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barr\Documents\Foxborough\Jan 2024\FinCom\"/>
    </mc:Choice>
  </mc:AlternateContent>
  <xr:revisionPtr revIDLastSave="0" documentId="8_{73E61A31-1ABF-41DD-96E6-55E902ACC263}" xr6:coauthVersionLast="47" xr6:coauthVersionMax="47" xr10:uidLastSave="{00000000-0000-0000-0000-000000000000}"/>
  <bookViews>
    <workbookView xWindow="2640" yWindow="2640" windowWidth="21600" windowHeight="11235" tabRatio="731" firstSheet="8" activeTab="10" xr2:uid="{00000000-000D-0000-FFFF-FFFF00000000}"/>
  </bookViews>
  <sheets>
    <sheet name="above fnd pcts" sheetId="3" state="hidden" r:id="rId1"/>
    <sheet name="found21" sheetId="15" state="hidden" r:id="rId2"/>
    <sheet name="found22" sheetId="17" state="hidden" r:id="rId3"/>
    <sheet name="found23" sheetId="19" state="hidden" r:id="rId4"/>
    <sheet name="rates21" sheetId="14" state="hidden" r:id="rId5"/>
    <sheet name="rates22" sheetId="21" state="hidden" r:id="rId6"/>
    <sheet name="rates23" sheetId="20" state="hidden" r:id="rId7"/>
    <sheet name="demographics" sheetId="2" state="hidden" r:id="rId8"/>
    <sheet name="Tuition" sheetId="23" r:id="rId9"/>
    <sheet name="Enrollment as of 12.13.23" sheetId="25" r:id="rId10"/>
    <sheet name="Analysis" sheetId="24" r:id="rId11"/>
  </sheets>
  <externalReferences>
    <externalReference r:id="rId12"/>
    <externalReference r:id="rId13"/>
  </externalReferences>
  <definedNames>
    <definedName name="_Fill" localSheetId="2" hidden="1">#REF!</definedName>
    <definedName name="_Fill" hidden="1">#REF!</definedName>
    <definedName name="_xlnm._FilterDatabase" localSheetId="0" hidden="1">'above fnd pcts'!$A$9:$R$448</definedName>
    <definedName name="_xlnm._FilterDatabase" localSheetId="10" hidden="1">Analysis!$B$3:$H$3</definedName>
    <definedName name="_xlnm._FilterDatabase" localSheetId="7" hidden="1">demographics!$A$9:$S$1026</definedName>
    <definedName name="_xlnm._FilterDatabase" localSheetId="1" hidden="1">found21!$A$9:$AA$975</definedName>
    <definedName name="_xlnm._FilterDatabase" localSheetId="2" hidden="1">found22!$A$9:$Z$1069</definedName>
    <definedName name="_xlnm._FilterDatabase" localSheetId="3" hidden="1">found23!$A$9:$Z$1072</definedName>
    <definedName name="_xlnm._FilterDatabase" localSheetId="4" hidden="1">rates21!$A$9:$O$1160</definedName>
    <definedName name="_xlnm._FilterDatabase" localSheetId="5" hidden="1">rates22!$A$9:$O$1081</definedName>
    <definedName name="_xlnm._FilterDatabase" localSheetId="6" hidden="1">rates23!$A$9:$Q$1026</definedName>
    <definedName name="_Key1" localSheetId="7" hidden="1">[1]CALC!#REF!</definedName>
    <definedName name="_Key1" localSheetId="2" hidden="1">[2]CALC!#REF!</definedName>
    <definedName name="_Key1" hidden="1">[1]CALC!#REF!</definedName>
    <definedName name="_Key2" localSheetId="7" hidden="1">[1]CALC!#REF!</definedName>
    <definedName name="_Key2" localSheetId="2" hidden="1">[2]CALC!#REF!</definedName>
    <definedName name="_Key2" hidden="1">[1]CALC!#REF!</definedName>
    <definedName name="_Order1" hidden="1">255</definedName>
    <definedName name="_Order2" hidden="1">255</definedName>
    <definedName name="found21">found21!$B$10:$X$975</definedName>
    <definedName name="found22">found22!$B$10:$Y$1069</definedName>
    <definedName name="found23">found23!$B$10:$Z$1072</definedName>
    <definedName name="ignore" localSheetId="7" hidden="1">[1]CALC!#REF!</definedName>
    <definedName name="ignore" hidden="1">[1]CALC!#REF!</definedName>
    <definedName name="rabovefnd">'above fnd pcts'!$A$10:$Q$449</definedName>
    <definedName name="rates21">rates21!$B$10:$N$1160</definedName>
    <definedName name="rates22">rates22!$B$10:$N$1163</definedName>
    <definedName name="rates23">rates23!$B$10:$P$1026</definedName>
    <definedName name="test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4" i="25" l="1"/>
  <c r="D41" i="24"/>
  <c r="F5" i="24"/>
  <c r="H5" i="24" s="1"/>
  <c r="F6" i="24"/>
  <c r="H6" i="24" s="1"/>
  <c r="F7" i="24"/>
  <c r="H7" i="24" s="1"/>
  <c r="F8" i="24"/>
  <c r="H8" i="24" s="1"/>
  <c r="F9" i="24"/>
  <c r="H9" i="24" s="1"/>
  <c r="F10" i="24"/>
  <c r="H10" i="24" s="1"/>
  <c r="F11" i="24"/>
  <c r="H11" i="24" s="1"/>
  <c r="F12" i="24"/>
  <c r="H12" i="24" s="1"/>
  <c r="F13" i="24"/>
  <c r="H13" i="24" s="1"/>
  <c r="F14" i="24"/>
  <c r="H14" i="24" s="1"/>
  <c r="F15" i="24"/>
  <c r="H15" i="24" s="1"/>
  <c r="F16" i="24"/>
  <c r="H16" i="24" s="1"/>
  <c r="F17" i="24"/>
  <c r="H17" i="24" s="1"/>
  <c r="F18" i="24"/>
  <c r="H18" i="24" s="1"/>
  <c r="F19" i="24"/>
  <c r="H19" i="24" s="1"/>
  <c r="F20" i="24"/>
  <c r="H20" i="24" s="1"/>
  <c r="F21" i="24"/>
  <c r="H21" i="24" s="1"/>
  <c r="F22" i="24"/>
  <c r="H22" i="24" s="1"/>
  <c r="F23" i="24"/>
  <c r="H23" i="24" s="1"/>
  <c r="F24" i="24"/>
  <c r="H24" i="24" s="1"/>
  <c r="F25" i="24"/>
  <c r="H25" i="24" s="1"/>
  <c r="F26" i="24"/>
  <c r="H26" i="24" s="1"/>
  <c r="F27" i="24"/>
  <c r="H27" i="24" s="1"/>
  <c r="F28" i="24"/>
  <c r="H28" i="24" s="1"/>
  <c r="F29" i="24"/>
  <c r="H29" i="24" s="1"/>
  <c r="F30" i="24"/>
  <c r="H30" i="24" s="1"/>
  <c r="F31" i="24"/>
  <c r="H31" i="24" s="1"/>
  <c r="F32" i="24"/>
  <c r="H32" i="24" s="1"/>
  <c r="F33" i="24"/>
  <c r="H33" i="24" s="1"/>
  <c r="F34" i="24"/>
  <c r="H34" i="24" s="1"/>
  <c r="F35" i="24"/>
  <c r="H35" i="24" s="1"/>
  <c r="F36" i="24"/>
  <c r="H36" i="24" s="1"/>
  <c r="F37" i="24"/>
  <c r="H37" i="24" s="1"/>
  <c r="F38" i="24"/>
  <c r="H38" i="24" s="1"/>
  <c r="F39" i="24"/>
  <c r="H39" i="24" s="1"/>
  <c r="F40" i="24"/>
  <c r="H40" i="24" s="1"/>
  <c r="F4" i="24"/>
  <c r="H4" i="24" s="1"/>
  <c r="C5" i="24"/>
  <c r="E5" i="24" s="1"/>
  <c r="C6" i="24"/>
  <c r="E6" i="24" s="1"/>
  <c r="C7" i="24"/>
  <c r="E7" i="24" s="1"/>
  <c r="C9" i="24"/>
  <c r="E9" i="24" s="1"/>
  <c r="C10" i="24"/>
  <c r="E10" i="24" s="1"/>
  <c r="C11" i="24"/>
  <c r="E11" i="24" s="1"/>
  <c r="C12" i="24"/>
  <c r="C13" i="24"/>
  <c r="E13" i="24" s="1"/>
  <c r="C14" i="24"/>
  <c r="E14" i="24" s="1"/>
  <c r="C15" i="24"/>
  <c r="E15" i="24" s="1"/>
  <c r="C17" i="24"/>
  <c r="E17" i="24" s="1"/>
  <c r="C20" i="24"/>
  <c r="C21" i="24"/>
  <c r="C22" i="24"/>
  <c r="C23" i="24"/>
  <c r="C24" i="24"/>
  <c r="E24" i="24" s="1"/>
  <c r="C25" i="24"/>
  <c r="E25" i="24" s="1"/>
  <c r="C26" i="24"/>
  <c r="E26" i="24" s="1"/>
  <c r="C27" i="24"/>
  <c r="E27" i="24" s="1"/>
  <c r="C28" i="24"/>
  <c r="C29" i="24"/>
  <c r="C30" i="24"/>
  <c r="E30" i="24" s="1"/>
  <c r="C31" i="24"/>
  <c r="C34" i="24"/>
  <c r="G34" i="24" s="1"/>
  <c r="C35" i="24"/>
  <c r="C36" i="24"/>
  <c r="G36" i="24" s="1"/>
  <c r="C37" i="24"/>
  <c r="C38" i="24"/>
  <c r="C40" i="24"/>
  <c r="E40" i="24" s="1"/>
  <c r="C8" i="24"/>
  <c r="C16" i="24"/>
  <c r="G16" i="24" s="1"/>
  <c r="C19" i="24"/>
  <c r="G19" i="24" s="1"/>
  <c r="C39" i="24"/>
  <c r="E39" i="24" s="1"/>
  <c r="C18" i="24"/>
  <c r="E18" i="24" s="1"/>
  <c r="C32" i="24"/>
  <c r="E32" i="24" s="1"/>
  <c r="C33" i="24"/>
  <c r="E33" i="24" s="1"/>
  <c r="C4" i="24"/>
  <c r="E4" i="24" s="1"/>
  <c r="G22" i="24" l="1"/>
  <c r="G38" i="24"/>
  <c r="G8" i="24"/>
  <c r="G35" i="24"/>
  <c r="G37" i="24"/>
  <c r="E37" i="24"/>
  <c r="G29" i="24"/>
  <c r="G21" i="24"/>
  <c r="E22" i="24"/>
  <c r="G31" i="24"/>
  <c r="G23" i="24"/>
  <c r="G12" i="24"/>
  <c r="G11" i="24"/>
  <c r="E16" i="24"/>
  <c r="E8" i="24"/>
  <c r="E38" i="24"/>
  <c r="E31" i="24"/>
  <c r="E23" i="24"/>
  <c r="G20" i="24"/>
  <c r="G27" i="24"/>
  <c r="E36" i="24"/>
  <c r="E29" i="24"/>
  <c r="E21" i="24"/>
  <c r="G28" i="24"/>
  <c r="E35" i="24"/>
  <c r="E28" i="24"/>
  <c r="E20" i="24"/>
  <c r="E12" i="24"/>
  <c r="E34" i="24"/>
  <c r="E19" i="24"/>
  <c r="G40" i="24"/>
  <c r="G33" i="24"/>
  <c r="G9" i="24"/>
  <c r="G32" i="24"/>
  <c r="G39" i="24"/>
  <c r="G25" i="24"/>
  <c r="G5" i="24"/>
  <c r="G4" i="24"/>
  <c r="G17" i="24"/>
  <c r="G24" i="24"/>
  <c r="G13" i="24"/>
  <c r="C41" i="24"/>
  <c r="G30" i="24"/>
  <c r="G10" i="24"/>
  <c r="G18" i="24"/>
  <c r="G26" i="24"/>
  <c r="G15" i="24"/>
  <c r="G6" i="24"/>
  <c r="G14" i="24"/>
  <c r="G7" i="24"/>
  <c r="H42" i="24"/>
  <c r="E41" i="24" l="1"/>
  <c r="G42" i="24"/>
  <c r="G43" i="24" s="1"/>
  <c r="U42" i="23" l="1"/>
  <c r="T42" i="23"/>
  <c r="Q42" i="23"/>
  <c r="O42" i="23"/>
  <c r="M42" i="23"/>
  <c r="J42" i="23"/>
  <c r="I42" i="23"/>
  <c r="H1028" i="20"/>
  <c r="F1028" i="20"/>
  <c r="O11" i="20"/>
  <c r="P11" i="20"/>
  <c r="O12" i="20"/>
  <c r="P12" i="20"/>
  <c r="O13" i="20"/>
  <c r="P13" i="20"/>
  <c r="O14" i="20"/>
  <c r="P14" i="20"/>
  <c r="O15" i="20"/>
  <c r="P15" i="20"/>
  <c r="O16" i="20"/>
  <c r="P16" i="20"/>
  <c r="O17" i="20"/>
  <c r="P17" i="20"/>
  <c r="O18" i="20"/>
  <c r="P18" i="20"/>
  <c r="O19" i="20"/>
  <c r="P19" i="20"/>
  <c r="O20" i="20"/>
  <c r="P20" i="20"/>
  <c r="O21" i="20"/>
  <c r="P21" i="20"/>
  <c r="O22" i="20"/>
  <c r="P22" i="20"/>
  <c r="O23" i="20"/>
  <c r="P23" i="20"/>
  <c r="O24" i="20"/>
  <c r="P24" i="20"/>
  <c r="O25" i="20"/>
  <c r="P25" i="20"/>
  <c r="O26" i="20"/>
  <c r="P26" i="20"/>
  <c r="O27" i="20"/>
  <c r="P27" i="20"/>
  <c r="O28" i="20"/>
  <c r="P28" i="20"/>
  <c r="O29" i="20"/>
  <c r="P29" i="20"/>
  <c r="O30" i="20"/>
  <c r="P30" i="20"/>
  <c r="O31" i="20"/>
  <c r="P31" i="20"/>
  <c r="O32" i="20"/>
  <c r="P32" i="20"/>
  <c r="O33" i="20"/>
  <c r="P33" i="20"/>
  <c r="O34" i="20"/>
  <c r="P34" i="20"/>
  <c r="O35" i="20"/>
  <c r="P35" i="20"/>
  <c r="O36" i="20"/>
  <c r="P36" i="20"/>
  <c r="O37" i="20"/>
  <c r="P37" i="20"/>
  <c r="O38" i="20"/>
  <c r="P38" i="20"/>
  <c r="O39" i="20"/>
  <c r="P39" i="20"/>
  <c r="O40" i="20"/>
  <c r="P40" i="20"/>
  <c r="O41" i="20"/>
  <c r="P41" i="20"/>
  <c r="O42" i="20"/>
  <c r="P42" i="20"/>
  <c r="O43" i="20"/>
  <c r="P43" i="20"/>
  <c r="O44" i="20"/>
  <c r="P44" i="20"/>
  <c r="O45" i="20"/>
  <c r="P45" i="20"/>
  <c r="O46" i="20"/>
  <c r="P46" i="20"/>
  <c r="O47" i="20"/>
  <c r="P47" i="20"/>
  <c r="O48" i="20"/>
  <c r="P48" i="20"/>
  <c r="O49" i="20"/>
  <c r="P49" i="20"/>
  <c r="O50" i="20"/>
  <c r="P50" i="20"/>
  <c r="O51" i="20"/>
  <c r="P51" i="20"/>
  <c r="O52" i="20"/>
  <c r="P52" i="20"/>
  <c r="O53" i="20"/>
  <c r="P53" i="20"/>
  <c r="O54" i="20"/>
  <c r="P54" i="20"/>
  <c r="O55" i="20"/>
  <c r="P55" i="20"/>
  <c r="O56" i="20"/>
  <c r="P56" i="20"/>
  <c r="O57" i="20"/>
  <c r="P57" i="20"/>
  <c r="O58" i="20"/>
  <c r="P58" i="20"/>
  <c r="O59" i="20"/>
  <c r="P59" i="20"/>
  <c r="O60" i="20"/>
  <c r="P60" i="20"/>
  <c r="O61" i="20"/>
  <c r="P61" i="20"/>
  <c r="O62" i="20"/>
  <c r="P62" i="20"/>
  <c r="O63" i="20"/>
  <c r="P63" i="20"/>
  <c r="O64" i="20"/>
  <c r="P64" i="20"/>
  <c r="O65" i="20"/>
  <c r="P65" i="20"/>
  <c r="O66" i="20"/>
  <c r="P66" i="20"/>
  <c r="O67" i="20"/>
  <c r="P67" i="20"/>
  <c r="O68" i="20"/>
  <c r="P68" i="20"/>
  <c r="O69" i="20"/>
  <c r="P69" i="20"/>
  <c r="O70" i="20"/>
  <c r="P70" i="20"/>
  <c r="O71" i="20"/>
  <c r="P71" i="20"/>
  <c r="O72" i="20"/>
  <c r="P72" i="20"/>
  <c r="O73" i="20"/>
  <c r="P73" i="20"/>
  <c r="O74" i="20"/>
  <c r="P74" i="20"/>
  <c r="O75" i="20"/>
  <c r="P75" i="20"/>
  <c r="O76" i="20"/>
  <c r="P76" i="20"/>
  <c r="O77" i="20"/>
  <c r="P77" i="20"/>
  <c r="O78" i="20"/>
  <c r="P78" i="20"/>
  <c r="O79" i="20"/>
  <c r="P79" i="20"/>
  <c r="O80" i="20"/>
  <c r="P80" i="20"/>
  <c r="O81" i="20"/>
  <c r="P81" i="20"/>
  <c r="O82" i="20"/>
  <c r="P82" i="20"/>
  <c r="O83" i="20"/>
  <c r="P83" i="20"/>
  <c r="O84" i="20"/>
  <c r="P84" i="20"/>
  <c r="O85" i="20"/>
  <c r="P85" i="20"/>
  <c r="O86" i="20"/>
  <c r="P86" i="20"/>
  <c r="O87" i="20"/>
  <c r="P87" i="20"/>
  <c r="O88" i="20"/>
  <c r="P88" i="20"/>
  <c r="O89" i="20"/>
  <c r="P89" i="20"/>
  <c r="O90" i="20"/>
  <c r="P90" i="20"/>
  <c r="O91" i="20"/>
  <c r="P91" i="20"/>
  <c r="O92" i="20"/>
  <c r="P92" i="20"/>
  <c r="O93" i="20"/>
  <c r="P93" i="20"/>
  <c r="O94" i="20"/>
  <c r="P94" i="20"/>
  <c r="O95" i="20"/>
  <c r="P95" i="20"/>
  <c r="O96" i="20"/>
  <c r="P96" i="20"/>
  <c r="O97" i="20"/>
  <c r="P97" i="20"/>
  <c r="O98" i="20"/>
  <c r="P98" i="20"/>
  <c r="O99" i="20"/>
  <c r="P99" i="20"/>
  <c r="O100" i="20"/>
  <c r="P100" i="20"/>
  <c r="O101" i="20"/>
  <c r="P101" i="20"/>
  <c r="O102" i="20"/>
  <c r="P102" i="20"/>
  <c r="O103" i="20"/>
  <c r="P103" i="20"/>
  <c r="O104" i="20"/>
  <c r="P104" i="20"/>
  <c r="O105" i="20"/>
  <c r="P105" i="20"/>
  <c r="O106" i="20"/>
  <c r="P106" i="20"/>
  <c r="O107" i="20"/>
  <c r="P107" i="20"/>
  <c r="O108" i="20"/>
  <c r="P108" i="20"/>
  <c r="O109" i="20"/>
  <c r="P109" i="20"/>
  <c r="O110" i="20"/>
  <c r="P110" i="20"/>
  <c r="O111" i="20"/>
  <c r="P111" i="20"/>
  <c r="O112" i="20"/>
  <c r="P112" i="20"/>
  <c r="O113" i="20"/>
  <c r="P113" i="20"/>
  <c r="O114" i="20"/>
  <c r="P114" i="20"/>
  <c r="O115" i="20"/>
  <c r="P115" i="20"/>
  <c r="O116" i="20"/>
  <c r="P116" i="20"/>
  <c r="O117" i="20"/>
  <c r="P117" i="20"/>
  <c r="O118" i="20"/>
  <c r="P118" i="20"/>
  <c r="O119" i="20"/>
  <c r="P119" i="20"/>
  <c r="O120" i="20"/>
  <c r="P120" i="20"/>
  <c r="O121" i="20"/>
  <c r="P121" i="20"/>
  <c r="O122" i="20"/>
  <c r="P122" i="20"/>
  <c r="O123" i="20"/>
  <c r="P123" i="20"/>
  <c r="O124" i="20"/>
  <c r="P124" i="20"/>
  <c r="O125" i="20"/>
  <c r="P125" i="20"/>
  <c r="O126" i="20"/>
  <c r="P126" i="20"/>
  <c r="O127" i="20"/>
  <c r="P127" i="20"/>
  <c r="O128" i="20"/>
  <c r="P128" i="20"/>
  <c r="O129" i="20"/>
  <c r="P129" i="20"/>
  <c r="O130" i="20"/>
  <c r="P130" i="20"/>
  <c r="O131" i="20"/>
  <c r="P131" i="20"/>
  <c r="O132" i="20"/>
  <c r="P132" i="20"/>
  <c r="O133" i="20"/>
  <c r="P133" i="20"/>
  <c r="O134" i="20"/>
  <c r="P134" i="20"/>
  <c r="O135" i="20"/>
  <c r="P135" i="20"/>
  <c r="O136" i="20"/>
  <c r="P136" i="20"/>
  <c r="O137" i="20"/>
  <c r="P137" i="20"/>
  <c r="O138" i="20"/>
  <c r="P138" i="20"/>
  <c r="O139" i="20"/>
  <c r="P139" i="20"/>
  <c r="O140" i="20"/>
  <c r="P140" i="20"/>
  <c r="O141" i="20"/>
  <c r="P141" i="20"/>
  <c r="O142" i="20"/>
  <c r="P142" i="20"/>
  <c r="O143" i="20"/>
  <c r="P143" i="20"/>
  <c r="O144" i="20"/>
  <c r="P144" i="20"/>
  <c r="O145" i="20"/>
  <c r="P145" i="20"/>
  <c r="O146" i="20"/>
  <c r="P146" i="20"/>
  <c r="O147" i="20"/>
  <c r="P147" i="20"/>
  <c r="O148" i="20"/>
  <c r="P148" i="20"/>
  <c r="O149" i="20"/>
  <c r="P149" i="20"/>
  <c r="O150" i="20"/>
  <c r="P150" i="20"/>
  <c r="O151" i="20"/>
  <c r="P151" i="20"/>
  <c r="O152" i="20"/>
  <c r="P152" i="20"/>
  <c r="O153" i="20"/>
  <c r="P153" i="20"/>
  <c r="O154" i="20"/>
  <c r="P154" i="20"/>
  <c r="O155" i="20"/>
  <c r="P155" i="20"/>
  <c r="O156" i="20"/>
  <c r="P156" i="20"/>
  <c r="O157" i="20"/>
  <c r="P157" i="20"/>
  <c r="O158" i="20"/>
  <c r="P158" i="20"/>
  <c r="O159" i="20"/>
  <c r="P159" i="20"/>
  <c r="O160" i="20"/>
  <c r="P160" i="20"/>
  <c r="O161" i="20"/>
  <c r="P161" i="20"/>
  <c r="O162" i="20"/>
  <c r="P162" i="20"/>
  <c r="O163" i="20"/>
  <c r="P163" i="20"/>
  <c r="O164" i="20"/>
  <c r="P164" i="20"/>
  <c r="O165" i="20"/>
  <c r="P165" i="20"/>
  <c r="O166" i="20"/>
  <c r="P166" i="20"/>
  <c r="O167" i="20"/>
  <c r="P167" i="20"/>
  <c r="O168" i="20"/>
  <c r="P168" i="20"/>
  <c r="O169" i="20"/>
  <c r="P169" i="20"/>
  <c r="O170" i="20"/>
  <c r="P170" i="20"/>
  <c r="O171" i="20"/>
  <c r="P171" i="20"/>
  <c r="O172" i="20"/>
  <c r="P172" i="20"/>
  <c r="O173" i="20"/>
  <c r="P173" i="20"/>
  <c r="O174" i="20"/>
  <c r="P174" i="20"/>
  <c r="O175" i="20"/>
  <c r="P175" i="20"/>
  <c r="O176" i="20"/>
  <c r="P176" i="20"/>
  <c r="O177" i="20"/>
  <c r="P177" i="20"/>
  <c r="O178" i="20"/>
  <c r="P178" i="20"/>
  <c r="O179" i="20"/>
  <c r="P179" i="20"/>
  <c r="O180" i="20"/>
  <c r="P180" i="20"/>
  <c r="O181" i="20"/>
  <c r="P181" i="20"/>
  <c r="O182" i="20"/>
  <c r="P182" i="20"/>
  <c r="O183" i="20"/>
  <c r="P183" i="20"/>
  <c r="O184" i="20"/>
  <c r="P184" i="20"/>
  <c r="O185" i="20"/>
  <c r="P185" i="20"/>
  <c r="O186" i="20"/>
  <c r="P186" i="20"/>
  <c r="O187" i="20"/>
  <c r="P187" i="20"/>
  <c r="O188" i="20"/>
  <c r="P188" i="20"/>
  <c r="O189" i="20"/>
  <c r="P189" i="20"/>
  <c r="O190" i="20"/>
  <c r="P190" i="20"/>
  <c r="O191" i="20"/>
  <c r="P191" i="20"/>
  <c r="O192" i="20"/>
  <c r="P192" i="20"/>
  <c r="O193" i="20"/>
  <c r="P193" i="20"/>
  <c r="O194" i="20"/>
  <c r="P194" i="20"/>
  <c r="O195" i="20"/>
  <c r="P195" i="20"/>
  <c r="O196" i="20"/>
  <c r="P196" i="20"/>
  <c r="O197" i="20"/>
  <c r="P197" i="20"/>
  <c r="O198" i="20"/>
  <c r="P198" i="20"/>
  <c r="O199" i="20"/>
  <c r="P199" i="20"/>
  <c r="O200" i="20"/>
  <c r="P200" i="20"/>
  <c r="O201" i="20"/>
  <c r="P201" i="20"/>
  <c r="O202" i="20"/>
  <c r="P202" i="20"/>
  <c r="O203" i="20"/>
  <c r="P203" i="20"/>
  <c r="O204" i="20"/>
  <c r="P204" i="20"/>
  <c r="O205" i="20"/>
  <c r="P205" i="20"/>
  <c r="O206" i="20"/>
  <c r="P206" i="20"/>
  <c r="O207" i="20"/>
  <c r="P207" i="20"/>
  <c r="O208" i="20"/>
  <c r="P208" i="20"/>
  <c r="O209" i="20"/>
  <c r="P209" i="20"/>
  <c r="O210" i="20"/>
  <c r="P210" i="20"/>
  <c r="O211" i="20"/>
  <c r="P211" i="20"/>
  <c r="O212" i="20"/>
  <c r="P212" i="20"/>
  <c r="O213" i="20"/>
  <c r="P213" i="20"/>
  <c r="O214" i="20"/>
  <c r="P214" i="20"/>
  <c r="O215" i="20"/>
  <c r="P215" i="20"/>
  <c r="O216" i="20"/>
  <c r="P216" i="20"/>
  <c r="O217" i="20"/>
  <c r="P217" i="20"/>
  <c r="O218" i="20"/>
  <c r="P218" i="20"/>
  <c r="O219" i="20"/>
  <c r="P219" i="20"/>
  <c r="O220" i="20"/>
  <c r="P220" i="20"/>
  <c r="O221" i="20"/>
  <c r="P221" i="20"/>
  <c r="O222" i="20"/>
  <c r="P222" i="20"/>
  <c r="O223" i="20"/>
  <c r="P223" i="20"/>
  <c r="O224" i="20"/>
  <c r="P224" i="20"/>
  <c r="O225" i="20"/>
  <c r="P225" i="20"/>
  <c r="O226" i="20"/>
  <c r="P226" i="20"/>
  <c r="O227" i="20"/>
  <c r="P227" i="20"/>
  <c r="O228" i="20"/>
  <c r="P228" i="20"/>
  <c r="O229" i="20"/>
  <c r="P229" i="20"/>
  <c r="O230" i="20"/>
  <c r="P230" i="20"/>
  <c r="O231" i="20"/>
  <c r="P231" i="20"/>
  <c r="O232" i="20"/>
  <c r="P232" i="20"/>
  <c r="O233" i="20"/>
  <c r="P233" i="20"/>
  <c r="O234" i="20"/>
  <c r="P234" i="20"/>
  <c r="O235" i="20"/>
  <c r="P235" i="20"/>
  <c r="O236" i="20"/>
  <c r="P236" i="20"/>
  <c r="O237" i="20"/>
  <c r="P237" i="20"/>
  <c r="O238" i="20"/>
  <c r="P238" i="20"/>
  <c r="O239" i="20"/>
  <c r="P239" i="20"/>
  <c r="O240" i="20"/>
  <c r="P240" i="20"/>
  <c r="O241" i="20"/>
  <c r="P241" i="20"/>
  <c r="O242" i="20"/>
  <c r="P242" i="20"/>
  <c r="O243" i="20"/>
  <c r="P243" i="20"/>
  <c r="O244" i="20"/>
  <c r="P244" i="20"/>
  <c r="O245" i="20"/>
  <c r="P245" i="20"/>
  <c r="O246" i="20"/>
  <c r="P246" i="20"/>
  <c r="O247" i="20"/>
  <c r="P247" i="20"/>
  <c r="O248" i="20"/>
  <c r="P248" i="20"/>
  <c r="O249" i="20"/>
  <c r="P249" i="20"/>
  <c r="O250" i="20"/>
  <c r="P250" i="20"/>
  <c r="O251" i="20"/>
  <c r="P251" i="20"/>
  <c r="O252" i="20"/>
  <c r="P252" i="20"/>
  <c r="O253" i="20"/>
  <c r="P253" i="20"/>
  <c r="O254" i="20"/>
  <c r="P254" i="20"/>
  <c r="O255" i="20"/>
  <c r="P255" i="20"/>
  <c r="O256" i="20"/>
  <c r="P256" i="20"/>
  <c r="O257" i="20"/>
  <c r="P257" i="20"/>
  <c r="O258" i="20"/>
  <c r="P258" i="20"/>
  <c r="O259" i="20"/>
  <c r="P259" i="20"/>
  <c r="O260" i="20"/>
  <c r="P260" i="20"/>
  <c r="O261" i="20"/>
  <c r="P261" i="20"/>
  <c r="O262" i="20"/>
  <c r="P262" i="20"/>
  <c r="O263" i="20"/>
  <c r="P263" i="20"/>
  <c r="O264" i="20"/>
  <c r="P264" i="20"/>
  <c r="O265" i="20"/>
  <c r="P265" i="20"/>
  <c r="O266" i="20"/>
  <c r="P266" i="20"/>
  <c r="O267" i="20"/>
  <c r="P267" i="20"/>
  <c r="O268" i="20"/>
  <c r="P268" i="20"/>
  <c r="O269" i="20"/>
  <c r="P269" i="20"/>
  <c r="O270" i="20"/>
  <c r="P270" i="20"/>
  <c r="O271" i="20"/>
  <c r="P271" i="20"/>
  <c r="O272" i="20"/>
  <c r="P272" i="20"/>
  <c r="O273" i="20"/>
  <c r="P273" i="20"/>
  <c r="O274" i="20"/>
  <c r="P274" i="20"/>
  <c r="O275" i="20"/>
  <c r="P275" i="20"/>
  <c r="O276" i="20"/>
  <c r="P276" i="20"/>
  <c r="O277" i="20"/>
  <c r="P277" i="20"/>
  <c r="O278" i="20"/>
  <c r="P278" i="20"/>
  <c r="O279" i="20"/>
  <c r="P279" i="20"/>
  <c r="O280" i="20"/>
  <c r="P280" i="20"/>
  <c r="O281" i="20"/>
  <c r="P281" i="20"/>
  <c r="O282" i="20"/>
  <c r="P282" i="20"/>
  <c r="O283" i="20"/>
  <c r="P283" i="20"/>
  <c r="O284" i="20"/>
  <c r="P284" i="20"/>
  <c r="O285" i="20"/>
  <c r="P285" i="20"/>
  <c r="O286" i="20"/>
  <c r="P286" i="20"/>
  <c r="O287" i="20"/>
  <c r="P287" i="20"/>
  <c r="O288" i="20"/>
  <c r="P288" i="20"/>
  <c r="O289" i="20"/>
  <c r="P289" i="20"/>
  <c r="O290" i="20"/>
  <c r="P290" i="20"/>
  <c r="O291" i="20"/>
  <c r="P291" i="20"/>
  <c r="O292" i="20"/>
  <c r="P292" i="20"/>
  <c r="O293" i="20"/>
  <c r="P293" i="20"/>
  <c r="O294" i="20"/>
  <c r="P294" i="20"/>
  <c r="O295" i="20"/>
  <c r="P295" i="20"/>
  <c r="O296" i="20"/>
  <c r="P296" i="20"/>
  <c r="O297" i="20"/>
  <c r="P297" i="20"/>
  <c r="O298" i="20"/>
  <c r="P298" i="20"/>
  <c r="O299" i="20"/>
  <c r="P299" i="20"/>
  <c r="O300" i="20"/>
  <c r="P300" i="20"/>
  <c r="O301" i="20"/>
  <c r="P301" i="20"/>
  <c r="O302" i="20"/>
  <c r="P302" i="20"/>
  <c r="O303" i="20"/>
  <c r="P303" i="20"/>
  <c r="O304" i="20"/>
  <c r="P304" i="20"/>
  <c r="O305" i="20"/>
  <c r="P305" i="20"/>
  <c r="O306" i="20"/>
  <c r="P306" i="20"/>
  <c r="O307" i="20"/>
  <c r="P307" i="20"/>
  <c r="O308" i="20"/>
  <c r="P308" i="20"/>
  <c r="O309" i="20"/>
  <c r="P309" i="20"/>
  <c r="O310" i="20"/>
  <c r="P310" i="20"/>
  <c r="O311" i="20"/>
  <c r="P311" i="20"/>
  <c r="O312" i="20"/>
  <c r="P312" i="20"/>
  <c r="O313" i="20"/>
  <c r="P313" i="20"/>
  <c r="O314" i="20"/>
  <c r="P314" i="20"/>
  <c r="O315" i="20"/>
  <c r="P315" i="20"/>
  <c r="O316" i="20"/>
  <c r="P316" i="20"/>
  <c r="O317" i="20"/>
  <c r="P317" i="20"/>
  <c r="O318" i="20"/>
  <c r="P318" i="20"/>
  <c r="O319" i="20"/>
  <c r="P319" i="20"/>
  <c r="O320" i="20"/>
  <c r="P320" i="20"/>
  <c r="O321" i="20"/>
  <c r="P321" i="20"/>
  <c r="O322" i="20"/>
  <c r="P322" i="20"/>
  <c r="O323" i="20"/>
  <c r="P323" i="20"/>
  <c r="O324" i="20"/>
  <c r="P324" i="20"/>
  <c r="O325" i="20"/>
  <c r="P325" i="20"/>
  <c r="O326" i="20"/>
  <c r="P326" i="20"/>
  <c r="O327" i="20"/>
  <c r="P327" i="20"/>
  <c r="O328" i="20"/>
  <c r="P328" i="20"/>
  <c r="O329" i="20"/>
  <c r="P329" i="20"/>
  <c r="O330" i="20"/>
  <c r="P330" i="20"/>
  <c r="O331" i="20"/>
  <c r="P331" i="20"/>
  <c r="O332" i="20"/>
  <c r="P332" i="20"/>
  <c r="O333" i="20"/>
  <c r="P333" i="20"/>
  <c r="O334" i="20"/>
  <c r="P334" i="20"/>
  <c r="O335" i="20"/>
  <c r="P335" i="20"/>
  <c r="O336" i="20"/>
  <c r="P336" i="20"/>
  <c r="O337" i="20"/>
  <c r="P337" i="20"/>
  <c r="O338" i="20"/>
  <c r="P338" i="20"/>
  <c r="O339" i="20"/>
  <c r="P339" i="20"/>
  <c r="O340" i="20"/>
  <c r="P340" i="20"/>
  <c r="O341" i="20"/>
  <c r="P341" i="20"/>
  <c r="O342" i="20"/>
  <c r="P342" i="20"/>
  <c r="O343" i="20"/>
  <c r="P343" i="20"/>
  <c r="O344" i="20"/>
  <c r="P344" i="20"/>
  <c r="O345" i="20"/>
  <c r="P345" i="20"/>
  <c r="O346" i="20"/>
  <c r="P346" i="20"/>
  <c r="O347" i="20"/>
  <c r="P347" i="20"/>
  <c r="O348" i="20"/>
  <c r="P348" i="20"/>
  <c r="O349" i="20"/>
  <c r="P349" i="20"/>
  <c r="O350" i="20"/>
  <c r="P350" i="20"/>
  <c r="O351" i="20"/>
  <c r="P351" i="20"/>
  <c r="O352" i="20"/>
  <c r="P352" i="20"/>
  <c r="O353" i="20"/>
  <c r="P353" i="20"/>
  <c r="O354" i="20"/>
  <c r="P354" i="20"/>
  <c r="O355" i="20"/>
  <c r="P355" i="20"/>
  <c r="O356" i="20"/>
  <c r="P356" i="20"/>
  <c r="O357" i="20"/>
  <c r="P357" i="20"/>
  <c r="O358" i="20"/>
  <c r="P358" i="20"/>
  <c r="O359" i="20"/>
  <c r="P359" i="20"/>
  <c r="O360" i="20"/>
  <c r="P360" i="20"/>
  <c r="O361" i="20"/>
  <c r="P361" i="20"/>
  <c r="O362" i="20"/>
  <c r="P362" i="20"/>
  <c r="O363" i="20"/>
  <c r="P363" i="20"/>
  <c r="O364" i="20"/>
  <c r="P364" i="20"/>
  <c r="O365" i="20"/>
  <c r="P365" i="20"/>
  <c r="O366" i="20"/>
  <c r="P366" i="20"/>
  <c r="O367" i="20"/>
  <c r="P367" i="20"/>
  <c r="O368" i="20"/>
  <c r="P368" i="20"/>
  <c r="O369" i="20"/>
  <c r="P369" i="20"/>
  <c r="O370" i="20"/>
  <c r="P370" i="20"/>
  <c r="O371" i="20"/>
  <c r="P371" i="20"/>
  <c r="O372" i="20"/>
  <c r="P372" i="20"/>
  <c r="O373" i="20"/>
  <c r="P373" i="20"/>
  <c r="O374" i="20"/>
  <c r="P374" i="20"/>
  <c r="O375" i="20"/>
  <c r="P375" i="20"/>
  <c r="O376" i="20"/>
  <c r="P376" i="20"/>
  <c r="O377" i="20"/>
  <c r="P377" i="20"/>
  <c r="O378" i="20"/>
  <c r="P378" i="20"/>
  <c r="O379" i="20"/>
  <c r="P379" i="20"/>
  <c r="O380" i="20"/>
  <c r="P380" i="20"/>
  <c r="O381" i="20"/>
  <c r="P381" i="20"/>
  <c r="O382" i="20"/>
  <c r="P382" i="20"/>
  <c r="O383" i="20"/>
  <c r="P383" i="20"/>
  <c r="O384" i="20"/>
  <c r="P384" i="20"/>
  <c r="O385" i="20"/>
  <c r="P385" i="20"/>
  <c r="O386" i="20"/>
  <c r="P386" i="20"/>
  <c r="O387" i="20"/>
  <c r="P387" i="20"/>
  <c r="O388" i="20"/>
  <c r="P388" i="20"/>
  <c r="O389" i="20"/>
  <c r="P389" i="20"/>
  <c r="O390" i="20"/>
  <c r="P390" i="20"/>
  <c r="O391" i="20"/>
  <c r="P391" i="20"/>
  <c r="O392" i="20"/>
  <c r="P392" i="20"/>
  <c r="O393" i="20"/>
  <c r="P393" i="20"/>
  <c r="O394" i="20"/>
  <c r="P394" i="20"/>
  <c r="O395" i="20"/>
  <c r="P395" i="20"/>
  <c r="O396" i="20"/>
  <c r="P396" i="20"/>
  <c r="O397" i="20"/>
  <c r="P397" i="20"/>
  <c r="O398" i="20"/>
  <c r="P398" i="20"/>
  <c r="O399" i="20"/>
  <c r="P399" i="20"/>
  <c r="O400" i="20"/>
  <c r="P400" i="20"/>
  <c r="O401" i="20"/>
  <c r="P401" i="20"/>
  <c r="O402" i="20"/>
  <c r="P402" i="20"/>
  <c r="O403" i="20"/>
  <c r="P403" i="20"/>
  <c r="O404" i="20"/>
  <c r="P404" i="20"/>
  <c r="O405" i="20"/>
  <c r="P405" i="20"/>
  <c r="O406" i="20"/>
  <c r="P406" i="20"/>
  <c r="O407" i="20"/>
  <c r="P407" i="20"/>
  <c r="O408" i="20"/>
  <c r="P408" i="20"/>
  <c r="O409" i="20"/>
  <c r="P409" i="20"/>
  <c r="O410" i="20"/>
  <c r="P410" i="20"/>
  <c r="O411" i="20"/>
  <c r="P411" i="20"/>
  <c r="O412" i="20"/>
  <c r="P412" i="20"/>
  <c r="O413" i="20"/>
  <c r="P413" i="20"/>
  <c r="O414" i="20"/>
  <c r="P414" i="20"/>
  <c r="O415" i="20"/>
  <c r="P415" i="20"/>
  <c r="O416" i="20"/>
  <c r="P416" i="20"/>
  <c r="O417" i="20"/>
  <c r="P417" i="20"/>
  <c r="O418" i="20"/>
  <c r="P418" i="20"/>
  <c r="O419" i="20"/>
  <c r="P419" i="20"/>
  <c r="O420" i="20"/>
  <c r="P420" i="20"/>
  <c r="O421" i="20"/>
  <c r="P421" i="20"/>
  <c r="O422" i="20"/>
  <c r="P422" i="20"/>
  <c r="O423" i="20"/>
  <c r="P423" i="20"/>
  <c r="O424" i="20"/>
  <c r="P424" i="20"/>
  <c r="O425" i="20"/>
  <c r="P425" i="20"/>
  <c r="O426" i="20"/>
  <c r="P426" i="20"/>
  <c r="O427" i="20"/>
  <c r="P427" i="20"/>
  <c r="O428" i="20"/>
  <c r="P428" i="20"/>
  <c r="O429" i="20"/>
  <c r="P429" i="20"/>
  <c r="O430" i="20"/>
  <c r="P430" i="20"/>
  <c r="O431" i="20"/>
  <c r="P431" i="20"/>
  <c r="O432" i="20"/>
  <c r="P432" i="20"/>
  <c r="O433" i="20"/>
  <c r="P433" i="20"/>
  <c r="O434" i="20"/>
  <c r="P434" i="20"/>
  <c r="O435" i="20"/>
  <c r="P435" i="20"/>
  <c r="O436" i="20"/>
  <c r="P436" i="20"/>
  <c r="O437" i="20"/>
  <c r="P437" i="20"/>
  <c r="O438" i="20"/>
  <c r="P438" i="20"/>
  <c r="O439" i="20"/>
  <c r="P439" i="20"/>
  <c r="O440" i="20"/>
  <c r="P440" i="20"/>
  <c r="O441" i="20"/>
  <c r="P441" i="20"/>
  <c r="O442" i="20"/>
  <c r="P442" i="20"/>
  <c r="O443" i="20"/>
  <c r="P443" i="20"/>
  <c r="O444" i="20"/>
  <c r="P444" i="20"/>
  <c r="O445" i="20"/>
  <c r="P445" i="20"/>
  <c r="O446" i="20"/>
  <c r="P446" i="20"/>
  <c r="O447" i="20"/>
  <c r="P447" i="20"/>
  <c r="O448" i="20"/>
  <c r="P448" i="20"/>
  <c r="O449" i="20"/>
  <c r="P449" i="20"/>
  <c r="O450" i="20"/>
  <c r="P450" i="20"/>
  <c r="O451" i="20"/>
  <c r="P451" i="20"/>
  <c r="O452" i="20"/>
  <c r="P452" i="20"/>
  <c r="O453" i="20"/>
  <c r="P453" i="20"/>
  <c r="O454" i="20"/>
  <c r="P454" i="20"/>
  <c r="O455" i="20"/>
  <c r="P455" i="20"/>
  <c r="O456" i="20"/>
  <c r="P456" i="20"/>
  <c r="O457" i="20"/>
  <c r="P457" i="20"/>
  <c r="O458" i="20"/>
  <c r="P458" i="20"/>
  <c r="O459" i="20"/>
  <c r="P459" i="20"/>
  <c r="O460" i="20"/>
  <c r="P460" i="20"/>
  <c r="O461" i="20"/>
  <c r="P461" i="20"/>
  <c r="O462" i="20"/>
  <c r="P462" i="20"/>
  <c r="O463" i="20"/>
  <c r="P463" i="20"/>
  <c r="O464" i="20"/>
  <c r="P464" i="20"/>
  <c r="O465" i="20"/>
  <c r="P465" i="20"/>
  <c r="O466" i="20"/>
  <c r="P466" i="20"/>
  <c r="O467" i="20"/>
  <c r="P467" i="20"/>
  <c r="O468" i="20"/>
  <c r="P468" i="20"/>
  <c r="O469" i="20"/>
  <c r="P469" i="20"/>
  <c r="O470" i="20"/>
  <c r="P470" i="20"/>
  <c r="O471" i="20"/>
  <c r="P471" i="20"/>
  <c r="O472" i="20"/>
  <c r="P472" i="20"/>
  <c r="O473" i="20"/>
  <c r="P473" i="20"/>
  <c r="O474" i="20"/>
  <c r="P474" i="20"/>
  <c r="O475" i="20"/>
  <c r="P475" i="20"/>
  <c r="O476" i="20"/>
  <c r="P476" i="20"/>
  <c r="O477" i="20"/>
  <c r="P477" i="20"/>
  <c r="O478" i="20"/>
  <c r="P478" i="20"/>
  <c r="O479" i="20"/>
  <c r="P479" i="20"/>
  <c r="O480" i="20"/>
  <c r="P480" i="20"/>
  <c r="O481" i="20"/>
  <c r="P481" i="20"/>
  <c r="O482" i="20"/>
  <c r="P482" i="20"/>
  <c r="O483" i="20"/>
  <c r="P483" i="20"/>
  <c r="O484" i="20"/>
  <c r="P484" i="20"/>
  <c r="O485" i="20"/>
  <c r="P485" i="20"/>
  <c r="O486" i="20"/>
  <c r="P486" i="20"/>
  <c r="O487" i="20"/>
  <c r="P487" i="20"/>
  <c r="O488" i="20"/>
  <c r="P488" i="20"/>
  <c r="O489" i="20"/>
  <c r="P489" i="20"/>
  <c r="O490" i="20"/>
  <c r="P490" i="20"/>
  <c r="O491" i="20"/>
  <c r="P491" i="20"/>
  <c r="O492" i="20"/>
  <c r="P492" i="20"/>
  <c r="O493" i="20"/>
  <c r="P493" i="20"/>
  <c r="O494" i="20"/>
  <c r="P494" i="20"/>
  <c r="O495" i="20"/>
  <c r="P495" i="20"/>
  <c r="O496" i="20"/>
  <c r="P496" i="20"/>
  <c r="O497" i="20"/>
  <c r="P497" i="20"/>
  <c r="O498" i="20"/>
  <c r="P498" i="20"/>
  <c r="O499" i="20"/>
  <c r="P499" i="20"/>
  <c r="O500" i="20"/>
  <c r="P500" i="20"/>
  <c r="O501" i="20"/>
  <c r="P501" i="20"/>
  <c r="O502" i="20"/>
  <c r="P502" i="20"/>
  <c r="O503" i="20"/>
  <c r="P503" i="20"/>
  <c r="O504" i="20"/>
  <c r="P504" i="20"/>
  <c r="O505" i="20"/>
  <c r="P505" i="20"/>
  <c r="O506" i="20"/>
  <c r="P506" i="20"/>
  <c r="O507" i="20"/>
  <c r="P507" i="20"/>
  <c r="O508" i="20"/>
  <c r="P508" i="20"/>
  <c r="O509" i="20"/>
  <c r="P509" i="20"/>
  <c r="O510" i="20"/>
  <c r="P510" i="20"/>
  <c r="O511" i="20"/>
  <c r="P511" i="20"/>
  <c r="O512" i="20"/>
  <c r="P512" i="20"/>
  <c r="O513" i="20"/>
  <c r="P513" i="20"/>
  <c r="O514" i="20"/>
  <c r="P514" i="20"/>
  <c r="O515" i="20"/>
  <c r="P515" i="20"/>
  <c r="O516" i="20"/>
  <c r="P516" i="20"/>
  <c r="O517" i="20"/>
  <c r="P517" i="20"/>
  <c r="O518" i="20"/>
  <c r="P518" i="20"/>
  <c r="O519" i="20"/>
  <c r="P519" i="20"/>
  <c r="O520" i="20"/>
  <c r="P520" i="20"/>
  <c r="O521" i="20"/>
  <c r="P521" i="20"/>
  <c r="O522" i="20"/>
  <c r="P522" i="20"/>
  <c r="O523" i="20"/>
  <c r="P523" i="20"/>
  <c r="O524" i="20"/>
  <c r="P524" i="20"/>
  <c r="O525" i="20"/>
  <c r="P525" i="20"/>
  <c r="O526" i="20"/>
  <c r="P526" i="20"/>
  <c r="O527" i="20"/>
  <c r="P527" i="20"/>
  <c r="O528" i="20"/>
  <c r="P528" i="20"/>
  <c r="O529" i="20"/>
  <c r="P529" i="20"/>
  <c r="O530" i="20"/>
  <c r="P530" i="20"/>
  <c r="O531" i="20"/>
  <c r="P531" i="20"/>
  <c r="O532" i="20"/>
  <c r="P532" i="20"/>
  <c r="O533" i="20"/>
  <c r="P533" i="20"/>
  <c r="O534" i="20"/>
  <c r="P534" i="20"/>
  <c r="O535" i="20"/>
  <c r="P535" i="20"/>
  <c r="O536" i="20"/>
  <c r="P536" i="20"/>
  <c r="O537" i="20"/>
  <c r="P537" i="20"/>
  <c r="O538" i="20"/>
  <c r="P538" i="20"/>
  <c r="O539" i="20"/>
  <c r="P539" i="20"/>
  <c r="O540" i="20"/>
  <c r="P540" i="20"/>
  <c r="O541" i="20"/>
  <c r="P541" i="20"/>
  <c r="O542" i="20"/>
  <c r="P542" i="20"/>
  <c r="O543" i="20"/>
  <c r="P543" i="20"/>
  <c r="O544" i="20"/>
  <c r="P544" i="20"/>
  <c r="O545" i="20"/>
  <c r="P545" i="20"/>
  <c r="O546" i="20"/>
  <c r="P546" i="20"/>
  <c r="O547" i="20"/>
  <c r="P547" i="20"/>
  <c r="O548" i="20"/>
  <c r="P548" i="20"/>
  <c r="O549" i="20"/>
  <c r="P549" i="20"/>
  <c r="O550" i="20"/>
  <c r="P550" i="20"/>
  <c r="O551" i="20"/>
  <c r="P551" i="20"/>
  <c r="O552" i="20"/>
  <c r="P552" i="20"/>
  <c r="O553" i="20"/>
  <c r="P553" i="20"/>
  <c r="O554" i="20"/>
  <c r="P554" i="20"/>
  <c r="O555" i="20"/>
  <c r="P555" i="20"/>
  <c r="O556" i="20"/>
  <c r="P556" i="20"/>
  <c r="O557" i="20"/>
  <c r="P557" i="20"/>
  <c r="O558" i="20"/>
  <c r="P558" i="20"/>
  <c r="O559" i="20"/>
  <c r="P559" i="20"/>
  <c r="O560" i="20"/>
  <c r="P560" i="20"/>
  <c r="O561" i="20"/>
  <c r="P561" i="20"/>
  <c r="O562" i="20"/>
  <c r="P562" i="20"/>
  <c r="O563" i="20"/>
  <c r="P563" i="20"/>
  <c r="O564" i="20"/>
  <c r="P564" i="20"/>
  <c r="O565" i="20"/>
  <c r="P565" i="20"/>
  <c r="O566" i="20"/>
  <c r="P566" i="20"/>
  <c r="O567" i="20"/>
  <c r="P567" i="20"/>
  <c r="O568" i="20"/>
  <c r="P568" i="20"/>
  <c r="O569" i="20"/>
  <c r="P569" i="20"/>
  <c r="O570" i="20"/>
  <c r="P570" i="20"/>
  <c r="O571" i="20"/>
  <c r="P571" i="20"/>
  <c r="O572" i="20"/>
  <c r="P572" i="20"/>
  <c r="O573" i="20"/>
  <c r="P573" i="20"/>
  <c r="O574" i="20"/>
  <c r="P574" i="20"/>
  <c r="O575" i="20"/>
  <c r="P575" i="20"/>
  <c r="O576" i="20"/>
  <c r="P576" i="20"/>
  <c r="O577" i="20"/>
  <c r="P577" i="20"/>
  <c r="O578" i="20"/>
  <c r="P578" i="20"/>
  <c r="O579" i="20"/>
  <c r="P579" i="20"/>
  <c r="O580" i="20"/>
  <c r="P580" i="20"/>
  <c r="O581" i="20"/>
  <c r="P581" i="20"/>
  <c r="O582" i="20"/>
  <c r="P582" i="20"/>
  <c r="O583" i="20"/>
  <c r="P583" i="20"/>
  <c r="O584" i="20"/>
  <c r="P584" i="20"/>
  <c r="O585" i="20"/>
  <c r="P585" i="20"/>
  <c r="O586" i="20"/>
  <c r="P586" i="20"/>
  <c r="O587" i="20"/>
  <c r="P587" i="20"/>
  <c r="O588" i="20"/>
  <c r="P588" i="20"/>
  <c r="O589" i="20"/>
  <c r="P589" i="20"/>
  <c r="O590" i="20"/>
  <c r="P590" i="20"/>
  <c r="O591" i="20"/>
  <c r="P591" i="20"/>
  <c r="O592" i="20"/>
  <c r="P592" i="20"/>
  <c r="O593" i="20"/>
  <c r="P593" i="20"/>
  <c r="O594" i="20"/>
  <c r="P594" i="20"/>
  <c r="O595" i="20"/>
  <c r="P595" i="20"/>
  <c r="O596" i="20"/>
  <c r="P596" i="20"/>
  <c r="O597" i="20"/>
  <c r="P597" i="20"/>
  <c r="O598" i="20"/>
  <c r="P598" i="20"/>
  <c r="O599" i="20"/>
  <c r="P599" i="20"/>
  <c r="O600" i="20"/>
  <c r="P600" i="20"/>
  <c r="O601" i="20"/>
  <c r="P601" i="20"/>
  <c r="O602" i="20"/>
  <c r="P602" i="20"/>
  <c r="O603" i="20"/>
  <c r="P603" i="20"/>
  <c r="O604" i="20"/>
  <c r="P604" i="20"/>
  <c r="O605" i="20"/>
  <c r="P605" i="20"/>
  <c r="O606" i="20"/>
  <c r="P606" i="20"/>
  <c r="O607" i="20"/>
  <c r="P607" i="20"/>
  <c r="O608" i="20"/>
  <c r="P608" i="20"/>
  <c r="O609" i="20"/>
  <c r="P609" i="20"/>
  <c r="O610" i="20"/>
  <c r="P610" i="20"/>
  <c r="O611" i="20"/>
  <c r="P611" i="20"/>
  <c r="O612" i="20"/>
  <c r="P612" i="20"/>
  <c r="O613" i="20"/>
  <c r="P613" i="20"/>
  <c r="O614" i="20"/>
  <c r="P614" i="20"/>
  <c r="O615" i="20"/>
  <c r="P615" i="20"/>
  <c r="O616" i="20"/>
  <c r="P616" i="20"/>
  <c r="O617" i="20"/>
  <c r="P617" i="20"/>
  <c r="O618" i="20"/>
  <c r="P618" i="20"/>
  <c r="O619" i="20"/>
  <c r="P619" i="20"/>
  <c r="O620" i="20"/>
  <c r="P620" i="20"/>
  <c r="O621" i="20"/>
  <c r="P621" i="20"/>
  <c r="O622" i="20"/>
  <c r="P622" i="20"/>
  <c r="O623" i="20"/>
  <c r="P623" i="20"/>
  <c r="O624" i="20"/>
  <c r="P624" i="20"/>
  <c r="O625" i="20"/>
  <c r="P625" i="20"/>
  <c r="O626" i="20"/>
  <c r="P626" i="20"/>
  <c r="O627" i="20"/>
  <c r="P627" i="20"/>
  <c r="O628" i="20"/>
  <c r="P628" i="20"/>
  <c r="O629" i="20"/>
  <c r="P629" i="20"/>
  <c r="O630" i="20"/>
  <c r="P630" i="20"/>
  <c r="O631" i="20"/>
  <c r="P631" i="20"/>
  <c r="O632" i="20"/>
  <c r="P632" i="20"/>
  <c r="O633" i="20"/>
  <c r="P633" i="20"/>
  <c r="O634" i="20"/>
  <c r="P634" i="20"/>
  <c r="O635" i="20"/>
  <c r="P635" i="20"/>
  <c r="O636" i="20"/>
  <c r="P636" i="20"/>
  <c r="O637" i="20"/>
  <c r="P637" i="20"/>
  <c r="O638" i="20"/>
  <c r="P638" i="20"/>
  <c r="O639" i="20"/>
  <c r="P639" i="20"/>
  <c r="O640" i="20"/>
  <c r="P640" i="20"/>
  <c r="O641" i="20"/>
  <c r="P641" i="20"/>
  <c r="O642" i="20"/>
  <c r="P642" i="20"/>
  <c r="O643" i="20"/>
  <c r="P643" i="20"/>
  <c r="O644" i="20"/>
  <c r="P644" i="20"/>
  <c r="O645" i="20"/>
  <c r="P645" i="20"/>
  <c r="O646" i="20"/>
  <c r="P646" i="20"/>
  <c r="O647" i="20"/>
  <c r="P647" i="20"/>
  <c r="O648" i="20"/>
  <c r="P648" i="20"/>
  <c r="O649" i="20"/>
  <c r="P649" i="20"/>
  <c r="O650" i="20"/>
  <c r="P650" i="20"/>
  <c r="O651" i="20"/>
  <c r="P651" i="20"/>
  <c r="O652" i="20"/>
  <c r="P652" i="20"/>
  <c r="O653" i="20"/>
  <c r="P653" i="20"/>
  <c r="O654" i="20"/>
  <c r="P654" i="20"/>
  <c r="O655" i="20"/>
  <c r="P655" i="20"/>
  <c r="O656" i="20"/>
  <c r="P656" i="20"/>
  <c r="O657" i="20"/>
  <c r="P657" i="20"/>
  <c r="O658" i="20"/>
  <c r="P658" i="20"/>
  <c r="O659" i="20"/>
  <c r="P659" i="20"/>
  <c r="O660" i="20"/>
  <c r="P660" i="20"/>
  <c r="O661" i="20"/>
  <c r="P661" i="20"/>
  <c r="O662" i="20"/>
  <c r="P662" i="20"/>
  <c r="O663" i="20"/>
  <c r="P663" i="20"/>
  <c r="O664" i="20"/>
  <c r="P664" i="20"/>
  <c r="O665" i="20"/>
  <c r="P665" i="20"/>
  <c r="O666" i="20"/>
  <c r="P666" i="20"/>
  <c r="O667" i="20"/>
  <c r="P667" i="20"/>
  <c r="O668" i="20"/>
  <c r="P668" i="20"/>
  <c r="O669" i="20"/>
  <c r="P669" i="20"/>
  <c r="O670" i="20"/>
  <c r="P670" i="20"/>
  <c r="O671" i="20"/>
  <c r="P671" i="20"/>
  <c r="O672" i="20"/>
  <c r="P672" i="20"/>
  <c r="O673" i="20"/>
  <c r="P673" i="20"/>
  <c r="O674" i="20"/>
  <c r="P674" i="20"/>
  <c r="O675" i="20"/>
  <c r="P675" i="20"/>
  <c r="O676" i="20"/>
  <c r="P676" i="20"/>
  <c r="O677" i="20"/>
  <c r="P677" i="20"/>
  <c r="O678" i="20"/>
  <c r="P678" i="20"/>
  <c r="O679" i="20"/>
  <c r="P679" i="20"/>
  <c r="O680" i="20"/>
  <c r="P680" i="20"/>
  <c r="O681" i="20"/>
  <c r="P681" i="20"/>
  <c r="O682" i="20"/>
  <c r="P682" i="20"/>
  <c r="O683" i="20"/>
  <c r="P683" i="20"/>
  <c r="O684" i="20"/>
  <c r="P684" i="20"/>
  <c r="O685" i="20"/>
  <c r="P685" i="20"/>
  <c r="O686" i="20"/>
  <c r="P686" i="20"/>
  <c r="O687" i="20"/>
  <c r="P687" i="20"/>
  <c r="O688" i="20"/>
  <c r="P688" i="20"/>
  <c r="O689" i="20"/>
  <c r="P689" i="20"/>
  <c r="O690" i="20"/>
  <c r="P690" i="20"/>
  <c r="O691" i="20"/>
  <c r="P691" i="20"/>
  <c r="O692" i="20"/>
  <c r="P692" i="20"/>
  <c r="O693" i="20"/>
  <c r="P693" i="20"/>
  <c r="O694" i="20"/>
  <c r="P694" i="20"/>
  <c r="O695" i="20"/>
  <c r="P695" i="20"/>
  <c r="O696" i="20"/>
  <c r="P696" i="20"/>
  <c r="O697" i="20"/>
  <c r="P697" i="20"/>
  <c r="O698" i="20"/>
  <c r="P698" i="20"/>
  <c r="O699" i="20"/>
  <c r="P699" i="20"/>
  <c r="O700" i="20"/>
  <c r="P700" i="20"/>
  <c r="O701" i="20"/>
  <c r="P701" i="20"/>
  <c r="O702" i="20"/>
  <c r="P702" i="20"/>
  <c r="O703" i="20"/>
  <c r="P703" i="20"/>
  <c r="O704" i="20"/>
  <c r="P704" i="20"/>
  <c r="O705" i="20"/>
  <c r="P705" i="20"/>
  <c r="O706" i="20"/>
  <c r="P706" i="20"/>
  <c r="O707" i="20"/>
  <c r="P707" i="20"/>
  <c r="O708" i="20"/>
  <c r="P708" i="20"/>
  <c r="O709" i="20"/>
  <c r="P709" i="20"/>
  <c r="O710" i="20"/>
  <c r="P710" i="20"/>
  <c r="O711" i="20"/>
  <c r="P711" i="20"/>
  <c r="O712" i="20"/>
  <c r="P712" i="20"/>
  <c r="O713" i="20"/>
  <c r="P713" i="20"/>
  <c r="O714" i="20"/>
  <c r="P714" i="20"/>
  <c r="O715" i="20"/>
  <c r="P715" i="20"/>
  <c r="O716" i="20"/>
  <c r="P716" i="20"/>
  <c r="O717" i="20"/>
  <c r="P717" i="20"/>
  <c r="O718" i="20"/>
  <c r="P718" i="20"/>
  <c r="O719" i="20"/>
  <c r="P719" i="20"/>
  <c r="O720" i="20"/>
  <c r="P720" i="20"/>
  <c r="O721" i="20"/>
  <c r="P721" i="20"/>
  <c r="O722" i="20"/>
  <c r="P722" i="20"/>
  <c r="O723" i="20"/>
  <c r="P723" i="20"/>
  <c r="O724" i="20"/>
  <c r="P724" i="20"/>
  <c r="O725" i="20"/>
  <c r="P725" i="20"/>
  <c r="O726" i="20"/>
  <c r="P726" i="20"/>
  <c r="O727" i="20"/>
  <c r="P727" i="20"/>
  <c r="O728" i="20"/>
  <c r="P728" i="20"/>
  <c r="O729" i="20"/>
  <c r="P729" i="20"/>
  <c r="O730" i="20"/>
  <c r="P730" i="20"/>
  <c r="O731" i="20"/>
  <c r="P731" i="20"/>
  <c r="O732" i="20"/>
  <c r="P732" i="20"/>
  <c r="O733" i="20"/>
  <c r="P733" i="20"/>
  <c r="O734" i="20"/>
  <c r="P734" i="20"/>
  <c r="O735" i="20"/>
  <c r="P735" i="20"/>
  <c r="O736" i="20"/>
  <c r="P736" i="20"/>
  <c r="O737" i="20"/>
  <c r="P737" i="20"/>
  <c r="O738" i="20"/>
  <c r="P738" i="20"/>
  <c r="O739" i="20"/>
  <c r="P739" i="20"/>
  <c r="O740" i="20"/>
  <c r="P740" i="20"/>
  <c r="O741" i="20"/>
  <c r="P741" i="20"/>
  <c r="O742" i="20"/>
  <c r="P742" i="20"/>
  <c r="O743" i="20"/>
  <c r="P743" i="20"/>
  <c r="O744" i="20"/>
  <c r="P744" i="20"/>
  <c r="O745" i="20"/>
  <c r="P745" i="20"/>
  <c r="O746" i="20"/>
  <c r="P746" i="20"/>
  <c r="O747" i="20"/>
  <c r="P747" i="20"/>
  <c r="O748" i="20"/>
  <c r="P748" i="20"/>
  <c r="O749" i="20"/>
  <c r="P749" i="20"/>
  <c r="O750" i="20"/>
  <c r="P750" i="20"/>
  <c r="O751" i="20"/>
  <c r="P751" i="20"/>
  <c r="O752" i="20"/>
  <c r="P752" i="20"/>
  <c r="O753" i="20"/>
  <c r="P753" i="20"/>
  <c r="O754" i="20"/>
  <c r="P754" i="20"/>
  <c r="O755" i="20"/>
  <c r="P755" i="20"/>
  <c r="O756" i="20"/>
  <c r="P756" i="20"/>
  <c r="O757" i="20"/>
  <c r="P757" i="20"/>
  <c r="O758" i="20"/>
  <c r="P758" i="20"/>
  <c r="O759" i="20"/>
  <c r="P759" i="20"/>
  <c r="O760" i="20"/>
  <c r="P760" i="20"/>
  <c r="O761" i="20"/>
  <c r="P761" i="20"/>
  <c r="O762" i="20"/>
  <c r="P762" i="20"/>
  <c r="O763" i="20"/>
  <c r="P763" i="20"/>
  <c r="O764" i="20"/>
  <c r="P764" i="20"/>
  <c r="O765" i="20"/>
  <c r="P765" i="20"/>
  <c r="O766" i="20"/>
  <c r="P766" i="20"/>
  <c r="O767" i="20"/>
  <c r="P767" i="20"/>
  <c r="O768" i="20"/>
  <c r="P768" i="20"/>
  <c r="O769" i="20"/>
  <c r="P769" i="20"/>
  <c r="O770" i="20"/>
  <c r="P770" i="20"/>
  <c r="O771" i="20"/>
  <c r="P771" i="20"/>
  <c r="O772" i="20"/>
  <c r="P772" i="20"/>
  <c r="O773" i="20"/>
  <c r="P773" i="20"/>
  <c r="O774" i="20"/>
  <c r="P774" i="20"/>
  <c r="O775" i="20"/>
  <c r="P775" i="20"/>
  <c r="O776" i="20"/>
  <c r="P776" i="20"/>
  <c r="O777" i="20"/>
  <c r="P777" i="20"/>
  <c r="O778" i="20"/>
  <c r="P778" i="20"/>
  <c r="O779" i="20"/>
  <c r="P779" i="20"/>
  <c r="O780" i="20"/>
  <c r="P780" i="20"/>
  <c r="O781" i="20"/>
  <c r="P781" i="20"/>
  <c r="O782" i="20"/>
  <c r="P782" i="20"/>
  <c r="O783" i="20"/>
  <c r="P783" i="20"/>
  <c r="O784" i="20"/>
  <c r="P784" i="20"/>
  <c r="O785" i="20"/>
  <c r="P785" i="20"/>
  <c r="O786" i="20"/>
  <c r="P786" i="20"/>
  <c r="O787" i="20"/>
  <c r="P787" i="20"/>
  <c r="O788" i="20"/>
  <c r="P788" i="20"/>
  <c r="O789" i="20"/>
  <c r="P789" i="20"/>
  <c r="O790" i="20"/>
  <c r="P790" i="20"/>
  <c r="O791" i="20"/>
  <c r="P791" i="20"/>
  <c r="O792" i="20"/>
  <c r="P792" i="20"/>
  <c r="O793" i="20"/>
  <c r="P793" i="20"/>
  <c r="O794" i="20"/>
  <c r="P794" i="20"/>
  <c r="O795" i="20"/>
  <c r="P795" i="20"/>
  <c r="O796" i="20"/>
  <c r="P796" i="20"/>
  <c r="O797" i="20"/>
  <c r="P797" i="20"/>
  <c r="O798" i="20"/>
  <c r="P798" i="20"/>
  <c r="O799" i="20"/>
  <c r="P799" i="20"/>
  <c r="O800" i="20"/>
  <c r="P800" i="20"/>
  <c r="O801" i="20"/>
  <c r="P801" i="20"/>
  <c r="O802" i="20"/>
  <c r="P802" i="20"/>
  <c r="O803" i="20"/>
  <c r="P803" i="20"/>
  <c r="O804" i="20"/>
  <c r="P804" i="20"/>
  <c r="O805" i="20"/>
  <c r="P805" i="20"/>
  <c r="O806" i="20"/>
  <c r="P806" i="20"/>
  <c r="O807" i="20"/>
  <c r="P807" i="20"/>
  <c r="O808" i="20"/>
  <c r="P808" i="20"/>
  <c r="O809" i="20"/>
  <c r="P809" i="20"/>
  <c r="O810" i="20"/>
  <c r="P810" i="20"/>
  <c r="O811" i="20"/>
  <c r="P811" i="20"/>
  <c r="O812" i="20"/>
  <c r="P812" i="20"/>
  <c r="O813" i="20"/>
  <c r="P813" i="20"/>
  <c r="O814" i="20"/>
  <c r="P814" i="20"/>
  <c r="O815" i="20"/>
  <c r="P815" i="20"/>
  <c r="O816" i="20"/>
  <c r="P816" i="20"/>
  <c r="O817" i="20"/>
  <c r="P817" i="20"/>
  <c r="O818" i="20"/>
  <c r="P818" i="20"/>
  <c r="O819" i="20"/>
  <c r="P819" i="20"/>
  <c r="O820" i="20"/>
  <c r="P820" i="20"/>
  <c r="O821" i="20"/>
  <c r="P821" i="20"/>
  <c r="O822" i="20"/>
  <c r="P822" i="20"/>
  <c r="O823" i="20"/>
  <c r="P823" i="20"/>
  <c r="O824" i="20"/>
  <c r="P824" i="20"/>
  <c r="O825" i="20"/>
  <c r="P825" i="20"/>
  <c r="O826" i="20"/>
  <c r="P826" i="20"/>
  <c r="O827" i="20"/>
  <c r="P827" i="20"/>
  <c r="O828" i="20"/>
  <c r="P828" i="20"/>
  <c r="O829" i="20"/>
  <c r="P829" i="20"/>
  <c r="O830" i="20"/>
  <c r="P830" i="20"/>
  <c r="O831" i="20"/>
  <c r="P831" i="20"/>
  <c r="O832" i="20"/>
  <c r="P832" i="20"/>
  <c r="O833" i="20"/>
  <c r="P833" i="20"/>
  <c r="O834" i="20"/>
  <c r="P834" i="20"/>
  <c r="O835" i="20"/>
  <c r="P835" i="20"/>
  <c r="O836" i="20"/>
  <c r="P836" i="20"/>
  <c r="O837" i="20"/>
  <c r="P837" i="20"/>
  <c r="O838" i="20"/>
  <c r="P838" i="20"/>
  <c r="O839" i="20"/>
  <c r="P839" i="20"/>
  <c r="O840" i="20"/>
  <c r="P840" i="20"/>
  <c r="O841" i="20"/>
  <c r="P841" i="20"/>
  <c r="O842" i="20"/>
  <c r="P842" i="20"/>
  <c r="O843" i="20"/>
  <c r="P843" i="20"/>
  <c r="O844" i="20"/>
  <c r="P844" i="20"/>
  <c r="O845" i="20"/>
  <c r="P845" i="20"/>
  <c r="O846" i="20"/>
  <c r="P846" i="20"/>
  <c r="O847" i="20"/>
  <c r="P847" i="20"/>
  <c r="O848" i="20"/>
  <c r="P848" i="20"/>
  <c r="O849" i="20"/>
  <c r="P849" i="20"/>
  <c r="O850" i="20"/>
  <c r="P850" i="20"/>
  <c r="O851" i="20"/>
  <c r="P851" i="20"/>
  <c r="O852" i="20"/>
  <c r="P852" i="20"/>
  <c r="O853" i="20"/>
  <c r="P853" i="20"/>
  <c r="O854" i="20"/>
  <c r="P854" i="20"/>
  <c r="O855" i="20"/>
  <c r="P855" i="20"/>
  <c r="O856" i="20"/>
  <c r="P856" i="20"/>
  <c r="O857" i="20"/>
  <c r="P857" i="20"/>
  <c r="O858" i="20"/>
  <c r="P858" i="20"/>
  <c r="O859" i="20"/>
  <c r="P859" i="20"/>
  <c r="O860" i="20"/>
  <c r="P860" i="20"/>
  <c r="O861" i="20"/>
  <c r="P861" i="20"/>
  <c r="O862" i="20"/>
  <c r="P862" i="20"/>
  <c r="O863" i="20"/>
  <c r="P863" i="20"/>
  <c r="O864" i="20"/>
  <c r="P864" i="20"/>
  <c r="O865" i="20"/>
  <c r="P865" i="20"/>
  <c r="O866" i="20"/>
  <c r="P866" i="20"/>
  <c r="O867" i="20"/>
  <c r="P867" i="20"/>
  <c r="O868" i="20"/>
  <c r="P868" i="20"/>
  <c r="O869" i="20"/>
  <c r="P869" i="20"/>
  <c r="O870" i="20"/>
  <c r="P870" i="20"/>
  <c r="O871" i="20"/>
  <c r="P871" i="20"/>
  <c r="O872" i="20"/>
  <c r="P872" i="20"/>
  <c r="O873" i="20"/>
  <c r="P873" i="20"/>
  <c r="O874" i="20"/>
  <c r="P874" i="20"/>
  <c r="O875" i="20"/>
  <c r="P875" i="20"/>
  <c r="O876" i="20"/>
  <c r="P876" i="20"/>
  <c r="O877" i="20"/>
  <c r="P877" i="20"/>
  <c r="O878" i="20"/>
  <c r="P878" i="20"/>
  <c r="O879" i="20"/>
  <c r="P879" i="20"/>
  <c r="O880" i="20"/>
  <c r="P880" i="20"/>
  <c r="O881" i="20"/>
  <c r="P881" i="20"/>
  <c r="O882" i="20"/>
  <c r="P882" i="20"/>
  <c r="O883" i="20"/>
  <c r="P883" i="20"/>
  <c r="O884" i="20"/>
  <c r="P884" i="20"/>
  <c r="O885" i="20"/>
  <c r="P885" i="20"/>
  <c r="O886" i="20"/>
  <c r="P886" i="20"/>
  <c r="O887" i="20"/>
  <c r="P887" i="20"/>
  <c r="O888" i="20"/>
  <c r="P888" i="20"/>
  <c r="O889" i="20"/>
  <c r="P889" i="20"/>
  <c r="O890" i="20"/>
  <c r="P890" i="20"/>
  <c r="O891" i="20"/>
  <c r="P891" i="20"/>
  <c r="O892" i="20"/>
  <c r="P892" i="20"/>
  <c r="O893" i="20"/>
  <c r="P893" i="20"/>
  <c r="O894" i="20"/>
  <c r="P894" i="20"/>
  <c r="O895" i="20"/>
  <c r="P895" i="20"/>
  <c r="O896" i="20"/>
  <c r="P896" i="20"/>
  <c r="O897" i="20"/>
  <c r="P897" i="20"/>
  <c r="O898" i="20"/>
  <c r="P898" i="20"/>
  <c r="O899" i="20"/>
  <c r="P899" i="20"/>
  <c r="O900" i="20"/>
  <c r="P900" i="20"/>
  <c r="O901" i="20"/>
  <c r="P901" i="20"/>
  <c r="O902" i="20"/>
  <c r="P902" i="20"/>
  <c r="O903" i="20"/>
  <c r="P903" i="20"/>
  <c r="O904" i="20"/>
  <c r="P904" i="20"/>
  <c r="O905" i="20"/>
  <c r="P905" i="20"/>
  <c r="O906" i="20"/>
  <c r="P906" i="20"/>
  <c r="O907" i="20"/>
  <c r="P907" i="20"/>
  <c r="O908" i="20"/>
  <c r="P908" i="20"/>
  <c r="O909" i="20"/>
  <c r="P909" i="20"/>
  <c r="O910" i="20"/>
  <c r="P910" i="20"/>
  <c r="O911" i="20"/>
  <c r="P911" i="20"/>
  <c r="O912" i="20"/>
  <c r="P912" i="20"/>
  <c r="O913" i="20"/>
  <c r="P913" i="20"/>
  <c r="O914" i="20"/>
  <c r="P914" i="20"/>
  <c r="O915" i="20"/>
  <c r="P915" i="20"/>
  <c r="O916" i="20"/>
  <c r="P916" i="20"/>
  <c r="O917" i="20"/>
  <c r="P917" i="20"/>
  <c r="O918" i="20"/>
  <c r="P918" i="20"/>
  <c r="O919" i="20"/>
  <c r="P919" i="20"/>
  <c r="O920" i="20"/>
  <c r="P920" i="20"/>
  <c r="O921" i="20"/>
  <c r="P921" i="20"/>
  <c r="O922" i="20"/>
  <c r="P922" i="20"/>
  <c r="O923" i="20"/>
  <c r="P923" i="20"/>
  <c r="O924" i="20"/>
  <c r="P924" i="20"/>
  <c r="O925" i="20"/>
  <c r="P925" i="20"/>
  <c r="O926" i="20"/>
  <c r="P926" i="20"/>
  <c r="O927" i="20"/>
  <c r="P927" i="20"/>
  <c r="O928" i="20"/>
  <c r="P928" i="20"/>
  <c r="O929" i="20"/>
  <c r="P929" i="20"/>
  <c r="O930" i="20"/>
  <c r="P930" i="20"/>
  <c r="O931" i="20"/>
  <c r="P931" i="20"/>
  <c r="O932" i="20"/>
  <c r="P932" i="20"/>
  <c r="O933" i="20"/>
  <c r="P933" i="20"/>
  <c r="O934" i="20"/>
  <c r="P934" i="20"/>
  <c r="O935" i="20"/>
  <c r="P935" i="20"/>
  <c r="O936" i="20"/>
  <c r="P936" i="20"/>
  <c r="O937" i="20"/>
  <c r="P937" i="20"/>
  <c r="O938" i="20"/>
  <c r="P938" i="20"/>
  <c r="O939" i="20"/>
  <c r="P939" i="20"/>
  <c r="O940" i="20"/>
  <c r="P940" i="20"/>
  <c r="O941" i="20"/>
  <c r="P941" i="20"/>
  <c r="O942" i="20"/>
  <c r="P942" i="20"/>
  <c r="O943" i="20"/>
  <c r="P943" i="20"/>
  <c r="O944" i="20"/>
  <c r="P944" i="20"/>
  <c r="O945" i="20"/>
  <c r="P945" i="20"/>
  <c r="O946" i="20"/>
  <c r="P946" i="20"/>
  <c r="O947" i="20"/>
  <c r="P947" i="20"/>
  <c r="O948" i="20"/>
  <c r="P948" i="20"/>
  <c r="O949" i="20"/>
  <c r="P949" i="20"/>
  <c r="O950" i="20"/>
  <c r="P950" i="20"/>
  <c r="O951" i="20"/>
  <c r="P951" i="20"/>
  <c r="O952" i="20"/>
  <c r="P952" i="20"/>
  <c r="O953" i="20"/>
  <c r="P953" i="20"/>
  <c r="O954" i="20"/>
  <c r="P954" i="20"/>
  <c r="O955" i="20"/>
  <c r="P955" i="20"/>
  <c r="O956" i="20"/>
  <c r="P956" i="20"/>
  <c r="O957" i="20"/>
  <c r="P957" i="20"/>
  <c r="O958" i="20"/>
  <c r="P958" i="20"/>
  <c r="O959" i="20"/>
  <c r="P959" i="20"/>
  <c r="O960" i="20"/>
  <c r="P960" i="20"/>
  <c r="O961" i="20"/>
  <c r="P961" i="20"/>
  <c r="O962" i="20"/>
  <c r="P962" i="20"/>
  <c r="O963" i="20"/>
  <c r="P963" i="20"/>
  <c r="O964" i="20"/>
  <c r="P964" i="20"/>
  <c r="O965" i="20"/>
  <c r="P965" i="20"/>
  <c r="O966" i="20"/>
  <c r="P966" i="20"/>
  <c r="O967" i="20"/>
  <c r="P967" i="20"/>
  <c r="O968" i="20"/>
  <c r="P968" i="20"/>
  <c r="O969" i="20"/>
  <c r="P969" i="20"/>
  <c r="O970" i="20"/>
  <c r="P970" i="20"/>
  <c r="O971" i="20"/>
  <c r="P971" i="20"/>
  <c r="O972" i="20"/>
  <c r="P972" i="20"/>
  <c r="O973" i="20"/>
  <c r="P973" i="20"/>
  <c r="O974" i="20"/>
  <c r="P974" i="20"/>
  <c r="O975" i="20"/>
  <c r="P975" i="20"/>
  <c r="O976" i="20"/>
  <c r="P976" i="20"/>
  <c r="O977" i="20"/>
  <c r="P977" i="20"/>
  <c r="O978" i="20"/>
  <c r="P978" i="20"/>
  <c r="O979" i="20"/>
  <c r="P979" i="20"/>
  <c r="O980" i="20"/>
  <c r="P980" i="20"/>
  <c r="O981" i="20"/>
  <c r="P981" i="20"/>
  <c r="O982" i="20"/>
  <c r="P982" i="20"/>
  <c r="O983" i="20"/>
  <c r="P983" i="20"/>
  <c r="O984" i="20"/>
  <c r="P984" i="20"/>
  <c r="O985" i="20"/>
  <c r="P985" i="20"/>
  <c r="O986" i="20"/>
  <c r="P986" i="20"/>
  <c r="O987" i="20"/>
  <c r="P987" i="20"/>
  <c r="O988" i="20"/>
  <c r="P988" i="20"/>
  <c r="O989" i="20"/>
  <c r="P989" i="20"/>
  <c r="O990" i="20"/>
  <c r="P990" i="20"/>
  <c r="O991" i="20"/>
  <c r="P991" i="20"/>
  <c r="O992" i="20"/>
  <c r="P992" i="20"/>
  <c r="O993" i="20"/>
  <c r="P993" i="20"/>
  <c r="O994" i="20"/>
  <c r="P994" i="20"/>
  <c r="O995" i="20"/>
  <c r="P995" i="20"/>
  <c r="O996" i="20"/>
  <c r="P996" i="20"/>
  <c r="O997" i="20"/>
  <c r="P997" i="20"/>
  <c r="O998" i="20"/>
  <c r="P998" i="20"/>
  <c r="O999" i="20"/>
  <c r="P999" i="20"/>
  <c r="O1000" i="20"/>
  <c r="P1000" i="20"/>
  <c r="O1001" i="20"/>
  <c r="P1001" i="20"/>
  <c r="O1002" i="20"/>
  <c r="P1002" i="20"/>
  <c r="O1003" i="20"/>
  <c r="P1003" i="20"/>
  <c r="O1004" i="20"/>
  <c r="P1004" i="20"/>
  <c r="O1005" i="20"/>
  <c r="P1005" i="20"/>
  <c r="O1006" i="20"/>
  <c r="P1006" i="20"/>
  <c r="O1007" i="20"/>
  <c r="P1007" i="20"/>
  <c r="O1008" i="20"/>
  <c r="P1008" i="20"/>
  <c r="O1009" i="20"/>
  <c r="P1009" i="20"/>
  <c r="O1010" i="20"/>
  <c r="P1010" i="20"/>
  <c r="O1011" i="20"/>
  <c r="P1011" i="20"/>
  <c r="O1012" i="20"/>
  <c r="P1012" i="20"/>
  <c r="O1013" i="20"/>
  <c r="P1013" i="20"/>
  <c r="O1014" i="20"/>
  <c r="P1014" i="20"/>
  <c r="O1015" i="20"/>
  <c r="P1015" i="20"/>
  <c r="O1016" i="20"/>
  <c r="P1016" i="20"/>
  <c r="O1017" i="20"/>
  <c r="P1017" i="20"/>
  <c r="O1018" i="20"/>
  <c r="P1018" i="20"/>
  <c r="O1019" i="20"/>
  <c r="P1019" i="20"/>
  <c r="O1020" i="20"/>
  <c r="P1020" i="20"/>
  <c r="O1021" i="20"/>
  <c r="P1021" i="20"/>
  <c r="O1022" i="20"/>
  <c r="P1022" i="20"/>
  <c r="O1023" i="20"/>
  <c r="P1023" i="20"/>
  <c r="O1024" i="20"/>
  <c r="P1024" i="20"/>
  <c r="O1025" i="20"/>
  <c r="P1025" i="20"/>
  <c r="O1026" i="20"/>
  <c r="P1026" i="20"/>
  <c r="P10" i="20"/>
  <c r="O10" i="20"/>
  <c r="N450" i="3" l="1"/>
  <c r="N1165" i="21"/>
  <c r="M1165" i="21"/>
  <c r="K1165" i="21"/>
  <c r="J1165" i="21"/>
  <c r="H1165" i="21"/>
  <c r="Q448" i="3" l="1"/>
  <c r="P448" i="3"/>
  <c r="Q447" i="3"/>
  <c r="P447" i="3"/>
  <c r="Q446" i="3"/>
  <c r="P446" i="3"/>
  <c r="Q445" i="3"/>
  <c r="P445" i="3"/>
  <c r="Q444" i="3"/>
  <c r="P444" i="3"/>
  <c r="Q443" i="3"/>
  <c r="P443" i="3"/>
  <c r="Q442" i="3"/>
  <c r="P442" i="3"/>
  <c r="Q441" i="3"/>
  <c r="P441" i="3"/>
  <c r="Q440" i="3"/>
  <c r="P440" i="3"/>
  <c r="Q439" i="3"/>
  <c r="P439" i="3"/>
  <c r="Q438" i="3"/>
  <c r="P438" i="3"/>
  <c r="Q437" i="3"/>
  <c r="P437" i="3"/>
  <c r="Q436" i="3"/>
  <c r="P436" i="3"/>
  <c r="Q435" i="3"/>
  <c r="P435" i="3"/>
  <c r="Q434" i="3"/>
  <c r="P434" i="3"/>
  <c r="Q433" i="3"/>
  <c r="P433" i="3"/>
  <c r="Q432" i="3"/>
  <c r="P432" i="3"/>
  <c r="Q431" i="3"/>
  <c r="P431" i="3"/>
  <c r="Q430" i="3"/>
  <c r="P430" i="3"/>
  <c r="Q429" i="3"/>
  <c r="P429" i="3"/>
  <c r="Q428" i="3"/>
  <c r="P428" i="3"/>
  <c r="Q427" i="3"/>
  <c r="P427" i="3"/>
  <c r="Q426" i="3"/>
  <c r="P426" i="3"/>
  <c r="Q425" i="3"/>
  <c r="P425" i="3"/>
  <c r="Q424" i="3"/>
  <c r="P424" i="3"/>
  <c r="Q423" i="3"/>
  <c r="P423" i="3"/>
  <c r="Q422" i="3"/>
  <c r="P422" i="3"/>
  <c r="Q421" i="3"/>
  <c r="P421" i="3"/>
  <c r="Q420" i="3"/>
  <c r="P420" i="3"/>
  <c r="Q419" i="3"/>
  <c r="P419" i="3"/>
  <c r="Q418" i="3"/>
  <c r="P418" i="3"/>
  <c r="Q417" i="3"/>
  <c r="P417" i="3"/>
  <c r="Q416" i="3"/>
  <c r="P416" i="3"/>
  <c r="Q415" i="3"/>
  <c r="P415" i="3"/>
  <c r="Q414" i="3"/>
  <c r="P414" i="3"/>
  <c r="Q413" i="3"/>
  <c r="P413" i="3"/>
  <c r="Q412" i="3"/>
  <c r="P412" i="3"/>
  <c r="Q411" i="3"/>
  <c r="P411" i="3"/>
  <c r="Q410" i="3"/>
  <c r="P410" i="3"/>
  <c r="Q409" i="3"/>
  <c r="P409" i="3"/>
  <c r="Q408" i="3"/>
  <c r="P408" i="3"/>
  <c r="Q407" i="3"/>
  <c r="P407" i="3"/>
  <c r="Q406" i="3"/>
  <c r="P406" i="3"/>
  <c r="Q405" i="3"/>
  <c r="P405" i="3"/>
  <c r="Q404" i="3"/>
  <c r="P404" i="3"/>
  <c r="Q403" i="3"/>
  <c r="P403" i="3"/>
  <c r="Q402" i="3"/>
  <c r="P402" i="3"/>
  <c r="Q401" i="3"/>
  <c r="P401" i="3"/>
  <c r="Q400" i="3"/>
  <c r="P400" i="3"/>
  <c r="Q399" i="3"/>
  <c r="P399" i="3"/>
  <c r="Q398" i="3"/>
  <c r="P398" i="3"/>
  <c r="Q397" i="3"/>
  <c r="P397" i="3"/>
  <c r="Q396" i="3"/>
  <c r="P396" i="3"/>
  <c r="Q395" i="3"/>
  <c r="P395" i="3"/>
  <c r="Q394" i="3"/>
  <c r="P394" i="3"/>
  <c r="Q393" i="3"/>
  <c r="P393" i="3"/>
  <c r="Q392" i="3"/>
  <c r="P392" i="3"/>
  <c r="Q391" i="3"/>
  <c r="P391" i="3"/>
  <c r="Q390" i="3"/>
  <c r="P390" i="3"/>
  <c r="Q389" i="3"/>
  <c r="P389" i="3"/>
  <c r="Q388" i="3"/>
  <c r="P388" i="3"/>
  <c r="Q387" i="3"/>
  <c r="P387" i="3"/>
  <c r="Q386" i="3"/>
  <c r="P386" i="3"/>
  <c r="Q385" i="3"/>
  <c r="P385" i="3"/>
  <c r="Q384" i="3"/>
  <c r="P384" i="3"/>
  <c r="Q383" i="3"/>
  <c r="P383" i="3"/>
  <c r="Q382" i="3"/>
  <c r="P382" i="3"/>
  <c r="Q381" i="3"/>
  <c r="P381" i="3"/>
  <c r="Q380" i="3"/>
  <c r="P380" i="3"/>
  <c r="Q379" i="3"/>
  <c r="P379" i="3"/>
  <c r="Q378" i="3"/>
  <c r="P378" i="3"/>
  <c r="Q377" i="3"/>
  <c r="P377" i="3"/>
  <c r="Q376" i="3"/>
  <c r="P376" i="3"/>
  <c r="Q375" i="3"/>
  <c r="P375" i="3"/>
  <c r="Q374" i="3"/>
  <c r="P374" i="3"/>
  <c r="Q373" i="3"/>
  <c r="P373" i="3"/>
  <c r="Q372" i="3"/>
  <c r="P372" i="3"/>
  <c r="Q371" i="3"/>
  <c r="P371" i="3"/>
  <c r="Q370" i="3"/>
  <c r="P370" i="3"/>
  <c r="Q369" i="3"/>
  <c r="P369" i="3"/>
  <c r="Q368" i="3"/>
  <c r="P368" i="3"/>
  <c r="Q367" i="3"/>
  <c r="P367" i="3"/>
  <c r="Q366" i="3"/>
  <c r="P366" i="3"/>
  <c r="Q365" i="3"/>
  <c r="P365" i="3"/>
  <c r="Q364" i="3"/>
  <c r="P364" i="3"/>
  <c r="Q363" i="3"/>
  <c r="P363" i="3"/>
  <c r="Q362" i="3"/>
  <c r="P362" i="3"/>
  <c r="Q361" i="3"/>
  <c r="P361" i="3"/>
  <c r="Q360" i="3"/>
  <c r="P360" i="3"/>
  <c r="Q359" i="3"/>
  <c r="P359" i="3"/>
  <c r="Q358" i="3"/>
  <c r="P358" i="3"/>
  <c r="Q357" i="3"/>
  <c r="P357" i="3"/>
  <c r="Q356" i="3"/>
  <c r="P356" i="3"/>
  <c r="Q355" i="3"/>
  <c r="P355" i="3"/>
  <c r="Q354" i="3"/>
  <c r="P354" i="3"/>
  <c r="Q353" i="3"/>
  <c r="P353" i="3"/>
  <c r="Q352" i="3"/>
  <c r="P352" i="3"/>
  <c r="Q351" i="3"/>
  <c r="P351" i="3"/>
  <c r="Q350" i="3"/>
  <c r="P350" i="3"/>
  <c r="Q349" i="3"/>
  <c r="P349" i="3"/>
  <c r="Q348" i="3"/>
  <c r="P348" i="3"/>
  <c r="Q347" i="3"/>
  <c r="P347" i="3"/>
  <c r="Q346" i="3"/>
  <c r="P346" i="3"/>
  <c r="Q345" i="3"/>
  <c r="P345" i="3"/>
  <c r="Q344" i="3"/>
  <c r="P344" i="3"/>
  <c r="Q343" i="3"/>
  <c r="P343" i="3"/>
  <c r="Q342" i="3"/>
  <c r="P342" i="3"/>
  <c r="Q341" i="3"/>
  <c r="P341" i="3"/>
  <c r="Q340" i="3"/>
  <c r="P340" i="3"/>
  <c r="Q339" i="3"/>
  <c r="P339" i="3"/>
  <c r="Q338" i="3"/>
  <c r="P338" i="3"/>
  <c r="Q337" i="3"/>
  <c r="P337" i="3"/>
  <c r="Q336" i="3"/>
  <c r="P336" i="3"/>
  <c r="Q335" i="3"/>
  <c r="P335" i="3"/>
  <c r="Q334" i="3"/>
  <c r="P334" i="3"/>
  <c r="Q333" i="3"/>
  <c r="P333" i="3"/>
  <c r="Q332" i="3"/>
  <c r="P332" i="3"/>
  <c r="Q331" i="3"/>
  <c r="P331" i="3"/>
  <c r="Q330" i="3"/>
  <c r="P330" i="3"/>
  <c r="Q329" i="3"/>
  <c r="P329" i="3"/>
  <c r="Q328" i="3"/>
  <c r="P328" i="3"/>
  <c r="Q327" i="3"/>
  <c r="P327" i="3"/>
  <c r="Q326" i="3"/>
  <c r="P326" i="3"/>
  <c r="Q325" i="3"/>
  <c r="P325" i="3"/>
  <c r="Q324" i="3"/>
  <c r="P324" i="3"/>
  <c r="Q323" i="3"/>
  <c r="P323" i="3"/>
  <c r="Q322" i="3"/>
  <c r="P322" i="3"/>
  <c r="Q321" i="3"/>
  <c r="P321" i="3"/>
  <c r="Q320" i="3"/>
  <c r="P320" i="3"/>
  <c r="Q319" i="3"/>
  <c r="P319" i="3"/>
  <c r="Q318" i="3"/>
  <c r="P318" i="3"/>
  <c r="Q317" i="3"/>
  <c r="P317" i="3"/>
  <c r="Q316" i="3"/>
  <c r="P316" i="3"/>
  <c r="Q315" i="3"/>
  <c r="P315" i="3"/>
  <c r="Q314" i="3"/>
  <c r="P314" i="3"/>
  <c r="Q313" i="3"/>
  <c r="P313" i="3"/>
  <c r="Q312" i="3"/>
  <c r="P312" i="3"/>
  <c r="Q311" i="3"/>
  <c r="P311" i="3"/>
  <c r="Q310" i="3"/>
  <c r="P310" i="3"/>
  <c r="Q309" i="3"/>
  <c r="P309" i="3"/>
  <c r="Q308" i="3"/>
  <c r="P308" i="3"/>
  <c r="Q307" i="3"/>
  <c r="P307" i="3"/>
  <c r="Q306" i="3"/>
  <c r="P306" i="3"/>
  <c r="Q305" i="3"/>
  <c r="P305" i="3"/>
  <c r="Q304" i="3"/>
  <c r="P304" i="3"/>
  <c r="Q303" i="3"/>
  <c r="P303" i="3"/>
  <c r="Q302" i="3"/>
  <c r="P302" i="3"/>
  <c r="Q301" i="3"/>
  <c r="P301" i="3"/>
  <c r="Q300" i="3"/>
  <c r="P300" i="3"/>
  <c r="Q299" i="3"/>
  <c r="P299" i="3"/>
  <c r="Q298" i="3"/>
  <c r="P298" i="3"/>
  <c r="Q297" i="3"/>
  <c r="P297" i="3"/>
  <c r="Q296" i="3"/>
  <c r="P296" i="3"/>
  <c r="Q295" i="3"/>
  <c r="P295" i="3"/>
  <c r="Q294" i="3"/>
  <c r="P294" i="3"/>
  <c r="Q293" i="3"/>
  <c r="P293" i="3"/>
  <c r="Q292" i="3"/>
  <c r="P292" i="3"/>
  <c r="Q291" i="3"/>
  <c r="P291" i="3"/>
  <c r="Q290" i="3"/>
  <c r="P290" i="3"/>
  <c r="Q289" i="3"/>
  <c r="P289" i="3"/>
  <c r="Q288" i="3"/>
  <c r="P288" i="3"/>
  <c r="Q287" i="3"/>
  <c r="P287" i="3"/>
  <c r="Q286" i="3"/>
  <c r="P286" i="3"/>
  <c r="Q285" i="3"/>
  <c r="P285" i="3"/>
  <c r="Q284" i="3"/>
  <c r="P284" i="3"/>
  <c r="Q283" i="3"/>
  <c r="P283" i="3"/>
  <c r="Q282" i="3"/>
  <c r="P282" i="3"/>
  <c r="Q281" i="3"/>
  <c r="P281" i="3"/>
  <c r="Q280" i="3"/>
  <c r="P280" i="3"/>
  <c r="Q279" i="3"/>
  <c r="P279" i="3"/>
  <c r="Q278" i="3"/>
  <c r="P278" i="3"/>
  <c r="Q277" i="3"/>
  <c r="P277" i="3"/>
  <c r="Q276" i="3"/>
  <c r="P276" i="3"/>
  <c r="Q275" i="3"/>
  <c r="P275" i="3"/>
  <c r="Q274" i="3"/>
  <c r="P274" i="3"/>
  <c r="Q273" i="3"/>
  <c r="P273" i="3"/>
  <c r="Q272" i="3"/>
  <c r="P272" i="3"/>
  <c r="Q271" i="3"/>
  <c r="P271" i="3"/>
  <c r="Q270" i="3"/>
  <c r="P270" i="3"/>
  <c r="Q269" i="3"/>
  <c r="P269" i="3"/>
  <c r="Q268" i="3"/>
  <c r="P268" i="3"/>
  <c r="Q267" i="3"/>
  <c r="P267" i="3"/>
  <c r="Q266" i="3"/>
  <c r="P266" i="3"/>
  <c r="Q265" i="3"/>
  <c r="P265" i="3"/>
  <c r="Q264" i="3"/>
  <c r="P264" i="3"/>
  <c r="Q263" i="3"/>
  <c r="P263" i="3"/>
  <c r="Q262" i="3"/>
  <c r="P262" i="3"/>
  <c r="Q261" i="3"/>
  <c r="P261" i="3"/>
  <c r="Q260" i="3"/>
  <c r="P260" i="3"/>
  <c r="Q259" i="3"/>
  <c r="P259" i="3"/>
  <c r="Q258" i="3"/>
  <c r="P258" i="3"/>
  <c r="Q257" i="3"/>
  <c r="P257" i="3"/>
  <c r="Q256" i="3"/>
  <c r="P256" i="3"/>
  <c r="Q255" i="3"/>
  <c r="P255" i="3"/>
  <c r="Q254" i="3"/>
  <c r="P254" i="3"/>
  <c r="Q253" i="3"/>
  <c r="P253" i="3"/>
  <c r="Q252" i="3"/>
  <c r="P252" i="3"/>
  <c r="Q251" i="3"/>
  <c r="P251" i="3"/>
  <c r="Q250" i="3"/>
  <c r="P250" i="3"/>
  <c r="Q249" i="3"/>
  <c r="P249" i="3"/>
  <c r="Q248" i="3"/>
  <c r="P248" i="3"/>
  <c r="Q247" i="3"/>
  <c r="P247" i="3"/>
  <c r="Q246" i="3"/>
  <c r="P246" i="3"/>
  <c r="Q245" i="3"/>
  <c r="P245" i="3"/>
  <c r="Q244" i="3"/>
  <c r="P244" i="3"/>
  <c r="Q243" i="3"/>
  <c r="P243" i="3"/>
  <c r="Q242" i="3"/>
  <c r="P242" i="3"/>
  <c r="Q241" i="3"/>
  <c r="P241" i="3"/>
  <c r="Q240" i="3"/>
  <c r="P240" i="3"/>
  <c r="Q239" i="3"/>
  <c r="P239" i="3"/>
  <c r="Q238" i="3"/>
  <c r="P238" i="3"/>
  <c r="Q237" i="3"/>
  <c r="P237" i="3"/>
  <c r="Q236" i="3"/>
  <c r="P236" i="3"/>
  <c r="Q235" i="3"/>
  <c r="P235" i="3"/>
  <c r="Q234" i="3"/>
  <c r="P234" i="3"/>
  <c r="Q233" i="3"/>
  <c r="P233" i="3"/>
  <c r="Q232" i="3"/>
  <c r="P232" i="3"/>
  <c r="Q231" i="3"/>
  <c r="P231" i="3"/>
  <c r="Q230" i="3"/>
  <c r="P230" i="3"/>
  <c r="Q229" i="3"/>
  <c r="P229" i="3"/>
  <c r="Q228" i="3"/>
  <c r="P228" i="3"/>
  <c r="Q227" i="3"/>
  <c r="P227" i="3"/>
  <c r="Q226" i="3"/>
  <c r="P226" i="3"/>
  <c r="Q225" i="3"/>
  <c r="P225" i="3"/>
  <c r="Q224" i="3"/>
  <c r="P224" i="3"/>
  <c r="Q223" i="3"/>
  <c r="P223" i="3"/>
  <c r="Q222" i="3"/>
  <c r="P222" i="3"/>
  <c r="Q221" i="3"/>
  <c r="P221" i="3"/>
  <c r="Q220" i="3"/>
  <c r="P220" i="3"/>
  <c r="Q219" i="3"/>
  <c r="P219" i="3"/>
  <c r="Q218" i="3"/>
  <c r="P218" i="3"/>
  <c r="Q217" i="3"/>
  <c r="P217" i="3"/>
  <c r="Q216" i="3"/>
  <c r="P216" i="3"/>
  <c r="Q215" i="3"/>
  <c r="P215" i="3"/>
  <c r="Q214" i="3"/>
  <c r="P214" i="3"/>
  <c r="Q213" i="3"/>
  <c r="P213" i="3"/>
  <c r="Q212" i="3"/>
  <c r="P212" i="3"/>
  <c r="Q211" i="3"/>
  <c r="P211" i="3"/>
  <c r="Q210" i="3"/>
  <c r="P210" i="3"/>
  <c r="Q209" i="3"/>
  <c r="P209" i="3"/>
  <c r="Q208" i="3"/>
  <c r="P208" i="3"/>
  <c r="Q207" i="3"/>
  <c r="P207" i="3"/>
  <c r="Q206" i="3"/>
  <c r="P206" i="3"/>
  <c r="Q205" i="3"/>
  <c r="P205" i="3"/>
  <c r="Q204" i="3"/>
  <c r="P204" i="3"/>
  <c r="Q203" i="3"/>
  <c r="P203" i="3"/>
  <c r="Q202" i="3"/>
  <c r="P202" i="3"/>
  <c r="Q201" i="3"/>
  <c r="P201" i="3"/>
  <c r="Q200" i="3"/>
  <c r="P200" i="3"/>
  <c r="Q199" i="3"/>
  <c r="P199" i="3"/>
  <c r="Q198" i="3"/>
  <c r="P198" i="3"/>
  <c r="Q197" i="3"/>
  <c r="P197" i="3"/>
  <c r="Q196" i="3"/>
  <c r="P196" i="3"/>
  <c r="Q195" i="3"/>
  <c r="P195" i="3"/>
  <c r="Q194" i="3"/>
  <c r="P194" i="3"/>
  <c r="Q193" i="3"/>
  <c r="P193" i="3"/>
  <c r="Q192" i="3"/>
  <c r="P192" i="3"/>
  <c r="Q191" i="3"/>
  <c r="P191" i="3"/>
  <c r="Q190" i="3"/>
  <c r="P190" i="3"/>
  <c r="Q189" i="3"/>
  <c r="P189" i="3"/>
  <c r="Q188" i="3"/>
  <c r="P188" i="3"/>
  <c r="Q187" i="3"/>
  <c r="P187" i="3"/>
  <c r="Q186" i="3"/>
  <c r="P186" i="3"/>
  <c r="Q185" i="3"/>
  <c r="P185" i="3"/>
  <c r="Q184" i="3"/>
  <c r="P184" i="3"/>
  <c r="Q183" i="3"/>
  <c r="P183" i="3"/>
  <c r="Q182" i="3"/>
  <c r="P182" i="3"/>
  <c r="Q181" i="3"/>
  <c r="P181" i="3"/>
  <c r="Q180" i="3"/>
  <c r="P180" i="3"/>
  <c r="Q179" i="3"/>
  <c r="P179" i="3"/>
  <c r="Q178" i="3"/>
  <c r="P178" i="3"/>
  <c r="Q177" i="3"/>
  <c r="P177" i="3"/>
  <c r="Q176" i="3"/>
  <c r="P176" i="3"/>
  <c r="Q175" i="3"/>
  <c r="P175" i="3"/>
  <c r="Q174" i="3"/>
  <c r="P174" i="3"/>
  <c r="Q173" i="3"/>
  <c r="P173" i="3"/>
  <c r="Q172" i="3"/>
  <c r="P172" i="3"/>
  <c r="Q171" i="3"/>
  <c r="P171" i="3"/>
  <c r="Q170" i="3"/>
  <c r="P170" i="3"/>
  <c r="Q169" i="3"/>
  <c r="P169" i="3"/>
  <c r="Q168" i="3"/>
  <c r="P168" i="3"/>
  <c r="Q167" i="3"/>
  <c r="P167" i="3"/>
  <c r="Q166" i="3"/>
  <c r="P166" i="3"/>
  <c r="Q165" i="3"/>
  <c r="P165" i="3"/>
  <c r="Q164" i="3"/>
  <c r="P164" i="3"/>
  <c r="Q163" i="3"/>
  <c r="P163" i="3"/>
  <c r="Q162" i="3"/>
  <c r="P162" i="3"/>
  <c r="Q161" i="3"/>
  <c r="P161" i="3"/>
  <c r="Q160" i="3"/>
  <c r="P160" i="3"/>
  <c r="Q159" i="3"/>
  <c r="P159" i="3"/>
  <c r="Q158" i="3"/>
  <c r="P158" i="3"/>
  <c r="Q157" i="3"/>
  <c r="P157" i="3"/>
  <c r="Q156" i="3"/>
  <c r="P156" i="3"/>
  <c r="Q155" i="3"/>
  <c r="P155" i="3"/>
  <c r="Q154" i="3"/>
  <c r="P154" i="3"/>
  <c r="Q153" i="3"/>
  <c r="P153" i="3"/>
  <c r="Q152" i="3"/>
  <c r="P152" i="3"/>
  <c r="Q151" i="3"/>
  <c r="P151" i="3"/>
  <c r="Q150" i="3"/>
  <c r="P150" i="3"/>
  <c r="Q149" i="3"/>
  <c r="P149" i="3"/>
  <c r="Q148" i="3"/>
  <c r="P148" i="3"/>
  <c r="Q147" i="3"/>
  <c r="P147" i="3"/>
  <c r="Q146" i="3"/>
  <c r="P146" i="3"/>
  <c r="Q145" i="3"/>
  <c r="P145" i="3"/>
  <c r="Q144" i="3"/>
  <c r="P144" i="3"/>
  <c r="Q143" i="3"/>
  <c r="P143" i="3"/>
  <c r="Q142" i="3"/>
  <c r="P142" i="3"/>
  <c r="Q141" i="3"/>
  <c r="P141" i="3"/>
  <c r="Q140" i="3"/>
  <c r="P140" i="3"/>
  <c r="Q139" i="3"/>
  <c r="P139" i="3"/>
  <c r="Q138" i="3"/>
  <c r="P138" i="3"/>
  <c r="Q137" i="3"/>
  <c r="P137" i="3"/>
  <c r="Q136" i="3"/>
  <c r="P136" i="3"/>
  <c r="Q135" i="3"/>
  <c r="P135" i="3"/>
  <c r="Q134" i="3"/>
  <c r="P134" i="3"/>
  <c r="Q133" i="3"/>
  <c r="P133" i="3"/>
  <c r="Q132" i="3"/>
  <c r="P132" i="3"/>
  <c r="Q131" i="3"/>
  <c r="P131" i="3"/>
  <c r="Q130" i="3"/>
  <c r="P130" i="3"/>
  <c r="Q129" i="3"/>
  <c r="P129" i="3"/>
  <c r="Q128" i="3"/>
  <c r="P128" i="3"/>
  <c r="Q127" i="3"/>
  <c r="P127" i="3"/>
  <c r="Q126" i="3"/>
  <c r="P126" i="3"/>
  <c r="Q125" i="3"/>
  <c r="P125" i="3"/>
  <c r="Q124" i="3"/>
  <c r="P124" i="3"/>
  <c r="Q123" i="3"/>
  <c r="P123" i="3"/>
  <c r="Q122" i="3"/>
  <c r="P122" i="3"/>
  <c r="Q121" i="3"/>
  <c r="P121" i="3"/>
  <c r="Q120" i="3"/>
  <c r="P120" i="3"/>
  <c r="Q119" i="3"/>
  <c r="P119" i="3"/>
  <c r="Q118" i="3"/>
  <c r="P118" i="3"/>
  <c r="Q117" i="3"/>
  <c r="P117" i="3"/>
  <c r="Q116" i="3"/>
  <c r="P116" i="3"/>
  <c r="Q115" i="3"/>
  <c r="P115" i="3"/>
  <c r="Q114" i="3"/>
  <c r="P114" i="3"/>
  <c r="Q113" i="3"/>
  <c r="P113" i="3"/>
  <c r="Q112" i="3"/>
  <c r="P112" i="3"/>
  <c r="Q111" i="3"/>
  <c r="P111" i="3"/>
  <c r="Q110" i="3"/>
  <c r="P110" i="3"/>
  <c r="Q109" i="3"/>
  <c r="P109" i="3"/>
  <c r="Q108" i="3"/>
  <c r="P108" i="3"/>
  <c r="Q107" i="3"/>
  <c r="P107" i="3"/>
  <c r="Q106" i="3"/>
  <c r="P106" i="3"/>
  <c r="Q105" i="3"/>
  <c r="P105" i="3"/>
  <c r="Q104" i="3"/>
  <c r="P104" i="3"/>
  <c r="Q103" i="3"/>
  <c r="P103" i="3"/>
  <c r="Q102" i="3"/>
  <c r="P102" i="3"/>
  <c r="Q101" i="3"/>
  <c r="P101" i="3"/>
  <c r="Q100" i="3"/>
  <c r="P100" i="3"/>
  <c r="Q99" i="3"/>
  <c r="P99" i="3"/>
  <c r="Q98" i="3"/>
  <c r="P98" i="3"/>
  <c r="Q97" i="3"/>
  <c r="P97" i="3"/>
  <c r="Q96" i="3"/>
  <c r="P96" i="3"/>
  <c r="Q95" i="3"/>
  <c r="P95" i="3"/>
  <c r="Q94" i="3"/>
  <c r="P94" i="3"/>
  <c r="Q93" i="3"/>
  <c r="P93" i="3"/>
  <c r="Q92" i="3"/>
  <c r="P92" i="3"/>
  <c r="Q91" i="3"/>
  <c r="P91" i="3"/>
  <c r="Q90" i="3"/>
  <c r="P90" i="3"/>
  <c r="Q89" i="3"/>
  <c r="P89" i="3"/>
  <c r="Q88" i="3"/>
  <c r="P88" i="3"/>
  <c r="Q87" i="3"/>
  <c r="P87" i="3"/>
  <c r="Q86" i="3"/>
  <c r="P86" i="3"/>
  <c r="Q85" i="3"/>
  <c r="P85" i="3"/>
  <c r="Q84" i="3"/>
  <c r="P84" i="3"/>
  <c r="Q83" i="3"/>
  <c r="P83" i="3"/>
  <c r="Q82" i="3"/>
  <c r="P82" i="3"/>
  <c r="Q81" i="3"/>
  <c r="P81" i="3"/>
  <c r="Q80" i="3"/>
  <c r="P80" i="3"/>
  <c r="Q79" i="3"/>
  <c r="P79" i="3"/>
  <c r="Q78" i="3"/>
  <c r="P78" i="3"/>
  <c r="Q77" i="3"/>
  <c r="P77" i="3"/>
  <c r="Q76" i="3"/>
  <c r="P76" i="3"/>
  <c r="Q75" i="3"/>
  <c r="P75" i="3"/>
  <c r="Q74" i="3"/>
  <c r="P74" i="3"/>
  <c r="Q73" i="3"/>
  <c r="P73" i="3"/>
  <c r="Q72" i="3"/>
  <c r="P72" i="3"/>
  <c r="Q71" i="3"/>
  <c r="P71" i="3"/>
  <c r="Q70" i="3"/>
  <c r="P70" i="3"/>
  <c r="Q69" i="3"/>
  <c r="P69" i="3"/>
  <c r="Q68" i="3"/>
  <c r="P68" i="3"/>
  <c r="Q67" i="3"/>
  <c r="P67" i="3"/>
  <c r="Q66" i="3"/>
  <c r="P66" i="3"/>
  <c r="Q65" i="3"/>
  <c r="P65" i="3"/>
  <c r="Q64" i="3"/>
  <c r="P64" i="3"/>
  <c r="Q63" i="3"/>
  <c r="P63" i="3"/>
  <c r="Q62" i="3"/>
  <c r="P62" i="3"/>
  <c r="Q61" i="3"/>
  <c r="P61" i="3"/>
  <c r="Q60" i="3"/>
  <c r="P60" i="3"/>
  <c r="Q59" i="3"/>
  <c r="P59" i="3"/>
  <c r="Q58" i="3"/>
  <c r="P58" i="3"/>
  <c r="Q57" i="3"/>
  <c r="P57" i="3"/>
  <c r="Q56" i="3"/>
  <c r="P56" i="3"/>
  <c r="Q55" i="3"/>
  <c r="P55" i="3"/>
  <c r="Q54" i="3"/>
  <c r="P54" i="3"/>
  <c r="Q53" i="3"/>
  <c r="P53" i="3"/>
  <c r="Q52" i="3"/>
  <c r="P52" i="3"/>
  <c r="Q51" i="3"/>
  <c r="P51" i="3"/>
  <c r="Q50" i="3"/>
  <c r="P50" i="3"/>
  <c r="Q49" i="3"/>
  <c r="P49" i="3"/>
  <c r="Q48" i="3"/>
  <c r="P48" i="3"/>
  <c r="Q47" i="3"/>
  <c r="P47" i="3"/>
  <c r="Q46" i="3"/>
  <c r="P46" i="3"/>
  <c r="Q45" i="3"/>
  <c r="P45" i="3"/>
  <c r="Q44" i="3"/>
  <c r="P44" i="3"/>
  <c r="Q43" i="3"/>
  <c r="P43" i="3"/>
  <c r="Q42" i="3"/>
  <c r="P42" i="3"/>
  <c r="Q41" i="3"/>
  <c r="P41" i="3"/>
  <c r="Q40" i="3"/>
  <c r="P40" i="3"/>
  <c r="Q39" i="3"/>
  <c r="P39" i="3"/>
  <c r="Q38" i="3"/>
  <c r="P38" i="3"/>
  <c r="Q37" i="3"/>
  <c r="P37" i="3"/>
  <c r="Q36" i="3"/>
  <c r="P36" i="3"/>
  <c r="Q35" i="3"/>
  <c r="P35" i="3"/>
  <c r="Q34" i="3"/>
  <c r="P34" i="3"/>
  <c r="Q33" i="3"/>
  <c r="P33" i="3"/>
  <c r="Q32" i="3"/>
  <c r="P32" i="3"/>
  <c r="Q31" i="3"/>
  <c r="P31" i="3"/>
  <c r="Q30" i="3"/>
  <c r="P30" i="3"/>
  <c r="Q29" i="3"/>
  <c r="P29" i="3"/>
  <c r="Q28" i="3"/>
  <c r="P28" i="3"/>
  <c r="Q27" i="3"/>
  <c r="P27" i="3"/>
  <c r="Q26" i="3"/>
  <c r="P26" i="3"/>
  <c r="Q25" i="3"/>
  <c r="P25" i="3"/>
  <c r="Q24" i="3"/>
  <c r="P24" i="3"/>
  <c r="Q23" i="3"/>
  <c r="P23" i="3"/>
  <c r="Q22" i="3"/>
  <c r="P22" i="3"/>
  <c r="Q21" i="3"/>
  <c r="P21" i="3"/>
  <c r="Q20" i="3"/>
  <c r="P20" i="3"/>
  <c r="Q19" i="3"/>
  <c r="P19" i="3"/>
  <c r="Q18" i="3"/>
  <c r="P18" i="3"/>
  <c r="Q17" i="3"/>
  <c r="P17" i="3"/>
  <c r="Q16" i="3"/>
  <c r="P16" i="3"/>
  <c r="Q15" i="3"/>
  <c r="P15" i="3"/>
  <c r="Q14" i="3"/>
  <c r="P14" i="3"/>
  <c r="Q13" i="3"/>
  <c r="P13" i="3"/>
  <c r="Q12" i="3"/>
  <c r="P12" i="3"/>
  <c r="Q11" i="3"/>
  <c r="P11" i="3"/>
  <c r="Q10" i="3"/>
  <c r="P10" i="3"/>
  <c r="H11" i="2" l="1"/>
  <c r="J11" i="2"/>
  <c r="K11" i="2"/>
  <c r="L11" i="2"/>
  <c r="N11" i="2"/>
  <c r="O11" i="2"/>
  <c r="P11" i="2"/>
  <c r="H12" i="2"/>
  <c r="J12" i="2"/>
  <c r="K12" i="2"/>
  <c r="L12" i="2"/>
  <c r="N12" i="2"/>
  <c r="O12" i="2"/>
  <c r="P12" i="2"/>
  <c r="H13" i="2"/>
  <c r="J13" i="2"/>
  <c r="K13" i="2"/>
  <c r="L13" i="2"/>
  <c r="N13" i="2"/>
  <c r="O13" i="2"/>
  <c r="P13" i="2"/>
  <c r="H14" i="2"/>
  <c r="J14" i="2"/>
  <c r="K14" i="2"/>
  <c r="L14" i="2"/>
  <c r="N14" i="2"/>
  <c r="O14" i="2"/>
  <c r="P14" i="2"/>
  <c r="H15" i="2"/>
  <c r="J15" i="2"/>
  <c r="K15" i="2"/>
  <c r="L15" i="2"/>
  <c r="N15" i="2"/>
  <c r="O15" i="2"/>
  <c r="P15" i="2"/>
  <c r="H16" i="2"/>
  <c r="J16" i="2"/>
  <c r="K16" i="2"/>
  <c r="L16" i="2"/>
  <c r="N16" i="2"/>
  <c r="O16" i="2"/>
  <c r="P16" i="2"/>
  <c r="H17" i="2"/>
  <c r="J17" i="2"/>
  <c r="K17" i="2"/>
  <c r="L17" i="2"/>
  <c r="N17" i="2"/>
  <c r="O17" i="2"/>
  <c r="P17" i="2"/>
  <c r="H18" i="2"/>
  <c r="J18" i="2"/>
  <c r="K18" i="2"/>
  <c r="L18" i="2"/>
  <c r="N18" i="2"/>
  <c r="O18" i="2"/>
  <c r="P18" i="2"/>
  <c r="H19" i="2"/>
  <c r="J19" i="2"/>
  <c r="K19" i="2"/>
  <c r="L19" i="2"/>
  <c r="N19" i="2"/>
  <c r="O19" i="2"/>
  <c r="P19" i="2"/>
  <c r="H20" i="2"/>
  <c r="J20" i="2"/>
  <c r="K20" i="2"/>
  <c r="L20" i="2"/>
  <c r="N20" i="2"/>
  <c r="O20" i="2"/>
  <c r="P20" i="2"/>
  <c r="H21" i="2"/>
  <c r="J21" i="2"/>
  <c r="K21" i="2"/>
  <c r="L21" i="2"/>
  <c r="N21" i="2"/>
  <c r="O21" i="2"/>
  <c r="P21" i="2"/>
  <c r="H22" i="2"/>
  <c r="J22" i="2"/>
  <c r="K22" i="2"/>
  <c r="L22" i="2"/>
  <c r="N22" i="2"/>
  <c r="O22" i="2"/>
  <c r="P22" i="2"/>
  <c r="H23" i="2"/>
  <c r="J23" i="2"/>
  <c r="K23" i="2"/>
  <c r="L23" i="2"/>
  <c r="N23" i="2"/>
  <c r="O23" i="2"/>
  <c r="P23" i="2"/>
  <c r="H24" i="2"/>
  <c r="J24" i="2"/>
  <c r="K24" i="2"/>
  <c r="L24" i="2"/>
  <c r="N24" i="2"/>
  <c r="O24" i="2"/>
  <c r="P24" i="2"/>
  <c r="H25" i="2"/>
  <c r="J25" i="2"/>
  <c r="K25" i="2"/>
  <c r="L25" i="2"/>
  <c r="N25" i="2"/>
  <c r="O25" i="2"/>
  <c r="P25" i="2"/>
  <c r="H26" i="2"/>
  <c r="J26" i="2"/>
  <c r="K26" i="2"/>
  <c r="L26" i="2"/>
  <c r="N26" i="2"/>
  <c r="O26" i="2"/>
  <c r="P26" i="2"/>
  <c r="H27" i="2"/>
  <c r="J27" i="2"/>
  <c r="K27" i="2"/>
  <c r="L27" i="2"/>
  <c r="N27" i="2"/>
  <c r="O27" i="2"/>
  <c r="P27" i="2"/>
  <c r="H28" i="2"/>
  <c r="J28" i="2"/>
  <c r="K28" i="2"/>
  <c r="L28" i="2"/>
  <c r="N28" i="2"/>
  <c r="O28" i="2"/>
  <c r="P28" i="2"/>
  <c r="H29" i="2"/>
  <c r="J29" i="2"/>
  <c r="K29" i="2"/>
  <c r="L29" i="2"/>
  <c r="N29" i="2"/>
  <c r="O29" i="2"/>
  <c r="P29" i="2"/>
  <c r="H30" i="2"/>
  <c r="J30" i="2"/>
  <c r="K30" i="2"/>
  <c r="L30" i="2"/>
  <c r="N30" i="2"/>
  <c r="O30" i="2"/>
  <c r="P30" i="2"/>
  <c r="H31" i="2"/>
  <c r="J31" i="2"/>
  <c r="K31" i="2"/>
  <c r="L31" i="2"/>
  <c r="N31" i="2"/>
  <c r="O31" i="2"/>
  <c r="P31" i="2"/>
  <c r="H32" i="2"/>
  <c r="J32" i="2"/>
  <c r="K32" i="2"/>
  <c r="L32" i="2"/>
  <c r="N32" i="2"/>
  <c r="O32" i="2"/>
  <c r="P32" i="2"/>
  <c r="H33" i="2"/>
  <c r="J33" i="2"/>
  <c r="K33" i="2"/>
  <c r="L33" i="2"/>
  <c r="N33" i="2"/>
  <c r="O33" i="2"/>
  <c r="P33" i="2"/>
  <c r="H34" i="2"/>
  <c r="J34" i="2"/>
  <c r="K34" i="2"/>
  <c r="L34" i="2"/>
  <c r="N34" i="2"/>
  <c r="O34" i="2"/>
  <c r="P34" i="2"/>
  <c r="H35" i="2"/>
  <c r="J35" i="2"/>
  <c r="K35" i="2"/>
  <c r="L35" i="2"/>
  <c r="N35" i="2"/>
  <c r="O35" i="2"/>
  <c r="P35" i="2"/>
  <c r="H36" i="2"/>
  <c r="J36" i="2"/>
  <c r="K36" i="2"/>
  <c r="L36" i="2"/>
  <c r="N36" i="2"/>
  <c r="O36" i="2"/>
  <c r="P36" i="2"/>
  <c r="H37" i="2"/>
  <c r="J37" i="2"/>
  <c r="K37" i="2"/>
  <c r="L37" i="2"/>
  <c r="N37" i="2"/>
  <c r="O37" i="2"/>
  <c r="P37" i="2"/>
  <c r="H38" i="2"/>
  <c r="J38" i="2"/>
  <c r="K38" i="2"/>
  <c r="L38" i="2"/>
  <c r="N38" i="2"/>
  <c r="O38" i="2"/>
  <c r="P38" i="2"/>
  <c r="H39" i="2"/>
  <c r="J39" i="2"/>
  <c r="K39" i="2"/>
  <c r="L39" i="2"/>
  <c r="N39" i="2"/>
  <c r="O39" i="2"/>
  <c r="P39" i="2"/>
  <c r="H40" i="2"/>
  <c r="J40" i="2"/>
  <c r="K40" i="2"/>
  <c r="L40" i="2"/>
  <c r="N40" i="2"/>
  <c r="O40" i="2"/>
  <c r="P40" i="2"/>
  <c r="H41" i="2"/>
  <c r="J41" i="2"/>
  <c r="K41" i="2"/>
  <c r="L41" i="2"/>
  <c r="N41" i="2"/>
  <c r="O41" i="2"/>
  <c r="P41" i="2"/>
  <c r="H42" i="2"/>
  <c r="J42" i="2"/>
  <c r="K42" i="2"/>
  <c r="L42" i="2"/>
  <c r="N42" i="2"/>
  <c r="O42" i="2"/>
  <c r="P42" i="2"/>
  <c r="H43" i="2"/>
  <c r="J43" i="2"/>
  <c r="K43" i="2"/>
  <c r="L43" i="2"/>
  <c r="N43" i="2"/>
  <c r="O43" i="2"/>
  <c r="P43" i="2"/>
  <c r="H44" i="2"/>
  <c r="J44" i="2"/>
  <c r="K44" i="2"/>
  <c r="L44" i="2"/>
  <c r="N44" i="2"/>
  <c r="O44" i="2"/>
  <c r="P44" i="2"/>
  <c r="H45" i="2"/>
  <c r="J45" i="2"/>
  <c r="K45" i="2"/>
  <c r="L45" i="2"/>
  <c r="N45" i="2"/>
  <c r="O45" i="2"/>
  <c r="P45" i="2"/>
  <c r="H46" i="2"/>
  <c r="J46" i="2"/>
  <c r="K46" i="2"/>
  <c r="L46" i="2"/>
  <c r="N46" i="2"/>
  <c r="O46" i="2"/>
  <c r="P46" i="2"/>
  <c r="H47" i="2"/>
  <c r="J47" i="2"/>
  <c r="K47" i="2"/>
  <c r="L47" i="2"/>
  <c r="N47" i="2"/>
  <c r="O47" i="2"/>
  <c r="P47" i="2"/>
  <c r="H48" i="2"/>
  <c r="J48" i="2"/>
  <c r="K48" i="2"/>
  <c r="L48" i="2"/>
  <c r="N48" i="2"/>
  <c r="O48" i="2"/>
  <c r="P48" i="2"/>
  <c r="H49" i="2"/>
  <c r="J49" i="2"/>
  <c r="K49" i="2"/>
  <c r="L49" i="2"/>
  <c r="N49" i="2"/>
  <c r="O49" i="2"/>
  <c r="P49" i="2"/>
  <c r="H50" i="2"/>
  <c r="J50" i="2"/>
  <c r="K50" i="2"/>
  <c r="L50" i="2"/>
  <c r="N50" i="2"/>
  <c r="O50" i="2"/>
  <c r="P50" i="2"/>
  <c r="H51" i="2"/>
  <c r="J51" i="2"/>
  <c r="K51" i="2"/>
  <c r="L51" i="2"/>
  <c r="N51" i="2"/>
  <c r="O51" i="2"/>
  <c r="P51" i="2"/>
  <c r="H52" i="2"/>
  <c r="J52" i="2"/>
  <c r="K52" i="2"/>
  <c r="L52" i="2"/>
  <c r="N52" i="2"/>
  <c r="O52" i="2"/>
  <c r="P52" i="2"/>
  <c r="H53" i="2"/>
  <c r="J53" i="2"/>
  <c r="K53" i="2"/>
  <c r="L53" i="2"/>
  <c r="N53" i="2"/>
  <c r="O53" i="2"/>
  <c r="P53" i="2"/>
  <c r="H54" i="2"/>
  <c r="J54" i="2"/>
  <c r="K54" i="2"/>
  <c r="L54" i="2"/>
  <c r="N54" i="2"/>
  <c r="O54" i="2"/>
  <c r="P54" i="2"/>
  <c r="H55" i="2"/>
  <c r="J55" i="2"/>
  <c r="K55" i="2"/>
  <c r="L55" i="2"/>
  <c r="N55" i="2"/>
  <c r="O55" i="2"/>
  <c r="P55" i="2"/>
  <c r="H56" i="2"/>
  <c r="J56" i="2"/>
  <c r="K56" i="2"/>
  <c r="L56" i="2"/>
  <c r="N56" i="2"/>
  <c r="O56" i="2"/>
  <c r="P56" i="2"/>
  <c r="H57" i="2"/>
  <c r="J57" i="2"/>
  <c r="K57" i="2"/>
  <c r="L57" i="2"/>
  <c r="N57" i="2"/>
  <c r="O57" i="2"/>
  <c r="P57" i="2"/>
  <c r="H58" i="2"/>
  <c r="J58" i="2"/>
  <c r="K58" i="2"/>
  <c r="L58" i="2"/>
  <c r="N58" i="2"/>
  <c r="O58" i="2"/>
  <c r="P58" i="2"/>
  <c r="H59" i="2"/>
  <c r="J59" i="2"/>
  <c r="K59" i="2"/>
  <c r="L59" i="2"/>
  <c r="N59" i="2"/>
  <c r="O59" i="2"/>
  <c r="P59" i="2"/>
  <c r="H60" i="2"/>
  <c r="J60" i="2"/>
  <c r="K60" i="2"/>
  <c r="L60" i="2"/>
  <c r="N60" i="2"/>
  <c r="O60" i="2"/>
  <c r="P60" i="2"/>
  <c r="H61" i="2"/>
  <c r="J61" i="2"/>
  <c r="K61" i="2"/>
  <c r="L61" i="2"/>
  <c r="N61" i="2"/>
  <c r="O61" i="2"/>
  <c r="P61" i="2"/>
  <c r="H62" i="2"/>
  <c r="J62" i="2"/>
  <c r="K62" i="2"/>
  <c r="L62" i="2"/>
  <c r="N62" i="2"/>
  <c r="O62" i="2"/>
  <c r="P62" i="2"/>
  <c r="H63" i="2"/>
  <c r="J63" i="2"/>
  <c r="K63" i="2"/>
  <c r="L63" i="2"/>
  <c r="N63" i="2"/>
  <c r="O63" i="2"/>
  <c r="P63" i="2"/>
  <c r="H64" i="2"/>
  <c r="J64" i="2"/>
  <c r="K64" i="2"/>
  <c r="L64" i="2"/>
  <c r="N64" i="2"/>
  <c r="O64" i="2"/>
  <c r="P64" i="2"/>
  <c r="H65" i="2"/>
  <c r="J65" i="2"/>
  <c r="K65" i="2"/>
  <c r="L65" i="2"/>
  <c r="N65" i="2"/>
  <c r="O65" i="2"/>
  <c r="P65" i="2"/>
  <c r="H66" i="2"/>
  <c r="J66" i="2"/>
  <c r="K66" i="2"/>
  <c r="L66" i="2"/>
  <c r="N66" i="2"/>
  <c r="O66" i="2"/>
  <c r="P66" i="2"/>
  <c r="H67" i="2"/>
  <c r="J67" i="2"/>
  <c r="K67" i="2"/>
  <c r="L67" i="2"/>
  <c r="N67" i="2"/>
  <c r="O67" i="2"/>
  <c r="P67" i="2"/>
  <c r="H68" i="2"/>
  <c r="J68" i="2"/>
  <c r="K68" i="2"/>
  <c r="L68" i="2"/>
  <c r="N68" i="2"/>
  <c r="O68" i="2"/>
  <c r="P68" i="2"/>
  <c r="H69" i="2"/>
  <c r="J69" i="2"/>
  <c r="K69" i="2"/>
  <c r="L69" i="2"/>
  <c r="N69" i="2"/>
  <c r="O69" i="2"/>
  <c r="P69" i="2"/>
  <c r="H70" i="2"/>
  <c r="J70" i="2"/>
  <c r="K70" i="2"/>
  <c r="L70" i="2"/>
  <c r="N70" i="2"/>
  <c r="O70" i="2"/>
  <c r="P70" i="2"/>
  <c r="H71" i="2"/>
  <c r="J71" i="2"/>
  <c r="K71" i="2"/>
  <c r="L71" i="2"/>
  <c r="N71" i="2"/>
  <c r="O71" i="2"/>
  <c r="P71" i="2"/>
  <c r="H72" i="2"/>
  <c r="J72" i="2"/>
  <c r="K72" i="2"/>
  <c r="L72" i="2"/>
  <c r="N72" i="2"/>
  <c r="O72" i="2"/>
  <c r="P72" i="2"/>
  <c r="H73" i="2"/>
  <c r="J73" i="2"/>
  <c r="K73" i="2"/>
  <c r="L73" i="2"/>
  <c r="N73" i="2"/>
  <c r="O73" i="2"/>
  <c r="P73" i="2"/>
  <c r="H74" i="2"/>
  <c r="J74" i="2"/>
  <c r="K74" i="2"/>
  <c r="L74" i="2"/>
  <c r="N74" i="2"/>
  <c r="O74" i="2"/>
  <c r="P74" i="2"/>
  <c r="H75" i="2"/>
  <c r="J75" i="2"/>
  <c r="K75" i="2"/>
  <c r="L75" i="2"/>
  <c r="N75" i="2"/>
  <c r="O75" i="2"/>
  <c r="P75" i="2"/>
  <c r="H76" i="2"/>
  <c r="J76" i="2"/>
  <c r="K76" i="2"/>
  <c r="L76" i="2"/>
  <c r="N76" i="2"/>
  <c r="O76" i="2"/>
  <c r="P76" i="2"/>
  <c r="H77" i="2"/>
  <c r="J77" i="2"/>
  <c r="K77" i="2"/>
  <c r="L77" i="2"/>
  <c r="N77" i="2"/>
  <c r="O77" i="2"/>
  <c r="P77" i="2"/>
  <c r="H78" i="2"/>
  <c r="J78" i="2"/>
  <c r="K78" i="2"/>
  <c r="L78" i="2"/>
  <c r="N78" i="2"/>
  <c r="O78" i="2"/>
  <c r="P78" i="2"/>
  <c r="H79" i="2"/>
  <c r="J79" i="2"/>
  <c r="K79" i="2"/>
  <c r="L79" i="2"/>
  <c r="N79" i="2"/>
  <c r="O79" i="2"/>
  <c r="P79" i="2"/>
  <c r="H80" i="2"/>
  <c r="J80" i="2"/>
  <c r="K80" i="2"/>
  <c r="L80" i="2"/>
  <c r="N80" i="2"/>
  <c r="O80" i="2"/>
  <c r="P80" i="2"/>
  <c r="H81" i="2"/>
  <c r="J81" i="2"/>
  <c r="K81" i="2"/>
  <c r="L81" i="2"/>
  <c r="N81" i="2"/>
  <c r="O81" i="2"/>
  <c r="P81" i="2"/>
  <c r="H82" i="2"/>
  <c r="J82" i="2"/>
  <c r="K82" i="2"/>
  <c r="L82" i="2"/>
  <c r="N82" i="2"/>
  <c r="O82" i="2"/>
  <c r="P82" i="2"/>
  <c r="H83" i="2"/>
  <c r="J83" i="2"/>
  <c r="K83" i="2"/>
  <c r="L83" i="2"/>
  <c r="N83" i="2"/>
  <c r="O83" i="2"/>
  <c r="P83" i="2"/>
  <c r="H84" i="2"/>
  <c r="J84" i="2"/>
  <c r="K84" i="2"/>
  <c r="L84" i="2"/>
  <c r="N84" i="2"/>
  <c r="O84" i="2"/>
  <c r="P84" i="2"/>
  <c r="H85" i="2"/>
  <c r="J85" i="2"/>
  <c r="K85" i="2"/>
  <c r="L85" i="2"/>
  <c r="N85" i="2"/>
  <c r="O85" i="2"/>
  <c r="P85" i="2"/>
  <c r="H86" i="2"/>
  <c r="J86" i="2"/>
  <c r="K86" i="2"/>
  <c r="L86" i="2"/>
  <c r="N86" i="2"/>
  <c r="O86" i="2"/>
  <c r="P86" i="2"/>
  <c r="H87" i="2"/>
  <c r="J87" i="2"/>
  <c r="K87" i="2"/>
  <c r="L87" i="2"/>
  <c r="N87" i="2"/>
  <c r="O87" i="2"/>
  <c r="P87" i="2"/>
  <c r="H88" i="2"/>
  <c r="J88" i="2"/>
  <c r="K88" i="2"/>
  <c r="L88" i="2"/>
  <c r="N88" i="2"/>
  <c r="O88" i="2"/>
  <c r="P88" i="2"/>
  <c r="H89" i="2"/>
  <c r="J89" i="2"/>
  <c r="K89" i="2"/>
  <c r="L89" i="2"/>
  <c r="N89" i="2"/>
  <c r="O89" i="2"/>
  <c r="P89" i="2"/>
  <c r="H90" i="2"/>
  <c r="J90" i="2"/>
  <c r="K90" i="2"/>
  <c r="L90" i="2"/>
  <c r="N90" i="2"/>
  <c r="O90" i="2"/>
  <c r="P90" i="2"/>
  <c r="H91" i="2"/>
  <c r="J91" i="2"/>
  <c r="K91" i="2"/>
  <c r="L91" i="2"/>
  <c r="N91" i="2"/>
  <c r="O91" i="2"/>
  <c r="P91" i="2"/>
  <c r="H92" i="2"/>
  <c r="J92" i="2"/>
  <c r="K92" i="2"/>
  <c r="L92" i="2"/>
  <c r="N92" i="2"/>
  <c r="O92" i="2"/>
  <c r="P92" i="2"/>
  <c r="H93" i="2"/>
  <c r="J93" i="2"/>
  <c r="K93" i="2"/>
  <c r="L93" i="2"/>
  <c r="N93" i="2"/>
  <c r="O93" i="2"/>
  <c r="P93" i="2"/>
  <c r="H94" i="2"/>
  <c r="J94" i="2"/>
  <c r="K94" i="2"/>
  <c r="L94" i="2"/>
  <c r="N94" i="2"/>
  <c r="O94" i="2"/>
  <c r="P94" i="2"/>
  <c r="H95" i="2"/>
  <c r="J95" i="2"/>
  <c r="K95" i="2"/>
  <c r="L95" i="2"/>
  <c r="N95" i="2"/>
  <c r="O95" i="2"/>
  <c r="P95" i="2"/>
  <c r="H96" i="2"/>
  <c r="J96" i="2"/>
  <c r="K96" i="2"/>
  <c r="L96" i="2"/>
  <c r="N96" i="2"/>
  <c r="O96" i="2"/>
  <c r="P96" i="2"/>
  <c r="H97" i="2"/>
  <c r="J97" i="2"/>
  <c r="K97" i="2"/>
  <c r="L97" i="2"/>
  <c r="N97" i="2"/>
  <c r="O97" i="2"/>
  <c r="P97" i="2"/>
  <c r="H98" i="2"/>
  <c r="J98" i="2"/>
  <c r="K98" i="2"/>
  <c r="L98" i="2"/>
  <c r="N98" i="2"/>
  <c r="O98" i="2"/>
  <c r="P98" i="2"/>
  <c r="H99" i="2"/>
  <c r="J99" i="2"/>
  <c r="K99" i="2"/>
  <c r="L99" i="2"/>
  <c r="N99" i="2"/>
  <c r="O99" i="2"/>
  <c r="P99" i="2"/>
  <c r="H100" i="2"/>
  <c r="J100" i="2"/>
  <c r="K100" i="2"/>
  <c r="L100" i="2"/>
  <c r="N100" i="2"/>
  <c r="O100" i="2"/>
  <c r="P100" i="2"/>
  <c r="H101" i="2"/>
  <c r="J101" i="2"/>
  <c r="K101" i="2"/>
  <c r="L101" i="2"/>
  <c r="N101" i="2"/>
  <c r="O101" i="2"/>
  <c r="P101" i="2"/>
  <c r="H102" i="2"/>
  <c r="J102" i="2"/>
  <c r="K102" i="2"/>
  <c r="L102" i="2"/>
  <c r="N102" i="2"/>
  <c r="O102" i="2"/>
  <c r="P102" i="2"/>
  <c r="H103" i="2"/>
  <c r="J103" i="2"/>
  <c r="K103" i="2"/>
  <c r="L103" i="2"/>
  <c r="N103" i="2"/>
  <c r="O103" i="2"/>
  <c r="P103" i="2"/>
  <c r="H104" i="2"/>
  <c r="J104" i="2"/>
  <c r="K104" i="2"/>
  <c r="L104" i="2"/>
  <c r="N104" i="2"/>
  <c r="O104" i="2"/>
  <c r="P104" i="2"/>
  <c r="H105" i="2"/>
  <c r="J105" i="2"/>
  <c r="K105" i="2"/>
  <c r="L105" i="2"/>
  <c r="N105" i="2"/>
  <c r="O105" i="2"/>
  <c r="P105" i="2"/>
  <c r="H106" i="2"/>
  <c r="J106" i="2"/>
  <c r="K106" i="2"/>
  <c r="L106" i="2"/>
  <c r="N106" i="2"/>
  <c r="O106" i="2"/>
  <c r="P106" i="2"/>
  <c r="H107" i="2"/>
  <c r="J107" i="2"/>
  <c r="K107" i="2"/>
  <c r="L107" i="2"/>
  <c r="N107" i="2"/>
  <c r="O107" i="2"/>
  <c r="P107" i="2"/>
  <c r="H108" i="2"/>
  <c r="J108" i="2"/>
  <c r="K108" i="2"/>
  <c r="L108" i="2"/>
  <c r="N108" i="2"/>
  <c r="O108" i="2"/>
  <c r="P108" i="2"/>
  <c r="H109" i="2"/>
  <c r="J109" i="2"/>
  <c r="K109" i="2"/>
  <c r="L109" i="2"/>
  <c r="N109" i="2"/>
  <c r="O109" i="2"/>
  <c r="P109" i="2"/>
  <c r="H110" i="2"/>
  <c r="J110" i="2"/>
  <c r="K110" i="2"/>
  <c r="L110" i="2"/>
  <c r="N110" i="2"/>
  <c r="O110" i="2"/>
  <c r="P110" i="2"/>
  <c r="H111" i="2"/>
  <c r="J111" i="2"/>
  <c r="K111" i="2"/>
  <c r="L111" i="2"/>
  <c r="N111" i="2"/>
  <c r="O111" i="2"/>
  <c r="P111" i="2"/>
  <c r="H112" i="2"/>
  <c r="J112" i="2"/>
  <c r="K112" i="2"/>
  <c r="L112" i="2"/>
  <c r="N112" i="2"/>
  <c r="O112" i="2"/>
  <c r="P112" i="2"/>
  <c r="H113" i="2"/>
  <c r="J113" i="2"/>
  <c r="K113" i="2"/>
  <c r="L113" i="2"/>
  <c r="N113" i="2"/>
  <c r="O113" i="2"/>
  <c r="P113" i="2"/>
  <c r="H114" i="2"/>
  <c r="J114" i="2"/>
  <c r="K114" i="2"/>
  <c r="L114" i="2"/>
  <c r="N114" i="2"/>
  <c r="O114" i="2"/>
  <c r="P114" i="2"/>
  <c r="H115" i="2"/>
  <c r="J115" i="2"/>
  <c r="K115" i="2"/>
  <c r="L115" i="2"/>
  <c r="N115" i="2"/>
  <c r="O115" i="2"/>
  <c r="P115" i="2"/>
  <c r="H116" i="2"/>
  <c r="J116" i="2"/>
  <c r="K116" i="2"/>
  <c r="L116" i="2"/>
  <c r="N116" i="2"/>
  <c r="O116" i="2"/>
  <c r="P116" i="2"/>
  <c r="H117" i="2"/>
  <c r="J117" i="2"/>
  <c r="K117" i="2"/>
  <c r="L117" i="2"/>
  <c r="N117" i="2"/>
  <c r="O117" i="2"/>
  <c r="P117" i="2"/>
  <c r="H118" i="2"/>
  <c r="J118" i="2"/>
  <c r="K118" i="2"/>
  <c r="L118" i="2"/>
  <c r="N118" i="2"/>
  <c r="O118" i="2"/>
  <c r="P118" i="2"/>
  <c r="H119" i="2"/>
  <c r="J119" i="2"/>
  <c r="K119" i="2"/>
  <c r="L119" i="2"/>
  <c r="N119" i="2"/>
  <c r="O119" i="2"/>
  <c r="P119" i="2"/>
  <c r="H120" i="2"/>
  <c r="J120" i="2"/>
  <c r="K120" i="2"/>
  <c r="L120" i="2"/>
  <c r="N120" i="2"/>
  <c r="O120" i="2"/>
  <c r="P120" i="2"/>
  <c r="H121" i="2"/>
  <c r="J121" i="2"/>
  <c r="K121" i="2"/>
  <c r="L121" i="2"/>
  <c r="N121" i="2"/>
  <c r="O121" i="2"/>
  <c r="P121" i="2"/>
  <c r="H122" i="2"/>
  <c r="J122" i="2"/>
  <c r="K122" i="2"/>
  <c r="L122" i="2"/>
  <c r="N122" i="2"/>
  <c r="O122" i="2"/>
  <c r="P122" i="2"/>
  <c r="H123" i="2"/>
  <c r="J123" i="2"/>
  <c r="K123" i="2"/>
  <c r="L123" i="2"/>
  <c r="N123" i="2"/>
  <c r="O123" i="2"/>
  <c r="P123" i="2"/>
  <c r="H124" i="2"/>
  <c r="J124" i="2"/>
  <c r="K124" i="2"/>
  <c r="L124" i="2"/>
  <c r="N124" i="2"/>
  <c r="O124" i="2"/>
  <c r="P124" i="2"/>
  <c r="H125" i="2"/>
  <c r="J125" i="2"/>
  <c r="K125" i="2"/>
  <c r="L125" i="2"/>
  <c r="N125" i="2"/>
  <c r="O125" i="2"/>
  <c r="P125" i="2"/>
  <c r="H126" i="2"/>
  <c r="J126" i="2"/>
  <c r="K126" i="2"/>
  <c r="L126" i="2"/>
  <c r="N126" i="2"/>
  <c r="O126" i="2"/>
  <c r="P126" i="2"/>
  <c r="H127" i="2"/>
  <c r="J127" i="2"/>
  <c r="K127" i="2"/>
  <c r="L127" i="2"/>
  <c r="N127" i="2"/>
  <c r="O127" i="2"/>
  <c r="P127" i="2"/>
  <c r="H128" i="2"/>
  <c r="J128" i="2"/>
  <c r="K128" i="2"/>
  <c r="L128" i="2"/>
  <c r="N128" i="2"/>
  <c r="O128" i="2"/>
  <c r="P128" i="2"/>
  <c r="H129" i="2"/>
  <c r="J129" i="2"/>
  <c r="K129" i="2"/>
  <c r="L129" i="2"/>
  <c r="N129" i="2"/>
  <c r="O129" i="2"/>
  <c r="P129" i="2"/>
  <c r="H130" i="2"/>
  <c r="J130" i="2"/>
  <c r="K130" i="2"/>
  <c r="L130" i="2"/>
  <c r="N130" i="2"/>
  <c r="O130" i="2"/>
  <c r="P130" i="2"/>
  <c r="H131" i="2"/>
  <c r="J131" i="2"/>
  <c r="K131" i="2"/>
  <c r="L131" i="2"/>
  <c r="N131" i="2"/>
  <c r="O131" i="2"/>
  <c r="P131" i="2"/>
  <c r="H132" i="2"/>
  <c r="J132" i="2"/>
  <c r="K132" i="2"/>
  <c r="L132" i="2"/>
  <c r="N132" i="2"/>
  <c r="O132" i="2"/>
  <c r="P132" i="2"/>
  <c r="H133" i="2"/>
  <c r="J133" i="2"/>
  <c r="K133" i="2"/>
  <c r="L133" i="2"/>
  <c r="N133" i="2"/>
  <c r="O133" i="2"/>
  <c r="P133" i="2"/>
  <c r="H134" i="2"/>
  <c r="J134" i="2"/>
  <c r="K134" i="2"/>
  <c r="L134" i="2"/>
  <c r="N134" i="2"/>
  <c r="O134" i="2"/>
  <c r="P134" i="2"/>
  <c r="H135" i="2"/>
  <c r="J135" i="2"/>
  <c r="K135" i="2"/>
  <c r="L135" i="2"/>
  <c r="N135" i="2"/>
  <c r="O135" i="2"/>
  <c r="P135" i="2"/>
  <c r="H136" i="2"/>
  <c r="J136" i="2"/>
  <c r="K136" i="2"/>
  <c r="L136" i="2"/>
  <c r="N136" i="2"/>
  <c r="O136" i="2"/>
  <c r="P136" i="2"/>
  <c r="H137" i="2"/>
  <c r="J137" i="2"/>
  <c r="K137" i="2"/>
  <c r="L137" i="2"/>
  <c r="N137" i="2"/>
  <c r="O137" i="2"/>
  <c r="P137" i="2"/>
  <c r="H138" i="2"/>
  <c r="J138" i="2"/>
  <c r="K138" i="2"/>
  <c r="L138" i="2"/>
  <c r="N138" i="2"/>
  <c r="O138" i="2"/>
  <c r="P138" i="2"/>
  <c r="H139" i="2"/>
  <c r="J139" i="2"/>
  <c r="K139" i="2"/>
  <c r="L139" i="2"/>
  <c r="N139" i="2"/>
  <c r="O139" i="2"/>
  <c r="P139" i="2"/>
  <c r="H140" i="2"/>
  <c r="J140" i="2"/>
  <c r="K140" i="2"/>
  <c r="L140" i="2"/>
  <c r="N140" i="2"/>
  <c r="O140" i="2"/>
  <c r="P140" i="2"/>
  <c r="H141" i="2"/>
  <c r="J141" i="2"/>
  <c r="K141" i="2"/>
  <c r="L141" i="2"/>
  <c r="N141" i="2"/>
  <c r="O141" i="2"/>
  <c r="P141" i="2"/>
  <c r="H142" i="2"/>
  <c r="J142" i="2"/>
  <c r="K142" i="2"/>
  <c r="L142" i="2"/>
  <c r="N142" i="2"/>
  <c r="O142" i="2"/>
  <c r="P142" i="2"/>
  <c r="H143" i="2"/>
  <c r="J143" i="2"/>
  <c r="K143" i="2"/>
  <c r="L143" i="2"/>
  <c r="N143" i="2"/>
  <c r="O143" i="2"/>
  <c r="P143" i="2"/>
  <c r="H144" i="2"/>
  <c r="J144" i="2"/>
  <c r="K144" i="2"/>
  <c r="L144" i="2"/>
  <c r="N144" i="2"/>
  <c r="O144" i="2"/>
  <c r="P144" i="2"/>
  <c r="H145" i="2"/>
  <c r="J145" i="2"/>
  <c r="K145" i="2"/>
  <c r="L145" i="2"/>
  <c r="N145" i="2"/>
  <c r="O145" i="2"/>
  <c r="P145" i="2"/>
  <c r="H146" i="2"/>
  <c r="J146" i="2"/>
  <c r="K146" i="2"/>
  <c r="L146" i="2"/>
  <c r="N146" i="2"/>
  <c r="O146" i="2"/>
  <c r="P146" i="2"/>
  <c r="H147" i="2"/>
  <c r="J147" i="2"/>
  <c r="K147" i="2"/>
  <c r="L147" i="2"/>
  <c r="N147" i="2"/>
  <c r="O147" i="2"/>
  <c r="P147" i="2"/>
  <c r="H148" i="2"/>
  <c r="J148" i="2"/>
  <c r="K148" i="2"/>
  <c r="L148" i="2"/>
  <c r="N148" i="2"/>
  <c r="O148" i="2"/>
  <c r="P148" i="2"/>
  <c r="H149" i="2"/>
  <c r="J149" i="2"/>
  <c r="K149" i="2"/>
  <c r="L149" i="2"/>
  <c r="N149" i="2"/>
  <c r="O149" i="2"/>
  <c r="P149" i="2"/>
  <c r="H150" i="2"/>
  <c r="J150" i="2"/>
  <c r="K150" i="2"/>
  <c r="L150" i="2"/>
  <c r="N150" i="2"/>
  <c r="O150" i="2"/>
  <c r="P150" i="2"/>
  <c r="H151" i="2"/>
  <c r="J151" i="2"/>
  <c r="K151" i="2"/>
  <c r="L151" i="2"/>
  <c r="N151" i="2"/>
  <c r="O151" i="2"/>
  <c r="P151" i="2"/>
  <c r="H152" i="2"/>
  <c r="J152" i="2"/>
  <c r="K152" i="2"/>
  <c r="L152" i="2"/>
  <c r="N152" i="2"/>
  <c r="O152" i="2"/>
  <c r="P152" i="2"/>
  <c r="H153" i="2"/>
  <c r="J153" i="2"/>
  <c r="K153" i="2"/>
  <c r="L153" i="2"/>
  <c r="N153" i="2"/>
  <c r="O153" i="2"/>
  <c r="P153" i="2"/>
  <c r="H154" i="2"/>
  <c r="J154" i="2"/>
  <c r="K154" i="2"/>
  <c r="L154" i="2"/>
  <c r="N154" i="2"/>
  <c r="O154" i="2"/>
  <c r="P154" i="2"/>
  <c r="H155" i="2"/>
  <c r="J155" i="2"/>
  <c r="K155" i="2"/>
  <c r="L155" i="2"/>
  <c r="N155" i="2"/>
  <c r="O155" i="2"/>
  <c r="P155" i="2"/>
  <c r="H156" i="2"/>
  <c r="J156" i="2"/>
  <c r="K156" i="2"/>
  <c r="L156" i="2"/>
  <c r="N156" i="2"/>
  <c r="O156" i="2"/>
  <c r="P156" i="2"/>
  <c r="H157" i="2"/>
  <c r="J157" i="2"/>
  <c r="K157" i="2"/>
  <c r="L157" i="2"/>
  <c r="N157" i="2"/>
  <c r="O157" i="2"/>
  <c r="P157" i="2"/>
  <c r="H158" i="2"/>
  <c r="J158" i="2"/>
  <c r="K158" i="2"/>
  <c r="L158" i="2"/>
  <c r="N158" i="2"/>
  <c r="O158" i="2"/>
  <c r="P158" i="2"/>
  <c r="H159" i="2"/>
  <c r="J159" i="2"/>
  <c r="K159" i="2"/>
  <c r="L159" i="2"/>
  <c r="N159" i="2"/>
  <c r="O159" i="2"/>
  <c r="P159" i="2"/>
  <c r="H160" i="2"/>
  <c r="J160" i="2"/>
  <c r="K160" i="2"/>
  <c r="L160" i="2"/>
  <c r="N160" i="2"/>
  <c r="O160" i="2"/>
  <c r="P160" i="2"/>
  <c r="H161" i="2"/>
  <c r="J161" i="2"/>
  <c r="K161" i="2"/>
  <c r="L161" i="2"/>
  <c r="N161" i="2"/>
  <c r="O161" i="2"/>
  <c r="P161" i="2"/>
  <c r="H162" i="2"/>
  <c r="J162" i="2"/>
  <c r="K162" i="2"/>
  <c r="L162" i="2"/>
  <c r="N162" i="2"/>
  <c r="O162" i="2"/>
  <c r="P162" i="2"/>
  <c r="H163" i="2"/>
  <c r="J163" i="2"/>
  <c r="K163" i="2"/>
  <c r="L163" i="2"/>
  <c r="N163" i="2"/>
  <c r="O163" i="2"/>
  <c r="P163" i="2"/>
  <c r="H164" i="2"/>
  <c r="J164" i="2"/>
  <c r="K164" i="2"/>
  <c r="L164" i="2"/>
  <c r="N164" i="2"/>
  <c r="O164" i="2"/>
  <c r="P164" i="2"/>
  <c r="H165" i="2"/>
  <c r="J165" i="2"/>
  <c r="K165" i="2"/>
  <c r="L165" i="2"/>
  <c r="N165" i="2"/>
  <c r="O165" i="2"/>
  <c r="P165" i="2"/>
  <c r="H166" i="2"/>
  <c r="J166" i="2"/>
  <c r="K166" i="2"/>
  <c r="L166" i="2"/>
  <c r="N166" i="2"/>
  <c r="O166" i="2"/>
  <c r="P166" i="2"/>
  <c r="H167" i="2"/>
  <c r="J167" i="2"/>
  <c r="K167" i="2"/>
  <c r="L167" i="2"/>
  <c r="N167" i="2"/>
  <c r="O167" i="2"/>
  <c r="P167" i="2"/>
  <c r="H168" i="2"/>
  <c r="J168" i="2"/>
  <c r="K168" i="2"/>
  <c r="L168" i="2"/>
  <c r="N168" i="2"/>
  <c r="O168" i="2"/>
  <c r="P168" i="2"/>
  <c r="H169" i="2"/>
  <c r="J169" i="2"/>
  <c r="K169" i="2"/>
  <c r="L169" i="2"/>
  <c r="N169" i="2"/>
  <c r="O169" i="2"/>
  <c r="P169" i="2"/>
  <c r="H170" i="2"/>
  <c r="J170" i="2"/>
  <c r="K170" i="2"/>
  <c r="L170" i="2"/>
  <c r="N170" i="2"/>
  <c r="O170" i="2"/>
  <c r="P170" i="2"/>
  <c r="H171" i="2"/>
  <c r="J171" i="2"/>
  <c r="K171" i="2"/>
  <c r="L171" i="2"/>
  <c r="N171" i="2"/>
  <c r="O171" i="2"/>
  <c r="P171" i="2"/>
  <c r="H172" i="2"/>
  <c r="J172" i="2"/>
  <c r="K172" i="2"/>
  <c r="L172" i="2"/>
  <c r="N172" i="2"/>
  <c r="O172" i="2"/>
  <c r="P172" i="2"/>
  <c r="H173" i="2"/>
  <c r="J173" i="2"/>
  <c r="K173" i="2"/>
  <c r="L173" i="2"/>
  <c r="N173" i="2"/>
  <c r="O173" i="2"/>
  <c r="P173" i="2"/>
  <c r="H174" i="2"/>
  <c r="J174" i="2"/>
  <c r="K174" i="2"/>
  <c r="L174" i="2"/>
  <c r="N174" i="2"/>
  <c r="O174" i="2"/>
  <c r="P174" i="2"/>
  <c r="H175" i="2"/>
  <c r="J175" i="2"/>
  <c r="K175" i="2"/>
  <c r="L175" i="2"/>
  <c r="N175" i="2"/>
  <c r="O175" i="2"/>
  <c r="P175" i="2"/>
  <c r="H176" i="2"/>
  <c r="J176" i="2"/>
  <c r="K176" i="2"/>
  <c r="L176" i="2"/>
  <c r="N176" i="2"/>
  <c r="O176" i="2"/>
  <c r="P176" i="2"/>
  <c r="H177" i="2"/>
  <c r="J177" i="2"/>
  <c r="K177" i="2"/>
  <c r="L177" i="2"/>
  <c r="N177" i="2"/>
  <c r="O177" i="2"/>
  <c r="P177" i="2"/>
  <c r="H178" i="2"/>
  <c r="J178" i="2"/>
  <c r="K178" i="2"/>
  <c r="L178" i="2"/>
  <c r="N178" i="2"/>
  <c r="O178" i="2"/>
  <c r="P178" i="2"/>
  <c r="H179" i="2"/>
  <c r="J179" i="2"/>
  <c r="K179" i="2"/>
  <c r="L179" i="2"/>
  <c r="N179" i="2"/>
  <c r="O179" i="2"/>
  <c r="P179" i="2"/>
  <c r="H180" i="2"/>
  <c r="J180" i="2"/>
  <c r="K180" i="2"/>
  <c r="L180" i="2"/>
  <c r="N180" i="2"/>
  <c r="O180" i="2"/>
  <c r="P180" i="2"/>
  <c r="H181" i="2"/>
  <c r="J181" i="2"/>
  <c r="K181" i="2"/>
  <c r="L181" i="2"/>
  <c r="N181" i="2"/>
  <c r="O181" i="2"/>
  <c r="P181" i="2"/>
  <c r="H182" i="2"/>
  <c r="J182" i="2"/>
  <c r="K182" i="2"/>
  <c r="L182" i="2"/>
  <c r="N182" i="2"/>
  <c r="O182" i="2"/>
  <c r="P182" i="2"/>
  <c r="H183" i="2"/>
  <c r="J183" i="2"/>
  <c r="K183" i="2"/>
  <c r="L183" i="2"/>
  <c r="N183" i="2"/>
  <c r="O183" i="2"/>
  <c r="P183" i="2"/>
  <c r="H184" i="2"/>
  <c r="J184" i="2"/>
  <c r="K184" i="2"/>
  <c r="L184" i="2"/>
  <c r="N184" i="2"/>
  <c r="O184" i="2"/>
  <c r="P184" i="2"/>
  <c r="H185" i="2"/>
  <c r="J185" i="2"/>
  <c r="K185" i="2"/>
  <c r="L185" i="2"/>
  <c r="N185" i="2"/>
  <c r="O185" i="2"/>
  <c r="P185" i="2"/>
  <c r="H186" i="2"/>
  <c r="J186" i="2"/>
  <c r="K186" i="2"/>
  <c r="L186" i="2"/>
  <c r="N186" i="2"/>
  <c r="O186" i="2"/>
  <c r="P186" i="2"/>
  <c r="H187" i="2"/>
  <c r="J187" i="2"/>
  <c r="K187" i="2"/>
  <c r="L187" i="2"/>
  <c r="N187" i="2"/>
  <c r="O187" i="2"/>
  <c r="P187" i="2"/>
  <c r="H188" i="2"/>
  <c r="J188" i="2"/>
  <c r="K188" i="2"/>
  <c r="L188" i="2"/>
  <c r="N188" i="2"/>
  <c r="O188" i="2"/>
  <c r="P188" i="2"/>
  <c r="H189" i="2"/>
  <c r="J189" i="2"/>
  <c r="K189" i="2"/>
  <c r="L189" i="2"/>
  <c r="N189" i="2"/>
  <c r="O189" i="2"/>
  <c r="P189" i="2"/>
  <c r="H190" i="2"/>
  <c r="J190" i="2"/>
  <c r="K190" i="2"/>
  <c r="L190" i="2"/>
  <c r="N190" i="2"/>
  <c r="O190" i="2"/>
  <c r="P190" i="2"/>
  <c r="H191" i="2"/>
  <c r="J191" i="2"/>
  <c r="K191" i="2"/>
  <c r="L191" i="2"/>
  <c r="N191" i="2"/>
  <c r="O191" i="2"/>
  <c r="P191" i="2"/>
  <c r="H192" i="2"/>
  <c r="J192" i="2"/>
  <c r="K192" i="2"/>
  <c r="L192" i="2"/>
  <c r="N192" i="2"/>
  <c r="O192" i="2"/>
  <c r="P192" i="2"/>
  <c r="H193" i="2"/>
  <c r="J193" i="2"/>
  <c r="K193" i="2"/>
  <c r="L193" i="2"/>
  <c r="N193" i="2"/>
  <c r="O193" i="2"/>
  <c r="P193" i="2"/>
  <c r="H194" i="2"/>
  <c r="J194" i="2"/>
  <c r="K194" i="2"/>
  <c r="L194" i="2"/>
  <c r="N194" i="2"/>
  <c r="O194" i="2"/>
  <c r="P194" i="2"/>
  <c r="H195" i="2"/>
  <c r="J195" i="2"/>
  <c r="K195" i="2"/>
  <c r="L195" i="2"/>
  <c r="N195" i="2"/>
  <c r="O195" i="2"/>
  <c r="P195" i="2"/>
  <c r="H196" i="2"/>
  <c r="J196" i="2"/>
  <c r="K196" i="2"/>
  <c r="L196" i="2"/>
  <c r="N196" i="2"/>
  <c r="O196" i="2"/>
  <c r="P196" i="2"/>
  <c r="H197" i="2"/>
  <c r="J197" i="2"/>
  <c r="K197" i="2"/>
  <c r="L197" i="2"/>
  <c r="N197" i="2"/>
  <c r="O197" i="2"/>
  <c r="P197" i="2"/>
  <c r="H198" i="2"/>
  <c r="J198" i="2"/>
  <c r="K198" i="2"/>
  <c r="L198" i="2"/>
  <c r="N198" i="2"/>
  <c r="O198" i="2"/>
  <c r="P198" i="2"/>
  <c r="H199" i="2"/>
  <c r="J199" i="2"/>
  <c r="K199" i="2"/>
  <c r="L199" i="2"/>
  <c r="N199" i="2"/>
  <c r="O199" i="2"/>
  <c r="P199" i="2"/>
  <c r="H200" i="2"/>
  <c r="J200" i="2"/>
  <c r="K200" i="2"/>
  <c r="L200" i="2"/>
  <c r="N200" i="2"/>
  <c r="O200" i="2"/>
  <c r="P200" i="2"/>
  <c r="H201" i="2"/>
  <c r="J201" i="2"/>
  <c r="K201" i="2"/>
  <c r="L201" i="2"/>
  <c r="N201" i="2"/>
  <c r="O201" i="2"/>
  <c r="P201" i="2"/>
  <c r="H202" i="2"/>
  <c r="J202" i="2"/>
  <c r="K202" i="2"/>
  <c r="L202" i="2"/>
  <c r="N202" i="2"/>
  <c r="O202" i="2"/>
  <c r="P202" i="2"/>
  <c r="H203" i="2"/>
  <c r="J203" i="2"/>
  <c r="K203" i="2"/>
  <c r="L203" i="2"/>
  <c r="N203" i="2"/>
  <c r="O203" i="2"/>
  <c r="P203" i="2"/>
  <c r="H204" i="2"/>
  <c r="J204" i="2"/>
  <c r="K204" i="2"/>
  <c r="L204" i="2"/>
  <c r="N204" i="2"/>
  <c r="O204" i="2"/>
  <c r="P204" i="2"/>
  <c r="H205" i="2"/>
  <c r="J205" i="2"/>
  <c r="K205" i="2"/>
  <c r="L205" i="2"/>
  <c r="N205" i="2"/>
  <c r="O205" i="2"/>
  <c r="P205" i="2"/>
  <c r="H206" i="2"/>
  <c r="J206" i="2"/>
  <c r="K206" i="2"/>
  <c r="L206" i="2"/>
  <c r="N206" i="2"/>
  <c r="O206" i="2"/>
  <c r="P206" i="2"/>
  <c r="H207" i="2"/>
  <c r="J207" i="2"/>
  <c r="K207" i="2"/>
  <c r="L207" i="2"/>
  <c r="N207" i="2"/>
  <c r="O207" i="2"/>
  <c r="P207" i="2"/>
  <c r="H208" i="2"/>
  <c r="J208" i="2"/>
  <c r="K208" i="2"/>
  <c r="L208" i="2"/>
  <c r="N208" i="2"/>
  <c r="O208" i="2"/>
  <c r="P208" i="2"/>
  <c r="H209" i="2"/>
  <c r="J209" i="2"/>
  <c r="K209" i="2"/>
  <c r="L209" i="2"/>
  <c r="N209" i="2"/>
  <c r="O209" i="2"/>
  <c r="P209" i="2"/>
  <c r="H210" i="2"/>
  <c r="J210" i="2"/>
  <c r="K210" i="2"/>
  <c r="L210" i="2"/>
  <c r="N210" i="2"/>
  <c r="O210" i="2"/>
  <c r="P210" i="2"/>
  <c r="H211" i="2"/>
  <c r="J211" i="2"/>
  <c r="K211" i="2"/>
  <c r="L211" i="2"/>
  <c r="N211" i="2"/>
  <c r="O211" i="2"/>
  <c r="P211" i="2"/>
  <c r="H212" i="2"/>
  <c r="J212" i="2"/>
  <c r="K212" i="2"/>
  <c r="L212" i="2"/>
  <c r="N212" i="2"/>
  <c r="O212" i="2"/>
  <c r="P212" i="2"/>
  <c r="H213" i="2"/>
  <c r="J213" i="2"/>
  <c r="K213" i="2"/>
  <c r="L213" i="2"/>
  <c r="N213" i="2"/>
  <c r="O213" i="2"/>
  <c r="P213" i="2"/>
  <c r="H214" i="2"/>
  <c r="J214" i="2"/>
  <c r="K214" i="2"/>
  <c r="L214" i="2"/>
  <c r="N214" i="2"/>
  <c r="O214" i="2"/>
  <c r="P214" i="2"/>
  <c r="H215" i="2"/>
  <c r="J215" i="2"/>
  <c r="K215" i="2"/>
  <c r="L215" i="2"/>
  <c r="N215" i="2"/>
  <c r="O215" i="2"/>
  <c r="P215" i="2"/>
  <c r="H216" i="2"/>
  <c r="J216" i="2"/>
  <c r="K216" i="2"/>
  <c r="L216" i="2"/>
  <c r="N216" i="2"/>
  <c r="O216" i="2"/>
  <c r="P216" i="2"/>
  <c r="H217" i="2"/>
  <c r="J217" i="2"/>
  <c r="K217" i="2"/>
  <c r="L217" i="2"/>
  <c r="N217" i="2"/>
  <c r="O217" i="2"/>
  <c r="P217" i="2"/>
  <c r="H218" i="2"/>
  <c r="J218" i="2"/>
  <c r="K218" i="2"/>
  <c r="L218" i="2"/>
  <c r="N218" i="2"/>
  <c r="O218" i="2"/>
  <c r="P218" i="2"/>
  <c r="H219" i="2"/>
  <c r="J219" i="2"/>
  <c r="K219" i="2"/>
  <c r="L219" i="2"/>
  <c r="N219" i="2"/>
  <c r="O219" i="2"/>
  <c r="P219" i="2"/>
  <c r="H220" i="2"/>
  <c r="J220" i="2"/>
  <c r="K220" i="2"/>
  <c r="L220" i="2"/>
  <c r="N220" i="2"/>
  <c r="O220" i="2"/>
  <c r="P220" i="2"/>
  <c r="H221" i="2"/>
  <c r="J221" i="2"/>
  <c r="K221" i="2"/>
  <c r="L221" i="2"/>
  <c r="N221" i="2"/>
  <c r="O221" i="2"/>
  <c r="P221" i="2"/>
  <c r="H222" i="2"/>
  <c r="J222" i="2"/>
  <c r="K222" i="2"/>
  <c r="L222" i="2"/>
  <c r="N222" i="2"/>
  <c r="O222" i="2"/>
  <c r="P222" i="2"/>
  <c r="H223" i="2"/>
  <c r="J223" i="2"/>
  <c r="K223" i="2"/>
  <c r="L223" i="2"/>
  <c r="N223" i="2"/>
  <c r="O223" i="2"/>
  <c r="P223" i="2"/>
  <c r="H224" i="2"/>
  <c r="J224" i="2"/>
  <c r="K224" i="2"/>
  <c r="L224" i="2"/>
  <c r="N224" i="2"/>
  <c r="O224" i="2"/>
  <c r="P224" i="2"/>
  <c r="H225" i="2"/>
  <c r="J225" i="2"/>
  <c r="K225" i="2"/>
  <c r="L225" i="2"/>
  <c r="N225" i="2"/>
  <c r="O225" i="2"/>
  <c r="P225" i="2"/>
  <c r="H226" i="2"/>
  <c r="J226" i="2"/>
  <c r="K226" i="2"/>
  <c r="L226" i="2"/>
  <c r="N226" i="2"/>
  <c r="O226" i="2"/>
  <c r="P226" i="2"/>
  <c r="H227" i="2"/>
  <c r="J227" i="2"/>
  <c r="K227" i="2"/>
  <c r="L227" i="2"/>
  <c r="N227" i="2"/>
  <c r="O227" i="2"/>
  <c r="P227" i="2"/>
  <c r="H228" i="2"/>
  <c r="J228" i="2"/>
  <c r="K228" i="2"/>
  <c r="L228" i="2"/>
  <c r="N228" i="2"/>
  <c r="O228" i="2"/>
  <c r="P228" i="2"/>
  <c r="H229" i="2"/>
  <c r="J229" i="2"/>
  <c r="K229" i="2"/>
  <c r="L229" i="2"/>
  <c r="N229" i="2"/>
  <c r="O229" i="2"/>
  <c r="P229" i="2"/>
  <c r="H230" i="2"/>
  <c r="J230" i="2"/>
  <c r="K230" i="2"/>
  <c r="L230" i="2"/>
  <c r="N230" i="2"/>
  <c r="O230" i="2"/>
  <c r="P230" i="2"/>
  <c r="H231" i="2"/>
  <c r="J231" i="2"/>
  <c r="K231" i="2"/>
  <c r="L231" i="2"/>
  <c r="N231" i="2"/>
  <c r="O231" i="2"/>
  <c r="P231" i="2"/>
  <c r="H232" i="2"/>
  <c r="J232" i="2"/>
  <c r="K232" i="2"/>
  <c r="L232" i="2"/>
  <c r="N232" i="2"/>
  <c r="O232" i="2"/>
  <c r="P232" i="2"/>
  <c r="H233" i="2"/>
  <c r="J233" i="2"/>
  <c r="K233" i="2"/>
  <c r="L233" i="2"/>
  <c r="N233" i="2"/>
  <c r="O233" i="2"/>
  <c r="P233" i="2"/>
  <c r="H234" i="2"/>
  <c r="J234" i="2"/>
  <c r="K234" i="2"/>
  <c r="L234" i="2"/>
  <c r="N234" i="2"/>
  <c r="O234" i="2"/>
  <c r="P234" i="2"/>
  <c r="H235" i="2"/>
  <c r="J235" i="2"/>
  <c r="K235" i="2"/>
  <c r="L235" i="2"/>
  <c r="N235" i="2"/>
  <c r="O235" i="2"/>
  <c r="P235" i="2"/>
  <c r="H236" i="2"/>
  <c r="J236" i="2"/>
  <c r="K236" i="2"/>
  <c r="L236" i="2"/>
  <c r="N236" i="2"/>
  <c r="O236" i="2"/>
  <c r="P236" i="2"/>
  <c r="H237" i="2"/>
  <c r="J237" i="2"/>
  <c r="K237" i="2"/>
  <c r="L237" i="2"/>
  <c r="N237" i="2"/>
  <c r="O237" i="2"/>
  <c r="P237" i="2"/>
  <c r="H238" i="2"/>
  <c r="J238" i="2"/>
  <c r="K238" i="2"/>
  <c r="L238" i="2"/>
  <c r="N238" i="2"/>
  <c r="O238" i="2"/>
  <c r="P238" i="2"/>
  <c r="H239" i="2"/>
  <c r="J239" i="2"/>
  <c r="K239" i="2"/>
  <c r="L239" i="2"/>
  <c r="N239" i="2"/>
  <c r="O239" i="2"/>
  <c r="P239" i="2"/>
  <c r="H240" i="2"/>
  <c r="J240" i="2"/>
  <c r="K240" i="2"/>
  <c r="L240" i="2"/>
  <c r="N240" i="2"/>
  <c r="O240" i="2"/>
  <c r="P240" i="2"/>
  <c r="H241" i="2"/>
  <c r="J241" i="2"/>
  <c r="K241" i="2"/>
  <c r="L241" i="2"/>
  <c r="N241" i="2"/>
  <c r="O241" i="2"/>
  <c r="P241" i="2"/>
  <c r="H242" i="2"/>
  <c r="J242" i="2"/>
  <c r="K242" i="2"/>
  <c r="L242" i="2"/>
  <c r="N242" i="2"/>
  <c r="O242" i="2"/>
  <c r="P242" i="2"/>
  <c r="H243" i="2"/>
  <c r="J243" i="2"/>
  <c r="K243" i="2"/>
  <c r="L243" i="2"/>
  <c r="N243" i="2"/>
  <c r="O243" i="2"/>
  <c r="P243" i="2"/>
  <c r="H244" i="2"/>
  <c r="J244" i="2"/>
  <c r="K244" i="2"/>
  <c r="L244" i="2"/>
  <c r="N244" i="2"/>
  <c r="O244" i="2"/>
  <c r="P244" i="2"/>
  <c r="H245" i="2"/>
  <c r="J245" i="2"/>
  <c r="K245" i="2"/>
  <c r="L245" i="2"/>
  <c r="N245" i="2"/>
  <c r="O245" i="2"/>
  <c r="P245" i="2"/>
  <c r="H246" i="2"/>
  <c r="J246" i="2"/>
  <c r="K246" i="2"/>
  <c r="L246" i="2"/>
  <c r="N246" i="2"/>
  <c r="O246" i="2"/>
  <c r="P246" i="2"/>
  <c r="H247" i="2"/>
  <c r="J247" i="2"/>
  <c r="K247" i="2"/>
  <c r="L247" i="2"/>
  <c r="N247" i="2"/>
  <c r="O247" i="2"/>
  <c r="P247" i="2"/>
  <c r="H248" i="2"/>
  <c r="J248" i="2"/>
  <c r="K248" i="2"/>
  <c r="L248" i="2"/>
  <c r="N248" i="2"/>
  <c r="O248" i="2"/>
  <c r="P248" i="2"/>
  <c r="H249" i="2"/>
  <c r="J249" i="2"/>
  <c r="K249" i="2"/>
  <c r="L249" i="2"/>
  <c r="N249" i="2"/>
  <c r="O249" i="2"/>
  <c r="P249" i="2"/>
  <c r="H250" i="2"/>
  <c r="J250" i="2"/>
  <c r="K250" i="2"/>
  <c r="L250" i="2"/>
  <c r="N250" i="2"/>
  <c r="O250" i="2"/>
  <c r="P250" i="2"/>
  <c r="H251" i="2"/>
  <c r="J251" i="2"/>
  <c r="K251" i="2"/>
  <c r="L251" i="2"/>
  <c r="N251" i="2"/>
  <c r="O251" i="2"/>
  <c r="P251" i="2"/>
  <c r="H252" i="2"/>
  <c r="J252" i="2"/>
  <c r="K252" i="2"/>
  <c r="L252" i="2"/>
  <c r="N252" i="2"/>
  <c r="O252" i="2"/>
  <c r="P252" i="2"/>
  <c r="H253" i="2"/>
  <c r="J253" i="2"/>
  <c r="K253" i="2"/>
  <c r="L253" i="2"/>
  <c r="N253" i="2"/>
  <c r="O253" i="2"/>
  <c r="P253" i="2"/>
  <c r="H254" i="2"/>
  <c r="J254" i="2"/>
  <c r="K254" i="2"/>
  <c r="L254" i="2"/>
  <c r="N254" i="2"/>
  <c r="O254" i="2"/>
  <c r="P254" i="2"/>
  <c r="H255" i="2"/>
  <c r="J255" i="2"/>
  <c r="K255" i="2"/>
  <c r="L255" i="2"/>
  <c r="N255" i="2"/>
  <c r="O255" i="2"/>
  <c r="P255" i="2"/>
  <c r="H256" i="2"/>
  <c r="J256" i="2"/>
  <c r="K256" i="2"/>
  <c r="L256" i="2"/>
  <c r="N256" i="2"/>
  <c r="O256" i="2"/>
  <c r="P256" i="2"/>
  <c r="H257" i="2"/>
  <c r="J257" i="2"/>
  <c r="K257" i="2"/>
  <c r="L257" i="2"/>
  <c r="N257" i="2"/>
  <c r="O257" i="2"/>
  <c r="P257" i="2"/>
  <c r="H258" i="2"/>
  <c r="J258" i="2"/>
  <c r="K258" i="2"/>
  <c r="L258" i="2"/>
  <c r="N258" i="2"/>
  <c r="O258" i="2"/>
  <c r="P258" i="2"/>
  <c r="H259" i="2"/>
  <c r="J259" i="2"/>
  <c r="K259" i="2"/>
  <c r="L259" i="2"/>
  <c r="N259" i="2"/>
  <c r="O259" i="2"/>
  <c r="P259" i="2"/>
  <c r="H260" i="2"/>
  <c r="J260" i="2"/>
  <c r="K260" i="2"/>
  <c r="L260" i="2"/>
  <c r="N260" i="2"/>
  <c r="O260" i="2"/>
  <c r="P260" i="2"/>
  <c r="H261" i="2"/>
  <c r="J261" i="2"/>
  <c r="K261" i="2"/>
  <c r="L261" i="2"/>
  <c r="N261" i="2"/>
  <c r="O261" i="2"/>
  <c r="P261" i="2"/>
  <c r="H262" i="2"/>
  <c r="J262" i="2"/>
  <c r="K262" i="2"/>
  <c r="L262" i="2"/>
  <c r="N262" i="2"/>
  <c r="O262" i="2"/>
  <c r="P262" i="2"/>
  <c r="H263" i="2"/>
  <c r="J263" i="2"/>
  <c r="K263" i="2"/>
  <c r="L263" i="2"/>
  <c r="N263" i="2"/>
  <c r="O263" i="2"/>
  <c r="P263" i="2"/>
  <c r="H264" i="2"/>
  <c r="J264" i="2"/>
  <c r="K264" i="2"/>
  <c r="L264" i="2"/>
  <c r="N264" i="2"/>
  <c r="O264" i="2"/>
  <c r="P264" i="2"/>
  <c r="H265" i="2"/>
  <c r="J265" i="2"/>
  <c r="K265" i="2"/>
  <c r="L265" i="2"/>
  <c r="N265" i="2"/>
  <c r="O265" i="2"/>
  <c r="P265" i="2"/>
  <c r="H266" i="2"/>
  <c r="J266" i="2"/>
  <c r="K266" i="2"/>
  <c r="L266" i="2"/>
  <c r="N266" i="2"/>
  <c r="O266" i="2"/>
  <c r="P266" i="2"/>
  <c r="H267" i="2"/>
  <c r="J267" i="2"/>
  <c r="K267" i="2"/>
  <c r="L267" i="2"/>
  <c r="N267" i="2"/>
  <c r="O267" i="2"/>
  <c r="P267" i="2"/>
  <c r="H268" i="2"/>
  <c r="J268" i="2"/>
  <c r="K268" i="2"/>
  <c r="L268" i="2"/>
  <c r="N268" i="2"/>
  <c r="O268" i="2"/>
  <c r="P268" i="2"/>
  <c r="H269" i="2"/>
  <c r="J269" i="2"/>
  <c r="K269" i="2"/>
  <c r="L269" i="2"/>
  <c r="N269" i="2"/>
  <c r="O269" i="2"/>
  <c r="P269" i="2"/>
  <c r="H270" i="2"/>
  <c r="J270" i="2"/>
  <c r="K270" i="2"/>
  <c r="L270" i="2"/>
  <c r="N270" i="2"/>
  <c r="O270" i="2"/>
  <c r="P270" i="2"/>
  <c r="H271" i="2"/>
  <c r="J271" i="2"/>
  <c r="K271" i="2"/>
  <c r="L271" i="2"/>
  <c r="N271" i="2"/>
  <c r="O271" i="2"/>
  <c r="P271" i="2"/>
  <c r="H272" i="2"/>
  <c r="J272" i="2"/>
  <c r="K272" i="2"/>
  <c r="L272" i="2"/>
  <c r="N272" i="2"/>
  <c r="O272" i="2"/>
  <c r="P272" i="2"/>
  <c r="H273" i="2"/>
  <c r="J273" i="2"/>
  <c r="K273" i="2"/>
  <c r="L273" i="2"/>
  <c r="N273" i="2"/>
  <c r="O273" i="2"/>
  <c r="P273" i="2"/>
  <c r="H274" i="2"/>
  <c r="J274" i="2"/>
  <c r="K274" i="2"/>
  <c r="L274" i="2"/>
  <c r="N274" i="2"/>
  <c r="O274" i="2"/>
  <c r="P274" i="2"/>
  <c r="H275" i="2"/>
  <c r="J275" i="2"/>
  <c r="K275" i="2"/>
  <c r="L275" i="2"/>
  <c r="N275" i="2"/>
  <c r="O275" i="2"/>
  <c r="P275" i="2"/>
  <c r="H276" i="2"/>
  <c r="J276" i="2"/>
  <c r="K276" i="2"/>
  <c r="L276" i="2"/>
  <c r="N276" i="2"/>
  <c r="O276" i="2"/>
  <c r="P276" i="2"/>
  <c r="H277" i="2"/>
  <c r="J277" i="2"/>
  <c r="K277" i="2"/>
  <c r="L277" i="2"/>
  <c r="N277" i="2"/>
  <c r="O277" i="2"/>
  <c r="P277" i="2"/>
  <c r="H278" i="2"/>
  <c r="J278" i="2"/>
  <c r="K278" i="2"/>
  <c r="L278" i="2"/>
  <c r="N278" i="2"/>
  <c r="O278" i="2"/>
  <c r="P278" i="2"/>
  <c r="H279" i="2"/>
  <c r="J279" i="2"/>
  <c r="K279" i="2"/>
  <c r="L279" i="2"/>
  <c r="N279" i="2"/>
  <c r="O279" i="2"/>
  <c r="P279" i="2"/>
  <c r="H280" i="2"/>
  <c r="J280" i="2"/>
  <c r="K280" i="2"/>
  <c r="L280" i="2"/>
  <c r="N280" i="2"/>
  <c r="O280" i="2"/>
  <c r="P280" i="2"/>
  <c r="H281" i="2"/>
  <c r="J281" i="2"/>
  <c r="K281" i="2"/>
  <c r="L281" i="2"/>
  <c r="N281" i="2"/>
  <c r="O281" i="2"/>
  <c r="P281" i="2"/>
  <c r="H282" i="2"/>
  <c r="J282" i="2"/>
  <c r="K282" i="2"/>
  <c r="L282" i="2"/>
  <c r="N282" i="2"/>
  <c r="O282" i="2"/>
  <c r="P282" i="2"/>
  <c r="H283" i="2"/>
  <c r="J283" i="2"/>
  <c r="K283" i="2"/>
  <c r="L283" i="2"/>
  <c r="N283" i="2"/>
  <c r="O283" i="2"/>
  <c r="P283" i="2"/>
  <c r="H284" i="2"/>
  <c r="J284" i="2"/>
  <c r="K284" i="2"/>
  <c r="L284" i="2"/>
  <c r="N284" i="2"/>
  <c r="O284" i="2"/>
  <c r="P284" i="2"/>
  <c r="H285" i="2"/>
  <c r="J285" i="2"/>
  <c r="K285" i="2"/>
  <c r="L285" i="2"/>
  <c r="N285" i="2"/>
  <c r="O285" i="2"/>
  <c r="P285" i="2"/>
  <c r="H286" i="2"/>
  <c r="J286" i="2"/>
  <c r="K286" i="2"/>
  <c r="L286" i="2"/>
  <c r="N286" i="2"/>
  <c r="O286" i="2"/>
  <c r="P286" i="2"/>
  <c r="H287" i="2"/>
  <c r="J287" i="2"/>
  <c r="K287" i="2"/>
  <c r="L287" i="2"/>
  <c r="N287" i="2"/>
  <c r="O287" i="2"/>
  <c r="P287" i="2"/>
  <c r="H288" i="2"/>
  <c r="J288" i="2"/>
  <c r="K288" i="2"/>
  <c r="L288" i="2"/>
  <c r="N288" i="2"/>
  <c r="O288" i="2"/>
  <c r="P288" i="2"/>
  <c r="H289" i="2"/>
  <c r="J289" i="2"/>
  <c r="K289" i="2"/>
  <c r="L289" i="2"/>
  <c r="N289" i="2"/>
  <c r="O289" i="2"/>
  <c r="P289" i="2"/>
  <c r="H290" i="2"/>
  <c r="J290" i="2"/>
  <c r="K290" i="2"/>
  <c r="L290" i="2"/>
  <c r="N290" i="2"/>
  <c r="O290" i="2"/>
  <c r="P290" i="2"/>
  <c r="H291" i="2"/>
  <c r="J291" i="2"/>
  <c r="K291" i="2"/>
  <c r="L291" i="2"/>
  <c r="N291" i="2"/>
  <c r="O291" i="2"/>
  <c r="P291" i="2"/>
  <c r="H292" i="2"/>
  <c r="J292" i="2"/>
  <c r="K292" i="2"/>
  <c r="L292" i="2"/>
  <c r="N292" i="2"/>
  <c r="O292" i="2"/>
  <c r="P292" i="2"/>
  <c r="H293" i="2"/>
  <c r="J293" i="2"/>
  <c r="K293" i="2"/>
  <c r="L293" i="2"/>
  <c r="N293" i="2"/>
  <c r="O293" i="2"/>
  <c r="P293" i="2"/>
  <c r="H294" i="2"/>
  <c r="J294" i="2"/>
  <c r="K294" i="2"/>
  <c r="L294" i="2"/>
  <c r="N294" i="2"/>
  <c r="O294" i="2"/>
  <c r="P294" i="2"/>
  <c r="H295" i="2"/>
  <c r="J295" i="2"/>
  <c r="K295" i="2"/>
  <c r="L295" i="2"/>
  <c r="N295" i="2"/>
  <c r="O295" i="2"/>
  <c r="P295" i="2"/>
  <c r="H296" i="2"/>
  <c r="J296" i="2"/>
  <c r="K296" i="2"/>
  <c r="L296" i="2"/>
  <c r="N296" i="2"/>
  <c r="O296" i="2"/>
  <c r="P296" i="2"/>
  <c r="H297" i="2"/>
  <c r="J297" i="2"/>
  <c r="K297" i="2"/>
  <c r="L297" i="2"/>
  <c r="N297" i="2"/>
  <c r="O297" i="2"/>
  <c r="P297" i="2"/>
  <c r="H298" i="2"/>
  <c r="J298" i="2"/>
  <c r="K298" i="2"/>
  <c r="L298" i="2"/>
  <c r="N298" i="2"/>
  <c r="O298" i="2"/>
  <c r="P298" i="2"/>
  <c r="H299" i="2"/>
  <c r="J299" i="2"/>
  <c r="K299" i="2"/>
  <c r="L299" i="2"/>
  <c r="N299" i="2"/>
  <c r="O299" i="2"/>
  <c r="P299" i="2"/>
  <c r="H300" i="2"/>
  <c r="J300" i="2"/>
  <c r="K300" i="2"/>
  <c r="L300" i="2"/>
  <c r="N300" i="2"/>
  <c r="O300" i="2"/>
  <c r="P300" i="2"/>
  <c r="H301" i="2"/>
  <c r="J301" i="2"/>
  <c r="K301" i="2"/>
  <c r="L301" i="2"/>
  <c r="N301" i="2"/>
  <c r="O301" i="2"/>
  <c r="P301" i="2"/>
  <c r="H302" i="2"/>
  <c r="J302" i="2"/>
  <c r="K302" i="2"/>
  <c r="L302" i="2"/>
  <c r="N302" i="2"/>
  <c r="O302" i="2"/>
  <c r="P302" i="2"/>
  <c r="H303" i="2"/>
  <c r="J303" i="2"/>
  <c r="K303" i="2"/>
  <c r="L303" i="2"/>
  <c r="N303" i="2"/>
  <c r="O303" i="2"/>
  <c r="P303" i="2"/>
  <c r="H304" i="2"/>
  <c r="J304" i="2"/>
  <c r="K304" i="2"/>
  <c r="L304" i="2"/>
  <c r="N304" i="2"/>
  <c r="O304" i="2"/>
  <c r="P304" i="2"/>
  <c r="H305" i="2"/>
  <c r="J305" i="2"/>
  <c r="K305" i="2"/>
  <c r="L305" i="2"/>
  <c r="N305" i="2"/>
  <c r="O305" i="2"/>
  <c r="P305" i="2"/>
  <c r="H306" i="2"/>
  <c r="J306" i="2"/>
  <c r="K306" i="2"/>
  <c r="L306" i="2"/>
  <c r="N306" i="2"/>
  <c r="O306" i="2"/>
  <c r="P306" i="2"/>
  <c r="H307" i="2"/>
  <c r="J307" i="2"/>
  <c r="K307" i="2"/>
  <c r="L307" i="2"/>
  <c r="N307" i="2"/>
  <c r="O307" i="2"/>
  <c r="P307" i="2"/>
  <c r="H308" i="2"/>
  <c r="J308" i="2"/>
  <c r="K308" i="2"/>
  <c r="L308" i="2"/>
  <c r="N308" i="2"/>
  <c r="O308" i="2"/>
  <c r="P308" i="2"/>
  <c r="H309" i="2"/>
  <c r="J309" i="2"/>
  <c r="K309" i="2"/>
  <c r="L309" i="2"/>
  <c r="N309" i="2"/>
  <c r="O309" i="2"/>
  <c r="P309" i="2"/>
  <c r="H310" i="2"/>
  <c r="J310" i="2"/>
  <c r="K310" i="2"/>
  <c r="L310" i="2"/>
  <c r="N310" i="2"/>
  <c r="O310" i="2"/>
  <c r="P310" i="2"/>
  <c r="H311" i="2"/>
  <c r="J311" i="2"/>
  <c r="K311" i="2"/>
  <c r="L311" i="2"/>
  <c r="N311" i="2"/>
  <c r="O311" i="2"/>
  <c r="P311" i="2"/>
  <c r="H312" i="2"/>
  <c r="J312" i="2"/>
  <c r="K312" i="2"/>
  <c r="L312" i="2"/>
  <c r="N312" i="2"/>
  <c r="O312" i="2"/>
  <c r="P312" i="2"/>
  <c r="H313" i="2"/>
  <c r="J313" i="2"/>
  <c r="K313" i="2"/>
  <c r="L313" i="2"/>
  <c r="N313" i="2"/>
  <c r="O313" i="2"/>
  <c r="P313" i="2"/>
  <c r="H314" i="2"/>
  <c r="J314" i="2"/>
  <c r="K314" i="2"/>
  <c r="L314" i="2"/>
  <c r="N314" i="2"/>
  <c r="O314" i="2"/>
  <c r="P314" i="2"/>
  <c r="H315" i="2"/>
  <c r="J315" i="2"/>
  <c r="K315" i="2"/>
  <c r="L315" i="2"/>
  <c r="N315" i="2"/>
  <c r="O315" i="2"/>
  <c r="P315" i="2"/>
  <c r="H316" i="2"/>
  <c r="J316" i="2"/>
  <c r="K316" i="2"/>
  <c r="L316" i="2"/>
  <c r="N316" i="2"/>
  <c r="O316" i="2"/>
  <c r="P316" i="2"/>
  <c r="H317" i="2"/>
  <c r="J317" i="2"/>
  <c r="K317" i="2"/>
  <c r="L317" i="2"/>
  <c r="N317" i="2"/>
  <c r="O317" i="2"/>
  <c r="P317" i="2"/>
  <c r="H318" i="2"/>
  <c r="J318" i="2"/>
  <c r="K318" i="2"/>
  <c r="L318" i="2"/>
  <c r="N318" i="2"/>
  <c r="O318" i="2"/>
  <c r="P318" i="2"/>
  <c r="H319" i="2"/>
  <c r="J319" i="2"/>
  <c r="K319" i="2"/>
  <c r="L319" i="2"/>
  <c r="N319" i="2"/>
  <c r="O319" i="2"/>
  <c r="P319" i="2"/>
  <c r="H320" i="2"/>
  <c r="J320" i="2"/>
  <c r="K320" i="2"/>
  <c r="L320" i="2"/>
  <c r="N320" i="2"/>
  <c r="O320" i="2"/>
  <c r="P320" i="2"/>
  <c r="H321" i="2"/>
  <c r="J321" i="2"/>
  <c r="K321" i="2"/>
  <c r="L321" i="2"/>
  <c r="N321" i="2"/>
  <c r="O321" i="2"/>
  <c r="P321" i="2"/>
  <c r="H322" i="2"/>
  <c r="J322" i="2"/>
  <c r="K322" i="2"/>
  <c r="L322" i="2"/>
  <c r="N322" i="2"/>
  <c r="O322" i="2"/>
  <c r="P322" i="2"/>
  <c r="H323" i="2"/>
  <c r="J323" i="2"/>
  <c r="K323" i="2"/>
  <c r="L323" i="2"/>
  <c r="N323" i="2"/>
  <c r="O323" i="2"/>
  <c r="P323" i="2"/>
  <c r="H324" i="2"/>
  <c r="J324" i="2"/>
  <c r="K324" i="2"/>
  <c r="L324" i="2"/>
  <c r="N324" i="2"/>
  <c r="O324" i="2"/>
  <c r="P324" i="2"/>
  <c r="H325" i="2"/>
  <c r="J325" i="2"/>
  <c r="K325" i="2"/>
  <c r="L325" i="2"/>
  <c r="N325" i="2"/>
  <c r="O325" i="2"/>
  <c r="P325" i="2"/>
  <c r="H326" i="2"/>
  <c r="J326" i="2"/>
  <c r="K326" i="2"/>
  <c r="L326" i="2"/>
  <c r="N326" i="2"/>
  <c r="O326" i="2"/>
  <c r="P326" i="2"/>
  <c r="H327" i="2"/>
  <c r="J327" i="2"/>
  <c r="K327" i="2"/>
  <c r="L327" i="2"/>
  <c r="N327" i="2"/>
  <c r="O327" i="2"/>
  <c r="P327" i="2"/>
  <c r="H328" i="2"/>
  <c r="J328" i="2"/>
  <c r="K328" i="2"/>
  <c r="L328" i="2"/>
  <c r="N328" i="2"/>
  <c r="O328" i="2"/>
  <c r="P328" i="2"/>
  <c r="H329" i="2"/>
  <c r="J329" i="2"/>
  <c r="K329" i="2"/>
  <c r="L329" i="2"/>
  <c r="N329" i="2"/>
  <c r="O329" i="2"/>
  <c r="P329" i="2"/>
  <c r="H330" i="2"/>
  <c r="J330" i="2"/>
  <c r="K330" i="2"/>
  <c r="L330" i="2"/>
  <c r="N330" i="2"/>
  <c r="O330" i="2"/>
  <c r="P330" i="2"/>
  <c r="H331" i="2"/>
  <c r="J331" i="2"/>
  <c r="K331" i="2"/>
  <c r="L331" i="2"/>
  <c r="N331" i="2"/>
  <c r="O331" i="2"/>
  <c r="P331" i="2"/>
  <c r="H332" i="2"/>
  <c r="J332" i="2"/>
  <c r="K332" i="2"/>
  <c r="L332" i="2"/>
  <c r="N332" i="2"/>
  <c r="O332" i="2"/>
  <c r="P332" i="2"/>
  <c r="H333" i="2"/>
  <c r="J333" i="2"/>
  <c r="K333" i="2"/>
  <c r="L333" i="2"/>
  <c r="N333" i="2"/>
  <c r="O333" i="2"/>
  <c r="P333" i="2"/>
  <c r="H334" i="2"/>
  <c r="J334" i="2"/>
  <c r="K334" i="2"/>
  <c r="L334" i="2"/>
  <c r="N334" i="2"/>
  <c r="O334" i="2"/>
  <c r="P334" i="2"/>
  <c r="H335" i="2"/>
  <c r="J335" i="2"/>
  <c r="K335" i="2"/>
  <c r="L335" i="2"/>
  <c r="N335" i="2"/>
  <c r="O335" i="2"/>
  <c r="P335" i="2"/>
  <c r="H336" i="2"/>
  <c r="J336" i="2"/>
  <c r="K336" i="2"/>
  <c r="L336" i="2"/>
  <c r="N336" i="2"/>
  <c r="O336" i="2"/>
  <c r="P336" i="2"/>
  <c r="H337" i="2"/>
  <c r="J337" i="2"/>
  <c r="K337" i="2"/>
  <c r="L337" i="2"/>
  <c r="N337" i="2"/>
  <c r="O337" i="2"/>
  <c r="P337" i="2"/>
  <c r="H338" i="2"/>
  <c r="J338" i="2"/>
  <c r="K338" i="2"/>
  <c r="L338" i="2"/>
  <c r="N338" i="2"/>
  <c r="O338" i="2"/>
  <c r="P338" i="2"/>
  <c r="H339" i="2"/>
  <c r="J339" i="2"/>
  <c r="K339" i="2"/>
  <c r="L339" i="2"/>
  <c r="N339" i="2"/>
  <c r="O339" i="2"/>
  <c r="P339" i="2"/>
  <c r="H340" i="2"/>
  <c r="J340" i="2"/>
  <c r="K340" i="2"/>
  <c r="L340" i="2"/>
  <c r="N340" i="2"/>
  <c r="O340" i="2"/>
  <c r="P340" i="2"/>
  <c r="H341" i="2"/>
  <c r="J341" i="2"/>
  <c r="K341" i="2"/>
  <c r="L341" i="2"/>
  <c r="N341" i="2"/>
  <c r="O341" i="2"/>
  <c r="P341" i="2"/>
  <c r="H342" i="2"/>
  <c r="J342" i="2"/>
  <c r="K342" i="2"/>
  <c r="L342" i="2"/>
  <c r="N342" i="2"/>
  <c r="O342" i="2"/>
  <c r="P342" i="2"/>
  <c r="H343" i="2"/>
  <c r="J343" i="2"/>
  <c r="K343" i="2"/>
  <c r="L343" i="2"/>
  <c r="N343" i="2"/>
  <c r="O343" i="2"/>
  <c r="P343" i="2"/>
  <c r="H344" i="2"/>
  <c r="J344" i="2"/>
  <c r="K344" i="2"/>
  <c r="L344" i="2"/>
  <c r="N344" i="2"/>
  <c r="O344" i="2"/>
  <c r="P344" i="2"/>
  <c r="H345" i="2"/>
  <c r="J345" i="2"/>
  <c r="K345" i="2"/>
  <c r="L345" i="2"/>
  <c r="N345" i="2"/>
  <c r="O345" i="2"/>
  <c r="P345" i="2"/>
  <c r="H346" i="2"/>
  <c r="J346" i="2"/>
  <c r="K346" i="2"/>
  <c r="L346" i="2"/>
  <c r="N346" i="2"/>
  <c r="O346" i="2"/>
  <c r="P346" i="2"/>
  <c r="H347" i="2"/>
  <c r="J347" i="2"/>
  <c r="K347" i="2"/>
  <c r="L347" i="2"/>
  <c r="N347" i="2"/>
  <c r="O347" i="2"/>
  <c r="P347" i="2"/>
  <c r="H348" i="2"/>
  <c r="J348" i="2"/>
  <c r="K348" i="2"/>
  <c r="L348" i="2"/>
  <c r="N348" i="2"/>
  <c r="O348" i="2"/>
  <c r="P348" i="2"/>
  <c r="H349" i="2"/>
  <c r="J349" i="2"/>
  <c r="K349" i="2"/>
  <c r="L349" i="2"/>
  <c r="N349" i="2"/>
  <c r="O349" i="2"/>
  <c r="P349" i="2"/>
  <c r="H350" i="2"/>
  <c r="J350" i="2"/>
  <c r="K350" i="2"/>
  <c r="L350" i="2"/>
  <c r="N350" i="2"/>
  <c r="O350" i="2"/>
  <c r="P350" i="2"/>
  <c r="H351" i="2"/>
  <c r="J351" i="2"/>
  <c r="K351" i="2"/>
  <c r="L351" i="2"/>
  <c r="N351" i="2"/>
  <c r="O351" i="2"/>
  <c r="P351" i="2"/>
  <c r="H352" i="2"/>
  <c r="J352" i="2"/>
  <c r="K352" i="2"/>
  <c r="L352" i="2"/>
  <c r="N352" i="2"/>
  <c r="O352" i="2"/>
  <c r="P352" i="2"/>
  <c r="H353" i="2"/>
  <c r="J353" i="2"/>
  <c r="K353" i="2"/>
  <c r="L353" i="2"/>
  <c r="N353" i="2"/>
  <c r="O353" i="2"/>
  <c r="P353" i="2"/>
  <c r="H354" i="2"/>
  <c r="J354" i="2"/>
  <c r="K354" i="2"/>
  <c r="L354" i="2"/>
  <c r="N354" i="2"/>
  <c r="O354" i="2"/>
  <c r="P354" i="2"/>
  <c r="H355" i="2"/>
  <c r="J355" i="2"/>
  <c r="K355" i="2"/>
  <c r="L355" i="2"/>
  <c r="N355" i="2"/>
  <c r="O355" i="2"/>
  <c r="P355" i="2"/>
  <c r="H356" i="2"/>
  <c r="J356" i="2"/>
  <c r="K356" i="2"/>
  <c r="L356" i="2"/>
  <c r="N356" i="2"/>
  <c r="O356" i="2"/>
  <c r="P356" i="2"/>
  <c r="H357" i="2"/>
  <c r="J357" i="2"/>
  <c r="K357" i="2"/>
  <c r="L357" i="2"/>
  <c r="N357" i="2"/>
  <c r="O357" i="2"/>
  <c r="P357" i="2"/>
  <c r="H358" i="2"/>
  <c r="J358" i="2"/>
  <c r="K358" i="2"/>
  <c r="L358" i="2"/>
  <c r="N358" i="2"/>
  <c r="O358" i="2"/>
  <c r="P358" i="2"/>
  <c r="H359" i="2"/>
  <c r="J359" i="2"/>
  <c r="K359" i="2"/>
  <c r="L359" i="2"/>
  <c r="N359" i="2"/>
  <c r="O359" i="2"/>
  <c r="P359" i="2"/>
  <c r="H360" i="2"/>
  <c r="J360" i="2"/>
  <c r="K360" i="2"/>
  <c r="L360" i="2"/>
  <c r="N360" i="2"/>
  <c r="O360" i="2"/>
  <c r="P360" i="2"/>
  <c r="H361" i="2"/>
  <c r="J361" i="2"/>
  <c r="K361" i="2"/>
  <c r="L361" i="2"/>
  <c r="N361" i="2"/>
  <c r="O361" i="2"/>
  <c r="P361" i="2"/>
  <c r="H362" i="2"/>
  <c r="J362" i="2"/>
  <c r="K362" i="2"/>
  <c r="L362" i="2"/>
  <c r="N362" i="2"/>
  <c r="O362" i="2"/>
  <c r="P362" i="2"/>
  <c r="H363" i="2"/>
  <c r="J363" i="2"/>
  <c r="K363" i="2"/>
  <c r="L363" i="2"/>
  <c r="N363" i="2"/>
  <c r="O363" i="2"/>
  <c r="P363" i="2"/>
  <c r="H364" i="2"/>
  <c r="J364" i="2"/>
  <c r="K364" i="2"/>
  <c r="L364" i="2"/>
  <c r="N364" i="2"/>
  <c r="O364" i="2"/>
  <c r="P364" i="2"/>
  <c r="H365" i="2"/>
  <c r="J365" i="2"/>
  <c r="K365" i="2"/>
  <c r="L365" i="2"/>
  <c r="N365" i="2"/>
  <c r="O365" i="2"/>
  <c r="P365" i="2"/>
  <c r="H366" i="2"/>
  <c r="J366" i="2"/>
  <c r="K366" i="2"/>
  <c r="L366" i="2"/>
  <c r="N366" i="2"/>
  <c r="O366" i="2"/>
  <c r="P366" i="2"/>
  <c r="H367" i="2"/>
  <c r="J367" i="2"/>
  <c r="K367" i="2"/>
  <c r="L367" i="2"/>
  <c r="N367" i="2"/>
  <c r="O367" i="2"/>
  <c r="P367" i="2"/>
  <c r="H368" i="2"/>
  <c r="J368" i="2"/>
  <c r="K368" i="2"/>
  <c r="L368" i="2"/>
  <c r="N368" i="2"/>
  <c r="O368" i="2"/>
  <c r="P368" i="2"/>
  <c r="H369" i="2"/>
  <c r="J369" i="2"/>
  <c r="K369" i="2"/>
  <c r="L369" i="2"/>
  <c r="N369" i="2"/>
  <c r="O369" i="2"/>
  <c r="P369" i="2"/>
  <c r="H370" i="2"/>
  <c r="J370" i="2"/>
  <c r="K370" i="2"/>
  <c r="L370" i="2"/>
  <c r="N370" i="2"/>
  <c r="O370" i="2"/>
  <c r="P370" i="2"/>
  <c r="H371" i="2"/>
  <c r="J371" i="2"/>
  <c r="K371" i="2"/>
  <c r="L371" i="2"/>
  <c r="N371" i="2"/>
  <c r="O371" i="2"/>
  <c r="P371" i="2"/>
  <c r="H372" i="2"/>
  <c r="J372" i="2"/>
  <c r="K372" i="2"/>
  <c r="L372" i="2"/>
  <c r="N372" i="2"/>
  <c r="O372" i="2"/>
  <c r="P372" i="2"/>
  <c r="H373" i="2"/>
  <c r="J373" i="2"/>
  <c r="K373" i="2"/>
  <c r="L373" i="2"/>
  <c r="N373" i="2"/>
  <c r="O373" i="2"/>
  <c r="P373" i="2"/>
  <c r="H374" i="2"/>
  <c r="J374" i="2"/>
  <c r="K374" i="2"/>
  <c r="L374" i="2"/>
  <c r="N374" i="2"/>
  <c r="O374" i="2"/>
  <c r="P374" i="2"/>
  <c r="H375" i="2"/>
  <c r="J375" i="2"/>
  <c r="K375" i="2"/>
  <c r="L375" i="2"/>
  <c r="N375" i="2"/>
  <c r="O375" i="2"/>
  <c r="P375" i="2"/>
  <c r="H376" i="2"/>
  <c r="J376" i="2"/>
  <c r="K376" i="2"/>
  <c r="L376" i="2"/>
  <c r="N376" i="2"/>
  <c r="O376" i="2"/>
  <c r="P376" i="2"/>
  <c r="H377" i="2"/>
  <c r="J377" i="2"/>
  <c r="K377" i="2"/>
  <c r="L377" i="2"/>
  <c r="N377" i="2"/>
  <c r="O377" i="2"/>
  <c r="P377" i="2"/>
  <c r="H378" i="2"/>
  <c r="J378" i="2"/>
  <c r="K378" i="2"/>
  <c r="L378" i="2"/>
  <c r="N378" i="2"/>
  <c r="O378" i="2"/>
  <c r="P378" i="2"/>
  <c r="H379" i="2"/>
  <c r="J379" i="2"/>
  <c r="K379" i="2"/>
  <c r="L379" i="2"/>
  <c r="N379" i="2"/>
  <c r="O379" i="2"/>
  <c r="P379" i="2"/>
  <c r="H380" i="2"/>
  <c r="J380" i="2"/>
  <c r="K380" i="2"/>
  <c r="L380" i="2"/>
  <c r="N380" i="2"/>
  <c r="O380" i="2"/>
  <c r="P380" i="2"/>
  <c r="H381" i="2"/>
  <c r="J381" i="2"/>
  <c r="K381" i="2"/>
  <c r="L381" i="2"/>
  <c r="N381" i="2"/>
  <c r="O381" i="2"/>
  <c r="P381" i="2"/>
  <c r="H382" i="2"/>
  <c r="J382" i="2"/>
  <c r="K382" i="2"/>
  <c r="L382" i="2"/>
  <c r="N382" i="2"/>
  <c r="O382" i="2"/>
  <c r="P382" i="2"/>
  <c r="H383" i="2"/>
  <c r="J383" i="2"/>
  <c r="K383" i="2"/>
  <c r="L383" i="2"/>
  <c r="N383" i="2"/>
  <c r="O383" i="2"/>
  <c r="P383" i="2"/>
  <c r="H384" i="2"/>
  <c r="J384" i="2"/>
  <c r="K384" i="2"/>
  <c r="L384" i="2"/>
  <c r="N384" i="2"/>
  <c r="O384" i="2"/>
  <c r="P384" i="2"/>
  <c r="H385" i="2"/>
  <c r="J385" i="2"/>
  <c r="K385" i="2"/>
  <c r="L385" i="2"/>
  <c r="N385" i="2"/>
  <c r="O385" i="2"/>
  <c r="P385" i="2"/>
  <c r="H386" i="2"/>
  <c r="J386" i="2"/>
  <c r="K386" i="2"/>
  <c r="L386" i="2"/>
  <c r="N386" i="2"/>
  <c r="O386" i="2"/>
  <c r="P386" i="2"/>
  <c r="H387" i="2"/>
  <c r="J387" i="2"/>
  <c r="K387" i="2"/>
  <c r="L387" i="2"/>
  <c r="N387" i="2"/>
  <c r="O387" i="2"/>
  <c r="P387" i="2"/>
  <c r="H388" i="2"/>
  <c r="J388" i="2"/>
  <c r="K388" i="2"/>
  <c r="L388" i="2"/>
  <c r="N388" i="2"/>
  <c r="O388" i="2"/>
  <c r="P388" i="2"/>
  <c r="H389" i="2"/>
  <c r="J389" i="2"/>
  <c r="K389" i="2"/>
  <c r="L389" i="2"/>
  <c r="N389" i="2"/>
  <c r="O389" i="2"/>
  <c r="P389" i="2"/>
  <c r="H390" i="2"/>
  <c r="J390" i="2"/>
  <c r="K390" i="2"/>
  <c r="L390" i="2"/>
  <c r="N390" i="2"/>
  <c r="O390" i="2"/>
  <c r="P390" i="2"/>
  <c r="H391" i="2"/>
  <c r="J391" i="2"/>
  <c r="K391" i="2"/>
  <c r="L391" i="2"/>
  <c r="N391" i="2"/>
  <c r="O391" i="2"/>
  <c r="P391" i="2"/>
  <c r="H392" i="2"/>
  <c r="J392" i="2"/>
  <c r="K392" i="2"/>
  <c r="L392" i="2"/>
  <c r="N392" i="2"/>
  <c r="O392" i="2"/>
  <c r="P392" i="2"/>
  <c r="H393" i="2"/>
  <c r="J393" i="2"/>
  <c r="K393" i="2"/>
  <c r="L393" i="2"/>
  <c r="N393" i="2"/>
  <c r="O393" i="2"/>
  <c r="P393" i="2"/>
  <c r="H394" i="2"/>
  <c r="J394" i="2"/>
  <c r="K394" i="2"/>
  <c r="L394" i="2"/>
  <c r="N394" i="2"/>
  <c r="O394" i="2"/>
  <c r="P394" i="2"/>
  <c r="H395" i="2"/>
  <c r="J395" i="2"/>
  <c r="K395" i="2"/>
  <c r="L395" i="2"/>
  <c r="N395" i="2"/>
  <c r="O395" i="2"/>
  <c r="P395" i="2"/>
  <c r="H396" i="2"/>
  <c r="J396" i="2"/>
  <c r="K396" i="2"/>
  <c r="L396" i="2"/>
  <c r="N396" i="2"/>
  <c r="O396" i="2"/>
  <c r="P396" i="2"/>
  <c r="H397" i="2"/>
  <c r="J397" i="2"/>
  <c r="K397" i="2"/>
  <c r="L397" i="2"/>
  <c r="N397" i="2"/>
  <c r="O397" i="2"/>
  <c r="P397" i="2"/>
  <c r="H398" i="2"/>
  <c r="J398" i="2"/>
  <c r="K398" i="2"/>
  <c r="L398" i="2"/>
  <c r="N398" i="2"/>
  <c r="O398" i="2"/>
  <c r="P398" i="2"/>
  <c r="H399" i="2"/>
  <c r="J399" i="2"/>
  <c r="K399" i="2"/>
  <c r="L399" i="2"/>
  <c r="N399" i="2"/>
  <c r="O399" i="2"/>
  <c r="P399" i="2"/>
  <c r="H400" i="2"/>
  <c r="J400" i="2"/>
  <c r="K400" i="2"/>
  <c r="L400" i="2"/>
  <c r="N400" i="2"/>
  <c r="O400" i="2"/>
  <c r="P400" i="2"/>
  <c r="H401" i="2"/>
  <c r="J401" i="2"/>
  <c r="K401" i="2"/>
  <c r="L401" i="2"/>
  <c r="N401" i="2"/>
  <c r="O401" i="2"/>
  <c r="P401" i="2"/>
  <c r="H402" i="2"/>
  <c r="J402" i="2"/>
  <c r="K402" i="2"/>
  <c r="L402" i="2"/>
  <c r="N402" i="2"/>
  <c r="O402" i="2"/>
  <c r="P402" i="2"/>
  <c r="H403" i="2"/>
  <c r="J403" i="2"/>
  <c r="K403" i="2"/>
  <c r="L403" i="2"/>
  <c r="N403" i="2"/>
  <c r="O403" i="2"/>
  <c r="P403" i="2"/>
  <c r="H404" i="2"/>
  <c r="J404" i="2"/>
  <c r="K404" i="2"/>
  <c r="L404" i="2"/>
  <c r="N404" i="2"/>
  <c r="O404" i="2"/>
  <c r="P404" i="2"/>
  <c r="H405" i="2"/>
  <c r="J405" i="2"/>
  <c r="K405" i="2"/>
  <c r="L405" i="2"/>
  <c r="N405" i="2"/>
  <c r="O405" i="2"/>
  <c r="P405" i="2"/>
  <c r="H406" i="2"/>
  <c r="J406" i="2"/>
  <c r="K406" i="2"/>
  <c r="L406" i="2"/>
  <c r="N406" i="2"/>
  <c r="O406" i="2"/>
  <c r="P406" i="2"/>
  <c r="H407" i="2"/>
  <c r="J407" i="2"/>
  <c r="K407" i="2"/>
  <c r="L407" i="2"/>
  <c r="N407" i="2"/>
  <c r="O407" i="2"/>
  <c r="P407" i="2"/>
  <c r="H408" i="2"/>
  <c r="J408" i="2"/>
  <c r="K408" i="2"/>
  <c r="L408" i="2"/>
  <c r="N408" i="2"/>
  <c r="O408" i="2"/>
  <c r="P408" i="2"/>
  <c r="H409" i="2"/>
  <c r="J409" i="2"/>
  <c r="K409" i="2"/>
  <c r="L409" i="2"/>
  <c r="N409" i="2"/>
  <c r="O409" i="2"/>
  <c r="P409" i="2"/>
  <c r="H410" i="2"/>
  <c r="J410" i="2"/>
  <c r="K410" i="2"/>
  <c r="L410" i="2"/>
  <c r="N410" i="2"/>
  <c r="O410" i="2"/>
  <c r="P410" i="2"/>
  <c r="H411" i="2"/>
  <c r="J411" i="2"/>
  <c r="K411" i="2"/>
  <c r="L411" i="2"/>
  <c r="N411" i="2"/>
  <c r="O411" i="2"/>
  <c r="P411" i="2"/>
  <c r="H412" i="2"/>
  <c r="J412" i="2"/>
  <c r="K412" i="2"/>
  <c r="L412" i="2"/>
  <c r="N412" i="2"/>
  <c r="O412" i="2"/>
  <c r="P412" i="2"/>
  <c r="H413" i="2"/>
  <c r="J413" i="2"/>
  <c r="K413" i="2"/>
  <c r="L413" i="2"/>
  <c r="N413" i="2"/>
  <c r="O413" i="2"/>
  <c r="P413" i="2"/>
  <c r="H414" i="2"/>
  <c r="J414" i="2"/>
  <c r="K414" i="2"/>
  <c r="L414" i="2"/>
  <c r="N414" i="2"/>
  <c r="O414" i="2"/>
  <c r="P414" i="2"/>
  <c r="H415" i="2"/>
  <c r="J415" i="2"/>
  <c r="K415" i="2"/>
  <c r="L415" i="2"/>
  <c r="N415" i="2"/>
  <c r="O415" i="2"/>
  <c r="P415" i="2"/>
  <c r="H416" i="2"/>
  <c r="J416" i="2"/>
  <c r="K416" i="2"/>
  <c r="L416" i="2"/>
  <c r="N416" i="2"/>
  <c r="O416" i="2"/>
  <c r="P416" i="2"/>
  <c r="H417" i="2"/>
  <c r="J417" i="2"/>
  <c r="K417" i="2"/>
  <c r="L417" i="2"/>
  <c r="N417" i="2"/>
  <c r="O417" i="2"/>
  <c r="P417" i="2"/>
  <c r="H418" i="2"/>
  <c r="J418" i="2"/>
  <c r="K418" i="2"/>
  <c r="L418" i="2"/>
  <c r="N418" i="2"/>
  <c r="O418" i="2"/>
  <c r="P418" i="2"/>
  <c r="H419" i="2"/>
  <c r="J419" i="2"/>
  <c r="K419" i="2"/>
  <c r="L419" i="2"/>
  <c r="N419" i="2"/>
  <c r="O419" i="2"/>
  <c r="P419" i="2"/>
  <c r="H420" i="2"/>
  <c r="J420" i="2"/>
  <c r="K420" i="2"/>
  <c r="L420" i="2"/>
  <c r="N420" i="2"/>
  <c r="O420" i="2"/>
  <c r="P420" i="2"/>
  <c r="H421" i="2"/>
  <c r="J421" i="2"/>
  <c r="K421" i="2"/>
  <c r="L421" i="2"/>
  <c r="N421" i="2"/>
  <c r="O421" i="2"/>
  <c r="P421" i="2"/>
  <c r="H422" i="2"/>
  <c r="J422" i="2"/>
  <c r="K422" i="2"/>
  <c r="L422" i="2"/>
  <c r="N422" i="2"/>
  <c r="O422" i="2"/>
  <c r="P422" i="2"/>
  <c r="H423" i="2"/>
  <c r="J423" i="2"/>
  <c r="K423" i="2"/>
  <c r="L423" i="2"/>
  <c r="N423" i="2"/>
  <c r="O423" i="2"/>
  <c r="P423" i="2"/>
  <c r="H424" i="2"/>
  <c r="J424" i="2"/>
  <c r="K424" i="2"/>
  <c r="L424" i="2"/>
  <c r="N424" i="2"/>
  <c r="O424" i="2"/>
  <c r="P424" i="2"/>
  <c r="H425" i="2"/>
  <c r="J425" i="2"/>
  <c r="K425" i="2"/>
  <c r="L425" i="2"/>
  <c r="N425" i="2"/>
  <c r="O425" i="2"/>
  <c r="P425" i="2"/>
  <c r="H426" i="2"/>
  <c r="J426" i="2"/>
  <c r="K426" i="2"/>
  <c r="L426" i="2"/>
  <c r="N426" i="2"/>
  <c r="O426" i="2"/>
  <c r="P426" i="2"/>
  <c r="H427" i="2"/>
  <c r="J427" i="2"/>
  <c r="K427" i="2"/>
  <c r="L427" i="2"/>
  <c r="N427" i="2"/>
  <c r="O427" i="2"/>
  <c r="P427" i="2"/>
  <c r="H428" i="2"/>
  <c r="J428" i="2"/>
  <c r="K428" i="2"/>
  <c r="L428" i="2"/>
  <c r="N428" i="2"/>
  <c r="O428" i="2"/>
  <c r="P428" i="2"/>
  <c r="H429" i="2"/>
  <c r="J429" i="2"/>
  <c r="K429" i="2"/>
  <c r="L429" i="2"/>
  <c r="N429" i="2"/>
  <c r="O429" i="2"/>
  <c r="P429" i="2"/>
  <c r="H430" i="2"/>
  <c r="J430" i="2"/>
  <c r="K430" i="2"/>
  <c r="L430" i="2"/>
  <c r="N430" i="2"/>
  <c r="O430" i="2"/>
  <c r="P430" i="2"/>
  <c r="H431" i="2"/>
  <c r="J431" i="2"/>
  <c r="K431" i="2"/>
  <c r="L431" i="2"/>
  <c r="N431" i="2"/>
  <c r="O431" i="2"/>
  <c r="P431" i="2"/>
  <c r="H432" i="2"/>
  <c r="J432" i="2"/>
  <c r="K432" i="2"/>
  <c r="L432" i="2"/>
  <c r="N432" i="2"/>
  <c r="O432" i="2"/>
  <c r="P432" i="2"/>
  <c r="H433" i="2"/>
  <c r="J433" i="2"/>
  <c r="K433" i="2"/>
  <c r="L433" i="2"/>
  <c r="N433" i="2"/>
  <c r="O433" i="2"/>
  <c r="P433" i="2"/>
  <c r="H434" i="2"/>
  <c r="J434" i="2"/>
  <c r="K434" i="2"/>
  <c r="L434" i="2"/>
  <c r="N434" i="2"/>
  <c r="O434" i="2"/>
  <c r="P434" i="2"/>
  <c r="H435" i="2"/>
  <c r="J435" i="2"/>
  <c r="K435" i="2"/>
  <c r="L435" i="2"/>
  <c r="N435" i="2"/>
  <c r="O435" i="2"/>
  <c r="P435" i="2"/>
  <c r="H436" i="2"/>
  <c r="J436" i="2"/>
  <c r="K436" i="2"/>
  <c r="L436" i="2"/>
  <c r="N436" i="2"/>
  <c r="O436" i="2"/>
  <c r="P436" i="2"/>
  <c r="H437" i="2"/>
  <c r="J437" i="2"/>
  <c r="K437" i="2"/>
  <c r="L437" i="2"/>
  <c r="N437" i="2"/>
  <c r="O437" i="2"/>
  <c r="P437" i="2"/>
  <c r="H438" i="2"/>
  <c r="J438" i="2"/>
  <c r="K438" i="2"/>
  <c r="L438" i="2"/>
  <c r="N438" i="2"/>
  <c r="O438" i="2"/>
  <c r="P438" i="2"/>
  <c r="H439" i="2"/>
  <c r="J439" i="2"/>
  <c r="K439" i="2"/>
  <c r="L439" i="2"/>
  <c r="N439" i="2"/>
  <c r="O439" i="2"/>
  <c r="P439" i="2"/>
  <c r="H440" i="2"/>
  <c r="J440" i="2"/>
  <c r="K440" i="2"/>
  <c r="L440" i="2"/>
  <c r="N440" i="2"/>
  <c r="O440" i="2"/>
  <c r="P440" i="2"/>
  <c r="H441" i="2"/>
  <c r="J441" i="2"/>
  <c r="K441" i="2"/>
  <c r="L441" i="2"/>
  <c r="N441" i="2"/>
  <c r="O441" i="2"/>
  <c r="P441" i="2"/>
  <c r="H442" i="2"/>
  <c r="J442" i="2"/>
  <c r="K442" i="2"/>
  <c r="L442" i="2"/>
  <c r="N442" i="2"/>
  <c r="O442" i="2"/>
  <c r="P442" i="2"/>
  <c r="H443" i="2"/>
  <c r="J443" i="2"/>
  <c r="K443" i="2"/>
  <c r="L443" i="2"/>
  <c r="N443" i="2"/>
  <c r="O443" i="2"/>
  <c r="P443" i="2"/>
  <c r="H444" i="2"/>
  <c r="J444" i="2"/>
  <c r="K444" i="2"/>
  <c r="L444" i="2"/>
  <c r="N444" i="2"/>
  <c r="O444" i="2"/>
  <c r="P444" i="2"/>
  <c r="H445" i="2"/>
  <c r="J445" i="2"/>
  <c r="K445" i="2"/>
  <c r="L445" i="2"/>
  <c r="N445" i="2"/>
  <c r="O445" i="2"/>
  <c r="P445" i="2"/>
  <c r="H446" i="2"/>
  <c r="J446" i="2"/>
  <c r="K446" i="2"/>
  <c r="L446" i="2"/>
  <c r="N446" i="2"/>
  <c r="O446" i="2"/>
  <c r="P446" i="2"/>
  <c r="H447" i="2"/>
  <c r="J447" i="2"/>
  <c r="K447" i="2"/>
  <c r="L447" i="2"/>
  <c r="N447" i="2"/>
  <c r="O447" i="2"/>
  <c r="P447" i="2"/>
  <c r="H448" i="2"/>
  <c r="J448" i="2"/>
  <c r="K448" i="2"/>
  <c r="L448" i="2"/>
  <c r="N448" i="2"/>
  <c r="O448" i="2"/>
  <c r="P448" i="2"/>
  <c r="H449" i="2"/>
  <c r="J449" i="2"/>
  <c r="K449" i="2"/>
  <c r="L449" i="2"/>
  <c r="N449" i="2"/>
  <c r="O449" i="2"/>
  <c r="P449" i="2"/>
  <c r="H450" i="2"/>
  <c r="J450" i="2"/>
  <c r="K450" i="2"/>
  <c r="L450" i="2"/>
  <c r="N450" i="2"/>
  <c r="O450" i="2"/>
  <c r="P450" i="2"/>
  <c r="H451" i="2"/>
  <c r="J451" i="2"/>
  <c r="K451" i="2"/>
  <c r="L451" i="2"/>
  <c r="N451" i="2"/>
  <c r="O451" i="2"/>
  <c r="P451" i="2"/>
  <c r="H452" i="2"/>
  <c r="J452" i="2"/>
  <c r="K452" i="2"/>
  <c r="L452" i="2"/>
  <c r="N452" i="2"/>
  <c r="O452" i="2"/>
  <c r="P452" i="2"/>
  <c r="H453" i="2"/>
  <c r="J453" i="2"/>
  <c r="K453" i="2"/>
  <c r="L453" i="2"/>
  <c r="N453" i="2"/>
  <c r="O453" i="2"/>
  <c r="P453" i="2"/>
  <c r="H454" i="2"/>
  <c r="J454" i="2"/>
  <c r="K454" i="2"/>
  <c r="L454" i="2"/>
  <c r="N454" i="2"/>
  <c r="O454" i="2"/>
  <c r="P454" i="2"/>
  <c r="H455" i="2"/>
  <c r="J455" i="2"/>
  <c r="K455" i="2"/>
  <c r="L455" i="2"/>
  <c r="N455" i="2"/>
  <c r="O455" i="2"/>
  <c r="P455" i="2"/>
  <c r="H456" i="2"/>
  <c r="J456" i="2"/>
  <c r="K456" i="2"/>
  <c r="L456" i="2"/>
  <c r="N456" i="2"/>
  <c r="O456" i="2"/>
  <c r="P456" i="2"/>
  <c r="H457" i="2"/>
  <c r="J457" i="2"/>
  <c r="K457" i="2"/>
  <c r="L457" i="2"/>
  <c r="N457" i="2"/>
  <c r="O457" i="2"/>
  <c r="P457" i="2"/>
  <c r="H458" i="2"/>
  <c r="J458" i="2"/>
  <c r="K458" i="2"/>
  <c r="L458" i="2"/>
  <c r="N458" i="2"/>
  <c r="O458" i="2"/>
  <c r="P458" i="2"/>
  <c r="H459" i="2"/>
  <c r="J459" i="2"/>
  <c r="K459" i="2"/>
  <c r="L459" i="2"/>
  <c r="N459" i="2"/>
  <c r="O459" i="2"/>
  <c r="P459" i="2"/>
  <c r="H460" i="2"/>
  <c r="J460" i="2"/>
  <c r="K460" i="2"/>
  <c r="L460" i="2"/>
  <c r="N460" i="2"/>
  <c r="O460" i="2"/>
  <c r="P460" i="2"/>
  <c r="H461" i="2"/>
  <c r="J461" i="2"/>
  <c r="K461" i="2"/>
  <c r="L461" i="2"/>
  <c r="N461" i="2"/>
  <c r="O461" i="2"/>
  <c r="P461" i="2"/>
  <c r="H462" i="2"/>
  <c r="J462" i="2"/>
  <c r="K462" i="2"/>
  <c r="L462" i="2"/>
  <c r="N462" i="2"/>
  <c r="O462" i="2"/>
  <c r="P462" i="2"/>
  <c r="H463" i="2"/>
  <c r="J463" i="2"/>
  <c r="K463" i="2"/>
  <c r="L463" i="2"/>
  <c r="N463" i="2"/>
  <c r="O463" i="2"/>
  <c r="P463" i="2"/>
  <c r="H464" i="2"/>
  <c r="J464" i="2"/>
  <c r="K464" i="2"/>
  <c r="L464" i="2"/>
  <c r="N464" i="2"/>
  <c r="O464" i="2"/>
  <c r="P464" i="2"/>
  <c r="H465" i="2"/>
  <c r="J465" i="2"/>
  <c r="K465" i="2"/>
  <c r="L465" i="2"/>
  <c r="N465" i="2"/>
  <c r="O465" i="2"/>
  <c r="P465" i="2"/>
  <c r="H466" i="2"/>
  <c r="J466" i="2"/>
  <c r="K466" i="2"/>
  <c r="L466" i="2"/>
  <c r="N466" i="2"/>
  <c r="O466" i="2"/>
  <c r="P466" i="2"/>
  <c r="H467" i="2"/>
  <c r="J467" i="2"/>
  <c r="K467" i="2"/>
  <c r="L467" i="2"/>
  <c r="N467" i="2"/>
  <c r="O467" i="2"/>
  <c r="P467" i="2"/>
  <c r="H468" i="2"/>
  <c r="J468" i="2"/>
  <c r="K468" i="2"/>
  <c r="L468" i="2"/>
  <c r="N468" i="2"/>
  <c r="O468" i="2"/>
  <c r="P468" i="2"/>
  <c r="H469" i="2"/>
  <c r="J469" i="2"/>
  <c r="K469" i="2"/>
  <c r="L469" i="2"/>
  <c r="N469" i="2"/>
  <c r="O469" i="2"/>
  <c r="P469" i="2"/>
  <c r="H470" i="2"/>
  <c r="J470" i="2"/>
  <c r="K470" i="2"/>
  <c r="L470" i="2"/>
  <c r="N470" i="2"/>
  <c r="O470" i="2"/>
  <c r="P470" i="2"/>
  <c r="H471" i="2"/>
  <c r="J471" i="2"/>
  <c r="K471" i="2"/>
  <c r="L471" i="2"/>
  <c r="N471" i="2"/>
  <c r="O471" i="2"/>
  <c r="P471" i="2"/>
  <c r="H472" i="2"/>
  <c r="J472" i="2"/>
  <c r="K472" i="2"/>
  <c r="L472" i="2"/>
  <c r="N472" i="2"/>
  <c r="O472" i="2"/>
  <c r="P472" i="2"/>
  <c r="H473" i="2"/>
  <c r="J473" i="2"/>
  <c r="K473" i="2"/>
  <c r="L473" i="2"/>
  <c r="N473" i="2"/>
  <c r="O473" i="2"/>
  <c r="P473" i="2"/>
  <c r="H474" i="2"/>
  <c r="J474" i="2"/>
  <c r="K474" i="2"/>
  <c r="L474" i="2"/>
  <c r="N474" i="2"/>
  <c r="O474" i="2"/>
  <c r="P474" i="2"/>
  <c r="H475" i="2"/>
  <c r="J475" i="2"/>
  <c r="K475" i="2"/>
  <c r="L475" i="2"/>
  <c r="N475" i="2"/>
  <c r="O475" i="2"/>
  <c r="P475" i="2"/>
  <c r="H476" i="2"/>
  <c r="J476" i="2"/>
  <c r="K476" i="2"/>
  <c r="L476" i="2"/>
  <c r="N476" i="2"/>
  <c r="O476" i="2"/>
  <c r="P476" i="2"/>
  <c r="H477" i="2"/>
  <c r="J477" i="2"/>
  <c r="K477" i="2"/>
  <c r="L477" i="2"/>
  <c r="N477" i="2"/>
  <c r="O477" i="2"/>
  <c r="P477" i="2"/>
  <c r="H478" i="2"/>
  <c r="J478" i="2"/>
  <c r="K478" i="2"/>
  <c r="L478" i="2"/>
  <c r="N478" i="2"/>
  <c r="O478" i="2"/>
  <c r="P478" i="2"/>
  <c r="H479" i="2"/>
  <c r="J479" i="2"/>
  <c r="K479" i="2"/>
  <c r="L479" i="2"/>
  <c r="N479" i="2"/>
  <c r="O479" i="2"/>
  <c r="P479" i="2"/>
  <c r="H480" i="2"/>
  <c r="J480" i="2"/>
  <c r="K480" i="2"/>
  <c r="L480" i="2"/>
  <c r="N480" i="2"/>
  <c r="O480" i="2"/>
  <c r="P480" i="2"/>
  <c r="H481" i="2"/>
  <c r="J481" i="2"/>
  <c r="K481" i="2"/>
  <c r="L481" i="2"/>
  <c r="N481" i="2"/>
  <c r="O481" i="2"/>
  <c r="P481" i="2"/>
  <c r="H482" i="2"/>
  <c r="J482" i="2"/>
  <c r="K482" i="2"/>
  <c r="L482" i="2"/>
  <c r="N482" i="2"/>
  <c r="O482" i="2"/>
  <c r="P482" i="2"/>
  <c r="H483" i="2"/>
  <c r="J483" i="2"/>
  <c r="K483" i="2"/>
  <c r="L483" i="2"/>
  <c r="N483" i="2"/>
  <c r="O483" i="2"/>
  <c r="P483" i="2"/>
  <c r="H484" i="2"/>
  <c r="J484" i="2"/>
  <c r="K484" i="2"/>
  <c r="L484" i="2"/>
  <c r="N484" i="2"/>
  <c r="O484" i="2"/>
  <c r="P484" i="2"/>
  <c r="H485" i="2"/>
  <c r="J485" i="2"/>
  <c r="K485" i="2"/>
  <c r="L485" i="2"/>
  <c r="N485" i="2"/>
  <c r="O485" i="2"/>
  <c r="P485" i="2"/>
  <c r="H486" i="2"/>
  <c r="J486" i="2"/>
  <c r="K486" i="2"/>
  <c r="L486" i="2"/>
  <c r="N486" i="2"/>
  <c r="O486" i="2"/>
  <c r="P486" i="2"/>
  <c r="H487" i="2"/>
  <c r="J487" i="2"/>
  <c r="K487" i="2"/>
  <c r="L487" i="2"/>
  <c r="N487" i="2"/>
  <c r="O487" i="2"/>
  <c r="P487" i="2"/>
  <c r="H488" i="2"/>
  <c r="J488" i="2"/>
  <c r="K488" i="2"/>
  <c r="L488" i="2"/>
  <c r="N488" i="2"/>
  <c r="O488" i="2"/>
  <c r="P488" i="2"/>
  <c r="H489" i="2"/>
  <c r="J489" i="2"/>
  <c r="K489" i="2"/>
  <c r="L489" i="2"/>
  <c r="N489" i="2"/>
  <c r="O489" i="2"/>
  <c r="P489" i="2"/>
  <c r="H490" i="2"/>
  <c r="J490" i="2"/>
  <c r="K490" i="2"/>
  <c r="L490" i="2"/>
  <c r="N490" i="2"/>
  <c r="O490" i="2"/>
  <c r="P490" i="2"/>
  <c r="H491" i="2"/>
  <c r="J491" i="2"/>
  <c r="K491" i="2"/>
  <c r="L491" i="2"/>
  <c r="N491" i="2"/>
  <c r="O491" i="2"/>
  <c r="P491" i="2"/>
  <c r="H492" i="2"/>
  <c r="J492" i="2"/>
  <c r="K492" i="2"/>
  <c r="L492" i="2"/>
  <c r="N492" i="2"/>
  <c r="O492" i="2"/>
  <c r="P492" i="2"/>
  <c r="H493" i="2"/>
  <c r="J493" i="2"/>
  <c r="K493" i="2"/>
  <c r="L493" i="2"/>
  <c r="N493" i="2"/>
  <c r="O493" i="2"/>
  <c r="P493" i="2"/>
  <c r="H494" i="2"/>
  <c r="J494" i="2"/>
  <c r="K494" i="2"/>
  <c r="L494" i="2"/>
  <c r="N494" i="2"/>
  <c r="O494" i="2"/>
  <c r="P494" i="2"/>
  <c r="H495" i="2"/>
  <c r="J495" i="2"/>
  <c r="K495" i="2"/>
  <c r="L495" i="2"/>
  <c r="N495" i="2"/>
  <c r="O495" i="2"/>
  <c r="P495" i="2"/>
  <c r="H496" i="2"/>
  <c r="J496" i="2"/>
  <c r="K496" i="2"/>
  <c r="L496" i="2"/>
  <c r="N496" i="2"/>
  <c r="O496" i="2"/>
  <c r="P496" i="2"/>
  <c r="H497" i="2"/>
  <c r="J497" i="2"/>
  <c r="K497" i="2"/>
  <c r="L497" i="2"/>
  <c r="N497" i="2"/>
  <c r="O497" i="2"/>
  <c r="P497" i="2"/>
  <c r="H498" i="2"/>
  <c r="J498" i="2"/>
  <c r="K498" i="2"/>
  <c r="L498" i="2"/>
  <c r="N498" i="2"/>
  <c r="O498" i="2"/>
  <c r="P498" i="2"/>
  <c r="H499" i="2"/>
  <c r="J499" i="2"/>
  <c r="K499" i="2"/>
  <c r="L499" i="2"/>
  <c r="N499" i="2"/>
  <c r="O499" i="2"/>
  <c r="P499" i="2"/>
  <c r="H500" i="2"/>
  <c r="J500" i="2"/>
  <c r="K500" i="2"/>
  <c r="L500" i="2"/>
  <c r="N500" i="2"/>
  <c r="O500" i="2"/>
  <c r="P500" i="2"/>
  <c r="H501" i="2"/>
  <c r="J501" i="2"/>
  <c r="K501" i="2"/>
  <c r="L501" i="2"/>
  <c r="N501" i="2"/>
  <c r="O501" i="2"/>
  <c r="P501" i="2"/>
  <c r="H502" i="2"/>
  <c r="J502" i="2"/>
  <c r="K502" i="2"/>
  <c r="L502" i="2"/>
  <c r="N502" i="2"/>
  <c r="O502" i="2"/>
  <c r="P502" i="2"/>
  <c r="H503" i="2"/>
  <c r="J503" i="2"/>
  <c r="K503" i="2"/>
  <c r="L503" i="2"/>
  <c r="N503" i="2"/>
  <c r="O503" i="2"/>
  <c r="P503" i="2"/>
  <c r="H504" i="2"/>
  <c r="J504" i="2"/>
  <c r="K504" i="2"/>
  <c r="L504" i="2"/>
  <c r="N504" i="2"/>
  <c r="O504" i="2"/>
  <c r="P504" i="2"/>
  <c r="H505" i="2"/>
  <c r="J505" i="2"/>
  <c r="K505" i="2"/>
  <c r="L505" i="2"/>
  <c r="N505" i="2"/>
  <c r="O505" i="2"/>
  <c r="P505" i="2"/>
  <c r="H506" i="2"/>
  <c r="J506" i="2"/>
  <c r="K506" i="2"/>
  <c r="L506" i="2"/>
  <c r="N506" i="2"/>
  <c r="O506" i="2"/>
  <c r="P506" i="2"/>
  <c r="H507" i="2"/>
  <c r="J507" i="2"/>
  <c r="K507" i="2"/>
  <c r="L507" i="2"/>
  <c r="N507" i="2"/>
  <c r="O507" i="2"/>
  <c r="P507" i="2"/>
  <c r="H508" i="2"/>
  <c r="J508" i="2"/>
  <c r="K508" i="2"/>
  <c r="L508" i="2"/>
  <c r="N508" i="2"/>
  <c r="O508" i="2"/>
  <c r="P508" i="2"/>
  <c r="H509" i="2"/>
  <c r="J509" i="2"/>
  <c r="K509" i="2"/>
  <c r="L509" i="2"/>
  <c r="N509" i="2"/>
  <c r="O509" i="2"/>
  <c r="P509" i="2"/>
  <c r="H510" i="2"/>
  <c r="J510" i="2"/>
  <c r="K510" i="2"/>
  <c r="L510" i="2"/>
  <c r="N510" i="2"/>
  <c r="O510" i="2"/>
  <c r="P510" i="2"/>
  <c r="H511" i="2"/>
  <c r="J511" i="2"/>
  <c r="K511" i="2"/>
  <c r="L511" i="2"/>
  <c r="N511" i="2"/>
  <c r="O511" i="2"/>
  <c r="P511" i="2"/>
  <c r="H512" i="2"/>
  <c r="J512" i="2"/>
  <c r="K512" i="2"/>
  <c r="L512" i="2"/>
  <c r="N512" i="2"/>
  <c r="O512" i="2"/>
  <c r="P512" i="2"/>
  <c r="H513" i="2"/>
  <c r="J513" i="2"/>
  <c r="K513" i="2"/>
  <c r="L513" i="2"/>
  <c r="N513" i="2"/>
  <c r="O513" i="2"/>
  <c r="P513" i="2"/>
  <c r="H514" i="2"/>
  <c r="J514" i="2"/>
  <c r="K514" i="2"/>
  <c r="L514" i="2"/>
  <c r="N514" i="2"/>
  <c r="O514" i="2"/>
  <c r="P514" i="2"/>
  <c r="H515" i="2"/>
  <c r="J515" i="2"/>
  <c r="K515" i="2"/>
  <c r="L515" i="2"/>
  <c r="N515" i="2"/>
  <c r="O515" i="2"/>
  <c r="P515" i="2"/>
  <c r="H516" i="2"/>
  <c r="J516" i="2"/>
  <c r="K516" i="2"/>
  <c r="L516" i="2"/>
  <c r="N516" i="2"/>
  <c r="O516" i="2"/>
  <c r="P516" i="2"/>
  <c r="H517" i="2"/>
  <c r="J517" i="2"/>
  <c r="K517" i="2"/>
  <c r="L517" i="2"/>
  <c r="N517" i="2"/>
  <c r="O517" i="2"/>
  <c r="P517" i="2"/>
  <c r="H518" i="2"/>
  <c r="J518" i="2"/>
  <c r="K518" i="2"/>
  <c r="L518" i="2"/>
  <c r="N518" i="2"/>
  <c r="O518" i="2"/>
  <c r="P518" i="2"/>
  <c r="H519" i="2"/>
  <c r="J519" i="2"/>
  <c r="K519" i="2"/>
  <c r="L519" i="2"/>
  <c r="N519" i="2"/>
  <c r="O519" i="2"/>
  <c r="P519" i="2"/>
  <c r="H520" i="2"/>
  <c r="J520" i="2"/>
  <c r="K520" i="2"/>
  <c r="L520" i="2"/>
  <c r="N520" i="2"/>
  <c r="O520" i="2"/>
  <c r="P520" i="2"/>
  <c r="H521" i="2"/>
  <c r="J521" i="2"/>
  <c r="K521" i="2"/>
  <c r="L521" i="2"/>
  <c r="N521" i="2"/>
  <c r="O521" i="2"/>
  <c r="P521" i="2"/>
  <c r="H522" i="2"/>
  <c r="J522" i="2"/>
  <c r="K522" i="2"/>
  <c r="L522" i="2"/>
  <c r="N522" i="2"/>
  <c r="O522" i="2"/>
  <c r="P522" i="2"/>
  <c r="H523" i="2"/>
  <c r="J523" i="2"/>
  <c r="K523" i="2"/>
  <c r="L523" i="2"/>
  <c r="N523" i="2"/>
  <c r="O523" i="2"/>
  <c r="P523" i="2"/>
  <c r="H524" i="2"/>
  <c r="J524" i="2"/>
  <c r="K524" i="2"/>
  <c r="L524" i="2"/>
  <c r="N524" i="2"/>
  <c r="O524" i="2"/>
  <c r="P524" i="2"/>
  <c r="H525" i="2"/>
  <c r="J525" i="2"/>
  <c r="K525" i="2"/>
  <c r="L525" i="2"/>
  <c r="N525" i="2"/>
  <c r="O525" i="2"/>
  <c r="P525" i="2"/>
  <c r="H526" i="2"/>
  <c r="J526" i="2"/>
  <c r="K526" i="2"/>
  <c r="L526" i="2"/>
  <c r="N526" i="2"/>
  <c r="O526" i="2"/>
  <c r="P526" i="2"/>
  <c r="H527" i="2"/>
  <c r="J527" i="2"/>
  <c r="K527" i="2"/>
  <c r="L527" i="2"/>
  <c r="N527" i="2"/>
  <c r="O527" i="2"/>
  <c r="P527" i="2"/>
  <c r="H528" i="2"/>
  <c r="J528" i="2"/>
  <c r="K528" i="2"/>
  <c r="L528" i="2"/>
  <c r="N528" i="2"/>
  <c r="O528" i="2"/>
  <c r="P528" i="2"/>
  <c r="H529" i="2"/>
  <c r="J529" i="2"/>
  <c r="K529" i="2"/>
  <c r="L529" i="2"/>
  <c r="N529" i="2"/>
  <c r="O529" i="2"/>
  <c r="P529" i="2"/>
  <c r="H530" i="2"/>
  <c r="J530" i="2"/>
  <c r="K530" i="2"/>
  <c r="L530" i="2"/>
  <c r="N530" i="2"/>
  <c r="O530" i="2"/>
  <c r="P530" i="2"/>
  <c r="H531" i="2"/>
  <c r="J531" i="2"/>
  <c r="K531" i="2"/>
  <c r="L531" i="2"/>
  <c r="N531" i="2"/>
  <c r="O531" i="2"/>
  <c r="P531" i="2"/>
  <c r="H532" i="2"/>
  <c r="J532" i="2"/>
  <c r="K532" i="2"/>
  <c r="L532" i="2"/>
  <c r="N532" i="2"/>
  <c r="O532" i="2"/>
  <c r="P532" i="2"/>
  <c r="H533" i="2"/>
  <c r="J533" i="2"/>
  <c r="K533" i="2"/>
  <c r="L533" i="2"/>
  <c r="N533" i="2"/>
  <c r="O533" i="2"/>
  <c r="P533" i="2"/>
  <c r="H534" i="2"/>
  <c r="J534" i="2"/>
  <c r="K534" i="2"/>
  <c r="L534" i="2"/>
  <c r="N534" i="2"/>
  <c r="O534" i="2"/>
  <c r="P534" i="2"/>
  <c r="H535" i="2"/>
  <c r="J535" i="2"/>
  <c r="K535" i="2"/>
  <c r="L535" i="2"/>
  <c r="N535" i="2"/>
  <c r="O535" i="2"/>
  <c r="P535" i="2"/>
  <c r="H536" i="2"/>
  <c r="J536" i="2"/>
  <c r="K536" i="2"/>
  <c r="L536" i="2"/>
  <c r="N536" i="2"/>
  <c r="O536" i="2"/>
  <c r="P536" i="2"/>
  <c r="H537" i="2"/>
  <c r="J537" i="2"/>
  <c r="K537" i="2"/>
  <c r="L537" i="2"/>
  <c r="N537" i="2"/>
  <c r="O537" i="2"/>
  <c r="P537" i="2"/>
  <c r="H538" i="2"/>
  <c r="J538" i="2"/>
  <c r="K538" i="2"/>
  <c r="L538" i="2"/>
  <c r="N538" i="2"/>
  <c r="O538" i="2"/>
  <c r="P538" i="2"/>
  <c r="H539" i="2"/>
  <c r="J539" i="2"/>
  <c r="K539" i="2"/>
  <c r="L539" i="2"/>
  <c r="N539" i="2"/>
  <c r="O539" i="2"/>
  <c r="P539" i="2"/>
  <c r="H540" i="2"/>
  <c r="J540" i="2"/>
  <c r="K540" i="2"/>
  <c r="L540" i="2"/>
  <c r="N540" i="2"/>
  <c r="O540" i="2"/>
  <c r="P540" i="2"/>
  <c r="H541" i="2"/>
  <c r="J541" i="2"/>
  <c r="K541" i="2"/>
  <c r="L541" i="2"/>
  <c r="N541" i="2"/>
  <c r="O541" i="2"/>
  <c r="P541" i="2"/>
  <c r="H542" i="2"/>
  <c r="J542" i="2"/>
  <c r="K542" i="2"/>
  <c r="L542" i="2"/>
  <c r="N542" i="2"/>
  <c r="O542" i="2"/>
  <c r="P542" i="2"/>
  <c r="H543" i="2"/>
  <c r="J543" i="2"/>
  <c r="K543" i="2"/>
  <c r="L543" i="2"/>
  <c r="N543" i="2"/>
  <c r="O543" i="2"/>
  <c r="P543" i="2"/>
  <c r="H544" i="2"/>
  <c r="J544" i="2"/>
  <c r="K544" i="2"/>
  <c r="L544" i="2"/>
  <c r="N544" i="2"/>
  <c r="O544" i="2"/>
  <c r="P544" i="2"/>
  <c r="H545" i="2"/>
  <c r="J545" i="2"/>
  <c r="K545" i="2"/>
  <c r="L545" i="2"/>
  <c r="N545" i="2"/>
  <c r="O545" i="2"/>
  <c r="P545" i="2"/>
  <c r="H546" i="2"/>
  <c r="J546" i="2"/>
  <c r="K546" i="2"/>
  <c r="L546" i="2"/>
  <c r="N546" i="2"/>
  <c r="O546" i="2"/>
  <c r="P546" i="2"/>
  <c r="H547" i="2"/>
  <c r="J547" i="2"/>
  <c r="K547" i="2"/>
  <c r="L547" i="2"/>
  <c r="N547" i="2"/>
  <c r="O547" i="2"/>
  <c r="P547" i="2"/>
  <c r="H548" i="2"/>
  <c r="J548" i="2"/>
  <c r="K548" i="2"/>
  <c r="L548" i="2"/>
  <c r="N548" i="2"/>
  <c r="O548" i="2"/>
  <c r="P548" i="2"/>
  <c r="H549" i="2"/>
  <c r="J549" i="2"/>
  <c r="K549" i="2"/>
  <c r="L549" i="2"/>
  <c r="N549" i="2"/>
  <c r="O549" i="2"/>
  <c r="P549" i="2"/>
  <c r="H550" i="2"/>
  <c r="J550" i="2"/>
  <c r="K550" i="2"/>
  <c r="L550" i="2"/>
  <c r="N550" i="2"/>
  <c r="O550" i="2"/>
  <c r="P550" i="2"/>
  <c r="H551" i="2"/>
  <c r="J551" i="2"/>
  <c r="K551" i="2"/>
  <c r="L551" i="2"/>
  <c r="N551" i="2"/>
  <c r="O551" i="2"/>
  <c r="P551" i="2"/>
  <c r="H552" i="2"/>
  <c r="J552" i="2"/>
  <c r="K552" i="2"/>
  <c r="L552" i="2"/>
  <c r="N552" i="2"/>
  <c r="O552" i="2"/>
  <c r="P552" i="2"/>
  <c r="H553" i="2"/>
  <c r="J553" i="2"/>
  <c r="K553" i="2"/>
  <c r="L553" i="2"/>
  <c r="N553" i="2"/>
  <c r="O553" i="2"/>
  <c r="P553" i="2"/>
  <c r="H554" i="2"/>
  <c r="J554" i="2"/>
  <c r="K554" i="2"/>
  <c r="L554" i="2"/>
  <c r="N554" i="2"/>
  <c r="O554" i="2"/>
  <c r="P554" i="2"/>
  <c r="H555" i="2"/>
  <c r="J555" i="2"/>
  <c r="K555" i="2"/>
  <c r="L555" i="2"/>
  <c r="N555" i="2"/>
  <c r="O555" i="2"/>
  <c r="P555" i="2"/>
  <c r="H556" i="2"/>
  <c r="J556" i="2"/>
  <c r="K556" i="2"/>
  <c r="L556" i="2"/>
  <c r="N556" i="2"/>
  <c r="O556" i="2"/>
  <c r="P556" i="2"/>
  <c r="H557" i="2"/>
  <c r="J557" i="2"/>
  <c r="K557" i="2"/>
  <c r="L557" i="2"/>
  <c r="N557" i="2"/>
  <c r="O557" i="2"/>
  <c r="P557" i="2"/>
  <c r="H558" i="2"/>
  <c r="J558" i="2"/>
  <c r="K558" i="2"/>
  <c r="L558" i="2"/>
  <c r="N558" i="2"/>
  <c r="O558" i="2"/>
  <c r="P558" i="2"/>
  <c r="H559" i="2"/>
  <c r="J559" i="2"/>
  <c r="K559" i="2"/>
  <c r="L559" i="2"/>
  <c r="N559" i="2"/>
  <c r="O559" i="2"/>
  <c r="P559" i="2"/>
  <c r="H560" i="2"/>
  <c r="J560" i="2"/>
  <c r="K560" i="2"/>
  <c r="L560" i="2"/>
  <c r="N560" i="2"/>
  <c r="O560" i="2"/>
  <c r="P560" i="2"/>
  <c r="H561" i="2"/>
  <c r="J561" i="2"/>
  <c r="K561" i="2"/>
  <c r="L561" i="2"/>
  <c r="N561" i="2"/>
  <c r="O561" i="2"/>
  <c r="P561" i="2"/>
  <c r="H562" i="2"/>
  <c r="J562" i="2"/>
  <c r="K562" i="2"/>
  <c r="L562" i="2"/>
  <c r="N562" i="2"/>
  <c r="O562" i="2"/>
  <c r="P562" i="2"/>
  <c r="H563" i="2"/>
  <c r="J563" i="2"/>
  <c r="K563" i="2"/>
  <c r="L563" i="2"/>
  <c r="N563" i="2"/>
  <c r="O563" i="2"/>
  <c r="P563" i="2"/>
  <c r="H564" i="2"/>
  <c r="J564" i="2"/>
  <c r="K564" i="2"/>
  <c r="L564" i="2"/>
  <c r="N564" i="2"/>
  <c r="O564" i="2"/>
  <c r="P564" i="2"/>
  <c r="H565" i="2"/>
  <c r="J565" i="2"/>
  <c r="K565" i="2"/>
  <c r="L565" i="2"/>
  <c r="N565" i="2"/>
  <c r="O565" i="2"/>
  <c r="P565" i="2"/>
  <c r="H566" i="2"/>
  <c r="J566" i="2"/>
  <c r="K566" i="2"/>
  <c r="L566" i="2"/>
  <c r="N566" i="2"/>
  <c r="O566" i="2"/>
  <c r="P566" i="2"/>
  <c r="H567" i="2"/>
  <c r="J567" i="2"/>
  <c r="K567" i="2"/>
  <c r="L567" i="2"/>
  <c r="N567" i="2"/>
  <c r="O567" i="2"/>
  <c r="P567" i="2"/>
  <c r="H568" i="2"/>
  <c r="J568" i="2"/>
  <c r="K568" i="2"/>
  <c r="L568" i="2"/>
  <c r="N568" i="2"/>
  <c r="O568" i="2"/>
  <c r="P568" i="2"/>
  <c r="H569" i="2"/>
  <c r="J569" i="2"/>
  <c r="K569" i="2"/>
  <c r="L569" i="2"/>
  <c r="N569" i="2"/>
  <c r="O569" i="2"/>
  <c r="P569" i="2"/>
  <c r="H570" i="2"/>
  <c r="J570" i="2"/>
  <c r="K570" i="2"/>
  <c r="L570" i="2"/>
  <c r="N570" i="2"/>
  <c r="O570" i="2"/>
  <c r="P570" i="2"/>
  <c r="H571" i="2"/>
  <c r="J571" i="2"/>
  <c r="K571" i="2"/>
  <c r="L571" i="2"/>
  <c r="N571" i="2"/>
  <c r="O571" i="2"/>
  <c r="P571" i="2"/>
  <c r="H572" i="2"/>
  <c r="J572" i="2"/>
  <c r="K572" i="2"/>
  <c r="L572" i="2"/>
  <c r="N572" i="2"/>
  <c r="O572" i="2"/>
  <c r="P572" i="2"/>
  <c r="H573" i="2"/>
  <c r="J573" i="2"/>
  <c r="K573" i="2"/>
  <c r="L573" i="2"/>
  <c r="N573" i="2"/>
  <c r="O573" i="2"/>
  <c r="P573" i="2"/>
  <c r="H574" i="2"/>
  <c r="J574" i="2"/>
  <c r="K574" i="2"/>
  <c r="L574" i="2"/>
  <c r="N574" i="2"/>
  <c r="O574" i="2"/>
  <c r="P574" i="2"/>
  <c r="H575" i="2"/>
  <c r="J575" i="2"/>
  <c r="K575" i="2"/>
  <c r="L575" i="2"/>
  <c r="N575" i="2"/>
  <c r="O575" i="2"/>
  <c r="P575" i="2"/>
  <c r="H576" i="2"/>
  <c r="J576" i="2"/>
  <c r="K576" i="2"/>
  <c r="L576" i="2"/>
  <c r="N576" i="2"/>
  <c r="O576" i="2"/>
  <c r="P576" i="2"/>
  <c r="H577" i="2"/>
  <c r="J577" i="2"/>
  <c r="K577" i="2"/>
  <c r="L577" i="2"/>
  <c r="N577" i="2"/>
  <c r="O577" i="2"/>
  <c r="P577" i="2"/>
  <c r="H578" i="2"/>
  <c r="J578" i="2"/>
  <c r="K578" i="2"/>
  <c r="L578" i="2"/>
  <c r="N578" i="2"/>
  <c r="O578" i="2"/>
  <c r="P578" i="2"/>
  <c r="H579" i="2"/>
  <c r="J579" i="2"/>
  <c r="K579" i="2"/>
  <c r="L579" i="2"/>
  <c r="N579" i="2"/>
  <c r="O579" i="2"/>
  <c r="P579" i="2"/>
  <c r="H580" i="2"/>
  <c r="J580" i="2"/>
  <c r="K580" i="2"/>
  <c r="L580" i="2"/>
  <c r="N580" i="2"/>
  <c r="O580" i="2"/>
  <c r="P580" i="2"/>
  <c r="H581" i="2"/>
  <c r="J581" i="2"/>
  <c r="K581" i="2"/>
  <c r="L581" i="2"/>
  <c r="N581" i="2"/>
  <c r="O581" i="2"/>
  <c r="P581" i="2"/>
  <c r="H582" i="2"/>
  <c r="J582" i="2"/>
  <c r="K582" i="2"/>
  <c r="L582" i="2"/>
  <c r="N582" i="2"/>
  <c r="O582" i="2"/>
  <c r="P582" i="2"/>
  <c r="H583" i="2"/>
  <c r="J583" i="2"/>
  <c r="K583" i="2"/>
  <c r="L583" i="2"/>
  <c r="N583" i="2"/>
  <c r="O583" i="2"/>
  <c r="P583" i="2"/>
  <c r="H584" i="2"/>
  <c r="J584" i="2"/>
  <c r="K584" i="2"/>
  <c r="L584" i="2"/>
  <c r="N584" i="2"/>
  <c r="O584" i="2"/>
  <c r="P584" i="2"/>
  <c r="H585" i="2"/>
  <c r="J585" i="2"/>
  <c r="K585" i="2"/>
  <c r="L585" i="2"/>
  <c r="N585" i="2"/>
  <c r="O585" i="2"/>
  <c r="P585" i="2"/>
  <c r="H586" i="2"/>
  <c r="J586" i="2"/>
  <c r="K586" i="2"/>
  <c r="L586" i="2"/>
  <c r="N586" i="2"/>
  <c r="O586" i="2"/>
  <c r="P586" i="2"/>
  <c r="H587" i="2"/>
  <c r="J587" i="2"/>
  <c r="K587" i="2"/>
  <c r="L587" i="2"/>
  <c r="N587" i="2"/>
  <c r="O587" i="2"/>
  <c r="P587" i="2"/>
  <c r="H588" i="2"/>
  <c r="J588" i="2"/>
  <c r="K588" i="2"/>
  <c r="L588" i="2"/>
  <c r="N588" i="2"/>
  <c r="O588" i="2"/>
  <c r="P588" i="2"/>
  <c r="H589" i="2"/>
  <c r="J589" i="2"/>
  <c r="K589" i="2"/>
  <c r="L589" i="2"/>
  <c r="N589" i="2"/>
  <c r="O589" i="2"/>
  <c r="P589" i="2"/>
  <c r="H590" i="2"/>
  <c r="J590" i="2"/>
  <c r="K590" i="2"/>
  <c r="L590" i="2"/>
  <c r="N590" i="2"/>
  <c r="O590" i="2"/>
  <c r="P590" i="2"/>
  <c r="H591" i="2"/>
  <c r="J591" i="2"/>
  <c r="K591" i="2"/>
  <c r="L591" i="2"/>
  <c r="N591" i="2"/>
  <c r="O591" i="2"/>
  <c r="P591" i="2"/>
  <c r="H592" i="2"/>
  <c r="J592" i="2"/>
  <c r="K592" i="2"/>
  <c r="L592" i="2"/>
  <c r="N592" i="2"/>
  <c r="O592" i="2"/>
  <c r="P592" i="2"/>
  <c r="H593" i="2"/>
  <c r="J593" i="2"/>
  <c r="K593" i="2"/>
  <c r="L593" i="2"/>
  <c r="N593" i="2"/>
  <c r="O593" i="2"/>
  <c r="P593" i="2"/>
  <c r="H594" i="2"/>
  <c r="J594" i="2"/>
  <c r="K594" i="2"/>
  <c r="L594" i="2"/>
  <c r="N594" i="2"/>
  <c r="O594" i="2"/>
  <c r="P594" i="2"/>
  <c r="H595" i="2"/>
  <c r="J595" i="2"/>
  <c r="K595" i="2"/>
  <c r="L595" i="2"/>
  <c r="N595" i="2"/>
  <c r="O595" i="2"/>
  <c r="P595" i="2"/>
  <c r="H596" i="2"/>
  <c r="J596" i="2"/>
  <c r="K596" i="2"/>
  <c r="L596" i="2"/>
  <c r="N596" i="2"/>
  <c r="O596" i="2"/>
  <c r="P596" i="2"/>
  <c r="H597" i="2"/>
  <c r="J597" i="2"/>
  <c r="K597" i="2"/>
  <c r="L597" i="2"/>
  <c r="N597" i="2"/>
  <c r="O597" i="2"/>
  <c r="P597" i="2"/>
  <c r="H598" i="2"/>
  <c r="J598" i="2"/>
  <c r="K598" i="2"/>
  <c r="L598" i="2"/>
  <c r="N598" i="2"/>
  <c r="O598" i="2"/>
  <c r="P598" i="2"/>
  <c r="H599" i="2"/>
  <c r="J599" i="2"/>
  <c r="K599" i="2"/>
  <c r="L599" i="2"/>
  <c r="N599" i="2"/>
  <c r="O599" i="2"/>
  <c r="P599" i="2"/>
  <c r="H600" i="2"/>
  <c r="J600" i="2"/>
  <c r="K600" i="2"/>
  <c r="L600" i="2"/>
  <c r="N600" i="2"/>
  <c r="O600" i="2"/>
  <c r="P600" i="2"/>
  <c r="H601" i="2"/>
  <c r="J601" i="2"/>
  <c r="K601" i="2"/>
  <c r="L601" i="2"/>
  <c r="N601" i="2"/>
  <c r="O601" i="2"/>
  <c r="P601" i="2"/>
  <c r="H602" i="2"/>
  <c r="J602" i="2"/>
  <c r="K602" i="2"/>
  <c r="L602" i="2"/>
  <c r="N602" i="2"/>
  <c r="O602" i="2"/>
  <c r="P602" i="2"/>
  <c r="H603" i="2"/>
  <c r="J603" i="2"/>
  <c r="K603" i="2"/>
  <c r="L603" i="2"/>
  <c r="N603" i="2"/>
  <c r="O603" i="2"/>
  <c r="P603" i="2"/>
  <c r="H604" i="2"/>
  <c r="J604" i="2"/>
  <c r="K604" i="2"/>
  <c r="L604" i="2"/>
  <c r="N604" i="2"/>
  <c r="O604" i="2"/>
  <c r="P604" i="2"/>
  <c r="H605" i="2"/>
  <c r="J605" i="2"/>
  <c r="K605" i="2"/>
  <c r="L605" i="2"/>
  <c r="N605" i="2"/>
  <c r="O605" i="2"/>
  <c r="P605" i="2"/>
  <c r="H606" i="2"/>
  <c r="J606" i="2"/>
  <c r="K606" i="2"/>
  <c r="L606" i="2"/>
  <c r="N606" i="2"/>
  <c r="O606" i="2"/>
  <c r="P606" i="2"/>
  <c r="H607" i="2"/>
  <c r="J607" i="2"/>
  <c r="K607" i="2"/>
  <c r="L607" i="2"/>
  <c r="N607" i="2"/>
  <c r="O607" i="2"/>
  <c r="P607" i="2"/>
  <c r="H608" i="2"/>
  <c r="J608" i="2"/>
  <c r="K608" i="2"/>
  <c r="L608" i="2"/>
  <c r="N608" i="2"/>
  <c r="O608" i="2"/>
  <c r="P608" i="2"/>
  <c r="H609" i="2"/>
  <c r="J609" i="2"/>
  <c r="K609" i="2"/>
  <c r="L609" i="2"/>
  <c r="N609" i="2"/>
  <c r="O609" i="2"/>
  <c r="P609" i="2"/>
  <c r="H610" i="2"/>
  <c r="J610" i="2"/>
  <c r="K610" i="2"/>
  <c r="L610" i="2"/>
  <c r="N610" i="2"/>
  <c r="O610" i="2"/>
  <c r="P610" i="2"/>
  <c r="H611" i="2"/>
  <c r="J611" i="2"/>
  <c r="K611" i="2"/>
  <c r="L611" i="2"/>
  <c r="N611" i="2"/>
  <c r="O611" i="2"/>
  <c r="P611" i="2"/>
  <c r="H612" i="2"/>
  <c r="J612" i="2"/>
  <c r="K612" i="2"/>
  <c r="L612" i="2"/>
  <c r="N612" i="2"/>
  <c r="O612" i="2"/>
  <c r="P612" i="2"/>
  <c r="H613" i="2"/>
  <c r="J613" i="2"/>
  <c r="K613" i="2"/>
  <c r="L613" i="2"/>
  <c r="N613" i="2"/>
  <c r="O613" i="2"/>
  <c r="P613" i="2"/>
  <c r="H614" i="2"/>
  <c r="J614" i="2"/>
  <c r="K614" i="2"/>
  <c r="L614" i="2"/>
  <c r="N614" i="2"/>
  <c r="O614" i="2"/>
  <c r="P614" i="2"/>
  <c r="H615" i="2"/>
  <c r="J615" i="2"/>
  <c r="K615" i="2"/>
  <c r="L615" i="2"/>
  <c r="N615" i="2"/>
  <c r="O615" i="2"/>
  <c r="P615" i="2"/>
  <c r="H616" i="2"/>
  <c r="J616" i="2"/>
  <c r="K616" i="2"/>
  <c r="L616" i="2"/>
  <c r="N616" i="2"/>
  <c r="O616" i="2"/>
  <c r="P616" i="2"/>
  <c r="H617" i="2"/>
  <c r="J617" i="2"/>
  <c r="K617" i="2"/>
  <c r="L617" i="2"/>
  <c r="N617" i="2"/>
  <c r="O617" i="2"/>
  <c r="P617" i="2"/>
  <c r="H618" i="2"/>
  <c r="J618" i="2"/>
  <c r="K618" i="2"/>
  <c r="L618" i="2"/>
  <c r="N618" i="2"/>
  <c r="O618" i="2"/>
  <c r="P618" i="2"/>
  <c r="H619" i="2"/>
  <c r="J619" i="2"/>
  <c r="K619" i="2"/>
  <c r="L619" i="2"/>
  <c r="N619" i="2"/>
  <c r="O619" i="2"/>
  <c r="P619" i="2"/>
  <c r="H620" i="2"/>
  <c r="J620" i="2"/>
  <c r="K620" i="2"/>
  <c r="L620" i="2"/>
  <c r="N620" i="2"/>
  <c r="O620" i="2"/>
  <c r="P620" i="2"/>
  <c r="H621" i="2"/>
  <c r="J621" i="2"/>
  <c r="K621" i="2"/>
  <c r="L621" i="2"/>
  <c r="N621" i="2"/>
  <c r="O621" i="2"/>
  <c r="P621" i="2"/>
  <c r="H622" i="2"/>
  <c r="J622" i="2"/>
  <c r="K622" i="2"/>
  <c r="L622" i="2"/>
  <c r="N622" i="2"/>
  <c r="O622" i="2"/>
  <c r="P622" i="2"/>
  <c r="H623" i="2"/>
  <c r="J623" i="2"/>
  <c r="K623" i="2"/>
  <c r="L623" i="2"/>
  <c r="N623" i="2"/>
  <c r="O623" i="2"/>
  <c r="P623" i="2"/>
  <c r="H624" i="2"/>
  <c r="J624" i="2"/>
  <c r="K624" i="2"/>
  <c r="L624" i="2"/>
  <c r="N624" i="2"/>
  <c r="O624" i="2"/>
  <c r="P624" i="2"/>
  <c r="H625" i="2"/>
  <c r="J625" i="2"/>
  <c r="K625" i="2"/>
  <c r="L625" i="2"/>
  <c r="N625" i="2"/>
  <c r="O625" i="2"/>
  <c r="P625" i="2"/>
  <c r="H626" i="2"/>
  <c r="J626" i="2"/>
  <c r="K626" i="2"/>
  <c r="L626" i="2"/>
  <c r="N626" i="2"/>
  <c r="O626" i="2"/>
  <c r="P626" i="2"/>
  <c r="H627" i="2"/>
  <c r="J627" i="2"/>
  <c r="K627" i="2"/>
  <c r="L627" i="2"/>
  <c r="N627" i="2"/>
  <c r="O627" i="2"/>
  <c r="P627" i="2"/>
  <c r="H628" i="2"/>
  <c r="J628" i="2"/>
  <c r="K628" i="2"/>
  <c r="L628" i="2"/>
  <c r="N628" i="2"/>
  <c r="O628" i="2"/>
  <c r="P628" i="2"/>
  <c r="H629" i="2"/>
  <c r="J629" i="2"/>
  <c r="K629" i="2"/>
  <c r="L629" i="2"/>
  <c r="N629" i="2"/>
  <c r="O629" i="2"/>
  <c r="P629" i="2"/>
  <c r="H630" i="2"/>
  <c r="J630" i="2"/>
  <c r="K630" i="2"/>
  <c r="L630" i="2"/>
  <c r="N630" i="2"/>
  <c r="O630" i="2"/>
  <c r="P630" i="2"/>
  <c r="H631" i="2"/>
  <c r="J631" i="2"/>
  <c r="K631" i="2"/>
  <c r="L631" i="2"/>
  <c r="N631" i="2"/>
  <c r="O631" i="2"/>
  <c r="P631" i="2"/>
  <c r="H632" i="2"/>
  <c r="J632" i="2"/>
  <c r="K632" i="2"/>
  <c r="L632" i="2"/>
  <c r="N632" i="2"/>
  <c r="O632" i="2"/>
  <c r="P632" i="2"/>
  <c r="H633" i="2"/>
  <c r="J633" i="2"/>
  <c r="K633" i="2"/>
  <c r="L633" i="2"/>
  <c r="N633" i="2"/>
  <c r="O633" i="2"/>
  <c r="P633" i="2"/>
  <c r="H634" i="2"/>
  <c r="J634" i="2"/>
  <c r="K634" i="2"/>
  <c r="L634" i="2"/>
  <c r="N634" i="2"/>
  <c r="O634" i="2"/>
  <c r="P634" i="2"/>
  <c r="H635" i="2"/>
  <c r="J635" i="2"/>
  <c r="K635" i="2"/>
  <c r="L635" i="2"/>
  <c r="N635" i="2"/>
  <c r="O635" i="2"/>
  <c r="P635" i="2"/>
  <c r="H636" i="2"/>
  <c r="J636" i="2"/>
  <c r="K636" i="2"/>
  <c r="L636" i="2"/>
  <c r="N636" i="2"/>
  <c r="O636" i="2"/>
  <c r="P636" i="2"/>
  <c r="H637" i="2"/>
  <c r="J637" i="2"/>
  <c r="K637" i="2"/>
  <c r="L637" i="2"/>
  <c r="N637" i="2"/>
  <c r="O637" i="2"/>
  <c r="P637" i="2"/>
  <c r="H638" i="2"/>
  <c r="J638" i="2"/>
  <c r="K638" i="2"/>
  <c r="L638" i="2"/>
  <c r="N638" i="2"/>
  <c r="O638" i="2"/>
  <c r="P638" i="2"/>
  <c r="H639" i="2"/>
  <c r="J639" i="2"/>
  <c r="K639" i="2"/>
  <c r="L639" i="2"/>
  <c r="N639" i="2"/>
  <c r="O639" i="2"/>
  <c r="P639" i="2"/>
  <c r="H640" i="2"/>
  <c r="J640" i="2"/>
  <c r="K640" i="2"/>
  <c r="L640" i="2"/>
  <c r="N640" i="2"/>
  <c r="O640" i="2"/>
  <c r="P640" i="2"/>
  <c r="H641" i="2"/>
  <c r="J641" i="2"/>
  <c r="K641" i="2"/>
  <c r="L641" i="2"/>
  <c r="N641" i="2"/>
  <c r="O641" i="2"/>
  <c r="P641" i="2"/>
  <c r="H642" i="2"/>
  <c r="J642" i="2"/>
  <c r="K642" i="2"/>
  <c r="L642" i="2"/>
  <c r="N642" i="2"/>
  <c r="O642" i="2"/>
  <c r="P642" i="2"/>
  <c r="H643" i="2"/>
  <c r="J643" i="2"/>
  <c r="K643" i="2"/>
  <c r="L643" i="2"/>
  <c r="N643" i="2"/>
  <c r="O643" i="2"/>
  <c r="P643" i="2"/>
  <c r="H644" i="2"/>
  <c r="J644" i="2"/>
  <c r="K644" i="2"/>
  <c r="L644" i="2"/>
  <c r="N644" i="2"/>
  <c r="O644" i="2"/>
  <c r="P644" i="2"/>
  <c r="H645" i="2"/>
  <c r="J645" i="2"/>
  <c r="K645" i="2"/>
  <c r="L645" i="2"/>
  <c r="N645" i="2"/>
  <c r="O645" i="2"/>
  <c r="P645" i="2"/>
  <c r="H646" i="2"/>
  <c r="J646" i="2"/>
  <c r="K646" i="2"/>
  <c r="L646" i="2"/>
  <c r="N646" i="2"/>
  <c r="O646" i="2"/>
  <c r="P646" i="2"/>
  <c r="H647" i="2"/>
  <c r="J647" i="2"/>
  <c r="K647" i="2"/>
  <c r="L647" i="2"/>
  <c r="N647" i="2"/>
  <c r="O647" i="2"/>
  <c r="P647" i="2"/>
  <c r="H648" i="2"/>
  <c r="J648" i="2"/>
  <c r="K648" i="2"/>
  <c r="L648" i="2"/>
  <c r="N648" i="2"/>
  <c r="O648" i="2"/>
  <c r="P648" i="2"/>
  <c r="H649" i="2"/>
  <c r="J649" i="2"/>
  <c r="K649" i="2"/>
  <c r="L649" i="2"/>
  <c r="N649" i="2"/>
  <c r="O649" i="2"/>
  <c r="P649" i="2"/>
  <c r="H650" i="2"/>
  <c r="J650" i="2"/>
  <c r="K650" i="2"/>
  <c r="L650" i="2"/>
  <c r="N650" i="2"/>
  <c r="O650" i="2"/>
  <c r="P650" i="2"/>
  <c r="H651" i="2"/>
  <c r="J651" i="2"/>
  <c r="K651" i="2"/>
  <c r="L651" i="2"/>
  <c r="N651" i="2"/>
  <c r="O651" i="2"/>
  <c r="P651" i="2"/>
  <c r="H652" i="2"/>
  <c r="J652" i="2"/>
  <c r="K652" i="2"/>
  <c r="L652" i="2"/>
  <c r="N652" i="2"/>
  <c r="O652" i="2"/>
  <c r="P652" i="2"/>
  <c r="H653" i="2"/>
  <c r="J653" i="2"/>
  <c r="K653" i="2"/>
  <c r="L653" i="2"/>
  <c r="N653" i="2"/>
  <c r="O653" i="2"/>
  <c r="P653" i="2"/>
  <c r="H654" i="2"/>
  <c r="J654" i="2"/>
  <c r="K654" i="2"/>
  <c r="L654" i="2"/>
  <c r="N654" i="2"/>
  <c r="O654" i="2"/>
  <c r="P654" i="2"/>
  <c r="H655" i="2"/>
  <c r="J655" i="2"/>
  <c r="K655" i="2"/>
  <c r="L655" i="2"/>
  <c r="N655" i="2"/>
  <c r="O655" i="2"/>
  <c r="P655" i="2"/>
  <c r="H656" i="2"/>
  <c r="J656" i="2"/>
  <c r="K656" i="2"/>
  <c r="L656" i="2"/>
  <c r="N656" i="2"/>
  <c r="O656" i="2"/>
  <c r="P656" i="2"/>
  <c r="H657" i="2"/>
  <c r="J657" i="2"/>
  <c r="K657" i="2"/>
  <c r="L657" i="2"/>
  <c r="N657" i="2"/>
  <c r="O657" i="2"/>
  <c r="P657" i="2"/>
  <c r="H658" i="2"/>
  <c r="J658" i="2"/>
  <c r="K658" i="2"/>
  <c r="L658" i="2"/>
  <c r="N658" i="2"/>
  <c r="O658" i="2"/>
  <c r="P658" i="2"/>
  <c r="H659" i="2"/>
  <c r="J659" i="2"/>
  <c r="K659" i="2"/>
  <c r="L659" i="2"/>
  <c r="N659" i="2"/>
  <c r="O659" i="2"/>
  <c r="P659" i="2"/>
  <c r="H660" i="2"/>
  <c r="J660" i="2"/>
  <c r="K660" i="2"/>
  <c r="L660" i="2"/>
  <c r="N660" i="2"/>
  <c r="O660" i="2"/>
  <c r="P660" i="2"/>
  <c r="H661" i="2"/>
  <c r="J661" i="2"/>
  <c r="K661" i="2"/>
  <c r="L661" i="2"/>
  <c r="N661" i="2"/>
  <c r="O661" i="2"/>
  <c r="P661" i="2"/>
  <c r="H662" i="2"/>
  <c r="J662" i="2"/>
  <c r="K662" i="2"/>
  <c r="L662" i="2"/>
  <c r="N662" i="2"/>
  <c r="O662" i="2"/>
  <c r="P662" i="2"/>
  <c r="H663" i="2"/>
  <c r="J663" i="2"/>
  <c r="K663" i="2"/>
  <c r="L663" i="2"/>
  <c r="N663" i="2"/>
  <c r="O663" i="2"/>
  <c r="P663" i="2"/>
  <c r="H664" i="2"/>
  <c r="J664" i="2"/>
  <c r="K664" i="2"/>
  <c r="L664" i="2"/>
  <c r="N664" i="2"/>
  <c r="O664" i="2"/>
  <c r="P664" i="2"/>
  <c r="H665" i="2"/>
  <c r="J665" i="2"/>
  <c r="K665" i="2"/>
  <c r="L665" i="2"/>
  <c r="N665" i="2"/>
  <c r="O665" i="2"/>
  <c r="P665" i="2"/>
  <c r="H666" i="2"/>
  <c r="J666" i="2"/>
  <c r="K666" i="2"/>
  <c r="L666" i="2"/>
  <c r="N666" i="2"/>
  <c r="O666" i="2"/>
  <c r="P666" i="2"/>
  <c r="H667" i="2"/>
  <c r="J667" i="2"/>
  <c r="K667" i="2"/>
  <c r="L667" i="2"/>
  <c r="N667" i="2"/>
  <c r="O667" i="2"/>
  <c r="P667" i="2"/>
  <c r="H668" i="2"/>
  <c r="J668" i="2"/>
  <c r="K668" i="2"/>
  <c r="L668" i="2"/>
  <c r="N668" i="2"/>
  <c r="O668" i="2"/>
  <c r="P668" i="2"/>
  <c r="H669" i="2"/>
  <c r="J669" i="2"/>
  <c r="K669" i="2"/>
  <c r="L669" i="2"/>
  <c r="N669" i="2"/>
  <c r="O669" i="2"/>
  <c r="P669" i="2"/>
  <c r="H670" i="2"/>
  <c r="J670" i="2"/>
  <c r="K670" i="2"/>
  <c r="L670" i="2"/>
  <c r="N670" i="2"/>
  <c r="O670" i="2"/>
  <c r="P670" i="2"/>
  <c r="H671" i="2"/>
  <c r="J671" i="2"/>
  <c r="K671" i="2"/>
  <c r="L671" i="2"/>
  <c r="N671" i="2"/>
  <c r="O671" i="2"/>
  <c r="P671" i="2"/>
  <c r="H672" i="2"/>
  <c r="J672" i="2"/>
  <c r="K672" i="2"/>
  <c r="L672" i="2"/>
  <c r="N672" i="2"/>
  <c r="O672" i="2"/>
  <c r="P672" i="2"/>
  <c r="H673" i="2"/>
  <c r="J673" i="2"/>
  <c r="K673" i="2"/>
  <c r="L673" i="2"/>
  <c r="N673" i="2"/>
  <c r="O673" i="2"/>
  <c r="P673" i="2"/>
  <c r="H674" i="2"/>
  <c r="J674" i="2"/>
  <c r="K674" i="2"/>
  <c r="L674" i="2"/>
  <c r="N674" i="2"/>
  <c r="O674" i="2"/>
  <c r="P674" i="2"/>
  <c r="H675" i="2"/>
  <c r="J675" i="2"/>
  <c r="K675" i="2"/>
  <c r="L675" i="2"/>
  <c r="N675" i="2"/>
  <c r="O675" i="2"/>
  <c r="P675" i="2"/>
  <c r="H676" i="2"/>
  <c r="J676" i="2"/>
  <c r="K676" i="2"/>
  <c r="L676" i="2"/>
  <c r="N676" i="2"/>
  <c r="O676" i="2"/>
  <c r="P676" i="2"/>
  <c r="H677" i="2"/>
  <c r="J677" i="2"/>
  <c r="K677" i="2"/>
  <c r="L677" i="2"/>
  <c r="N677" i="2"/>
  <c r="O677" i="2"/>
  <c r="P677" i="2"/>
  <c r="H678" i="2"/>
  <c r="J678" i="2"/>
  <c r="K678" i="2"/>
  <c r="L678" i="2"/>
  <c r="N678" i="2"/>
  <c r="O678" i="2"/>
  <c r="P678" i="2"/>
  <c r="H679" i="2"/>
  <c r="J679" i="2"/>
  <c r="K679" i="2"/>
  <c r="L679" i="2"/>
  <c r="N679" i="2"/>
  <c r="O679" i="2"/>
  <c r="P679" i="2"/>
  <c r="H680" i="2"/>
  <c r="J680" i="2"/>
  <c r="K680" i="2"/>
  <c r="L680" i="2"/>
  <c r="N680" i="2"/>
  <c r="O680" i="2"/>
  <c r="P680" i="2"/>
  <c r="H681" i="2"/>
  <c r="J681" i="2"/>
  <c r="K681" i="2"/>
  <c r="L681" i="2"/>
  <c r="N681" i="2"/>
  <c r="O681" i="2"/>
  <c r="P681" i="2"/>
  <c r="H682" i="2"/>
  <c r="J682" i="2"/>
  <c r="K682" i="2"/>
  <c r="L682" i="2"/>
  <c r="N682" i="2"/>
  <c r="O682" i="2"/>
  <c r="P682" i="2"/>
  <c r="H683" i="2"/>
  <c r="J683" i="2"/>
  <c r="K683" i="2"/>
  <c r="L683" i="2"/>
  <c r="N683" i="2"/>
  <c r="O683" i="2"/>
  <c r="P683" i="2"/>
  <c r="H684" i="2"/>
  <c r="J684" i="2"/>
  <c r="K684" i="2"/>
  <c r="L684" i="2"/>
  <c r="N684" i="2"/>
  <c r="O684" i="2"/>
  <c r="P684" i="2"/>
  <c r="H685" i="2"/>
  <c r="J685" i="2"/>
  <c r="K685" i="2"/>
  <c r="L685" i="2"/>
  <c r="N685" i="2"/>
  <c r="O685" i="2"/>
  <c r="P685" i="2"/>
  <c r="H686" i="2"/>
  <c r="J686" i="2"/>
  <c r="K686" i="2"/>
  <c r="L686" i="2"/>
  <c r="N686" i="2"/>
  <c r="O686" i="2"/>
  <c r="P686" i="2"/>
  <c r="H687" i="2"/>
  <c r="J687" i="2"/>
  <c r="K687" i="2"/>
  <c r="L687" i="2"/>
  <c r="N687" i="2"/>
  <c r="O687" i="2"/>
  <c r="P687" i="2"/>
  <c r="H688" i="2"/>
  <c r="J688" i="2"/>
  <c r="K688" i="2"/>
  <c r="L688" i="2"/>
  <c r="N688" i="2"/>
  <c r="O688" i="2"/>
  <c r="P688" i="2"/>
  <c r="H689" i="2"/>
  <c r="J689" i="2"/>
  <c r="K689" i="2"/>
  <c r="L689" i="2"/>
  <c r="N689" i="2"/>
  <c r="O689" i="2"/>
  <c r="P689" i="2"/>
  <c r="H690" i="2"/>
  <c r="J690" i="2"/>
  <c r="K690" i="2"/>
  <c r="L690" i="2"/>
  <c r="N690" i="2"/>
  <c r="O690" i="2"/>
  <c r="P690" i="2"/>
  <c r="H691" i="2"/>
  <c r="J691" i="2"/>
  <c r="K691" i="2"/>
  <c r="L691" i="2"/>
  <c r="N691" i="2"/>
  <c r="O691" i="2"/>
  <c r="P691" i="2"/>
  <c r="H692" i="2"/>
  <c r="J692" i="2"/>
  <c r="K692" i="2"/>
  <c r="L692" i="2"/>
  <c r="N692" i="2"/>
  <c r="O692" i="2"/>
  <c r="P692" i="2"/>
  <c r="H693" i="2"/>
  <c r="J693" i="2"/>
  <c r="K693" i="2"/>
  <c r="L693" i="2"/>
  <c r="N693" i="2"/>
  <c r="O693" i="2"/>
  <c r="P693" i="2"/>
  <c r="H694" i="2"/>
  <c r="J694" i="2"/>
  <c r="K694" i="2"/>
  <c r="L694" i="2"/>
  <c r="N694" i="2"/>
  <c r="O694" i="2"/>
  <c r="P694" i="2"/>
  <c r="H695" i="2"/>
  <c r="J695" i="2"/>
  <c r="K695" i="2"/>
  <c r="L695" i="2"/>
  <c r="N695" i="2"/>
  <c r="O695" i="2"/>
  <c r="P695" i="2"/>
  <c r="H696" i="2"/>
  <c r="J696" i="2"/>
  <c r="K696" i="2"/>
  <c r="L696" i="2"/>
  <c r="N696" i="2"/>
  <c r="O696" i="2"/>
  <c r="P696" i="2"/>
  <c r="H697" i="2"/>
  <c r="J697" i="2"/>
  <c r="K697" i="2"/>
  <c r="L697" i="2"/>
  <c r="N697" i="2"/>
  <c r="O697" i="2"/>
  <c r="P697" i="2"/>
  <c r="H698" i="2"/>
  <c r="J698" i="2"/>
  <c r="K698" i="2"/>
  <c r="L698" i="2"/>
  <c r="N698" i="2"/>
  <c r="O698" i="2"/>
  <c r="P698" i="2"/>
  <c r="H699" i="2"/>
  <c r="J699" i="2"/>
  <c r="K699" i="2"/>
  <c r="L699" i="2"/>
  <c r="N699" i="2"/>
  <c r="O699" i="2"/>
  <c r="P699" i="2"/>
  <c r="H700" i="2"/>
  <c r="J700" i="2"/>
  <c r="K700" i="2"/>
  <c r="L700" i="2"/>
  <c r="N700" i="2"/>
  <c r="O700" i="2"/>
  <c r="P700" i="2"/>
  <c r="H701" i="2"/>
  <c r="J701" i="2"/>
  <c r="K701" i="2"/>
  <c r="L701" i="2"/>
  <c r="N701" i="2"/>
  <c r="O701" i="2"/>
  <c r="P701" i="2"/>
  <c r="H702" i="2"/>
  <c r="J702" i="2"/>
  <c r="K702" i="2"/>
  <c r="L702" i="2"/>
  <c r="N702" i="2"/>
  <c r="O702" i="2"/>
  <c r="P702" i="2"/>
  <c r="H703" i="2"/>
  <c r="J703" i="2"/>
  <c r="K703" i="2"/>
  <c r="L703" i="2"/>
  <c r="N703" i="2"/>
  <c r="O703" i="2"/>
  <c r="P703" i="2"/>
  <c r="H704" i="2"/>
  <c r="J704" i="2"/>
  <c r="K704" i="2"/>
  <c r="L704" i="2"/>
  <c r="N704" i="2"/>
  <c r="O704" i="2"/>
  <c r="P704" i="2"/>
  <c r="H705" i="2"/>
  <c r="J705" i="2"/>
  <c r="K705" i="2"/>
  <c r="L705" i="2"/>
  <c r="N705" i="2"/>
  <c r="O705" i="2"/>
  <c r="P705" i="2"/>
  <c r="H706" i="2"/>
  <c r="J706" i="2"/>
  <c r="K706" i="2"/>
  <c r="L706" i="2"/>
  <c r="N706" i="2"/>
  <c r="O706" i="2"/>
  <c r="P706" i="2"/>
  <c r="H707" i="2"/>
  <c r="J707" i="2"/>
  <c r="K707" i="2"/>
  <c r="L707" i="2"/>
  <c r="N707" i="2"/>
  <c r="O707" i="2"/>
  <c r="P707" i="2"/>
  <c r="H708" i="2"/>
  <c r="J708" i="2"/>
  <c r="K708" i="2"/>
  <c r="L708" i="2"/>
  <c r="N708" i="2"/>
  <c r="O708" i="2"/>
  <c r="P708" i="2"/>
  <c r="H709" i="2"/>
  <c r="J709" i="2"/>
  <c r="K709" i="2"/>
  <c r="L709" i="2"/>
  <c r="N709" i="2"/>
  <c r="O709" i="2"/>
  <c r="P709" i="2"/>
  <c r="H710" i="2"/>
  <c r="J710" i="2"/>
  <c r="K710" i="2"/>
  <c r="L710" i="2"/>
  <c r="N710" i="2"/>
  <c r="O710" i="2"/>
  <c r="P710" i="2"/>
  <c r="H711" i="2"/>
  <c r="J711" i="2"/>
  <c r="K711" i="2"/>
  <c r="L711" i="2"/>
  <c r="N711" i="2"/>
  <c r="O711" i="2"/>
  <c r="P711" i="2"/>
  <c r="H712" i="2"/>
  <c r="J712" i="2"/>
  <c r="K712" i="2"/>
  <c r="L712" i="2"/>
  <c r="N712" i="2"/>
  <c r="O712" i="2"/>
  <c r="P712" i="2"/>
  <c r="H713" i="2"/>
  <c r="J713" i="2"/>
  <c r="K713" i="2"/>
  <c r="L713" i="2"/>
  <c r="N713" i="2"/>
  <c r="O713" i="2"/>
  <c r="P713" i="2"/>
  <c r="H714" i="2"/>
  <c r="J714" i="2"/>
  <c r="K714" i="2"/>
  <c r="L714" i="2"/>
  <c r="N714" i="2"/>
  <c r="O714" i="2"/>
  <c r="P714" i="2"/>
  <c r="H715" i="2"/>
  <c r="J715" i="2"/>
  <c r="K715" i="2"/>
  <c r="L715" i="2"/>
  <c r="N715" i="2"/>
  <c r="O715" i="2"/>
  <c r="P715" i="2"/>
  <c r="H716" i="2"/>
  <c r="J716" i="2"/>
  <c r="K716" i="2"/>
  <c r="L716" i="2"/>
  <c r="N716" i="2"/>
  <c r="O716" i="2"/>
  <c r="P716" i="2"/>
  <c r="H717" i="2"/>
  <c r="J717" i="2"/>
  <c r="K717" i="2"/>
  <c r="L717" i="2"/>
  <c r="N717" i="2"/>
  <c r="O717" i="2"/>
  <c r="P717" i="2"/>
  <c r="H718" i="2"/>
  <c r="J718" i="2"/>
  <c r="K718" i="2"/>
  <c r="L718" i="2"/>
  <c r="N718" i="2"/>
  <c r="O718" i="2"/>
  <c r="P718" i="2"/>
  <c r="H719" i="2"/>
  <c r="J719" i="2"/>
  <c r="K719" i="2"/>
  <c r="L719" i="2"/>
  <c r="N719" i="2"/>
  <c r="O719" i="2"/>
  <c r="P719" i="2"/>
  <c r="H720" i="2"/>
  <c r="J720" i="2"/>
  <c r="K720" i="2"/>
  <c r="L720" i="2"/>
  <c r="N720" i="2"/>
  <c r="O720" i="2"/>
  <c r="P720" i="2"/>
  <c r="H721" i="2"/>
  <c r="J721" i="2"/>
  <c r="K721" i="2"/>
  <c r="L721" i="2"/>
  <c r="N721" i="2"/>
  <c r="O721" i="2"/>
  <c r="P721" i="2"/>
  <c r="H722" i="2"/>
  <c r="J722" i="2"/>
  <c r="K722" i="2"/>
  <c r="L722" i="2"/>
  <c r="N722" i="2"/>
  <c r="O722" i="2"/>
  <c r="P722" i="2"/>
  <c r="H723" i="2"/>
  <c r="J723" i="2"/>
  <c r="K723" i="2"/>
  <c r="L723" i="2"/>
  <c r="N723" i="2"/>
  <c r="O723" i="2"/>
  <c r="P723" i="2"/>
  <c r="H724" i="2"/>
  <c r="J724" i="2"/>
  <c r="K724" i="2"/>
  <c r="L724" i="2"/>
  <c r="N724" i="2"/>
  <c r="O724" i="2"/>
  <c r="P724" i="2"/>
  <c r="H725" i="2"/>
  <c r="J725" i="2"/>
  <c r="K725" i="2"/>
  <c r="L725" i="2"/>
  <c r="N725" i="2"/>
  <c r="O725" i="2"/>
  <c r="P725" i="2"/>
  <c r="H726" i="2"/>
  <c r="J726" i="2"/>
  <c r="K726" i="2"/>
  <c r="L726" i="2"/>
  <c r="N726" i="2"/>
  <c r="O726" i="2"/>
  <c r="P726" i="2"/>
  <c r="H727" i="2"/>
  <c r="J727" i="2"/>
  <c r="K727" i="2"/>
  <c r="L727" i="2"/>
  <c r="N727" i="2"/>
  <c r="O727" i="2"/>
  <c r="P727" i="2"/>
  <c r="H728" i="2"/>
  <c r="J728" i="2"/>
  <c r="K728" i="2"/>
  <c r="L728" i="2"/>
  <c r="N728" i="2"/>
  <c r="O728" i="2"/>
  <c r="P728" i="2"/>
  <c r="H729" i="2"/>
  <c r="J729" i="2"/>
  <c r="K729" i="2"/>
  <c r="L729" i="2"/>
  <c r="N729" i="2"/>
  <c r="O729" i="2"/>
  <c r="P729" i="2"/>
  <c r="H730" i="2"/>
  <c r="J730" i="2"/>
  <c r="K730" i="2"/>
  <c r="L730" i="2"/>
  <c r="N730" i="2"/>
  <c r="O730" i="2"/>
  <c r="P730" i="2"/>
  <c r="H731" i="2"/>
  <c r="J731" i="2"/>
  <c r="K731" i="2"/>
  <c r="L731" i="2"/>
  <c r="N731" i="2"/>
  <c r="O731" i="2"/>
  <c r="P731" i="2"/>
  <c r="H732" i="2"/>
  <c r="J732" i="2"/>
  <c r="K732" i="2"/>
  <c r="L732" i="2"/>
  <c r="N732" i="2"/>
  <c r="O732" i="2"/>
  <c r="P732" i="2"/>
  <c r="H733" i="2"/>
  <c r="J733" i="2"/>
  <c r="K733" i="2"/>
  <c r="L733" i="2"/>
  <c r="N733" i="2"/>
  <c r="O733" i="2"/>
  <c r="P733" i="2"/>
  <c r="H734" i="2"/>
  <c r="J734" i="2"/>
  <c r="K734" i="2"/>
  <c r="L734" i="2"/>
  <c r="N734" i="2"/>
  <c r="O734" i="2"/>
  <c r="P734" i="2"/>
  <c r="H735" i="2"/>
  <c r="J735" i="2"/>
  <c r="K735" i="2"/>
  <c r="L735" i="2"/>
  <c r="N735" i="2"/>
  <c r="O735" i="2"/>
  <c r="P735" i="2"/>
  <c r="H736" i="2"/>
  <c r="J736" i="2"/>
  <c r="K736" i="2"/>
  <c r="L736" i="2"/>
  <c r="N736" i="2"/>
  <c r="O736" i="2"/>
  <c r="P736" i="2"/>
  <c r="H737" i="2"/>
  <c r="J737" i="2"/>
  <c r="K737" i="2"/>
  <c r="L737" i="2"/>
  <c r="N737" i="2"/>
  <c r="O737" i="2"/>
  <c r="P737" i="2"/>
  <c r="H738" i="2"/>
  <c r="J738" i="2"/>
  <c r="K738" i="2"/>
  <c r="L738" i="2"/>
  <c r="N738" i="2"/>
  <c r="O738" i="2"/>
  <c r="P738" i="2"/>
  <c r="H739" i="2"/>
  <c r="J739" i="2"/>
  <c r="K739" i="2"/>
  <c r="L739" i="2"/>
  <c r="N739" i="2"/>
  <c r="O739" i="2"/>
  <c r="P739" i="2"/>
  <c r="H740" i="2"/>
  <c r="J740" i="2"/>
  <c r="K740" i="2"/>
  <c r="L740" i="2"/>
  <c r="N740" i="2"/>
  <c r="O740" i="2"/>
  <c r="P740" i="2"/>
  <c r="H741" i="2"/>
  <c r="J741" i="2"/>
  <c r="K741" i="2"/>
  <c r="L741" i="2"/>
  <c r="N741" i="2"/>
  <c r="O741" i="2"/>
  <c r="P741" i="2"/>
  <c r="H742" i="2"/>
  <c r="J742" i="2"/>
  <c r="K742" i="2"/>
  <c r="L742" i="2"/>
  <c r="N742" i="2"/>
  <c r="O742" i="2"/>
  <c r="P742" i="2"/>
  <c r="H743" i="2"/>
  <c r="J743" i="2"/>
  <c r="K743" i="2"/>
  <c r="L743" i="2"/>
  <c r="N743" i="2"/>
  <c r="O743" i="2"/>
  <c r="P743" i="2"/>
  <c r="H744" i="2"/>
  <c r="J744" i="2"/>
  <c r="K744" i="2"/>
  <c r="L744" i="2"/>
  <c r="N744" i="2"/>
  <c r="O744" i="2"/>
  <c r="P744" i="2"/>
  <c r="H745" i="2"/>
  <c r="J745" i="2"/>
  <c r="K745" i="2"/>
  <c r="L745" i="2"/>
  <c r="N745" i="2"/>
  <c r="O745" i="2"/>
  <c r="P745" i="2"/>
  <c r="H746" i="2"/>
  <c r="J746" i="2"/>
  <c r="K746" i="2"/>
  <c r="L746" i="2"/>
  <c r="N746" i="2"/>
  <c r="O746" i="2"/>
  <c r="P746" i="2"/>
  <c r="H747" i="2"/>
  <c r="J747" i="2"/>
  <c r="K747" i="2"/>
  <c r="L747" i="2"/>
  <c r="N747" i="2"/>
  <c r="O747" i="2"/>
  <c r="P747" i="2"/>
  <c r="H748" i="2"/>
  <c r="J748" i="2"/>
  <c r="K748" i="2"/>
  <c r="L748" i="2"/>
  <c r="N748" i="2"/>
  <c r="O748" i="2"/>
  <c r="P748" i="2"/>
  <c r="H749" i="2"/>
  <c r="J749" i="2"/>
  <c r="K749" i="2"/>
  <c r="L749" i="2"/>
  <c r="N749" i="2"/>
  <c r="O749" i="2"/>
  <c r="P749" i="2"/>
  <c r="H750" i="2"/>
  <c r="J750" i="2"/>
  <c r="K750" i="2"/>
  <c r="L750" i="2"/>
  <c r="N750" i="2"/>
  <c r="O750" i="2"/>
  <c r="P750" i="2"/>
  <c r="H751" i="2"/>
  <c r="J751" i="2"/>
  <c r="K751" i="2"/>
  <c r="L751" i="2"/>
  <c r="N751" i="2"/>
  <c r="O751" i="2"/>
  <c r="P751" i="2"/>
  <c r="H752" i="2"/>
  <c r="J752" i="2"/>
  <c r="K752" i="2"/>
  <c r="L752" i="2"/>
  <c r="N752" i="2"/>
  <c r="O752" i="2"/>
  <c r="P752" i="2"/>
  <c r="H753" i="2"/>
  <c r="J753" i="2"/>
  <c r="K753" i="2"/>
  <c r="L753" i="2"/>
  <c r="N753" i="2"/>
  <c r="O753" i="2"/>
  <c r="P753" i="2"/>
  <c r="H754" i="2"/>
  <c r="J754" i="2"/>
  <c r="K754" i="2"/>
  <c r="L754" i="2"/>
  <c r="N754" i="2"/>
  <c r="O754" i="2"/>
  <c r="P754" i="2"/>
  <c r="H755" i="2"/>
  <c r="J755" i="2"/>
  <c r="K755" i="2"/>
  <c r="L755" i="2"/>
  <c r="N755" i="2"/>
  <c r="O755" i="2"/>
  <c r="P755" i="2"/>
  <c r="H756" i="2"/>
  <c r="J756" i="2"/>
  <c r="K756" i="2"/>
  <c r="L756" i="2"/>
  <c r="N756" i="2"/>
  <c r="O756" i="2"/>
  <c r="P756" i="2"/>
  <c r="H757" i="2"/>
  <c r="J757" i="2"/>
  <c r="K757" i="2"/>
  <c r="L757" i="2"/>
  <c r="N757" i="2"/>
  <c r="O757" i="2"/>
  <c r="P757" i="2"/>
  <c r="H758" i="2"/>
  <c r="J758" i="2"/>
  <c r="K758" i="2"/>
  <c r="L758" i="2"/>
  <c r="N758" i="2"/>
  <c r="O758" i="2"/>
  <c r="P758" i="2"/>
  <c r="H759" i="2"/>
  <c r="J759" i="2"/>
  <c r="K759" i="2"/>
  <c r="L759" i="2"/>
  <c r="N759" i="2"/>
  <c r="O759" i="2"/>
  <c r="P759" i="2"/>
  <c r="H760" i="2"/>
  <c r="J760" i="2"/>
  <c r="K760" i="2"/>
  <c r="L760" i="2"/>
  <c r="N760" i="2"/>
  <c r="O760" i="2"/>
  <c r="P760" i="2"/>
  <c r="H761" i="2"/>
  <c r="J761" i="2"/>
  <c r="K761" i="2"/>
  <c r="L761" i="2"/>
  <c r="N761" i="2"/>
  <c r="O761" i="2"/>
  <c r="P761" i="2"/>
  <c r="H762" i="2"/>
  <c r="J762" i="2"/>
  <c r="K762" i="2"/>
  <c r="L762" i="2"/>
  <c r="N762" i="2"/>
  <c r="O762" i="2"/>
  <c r="P762" i="2"/>
  <c r="H763" i="2"/>
  <c r="J763" i="2"/>
  <c r="K763" i="2"/>
  <c r="L763" i="2"/>
  <c r="N763" i="2"/>
  <c r="O763" i="2"/>
  <c r="P763" i="2"/>
  <c r="H764" i="2"/>
  <c r="J764" i="2"/>
  <c r="K764" i="2"/>
  <c r="L764" i="2"/>
  <c r="N764" i="2"/>
  <c r="O764" i="2"/>
  <c r="P764" i="2"/>
  <c r="H765" i="2"/>
  <c r="J765" i="2"/>
  <c r="K765" i="2"/>
  <c r="L765" i="2"/>
  <c r="N765" i="2"/>
  <c r="O765" i="2"/>
  <c r="P765" i="2"/>
  <c r="H766" i="2"/>
  <c r="J766" i="2"/>
  <c r="K766" i="2"/>
  <c r="L766" i="2"/>
  <c r="N766" i="2"/>
  <c r="O766" i="2"/>
  <c r="P766" i="2"/>
  <c r="H767" i="2"/>
  <c r="J767" i="2"/>
  <c r="K767" i="2"/>
  <c r="L767" i="2"/>
  <c r="N767" i="2"/>
  <c r="O767" i="2"/>
  <c r="P767" i="2"/>
  <c r="H768" i="2"/>
  <c r="J768" i="2"/>
  <c r="K768" i="2"/>
  <c r="L768" i="2"/>
  <c r="N768" i="2"/>
  <c r="O768" i="2"/>
  <c r="P768" i="2"/>
  <c r="H769" i="2"/>
  <c r="J769" i="2"/>
  <c r="K769" i="2"/>
  <c r="L769" i="2"/>
  <c r="N769" i="2"/>
  <c r="O769" i="2"/>
  <c r="P769" i="2"/>
  <c r="H770" i="2"/>
  <c r="J770" i="2"/>
  <c r="K770" i="2"/>
  <c r="L770" i="2"/>
  <c r="N770" i="2"/>
  <c r="O770" i="2"/>
  <c r="P770" i="2"/>
  <c r="H771" i="2"/>
  <c r="J771" i="2"/>
  <c r="K771" i="2"/>
  <c r="L771" i="2"/>
  <c r="N771" i="2"/>
  <c r="O771" i="2"/>
  <c r="P771" i="2"/>
  <c r="H772" i="2"/>
  <c r="J772" i="2"/>
  <c r="K772" i="2"/>
  <c r="L772" i="2"/>
  <c r="N772" i="2"/>
  <c r="O772" i="2"/>
  <c r="P772" i="2"/>
  <c r="H773" i="2"/>
  <c r="J773" i="2"/>
  <c r="K773" i="2"/>
  <c r="L773" i="2"/>
  <c r="N773" i="2"/>
  <c r="O773" i="2"/>
  <c r="P773" i="2"/>
  <c r="H774" i="2"/>
  <c r="J774" i="2"/>
  <c r="K774" i="2"/>
  <c r="L774" i="2"/>
  <c r="N774" i="2"/>
  <c r="O774" i="2"/>
  <c r="P774" i="2"/>
  <c r="H775" i="2"/>
  <c r="J775" i="2"/>
  <c r="K775" i="2"/>
  <c r="L775" i="2"/>
  <c r="N775" i="2"/>
  <c r="O775" i="2"/>
  <c r="P775" i="2"/>
  <c r="H776" i="2"/>
  <c r="J776" i="2"/>
  <c r="K776" i="2"/>
  <c r="L776" i="2"/>
  <c r="N776" i="2"/>
  <c r="O776" i="2"/>
  <c r="P776" i="2"/>
  <c r="H777" i="2"/>
  <c r="J777" i="2"/>
  <c r="K777" i="2"/>
  <c r="L777" i="2"/>
  <c r="N777" i="2"/>
  <c r="O777" i="2"/>
  <c r="P777" i="2"/>
  <c r="H778" i="2"/>
  <c r="J778" i="2"/>
  <c r="K778" i="2"/>
  <c r="L778" i="2"/>
  <c r="N778" i="2"/>
  <c r="O778" i="2"/>
  <c r="P778" i="2"/>
  <c r="H779" i="2"/>
  <c r="J779" i="2"/>
  <c r="K779" i="2"/>
  <c r="L779" i="2"/>
  <c r="N779" i="2"/>
  <c r="O779" i="2"/>
  <c r="P779" i="2"/>
  <c r="H780" i="2"/>
  <c r="J780" i="2"/>
  <c r="K780" i="2"/>
  <c r="L780" i="2"/>
  <c r="N780" i="2"/>
  <c r="O780" i="2"/>
  <c r="P780" i="2"/>
  <c r="H781" i="2"/>
  <c r="J781" i="2"/>
  <c r="K781" i="2"/>
  <c r="L781" i="2"/>
  <c r="N781" i="2"/>
  <c r="O781" i="2"/>
  <c r="P781" i="2"/>
  <c r="H782" i="2"/>
  <c r="J782" i="2"/>
  <c r="K782" i="2"/>
  <c r="L782" i="2"/>
  <c r="N782" i="2"/>
  <c r="O782" i="2"/>
  <c r="P782" i="2"/>
  <c r="H783" i="2"/>
  <c r="J783" i="2"/>
  <c r="K783" i="2"/>
  <c r="L783" i="2"/>
  <c r="N783" i="2"/>
  <c r="O783" i="2"/>
  <c r="P783" i="2"/>
  <c r="H784" i="2"/>
  <c r="J784" i="2"/>
  <c r="K784" i="2"/>
  <c r="L784" i="2"/>
  <c r="N784" i="2"/>
  <c r="O784" i="2"/>
  <c r="P784" i="2"/>
  <c r="H785" i="2"/>
  <c r="J785" i="2"/>
  <c r="K785" i="2"/>
  <c r="L785" i="2"/>
  <c r="N785" i="2"/>
  <c r="O785" i="2"/>
  <c r="P785" i="2"/>
  <c r="H786" i="2"/>
  <c r="J786" i="2"/>
  <c r="K786" i="2"/>
  <c r="L786" i="2"/>
  <c r="N786" i="2"/>
  <c r="O786" i="2"/>
  <c r="P786" i="2"/>
  <c r="H787" i="2"/>
  <c r="J787" i="2"/>
  <c r="K787" i="2"/>
  <c r="L787" i="2"/>
  <c r="N787" i="2"/>
  <c r="O787" i="2"/>
  <c r="P787" i="2"/>
  <c r="H788" i="2"/>
  <c r="J788" i="2"/>
  <c r="K788" i="2"/>
  <c r="L788" i="2"/>
  <c r="N788" i="2"/>
  <c r="O788" i="2"/>
  <c r="P788" i="2"/>
  <c r="H789" i="2"/>
  <c r="J789" i="2"/>
  <c r="K789" i="2"/>
  <c r="L789" i="2"/>
  <c r="N789" i="2"/>
  <c r="O789" i="2"/>
  <c r="P789" i="2"/>
  <c r="H790" i="2"/>
  <c r="J790" i="2"/>
  <c r="K790" i="2"/>
  <c r="L790" i="2"/>
  <c r="N790" i="2"/>
  <c r="O790" i="2"/>
  <c r="P790" i="2"/>
  <c r="H791" i="2"/>
  <c r="J791" i="2"/>
  <c r="K791" i="2"/>
  <c r="L791" i="2"/>
  <c r="N791" i="2"/>
  <c r="O791" i="2"/>
  <c r="P791" i="2"/>
  <c r="H792" i="2"/>
  <c r="J792" i="2"/>
  <c r="K792" i="2"/>
  <c r="L792" i="2"/>
  <c r="N792" i="2"/>
  <c r="O792" i="2"/>
  <c r="P792" i="2"/>
  <c r="H793" i="2"/>
  <c r="J793" i="2"/>
  <c r="K793" i="2"/>
  <c r="L793" i="2"/>
  <c r="N793" i="2"/>
  <c r="O793" i="2"/>
  <c r="P793" i="2"/>
  <c r="H794" i="2"/>
  <c r="J794" i="2"/>
  <c r="K794" i="2"/>
  <c r="L794" i="2"/>
  <c r="N794" i="2"/>
  <c r="O794" i="2"/>
  <c r="P794" i="2"/>
  <c r="H795" i="2"/>
  <c r="J795" i="2"/>
  <c r="K795" i="2"/>
  <c r="L795" i="2"/>
  <c r="N795" i="2"/>
  <c r="O795" i="2"/>
  <c r="P795" i="2"/>
  <c r="H796" i="2"/>
  <c r="J796" i="2"/>
  <c r="K796" i="2"/>
  <c r="L796" i="2"/>
  <c r="N796" i="2"/>
  <c r="O796" i="2"/>
  <c r="P796" i="2"/>
  <c r="H797" i="2"/>
  <c r="J797" i="2"/>
  <c r="K797" i="2"/>
  <c r="L797" i="2"/>
  <c r="N797" i="2"/>
  <c r="O797" i="2"/>
  <c r="P797" i="2"/>
  <c r="H798" i="2"/>
  <c r="J798" i="2"/>
  <c r="K798" i="2"/>
  <c r="L798" i="2"/>
  <c r="N798" i="2"/>
  <c r="O798" i="2"/>
  <c r="P798" i="2"/>
  <c r="H799" i="2"/>
  <c r="J799" i="2"/>
  <c r="K799" i="2"/>
  <c r="L799" i="2"/>
  <c r="N799" i="2"/>
  <c r="O799" i="2"/>
  <c r="P799" i="2"/>
  <c r="H800" i="2"/>
  <c r="J800" i="2"/>
  <c r="K800" i="2"/>
  <c r="L800" i="2"/>
  <c r="N800" i="2"/>
  <c r="O800" i="2"/>
  <c r="P800" i="2"/>
  <c r="H801" i="2"/>
  <c r="J801" i="2"/>
  <c r="K801" i="2"/>
  <c r="L801" i="2"/>
  <c r="N801" i="2"/>
  <c r="O801" i="2"/>
  <c r="P801" i="2"/>
  <c r="H802" i="2"/>
  <c r="J802" i="2"/>
  <c r="K802" i="2"/>
  <c r="L802" i="2"/>
  <c r="N802" i="2"/>
  <c r="O802" i="2"/>
  <c r="P802" i="2"/>
  <c r="H803" i="2"/>
  <c r="J803" i="2"/>
  <c r="K803" i="2"/>
  <c r="L803" i="2"/>
  <c r="N803" i="2"/>
  <c r="O803" i="2"/>
  <c r="P803" i="2"/>
  <c r="H804" i="2"/>
  <c r="J804" i="2"/>
  <c r="K804" i="2"/>
  <c r="L804" i="2"/>
  <c r="N804" i="2"/>
  <c r="O804" i="2"/>
  <c r="P804" i="2"/>
  <c r="H805" i="2"/>
  <c r="J805" i="2"/>
  <c r="K805" i="2"/>
  <c r="L805" i="2"/>
  <c r="N805" i="2"/>
  <c r="O805" i="2"/>
  <c r="P805" i="2"/>
  <c r="H806" i="2"/>
  <c r="J806" i="2"/>
  <c r="K806" i="2"/>
  <c r="L806" i="2"/>
  <c r="N806" i="2"/>
  <c r="O806" i="2"/>
  <c r="P806" i="2"/>
  <c r="H807" i="2"/>
  <c r="J807" i="2"/>
  <c r="K807" i="2"/>
  <c r="L807" i="2"/>
  <c r="N807" i="2"/>
  <c r="O807" i="2"/>
  <c r="P807" i="2"/>
  <c r="H808" i="2"/>
  <c r="J808" i="2"/>
  <c r="K808" i="2"/>
  <c r="L808" i="2"/>
  <c r="N808" i="2"/>
  <c r="O808" i="2"/>
  <c r="P808" i="2"/>
  <c r="H809" i="2"/>
  <c r="J809" i="2"/>
  <c r="K809" i="2"/>
  <c r="L809" i="2"/>
  <c r="N809" i="2"/>
  <c r="O809" i="2"/>
  <c r="P809" i="2"/>
  <c r="H810" i="2"/>
  <c r="J810" i="2"/>
  <c r="K810" i="2"/>
  <c r="L810" i="2"/>
  <c r="N810" i="2"/>
  <c r="O810" i="2"/>
  <c r="P810" i="2"/>
  <c r="H811" i="2"/>
  <c r="J811" i="2"/>
  <c r="K811" i="2"/>
  <c r="L811" i="2"/>
  <c r="N811" i="2"/>
  <c r="O811" i="2"/>
  <c r="P811" i="2"/>
  <c r="H812" i="2"/>
  <c r="J812" i="2"/>
  <c r="K812" i="2"/>
  <c r="L812" i="2"/>
  <c r="N812" i="2"/>
  <c r="O812" i="2"/>
  <c r="P812" i="2"/>
  <c r="H813" i="2"/>
  <c r="J813" i="2"/>
  <c r="K813" i="2"/>
  <c r="L813" i="2"/>
  <c r="N813" i="2"/>
  <c r="O813" i="2"/>
  <c r="P813" i="2"/>
  <c r="H814" i="2"/>
  <c r="J814" i="2"/>
  <c r="K814" i="2"/>
  <c r="L814" i="2"/>
  <c r="N814" i="2"/>
  <c r="O814" i="2"/>
  <c r="P814" i="2"/>
  <c r="H815" i="2"/>
  <c r="J815" i="2"/>
  <c r="K815" i="2"/>
  <c r="L815" i="2"/>
  <c r="N815" i="2"/>
  <c r="O815" i="2"/>
  <c r="P815" i="2"/>
  <c r="H816" i="2"/>
  <c r="J816" i="2"/>
  <c r="K816" i="2"/>
  <c r="L816" i="2"/>
  <c r="N816" i="2"/>
  <c r="O816" i="2"/>
  <c r="P816" i="2"/>
  <c r="H817" i="2"/>
  <c r="J817" i="2"/>
  <c r="K817" i="2"/>
  <c r="L817" i="2"/>
  <c r="N817" i="2"/>
  <c r="O817" i="2"/>
  <c r="P817" i="2"/>
  <c r="H818" i="2"/>
  <c r="J818" i="2"/>
  <c r="K818" i="2"/>
  <c r="L818" i="2"/>
  <c r="N818" i="2"/>
  <c r="O818" i="2"/>
  <c r="P818" i="2"/>
  <c r="H819" i="2"/>
  <c r="J819" i="2"/>
  <c r="K819" i="2"/>
  <c r="L819" i="2"/>
  <c r="N819" i="2"/>
  <c r="O819" i="2"/>
  <c r="P819" i="2"/>
  <c r="H820" i="2"/>
  <c r="J820" i="2"/>
  <c r="K820" i="2"/>
  <c r="L820" i="2"/>
  <c r="N820" i="2"/>
  <c r="O820" i="2"/>
  <c r="P820" i="2"/>
  <c r="H821" i="2"/>
  <c r="J821" i="2"/>
  <c r="K821" i="2"/>
  <c r="L821" i="2"/>
  <c r="N821" i="2"/>
  <c r="O821" i="2"/>
  <c r="P821" i="2"/>
  <c r="H822" i="2"/>
  <c r="J822" i="2"/>
  <c r="K822" i="2"/>
  <c r="L822" i="2"/>
  <c r="N822" i="2"/>
  <c r="O822" i="2"/>
  <c r="P822" i="2"/>
  <c r="H823" i="2"/>
  <c r="J823" i="2"/>
  <c r="K823" i="2"/>
  <c r="L823" i="2"/>
  <c r="N823" i="2"/>
  <c r="O823" i="2"/>
  <c r="P823" i="2"/>
  <c r="H824" i="2"/>
  <c r="J824" i="2"/>
  <c r="K824" i="2"/>
  <c r="L824" i="2"/>
  <c r="N824" i="2"/>
  <c r="O824" i="2"/>
  <c r="P824" i="2"/>
  <c r="H825" i="2"/>
  <c r="J825" i="2"/>
  <c r="K825" i="2"/>
  <c r="L825" i="2"/>
  <c r="N825" i="2"/>
  <c r="O825" i="2"/>
  <c r="P825" i="2"/>
  <c r="H826" i="2"/>
  <c r="J826" i="2"/>
  <c r="K826" i="2"/>
  <c r="L826" i="2"/>
  <c r="N826" i="2"/>
  <c r="O826" i="2"/>
  <c r="P826" i="2"/>
  <c r="H827" i="2"/>
  <c r="J827" i="2"/>
  <c r="K827" i="2"/>
  <c r="L827" i="2"/>
  <c r="N827" i="2"/>
  <c r="O827" i="2"/>
  <c r="P827" i="2"/>
  <c r="H828" i="2"/>
  <c r="J828" i="2"/>
  <c r="K828" i="2"/>
  <c r="L828" i="2"/>
  <c r="N828" i="2"/>
  <c r="O828" i="2"/>
  <c r="P828" i="2"/>
  <c r="H829" i="2"/>
  <c r="J829" i="2"/>
  <c r="K829" i="2"/>
  <c r="L829" i="2"/>
  <c r="N829" i="2"/>
  <c r="O829" i="2"/>
  <c r="P829" i="2"/>
  <c r="H830" i="2"/>
  <c r="J830" i="2"/>
  <c r="K830" i="2"/>
  <c r="L830" i="2"/>
  <c r="N830" i="2"/>
  <c r="O830" i="2"/>
  <c r="P830" i="2"/>
  <c r="H831" i="2"/>
  <c r="J831" i="2"/>
  <c r="K831" i="2"/>
  <c r="L831" i="2"/>
  <c r="N831" i="2"/>
  <c r="O831" i="2"/>
  <c r="P831" i="2"/>
  <c r="H832" i="2"/>
  <c r="J832" i="2"/>
  <c r="K832" i="2"/>
  <c r="L832" i="2"/>
  <c r="N832" i="2"/>
  <c r="O832" i="2"/>
  <c r="P832" i="2"/>
  <c r="H833" i="2"/>
  <c r="J833" i="2"/>
  <c r="K833" i="2"/>
  <c r="L833" i="2"/>
  <c r="N833" i="2"/>
  <c r="O833" i="2"/>
  <c r="P833" i="2"/>
  <c r="H834" i="2"/>
  <c r="J834" i="2"/>
  <c r="K834" i="2"/>
  <c r="L834" i="2"/>
  <c r="N834" i="2"/>
  <c r="O834" i="2"/>
  <c r="P834" i="2"/>
  <c r="H835" i="2"/>
  <c r="J835" i="2"/>
  <c r="K835" i="2"/>
  <c r="L835" i="2"/>
  <c r="N835" i="2"/>
  <c r="O835" i="2"/>
  <c r="P835" i="2"/>
  <c r="H836" i="2"/>
  <c r="J836" i="2"/>
  <c r="K836" i="2"/>
  <c r="L836" i="2"/>
  <c r="N836" i="2"/>
  <c r="O836" i="2"/>
  <c r="P836" i="2"/>
  <c r="H837" i="2"/>
  <c r="J837" i="2"/>
  <c r="K837" i="2"/>
  <c r="L837" i="2"/>
  <c r="N837" i="2"/>
  <c r="O837" i="2"/>
  <c r="P837" i="2"/>
  <c r="H838" i="2"/>
  <c r="J838" i="2"/>
  <c r="K838" i="2"/>
  <c r="L838" i="2"/>
  <c r="N838" i="2"/>
  <c r="O838" i="2"/>
  <c r="P838" i="2"/>
  <c r="H839" i="2"/>
  <c r="J839" i="2"/>
  <c r="K839" i="2"/>
  <c r="L839" i="2"/>
  <c r="N839" i="2"/>
  <c r="O839" i="2"/>
  <c r="P839" i="2"/>
  <c r="H840" i="2"/>
  <c r="J840" i="2"/>
  <c r="K840" i="2"/>
  <c r="L840" i="2"/>
  <c r="N840" i="2"/>
  <c r="O840" i="2"/>
  <c r="P840" i="2"/>
  <c r="H841" i="2"/>
  <c r="J841" i="2"/>
  <c r="K841" i="2"/>
  <c r="L841" i="2"/>
  <c r="N841" i="2"/>
  <c r="O841" i="2"/>
  <c r="P841" i="2"/>
  <c r="H842" i="2"/>
  <c r="J842" i="2"/>
  <c r="K842" i="2"/>
  <c r="L842" i="2"/>
  <c r="N842" i="2"/>
  <c r="O842" i="2"/>
  <c r="P842" i="2"/>
  <c r="H843" i="2"/>
  <c r="J843" i="2"/>
  <c r="K843" i="2"/>
  <c r="L843" i="2"/>
  <c r="N843" i="2"/>
  <c r="O843" i="2"/>
  <c r="P843" i="2"/>
  <c r="H844" i="2"/>
  <c r="J844" i="2"/>
  <c r="K844" i="2"/>
  <c r="L844" i="2"/>
  <c r="N844" i="2"/>
  <c r="O844" i="2"/>
  <c r="P844" i="2"/>
  <c r="H845" i="2"/>
  <c r="J845" i="2"/>
  <c r="K845" i="2"/>
  <c r="L845" i="2"/>
  <c r="N845" i="2"/>
  <c r="O845" i="2"/>
  <c r="P845" i="2"/>
  <c r="H846" i="2"/>
  <c r="J846" i="2"/>
  <c r="K846" i="2"/>
  <c r="L846" i="2"/>
  <c r="N846" i="2"/>
  <c r="O846" i="2"/>
  <c r="P846" i="2"/>
  <c r="H847" i="2"/>
  <c r="J847" i="2"/>
  <c r="K847" i="2"/>
  <c r="L847" i="2"/>
  <c r="N847" i="2"/>
  <c r="O847" i="2"/>
  <c r="P847" i="2"/>
  <c r="H848" i="2"/>
  <c r="J848" i="2"/>
  <c r="K848" i="2"/>
  <c r="L848" i="2"/>
  <c r="N848" i="2"/>
  <c r="O848" i="2"/>
  <c r="P848" i="2"/>
  <c r="H849" i="2"/>
  <c r="J849" i="2"/>
  <c r="K849" i="2"/>
  <c r="L849" i="2"/>
  <c r="N849" i="2"/>
  <c r="O849" i="2"/>
  <c r="P849" i="2"/>
  <c r="H850" i="2"/>
  <c r="J850" i="2"/>
  <c r="K850" i="2"/>
  <c r="L850" i="2"/>
  <c r="N850" i="2"/>
  <c r="O850" i="2"/>
  <c r="P850" i="2"/>
  <c r="H851" i="2"/>
  <c r="J851" i="2"/>
  <c r="K851" i="2"/>
  <c r="L851" i="2"/>
  <c r="N851" i="2"/>
  <c r="O851" i="2"/>
  <c r="P851" i="2"/>
  <c r="H852" i="2"/>
  <c r="J852" i="2"/>
  <c r="K852" i="2"/>
  <c r="L852" i="2"/>
  <c r="N852" i="2"/>
  <c r="O852" i="2"/>
  <c r="P852" i="2"/>
  <c r="H853" i="2"/>
  <c r="J853" i="2"/>
  <c r="K853" i="2"/>
  <c r="L853" i="2"/>
  <c r="N853" i="2"/>
  <c r="O853" i="2"/>
  <c r="P853" i="2"/>
  <c r="H854" i="2"/>
  <c r="J854" i="2"/>
  <c r="K854" i="2"/>
  <c r="L854" i="2"/>
  <c r="N854" i="2"/>
  <c r="O854" i="2"/>
  <c r="P854" i="2"/>
  <c r="H855" i="2"/>
  <c r="J855" i="2"/>
  <c r="K855" i="2"/>
  <c r="L855" i="2"/>
  <c r="N855" i="2"/>
  <c r="O855" i="2"/>
  <c r="P855" i="2"/>
  <c r="H856" i="2"/>
  <c r="J856" i="2"/>
  <c r="K856" i="2"/>
  <c r="L856" i="2"/>
  <c r="N856" i="2"/>
  <c r="O856" i="2"/>
  <c r="P856" i="2"/>
  <c r="H857" i="2"/>
  <c r="J857" i="2"/>
  <c r="K857" i="2"/>
  <c r="L857" i="2"/>
  <c r="N857" i="2"/>
  <c r="O857" i="2"/>
  <c r="P857" i="2"/>
  <c r="H858" i="2"/>
  <c r="J858" i="2"/>
  <c r="K858" i="2"/>
  <c r="L858" i="2"/>
  <c r="N858" i="2"/>
  <c r="O858" i="2"/>
  <c r="P858" i="2"/>
  <c r="H859" i="2"/>
  <c r="J859" i="2"/>
  <c r="K859" i="2"/>
  <c r="L859" i="2"/>
  <c r="N859" i="2"/>
  <c r="O859" i="2"/>
  <c r="P859" i="2"/>
  <c r="H860" i="2"/>
  <c r="J860" i="2"/>
  <c r="K860" i="2"/>
  <c r="L860" i="2"/>
  <c r="N860" i="2"/>
  <c r="O860" i="2"/>
  <c r="P860" i="2"/>
  <c r="H861" i="2"/>
  <c r="J861" i="2"/>
  <c r="K861" i="2"/>
  <c r="L861" i="2"/>
  <c r="N861" i="2"/>
  <c r="O861" i="2"/>
  <c r="P861" i="2"/>
  <c r="H862" i="2"/>
  <c r="J862" i="2"/>
  <c r="K862" i="2"/>
  <c r="L862" i="2"/>
  <c r="N862" i="2"/>
  <c r="O862" i="2"/>
  <c r="P862" i="2"/>
  <c r="H863" i="2"/>
  <c r="J863" i="2"/>
  <c r="K863" i="2"/>
  <c r="L863" i="2"/>
  <c r="N863" i="2"/>
  <c r="O863" i="2"/>
  <c r="P863" i="2"/>
  <c r="H864" i="2"/>
  <c r="J864" i="2"/>
  <c r="K864" i="2"/>
  <c r="L864" i="2"/>
  <c r="N864" i="2"/>
  <c r="O864" i="2"/>
  <c r="P864" i="2"/>
  <c r="H865" i="2"/>
  <c r="J865" i="2"/>
  <c r="K865" i="2"/>
  <c r="L865" i="2"/>
  <c r="N865" i="2"/>
  <c r="O865" i="2"/>
  <c r="P865" i="2"/>
  <c r="H866" i="2"/>
  <c r="J866" i="2"/>
  <c r="K866" i="2"/>
  <c r="L866" i="2"/>
  <c r="N866" i="2"/>
  <c r="O866" i="2"/>
  <c r="P866" i="2"/>
  <c r="H867" i="2"/>
  <c r="J867" i="2"/>
  <c r="K867" i="2"/>
  <c r="L867" i="2"/>
  <c r="N867" i="2"/>
  <c r="O867" i="2"/>
  <c r="P867" i="2"/>
  <c r="H868" i="2"/>
  <c r="J868" i="2"/>
  <c r="K868" i="2"/>
  <c r="L868" i="2"/>
  <c r="N868" i="2"/>
  <c r="O868" i="2"/>
  <c r="P868" i="2"/>
  <c r="H869" i="2"/>
  <c r="J869" i="2"/>
  <c r="K869" i="2"/>
  <c r="L869" i="2"/>
  <c r="N869" i="2"/>
  <c r="O869" i="2"/>
  <c r="P869" i="2"/>
  <c r="H870" i="2"/>
  <c r="J870" i="2"/>
  <c r="K870" i="2"/>
  <c r="L870" i="2"/>
  <c r="N870" i="2"/>
  <c r="O870" i="2"/>
  <c r="P870" i="2"/>
  <c r="H871" i="2"/>
  <c r="J871" i="2"/>
  <c r="K871" i="2"/>
  <c r="L871" i="2"/>
  <c r="N871" i="2"/>
  <c r="O871" i="2"/>
  <c r="P871" i="2"/>
  <c r="H872" i="2"/>
  <c r="J872" i="2"/>
  <c r="K872" i="2"/>
  <c r="L872" i="2"/>
  <c r="N872" i="2"/>
  <c r="O872" i="2"/>
  <c r="P872" i="2"/>
  <c r="H873" i="2"/>
  <c r="J873" i="2"/>
  <c r="K873" i="2"/>
  <c r="L873" i="2"/>
  <c r="N873" i="2"/>
  <c r="O873" i="2"/>
  <c r="P873" i="2"/>
  <c r="H874" i="2"/>
  <c r="J874" i="2"/>
  <c r="K874" i="2"/>
  <c r="L874" i="2"/>
  <c r="N874" i="2"/>
  <c r="O874" i="2"/>
  <c r="P874" i="2"/>
  <c r="H875" i="2"/>
  <c r="J875" i="2"/>
  <c r="K875" i="2"/>
  <c r="L875" i="2"/>
  <c r="N875" i="2"/>
  <c r="O875" i="2"/>
  <c r="P875" i="2"/>
  <c r="H876" i="2"/>
  <c r="J876" i="2"/>
  <c r="K876" i="2"/>
  <c r="L876" i="2"/>
  <c r="N876" i="2"/>
  <c r="O876" i="2"/>
  <c r="P876" i="2"/>
  <c r="H877" i="2"/>
  <c r="J877" i="2"/>
  <c r="K877" i="2"/>
  <c r="L877" i="2"/>
  <c r="N877" i="2"/>
  <c r="O877" i="2"/>
  <c r="P877" i="2"/>
  <c r="H878" i="2"/>
  <c r="J878" i="2"/>
  <c r="K878" i="2"/>
  <c r="L878" i="2"/>
  <c r="N878" i="2"/>
  <c r="O878" i="2"/>
  <c r="P878" i="2"/>
  <c r="H879" i="2"/>
  <c r="J879" i="2"/>
  <c r="K879" i="2"/>
  <c r="L879" i="2"/>
  <c r="N879" i="2"/>
  <c r="O879" i="2"/>
  <c r="P879" i="2"/>
  <c r="H880" i="2"/>
  <c r="J880" i="2"/>
  <c r="K880" i="2"/>
  <c r="L880" i="2"/>
  <c r="N880" i="2"/>
  <c r="O880" i="2"/>
  <c r="P880" i="2"/>
  <c r="H881" i="2"/>
  <c r="J881" i="2"/>
  <c r="K881" i="2"/>
  <c r="L881" i="2"/>
  <c r="N881" i="2"/>
  <c r="O881" i="2"/>
  <c r="P881" i="2"/>
  <c r="H882" i="2"/>
  <c r="J882" i="2"/>
  <c r="K882" i="2"/>
  <c r="L882" i="2"/>
  <c r="N882" i="2"/>
  <c r="O882" i="2"/>
  <c r="P882" i="2"/>
  <c r="H883" i="2"/>
  <c r="J883" i="2"/>
  <c r="K883" i="2"/>
  <c r="L883" i="2"/>
  <c r="N883" i="2"/>
  <c r="O883" i="2"/>
  <c r="P883" i="2"/>
  <c r="H884" i="2"/>
  <c r="J884" i="2"/>
  <c r="K884" i="2"/>
  <c r="L884" i="2"/>
  <c r="N884" i="2"/>
  <c r="O884" i="2"/>
  <c r="P884" i="2"/>
  <c r="H885" i="2"/>
  <c r="J885" i="2"/>
  <c r="K885" i="2"/>
  <c r="L885" i="2"/>
  <c r="N885" i="2"/>
  <c r="O885" i="2"/>
  <c r="P885" i="2"/>
  <c r="H886" i="2"/>
  <c r="J886" i="2"/>
  <c r="K886" i="2"/>
  <c r="L886" i="2"/>
  <c r="N886" i="2"/>
  <c r="O886" i="2"/>
  <c r="P886" i="2"/>
  <c r="H887" i="2"/>
  <c r="J887" i="2"/>
  <c r="K887" i="2"/>
  <c r="L887" i="2"/>
  <c r="N887" i="2"/>
  <c r="O887" i="2"/>
  <c r="P887" i="2"/>
  <c r="H888" i="2"/>
  <c r="J888" i="2"/>
  <c r="K888" i="2"/>
  <c r="L888" i="2"/>
  <c r="N888" i="2"/>
  <c r="O888" i="2"/>
  <c r="P888" i="2"/>
  <c r="H889" i="2"/>
  <c r="J889" i="2"/>
  <c r="K889" i="2"/>
  <c r="L889" i="2"/>
  <c r="N889" i="2"/>
  <c r="O889" i="2"/>
  <c r="P889" i="2"/>
  <c r="H890" i="2"/>
  <c r="J890" i="2"/>
  <c r="K890" i="2"/>
  <c r="L890" i="2"/>
  <c r="N890" i="2"/>
  <c r="O890" i="2"/>
  <c r="P890" i="2"/>
  <c r="H891" i="2"/>
  <c r="J891" i="2"/>
  <c r="K891" i="2"/>
  <c r="L891" i="2"/>
  <c r="N891" i="2"/>
  <c r="O891" i="2"/>
  <c r="P891" i="2"/>
  <c r="H892" i="2"/>
  <c r="J892" i="2"/>
  <c r="K892" i="2"/>
  <c r="L892" i="2"/>
  <c r="N892" i="2"/>
  <c r="O892" i="2"/>
  <c r="P892" i="2"/>
  <c r="H893" i="2"/>
  <c r="J893" i="2"/>
  <c r="K893" i="2"/>
  <c r="L893" i="2"/>
  <c r="N893" i="2"/>
  <c r="O893" i="2"/>
  <c r="P893" i="2"/>
  <c r="H894" i="2"/>
  <c r="J894" i="2"/>
  <c r="K894" i="2"/>
  <c r="L894" i="2"/>
  <c r="N894" i="2"/>
  <c r="O894" i="2"/>
  <c r="P894" i="2"/>
  <c r="H895" i="2"/>
  <c r="J895" i="2"/>
  <c r="K895" i="2"/>
  <c r="L895" i="2"/>
  <c r="N895" i="2"/>
  <c r="O895" i="2"/>
  <c r="P895" i="2"/>
  <c r="H896" i="2"/>
  <c r="J896" i="2"/>
  <c r="K896" i="2"/>
  <c r="L896" i="2"/>
  <c r="N896" i="2"/>
  <c r="O896" i="2"/>
  <c r="P896" i="2"/>
  <c r="H897" i="2"/>
  <c r="J897" i="2"/>
  <c r="K897" i="2"/>
  <c r="L897" i="2"/>
  <c r="N897" i="2"/>
  <c r="O897" i="2"/>
  <c r="P897" i="2"/>
  <c r="H898" i="2"/>
  <c r="J898" i="2"/>
  <c r="K898" i="2"/>
  <c r="L898" i="2"/>
  <c r="N898" i="2"/>
  <c r="O898" i="2"/>
  <c r="P898" i="2"/>
  <c r="H899" i="2"/>
  <c r="J899" i="2"/>
  <c r="K899" i="2"/>
  <c r="L899" i="2"/>
  <c r="N899" i="2"/>
  <c r="O899" i="2"/>
  <c r="P899" i="2"/>
  <c r="H900" i="2"/>
  <c r="J900" i="2"/>
  <c r="K900" i="2"/>
  <c r="L900" i="2"/>
  <c r="N900" i="2"/>
  <c r="O900" i="2"/>
  <c r="P900" i="2"/>
  <c r="H901" i="2"/>
  <c r="J901" i="2"/>
  <c r="K901" i="2"/>
  <c r="L901" i="2"/>
  <c r="N901" i="2"/>
  <c r="O901" i="2"/>
  <c r="P901" i="2"/>
  <c r="H902" i="2"/>
  <c r="J902" i="2"/>
  <c r="K902" i="2"/>
  <c r="L902" i="2"/>
  <c r="N902" i="2"/>
  <c r="O902" i="2"/>
  <c r="P902" i="2"/>
  <c r="H903" i="2"/>
  <c r="J903" i="2"/>
  <c r="K903" i="2"/>
  <c r="L903" i="2"/>
  <c r="N903" i="2"/>
  <c r="O903" i="2"/>
  <c r="P903" i="2"/>
  <c r="H904" i="2"/>
  <c r="J904" i="2"/>
  <c r="K904" i="2"/>
  <c r="L904" i="2"/>
  <c r="N904" i="2"/>
  <c r="O904" i="2"/>
  <c r="P904" i="2"/>
  <c r="H905" i="2"/>
  <c r="J905" i="2"/>
  <c r="K905" i="2"/>
  <c r="L905" i="2"/>
  <c r="N905" i="2"/>
  <c r="O905" i="2"/>
  <c r="P905" i="2"/>
  <c r="H906" i="2"/>
  <c r="J906" i="2"/>
  <c r="K906" i="2"/>
  <c r="L906" i="2"/>
  <c r="N906" i="2"/>
  <c r="O906" i="2"/>
  <c r="P906" i="2"/>
  <c r="H907" i="2"/>
  <c r="J907" i="2"/>
  <c r="K907" i="2"/>
  <c r="L907" i="2"/>
  <c r="N907" i="2"/>
  <c r="O907" i="2"/>
  <c r="P907" i="2"/>
  <c r="H908" i="2"/>
  <c r="J908" i="2"/>
  <c r="K908" i="2"/>
  <c r="L908" i="2"/>
  <c r="N908" i="2"/>
  <c r="O908" i="2"/>
  <c r="P908" i="2"/>
  <c r="H909" i="2"/>
  <c r="J909" i="2"/>
  <c r="K909" i="2"/>
  <c r="L909" i="2"/>
  <c r="N909" i="2"/>
  <c r="O909" i="2"/>
  <c r="P909" i="2"/>
  <c r="H910" i="2"/>
  <c r="J910" i="2"/>
  <c r="K910" i="2"/>
  <c r="L910" i="2"/>
  <c r="N910" i="2"/>
  <c r="O910" i="2"/>
  <c r="P910" i="2"/>
  <c r="H911" i="2"/>
  <c r="J911" i="2"/>
  <c r="K911" i="2"/>
  <c r="L911" i="2"/>
  <c r="N911" i="2"/>
  <c r="O911" i="2"/>
  <c r="P911" i="2"/>
  <c r="H912" i="2"/>
  <c r="J912" i="2"/>
  <c r="K912" i="2"/>
  <c r="L912" i="2"/>
  <c r="N912" i="2"/>
  <c r="O912" i="2"/>
  <c r="P912" i="2"/>
  <c r="H913" i="2"/>
  <c r="J913" i="2"/>
  <c r="K913" i="2"/>
  <c r="L913" i="2"/>
  <c r="N913" i="2"/>
  <c r="O913" i="2"/>
  <c r="P913" i="2"/>
  <c r="H914" i="2"/>
  <c r="J914" i="2"/>
  <c r="K914" i="2"/>
  <c r="L914" i="2"/>
  <c r="N914" i="2"/>
  <c r="O914" i="2"/>
  <c r="P914" i="2"/>
  <c r="H915" i="2"/>
  <c r="J915" i="2"/>
  <c r="K915" i="2"/>
  <c r="L915" i="2"/>
  <c r="N915" i="2"/>
  <c r="O915" i="2"/>
  <c r="P915" i="2"/>
  <c r="H916" i="2"/>
  <c r="J916" i="2"/>
  <c r="K916" i="2"/>
  <c r="L916" i="2"/>
  <c r="N916" i="2"/>
  <c r="O916" i="2"/>
  <c r="P916" i="2"/>
  <c r="H917" i="2"/>
  <c r="J917" i="2"/>
  <c r="K917" i="2"/>
  <c r="L917" i="2"/>
  <c r="N917" i="2"/>
  <c r="O917" i="2"/>
  <c r="P917" i="2"/>
  <c r="H918" i="2"/>
  <c r="J918" i="2"/>
  <c r="K918" i="2"/>
  <c r="L918" i="2"/>
  <c r="N918" i="2"/>
  <c r="O918" i="2"/>
  <c r="P918" i="2"/>
  <c r="H919" i="2"/>
  <c r="J919" i="2"/>
  <c r="K919" i="2"/>
  <c r="L919" i="2"/>
  <c r="N919" i="2"/>
  <c r="O919" i="2"/>
  <c r="P919" i="2"/>
  <c r="H920" i="2"/>
  <c r="J920" i="2"/>
  <c r="K920" i="2"/>
  <c r="L920" i="2"/>
  <c r="N920" i="2"/>
  <c r="O920" i="2"/>
  <c r="P920" i="2"/>
  <c r="H921" i="2"/>
  <c r="J921" i="2"/>
  <c r="K921" i="2"/>
  <c r="L921" i="2"/>
  <c r="N921" i="2"/>
  <c r="O921" i="2"/>
  <c r="P921" i="2"/>
  <c r="H922" i="2"/>
  <c r="J922" i="2"/>
  <c r="K922" i="2"/>
  <c r="L922" i="2"/>
  <c r="N922" i="2"/>
  <c r="O922" i="2"/>
  <c r="P922" i="2"/>
  <c r="H923" i="2"/>
  <c r="J923" i="2"/>
  <c r="K923" i="2"/>
  <c r="L923" i="2"/>
  <c r="N923" i="2"/>
  <c r="O923" i="2"/>
  <c r="P923" i="2"/>
  <c r="H924" i="2"/>
  <c r="J924" i="2"/>
  <c r="K924" i="2"/>
  <c r="L924" i="2"/>
  <c r="N924" i="2"/>
  <c r="O924" i="2"/>
  <c r="P924" i="2"/>
  <c r="H925" i="2"/>
  <c r="J925" i="2"/>
  <c r="K925" i="2"/>
  <c r="L925" i="2"/>
  <c r="N925" i="2"/>
  <c r="O925" i="2"/>
  <c r="P925" i="2"/>
  <c r="H926" i="2"/>
  <c r="J926" i="2"/>
  <c r="K926" i="2"/>
  <c r="L926" i="2"/>
  <c r="N926" i="2"/>
  <c r="O926" i="2"/>
  <c r="P926" i="2"/>
  <c r="H927" i="2"/>
  <c r="J927" i="2"/>
  <c r="K927" i="2"/>
  <c r="L927" i="2"/>
  <c r="N927" i="2"/>
  <c r="O927" i="2"/>
  <c r="P927" i="2"/>
  <c r="H928" i="2"/>
  <c r="J928" i="2"/>
  <c r="K928" i="2"/>
  <c r="L928" i="2"/>
  <c r="N928" i="2"/>
  <c r="O928" i="2"/>
  <c r="P928" i="2"/>
  <c r="H929" i="2"/>
  <c r="J929" i="2"/>
  <c r="K929" i="2"/>
  <c r="L929" i="2"/>
  <c r="N929" i="2"/>
  <c r="O929" i="2"/>
  <c r="P929" i="2"/>
  <c r="H930" i="2"/>
  <c r="J930" i="2"/>
  <c r="K930" i="2"/>
  <c r="L930" i="2"/>
  <c r="N930" i="2"/>
  <c r="O930" i="2"/>
  <c r="P930" i="2"/>
  <c r="H931" i="2"/>
  <c r="J931" i="2"/>
  <c r="K931" i="2"/>
  <c r="L931" i="2"/>
  <c r="N931" i="2"/>
  <c r="O931" i="2"/>
  <c r="P931" i="2"/>
  <c r="H932" i="2"/>
  <c r="J932" i="2"/>
  <c r="K932" i="2"/>
  <c r="L932" i="2"/>
  <c r="N932" i="2"/>
  <c r="O932" i="2"/>
  <c r="P932" i="2"/>
  <c r="H933" i="2"/>
  <c r="J933" i="2"/>
  <c r="K933" i="2"/>
  <c r="L933" i="2"/>
  <c r="N933" i="2"/>
  <c r="O933" i="2"/>
  <c r="P933" i="2"/>
  <c r="H934" i="2"/>
  <c r="J934" i="2"/>
  <c r="K934" i="2"/>
  <c r="L934" i="2"/>
  <c r="N934" i="2"/>
  <c r="O934" i="2"/>
  <c r="P934" i="2"/>
  <c r="H935" i="2"/>
  <c r="J935" i="2"/>
  <c r="K935" i="2"/>
  <c r="L935" i="2"/>
  <c r="N935" i="2"/>
  <c r="O935" i="2"/>
  <c r="P935" i="2"/>
  <c r="H936" i="2"/>
  <c r="J936" i="2"/>
  <c r="K936" i="2"/>
  <c r="L936" i="2"/>
  <c r="N936" i="2"/>
  <c r="O936" i="2"/>
  <c r="P936" i="2"/>
  <c r="H937" i="2"/>
  <c r="J937" i="2"/>
  <c r="K937" i="2"/>
  <c r="L937" i="2"/>
  <c r="N937" i="2"/>
  <c r="O937" i="2"/>
  <c r="P937" i="2"/>
  <c r="H938" i="2"/>
  <c r="J938" i="2"/>
  <c r="K938" i="2"/>
  <c r="L938" i="2"/>
  <c r="N938" i="2"/>
  <c r="O938" i="2"/>
  <c r="P938" i="2"/>
  <c r="H939" i="2"/>
  <c r="J939" i="2"/>
  <c r="K939" i="2"/>
  <c r="L939" i="2"/>
  <c r="N939" i="2"/>
  <c r="O939" i="2"/>
  <c r="P939" i="2"/>
  <c r="H940" i="2"/>
  <c r="J940" i="2"/>
  <c r="K940" i="2"/>
  <c r="L940" i="2"/>
  <c r="N940" i="2"/>
  <c r="O940" i="2"/>
  <c r="P940" i="2"/>
  <c r="H941" i="2"/>
  <c r="J941" i="2"/>
  <c r="K941" i="2"/>
  <c r="L941" i="2"/>
  <c r="N941" i="2"/>
  <c r="O941" i="2"/>
  <c r="P941" i="2"/>
  <c r="H942" i="2"/>
  <c r="J942" i="2"/>
  <c r="K942" i="2"/>
  <c r="L942" i="2"/>
  <c r="N942" i="2"/>
  <c r="O942" i="2"/>
  <c r="P942" i="2"/>
  <c r="H943" i="2"/>
  <c r="J943" i="2"/>
  <c r="K943" i="2"/>
  <c r="L943" i="2"/>
  <c r="N943" i="2"/>
  <c r="O943" i="2"/>
  <c r="P943" i="2"/>
  <c r="H944" i="2"/>
  <c r="J944" i="2"/>
  <c r="K944" i="2"/>
  <c r="L944" i="2"/>
  <c r="N944" i="2"/>
  <c r="O944" i="2"/>
  <c r="P944" i="2"/>
  <c r="H945" i="2"/>
  <c r="J945" i="2"/>
  <c r="K945" i="2"/>
  <c r="L945" i="2"/>
  <c r="N945" i="2"/>
  <c r="O945" i="2"/>
  <c r="P945" i="2"/>
  <c r="H946" i="2"/>
  <c r="J946" i="2"/>
  <c r="K946" i="2"/>
  <c r="L946" i="2"/>
  <c r="N946" i="2"/>
  <c r="O946" i="2"/>
  <c r="P946" i="2"/>
  <c r="H947" i="2"/>
  <c r="J947" i="2"/>
  <c r="K947" i="2"/>
  <c r="L947" i="2"/>
  <c r="N947" i="2"/>
  <c r="O947" i="2"/>
  <c r="P947" i="2"/>
  <c r="H948" i="2"/>
  <c r="J948" i="2"/>
  <c r="K948" i="2"/>
  <c r="L948" i="2"/>
  <c r="N948" i="2"/>
  <c r="O948" i="2"/>
  <c r="P948" i="2"/>
  <c r="H949" i="2"/>
  <c r="J949" i="2"/>
  <c r="K949" i="2"/>
  <c r="L949" i="2"/>
  <c r="N949" i="2"/>
  <c r="O949" i="2"/>
  <c r="P949" i="2"/>
  <c r="H950" i="2"/>
  <c r="J950" i="2"/>
  <c r="K950" i="2"/>
  <c r="L950" i="2"/>
  <c r="N950" i="2"/>
  <c r="O950" i="2"/>
  <c r="P950" i="2"/>
  <c r="H951" i="2"/>
  <c r="J951" i="2"/>
  <c r="K951" i="2"/>
  <c r="L951" i="2"/>
  <c r="N951" i="2"/>
  <c r="O951" i="2"/>
  <c r="P951" i="2"/>
  <c r="H952" i="2"/>
  <c r="J952" i="2"/>
  <c r="K952" i="2"/>
  <c r="L952" i="2"/>
  <c r="N952" i="2"/>
  <c r="O952" i="2"/>
  <c r="P952" i="2"/>
  <c r="H953" i="2"/>
  <c r="J953" i="2"/>
  <c r="K953" i="2"/>
  <c r="L953" i="2"/>
  <c r="N953" i="2"/>
  <c r="O953" i="2"/>
  <c r="P953" i="2"/>
  <c r="H954" i="2"/>
  <c r="J954" i="2"/>
  <c r="K954" i="2"/>
  <c r="L954" i="2"/>
  <c r="N954" i="2"/>
  <c r="O954" i="2"/>
  <c r="P954" i="2"/>
  <c r="H955" i="2"/>
  <c r="J955" i="2"/>
  <c r="K955" i="2"/>
  <c r="L955" i="2"/>
  <c r="N955" i="2"/>
  <c r="O955" i="2"/>
  <c r="P955" i="2"/>
  <c r="H956" i="2"/>
  <c r="J956" i="2"/>
  <c r="K956" i="2"/>
  <c r="L956" i="2"/>
  <c r="N956" i="2"/>
  <c r="O956" i="2"/>
  <c r="P956" i="2"/>
  <c r="H957" i="2"/>
  <c r="J957" i="2"/>
  <c r="K957" i="2"/>
  <c r="L957" i="2"/>
  <c r="N957" i="2"/>
  <c r="O957" i="2"/>
  <c r="P957" i="2"/>
  <c r="H958" i="2"/>
  <c r="J958" i="2"/>
  <c r="K958" i="2"/>
  <c r="L958" i="2"/>
  <c r="N958" i="2"/>
  <c r="O958" i="2"/>
  <c r="P958" i="2"/>
  <c r="H959" i="2"/>
  <c r="J959" i="2"/>
  <c r="K959" i="2"/>
  <c r="L959" i="2"/>
  <c r="N959" i="2"/>
  <c r="O959" i="2"/>
  <c r="P959" i="2"/>
  <c r="H960" i="2"/>
  <c r="J960" i="2"/>
  <c r="K960" i="2"/>
  <c r="L960" i="2"/>
  <c r="N960" i="2"/>
  <c r="O960" i="2"/>
  <c r="P960" i="2"/>
  <c r="H961" i="2"/>
  <c r="J961" i="2"/>
  <c r="K961" i="2"/>
  <c r="L961" i="2"/>
  <c r="N961" i="2"/>
  <c r="O961" i="2"/>
  <c r="P961" i="2"/>
  <c r="H962" i="2"/>
  <c r="J962" i="2"/>
  <c r="K962" i="2"/>
  <c r="L962" i="2"/>
  <c r="N962" i="2"/>
  <c r="O962" i="2"/>
  <c r="P962" i="2"/>
  <c r="H963" i="2"/>
  <c r="J963" i="2"/>
  <c r="K963" i="2"/>
  <c r="L963" i="2"/>
  <c r="N963" i="2"/>
  <c r="O963" i="2"/>
  <c r="P963" i="2"/>
  <c r="H964" i="2"/>
  <c r="J964" i="2"/>
  <c r="K964" i="2"/>
  <c r="L964" i="2"/>
  <c r="N964" i="2"/>
  <c r="O964" i="2"/>
  <c r="P964" i="2"/>
  <c r="H965" i="2"/>
  <c r="J965" i="2"/>
  <c r="K965" i="2"/>
  <c r="L965" i="2"/>
  <c r="N965" i="2"/>
  <c r="O965" i="2"/>
  <c r="P965" i="2"/>
  <c r="H966" i="2"/>
  <c r="J966" i="2"/>
  <c r="K966" i="2"/>
  <c r="L966" i="2"/>
  <c r="N966" i="2"/>
  <c r="O966" i="2"/>
  <c r="P966" i="2"/>
  <c r="H967" i="2"/>
  <c r="J967" i="2"/>
  <c r="K967" i="2"/>
  <c r="L967" i="2"/>
  <c r="N967" i="2"/>
  <c r="O967" i="2"/>
  <c r="P967" i="2"/>
  <c r="H968" i="2"/>
  <c r="J968" i="2"/>
  <c r="K968" i="2"/>
  <c r="L968" i="2"/>
  <c r="N968" i="2"/>
  <c r="O968" i="2"/>
  <c r="P968" i="2"/>
  <c r="H969" i="2"/>
  <c r="J969" i="2"/>
  <c r="K969" i="2"/>
  <c r="L969" i="2"/>
  <c r="N969" i="2"/>
  <c r="O969" i="2"/>
  <c r="P969" i="2"/>
  <c r="H970" i="2"/>
  <c r="J970" i="2"/>
  <c r="K970" i="2"/>
  <c r="L970" i="2"/>
  <c r="N970" i="2"/>
  <c r="O970" i="2"/>
  <c r="P970" i="2"/>
  <c r="H971" i="2"/>
  <c r="J971" i="2"/>
  <c r="K971" i="2"/>
  <c r="L971" i="2"/>
  <c r="N971" i="2"/>
  <c r="O971" i="2"/>
  <c r="P971" i="2"/>
  <c r="H972" i="2"/>
  <c r="J972" i="2"/>
  <c r="K972" i="2"/>
  <c r="L972" i="2"/>
  <c r="N972" i="2"/>
  <c r="O972" i="2"/>
  <c r="P972" i="2"/>
  <c r="H973" i="2"/>
  <c r="J973" i="2"/>
  <c r="K973" i="2"/>
  <c r="L973" i="2"/>
  <c r="N973" i="2"/>
  <c r="O973" i="2"/>
  <c r="P973" i="2"/>
  <c r="H974" i="2"/>
  <c r="J974" i="2"/>
  <c r="K974" i="2"/>
  <c r="L974" i="2"/>
  <c r="N974" i="2"/>
  <c r="O974" i="2"/>
  <c r="P974" i="2"/>
  <c r="H975" i="2"/>
  <c r="J975" i="2"/>
  <c r="K975" i="2"/>
  <c r="L975" i="2"/>
  <c r="N975" i="2"/>
  <c r="O975" i="2"/>
  <c r="P975" i="2"/>
  <c r="H976" i="2"/>
  <c r="J976" i="2"/>
  <c r="K976" i="2"/>
  <c r="L976" i="2"/>
  <c r="N976" i="2"/>
  <c r="O976" i="2"/>
  <c r="P976" i="2"/>
  <c r="H977" i="2"/>
  <c r="J977" i="2"/>
  <c r="K977" i="2"/>
  <c r="L977" i="2"/>
  <c r="N977" i="2"/>
  <c r="O977" i="2"/>
  <c r="P977" i="2"/>
  <c r="H978" i="2"/>
  <c r="J978" i="2"/>
  <c r="K978" i="2"/>
  <c r="L978" i="2"/>
  <c r="N978" i="2"/>
  <c r="O978" i="2"/>
  <c r="P978" i="2"/>
  <c r="H979" i="2"/>
  <c r="J979" i="2"/>
  <c r="K979" i="2"/>
  <c r="L979" i="2"/>
  <c r="N979" i="2"/>
  <c r="O979" i="2"/>
  <c r="P979" i="2"/>
  <c r="H980" i="2"/>
  <c r="J980" i="2"/>
  <c r="K980" i="2"/>
  <c r="L980" i="2"/>
  <c r="N980" i="2"/>
  <c r="O980" i="2"/>
  <c r="P980" i="2"/>
  <c r="H981" i="2"/>
  <c r="J981" i="2"/>
  <c r="K981" i="2"/>
  <c r="L981" i="2"/>
  <c r="N981" i="2"/>
  <c r="O981" i="2"/>
  <c r="P981" i="2"/>
  <c r="H982" i="2"/>
  <c r="J982" i="2"/>
  <c r="K982" i="2"/>
  <c r="L982" i="2"/>
  <c r="N982" i="2"/>
  <c r="O982" i="2"/>
  <c r="P982" i="2"/>
  <c r="H983" i="2"/>
  <c r="J983" i="2"/>
  <c r="K983" i="2"/>
  <c r="L983" i="2"/>
  <c r="N983" i="2"/>
  <c r="O983" i="2"/>
  <c r="P983" i="2"/>
  <c r="H984" i="2"/>
  <c r="J984" i="2"/>
  <c r="K984" i="2"/>
  <c r="L984" i="2"/>
  <c r="N984" i="2"/>
  <c r="O984" i="2"/>
  <c r="P984" i="2"/>
  <c r="H985" i="2"/>
  <c r="J985" i="2"/>
  <c r="K985" i="2"/>
  <c r="L985" i="2"/>
  <c r="N985" i="2"/>
  <c r="O985" i="2"/>
  <c r="P985" i="2"/>
  <c r="H986" i="2"/>
  <c r="J986" i="2"/>
  <c r="K986" i="2"/>
  <c r="L986" i="2"/>
  <c r="N986" i="2"/>
  <c r="O986" i="2"/>
  <c r="P986" i="2"/>
  <c r="H987" i="2"/>
  <c r="J987" i="2"/>
  <c r="K987" i="2"/>
  <c r="L987" i="2"/>
  <c r="N987" i="2"/>
  <c r="O987" i="2"/>
  <c r="P987" i="2"/>
  <c r="H988" i="2"/>
  <c r="J988" i="2"/>
  <c r="K988" i="2"/>
  <c r="L988" i="2"/>
  <c r="N988" i="2"/>
  <c r="O988" i="2"/>
  <c r="P988" i="2"/>
  <c r="H989" i="2"/>
  <c r="J989" i="2"/>
  <c r="K989" i="2"/>
  <c r="L989" i="2"/>
  <c r="N989" i="2"/>
  <c r="O989" i="2"/>
  <c r="P989" i="2"/>
  <c r="H990" i="2"/>
  <c r="J990" i="2"/>
  <c r="K990" i="2"/>
  <c r="L990" i="2"/>
  <c r="N990" i="2"/>
  <c r="O990" i="2"/>
  <c r="P990" i="2"/>
  <c r="H991" i="2"/>
  <c r="J991" i="2"/>
  <c r="K991" i="2"/>
  <c r="L991" i="2"/>
  <c r="N991" i="2"/>
  <c r="O991" i="2"/>
  <c r="P991" i="2"/>
  <c r="H992" i="2"/>
  <c r="J992" i="2"/>
  <c r="K992" i="2"/>
  <c r="L992" i="2"/>
  <c r="N992" i="2"/>
  <c r="O992" i="2"/>
  <c r="P992" i="2"/>
  <c r="H993" i="2"/>
  <c r="J993" i="2"/>
  <c r="K993" i="2"/>
  <c r="L993" i="2"/>
  <c r="N993" i="2"/>
  <c r="O993" i="2"/>
  <c r="P993" i="2"/>
  <c r="H994" i="2"/>
  <c r="J994" i="2"/>
  <c r="K994" i="2"/>
  <c r="L994" i="2"/>
  <c r="N994" i="2"/>
  <c r="O994" i="2"/>
  <c r="P994" i="2"/>
  <c r="H995" i="2"/>
  <c r="J995" i="2"/>
  <c r="K995" i="2"/>
  <c r="L995" i="2"/>
  <c r="N995" i="2"/>
  <c r="O995" i="2"/>
  <c r="P995" i="2"/>
  <c r="H996" i="2"/>
  <c r="J996" i="2"/>
  <c r="K996" i="2"/>
  <c r="L996" i="2"/>
  <c r="N996" i="2"/>
  <c r="O996" i="2"/>
  <c r="P996" i="2"/>
  <c r="H997" i="2"/>
  <c r="J997" i="2"/>
  <c r="K997" i="2"/>
  <c r="L997" i="2"/>
  <c r="N997" i="2"/>
  <c r="O997" i="2"/>
  <c r="P997" i="2"/>
  <c r="H998" i="2"/>
  <c r="J998" i="2"/>
  <c r="K998" i="2"/>
  <c r="L998" i="2"/>
  <c r="N998" i="2"/>
  <c r="O998" i="2"/>
  <c r="P998" i="2"/>
  <c r="H999" i="2"/>
  <c r="J999" i="2"/>
  <c r="K999" i="2"/>
  <c r="L999" i="2"/>
  <c r="N999" i="2"/>
  <c r="O999" i="2"/>
  <c r="P999" i="2"/>
  <c r="H1000" i="2"/>
  <c r="J1000" i="2"/>
  <c r="K1000" i="2"/>
  <c r="L1000" i="2"/>
  <c r="N1000" i="2"/>
  <c r="O1000" i="2"/>
  <c r="P1000" i="2"/>
  <c r="H1001" i="2"/>
  <c r="J1001" i="2"/>
  <c r="K1001" i="2"/>
  <c r="L1001" i="2"/>
  <c r="N1001" i="2"/>
  <c r="O1001" i="2"/>
  <c r="P1001" i="2"/>
  <c r="H1002" i="2"/>
  <c r="J1002" i="2"/>
  <c r="K1002" i="2"/>
  <c r="L1002" i="2"/>
  <c r="N1002" i="2"/>
  <c r="O1002" i="2"/>
  <c r="P1002" i="2"/>
  <c r="H1003" i="2"/>
  <c r="J1003" i="2"/>
  <c r="K1003" i="2"/>
  <c r="L1003" i="2"/>
  <c r="N1003" i="2"/>
  <c r="O1003" i="2"/>
  <c r="P1003" i="2"/>
  <c r="H1004" i="2"/>
  <c r="J1004" i="2"/>
  <c r="K1004" i="2"/>
  <c r="L1004" i="2"/>
  <c r="N1004" i="2"/>
  <c r="O1004" i="2"/>
  <c r="P1004" i="2"/>
  <c r="H1005" i="2"/>
  <c r="J1005" i="2"/>
  <c r="K1005" i="2"/>
  <c r="L1005" i="2"/>
  <c r="N1005" i="2"/>
  <c r="O1005" i="2"/>
  <c r="P1005" i="2"/>
  <c r="H1006" i="2"/>
  <c r="J1006" i="2"/>
  <c r="K1006" i="2"/>
  <c r="L1006" i="2"/>
  <c r="N1006" i="2"/>
  <c r="O1006" i="2"/>
  <c r="P1006" i="2"/>
  <c r="H1007" i="2"/>
  <c r="J1007" i="2"/>
  <c r="K1007" i="2"/>
  <c r="L1007" i="2"/>
  <c r="N1007" i="2"/>
  <c r="O1007" i="2"/>
  <c r="P1007" i="2"/>
  <c r="H1008" i="2"/>
  <c r="J1008" i="2"/>
  <c r="K1008" i="2"/>
  <c r="L1008" i="2"/>
  <c r="N1008" i="2"/>
  <c r="O1008" i="2"/>
  <c r="P1008" i="2"/>
  <c r="H1009" i="2"/>
  <c r="J1009" i="2"/>
  <c r="K1009" i="2"/>
  <c r="L1009" i="2"/>
  <c r="N1009" i="2"/>
  <c r="O1009" i="2"/>
  <c r="P1009" i="2"/>
  <c r="H1010" i="2"/>
  <c r="J1010" i="2"/>
  <c r="K1010" i="2"/>
  <c r="L1010" i="2"/>
  <c r="N1010" i="2"/>
  <c r="O1010" i="2"/>
  <c r="P1010" i="2"/>
  <c r="H1011" i="2"/>
  <c r="J1011" i="2"/>
  <c r="K1011" i="2"/>
  <c r="L1011" i="2"/>
  <c r="N1011" i="2"/>
  <c r="O1011" i="2"/>
  <c r="P1011" i="2"/>
  <c r="H1012" i="2"/>
  <c r="J1012" i="2"/>
  <c r="K1012" i="2"/>
  <c r="L1012" i="2"/>
  <c r="N1012" i="2"/>
  <c r="O1012" i="2"/>
  <c r="P1012" i="2"/>
  <c r="H1013" i="2"/>
  <c r="J1013" i="2"/>
  <c r="K1013" i="2"/>
  <c r="L1013" i="2"/>
  <c r="N1013" i="2"/>
  <c r="O1013" i="2"/>
  <c r="P1013" i="2"/>
  <c r="H1014" i="2"/>
  <c r="J1014" i="2"/>
  <c r="K1014" i="2"/>
  <c r="L1014" i="2"/>
  <c r="N1014" i="2"/>
  <c r="O1014" i="2"/>
  <c r="P1014" i="2"/>
  <c r="H1015" i="2"/>
  <c r="J1015" i="2"/>
  <c r="K1015" i="2"/>
  <c r="L1015" i="2"/>
  <c r="N1015" i="2"/>
  <c r="O1015" i="2"/>
  <c r="P1015" i="2"/>
  <c r="H1016" i="2"/>
  <c r="J1016" i="2"/>
  <c r="K1016" i="2"/>
  <c r="L1016" i="2"/>
  <c r="N1016" i="2"/>
  <c r="O1016" i="2"/>
  <c r="P1016" i="2"/>
  <c r="H1017" i="2"/>
  <c r="J1017" i="2"/>
  <c r="K1017" i="2"/>
  <c r="L1017" i="2"/>
  <c r="N1017" i="2"/>
  <c r="O1017" i="2"/>
  <c r="P1017" i="2"/>
  <c r="H1018" i="2"/>
  <c r="J1018" i="2"/>
  <c r="K1018" i="2"/>
  <c r="L1018" i="2"/>
  <c r="N1018" i="2"/>
  <c r="O1018" i="2"/>
  <c r="P1018" i="2"/>
  <c r="H1019" i="2"/>
  <c r="J1019" i="2"/>
  <c r="K1019" i="2"/>
  <c r="L1019" i="2"/>
  <c r="N1019" i="2"/>
  <c r="O1019" i="2"/>
  <c r="P1019" i="2"/>
  <c r="H1020" i="2"/>
  <c r="J1020" i="2"/>
  <c r="K1020" i="2"/>
  <c r="L1020" i="2"/>
  <c r="N1020" i="2"/>
  <c r="O1020" i="2"/>
  <c r="P1020" i="2"/>
  <c r="H1021" i="2"/>
  <c r="J1021" i="2"/>
  <c r="K1021" i="2"/>
  <c r="L1021" i="2"/>
  <c r="N1021" i="2"/>
  <c r="O1021" i="2"/>
  <c r="P1021" i="2"/>
  <c r="H1022" i="2"/>
  <c r="J1022" i="2"/>
  <c r="K1022" i="2"/>
  <c r="L1022" i="2"/>
  <c r="N1022" i="2"/>
  <c r="O1022" i="2"/>
  <c r="P1022" i="2"/>
  <c r="H1023" i="2"/>
  <c r="J1023" i="2"/>
  <c r="K1023" i="2"/>
  <c r="L1023" i="2"/>
  <c r="N1023" i="2"/>
  <c r="O1023" i="2"/>
  <c r="P1023" i="2"/>
  <c r="H1024" i="2"/>
  <c r="J1024" i="2"/>
  <c r="K1024" i="2"/>
  <c r="L1024" i="2"/>
  <c r="N1024" i="2"/>
  <c r="O1024" i="2"/>
  <c r="P1024" i="2"/>
  <c r="H1025" i="2"/>
  <c r="J1025" i="2"/>
  <c r="K1025" i="2"/>
  <c r="L1025" i="2"/>
  <c r="N1025" i="2"/>
  <c r="O1025" i="2"/>
  <c r="P1025" i="2"/>
  <c r="H1026" i="2"/>
  <c r="J1026" i="2"/>
  <c r="K1026" i="2"/>
  <c r="L1026" i="2"/>
  <c r="N1026" i="2"/>
  <c r="O1026" i="2"/>
  <c r="P1026" i="2"/>
  <c r="P10" i="2"/>
  <c r="O10" i="2"/>
  <c r="N10" i="2"/>
  <c r="K10" i="2"/>
  <c r="L10" i="2"/>
  <c r="J10" i="2"/>
  <c r="H10" i="2"/>
  <c r="L1028" i="2" l="1"/>
  <c r="R399" i="2"/>
  <c r="R391" i="2"/>
  <c r="R387" i="2"/>
  <c r="R383" i="2"/>
  <c r="R379" i="2"/>
  <c r="R375" i="2"/>
  <c r="R371" i="2"/>
  <c r="R367" i="2"/>
  <c r="R363" i="2"/>
  <c r="R359" i="2"/>
  <c r="R355" i="2"/>
  <c r="R351" i="2"/>
  <c r="R347" i="2"/>
  <c r="R343" i="2"/>
  <c r="R339" i="2"/>
  <c r="R335" i="2"/>
  <c r="R331" i="2"/>
  <c r="R327" i="2"/>
  <c r="R323" i="2"/>
  <c r="R319" i="2"/>
  <c r="R315" i="2"/>
  <c r="R311" i="2"/>
  <c r="R307" i="2"/>
  <c r="R303" i="2"/>
  <c r="R299" i="2"/>
  <c r="R295" i="2"/>
  <c r="R291" i="2"/>
  <c r="R287" i="2"/>
  <c r="R283" i="2"/>
  <c r="R279" i="2"/>
  <c r="R275" i="2"/>
  <c r="R271" i="2"/>
  <c r="R267" i="2"/>
  <c r="R263" i="2"/>
  <c r="R259" i="2"/>
  <c r="R255" i="2"/>
  <c r="R251" i="2"/>
  <c r="R247" i="2"/>
  <c r="R243" i="2"/>
  <c r="R239" i="2"/>
  <c r="R235" i="2"/>
  <c r="R231" i="2"/>
  <c r="R227" i="2"/>
  <c r="R223" i="2"/>
  <c r="R219" i="2"/>
  <c r="R215" i="2"/>
  <c r="R211" i="2"/>
  <c r="R207" i="2"/>
  <c r="R203" i="2"/>
  <c r="R199" i="2"/>
  <c r="R195" i="2"/>
  <c r="R191" i="2"/>
  <c r="R183" i="2"/>
  <c r="R179" i="2"/>
  <c r="R175" i="2"/>
  <c r="R171" i="2"/>
  <c r="R167" i="2"/>
  <c r="R143" i="2"/>
  <c r="R139" i="2"/>
  <c r="R131" i="2"/>
  <c r="R127" i="2"/>
  <c r="R123" i="2"/>
  <c r="R119" i="2"/>
  <c r="R111" i="2"/>
  <c r="R107" i="2"/>
  <c r="R103" i="2"/>
  <c r="R99" i="2"/>
  <c r="R95" i="2"/>
  <c r="R91" i="2"/>
  <c r="R87" i="2"/>
  <c r="R83" i="2"/>
  <c r="R79" i="2"/>
  <c r="R75" i="2"/>
  <c r="R71" i="2"/>
  <c r="R67" i="2"/>
  <c r="R63" i="2"/>
  <c r="R59" i="2"/>
  <c r="R55" i="2"/>
  <c r="R475" i="2"/>
  <c r="R471" i="2"/>
  <c r="R467" i="2"/>
  <c r="R463" i="2"/>
  <c r="R459" i="2"/>
  <c r="R455" i="2"/>
  <c r="R451" i="2"/>
  <c r="R447" i="2"/>
  <c r="R443" i="2"/>
  <c r="R439" i="2"/>
  <c r="R435" i="2"/>
  <c r="R431" i="2"/>
  <c r="R427" i="2"/>
  <c r="R423" i="2"/>
  <c r="R419" i="2"/>
  <c r="R415" i="2"/>
  <c r="R411" i="2"/>
  <c r="R407" i="2"/>
  <c r="R403" i="2"/>
  <c r="R395" i="2"/>
  <c r="R187" i="2"/>
  <c r="R163" i="2"/>
  <c r="R159" i="2"/>
  <c r="R155" i="2"/>
  <c r="R151" i="2"/>
  <c r="R147" i="2"/>
  <c r="R115" i="2"/>
  <c r="R51" i="2"/>
  <c r="R1015" i="2"/>
  <c r="R987" i="2"/>
  <c r="R839" i="2"/>
  <c r="R47" i="2"/>
  <c r="R544" i="2"/>
  <c r="R25" i="2"/>
  <c r="R135" i="2"/>
  <c r="R43" i="2"/>
  <c r="R39" i="2"/>
  <c r="R35" i="2"/>
  <c r="R31" i="2"/>
  <c r="R27" i="2"/>
  <c r="R23" i="2"/>
  <c r="R19" i="2"/>
  <c r="R15" i="2"/>
  <c r="R11" i="2"/>
  <c r="R1009" i="2"/>
  <c r="R1001" i="2"/>
  <c r="R973" i="2"/>
  <c r="R945" i="2"/>
  <c r="R925" i="2"/>
  <c r="R893" i="2"/>
  <c r="R861" i="2"/>
  <c r="N1028" i="2"/>
  <c r="R1026" i="2"/>
  <c r="R1022" i="2"/>
  <c r="R1018" i="2"/>
  <c r="R1014" i="2"/>
  <c r="R1010" i="2"/>
  <c r="R1006" i="2"/>
  <c r="R1002" i="2"/>
  <c r="R998" i="2"/>
  <c r="R994" i="2"/>
  <c r="R990" i="2"/>
  <c r="R986" i="2"/>
  <c r="R982" i="2"/>
  <c r="R978" i="2"/>
  <c r="R974" i="2"/>
  <c r="R970" i="2"/>
  <c r="R966" i="2"/>
  <c r="R962" i="2"/>
  <c r="R958" i="2"/>
  <c r="R954" i="2"/>
  <c r="R950" i="2"/>
  <c r="R946" i="2"/>
  <c r="R942" i="2"/>
  <c r="R938" i="2"/>
  <c r="R934" i="2"/>
  <c r="R930" i="2"/>
  <c r="R926" i="2"/>
  <c r="R922" i="2"/>
  <c r="R918" i="2"/>
  <c r="R914" i="2"/>
  <c r="R910" i="2"/>
  <c r="R906" i="2"/>
  <c r="R902" i="2"/>
  <c r="R898" i="2"/>
  <c r="R894" i="2"/>
  <c r="R890" i="2"/>
  <c r="R886" i="2"/>
  <c r="R882" i="2"/>
  <c r="R878" i="2"/>
  <c r="R874" i="2"/>
  <c r="J1028" i="2"/>
  <c r="R829" i="2"/>
  <c r="R797" i="2"/>
  <c r="R765" i="2"/>
  <c r="R733" i="2"/>
  <c r="R870" i="2"/>
  <c r="R866" i="2"/>
  <c r="R862" i="2"/>
  <c r="R858" i="2"/>
  <c r="R854" i="2"/>
  <c r="R850" i="2"/>
  <c r="R846" i="2"/>
  <c r="R842" i="2"/>
  <c r="R838" i="2"/>
  <c r="R834" i="2"/>
  <c r="R830" i="2"/>
  <c r="R826" i="2"/>
  <c r="R822" i="2"/>
  <c r="R818" i="2"/>
  <c r="R814" i="2"/>
  <c r="R810" i="2"/>
  <c r="R806" i="2"/>
  <c r="R802" i="2"/>
  <c r="R798" i="2"/>
  <c r="R794" i="2"/>
  <c r="R790" i="2"/>
  <c r="R786" i="2"/>
  <c r="R782" i="2"/>
  <c r="R778" i="2"/>
  <c r="R774" i="2"/>
  <c r="R770" i="2"/>
  <c r="R766" i="2"/>
  <c r="R762" i="2"/>
  <c r="R758" i="2"/>
  <c r="R754" i="2"/>
  <c r="R750" i="2"/>
  <c r="R746" i="2"/>
  <c r="R742" i="2"/>
  <c r="R738" i="2"/>
  <c r="R734" i="2"/>
  <c r="R730" i="2"/>
  <c r="R726" i="2"/>
  <c r="R722" i="2"/>
  <c r="R718" i="2"/>
  <c r="R714" i="2"/>
  <c r="R710" i="2"/>
  <c r="R706" i="2"/>
  <c r="R702" i="2"/>
  <c r="R698" i="2"/>
  <c r="R694" i="2"/>
  <c r="R690" i="2"/>
  <c r="R686" i="2"/>
  <c r="R682" i="2"/>
  <c r="R678" i="2"/>
  <c r="R674" i="2"/>
  <c r="R670" i="2"/>
  <c r="R666" i="2"/>
  <c r="R662" i="2"/>
  <c r="R658" i="2"/>
  <c r="R654" i="2"/>
  <c r="R650" i="2"/>
  <c r="R646" i="2"/>
  <c r="R642" i="2"/>
  <c r="R638" i="2"/>
  <c r="R634" i="2"/>
  <c r="R630" i="2"/>
  <c r="R626" i="2"/>
  <c r="R622" i="2"/>
  <c r="R618" i="2"/>
  <c r="R614" i="2"/>
  <c r="R610" i="2"/>
  <c r="R606" i="2"/>
  <c r="R602" i="2"/>
  <c r="R598" i="2"/>
  <c r="R594" i="2"/>
  <c r="R590" i="2"/>
  <c r="R586" i="2"/>
  <c r="R582" i="2"/>
  <c r="R578" i="2"/>
  <c r="R574" i="2"/>
  <c r="R570" i="2"/>
  <c r="R566" i="2"/>
  <c r="R562" i="2"/>
  <c r="R558" i="2"/>
  <c r="R554" i="2"/>
  <c r="R550" i="2"/>
  <c r="R546" i="2"/>
  <c r="R542" i="2"/>
  <c r="R538" i="2"/>
  <c r="R534" i="2"/>
  <c r="R480" i="2"/>
  <c r="R530" i="2"/>
  <c r="R526" i="2"/>
  <c r="R522" i="2"/>
  <c r="R518" i="2"/>
  <c r="R514" i="2"/>
  <c r="R510" i="2"/>
  <c r="R506" i="2"/>
  <c r="R502" i="2"/>
  <c r="R498" i="2"/>
  <c r="R494" i="2"/>
  <c r="R490" i="2"/>
  <c r="R486" i="2"/>
  <c r="R482" i="2"/>
  <c r="R478" i="2"/>
  <c r="R474" i="2"/>
  <c r="R470" i="2"/>
  <c r="R466" i="2"/>
  <c r="R462" i="2"/>
  <c r="R458" i="2"/>
  <c r="R454" i="2"/>
  <c r="R450" i="2"/>
  <c r="R446" i="2"/>
  <c r="R442" i="2"/>
  <c r="R438" i="2"/>
  <c r="R434" i="2"/>
  <c r="R430" i="2"/>
  <c r="R426" i="2"/>
  <c r="R422" i="2"/>
  <c r="R418" i="2"/>
  <c r="R414" i="2"/>
  <c r="R410" i="2"/>
  <c r="R406" i="2"/>
  <c r="R402" i="2"/>
  <c r="R398" i="2"/>
  <c r="R394" i="2"/>
  <c r="R390" i="2"/>
  <c r="R386" i="2"/>
  <c r="R382" i="2"/>
  <c r="R378" i="2"/>
  <c r="R374" i="2"/>
  <c r="R370" i="2"/>
  <c r="R366" i="2"/>
  <c r="R362" i="2"/>
  <c r="R358" i="2"/>
  <c r="R354" i="2"/>
  <c r="R350" i="2"/>
  <c r="R346" i="2"/>
  <c r="R342" i="2"/>
  <c r="R338" i="2"/>
  <c r="R334" i="2"/>
  <c r="R330" i="2"/>
  <c r="R326" i="2"/>
  <c r="R322" i="2"/>
  <c r="R318" i="2"/>
  <c r="R314" i="2"/>
  <c r="R310" i="2"/>
  <c r="R306" i="2"/>
  <c r="R302" i="2"/>
  <c r="R298" i="2"/>
  <c r="R294" i="2"/>
  <c r="R290" i="2"/>
  <c r="R286" i="2"/>
  <c r="R282" i="2"/>
  <c r="R278" i="2"/>
  <c r="R274" i="2"/>
  <c r="R270" i="2"/>
  <c r="R266" i="2"/>
  <c r="R262" i="2"/>
  <c r="R258" i="2"/>
  <c r="R254" i="2"/>
  <c r="R250" i="2"/>
  <c r="R246" i="2"/>
  <c r="R242" i="2"/>
  <c r="R238" i="2"/>
  <c r="R234" i="2"/>
  <c r="R230" i="2"/>
  <c r="R226" i="2"/>
  <c r="R222" i="2"/>
  <c r="R218" i="2"/>
  <c r="R214" i="2"/>
  <c r="R210" i="2"/>
  <c r="R206" i="2"/>
  <c r="R18" i="2"/>
  <c r="R1023" i="2"/>
  <c r="R1011" i="2"/>
  <c r="R1003" i="2"/>
  <c r="R991" i="2"/>
  <c r="R975" i="2"/>
  <c r="R967" i="2"/>
  <c r="R959" i="2"/>
  <c r="R955" i="2"/>
  <c r="R951" i="2"/>
  <c r="R943" i="2"/>
  <c r="R935" i="2"/>
  <c r="R931" i="2"/>
  <c r="R927" i="2"/>
  <c r="R915" i="2"/>
  <c r="R907" i="2"/>
  <c r="R903" i="2"/>
  <c r="R895" i="2"/>
  <c r="R891" i="2"/>
  <c r="R883" i="2"/>
  <c r="R867" i="2"/>
  <c r="R859" i="2"/>
  <c r="R855" i="2"/>
  <c r="R847" i="2"/>
  <c r="R835" i="2"/>
  <c r="R831" i="2"/>
  <c r="R827" i="2"/>
  <c r="R819" i="2"/>
  <c r="R811" i="2"/>
  <c r="R803" i="2"/>
  <c r="R795" i="2"/>
  <c r="R787" i="2"/>
  <c r="R779" i="2"/>
  <c r="R767" i="2"/>
  <c r="R755" i="2"/>
  <c r="R751" i="2"/>
  <c r="R727" i="2"/>
  <c r="R715" i="2"/>
  <c r="R707" i="2"/>
  <c r="R699" i="2"/>
  <c r="R695" i="2"/>
  <c r="R687" i="2"/>
  <c r="R679" i="2"/>
  <c r="R675" i="2"/>
  <c r="R671" i="2"/>
  <c r="R663" i="2"/>
  <c r="R659" i="2"/>
  <c r="R647" i="2"/>
  <c r="R643" i="2"/>
  <c r="R635" i="2"/>
  <c r="R631" i="2"/>
  <c r="R623" i="2"/>
  <c r="R619" i="2"/>
  <c r="R611" i="2"/>
  <c r="R603" i="2"/>
  <c r="R595" i="2"/>
  <c r="R591" i="2"/>
  <c r="R555" i="2"/>
  <c r="R523" i="2"/>
  <c r="R1019" i="2"/>
  <c r="R1007" i="2"/>
  <c r="R999" i="2"/>
  <c r="R995" i="2"/>
  <c r="R983" i="2"/>
  <c r="R979" i="2"/>
  <c r="R971" i="2"/>
  <c r="R963" i="2"/>
  <c r="R947" i="2"/>
  <c r="R939" i="2"/>
  <c r="R923" i="2"/>
  <c r="R919" i="2"/>
  <c r="R911" i="2"/>
  <c r="R899" i="2"/>
  <c r="R887" i="2"/>
  <c r="R879" i="2"/>
  <c r="R875" i="2"/>
  <c r="R871" i="2"/>
  <c r="R863" i="2"/>
  <c r="R851" i="2"/>
  <c r="R843" i="2"/>
  <c r="R823" i="2"/>
  <c r="R815" i="2"/>
  <c r="R807" i="2"/>
  <c r="R799" i="2"/>
  <c r="R791" i="2"/>
  <c r="R783" i="2"/>
  <c r="R775" i="2"/>
  <c r="R771" i="2"/>
  <c r="R763" i="2"/>
  <c r="R759" i="2"/>
  <c r="R747" i="2"/>
  <c r="R743" i="2"/>
  <c r="R739" i="2"/>
  <c r="R735" i="2"/>
  <c r="R731" i="2"/>
  <c r="R723" i="2"/>
  <c r="R719" i="2"/>
  <c r="R711" i="2"/>
  <c r="R703" i="2"/>
  <c r="R691" i="2"/>
  <c r="R683" i="2"/>
  <c r="R667" i="2"/>
  <c r="R655" i="2"/>
  <c r="R651" i="2"/>
  <c r="R639" i="2"/>
  <c r="R627" i="2"/>
  <c r="R615" i="2"/>
  <c r="R607" i="2"/>
  <c r="R599" i="2"/>
  <c r="R587" i="2"/>
  <c r="R515" i="2"/>
  <c r="R487" i="2"/>
  <c r="R483" i="2"/>
  <c r="R479" i="2"/>
  <c r="R575" i="2"/>
  <c r="R567" i="2"/>
  <c r="R563" i="2"/>
  <c r="R559" i="2"/>
  <c r="R551" i="2"/>
  <c r="R547" i="2"/>
  <c r="R539" i="2"/>
  <c r="R527" i="2"/>
  <c r="R511" i="2"/>
  <c r="R503" i="2"/>
  <c r="R499" i="2"/>
  <c r="R495" i="2"/>
  <c r="R491" i="2"/>
  <c r="R1024" i="2"/>
  <c r="R1020" i="2"/>
  <c r="R1016" i="2"/>
  <c r="R1012" i="2"/>
  <c r="R1008" i="2"/>
  <c r="R1004" i="2"/>
  <c r="R1000" i="2"/>
  <c r="R996" i="2"/>
  <c r="R992" i="2"/>
  <c r="R988" i="2"/>
  <c r="R984" i="2"/>
  <c r="R980" i="2"/>
  <c r="R976" i="2"/>
  <c r="R972" i="2"/>
  <c r="R968" i="2"/>
  <c r="R964" i="2"/>
  <c r="R960" i="2"/>
  <c r="R956" i="2"/>
  <c r="R952" i="2"/>
  <c r="R948" i="2"/>
  <c r="R944" i="2"/>
  <c r="R940" i="2"/>
  <c r="R936" i="2"/>
  <c r="R932" i="2"/>
  <c r="R928" i="2"/>
  <c r="R924" i="2"/>
  <c r="R920" i="2"/>
  <c r="R916" i="2"/>
  <c r="R912" i="2"/>
  <c r="R908" i="2"/>
  <c r="R904" i="2"/>
  <c r="R900" i="2"/>
  <c r="R896" i="2"/>
  <c r="R892" i="2"/>
  <c r="R888" i="2"/>
  <c r="R884" i="2"/>
  <c r="R880" i="2"/>
  <c r="R876" i="2"/>
  <c r="R872" i="2"/>
  <c r="R868" i="2"/>
  <c r="R864" i="2"/>
  <c r="R860" i="2"/>
  <c r="R856" i="2"/>
  <c r="R852" i="2"/>
  <c r="R848" i="2"/>
  <c r="R844" i="2"/>
  <c r="R840" i="2"/>
  <c r="R836" i="2"/>
  <c r="R832" i="2"/>
  <c r="R828" i="2"/>
  <c r="R824" i="2"/>
  <c r="R820" i="2"/>
  <c r="R816" i="2"/>
  <c r="R812" i="2"/>
  <c r="R808" i="2"/>
  <c r="R804" i="2"/>
  <c r="R800" i="2"/>
  <c r="R796" i="2"/>
  <c r="R792" i="2"/>
  <c r="R788" i="2"/>
  <c r="R784" i="2"/>
  <c r="R780" i="2"/>
  <c r="R776" i="2"/>
  <c r="R772" i="2"/>
  <c r="R768" i="2"/>
  <c r="R764" i="2"/>
  <c r="R760" i="2"/>
  <c r="R756" i="2"/>
  <c r="R752" i="2"/>
  <c r="R748" i="2"/>
  <c r="R744" i="2"/>
  <c r="R740" i="2"/>
  <c r="R736" i="2"/>
  <c r="R732" i="2"/>
  <c r="R728" i="2"/>
  <c r="R724" i="2"/>
  <c r="R720" i="2"/>
  <c r="R716" i="2"/>
  <c r="R712" i="2"/>
  <c r="R708" i="2"/>
  <c r="R704" i="2"/>
  <c r="R700" i="2"/>
  <c r="R696" i="2"/>
  <c r="R692" i="2"/>
  <c r="R688" i="2"/>
  <c r="R684" i="2"/>
  <c r="R680" i="2"/>
  <c r="R676" i="2"/>
  <c r="R672" i="2"/>
  <c r="R668" i="2"/>
  <c r="R664" i="2"/>
  <c r="R660" i="2"/>
  <c r="R656" i="2"/>
  <c r="R652" i="2"/>
  <c r="R648" i="2"/>
  <c r="R644" i="2"/>
  <c r="R640" i="2"/>
  <c r="R636" i="2"/>
  <c r="R632" i="2"/>
  <c r="R628" i="2"/>
  <c r="R624" i="2"/>
  <c r="R620" i="2"/>
  <c r="R616" i="2"/>
  <c r="R612" i="2"/>
  <c r="R608" i="2"/>
  <c r="R604" i="2"/>
  <c r="R600" i="2"/>
  <c r="R596" i="2"/>
  <c r="R592" i="2"/>
  <c r="R588" i="2"/>
  <c r="R584" i="2"/>
  <c r="R580" i="2"/>
  <c r="R576" i="2"/>
  <c r="R572" i="2"/>
  <c r="R568" i="2"/>
  <c r="R564" i="2"/>
  <c r="R560" i="2"/>
  <c r="R556" i="2"/>
  <c r="R552" i="2"/>
  <c r="R548" i="2"/>
  <c r="R540" i="2"/>
  <c r="R536" i="2"/>
  <c r="R532" i="2"/>
  <c r="R528" i="2"/>
  <c r="R524" i="2"/>
  <c r="R520" i="2"/>
  <c r="R516" i="2"/>
  <c r="R512" i="2"/>
  <c r="R508" i="2"/>
  <c r="R504" i="2"/>
  <c r="R500" i="2"/>
  <c r="R496" i="2"/>
  <c r="R492" i="2"/>
  <c r="R488" i="2"/>
  <c r="R484" i="2"/>
  <c r="R476" i="2"/>
  <c r="R472" i="2"/>
  <c r="R468" i="2"/>
  <c r="R464" i="2"/>
  <c r="R460" i="2"/>
  <c r="R456" i="2"/>
  <c r="R452" i="2"/>
  <c r="R328" i="2"/>
  <c r="R296" i="2"/>
  <c r="R264" i="2"/>
  <c r="R232" i="2"/>
  <c r="R583" i="2"/>
  <c r="R579" i="2"/>
  <c r="R571" i="2"/>
  <c r="R543" i="2"/>
  <c r="R535" i="2"/>
  <c r="R531" i="2"/>
  <c r="R519" i="2"/>
  <c r="R507" i="2"/>
  <c r="R1025" i="2"/>
  <c r="R1021" i="2"/>
  <c r="R1017" i="2"/>
  <c r="R1013" i="2"/>
  <c r="R1005" i="2"/>
  <c r="R997" i="2"/>
  <c r="R993" i="2"/>
  <c r="R989" i="2"/>
  <c r="R985" i="2"/>
  <c r="R981" i="2"/>
  <c r="R977" i="2"/>
  <c r="R969" i="2"/>
  <c r="R965" i="2"/>
  <c r="R961" i="2"/>
  <c r="R957" i="2"/>
  <c r="R953" i="2"/>
  <c r="R949" i="2"/>
  <c r="R941" i="2"/>
  <c r="R937" i="2"/>
  <c r="R933" i="2"/>
  <c r="R929" i="2"/>
  <c r="R921" i="2"/>
  <c r="R917" i="2"/>
  <c r="R913" i="2"/>
  <c r="R909" i="2"/>
  <c r="R905" i="2"/>
  <c r="R901" i="2"/>
  <c r="R897" i="2"/>
  <c r="R889" i="2"/>
  <c r="R885" i="2"/>
  <c r="R881" i="2"/>
  <c r="R877" i="2"/>
  <c r="R873" i="2"/>
  <c r="R869" i="2"/>
  <c r="R865" i="2"/>
  <c r="R857" i="2"/>
  <c r="R853" i="2"/>
  <c r="R849" i="2"/>
  <c r="R845" i="2"/>
  <c r="R841" i="2"/>
  <c r="R837" i="2"/>
  <c r="R833" i="2"/>
  <c r="R825" i="2"/>
  <c r="R821" i="2"/>
  <c r="R817" i="2"/>
  <c r="R813" i="2"/>
  <c r="R809" i="2"/>
  <c r="R805" i="2"/>
  <c r="R801" i="2"/>
  <c r="R793" i="2"/>
  <c r="R789" i="2"/>
  <c r="R785" i="2"/>
  <c r="R781" i="2"/>
  <c r="R777" i="2"/>
  <c r="R773" i="2"/>
  <c r="R769" i="2"/>
  <c r="R761" i="2"/>
  <c r="R757" i="2"/>
  <c r="R753" i="2"/>
  <c r="R749" i="2"/>
  <c r="R745" i="2"/>
  <c r="R741" i="2"/>
  <c r="R737" i="2"/>
  <c r="R729" i="2"/>
  <c r="R725" i="2"/>
  <c r="R721" i="2"/>
  <c r="R717" i="2"/>
  <c r="R713" i="2"/>
  <c r="R709" i="2"/>
  <c r="R705" i="2"/>
  <c r="R701" i="2"/>
  <c r="R697" i="2"/>
  <c r="R693" i="2"/>
  <c r="R689" i="2"/>
  <c r="R685" i="2"/>
  <c r="R681" i="2"/>
  <c r="R677" i="2"/>
  <c r="R673" i="2"/>
  <c r="R669" i="2"/>
  <c r="R665" i="2"/>
  <c r="R661" i="2"/>
  <c r="R657" i="2"/>
  <c r="R653" i="2"/>
  <c r="R649" i="2"/>
  <c r="R645" i="2"/>
  <c r="R641" i="2"/>
  <c r="R637" i="2"/>
  <c r="R633" i="2"/>
  <c r="R629" i="2"/>
  <c r="R625" i="2"/>
  <c r="R621" i="2"/>
  <c r="R617" i="2"/>
  <c r="R613" i="2"/>
  <c r="R609" i="2"/>
  <c r="R605" i="2"/>
  <c r="R601" i="2"/>
  <c r="R597" i="2"/>
  <c r="R593" i="2"/>
  <c r="R589" i="2"/>
  <c r="R585" i="2"/>
  <c r="R581" i="2"/>
  <c r="R577" i="2"/>
  <c r="R573" i="2"/>
  <c r="R569" i="2"/>
  <c r="R565" i="2"/>
  <c r="R561" i="2"/>
  <c r="R557" i="2"/>
  <c r="R553" i="2"/>
  <c r="R549" i="2"/>
  <c r="R545" i="2"/>
  <c r="R541" i="2"/>
  <c r="R537" i="2"/>
  <c r="R533" i="2"/>
  <c r="R529" i="2"/>
  <c r="R525" i="2"/>
  <c r="R521" i="2"/>
  <c r="R517" i="2"/>
  <c r="R513" i="2"/>
  <c r="R509" i="2"/>
  <c r="R505" i="2"/>
  <c r="R501" i="2"/>
  <c r="R497" i="2"/>
  <c r="R493" i="2"/>
  <c r="R489" i="2"/>
  <c r="R485" i="2"/>
  <c r="R481" i="2"/>
  <c r="R477" i="2"/>
  <c r="R448" i="2"/>
  <c r="R444" i="2"/>
  <c r="R440" i="2"/>
  <c r="R436" i="2"/>
  <c r="R432" i="2"/>
  <c r="R428" i="2"/>
  <c r="R424" i="2"/>
  <c r="R420" i="2"/>
  <c r="R416" i="2"/>
  <c r="R412" i="2"/>
  <c r="R408" i="2"/>
  <c r="R404" i="2"/>
  <c r="R400" i="2"/>
  <c r="R396" i="2"/>
  <c r="R392" i="2"/>
  <c r="R388" i="2"/>
  <c r="R384" i="2"/>
  <c r="R380" i="2"/>
  <c r="R376" i="2"/>
  <c r="R372" i="2"/>
  <c r="R368" i="2"/>
  <c r="R364" i="2"/>
  <c r="R360" i="2"/>
  <c r="R356" i="2"/>
  <c r="R352" i="2"/>
  <c r="R348" i="2"/>
  <c r="R344" i="2"/>
  <c r="R340" i="2"/>
  <c r="R336" i="2"/>
  <c r="R332" i="2"/>
  <c r="R324" i="2"/>
  <c r="R320" i="2"/>
  <c r="R316" i="2"/>
  <c r="R312" i="2"/>
  <c r="R308" i="2"/>
  <c r="R304" i="2"/>
  <c r="R300" i="2"/>
  <c r="R292" i="2"/>
  <c r="R288" i="2"/>
  <c r="R284" i="2"/>
  <c r="R280" i="2"/>
  <c r="R276" i="2"/>
  <c r="R272" i="2"/>
  <c r="R268" i="2"/>
  <c r="R260" i="2"/>
  <c r="R256" i="2"/>
  <c r="R252" i="2"/>
  <c r="R248" i="2"/>
  <c r="R244" i="2"/>
  <c r="R240" i="2"/>
  <c r="R236" i="2"/>
  <c r="R228" i="2"/>
  <c r="R224" i="2"/>
  <c r="R220" i="2"/>
  <c r="R216" i="2"/>
  <c r="R212" i="2"/>
  <c r="R208" i="2"/>
  <c r="R204" i="2"/>
  <c r="R200" i="2"/>
  <c r="R196" i="2"/>
  <c r="R192" i="2"/>
  <c r="R188" i="2"/>
  <c r="R184" i="2"/>
  <c r="R180" i="2"/>
  <c r="R176" i="2"/>
  <c r="R172" i="2"/>
  <c r="R168" i="2"/>
  <c r="R164" i="2"/>
  <c r="R160" i="2"/>
  <c r="R156" i="2"/>
  <c r="R152" i="2"/>
  <c r="R148" i="2"/>
  <c r="R144" i="2"/>
  <c r="R140" i="2"/>
  <c r="R136" i="2"/>
  <c r="R132" i="2"/>
  <c r="R128" i="2"/>
  <c r="R124" i="2"/>
  <c r="R120" i="2"/>
  <c r="R116" i="2"/>
  <c r="R112" i="2"/>
  <c r="R108" i="2"/>
  <c r="R104" i="2"/>
  <c r="R100" i="2"/>
  <c r="R96" i="2"/>
  <c r="R92" i="2"/>
  <c r="R88" i="2"/>
  <c r="R84" i="2"/>
  <c r="R80" i="2"/>
  <c r="R76" i="2"/>
  <c r="R72" i="2"/>
  <c r="R68" i="2"/>
  <c r="R64" i="2"/>
  <c r="R60" i="2"/>
  <c r="R56" i="2"/>
  <c r="R52" i="2"/>
  <c r="R48" i="2"/>
  <c r="R44" i="2"/>
  <c r="R40" i="2"/>
  <c r="R36" i="2"/>
  <c r="R32" i="2"/>
  <c r="R28" i="2"/>
  <c r="R24" i="2"/>
  <c r="R20" i="2"/>
  <c r="R16" i="2"/>
  <c r="R12" i="2"/>
  <c r="R473" i="2"/>
  <c r="R469" i="2"/>
  <c r="R465" i="2"/>
  <c r="R461" i="2"/>
  <c r="R457" i="2"/>
  <c r="R453" i="2"/>
  <c r="R449" i="2"/>
  <c r="R445" i="2"/>
  <c r="R441" i="2"/>
  <c r="R437" i="2"/>
  <c r="R433" i="2"/>
  <c r="R429" i="2"/>
  <c r="R425" i="2"/>
  <c r="R421" i="2"/>
  <c r="R417" i="2"/>
  <c r="R413" i="2"/>
  <c r="R409" i="2"/>
  <c r="R405" i="2"/>
  <c r="R401" i="2"/>
  <c r="R397" i="2"/>
  <c r="R393" i="2"/>
  <c r="R389" i="2"/>
  <c r="R385" i="2"/>
  <c r="R381" i="2"/>
  <c r="R377" i="2"/>
  <c r="R373" i="2"/>
  <c r="R369" i="2"/>
  <c r="R365" i="2"/>
  <c r="R361" i="2"/>
  <c r="R357" i="2"/>
  <c r="R353" i="2"/>
  <c r="R349" i="2"/>
  <c r="R345" i="2"/>
  <c r="R341" i="2"/>
  <c r="R337" i="2"/>
  <c r="R333" i="2"/>
  <c r="R329" i="2"/>
  <c r="R325" i="2"/>
  <c r="R321" i="2"/>
  <c r="R317" i="2"/>
  <c r="R313" i="2"/>
  <c r="R309" i="2"/>
  <c r="R305" i="2"/>
  <c r="R301" i="2"/>
  <c r="R297" i="2"/>
  <c r="R293" i="2"/>
  <c r="R289" i="2"/>
  <c r="R285" i="2"/>
  <c r="R281" i="2"/>
  <c r="R277" i="2"/>
  <c r="R273" i="2"/>
  <c r="R269" i="2"/>
  <c r="R265" i="2"/>
  <c r="R261" i="2"/>
  <c r="R257" i="2"/>
  <c r="R253" i="2"/>
  <c r="R249" i="2"/>
  <c r="R245" i="2"/>
  <c r="R241" i="2"/>
  <c r="R237" i="2"/>
  <c r="R233" i="2"/>
  <c r="R229" i="2"/>
  <c r="R225" i="2"/>
  <c r="R221" i="2"/>
  <c r="R217" i="2"/>
  <c r="R213" i="2"/>
  <c r="R209" i="2"/>
  <c r="R205" i="2"/>
  <c r="R201" i="2"/>
  <c r="R197" i="2"/>
  <c r="R193" i="2"/>
  <c r="R189" i="2"/>
  <c r="R185" i="2"/>
  <c r="R181" i="2"/>
  <c r="R177" i="2"/>
  <c r="R173" i="2"/>
  <c r="R169" i="2"/>
  <c r="R165" i="2"/>
  <c r="R161" i="2"/>
  <c r="R157" i="2"/>
  <c r="R153" i="2"/>
  <c r="R149" i="2"/>
  <c r="R145" i="2"/>
  <c r="R141" i="2"/>
  <c r="R137" i="2"/>
  <c r="R133" i="2"/>
  <c r="R129" i="2"/>
  <c r="R125" i="2"/>
  <c r="R121" i="2"/>
  <c r="R117" i="2"/>
  <c r="R113" i="2"/>
  <c r="R109" i="2"/>
  <c r="R105" i="2"/>
  <c r="R101" i="2"/>
  <c r="R97" i="2"/>
  <c r="R93" i="2"/>
  <c r="R89" i="2"/>
  <c r="R85" i="2"/>
  <c r="R81" i="2"/>
  <c r="R77" i="2"/>
  <c r="R73" i="2"/>
  <c r="R69" i="2"/>
  <c r="R65" i="2"/>
  <c r="R61" i="2"/>
  <c r="R57" i="2"/>
  <c r="R53" i="2"/>
  <c r="R49" i="2"/>
  <c r="R45" i="2"/>
  <c r="R41" i="2"/>
  <c r="K1028" i="2"/>
  <c r="R37" i="2"/>
  <c r="R33" i="2"/>
  <c r="R29" i="2"/>
  <c r="R21" i="2"/>
  <c r="R17" i="2"/>
  <c r="R13" i="2"/>
  <c r="R202" i="2"/>
  <c r="R198" i="2"/>
  <c r="R194" i="2"/>
  <c r="R190" i="2"/>
  <c r="R186" i="2"/>
  <c r="R182" i="2"/>
  <c r="R178" i="2"/>
  <c r="R174" i="2"/>
  <c r="R170" i="2"/>
  <c r="R166" i="2"/>
  <c r="R162" i="2"/>
  <c r="R158" i="2"/>
  <c r="R154" i="2"/>
  <c r="R150" i="2"/>
  <c r="R146" i="2"/>
  <c r="R142" i="2"/>
  <c r="R138" i="2"/>
  <c r="R134" i="2"/>
  <c r="R130" i="2"/>
  <c r="R126" i="2"/>
  <c r="R122" i="2"/>
  <c r="R118" i="2"/>
  <c r="R114" i="2"/>
  <c r="R110" i="2"/>
  <c r="R106" i="2"/>
  <c r="R102" i="2"/>
  <c r="R98" i="2"/>
  <c r="R94" i="2"/>
  <c r="R90" i="2"/>
  <c r="R86" i="2"/>
  <c r="R82" i="2"/>
  <c r="R78" i="2"/>
  <c r="R74" i="2"/>
  <c r="R70" i="2"/>
  <c r="R66" i="2"/>
  <c r="R62" i="2"/>
  <c r="R58" i="2"/>
  <c r="R54" i="2"/>
  <c r="R50" i="2"/>
  <c r="R46" i="2"/>
  <c r="R42" i="2"/>
  <c r="R38" i="2"/>
  <c r="R34" i="2"/>
  <c r="R30" i="2"/>
  <c r="R26" i="2"/>
  <c r="R22" i="2"/>
  <c r="R14" i="2"/>
  <c r="D450" i="3" l="1"/>
  <c r="M1028" i="20" l="1"/>
  <c r="L1028" i="20"/>
  <c r="J1028" i="20"/>
  <c r="I1028" i="20"/>
  <c r="O1028" i="20" l="1"/>
  <c r="Q450" i="3" l="1"/>
  <c r="P1028" i="20" l="1"/>
  <c r="O4" i="17"/>
  <c r="K4" i="17" l="1"/>
  <c r="P4" i="17"/>
  <c r="Q4" i="17"/>
  <c r="O1028" i="2" l="1"/>
  <c r="P1028" i="2"/>
  <c r="H1028" i="2" l="1"/>
  <c r="M1162" i="14" l="1"/>
  <c r="K1162" i="14"/>
  <c r="J1162" i="14"/>
  <c r="H1162" i="14"/>
  <c r="K450" i="3"/>
  <c r="M450" i="3"/>
  <c r="L450" i="3"/>
  <c r="J450" i="3"/>
  <c r="I450" i="3"/>
  <c r="H450" i="3"/>
  <c r="G450" i="3"/>
  <c r="F450" i="3"/>
  <c r="E450" i="3"/>
  <c r="C450" i="3"/>
  <c r="P450" i="3"/>
  <c r="N1162" i="14" l="1"/>
  <c r="R10" i="2" l="1"/>
  <c r="R1028" i="2" s="1"/>
</calcChain>
</file>

<file path=xl/sharedStrings.xml><?xml version="1.0" encoding="utf-8"?>
<sst xmlns="http://schemas.openxmlformats.org/spreadsheetml/2006/main" count="17047" uniqueCount="700">
  <si>
    <t>Massachusetts Department of Elementary and Secondary Education</t>
  </si>
  <si>
    <t>Cha Lea</t>
  </si>
  <si>
    <t>Charter School</t>
  </si>
  <si>
    <t>Campus Lea</t>
  </si>
  <si>
    <t>Campus Location</t>
  </si>
  <si>
    <t>Send Lea</t>
  </si>
  <si>
    <t>Sending District</t>
  </si>
  <si>
    <t>FTE</t>
  </si>
  <si>
    <t xml:space="preserve"> </t>
  </si>
  <si>
    <t>ALMA DEL MAR</t>
  </si>
  <si>
    <t>NEW BEDFORD</t>
  </si>
  <si>
    <t>EXCEL ACADEMY</t>
  </si>
  <si>
    <t>BOSTON</t>
  </si>
  <si>
    <t>BROCKTON</t>
  </si>
  <si>
    <t>CHELSEA</t>
  </si>
  <si>
    <t>EVERETT</t>
  </si>
  <si>
    <t>LEXINGTON</t>
  </si>
  <si>
    <t>LYNN</t>
  </si>
  <si>
    <t>MALDEN</t>
  </si>
  <si>
    <t>REVERE</t>
  </si>
  <si>
    <t>SAUGUS</t>
  </si>
  <si>
    <t>WALTHAM</t>
  </si>
  <si>
    <t>WINTHROP</t>
  </si>
  <si>
    <t>ACADEMY OF THE PACIFIC RIM</t>
  </si>
  <si>
    <t>DEDHAM</t>
  </si>
  <si>
    <t>MILTON</t>
  </si>
  <si>
    <t>NEWTON</t>
  </si>
  <si>
    <t>NORWOOD</t>
  </si>
  <si>
    <t>RANDOLPH</t>
  </si>
  <si>
    <t>STOUGHTON</t>
  </si>
  <si>
    <t>WATERTOWN</t>
  </si>
  <si>
    <t>WEYMOUTH</t>
  </si>
  <si>
    <t>FOUR RIVERS</t>
  </si>
  <si>
    <t>GREENFIELD</t>
  </si>
  <si>
    <t>BELCHERTOWN</t>
  </si>
  <si>
    <t>ERVING</t>
  </si>
  <si>
    <t>HADLEY</t>
  </si>
  <si>
    <t>ROWE</t>
  </si>
  <si>
    <t>FRONTIER</t>
  </si>
  <si>
    <t>GILL MONTAGUE</t>
  </si>
  <si>
    <t>HAMPSHIRE</t>
  </si>
  <si>
    <t>MOHAWK TRAIL</t>
  </si>
  <si>
    <t>PIONEER</t>
  </si>
  <si>
    <t>RALPH C MAHAR</t>
  </si>
  <si>
    <t>BERKSHIRE ARTS AND TECHNOLOGY</t>
  </si>
  <si>
    <t>ADAMS CHESHIRE</t>
  </si>
  <si>
    <t>CLARKSBURG</t>
  </si>
  <si>
    <t>FLORIDA</t>
  </si>
  <si>
    <t>LANESBOROUGH</t>
  </si>
  <si>
    <t>LEE</t>
  </si>
  <si>
    <t>NORTH ADAMS</t>
  </si>
  <si>
    <t>PITTSFIELD</t>
  </si>
  <si>
    <t>SAVOY</t>
  </si>
  <si>
    <t>WILLIAMSTOWN</t>
  </si>
  <si>
    <t>CENTRAL BERKSHIRE</t>
  </si>
  <si>
    <t>GATEWAY</t>
  </si>
  <si>
    <t>MOUNT GREYLOCK</t>
  </si>
  <si>
    <t>BOSTON PREPARATORY</t>
  </si>
  <si>
    <t>BRIDGE BOSTON</t>
  </si>
  <si>
    <t>ABINGTON</t>
  </si>
  <si>
    <t>FRAMINGHAM</t>
  </si>
  <si>
    <t>HOLBROOK</t>
  </si>
  <si>
    <t>SOMERVILLE</t>
  </si>
  <si>
    <t>CHRISTA MCAULIFFE</t>
  </si>
  <si>
    <t>ASHLAND</t>
  </si>
  <si>
    <t>HOLLISTON</t>
  </si>
  <si>
    <t>HOPKINTON</t>
  </si>
  <si>
    <t>MARLBOROUGH</t>
  </si>
  <si>
    <t>NATICK</t>
  </si>
  <si>
    <t>SOUTHBOROUGH</t>
  </si>
  <si>
    <t>SUDBURY</t>
  </si>
  <si>
    <t>UXBRIDGE</t>
  </si>
  <si>
    <t>DOVER SHERBORN</t>
  </si>
  <si>
    <t>MENDON UPTON</t>
  </si>
  <si>
    <t>HELEN Y. DAVIS LEADERSHIP ACADEMY</t>
  </si>
  <si>
    <t>BENJAMIN BANNEKER</t>
  </si>
  <si>
    <t>CAMBRIDGE</t>
  </si>
  <si>
    <t>ARLINGTON</t>
  </si>
  <si>
    <t>BEDFORD</t>
  </si>
  <si>
    <t>BELMONT</t>
  </si>
  <si>
    <t>BILLERICA</t>
  </si>
  <si>
    <t>LAWRENCE</t>
  </si>
  <si>
    <t>MEDFORD</t>
  </si>
  <si>
    <t>METHUEN</t>
  </si>
  <si>
    <t>QUINCY</t>
  </si>
  <si>
    <t>WINCHESTER</t>
  </si>
  <si>
    <t>WOBURN</t>
  </si>
  <si>
    <t>AYER SHIRLEY</t>
  </si>
  <si>
    <t>COMMUNITY DAY - GATEWAY</t>
  </si>
  <si>
    <t>ANDOVER</t>
  </si>
  <si>
    <t>DRACUT</t>
  </si>
  <si>
    <t>NORTH ANDOVER</t>
  </si>
  <si>
    <t>BRAINTREE</t>
  </si>
  <si>
    <t>BROOKLINE</t>
  </si>
  <si>
    <t>CANTON</t>
  </si>
  <si>
    <t>EASTON</t>
  </si>
  <si>
    <t>BRIDGEWATER RAYNHAM</t>
  </si>
  <si>
    <t>KIPP ACADEMY LYNN</t>
  </si>
  <si>
    <t>BEVERLY</t>
  </si>
  <si>
    <t>LYNNFIELD</t>
  </si>
  <si>
    <t>MARBLEHEAD</t>
  </si>
  <si>
    <t>PEABODY</t>
  </si>
  <si>
    <t>SALEM</t>
  </si>
  <si>
    <t>SWAMPSCOTT</t>
  </si>
  <si>
    <t>WORCESTER</t>
  </si>
  <si>
    <t>ADVANCED MATH AND SCIENCE ACADEMY</t>
  </si>
  <si>
    <t>BOYLSTON</t>
  </si>
  <si>
    <t>CLINTON</t>
  </si>
  <si>
    <t>FRANKLIN</t>
  </si>
  <si>
    <t>GRAFTON</t>
  </si>
  <si>
    <t>HARVARD</t>
  </si>
  <si>
    <t>HUDSON</t>
  </si>
  <si>
    <t>LEOMINSTER</t>
  </si>
  <si>
    <t>LITTLETON</t>
  </si>
  <si>
    <t>MAYNARD</t>
  </si>
  <si>
    <t>MEDWAY</t>
  </si>
  <si>
    <t>NORTHBOROUGH</t>
  </si>
  <si>
    <t>SHREWSBURY</t>
  </si>
  <si>
    <t>WESTBOROUGH</t>
  </si>
  <si>
    <t>WEST BOYLSTON</t>
  </si>
  <si>
    <t>WESTFORD</t>
  </si>
  <si>
    <t>BERLIN BOYLSTON</t>
  </si>
  <si>
    <t>LINCOLN SUDBURY</t>
  </si>
  <si>
    <t>NASHOBA</t>
  </si>
  <si>
    <t>NORTHBORO SOUTHBORO</t>
  </si>
  <si>
    <t>NORTH MIDDLESEX</t>
  </si>
  <si>
    <t>WACHUSETT</t>
  </si>
  <si>
    <t>COMMUNITY DAY - R. KINGMAN WEBSTER</t>
  </si>
  <si>
    <t>HAVERHILL</t>
  </si>
  <si>
    <t>CAPE COD LIGHTHOUSE</t>
  </si>
  <si>
    <t>MONOMOY</t>
  </si>
  <si>
    <t>BARNSTABLE</t>
  </si>
  <si>
    <t>BOURNE</t>
  </si>
  <si>
    <t>SANDWICH</t>
  </si>
  <si>
    <t>TRURO</t>
  </si>
  <si>
    <t>DENNIS YARMOUTH</t>
  </si>
  <si>
    <t>NAUSET</t>
  </si>
  <si>
    <t>INNOVATION ACADEMY</t>
  </si>
  <si>
    <t>TYNGSBOROUGH</t>
  </si>
  <si>
    <t>CHELMSFORD</t>
  </si>
  <si>
    <t>LOWELL</t>
  </si>
  <si>
    <t>TEWKSBURY</t>
  </si>
  <si>
    <t>ACTON BOXBOROUGH</t>
  </si>
  <si>
    <t>GROTON DUNSTABLE</t>
  </si>
  <si>
    <t>COMMUNITY CS OF CAMBRIDGE</t>
  </si>
  <si>
    <t>NEEDHAM</t>
  </si>
  <si>
    <t>STONEHAM</t>
  </si>
  <si>
    <t>CITY ON A HILL - CIRCUIT ST</t>
  </si>
  <si>
    <t>CODMAN ACADEMY</t>
  </si>
  <si>
    <t>CONSERVATORY LAB</t>
  </si>
  <si>
    <t>COMMUNITY DAY - PROSPECT</t>
  </si>
  <si>
    <t>SABIS INTERNATIONAL</t>
  </si>
  <si>
    <t>SPRINGFIELD</t>
  </si>
  <si>
    <t>AGAWAM</t>
  </si>
  <si>
    <t>CHICOPEE</t>
  </si>
  <si>
    <t>EAST LONGMEADOW</t>
  </si>
  <si>
    <t>LONGMEADOW</t>
  </si>
  <si>
    <t>LUDLOW</t>
  </si>
  <si>
    <t>HAMPDEN WILBRAHAM</t>
  </si>
  <si>
    <t>NEIGHBORHOOD HOUSE</t>
  </si>
  <si>
    <t>ABBY KELLEY FOSTER</t>
  </si>
  <si>
    <t>AUBURN</t>
  </si>
  <si>
    <t>LEICESTER</t>
  </si>
  <si>
    <t>MILLBURY</t>
  </si>
  <si>
    <t>OXFORD</t>
  </si>
  <si>
    <t>WEBSTER</t>
  </si>
  <si>
    <t>FOXBOROUGH REGIONAL</t>
  </si>
  <si>
    <t>FOXBOROUGH</t>
  </si>
  <si>
    <t>ATTLEBORO</t>
  </si>
  <si>
    <t>AVON</t>
  </si>
  <si>
    <t>MANSFIELD</t>
  </si>
  <si>
    <t>MEDFIELD</t>
  </si>
  <si>
    <t>NORFOLK</t>
  </si>
  <si>
    <t>NORTH ATTLEBOROUGH</t>
  </si>
  <si>
    <t>NORTON</t>
  </si>
  <si>
    <t>PLAINVILLE</t>
  </si>
  <si>
    <t>SHARON</t>
  </si>
  <si>
    <t>TAUNTON</t>
  </si>
  <si>
    <t>WALPOLE</t>
  </si>
  <si>
    <t>WEST BRIDGEWATER</t>
  </si>
  <si>
    <t>WRENTHAM</t>
  </si>
  <si>
    <t>DIGHTON REHOBOTH</t>
  </si>
  <si>
    <t>KING PHILIP</t>
  </si>
  <si>
    <t>BENJAMIN FRANKLIN CLASSICAL</t>
  </si>
  <si>
    <t>BELLINGHAM</t>
  </si>
  <si>
    <t>HOPEDALE</t>
  </si>
  <si>
    <t>MILFORD</t>
  </si>
  <si>
    <t>MILLIS</t>
  </si>
  <si>
    <t>BLACKSTONE MILLVILLE</t>
  </si>
  <si>
    <t>BOSTON COLLEGIATE</t>
  </si>
  <si>
    <t>HILLTOWN COOPERATIVE</t>
  </si>
  <si>
    <t>EASTHAMPTON</t>
  </si>
  <si>
    <t>AMHERST</t>
  </si>
  <si>
    <t>HATFIELD</t>
  </si>
  <si>
    <t>NORTHAMPTON</t>
  </si>
  <si>
    <t>SOUTHAMPTON</t>
  </si>
  <si>
    <t>SOUTH HADLEY</t>
  </si>
  <si>
    <t>WESTHAMPTON</t>
  </si>
  <si>
    <t>WILLIAMSBURG</t>
  </si>
  <si>
    <t>AMHERST PELHAM</t>
  </si>
  <si>
    <t>CHESTERFIELD GOSHEN</t>
  </si>
  <si>
    <t>HOLYOKE COMMUNITY</t>
  </si>
  <si>
    <t>HOLYOKE</t>
  </si>
  <si>
    <t>WARE</t>
  </si>
  <si>
    <t>WESTFIELD</t>
  </si>
  <si>
    <t>WEST SPRINGFIELD</t>
  </si>
  <si>
    <t>LAWRENCE FAMILY DEVELOPMENT</t>
  </si>
  <si>
    <t>HILL VIEW MONTESSORI</t>
  </si>
  <si>
    <t>AMESBURY</t>
  </si>
  <si>
    <t>LOWELL COMMUNITY</t>
  </si>
  <si>
    <t>LOWELL MIDDLESEX ACADEMY</t>
  </si>
  <si>
    <t>KIPP ACADEMY BOSTON</t>
  </si>
  <si>
    <t>MARBLEHEAD COMMUNITY</t>
  </si>
  <si>
    <t>NAHANT</t>
  </si>
  <si>
    <t>MARTHA'S VINEYARD</t>
  </si>
  <si>
    <t>MARTHAS VINEYARD</t>
  </si>
  <si>
    <t>FALMOUTH</t>
  </si>
  <si>
    <t>UPISLAND</t>
  </si>
  <si>
    <t>EDGARTOWN</t>
  </si>
  <si>
    <t>OAK BLUFFS</t>
  </si>
  <si>
    <t>TISBURY</t>
  </si>
  <si>
    <t>MATCH</t>
  </si>
  <si>
    <t>MYSTIC VALLEY REGIONAL</t>
  </si>
  <si>
    <t>BOXFORD</t>
  </si>
  <si>
    <t>BURLINGTON</t>
  </si>
  <si>
    <t>DANVERS</t>
  </si>
  <si>
    <t>MELROSE</t>
  </si>
  <si>
    <t>READING</t>
  </si>
  <si>
    <t>WAKEFIELD</t>
  </si>
  <si>
    <t>WILMINGTON</t>
  </si>
  <si>
    <t>SIZER SCHOOL, A NORTH CENTRAL CHARTER ESSENTIAL SCHOOL</t>
  </si>
  <si>
    <t>FITCHBURG</t>
  </si>
  <si>
    <t>GARDNER</t>
  </si>
  <si>
    <t>LUNENBURG</t>
  </si>
  <si>
    <t>WINCHENDON</t>
  </si>
  <si>
    <t>ASHBURNHAM WESTMINSTER</t>
  </si>
  <si>
    <t>ATHOL ROYALSTON</t>
  </si>
  <si>
    <t>NARRAGANSETT</t>
  </si>
  <si>
    <t>QUABBIN</t>
  </si>
  <si>
    <t>QUABOAG</t>
  </si>
  <si>
    <t>FRANCIS W. PARKER CHARTER ESSENTIAL</t>
  </si>
  <si>
    <t>DEVENS</t>
  </si>
  <si>
    <t>CONCORD</t>
  </si>
  <si>
    <t>CONCORD CARLISLE</t>
  </si>
  <si>
    <t>PIONEER VALLEY PERFORMING ARTS</t>
  </si>
  <si>
    <t>GRANBY</t>
  </si>
  <si>
    <t>MONSON</t>
  </si>
  <si>
    <t>PALMER</t>
  </si>
  <si>
    <t>SOUTHWICK TOLLAND GRANVILLE</t>
  </si>
  <si>
    <t>BOSTON RENAISSANCE</t>
  </si>
  <si>
    <t>ROCKLAND</t>
  </si>
  <si>
    <t>WHITMAN HANSON</t>
  </si>
  <si>
    <t>RIVER VALLEY</t>
  </si>
  <si>
    <t>NEWBURYPORT</t>
  </si>
  <si>
    <t>GEORGETOWN</t>
  </si>
  <si>
    <t>PENTUCKET</t>
  </si>
  <si>
    <t>TRITON</t>
  </si>
  <si>
    <t>RISING TIDE</t>
  </si>
  <si>
    <t>PLYMOUTH</t>
  </si>
  <si>
    <t>CARVER</t>
  </si>
  <si>
    <t>DUXBURY</t>
  </si>
  <si>
    <t>EAST BRIDGEWATER</t>
  </si>
  <si>
    <t>KINGSTON</t>
  </si>
  <si>
    <t>MARSHFIELD</t>
  </si>
  <si>
    <t>MASHPEE</t>
  </si>
  <si>
    <t>MIDDLEBOROUGH</t>
  </si>
  <si>
    <t>PEMBROKE</t>
  </si>
  <si>
    <t>WAREHAM</t>
  </si>
  <si>
    <t>FREETOWN LAKEVILLE</t>
  </si>
  <si>
    <t>OLD ROCHESTER</t>
  </si>
  <si>
    <t>SILVER LAKE</t>
  </si>
  <si>
    <t>ROXBURY PREPARATORY</t>
  </si>
  <si>
    <t>SALEM ACADEMY</t>
  </si>
  <si>
    <t>SEVEN HILLS</t>
  </si>
  <si>
    <t>NORTHBRIDGE</t>
  </si>
  <si>
    <t>SOUTHBRIDGE</t>
  </si>
  <si>
    <t>SPENCER EAST BROOKFIELD</t>
  </si>
  <si>
    <t>PROSPECT HILL ACADEMY</t>
  </si>
  <si>
    <t>SOUTH SHORE</t>
  </si>
  <si>
    <t>NORWELL</t>
  </si>
  <si>
    <t>COHASSET</t>
  </si>
  <si>
    <t>HANOVER</t>
  </si>
  <si>
    <t>HINGHAM</t>
  </si>
  <si>
    <t>HULL</t>
  </si>
  <si>
    <t>SCITUATE</t>
  </si>
  <si>
    <t>STURGIS</t>
  </si>
  <si>
    <t>PROVINCETOWN</t>
  </si>
  <si>
    <t>ATLANTIS</t>
  </si>
  <si>
    <t>FALL RIVER</t>
  </si>
  <si>
    <t>DARTMOUTH</t>
  </si>
  <si>
    <t>SOMERSET</t>
  </si>
  <si>
    <t>SWANSEA</t>
  </si>
  <si>
    <t>WESTPORT</t>
  </si>
  <si>
    <t>SOMERSET BERKLEY</t>
  </si>
  <si>
    <t>MARTIN LUTHER KING JR CS OF EXCELLENCE</t>
  </si>
  <si>
    <t>PHOENIX CHARTER ACADEMY</t>
  </si>
  <si>
    <t>PIONEER CS OF SCIENCE</t>
  </si>
  <si>
    <t>GLOBAL LEARNING</t>
  </si>
  <si>
    <t>FAIRHAVEN</t>
  </si>
  <si>
    <t>PIONEER VALLEY CHINESE IMMERSION</t>
  </si>
  <si>
    <t>CONWAY</t>
  </si>
  <si>
    <t>DEERFIELD</t>
  </si>
  <si>
    <t>LEVERETT</t>
  </si>
  <si>
    <t>ORANGE</t>
  </si>
  <si>
    <t>PELHAM</t>
  </si>
  <si>
    <t>SHUTESBURY</t>
  </si>
  <si>
    <t>SUNDERLAND</t>
  </si>
  <si>
    <t>VERITAS PREPARATORY</t>
  </si>
  <si>
    <t>PAULO FREIRE SOCIAL JUSTICE</t>
  </si>
  <si>
    <t>BAYSTATE ACADEMY</t>
  </si>
  <si>
    <t>CITY ON A HILL - DUDLEY SQUARE</t>
  </si>
  <si>
    <t>PIONEER CS OF SCIENCE II</t>
  </si>
  <si>
    <t>CITY ON A HILL NEW BEDFORD</t>
  </si>
  <si>
    <t>PHOENIX CHARTER ACADEMY SPRINGFIELD</t>
  </si>
  <si>
    <t>ARGOSY COLLEGIATE</t>
  </si>
  <si>
    <t>SPRINGFIELD PREPARATORY</t>
  </si>
  <si>
    <t>NEW HEIGHTS CS OF BROCKTON</t>
  </si>
  <si>
    <t>Charter
School</t>
  </si>
  <si>
    <t>Sending
District</t>
  </si>
  <si>
    <t>--</t>
  </si>
  <si>
    <t>STATE TOTAL</t>
  </si>
  <si>
    <t>NORFOLK COUNTY</t>
  </si>
  <si>
    <t>BRISTOL COUNTY</t>
  </si>
  <si>
    <t>WHITTIER</t>
  </si>
  <si>
    <t>UPPER CAPE COD</t>
  </si>
  <si>
    <t>TRI COUNTY</t>
  </si>
  <si>
    <t>SOUTHERN WORCESTER</t>
  </si>
  <si>
    <t>SOUTHEASTERN</t>
  </si>
  <si>
    <t>SHAWSHEEN VALLEY</t>
  </si>
  <si>
    <t>PATHFINDER</t>
  </si>
  <si>
    <t>OLD COLONY</t>
  </si>
  <si>
    <t>NORTHEAST METROPOLITAN</t>
  </si>
  <si>
    <t>NASHOBA VALLEY</t>
  </si>
  <si>
    <t>NORTHERN BERKSHIRE</t>
  </si>
  <si>
    <t>MONTACHUSETT</t>
  </si>
  <si>
    <t>MINUTEMAN</t>
  </si>
  <si>
    <t>SOUTH MIDDLESEX</t>
  </si>
  <si>
    <t>GREATER LOWELL</t>
  </si>
  <si>
    <t>GREATER NEW BEDFORD</t>
  </si>
  <si>
    <t>GREATER LAWRENCE</t>
  </si>
  <si>
    <t>GREATER FALL RIVER</t>
  </si>
  <si>
    <t>FRANKLIN COUNTY</t>
  </si>
  <si>
    <t>CAPE COD</t>
  </si>
  <si>
    <t>BRISTOL PLYMOUTH</t>
  </si>
  <si>
    <t>BLUE HILLS</t>
  </si>
  <si>
    <t>BLACKSTONE VALLEY</t>
  </si>
  <si>
    <t>ASSABET VALLEY</t>
  </si>
  <si>
    <t>TANTASQUA</t>
  </si>
  <si>
    <t>SOUTHERN BERKSHIRE</t>
  </si>
  <si>
    <t>NEW SALEM WENDELL</t>
  </si>
  <si>
    <t>MASCONOMET</t>
  </si>
  <si>
    <t>MANCHESTER ESSEX</t>
  </si>
  <si>
    <t>HAWLEMONT</t>
  </si>
  <si>
    <t>HAMILTON WENHAM</t>
  </si>
  <si>
    <t>FARMINGTON RIVER</t>
  </si>
  <si>
    <t>DUDLEY CHARLTON</t>
  </si>
  <si>
    <t>BERKSHIRE HILLS</t>
  </si>
  <si>
    <t>NORTHAMPTON SMITH</t>
  </si>
  <si>
    <t>YARMOUTH</t>
  </si>
  <si>
    <t>WORTHINGTON</t>
  </si>
  <si>
    <t>WINDSOR</t>
  </si>
  <si>
    <t>WILBRAHAM</t>
  </si>
  <si>
    <t>WHITMAN</t>
  </si>
  <si>
    <t>WHATELY</t>
  </si>
  <si>
    <t>WESTWOOD</t>
  </si>
  <si>
    <t>WEST TISBURY</t>
  </si>
  <si>
    <t>WEST STOCKBRIDGE</t>
  </si>
  <si>
    <t>WESTON</t>
  </si>
  <si>
    <t>WEST NEWBURY</t>
  </si>
  <si>
    <t>WESTMINSTER</t>
  </si>
  <si>
    <t>WEST BROOKFIELD</t>
  </si>
  <si>
    <t>WENHAM</t>
  </si>
  <si>
    <t>WENDELL</t>
  </si>
  <si>
    <t>WELLFLEET</t>
  </si>
  <si>
    <t>WELLESLEY</t>
  </si>
  <si>
    <t>WAYLAND</t>
  </si>
  <si>
    <t>WASHINGTON</t>
  </si>
  <si>
    <t>WARWICK</t>
  </si>
  <si>
    <t>WARREN</t>
  </si>
  <si>
    <t>WALES</t>
  </si>
  <si>
    <t>UPTON</t>
  </si>
  <si>
    <t>TYRINGHAM</t>
  </si>
  <si>
    <t>TOWNSEND</t>
  </si>
  <si>
    <t>TOPSFIELD</t>
  </si>
  <si>
    <t>TOLLAND</t>
  </si>
  <si>
    <t>TEMPLETON</t>
  </si>
  <si>
    <t>SUTTON</t>
  </si>
  <si>
    <t>STURBRIDGE</t>
  </si>
  <si>
    <t>STOW</t>
  </si>
  <si>
    <t>STOCKBRIDGE</t>
  </si>
  <si>
    <t>STERLING</t>
  </si>
  <si>
    <t>SPENCER</t>
  </si>
  <si>
    <t>SOUTHWICK</t>
  </si>
  <si>
    <t>SHIRLEY</t>
  </si>
  <si>
    <t>SHERBORN</t>
  </si>
  <si>
    <t>SHELBURNE</t>
  </si>
  <si>
    <t>SHEFFIELD</t>
  </si>
  <si>
    <t>SEEKONK</t>
  </si>
  <si>
    <t>SANDISFIELD</t>
  </si>
  <si>
    <t>SALISBURY</t>
  </si>
  <si>
    <t>RUTLAND</t>
  </si>
  <si>
    <t>RUSSELL</t>
  </si>
  <si>
    <t>ROYALSTON</t>
  </si>
  <si>
    <t>ROWLEY</t>
  </si>
  <si>
    <t>ROCKPORT</t>
  </si>
  <si>
    <t>ROCHESTER</t>
  </si>
  <si>
    <t>RICHMOND</t>
  </si>
  <si>
    <t>REHOBOTH</t>
  </si>
  <si>
    <t>RAYNHAM</t>
  </si>
  <si>
    <t>PRINCETON</t>
  </si>
  <si>
    <t>PLYMPTON</t>
  </si>
  <si>
    <t>PLAINFIELD</t>
  </si>
  <si>
    <t>PHILLIPSTON</t>
  </si>
  <si>
    <t>PETERSHAM</t>
  </si>
  <si>
    <t>PERU</t>
  </si>
  <si>
    <t>PEPPERELL</t>
  </si>
  <si>
    <t>PAXTON</t>
  </si>
  <si>
    <t>OTIS</t>
  </si>
  <si>
    <t>ORLEANS</t>
  </si>
  <si>
    <t>OAKHAM</t>
  </si>
  <si>
    <t>NORTH READING</t>
  </si>
  <si>
    <t>NORTHFIELD</t>
  </si>
  <si>
    <t>NORTH BROOKFIELD</t>
  </si>
  <si>
    <t>NEW SALEM</t>
  </si>
  <si>
    <t>NEW MARLBOROUGH</t>
  </si>
  <si>
    <t>NEWBURY</t>
  </si>
  <si>
    <t>NEW BRAINTREE</t>
  </si>
  <si>
    <t>NEW ASHFORD</t>
  </si>
  <si>
    <t>NANTUCKET</t>
  </si>
  <si>
    <t>MOUNT WASHINGTON</t>
  </si>
  <si>
    <t>MONTGOMERY</t>
  </si>
  <si>
    <t>MONTEREY</t>
  </si>
  <si>
    <t>MONTAGUE</t>
  </si>
  <si>
    <t>MONROE</t>
  </si>
  <si>
    <t>MILLVILLE</t>
  </si>
  <si>
    <t>MIDDLETON</t>
  </si>
  <si>
    <t>MIDDLEFIELD</t>
  </si>
  <si>
    <t>MERRIMAC</t>
  </si>
  <si>
    <t>MENDON</t>
  </si>
  <si>
    <t>MATTAPOISETT</t>
  </si>
  <si>
    <t>MARION</t>
  </si>
  <si>
    <t>MANCHESTER</t>
  </si>
  <si>
    <t>LINCOLN</t>
  </si>
  <si>
    <t>LEYDEN</t>
  </si>
  <si>
    <t>LENOX</t>
  </si>
  <si>
    <t>LANCASTER</t>
  </si>
  <si>
    <t>LAKEVILLE</t>
  </si>
  <si>
    <t>IPSWICH</t>
  </si>
  <si>
    <t>HUNTINGTON</t>
  </si>
  <si>
    <t>HUBBARDSTON</t>
  </si>
  <si>
    <t>HOLLAND</t>
  </si>
  <si>
    <t>HOLDEN</t>
  </si>
  <si>
    <t>HINSDALE</t>
  </si>
  <si>
    <t>HEATH</t>
  </si>
  <si>
    <t>HAWLEY</t>
  </si>
  <si>
    <t>HARWICH</t>
  </si>
  <si>
    <t>HARDWICK</t>
  </si>
  <si>
    <t>HANSON</t>
  </si>
  <si>
    <t>HANCOCK</t>
  </si>
  <si>
    <t>HAMPDEN</t>
  </si>
  <si>
    <t>HAMILTON</t>
  </si>
  <si>
    <t>HALIFAX</t>
  </si>
  <si>
    <t>GROVELAND</t>
  </si>
  <si>
    <t>GROTON</t>
  </si>
  <si>
    <t>GREAT BARRINGTON</t>
  </si>
  <si>
    <t>GRANVILLE</t>
  </si>
  <si>
    <t>GOSNOLD</t>
  </si>
  <si>
    <t>GOSHEN</t>
  </si>
  <si>
    <t>GLOUCESTER</t>
  </si>
  <si>
    <t>GILL</t>
  </si>
  <si>
    <t>AQUINNAH</t>
  </si>
  <si>
    <t>FREETOWN</t>
  </si>
  <si>
    <t>ESSEX</t>
  </si>
  <si>
    <t>EGREMONT</t>
  </si>
  <si>
    <t>EASTHAM</t>
  </si>
  <si>
    <t>EAST BROOKFIELD</t>
  </si>
  <si>
    <t>DUNSTABLE</t>
  </si>
  <si>
    <t>DUDLEY</t>
  </si>
  <si>
    <t>DOVER</t>
  </si>
  <si>
    <t>DOUGLAS</t>
  </si>
  <si>
    <t>DIGHTON</t>
  </si>
  <si>
    <t>DENNIS</t>
  </si>
  <si>
    <t>DALTON</t>
  </si>
  <si>
    <t>CUMMINGTON</t>
  </si>
  <si>
    <t>COLRAIN</t>
  </si>
  <si>
    <t>CHILMARK</t>
  </si>
  <si>
    <t>CHESTERFIELD</t>
  </si>
  <si>
    <t>CHESTER</t>
  </si>
  <si>
    <t>CHESHIRE</t>
  </si>
  <si>
    <t>CHATHAM</t>
  </si>
  <si>
    <t>CHARLTON</t>
  </si>
  <si>
    <t>CHARLEMONT</t>
  </si>
  <si>
    <t>CARLISLE</t>
  </si>
  <si>
    <t>BUCKLAND</t>
  </si>
  <si>
    <t>BROOKFIELD</t>
  </si>
  <si>
    <t>BRIMFIELD</t>
  </si>
  <si>
    <t>BRIDGEWATER</t>
  </si>
  <si>
    <t>BREWSTER</t>
  </si>
  <si>
    <t>BOXBOROUGH</t>
  </si>
  <si>
    <t>BOLTON</t>
  </si>
  <si>
    <t>BLANDFORD</t>
  </si>
  <si>
    <t>BLACKSTONE</t>
  </si>
  <si>
    <t>BERNARDSTON</t>
  </si>
  <si>
    <t>BERLIN</t>
  </si>
  <si>
    <t>BERKLEY</t>
  </si>
  <si>
    <t>BECKET</t>
  </si>
  <si>
    <t>BARRE</t>
  </si>
  <si>
    <t>AYER</t>
  </si>
  <si>
    <t>ATHOL</t>
  </si>
  <si>
    <t>ASHFIELD</t>
  </si>
  <si>
    <t>ASHBY</t>
  </si>
  <si>
    <t>ASHBURNHAM</t>
  </si>
  <si>
    <t>ALFORD</t>
  </si>
  <si>
    <t>ADAMS</t>
  </si>
  <si>
    <t>ACUSHNET</t>
  </si>
  <si>
    <t>ACTON</t>
  </si>
  <si>
    <t>max</t>
  </si>
  <si>
    <t>min</t>
  </si>
  <si>
    <t>sch 19</t>
  </si>
  <si>
    <t>District</t>
  </si>
  <si>
    <t>LEA</t>
  </si>
  <si>
    <t>eoy14</t>
  </si>
  <si>
    <t>eoy13</t>
  </si>
  <si>
    <t>eoy12</t>
  </si>
  <si>
    <t>eoy11</t>
  </si>
  <si>
    <t>FY15</t>
  </si>
  <si>
    <t>FY14</t>
  </si>
  <si>
    <t>FY13</t>
  </si>
  <si>
    <t>FY12</t>
  </si>
  <si>
    <t>Facilities Rate</t>
  </si>
  <si>
    <t>Found-ation Rate</t>
  </si>
  <si>
    <t>BROOKE</t>
  </si>
  <si>
    <t>LIBERTAS ACADEMY</t>
  </si>
  <si>
    <t>FY16</t>
  </si>
  <si>
    <t>eoy15</t>
  </si>
  <si>
    <t>WAF</t>
  </si>
  <si>
    <t>Assumed</t>
  </si>
  <si>
    <t>KF</t>
  </si>
  <si>
    <t>Total</t>
  </si>
  <si>
    <t>Adjusted</t>
  </si>
  <si>
    <t>Low</t>
  </si>
  <si>
    <t>Junior</t>
  </si>
  <si>
    <t xml:space="preserve">High  </t>
  </si>
  <si>
    <t>Special Ed</t>
  </si>
  <si>
    <t>Found</t>
  </si>
  <si>
    <t>Income</t>
  </si>
  <si>
    <t>chalocsend</t>
  </si>
  <si>
    <t>Charter</t>
  </si>
  <si>
    <t>PK</t>
  </si>
  <si>
    <t>KP</t>
  </si>
  <si>
    <t>Elem</t>
  </si>
  <si>
    <t>Middle</t>
  </si>
  <si>
    <t>School</t>
  </si>
  <si>
    <t>In School</t>
  </si>
  <si>
    <t>Tuitioned</t>
  </si>
  <si>
    <t>Enro</t>
  </si>
  <si>
    <t>CITY ON A HILL</t>
  </si>
  <si>
    <t>Cha</t>
  </si>
  <si>
    <t>Loc</t>
  </si>
  <si>
    <t>Sending</t>
  </si>
  <si>
    <t>ELL</t>
  </si>
  <si>
    <t>Low Inc</t>
  </si>
  <si>
    <t>rate change</t>
  </si>
  <si>
    <t>rate</t>
  </si>
  <si>
    <t>FY17</t>
  </si>
  <si>
    <t>eoy16</t>
  </si>
  <si>
    <t>HAMPDEN CS OF SCIENCE EAST</t>
  </si>
  <si>
    <t>COLLEGIATE CS OF LOWELL</t>
  </si>
  <si>
    <t xml:space="preserve">OLD STURBRIDGE ACADEMY </t>
  </si>
  <si>
    <t>HAMPDEN CS OF SCIENCE WEST</t>
  </si>
  <si>
    <t>MAP ACADEMY</t>
  </si>
  <si>
    <t>PHOENIX CHARTER ACADEMY LAWRENCE</t>
  </si>
  <si>
    <t>chalea</t>
  </si>
  <si>
    <t>Office of District and School Finance</t>
  </si>
  <si>
    <t>FY18</t>
  </si>
  <si>
    <t>eoy17</t>
  </si>
  <si>
    <t>ESSEX NORTH SHORE</t>
  </si>
  <si>
    <t>a</t>
  </si>
  <si>
    <t>EL</t>
  </si>
  <si>
    <t>Ecodis</t>
  </si>
  <si>
    <t>voke</t>
  </si>
  <si>
    <t>PK-5</t>
  </si>
  <si>
    <t>6-8</t>
  </si>
  <si>
    <t>9-12</t>
  </si>
  <si>
    <t>Year to Year Comparison of Foundation Budget Demographics and Rates by Sending District at Each Receiving Charter School</t>
  </si>
  <si>
    <t>Send
Lea</t>
  </si>
  <si>
    <t>FY19</t>
  </si>
  <si>
    <t>FY20</t>
  </si>
  <si>
    <t>eoy18</t>
  </si>
  <si>
    <t>eoy19</t>
  </si>
  <si>
    <t xml:space="preserve"> Massachusetts Department of Elementary and Secondary Education</t>
  </si>
  <si>
    <t xml:space="preserve"> Office of District and School Finance</t>
  </si>
  <si>
    <r>
      <t xml:space="preserve">Chalocsend
</t>
    </r>
    <r>
      <rPr>
        <b/>
        <sz val="8"/>
        <color theme="0" tint="-0.499984740745262"/>
        <rFont val="Calibri"/>
        <family val="2"/>
        <scheme val="minor"/>
      </rPr>
      <t>(charter school,  district where school is located, sending district)</t>
    </r>
  </si>
  <si>
    <t>Found
Rate</t>
  </si>
  <si>
    <t>Above Found Spend Rate</t>
  </si>
  <si>
    <t>Trans-portion
Rate (Avg
per FTE)</t>
  </si>
  <si>
    <t>Fac
Aid
Rate</t>
  </si>
  <si>
    <t>Total
Rate</t>
  </si>
  <si>
    <t>HOOSAC VALLEY</t>
  </si>
  <si>
    <t xml:space="preserve"> S T A T E    T O T A L    O R    A V E R A G E</t>
  </si>
  <si>
    <t>lowinc</t>
  </si>
  <si>
    <t>group</t>
  </si>
  <si>
    <t>source:  21 - PROJb chartrate</t>
  </si>
  <si>
    <t>Ten-Year Low End Estimate for the Above Foundation Spending Rate</t>
  </si>
  <si>
    <t>Ten-Year High End Estimate for the Above Foundation Spending Rate</t>
  </si>
  <si>
    <t>presentation of this data.</t>
  </si>
  <si>
    <t>PHOENIX ACADEMY LAWRENCE</t>
  </si>
  <si>
    <t>OLD STURBRIDGE ACADEMY</t>
  </si>
  <si>
    <t>PHOENIX ACADEMY SPRINGFIELD</t>
  </si>
  <si>
    <t>PHOENIX ACADEMY CHELSEA</t>
  </si>
  <si>
    <t>LEARNING FIRST</t>
  </si>
  <si>
    <t>x</t>
  </si>
  <si>
    <t>Group</t>
  </si>
  <si>
    <t>Inc</t>
  </si>
  <si>
    <t>SOA</t>
  </si>
  <si>
    <r>
      <t xml:space="preserve">Chalocsend
</t>
    </r>
    <r>
      <rPr>
        <sz val="7.5"/>
        <color theme="1" tint="0.34998626667073579"/>
        <rFont val="Calibri"/>
        <family val="2"/>
        <scheme val="minor"/>
      </rPr>
      <t>(charter school,  district where school is located, sending district)</t>
    </r>
  </si>
  <si>
    <r>
      <rPr>
        <sz val="10"/>
        <color theme="1"/>
        <rFont val="Arial"/>
        <family val="2"/>
      </rPr>
      <t>Chalocsend</t>
    </r>
    <r>
      <rPr>
        <sz val="7"/>
        <color theme="1" tint="0.14999847407452621"/>
        <rFont val="Arial"/>
        <family val="2"/>
      </rPr>
      <t xml:space="preserve">
(charter school,  district where school is located, sending district)</t>
    </r>
  </si>
  <si>
    <t>FY22 Foundation Rate</t>
  </si>
  <si>
    <t>FY21</t>
  </si>
  <si>
    <t>FY22</t>
  </si>
  <si>
    <t>eoy20</t>
  </si>
  <si>
    <t>fnd budget</t>
  </si>
  <si>
    <t>SPRINGFIELD INTERNATIONAL</t>
  </si>
  <si>
    <t>source:  22 - PROJc chartrate</t>
  </si>
  <si>
    <t>FY21  Rates by Charter School and Sending District (Q4)</t>
  </si>
  <si>
    <t>2 0 2 1     R A T E S</t>
  </si>
  <si>
    <t>2 0 2 2     R A T E S</t>
  </si>
  <si>
    <t>FY23
FTE</t>
  </si>
  <si>
    <t>FY23 Foundation Rate</t>
  </si>
  <si>
    <t>S T A T E     T O T A L   O R   A V E R A G E</t>
  </si>
  <si>
    <t>COMMUNITY DAY</t>
  </si>
  <si>
    <t>eoy21</t>
  </si>
  <si>
    <t>source:  23 - PROJd chartrate</t>
  </si>
  <si>
    <t>FY22 Rates by Charter School and Sending District (Q4)</t>
  </si>
  <si>
    <t>FY23</t>
  </si>
  <si>
    <t>Historical Budgeted Above Foundation Spending Percentages, including Preliminary FY23 Q1</t>
  </si>
  <si>
    <t>10 Year</t>
  </si>
  <si>
    <t xml:space="preserve"> Projected FY23 Tuition Rates by Charter School and Sending District (PROJ)(d)</t>
  </si>
  <si>
    <r>
      <t xml:space="preserve">estimates, from a ten (10) year period 2013 through 2022, are provided for informational purposes.  Actual above foundation percentages may come in lower or higher.   </t>
    </r>
    <r>
      <rPr>
        <b/>
        <sz val="9"/>
        <color rgb="FFC00000"/>
        <rFont val="Calibri"/>
        <family val="2"/>
      </rPr>
      <t xml:space="preserve">No guarantee is implied in the </t>
    </r>
  </si>
  <si>
    <t xml:space="preserve">Foundation rates are sourced from the FY23 State Budget.  Estimates for the above foundation spending rate are determined by the latest above foundation percent from June 2022.  High and low </t>
  </si>
  <si>
    <t>Abington</t>
  </si>
  <si>
    <t>Attleboro</t>
  </si>
  <si>
    <t>Avon</t>
  </si>
  <si>
    <t>Bellingham</t>
  </si>
  <si>
    <t>Brockton</t>
  </si>
  <si>
    <t>Canton</t>
  </si>
  <si>
    <t>Fall River</t>
  </si>
  <si>
    <t>Foxborough</t>
  </si>
  <si>
    <t>Franklin</t>
  </si>
  <si>
    <t>Holbrook</t>
  </si>
  <si>
    <t>Holliston</t>
  </si>
  <si>
    <t>Lakeville</t>
  </si>
  <si>
    <t>Mansfield</t>
  </si>
  <si>
    <t>Middleborough</t>
  </si>
  <si>
    <t>Norfolk</t>
  </si>
  <si>
    <t>Norton</t>
  </si>
  <si>
    <t>Norwood</t>
  </si>
  <si>
    <t>Plainville</t>
  </si>
  <si>
    <t>Randolph</t>
  </si>
  <si>
    <t>Rehoboth</t>
  </si>
  <si>
    <t>Seekonk</t>
  </si>
  <si>
    <t>Sharon</t>
  </si>
  <si>
    <t>Stoughton</t>
  </si>
  <si>
    <t>Taunton</t>
  </si>
  <si>
    <t>Walpole</t>
  </si>
  <si>
    <t>West Bridgewater</t>
  </si>
  <si>
    <t>Wrentham</t>
  </si>
  <si>
    <r>
      <t xml:space="preserve"> Projected FY24 Foundation Rates by Charter School and Sending District (PROJ)(e)</t>
    </r>
    <r>
      <rPr>
        <sz val="8"/>
        <color theme="1" tint="0.249977111117893"/>
        <rFont val="Century Gothic"/>
        <family val="2"/>
      </rPr>
      <t xml:space="preserve"> </t>
    </r>
  </si>
  <si>
    <t>C H A R T E R    B Y    D I S T R I C T</t>
  </si>
  <si>
    <t>R A T E S</t>
  </si>
  <si>
    <t>F T E    &amp;    T U I T I O N</t>
  </si>
  <si>
    <t>Chalocsend</t>
  </si>
  <si>
    <t>Found-
ation
 Rate</t>
  </si>
  <si>
    <t>Above Found-ation
 Rate</t>
  </si>
  <si>
    <t>Facilities
Rate</t>
  </si>
  <si>
    <t>Transp
FTE</t>
  </si>
  <si>
    <t>Foundation
&amp; Above
Foundation
Tuition</t>
  </si>
  <si>
    <t>Net School Spending (NSS)
Tuition Cap</t>
  </si>
  <si>
    <t>Trans-
por-
tation</t>
  </si>
  <si>
    <t>Facil-
ities</t>
  </si>
  <si>
    <t>Total
Tuition</t>
  </si>
  <si>
    <t>STATE TOTAL OR AVERAGE</t>
  </si>
  <si>
    <t>Town</t>
  </si>
  <si>
    <t>Enrollment</t>
  </si>
  <si>
    <t>Bridgewater</t>
  </si>
  <si>
    <t xml:space="preserve">Easton </t>
  </si>
  <si>
    <t>North Attleboro</t>
  </si>
  <si>
    <t>Raynham</t>
  </si>
  <si>
    <t>Whitman</t>
  </si>
  <si>
    <t>Total Rate</t>
  </si>
  <si>
    <t>Total Projected Tuition</t>
  </si>
  <si>
    <t>Actual Tuition</t>
  </si>
  <si>
    <t>Totals:</t>
  </si>
  <si>
    <t>Variance in FTE</t>
  </si>
  <si>
    <t>Variance:</t>
  </si>
  <si>
    <t>Total FTE:</t>
  </si>
  <si>
    <t>Actuals as of 12/13/23</t>
  </si>
  <si>
    <t>Original FTE</t>
  </si>
  <si>
    <t>ORIGINAL BUDGET</t>
  </si>
  <si>
    <t>Revised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</si>
</sst>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0_);[Red]\(0\)"/>
    <numFmt numFmtId="166" formatCode="#,##0.0_);\(#,##0.0\)"/>
    <numFmt numFmtId="167" formatCode="#,##0.0"/>
    <numFmt numFmtId="168" formatCode="0.0%"/>
  </numFmts>
  <fonts count="8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sz val="12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9"/>
      <color indexed="9"/>
      <name val="Geneva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Times New Roman"/>
      <family val="1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color theme="1" tint="0.14999847407452621"/>
      <name val="Arial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b/>
      <sz val="11"/>
      <color indexed="41"/>
      <name val="Calibri"/>
      <family val="2"/>
      <scheme val="minor"/>
    </font>
    <font>
      <sz val="11"/>
      <color indexed="41"/>
      <name val="Calibri"/>
      <family val="2"/>
      <scheme val="minor"/>
    </font>
    <font>
      <u/>
      <sz val="11"/>
      <name val="Calibri"/>
      <family val="2"/>
      <scheme val="minor"/>
    </font>
    <font>
      <sz val="8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6"/>
      <name val="Arial"/>
      <family val="2"/>
    </font>
    <font>
      <sz val="8"/>
      <color theme="9" tint="0.79998168889431442"/>
      <name val="Arial"/>
      <family val="2"/>
    </font>
    <font>
      <b/>
      <sz val="18"/>
      <name val="Calibri"/>
      <family val="2"/>
    </font>
    <font>
      <b/>
      <sz val="11"/>
      <color rgb="FFFF0000"/>
      <name val="Calibri"/>
      <family val="2"/>
      <scheme val="minor"/>
    </font>
    <font>
      <sz val="7"/>
      <color theme="1" tint="0.14999847407452621"/>
      <name val="Arial"/>
      <family val="2"/>
    </font>
    <font>
      <sz val="14"/>
      <name val="Century Gothic"/>
      <family val="2"/>
    </font>
    <font>
      <sz val="9"/>
      <color theme="1"/>
      <name val="Calibri"/>
      <family val="2"/>
      <scheme val="minor"/>
    </font>
    <font>
      <sz val="9"/>
      <name val="Calibri"/>
      <family val="2"/>
    </font>
    <font>
      <sz val="9"/>
      <color theme="9" tint="0.79998168889431442"/>
      <name val="Arial"/>
      <family val="2"/>
    </font>
    <font>
      <b/>
      <sz val="20"/>
      <name val="Calibri"/>
      <family val="2"/>
    </font>
    <font>
      <sz val="20"/>
      <name val="Calibri"/>
      <family val="2"/>
    </font>
    <font>
      <sz val="10"/>
      <color rgb="FFF2F0C3"/>
      <name val="Calibri"/>
      <family val="2"/>
      <scheme val="minor"/>
    </font>
    <font>
      <b/>
      <sz val="9"/>
      <color rgb="FFC00000"/>
      <name val="Calibri"/>
      <family val="2"/>
    </font>
    <font>
      <b/>
      <sz val="20"/>
      <name val="Century Gothic"/>
      <family val="2"/>
    </font>
    <font>
      <sz val="18"/>
      <name val="Century Gothic"/>
      <family val="2"/>
    </font>
    <font>
      <sz val="12"/>
      <name val="Century Gothic"/>
      <family val="2"/>
    </font>
    <font>
      <sz val="10"/>
      <color theme="1"/>
      <name val="Calibri"/>
      <family val="2"/>
      <scheme val="minor"/>
    </font>
    <font>
      <b/>
      <sz val="10"/>
      <color theme="1"/>
      <name val="Century Gothic"/>
      <family val="2"/>
    </font>
    <font>
      <b/>
      <sz val="10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b/>
      <sz val="8"/>
      <name val="Calibri"/>
      <family val="2"/>
      <scheme val="minor"/>
    </font>
    <font>
      <sz val="10"/>
      <name val="Calibri"/>
      <family val="2"/>
    </font>
    <font>
      <sz val="6"/>
      <color theme="1"/>
      <name val="Calibri"/>
      <family val="2"/>
      <scheme val="minor"/>
    </font>
    <font>
      <sz val="8.5"/>
      <name val="Calibri"/>
      <family val="2"/>
    </font>
    <font>
      <b/>
      <sz val="8"/>
      <color theme="0" tint="-0.249977111117893"/>
      <name val="Calibri"/>
      <family val="2"/>
    </font>
    <font>
      <b/>
      <sz val="6"/>
      <color theme="0" tint="-0.249977111117893"/>
      <name val="Arial"/>
      <family val="2"/>
    </font>
    <font>
      <sz val="7"/>
      <color theme="1" tint="0.499984740745262"/>
      <name val="Arial"/>
      <family val="2"/>
    </font>
    <font>
      <sz val="6"/>
      <color theme="1" tint="0.499984740745262"/>
      <name val="Arial"/>
      <family val="2"/>
    </font>
    <font>
      <sz val="7.5"/>
      <color theme="1" tint="0.34998626667073579"/>
      <name val="Calibri"/>
      <family val="2"/>
      <scheme val="minor"/>
    </font>
    <font>
      <sz val="10"/>
      <color theme="1"/>
      <name val="Arial"/>
      <family val="2"/>
    </font>
    <font>
      <sz val="10"/>
      <color theme="1" tint="0.14999847407452621"/>
      <name val="Calibri"/>
      <family val="2"/>
      <scheme val="minor"/>
    </font>
    <font>
      <sz val="9"/>
      <color theme="9" tint="0.79998168889431442"/>
      <name val="Calibri"/>
      <family val="2"/>
      <scheme val="minor"/>
    </font>
    <font>
      <sz val="9"/>
      <color theme="0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name val="Century Gothic"/>
      <family val="2"/>
    </font>
    <font>
      <sz val="7"/>
      <color theme="0" tint="-0.14999847407452621"/>
      <name val="Calibri"/>
      <family val="2"/>
      <scheme val="minor"/>
    </font>
    <font>
      <b/>
      <sz val="16"/>
      <color theme="1" tint="0.14999847407452621"/>
      <name val="Century Gothic"/>
      <family val="2"/>
    </font>
    <font>
      <sz val="12"/>
      <color theme="1" tint="0.249977111117893"/>
      <name val="Century Gothic"/>
      <family val="2"/>
    </font>
    <font>
      <sz val="14"/>
      <color theme="1" tint="0.249977111117893"/>
      <name val="Century Gothic"/>
      <family val="2"/>
    </font>
    <font>
      <sz val="8"/>
      <color theme="1" tint="0.249977111117893"/>
      <name val="Century Gothic"/>
      <family val="2"/>
    </font>
    <font>
      <sz val="9"/>
      <color theme="1"/>
      <name val="Calibri"/>
      <family val="2"/>
    </font>
    <font>
      <sz val="7"/>
      <color theme="0" tint="-0.249977111117893"/>
      <name val="Calibri"/>
      <family val="2"/>
    </font>
    <font>
      <sz val="9"/>
      <color rgb="FFD2E4E3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3379CD"/>
        <bgColor indexed="64"/>
      </patternFill>
    </fill>
    <fill>
      <patternFill patternType="solid">
        <fgColor rgb="FFC0DCC8"/>
        <bgColor indexed="64"/>
      </patternFill>
    </fill>
    <fill>
      <patternFill patternType="solid">
        <fgColor rgb="FFD2E4E3"/>
        <bgColor indexed="64"/>
      </patternFill>
    </fill>
    <fill>
      <patternFill patternType="solid">
        <fgColor rgb="FFECE7AA"/>
        <bgColor indexed="64"/>
      </patternFill>
    </fill>
    <fill>
      <patternFill patternType="solid">
        <fgColor rgb="FFF8B8B8"/>
        <bgColor indexed="64"/>
      </patternFill>
    </fill>
    <fill>
      <patternFill patternType="solid">
        <fgColor rgb="FFCDCDCD"/>
        <bgColor indexed="64"/>
      </patternFill>
    </fill>
    <fill>
      <patternFill patternType="solid">
        <fgColor theme="3" tint="0.79998168889431442"/>
        <bgColor indexed="64"/>
      </patternFill>
    </fill>
  </fills>
  <borders count="5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0C530"/>
      </left>
      <right/>
      <top style="medium">
        <color rgb="FFD0C530"/>
      </top>
      <bottom/>
      <diagonal/>
    </border>
    <border>
      <left/>
      <right/>
      <top style="medium">
        <color rgb="FFD0C530"/>
      </top>
      <bottom/>
      <diagonal/>
    </border>
    <border>
      <left/>
      <right style="medium">
        <color rgb="FFD0C530"/>
      </right>
      <top style="medium">
        <color rgb="FFD0C530"/>
      </top>
      <bottom/>
      <diagonal/>
    </border>
    <border>
      <left style="medium">
        <color rgb="FFD0C530"/>
      </left>
      <right/>
      <top/>
      <bottom style="medium">
        <color rgb="FFD0C530"/>
      </bottom>
      <diagonal/>
    </border>
    <border>
      <left/>
      <right/>
      <top/>
      <bottom style="medium">
        <color rgb="FFD0C530"/>
      </bottom>
      <diagonal/>
    </border>
    <border>
      <left/>
      <right style="medium">
        <color rgb="FFD0C530"/>
      </right>
      <top/>
      <bottom style="medium">
        <color rgb="FFD0C530"/>
      </bottom>
      <diagonal/>
    </border>
    <border>
      <left style="medium">
        <color rgb="FFBFBF09"/>
      </left>
      <right/>
      <top style="medium">
        <color rgb="FFBFBF09"/>
      </top>
      <bottom style="medium">
        <color rgb="FFBFBF09"/>
      </bottom>
      <diagonal/>
    </border>
    <border>
      <left/>
      <right/>
      <top style="medium">
        <color rgb="FFBFBF09"/>
      </top>
      <bottom style="medium">
        <color rgb="FFBFBF09"/>
      </bottom>
      <diagonal/>
    </border>
    <border>
      <left/>
      <right style="medium">
        <color rgb="FFBFBF09"/>
      </right>
      <top style="medium">
        <color rgb="FFBFBF09"/>
      </top>
      <bottom style="medium">
        <color rgb="FFBFBF09"/>
      </bottom>
      <diagonal/>
    </border>
    <border>
      <left style="medium">
        <color rgb="FFC0DAD9"/>
      </left>
      <right/>
      <top style="medium">
        <color rgb="FFC0DAD9"/>
      </top>
      <bottom/>
      <diagonal/>
    </border>
    <border>
      <left/>
      <right style="medium">
        <color rgb="FFC0DAD9"/>
      </right>
      <top style="medium">
        <color rgb="FFC0DAD9"/>
      </top>
      <bottom/>
      <diagonal/>
    </border>
    <border>
      <left style="medium">
        <color rgb="FFC0DAD9"/>
      </left>
      <right/>
      <top/>
      <bottom style="medium">
        <color rgb="FFC0DAD9"/>
      </bottom>
      <diagonal/>
    </border>
    <border>
      <left/>
      <right style="medium">
        <color rgb="FFC0DAD9"/>
      </right>
      <top/>
      <bottom style="medium">
        <color rgb="FFC0DAD9"/>
      </bottom>
      <diagonal/>
    </border>
    <border>
      <left style="medium">
        <color rgb="FFC0DAD9"/>
      </left>
      <right/>
      <top style="medium">
        <color rgb="FFC0DAD9"/>
      </top>
      <bottom style="medium">
        <color rgb="FFC0DAD9"/>
      </bottom>
      <diagonal/>
    </border>
    <border>
      <left/>
      <right style="medium">
        <color rgb="FFC0DAD9"/>
      </right>
      <top style="medium">
        <color rgb="FFC0DAD9"/>
      </top>
      <bottom style="medium">
        <color rgb="FFC0DAD9"/>
      </bottom>
      <diagonal/>
    </border>
    <border>
      <left/>
      <right style="thin">
        <color rgb="FFFBD1D1"/>
      </right>
      <top/>
      <bottom/>
      <diagonal/>
    </border>
    <border>
      <left style="thin">
        <color rgb="FFFBD1D1"/>
      </left>
      <right/>
      <top/>
      <bottom/>
      <diagonal/>
    </border>
    <border>
      <left style="thin">
        <color rgb="FFFBD1D1"/>
      </left>
      <right/>
      <top style="thin">
        <color indexed="64"/>
      </top>
      <bottom style="thin">
        <color rgb="FFFBD1D1"/>
      </bottom>
      <diagonal/>
    </border>
    <border>
      <left/>
      <right/>
      <top style="thin">
        <color indexed="64"/>
      </top>
      <bottom style="thin">
        <color rgb="FFFBD1D1"/>
      </bottom>
      <diagonal/>
    </border>
    <border>
      <left/>
      <right style="thin">
        <color rgb="FFFBD1D1"/>
      </right>
      <top style="thin">
        <color indexed="64"/>
      </top>
      <bottom style="thin">
        <color rgb="FFFBD1D1"/>
      </bottom>
      <diagonal/>
    </border>
    <border>
      <left style="medium">
        <color rgb="FFD0C530"/>
      </left>
      <right style="medium">
        <color rgb="FFD0C530"/>
      </right>
      <top/>
      <bottom/>
      <diagonal/>
    </border>
    <border>
      <left style="medium">
        <color rgb="FFC0DAD9"/>
      </left>
      <right/>
      <top/>
      <bottom/>
      <diagonal/>
    </border>
    <border>
      <left/>
      <right style="thin">
        <color rgb="FFC0DAD9"/>
      </right>
      <top/>
      <bottom/>
      <diagonal/>
    </border>
    <border>
      <left style="thin">
        <color rgb="FFC0DAD9"/>
      </left>
      <right style="thin">
        <color rgb="FFC0DAD9"/>
      </right>
      <top/>
      <bottom/>
      <diagonal/>
    </border>
    <border>
      <left style="medium">
        <color rgb="FFBFBF09"/>
      </left>
      <right/>
      <top/>
      <bottom style="medium">
        <color rgb="FFBFBF09"/>
      </bottom>
      <diagonal/>
    </border>
    <border>
      <left/>
      <right/>
      <top/>
      <bottom style="medium">
        <color rgb="FFBFBF09"/>
      </bottom>
      <diagonal/>
    </border>
    <border>
      <left/>
      <right style="medium">
        <color rgb="FFBFBF09"/>
      </right>
      <top/>
      <bottom style="medium">
        <color rgb="FFBFBF09"/>
      </bottom>
      <diagonal/>
    </border>
  </borders>
  <cellStyleXfs count="63">
    <xf numFmtId="0" fontId="0" fillId="0" borderId="0"/>
    <xf numFmtId="0" fontId="2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4" borderId="0" applyNumberFormat="0" applyBorder="0" applyAlignment="0" applyProtection="0"/>
    <xf numFmtId="0" fontId="7" fillId="6" borderId="0" applyNumberFormat="0" applyBorder="0" applyAlignment="0" applyProtection="0"/>
    <xf numFmtId="0" fontId="7" fillId="3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8" borderId="0" applyNumberFormat="0" applyBorder="0" applyAlignment="0" applyProtection="0"/>
    <xf numFmtId="0" fontId="8" fillId="6" borderId="0" applyNumberFormat="0" applyBorder="0" applyAlignment="0" applyProtection="0"/>
    <xf numFmtId="0" fontId="8" fillId="3" borderId="0" applyNumberFormat="0" applyBorder="0" applyAlignment="0" applyProtection="0"/>
    <xf numFmtId="0" fontId="8" fillId="11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9" fillId="15" borderId="0" applyNumberFormat="0" applyBorder="0" applyAlignment="0" applyProtection="0"/>
    <xf numFmtId="0" fontId="10" fillId="16" borderId="3" applyNumberFormat="0" applyAlignment="0" applyProtection="0"/>
    <xf numFmtId="0" fontId="11" fillId="17" borderId="4" applyNumberFormat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3" fillId="0" borderId="0">
      <protection locked="0"/>
    </xf>
    <xf numFmtId="0" fontId="14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3" applyNumberFormat="0" applyAlignment="0" applyProtection="0"/>
    <xf numFmtId="0" fontId="20" fillId="0" borderId="8" applyNumberFormat="0" applyFill="0" applyAlignment="0" applyProtection="0"/>
    <xf numFmtId="0" fontId="21" fillId="7" borderId="0" applyNumberFormat="0" applyBorder="0" applyAlignment="0" applyProtection="0"/>
    <xf numFmtId="0" fontId="22" fillId="0" borderId="0"/>
    <xf numFmtId="0" fontId="6" fillId="0" borderId="0"/>
    <xf numFmtId="0" fontId="4" fillId="0" borderId="0"/>
    <xf numFmtId="0" fontId="1" fillId="0" borderId="0"/>
    <xf numFmtId="0" fontId="6" fillId="0" borderId="0"/>
    <xf numFmtId="0" fontId="23" fillId="0" borderId="0"/>
    <xf numFmtId="0" fontId="24" fillId="4" borderId="9" applyNumberFormat="0" applyFont="0" applyAlignment="0" applyProtection="0"/>
    <xf numFmtId="0" fontId="25" fillId="16" borderId="10" applyNumberFormat="0" applyAlignment="0" applyProtection="0"/>
    <xf numFmtId="9" fontId="2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0" fillId="0" borderId="0" applyNumberForma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0" fontId="6" fillId="0" borderId="0"/>
    <xf numFmtId="0" fontId="2" fillId="0" borderId="0"/>
    <xf numFmtId="9" fontId="1" fillId="0" borderId="0" applyFont="0" applyFill="0" applyBorder="0" applyAlignment="0" applyProtection="0"/>
    <xf numFmtId="0" fontId="78" fillId="0" borderId="0"/>
    <xf numFmtId="9" fontId="78" fillId="0" borderId="0" applyFont="0" applyFill="0" applyBorder="0" applyAlignment="0" applyProtection="0"/>
  </cellStyleXfs>
  <cellXfs count="325">
    <xf numFmtId="0" fontId="0" fillId="0" borderId="0" xfId="0"/>
    <xf numFmtId="0" fontId="3" fillId="0" borderId="0" xfId="1" applyFont="1"/>
    <xf numFmtId="0" fontId="3" fillId="0" borderId="0" xfId="1" applyFont="1" applyAlignment="1">
      <alignment horizontal="center"/>
    </xf>
    <xf numFmtId="0" fontId="2" fillId="0" borderId="0" xfId="1"/>
    <xf numFmtId="0" fontId="2" fillId="0" borderId="0" xfId="1" applyAlignment="1">
      <alignment horizontal="center"/>
    </xf>
    <xf numFmtId="0" fontId="5" fillId="0" borderId="0" xfId="1" applyFont="1"/>
    <xf numFmtId="0" fontId="5" fillId="0" borderId="0" xfId="1" applyFont="1" applyAlignment="1">
      <alignment horizontal="center"/>
    </xf>
    <xf numFmtId="0" fontId="5" fillId="0" borderId="0" xfId="1" applyFont="1" applyAlignment="1">
      <alignment horizontal="left"/>
    </xf>
    <xf numFmtId="0" fontId="28" fillId="18" borderId="0" xfId="1" applyFont="1" applyFill="1" applyAlignment="1">
      <alignment horizontal="center" wrapText="1"/>
    </xf>
    <xf numFmtId="0" fontId="28" fillId="18" borderId="0" xfId="1" applyFont="1" applyFill="1" applyAlignment="1">
      <alignment horizontal="left" wrapText="1" indent="1"/>
    </xf>
    <xf numFmtId="0" fontId="28" fillId="18" borderId="0" xfId="1" applyFont="1" applyFill="1" applyAlignment="1">
      <alignment horizontal="left" wrapText="1"/>
    </xf>
    <xf numFmtId="0" fontId="28" fillId="18" borderId="1" xfId="1" applyFont="1" applyFill="1" applyBorder="1" applyAlignment="1">
      <alignment horizontal="center" wrapText="1"/>
    </xf>
    <xf numFmtId="0" fontId="28" fillId="18" borderId="1" xfId="1" applyFont="1" applyFill="1" applyBorder="1" applyAlignment="1">
      <alignment horizontal="left" wrapText="1"/>
    </xf>
    <xf numFmtId="37" fontId="29" fillId="0" borderId="0" xfId="0" applyNumberFormat="1" applyFont="1" applyAlignment="1">
      <alignment horizontal="center"/>
    </xf>
    <xf numFmtId="0" fontId="30" fillId="0" borderId="0" xfId="43" applyFont="1"/>
    <xf numFmtId="0" fontId="30" fillId="0" borderId="0" xfId="43" applyFont="1" applyAlignment="1">
      <alignment horizontal="center"/>
    </xf>
    <xf numFmtId="0" fontId="31" fillId="20" borderId="0" xfId="55" applyFont="1" applyFill="1" applyAlignment="1">
      <alignment horizontal="left"/>
    </xf>
    <xf numFmtId="0" fontId="31" fillId="20" borderId="0" xfId="55" applyFont="1" applyFill="1" applyAlignment="1">
      <alignment horizontal="center"/>
    </xf>
    <xf numFmtId="40" fontId="30" fillId="0" borderId="0" xfId="43" applyNumberFormat="1" applyFont="1" applyAlignment="1">
      <alignment horizontal="center"/>
    </xf>
    <xf numFmtId="0" fontId="30" fillId="0" borderId="0" xfId="55" applyFont="1" applyAlignment="1">
      <alignment horizontal="left"/>
    </xf>
    <xf numFmtId="0" fontId="30" fillId="0" borderId="0" xfId="55" applyFont="1" applyAlignment="1">
      <alignment horizontal="center"/>
    </xf>
    <xf numFmtId="0" fontId="30" fillId="19" borderId="14" xfId="43" applyFont="1" applyFill="1" applyBorder="1" applyAlignment="1">
      <alignment horizontal="center"/>
    </xf>
    <xf numFmtId="0" fontId="30" fillId="19" borderId="15" xfId="43" applyFont="1" applyFill="1" applyBorder="1" applyAlignment="1">
      <alignment horizontal="center"/>
    </xf>
    <xf numFmtId="0" fontId="30" fillId="19" borderId="17" xfId="55" applyFont="1" applyFill="1" applyBorder="1" applyAlignment="1">
      <alignment horizontal="center"/>
    </xf>
    <xf numFmtId="0" fontId="30" fillId="19" borderId="17" xfId="43" applyFont="1" applyFill="1" applyBorder="1" applyAlignment="1">
      <alignment horizontal="center"/>
    </xf>
    <xf numFmtId="0" fontId="33" fillId="19" borderId="17" xfId="55" applyFont="1" applyFill="1" applyBorder="1" applyAlignment="1">
      <alignment horizontal="center"/>
    </xf>
    <xf numFmtId="0" fontId="33" fillId="19" borderId="17" xfId="43" applyFont="1" applyFill="1" applyBorder="1" applyAlignment="1">
      <alignment horizontal="center"/>
    </xf>
    <xf numFmtId="0" fontId="30" fillId="19" borderId="1" xfId="43" applyFont="1" applyFill="1" applyBorder="1" applyAlignment="1">
      <alignment horizontal="center"/>
    </xf>
    <xf numFmtId="0" fontId="31" fillId="20" borderId="1" xfId="43" applyFont="1" applyFill="1" applyBorder="1" applyAlignment="1">
      <alignment horizontal="center"/>
    </xf>
    <xf numFmtId="0" fontId="30" fillId="0" borderId="0" xfId="43" applyFont="1" applyAlignment="1">
      <alignment horizontal="center" vertical="center"/>
    </xf>
    <xf numFmtId="17" fontId="34" fillId="0" borderId="0" xfId="43" applyNumberFormat="1" applyFont="1" applyAlignment="1">
      <alignment horizontal="center" vertical="center"/>
    </xf>
    <xf numFmtId="0" fontId="34" fillId="0" borderId="0" xfId="43" applyFont="1" applyAlignment="1">
      <alignment horizontal="center" vertical="center"/>
    </xf>
    <xf numFmtId="0" fontId="22" fillId="0" borderId="0" xfId="43"/>
    <xf numFmtId="0" fontId="22" fillId="0" borderId="0" xfId="43" applyAlignment="1">
      <alignment horizontal="center"/>
    </xf>
    <xf numFmtId="37" fontId="22" fillId="0" borderId="0" xfId="43" applyNumberFormat="1" applyAlignment="1">
      <alignment horizontal="center"/>
    </xf>
    <xf numFmtId="0" fontId="22" fillId="0" borderId="21" xfId="43" applyBorder="1"/>
    <xf numFmtId="0" fontId="22" fillId="0" borderId="21" xfId="43" applyBorder="1" applyAlignment="1">
      <alignment horizontal="center"/>
    </xf>
    <xf numFmtId="0" fontId="3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18" borderId="0" xfId="0" applyFill="1" applyAlignment="1">
      <alignment horizontal="center"/>
    </xf>
    <xf numFmtId="37" fontId="0" fillId="0" borderId="0" xfId="0" applyNumberFormat="1" applyAlignment="1">
      <alignment horizontal="center"/>
    </xf>
    <xf numFmtId="38" fontId="0" fillId="0" borderId="0" xfId="0" applyNumberFormat="1" applyAlignment="1">
      <alignment horizontal="center"/>
    </xf>
    <xf numFmtId="0" fontId="39" fillId="23" borderId="12" xfId="0" applyFont="1" applyFill="1" applyBorder="1" applyAlignment="1">
      <alignment horizontal="center"/>
    </xf>
    <xf numFmtId="0" fontId="41" fillId="0" borderId="0" xfId="0" applyFont="1" applyAlignment="1">
      <alignment horizontal="left" vertical="top"/>
    </xf>
    <xf numFmtId="0" fontId="0" fillId="0" borderId="0" xfId="0" applyAlignment="1">
      <alignment wrapText="1"/>
    </xf>
    <xf numFmtId="37" fontId="0" fillId="0" borderId="0" xfId="0" applyNumberFormat="1"/>
    <xf numFmtId="0" fontId="42" fillId="18" borderId="0" xfId="1" applyFont="1" applyFill="1" applyAlignment="1">
      <alignment horizontal="center" wrapText="1"/>
    </xf>
    <xf numFmtId="0" fontId="35" fillId="0" borderId="0" xfId="43" applyFont="1" applyAlignment="1">
      <alignment horizontal="left" wrapText="1"/>
    </xf>
    <xf numFmtId="0" fontId="40" fillId="0" borderId="0" xfId="0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23" fillId="0" borderId="0" xfId="58" applyFont="1" applyAlignment="1">
      <alignment horizontal="left" vertical="center"/>
    </xf>
    <xf numFmtId="0" fontId="31" fillId="20" borderId="12" xfId="43" applyFont="1" applyFill="1" applyBorder="1" applyAlignment="1">
      <alignment horizontal="center"/>
    </xf>
    <xf numFmtId="0" fontId="33" fillId="19" borderId="16" xfId="43" applyFont="1" applyFill="1" applyBorder="1" applyAlignment="1">
      <alignment horizontal="center"/>
    </xf>
    <xf numFmtId="0" fontId="30" fillId="19" borderId="16" xfId="43" applyFont="1" applyFill="1" applyBorder="1" applyAlignment="1">
      <alignment horizontal="center"/>
    </xf>
    <xf numFmtId="0" fontId="31" fillId="20" borderId="21" xfId="43" applyFont="1" applyFill="1" applyBorder="1" applyAlignment="1">
      <alignment horizontal="center"/>
    </xf>
    <xf numFmtId="0" fontId="31" fillId="20" borderId="19" xfId="43" applyFont="1" applyFill="1" applyBorder="1" applyAlignment="1">
      <alignment horizontal="center"/>
    </xf>
    <xf numFmtId="0" fontId="31" fillId="20" borderId="18" xfId="43" applyFont="1" applyFill="1" applyBorder="1" applyAlignment="1">
      <alignment horizontal="center"/>
    </xf>
    <xf numFmtId="0" fontId="31" fillId="20" borderId="17" xfId="43" applyFont="1" applyFill="1" applyBorder="1" applyAlignment="1">
      <alignment horizontal="center"/>
    </xf>
    <xf numFmtId="0" fontId="31" fillId="20" borderId="24" xfId="43" applyFont="1" applyFill="1" applyBorder="1" applyAlignment="1">
      <alignment horizontal="center"/>
    </xf>
    <xf numFmtId="0" fontId="31" fillId="20" borderId="15" xfId="43" applyFont="1" applyFill="1" applyBorder="1" applyAlignment="1">
      <alignment horizontal="center"/>
    </xf>
    <xf numFmtId="0" fontId="31" fillId="20" borderId="14" xfId="43" applyFont="1" applyFill="1" applyBorder="1" applyAlignment="1">
      <alignment horizontal="left"/>
    </xf>
    <xf numFmtId="0" fontId="44" fillId="0" borderId="0" xfId="0" applyFont="1" applyAlignment="1">
      <alignment horizontal="center"/>
    </xf>
    <xf numFmtId="0" fontId="44" fillId="0" borderId="0" xfId="0" applyFont="1"/>
    <xf numFmtId="0" fontId="44" fillId="0" borderId="0" xfId="0" applyFont="1" applyAlignment="1">
      <alignment horizontal="left"/>
    </xf>
    <xf numFmtId="37" fontId="44" fillId="0" borderId="0" xfId="0" applyNumberFormat="1" applyFont="1" applyAlignment="1">
      <alignment horizontal="center"/>
    </xf>
    <xf numFmtId="0" fontId="44" fillId="22" borderId="19" xfId="0" applyFont="1" applyFill="1" applyBorder="1" applyAlignment="1">
      <alignment horizontal="center"/>
    </xf>
    <xf numFmtId="0" fontId="44" fillId="22" borderId="2" xfId="0" applyFont="1" applyFill="1" applyBorder="1" applyAlignment="1">
      <alignment horizontal="center"/>
    </xf>
    <xf numFmtId="0" fontId="44" fillId="22" borderId="18" xfId="0" applyFont="1" applyFill="1" applyBorder="1" applyAlignment="1">
      <alignment horizontal="left"/>
    </xf>
    <xf numFmtId="0" fontId="44" fillId="22" borderId="18" xfId="0" applyFont="1" applyFill="1" applyBorder="1" applyAlignment="1">
      <alignment horizontal="center"/>
    </xf>
    <xf numFmtId="0" fontId="44" fillId="22" borderId="22" xfId="0" applyFont="1" applyFill="1" applyBorder="1" applyAlignment="1">
      <alignment horizontal="center"/>
    </xf>
    <xf numFmtId="0" fontId="44" fillId="25" borderId="22" xfId="0" applyFont="1" applyFill="1" applyBorder="1" applyAlignment="1">
      <alignment horizontal="center"/>
    </xf>
    <xf numFmtId="0" fontId="44" fillId="22" borderId="17" xfId="0" applyFont="1" applyFill="1" applyBorder="1" applyAlignment="1">
      <alignment horizontal="center"/>
    </xf>
    <xf numFmtId="0" fontId="44" fillId="22" borderId="0" xfId="0" applyFont="1" applyFill="1" applyAlignment="1">
      <alignment horizontal="center"/>
    </xf>
    <xf numFmtId="0" fontId="44" fillId="22" borderId="24" xfId="0" applyFont="1" applyFill="1" applyBorder="1" applyAlignment="1">
      <alignment horizontal="left"/>
    </xf>
    <xf numFmtId="0" fontId="44" fillId="22" borderId="24" xfId="0" applyFont="1" applyFill="1" applyBorder="1" applyAlignment="1">
      <alignment horizontal="center"/>
    </xf>
    <xf numFmtId="0" fontId="44" fillId="22" borderId="16" xfId="0" applyFont="1" applyFill="1" applyBorder="1" applyAlignment="1">
      <alignment horizontal="center"/>
    </xf>
    <xf numFmtId="0" fontId="44" fillId="25" borderId="16" xfId="0" applyFont="1" applyFill="1" applyBorder="1" applyAlignment="1">
      <alignment horizontal="center"/>
    </xf>
    <xf numFmtId="0" fontId="44" fillId="22" borderId="21" xfId="0" applyFont="1" applyFill="1" applyBorder="1" applyAlignment="1">
      <alignment horizontal="center"/>
    </xf>
    <xf numFmtId="0" fontId="44" fillId="22" borderId="14" xfId="0" applyFont="1" applyFill="1" applyBorder="1" applyAlignment="1">
      <alignment horizontal="left"/>
    </xf>
    <xf numFmtId="0" fontId="44" fillId="22" borderId="14" xfId="0" applyFont="1" applyFill="1" applyBorder="1" applyAlignment="1">
      <alignment horizontal="center"/>
    </xf>
    <xf numFmtId="0" fontId="44" fillId="22" borderId="20" xfId="0" applyFont="1" applyFill="1" applyBorder="1" applyAlignment="1">
      <alignment horizontal="center"/>
    </xf>
    <xf numFmtId="0" fontId="44" fillId="18" borderId="0" xfId="0" applyFont="1" applyFill="1" applyAlignment="1">
      <alignment horizontal="center"/>
    </xf>
    <xf numFmtId="0" fontId="44" fillId="18" borderId="0" xfId="0" applyFont="1" applyFill="1" applyAlignment="1">
      <alignment horizontal="left"/>
    </xf>
    <xf numFmtId="165" fontId="44" fillId="0" borderId="0" xfId="0" applyNumberFormat="1" applyFont="1" applyAlignment="1">
      <alignment horizontal="center"/>
    </xf>
    <xf numFmtId="39" fontId="44" fillId="0" borderId="0" xfId="0" applyNumberFormat="1" applyFont="1" applyAlignment="1">
      <alignment horizontal="center"/>
    </xf>
    <xf numFmtId="38" fontId="44" fillId="0" borderId="0" xfId="0" applyNumberFormat="1" applyFont="1" applyAlignment="1">
      <alignment horizontal="center"/>
    </xf>
    <xf numFmtId="0" fontId="23" fillId="0" borderId="21" xfId="58" applyFont="1" applyBorder="1" applyAlignment="1">
      <alignment horizontal="left" vertical="center"/>
    </xf>
    <xf numFmtId="0" fontId="45" fillId="0" borderId="0" xfId="43" applyFont="1"/>
    <xf numFmtId="0" fontId="45" fillId="0" borderId="0" xfId="43" applyFont="1" applyAlignment="1">
      <alignment horizontal="center"/>
    </xf>
    <xf numFmtId="0" fontId="45" fillId="0" borderId="0" xfId="43" applyFont="1" applyAlignment="1">
      <alignment horizontal="left"/>
    </xf>
    <xf numFmtId="37" fontId="45" fillId="0" borderId="0" xfId="43" applyNumberFormat="1" applyFont="1" applyAlignment="1">
      <alignment horizontal="center"/>
    </xf>
    <xf numFmtId="0" fontId="46" fillId="23" borderId="22" xfId="0" applyFont="1" applyFill="1" applyBorder="1" applyAlignment="1">
      <alignment horizontal="center"/>
    </xf>
    <xf numFmtId="0" fontId="46" fillId="23" borderId="16" xfId="0" applyFont="1" applyFill="1" applyBorder="1" applyAlignment="1">
      <alignment horizontal="center"/>
    </xf>
    <xf numFmtId="0" fontId="46" fillId="24" borderId="22" xfId="0" applyFont="1" applyFill="1" applyBorder="1" applyAlignment="1">
      <alignment horizontal="center"/>
    </xf>
    <xf numFmtId="0" fontId="5" fillId="22" borderId="16" xfId="0" applyFont="1" applyFill="1" applyBorder="1" applyAlignment="1">
      <alignment horizontal="center"/>
    </xf>
    <xf numFmtId="0" fontId="46" fillId="24" borderId="16" xfId="0" applyFont="1" applyFill="1" applyBorder="1" applyAlignment="1">
      <alignment horizontal="center"/>
    </xf>
    <xf numFmtId="0" fontId="5" fillId="22" borderId="15" xfId="0" applyFont="1" applyFill="1" applyBorder="1" applyAlignment="1">
      <alignment horizontal="center"/>
    </xf>
    <xf numFmtId="0" fontId="5" fillId="22" borderId="20" xfId="0" applyFont="1" applyFill="1" applyBorder="1" applyAlignment="1">
      <alignment horizontal="center"/>
    </xf>
    <xf numFmtId="0" fontId="46" fillId="23" borderId="20" xfId="0" applyFont="1" applyFill="1" applyBorder="1" applyAlignment="1">
      <alignment horizontal="center"/>
    </xf>
    <xf numFmtId="0" fontId="46" fillId="24" borderId="20" xfId="0" applyFont="1" applyFill="1" applyBorder="1" applyAlignment="1">
      <alignment horizontal="center"/>
    </xf>
    <xf numFmtId="0" fontId="47" fillId="0" borderId="0" xfId="59" applyFont="1" applyAlignment="1">
      <alignment horizontal="left" vertical="center"/>
    </xf>
    <xf numFmtId="0" fontId="48" fillId="0" borderId="0" xfId="43" applyFont="1" applyAlignment="1">
      <alignment horizontal="center" vertical="center"/>
    </xf>
    <xf numFmtId="0" fontId="48" fillId="0" borderId="0" xfId="43" applyFont="1" applyAlignment="1">
      <alignment vertical="center"/>
    </xf>
    <xf numFmtId="0" fontId="48" fillId="0" borderId="0" xfId="43" applyFont="1" applyAlignment="1">
      <alignment horizontal="center"/>
    </xf>
    <xf numFmtId="166" fontId="45" fillId="0" borderId="0" xfId="43" applyNumberFormat="1" applyFont="1" applyAlignment="1">
      <alignment horizontal="center"/>
    </xf>
    <xf numFmtId="0" fontId="36" fillId="26" borderId="25" xfId="1" applyFont="1" applyFill="1" applyBorder="1" applyAlignment="1">
      <alignment horizontal="center" wrapText="1"/>
    </xf>
    <xf numFmtId="0" fontId="36" fillId="26" borderId="26" xfId="1" applyFont="1" applyFill="1" applyBorder="1" applyAlignment="1">
      <alignment horizontal="center" wrapText="1"/>
    </xf>
    <xf numFmtId="0" fontId="36" fillId="26" borderId="26" xfId="1" applyFont="1" applyFill="1" applyBorder="1" applyAlignment="1">
      <alignment horizontal="left" wrapText="1"/>
    </xf>
    <xf numFmtId="0" fontId="36" fillId="26" borderId="27" xfId="1" applyFont="1" applyFill="1" applyBorder="1" applyAlignment="1">
      <alignment horizontal="center" wrapText="1"/>
    </xf>
    <xf numFmtId="0" fontId="49" fillId="26" borderId="28" xfId="1" applyFont="1" applyFill="1" applyBorder="1" applyAlignment="1">
      <alignment horizontal="center" wrapText="1"/>
    </xf>
    <xf numFmtId="0" fontId="49" fillId="26" borderId="29" xfId="1" applyFont="1" applyFill="1" applyBorder="1" applyAlignment="1">
      <alignment horizontal="center" wrapText="1"/>
    </xf>
    <xf numFmtId="0" fontId="49" fillId="26" borderId="30" xfId="1" applyFont="1" applyFill="1" applyBorder="1" applyAlignment="1">
      <alignment horizontal="center" wrapText="1"/>
    </xf>
    <xf numFmtId="1" fontId="37" fillId="26" borderId="31" xfId="1" quotePrefix="1" applyNumberFormat="1" applyFont="1" applyFill="1" applyBorder="1" applyAlignment="1">
      <alignment horizontal="center" vertical="center"/>
    </xf>
    <xf numFmtId="1" fontId="37" fillId="26" borderId="32" xfId="1" quotePrefix="1" applyNumberFormat="1" applyFont="1" applyFill="1" applyBorder="1" applyAlignment="1">
      <alignment horizontal="center" vertical="center"/>
    </xf>
    <xf numFmtId="3" fontId="37" fillId="26" borderId="32" xfId="1" quotePrefix="1" applyNumberFormat="1" applyFont="1" applyFill="1" applyBorder="1" applyAlignment="1">
      <alignment horizontal="center" vertical="center"/>
    </xf>
    <xf numFmtId="37" fontId="45" fillId="26" borderId="33" xfId="43" applyNumberFormat="1" applyFont="1" applyFill="1" applyBorder="1" applyAlignment="1">
      <alignment horizontal="center" wrapText="1"/>
    </xf>
    <xf numFmtId="0" fontId="45" fillId="0" borderId="0" xfId="43" applyFont="1" applyAlignment="1">
      <alignment horizontal="left" indent="1"/>
    </xf>
    <xf numFmtId="0" fontId="45" fillId="27" borderId="36" xfId="43" applyFont="1" applyFill="1" applyBorder="1" applyAlignment="1">
      <alignment horizontal="center" wrapText="1"/>
    </xf>
    <xf numFmtId="0" fontId="45" fillId="27" borderId="37" xfId="43" applyFont="1" applyFill="1" applyBorder="1" applyAlignment="1">
      <alignment horizontal="center" wrapText="1"/>
    </xf>
    <xf numFmtId="37" fontId="45" fillId="27" borderId="38" xfId="43" applyNumberFormat="1" applyFont="1" applyFill="1" applyBorder="1" applyAlignment="1">
      <alignment horizontal="center" wrapText="1"/>
    </xf>
    <xf numFmtId="37" fontId="45" fillId="27" borderId="39" xfId="43" applyNumberFormat="1" applyFont="1" applyFill="1" applyBorder="1" applyAlignment="1">
      <alignment horizontal="center" wrapText="1"/>
    </xf>
    <xf numFmtId="167" fontId="37" fillId="26" borderId="32" xfId="1" quotePrefix="1" applyNumberFormat="1" applyFont="1" applyFill="1" applyBorder="1" applyAlignment="1">
      <alignment horizontal="center" vertical="center"/>
    </xf>
    <xf numFmtId="0" fontId="30" fillId="19" borderId="24" xfId="43" applyFont="1" applyFill="1" applyBorder="1" applyAlignment="1">
      <alignment horizontal="center"/>
    </xf>
    <xf numFmtId="0" fontId="51" fillId="0" borderId="0" xfId="59" applyFont="1" applyAlignment="1">
      <alignment horizontal="left" vertical="center"/>
    </xf>
    <xf numFmtId="0" fontId="52" fillId="0" borderId="0" xfId="59" applyFont="1" applyAlignment="1">
      <alignment horizontal="left" vertical="center"/>
    </xf>
    <xf numFmtId="0" fontId="53" fillId="0" borderId="0" xfId="58" applyFont="1" applyAlignment="1">
      <alignment horizontal="left" vertical="center" indent="1"/>
    </xf>
    <xf numFmtId="0" fontId="4" fillId="0" borderId="0" xfId="45"/>
    <xf numFmtId="0" fontId="4" fillId="0" borderId="0" xfId="45" applyAlignment="1">
      <alignment horizontal="center"/>
    </xf>
    <xf numFmtId="0" fontId="1" fillId="0" borderId="0" xfId="45" applyFont="1" applyAlignment="1">
      <alignment vertical="center"/>
    </xf>
    <xf numFmtId="0" fontId="1" fillId="0" borderId="0" xfId="45" applyFont="1" applyAlignment="1">
      <alignment horizontal="center" vertical="center"/>
    </xf>
    <xf numFmtId="0" fontId="54" fillId="28" borderId="1" xfId="45" applyFont="1" applyFill="1" applyBorder="1" applyAlignment="1">
      <alignment vertical="center"/>
    </xf>
    <xf numFmtId="0" fontId="55" fillId="28" borderId="1" xfId="45" applyFont="1" applyFill="1" applyBorder="1" applyAlignment="1">
      <alignment horizontal="center" vertical="center"/>
    </xf>
    <xf numFmtId="0" fontId="54" fillId="28" borderId="1" xfId="45" applyFont="1" applyFill="1" applyBorder="1" applyAlignment="1">
      <alignment horizontal="center" vertical="center"/>
    </xf>
    <xf numFmtId="0" fontId="56" fillId="18" borderId="19" xfId="1" applyFont="1" applyFill="1" applyBorder="1" applyAlignment="1">
      <alignment horizontal="center" wrapText="1"/>
    </xf>
    <xf numFmtId="0" fontId="56" fillId="18" borderId="2" xfId="1" applyFont="1" applyFill="1" applyBorder="1" applyAlignment="1">
      <alignment horizontal="center" wrapText="1"/>
    </xf>
    <xf numFmtId="0" fontId="56" fillId="18" borderId="2" xfId="1" applyFont="1" applyFill="1" applyBorder="1" applyAlignment="1">
      <alignment horizontal="left" wrapText="1" indent="2"/>
    </xf>
    <xf numFmtId="0" fontId="56" fillId="18" borderId="18" xfId="1" applyFont="1" applyFill="1" applyBorder="1" applyAlignment="1">
      <alignment horizontal="center" wrapText="1"/>
    </xf>
    <xf numFmtId="0" fontId="36" fillId="18" borderId="19" xfId="1" applyFont="1" applyFill="1" applyBorder="1" applyAlignment="1">
      <alignment horizontal="center" wrapText="1"/>
    </xf>
    <xf numFmtId="0" fontId="36" fillId="18" borderId="2" xfId="1" applyFont="1" applyFill="1" applyBorder="1" applyAlignment="1">
      <alignment horizontal="center" wrapText="1"/>
    </xf>
    <xf numFmtId="0" fontId="34" fillId="18" borderId="13" xfId="1" applyFont="1" applyFill="1" applyBorder="1" applyAlignment="1">
      <alignment horizontal="center" wrapText="1"/>
    </xf>
    <xf numFmtId="0" fontId="58" fillId="18" borderId="1" xfId="1" applyFont="1" applyFill="1" applyBorder="1" applyAlignment="1">
      <alignment horizontal="center" wrapText="1"/>
    </xf>
    <xf numFmtId="0" fontId="58" fillId="18" borderId="1" xfId="1" applyFont="1" applyFill="1" applyBorder="1" applyAlignment="1">
      <alignment horizontal="left" wrapText="1"/>
    </xf>
    <xf numFmtId="0" fontId="0" fillId="0" borderId="16" xfId="0" applyBorder="1"/>
    <xf numFmtId="0" fontId="58" fillId="18" borderId="13" xfId="1" applyFont="1" applyFill="1" applyBorder="1" applyAlignment="1">
      <alignment horizontal="center" wrapText="1"/>
    </xf>
    <xf numFmtId="0" fontId="59" fillId="0" borderId="0" xfId="45" applyFont="1" applyAlignment="1">
      <alignment horizontal="center"/>
    </xf>
    <xf numFmtId="0" fontId="45" fillId="0" borderId="0" xfId="45" applyFont="1" applyAlignment="1">
      <alignment horizontal="center"/>
    </xf>
    <xf numFmtId="0" fontId="45" fillId="0" borderId="0" xfId="45" applyFont="1" applyAlignment="1">
      <alignment horizontal="left"/>
    </xf>
    <xf numFmtId="40" fontId="59" fillId="0" borderId="40" xfId="45" applyNumberFormat="1" applyFont="1" applyBorder="1" applyAlignment="1">
      <alignment horizontal="center"/>
    </xf>
    <xf numFmtId="40" fontId="59" fillId="0" borderId="0" xfId="45" applyNumberFormat="1" applyFont="1" applyAlignment="1">
      <alignment horizontal="center"/>
    </xf>
    <xf numFmtId="38" fontId="59" fillId="0" borderId="41" xfId="45" applyNumberFormat="1" applyFont="1" applyBorder="1" applyAlignment="1">
      <alignment horizontal="center"/>
    </xf>
    <xf numFmtId="38" fontId="59" fillId="0" borderId="0" xfId="45" applyNumberFormat="1" applyFont="1" applyAlignment="1">
      <alignment horizontal="center"/>
    </xf>
    <xf numFmtId="0" fontId="59" fillId="0" borderId="0" xfId="45" applyFont="1" applyAlignment="1">
      <alignment horizontal="left"/>
    </xf>
    <xf numFmtId="164" fontId="36" fillId="18" borderId="42" xfId="1" quotePrefix="1" applyNumberFormat="1" applyFont="1" applyFill="1" applyBorder="1" applyAlignment="1">
      <alignment horizontal="center"/>
    </xf>
    <xf numFmtId="3" fontId="36" fillId="18" borderId="43" xfId="1" quotePrefix="1" applyNumberFormat="1" applyFont="1" applyFill="1" applyBorder="1" applyAlignment="1">
      <alignment horizontal="left"/>
    </xf>
    <xf numFmtId="3" fontId="36" fillId="18" borderId="43" xfId="1" quotePrefix="1" applyNumberFormat="1" applyFont="1" applyFill="1" applyBorder="1" applyAlignment="1">
      <alignment horizontal="center"/>
    </xf>
    <xf numFmtId="167" fontId="36" fillId="18" borderId="44" xfId="1" applyNumberFormat="1" applyFont="1" applyFill="1" applyBorder="1" applyAlignment="1">
      <alignment horizontal="center"/>
    </xf>
    <xf numFmtId="40" fontId="22" fillId="0" borderId="0" xfId="45" applyNumberFormat="1" applyFont="1" applyAlignment="1">
      <alignment horizontal="center"/>
    </xf>
    <xf numFmtId="3" fontId="36" fillId="18" borderId="42" xfId="1" quotePrefix="1" applyNumberFormat="1" applyFont="1" applyFill="1" applyBorder="1" applyAlignment="1">
      <alignment horizontal="center"/>
    </xf>
    <xf numFmtId="0" fontId="54" fillId="28" borderId="23" xfId="45" applyFont="1" applyFill="1" applyBorder="1" applyAlignment="1">
      <alignment vertical="center"/>
    </xf>
    <xf numFmtId="0" fontId="36" fillId="18" borderId="18" xfId="1" applyFont="1" applyFill="1" applyBorder="1" applyAlignment="1">
      <alignment horizontal="center" wrapText="1"/>
    </xf>
    <xf numFmtId="0" fontId="58" fillId="18" borderId="23" xfId="1" applyFont="1" applyFill="1" applyBorder="1" applyAlignment="1">
      <alignment horizontal="center" wrapText="1"/>
    </xf>
    <xf numFmtId="37" fontId="36" fillId="18" borderId="44" xfId="1" quotePrefix="1" applyNumberFormat="1" applyFont="1" applyFill="1" applyBorder="1" applyAlignment="1">
      <alignment horizontal="center"/>
    </xf>
    <xf numFmtId="38" fontId="59" fillId="18" borderId="40" xfId="45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37" fontId="5" fillId="0" borderId="0" xfId="0" applyNumberFormat="1" applyFont="1" applyAlignment="1">
      <alignment horizontal="center"/>
    </xf>
    <xf numFmtId="0" fontId="5" fillId="25" borderId="16" xfId="0" applyFont="1" applyFill="1" applyBorder="1" applyAlignment="1">
      <alignment horizontal="center"/>
    </xf>
    <xf numFmtId="0" fontId="5" fillId="25" borderId="20" xfId="0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60" fillId="0" borderId="0" xfId="0" applyFont="1"/>
    <xf numFmtId="0" fontId="37" fillId="0" borderId="0" xfId="55" applyFont="1" applyAlignment="1">
      <alignment horizontal="center"/>
    </xf>
    <xf numFmtId="0" fontId="37" fillId="0" borderId="0" xfId="55" applyFont="1" applyAlignment="1">
      <alignment horizontal="left"/>
    </xf>
    <xf numFmtId="40" fontId="37" fillId="0" borderId="0" xfId="43" applyNumberFormat="1" applyFont="1" applyAlignment="1">
      <alignment horizontal="center"/>
    </xf>
    <xf numFmtId="0" fontId="37" fillId="0" borderId="0" xfId="43" applyFont="1"/>
    <xf numFmtId="0" fontId="37" fillId="0" borderId="0" xfId="56" applyFont="1" applyAlignment="1">
      <alignment horizontal="center"/>
    </xf>
    <xf numFmtId="0" fontId="37" fillId="0" borderId="0" xfId="56" applyFont="1" applyAlignment="1">
      <alignment horizontal="left"/>
    </xf>
    <xf numFmtId="0" fontId="61" fillId="27" borderId="34" xfId="43" applyFont="1" applyFill="1" applyBorder="1" applyAlignment="1">
      <alignment horizontal="center" wrapText="1"/>
    </xf>
    <xf numFmtId="0" fontId="61" fillId="27" borderId="35" xfId="43" applyFont="1" applyFill="1" applyBorder="1" applyAlignment="1">
      <alignment horizontal="center" wrapText="1"/>
    </xf>
    <xf numFmtId="3" fontId="37" fillId="26" borderId="32" xfId="1" quotePrefix="1" applyNumberFormat="1" applyFont="1" applyFill="1" applyBorder="1" applyAlignment="1">
      <alignment horizontal="left" vertical="center"/>
    </xf>
    <xf numFmtId="0" fontId="50" fillId="0" borderId="0" xfId="43" applyFont="1" applyAlignment="1">
      <alignment horizontal="left" indent="1"/>
    </xf>
    <xf numFmtId="0" fontId="62" fillId="0" borderId="0" xfId="43" applyFont="1" applyAlignment="1">
      <alignment horizontal="center"/>
    </xf>
    <xf numFmtId="166" fontId="44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54" fillId="0" borderId="0" xfId="0" applyFont="1"/>
    <xf numFmtId="0" fontId="6" fillId="0" borderId="0" xfId="44" applyAlignment="1">
      <alignment horizontal="center"/>
    </xf>
    <xf numFmtId="0" fontId="6" fillId="0" borderId="0" xfId="44" applyAlignment="1">
      <alignment horizontal="left"/>
    </xf>
    <xf numFmtId="38" fontId="6" fillId="0" borderId="0" xfId="44" applyNumberFormat="1" applyAlignment="1">
      <alignment horizontal="center"/>
    </xf>
    <xf numFmtId="37" fontId="6" fillId="0" borderId="0" xfId="44" applyNumberFormat="1" applyAlignment="1">
      <alignment horizontal="center"/>
    </xf>
    <xf numFmtId="39" fontId="6" fillId="0" borderId="0" xfId="44" applyNumberFormat="1" applyAlignment="1">
      <alignment horizontal="center"/>
    </xf>
    <xf numFmtId="165" fontId="6" fillId="0" borderId="0" xfId="44" applyNumberFormat="1" applyAlignment="1">
      <alignment horizontal="center"/>
    </xf>
    <xf numFmtId="0" fontId="6" fillId="0" borderId="0" xfId="44" applyAlignment="1">
      <alignment horizontal="center" wrapText="1"/>
    </xf>
    <xf numFmtId="0" fontId="6" fillId="18" borderId="0" xfId="44" applyFill="1" applyAlignment="1">
      <alignment horizontal="center"/>
    </xf>
    <xf numFmtId="0" fontId="6" fillId="18" borderId="0" xfId="44" applyFill="1" applyAlignment="1">
      <alignment horizontal="left"/>
    </xf>
    <xf numFmtId="0" fontId="39" fillId="23" borderId="12" xfId="44" applyFont="1" applyFill="1" applyBorder="1" applyAlignment="1">
      <alignment horizontal="center"/>
    </xf>
    <xf numFmtId="0" fontId="39" fillId="24" borderId="20" xfId="44" applyFont="1" applyFill="1" applyBorder="1" applyAlignment="1">
      <alignment horizontal="center"/>
    </xf>
    <xf numFmtId="0" fontId="6" fillId="25" borderId="20" xfId="44" applyFill="1" applyBorder="1" applyAlignment="1">
      <alignment horizontal="center"/>
    </xf>
    <xf numFmtId="0" fontId="39" fillId="23" borderId="20" xfId="44" applyFont="1" applyFill="1" applyBorder="1" applyAlignment="1">
      <alignment horizontal="center"/>
    </xf>
    <xf numFmtId="0" fontId="6" fillId="22" borderId="20" xfId="44" applyFill="1" applyBorder="1" applyAlignment="1">
      <alignment horizontal="center"/>
    </xf>
    <xf numFmtId="0" fontId="6" fillId="22" borderId="14" xfId="44" applyFill="1" applyBorder="1" applyAlignment="1">
      <alignment horizontal="center"/>
    </xf>
    <xf numFmtId="0" fontId="6" fillId="22" borderId="14" xfId="44" applyFill="1" applyBorder="1" applyAlignment="1">
      <alignment horizontal="left"/>
    </xf>
    <xf numFmtId="0" fontId="6" fillId="22" borderId="21" xfId="44" applyFill="1" applyBorder="1" applyAlignment="1">
      <alignment horizontal="center"/>
    </xf>
    <xf numFmtId="0" fontId="6" fillId="22" borderId="15" xfId="44" applyFill="1" applyBorder="1" applyAlignment="1">
      <alignment horizontal="center"/>
    </xf>
    <xf numFmtId="0" fontId="39" fillId="24" borderId="16" xfId="44" applyFont="1" applyFill="1" applyBorder="1" applyAlignment="1">
      <alignment horizontal="center"/>
    </xf>
    <xf numFmtId="0" fontId="6" fillId="25" borderId="16" xfId="44" applyFill="1" applyBorder="1" applyAlignment="1">
      <alignment horizontal="center"/>
    </xf>
    <xf numFmtId="0" fontId="39" fillId="23" borderId="16" xfId="44" applyFont="1" applyFill="1" applyBorder="1" applyAlignment="1">
      <alignment horizontal="center"/>
    </xf>
    <xf numFmtId="0" fontId="6" fillId="22" borderId="16" xfId="44" applyFill="1" applyBorder="1" applyAlignment="1">
      <alignment horizontal="center"/>
    </xf>
    <xf numFmtId="0" fontId="6" fillId="22" borderId="24" xfId="44" applyFill="1" applyBorder="1" applyAlignment="1">
      <alignment horizontal="center"/>
    </xf>
    <xf numFmtId="0" fontId="6" fillId="22" borderId="24" xfId="44" applyFill="1" applyBorder="1" applyAlignment="1">
      <alignment horizontal="left"/>
    </xf>
    <xf numFmtId="0" fontId="6" fillId="22" borderId="0" xfId="44" applyFill="1" applyAlignment="1">
      <alignment horizontal="center"/>
    </xf>
    <xf numFmtId="0" fontId="6" fillId="22" borderId="17" xfId="44" applyFill="1" applyBorder="1" applyAlignment="1">
      <alignment horizontal="center"/>
    </xf>
    <xf numFmtId="0" fontId="39" fillId="24" borderId="22" xfId="44" applyFont="1" applyFill="1" applyBorder="1" applyAlignment="1">
      <alignment horizontal="center"/>
    </xf>
    <xf numFmtId="0" fontId="6" fillId="25" borderId="22" xfId="44" applyFill="1" applyBorder="1" applyAlignment="1">
      <alignment horizontal="center"/>
    </xf>
    <xf numFmtId="0" fontId="39" fillId="23" borderId="22" xfId="44" applyFont="1" applyFill="1" applyBorder="1" applyAlignment="1">
      <alignment horizontal="center"/>
    </xf>
    <xf numFmtId="0" fontId="6" fillId="22" borderId="22" xfId="44" applyFill="1" applyBorder="1" applyAlignment="1">
      <alignment horizontal="center"/>
    </xf>
    <xf numFmtId="0" fontId="6" fillId="22" borderId="18" xfId="44" applyFill="1" applyBorder="1" applyAlignment="1">
      <alignment horizontal="center"/>
    </xf>
    <xf numFmtId="0" fontId="6" fillId="22" borderId="18" xfId="44" applyFill="1" applyBorder="1" applyAlignment="1">
      <alignment horizontal="left"/>
    </xf>
    <xf numFmtId="0" fontId="6" fillId="22" borderId="2" xfId="44" applyFill="1" applyBorder="1" applyAlignment="1">
      <alignment horizontal="center"/>
    </xf>
    <xf numFmtId="0" fontId="6" fillId="22" borderId="19" xfId="44" applyFill="1" applyBorder="1" applyAlignment="1">
      <alignment horizontal="center"/>
    </xf>
    <xf numFmtId="37" fontId="6" fillId="29" borderId="12" xfId="44" applyNumberFormat="1" applyFill="1" applyBorder="1" applyAlignment="1">
      <alignment horizontal="center"/>
    </xf>
    <xf numFmtId="0" fontId="38" fillId="0" borderId="0" xfId="44" applyFont="1" applyAlignment="1">
      <alignment horizontal="center"/>
    </xf>
    <xf numFmtId="0" fontId="64" fillId="0" borderId="0" xfId="44" applyFont="1" applyAlignment="1">
      <alignment horizontal="center"/>
    </xf>
    <xf numFmtId="0" fontId="65" fillId="0" borderId="0" xfId="44" applyFont="1" applyAlignment="1">
      <alignment horizontal="center"/>
    </xf>
    <xf numFmtId="37" fontId="37" fillId="26" borderId="32" xfId="1" quotePrefix="1" applyNumberFormat="1" applyFont="1" applyFill="1" applyBorder="1" applyAlignment="1">
      <alignment horizontal="center" vertical="center"/>
    </xf>
    <xf numFmtId="0" fontId="37" fillId="0" borderId="0" xfId="1" applyFont="1" applyAlignment="1">
      <alignment horizontal="center"/>
    </xf>
    <xf numFmtId="0" fontId="37" fillId="0" borderId="0" xfId="1" applyFont="1" applyAlignment="1">
      <alignment horizontal="left"/>
    </xf>
    <xf numFmtId="164" fontId="68" fillId="18" borderId="2" xfId="57" applyNumberFormat="1" applyFont="1" applyFill="1" applyBorder="1" applyAlignment="1">
      <alignment horizontal="center"/>
    </xf>
    <xf numFmtId="3" fontId="68" fillId="18" borderId="2" xfId="1" applyNumberFormat="1" applyFont="1" applyFill="1" applyBorder="1" applyAlignment="1">
      <alignment horizontal="center"/>
    </xf>
    <xf numFmtId="3" fontId="68" fillId="18" borderId="2" xfId="1" quotePrefix="1" applyNumberFormat="1" applyFont="1" applyFill="1" applyBorder="1" applyAlignment="1">
      <alignment horizontal="center"/>
    </xf>
    <xf numFmtId="166" fontId="0" fillId="0" borderId="0" xfId="0" applyNumberFormat="1"/>
    <xf numFmtId="168" fontId="0" fillId="0" borderId="0" xfId="60" applyNumberFormat="1" applyFont="1"/>
    <xf numFmtId="168" fontId="0" fillId="0" borderId="0" xfId="0" applyNumberFormat="1"/>
    <xf numFmtId="40" fontId="31" fillId="20" borderId="12" xfId="55" applyNumberFormat="1" applyFont="1" applyFill="1" applyBorder="1" applyAlignment="1">
      <alignment horizontal="center"/>
    </xf>
    <xf numFmtId="40" fontId="30" fillId="19" borderId="12" xfId="43" applyNumberFormat="1" applyFont="1" applyFill="1" applyBorder="1" applyAlignment="1">
      <alignment horizontal="center"/>
    </xf>
    <xf numFmtId="0" fontId="32" fillId="19" borderId="1" xfId="55" applyFont="1" applyFill="1" applyBorder="1" applyAlignment="1">
      <alignment horizontal="center" vertical="top"/>
    </xf>
    <xf numFmtId="0" fontId="30" fillId="19" borderId="23" xfId="43" applyFont="1" applyFill="1" applyBorder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left"/>
    </xf>
    <xf numFmtId="0" fontId="69" fillId="23" borderId="22" xfId="0" applyFont="1" applyFill="1" applyBorder="1" applyAlignment="1">
      <alignment horizontal="center"/>
    </xf>
    <xf numFmtId="0" fontId="37" fillId="22" borderId="16" xfId="0" applyFont="1" applyFill="1" applyBorder="1" applyAlignment="1">
      <alignment horizontal="center"/>
    </xf>
    <xf numFmtId="0" fontId="69" fillId="23" borderId="16" xfId="0" applyFont="1" applyFill="1" applyBorder="1" applyAlignment="1">
      <alignment horizontal="center"/>
    </xf>
    <xf numFmtId="0" fontId="37" fillId="25" borderId="16" xfId="0" applyFont="1" applyFill="1" applyBorder="1" applyAlignment="1">
      <alignment horizontal="center"/>
    </xf>
    <xf numFmtId="0" fontId="69" fillId="24" borderId="22" xfId="0" applyFont="1" applyFill="1" applyBorder="1" applyAlignment="1">
      <alignment horizontal="center"/>
    </xf>
    <xf numFmtId="0" fontId="69" fillId="23" borderId="19" xfId="0" applyFont="1" applyFill="1" applyBorder="1" applyAlignment="1">
      <alignment horizontal="center"/>
    </xf>
    <xf numFmtId="0" fontId="69" fillId="24" borderId="16" xfId="0" applyFont="1" applyFill="1" applyBorder="1" applyAlignment="1">
      <alignment horizontal="center"/>
    </xf>
    <xf numFmtId="0" fontId="37" fillId="22" borderId="15" xfId="0" applyFont="1" applyFill="1" applyBorder="1" applyAlignment="1">
      <alignment horizontal="center"/>
    </xf>
    <xf numFmtId="0" fontId="37" fillId="22" borderId="20" xfId="0" applyFont="1" applyFill="1" applyBorder="1" applyAlignment="1">
      <alignment horizontal="center"/>
    </xf>
    <xf numFmtId="0" fontId="69" fillId="23" borderId="20" xfId="0" applyFont="1" applyFill="1" applyBorder="1" applyAlignment="1">
      <alignment horizontal="center"/>
    </xf>
    <xf numFmtId="0" fontId="37" fillId="25" borderId="20" xfId="0" applyFont="1" applyFill="1" applyBorder="1" applyAlignment="1">
      <alignment horizontal="center"/>
    </xf>
    <xf numFmtId="0" fontId="69" fillId="24" borderId="20" xfId="0" applyFont="1" applyFill="1" applyBorder="1" applyAlignment="1">
      <alignment horizontal="center"/>
    </xf>
    <xf numFmtId="0" fontId="69" fillId="23" borderId="12" xfId="0" applyFont="1" applyFill="1" applyBorder="1" applyAlignment="1">
      <alignment horizontal="center"/>
    </xf>
    <xf numFmtId="0" fontId="44" fillId="0" borderId="0" xfId="0" applyFont="1" applyAlignment="1">
      <alignment horizontal="center" wrapText="1"/>
    </xf>
    <xf numFmtId="0" fontId="70" fillId="0" borderId="0" xfId="0" applyFont="1" applyAlignment="1">
      <alignment horizontal="center"/>
    </xf>
    <xf numFmtId="37" fontId="44" fillId="21" borderId="12" xfId="0" applyNumberFormat="1" applyFont="1" applyFill="1" applyBorder="1" applyAlignment="1">
      <alignment horizontal="center"/>
    </xf>
    <xf numFmtId="37" fontId="37" fillId="21" borderId="12" xfId="0" applyNumberFormat="1" applyFont="1" applyFill="1" applyBorder="1" applyAlignment="1">
      <alignment horizontal="center"/>
    </xf>
    <xf numFmtId="0" fontId="71" fillId="28" borderId="13" xfId="45" applyFont="1" applyFill="1" applyBorder="1" applyAlignment="1">
      <alignment horizontal="left" vertical="center" indent="1"/>
    </xf>
    <xf numFmtId="0" fontId="37" fillId="0" borderId="0" xfId="45" applyFont="1" applyAlignment="1">
      <alignment horizontal="center"/>
    </xf>
    <xf numFmtId="0" fontId="37" fillId="0" borderId="0" xfId="45" applyFont="1" applyAlignment="1">
      <alignment horizontal="left"/>
    </xf>
    <xf numFmtId="40" fontId="37" fillId="0" borderId="40" xfId="45" applyNumberFormat="1" applyFont="1" applyBorder="1" applyAlignment="1">
      <alignment horizontal="center"/>
    </xf>
    <xf numFmtId="40" fontId="37" fillId="0" borderId="0" xfId="45" applyNumberFormat="1" applyFont="1" applyAlignment="1">
      <alignment horizontal="center"/>
    </xf>
    <xf numFmtId="38" fontId="37" fillId="0" borderId="41" xfId="45" applyNumberFormat="1" applyFont="1" applyBorder="1" applyAlignment="1">
      <alignment horizontal="center"/>
    </xf>
    <xf numFmtId="38" fontId="37" fillId="0" borderId="0" xfId="45" applyNumberFormat="1" applyFont="1" applyAlignment="1">
      <alignment horizontal="center"/>
    </xf>
    <xf numFmtId="38" fontId="37" fillId="18" borderId="40" xfId="45" applyNumberFormat="1" applyFont="1" applyFill="1" applyBorder="1" applyAlignment="1">
      <alignment horizontal="center"/>
    </xf>
    <xf numFmtId="40" fontId="45" fillId="0" borderId="40" xfId="45" applyNumberFormat="1" applyFont="1" applyBorder="1" applyAlignment="1">
      <alignment horizontal="center"/>
    </xf>
    <xf numFmtId="40" fontId="45" fillId="0" borderId="0" xfId="45" applyNumberFormat="1" applyFont="1" applyAlignment="1">
      <alignment horizontal="center"/>
    </xf>
    <xf numFmtId="38" fontId="45" fillId="0" borderId="41" xfId="45" applyNumberFormat="1" applyFont="1" applyBorder="1" applyAlignment="1">
      <alignment horizontal="center"/>
    </xf>
    <xf numFmtId="38" fontId="45" fillId="0" borderId="0" xfId="45" applyNumberFormat="1" applyFont="1" applyAlignment="1">
      <alignment horizontal="center"/>
    </xf>
    <xf numFmtId="38" fontId="45" fillId="18" borderId="40" xfId="45" applyNumberFormat="1" applyFont="1" applyFill="1" applyBorder="1" applyAlignment="1">
      <alignment horizontal="center"/>
    </xf>
    <xf numFmtId="3" fontId="68" fillId="18" borderId="2" xfId="1" applyNumberFormat="1" applyFont="1" applyFill="1" applyBorder="1" applyAlignment="1">
      <alignment horizontal="left"/>
    </xf>
    <xf numFmtId="0" fontId="72" fillId="0" borderId="0" xfId="59" applyFont="1" applyAlignment="1">
      <alignment horizontal="left" vertical="center"/>
    </xf>
    <xf numFmtId="0" fontId="30" fillId="19" borderId="12" xfId="43" applyFont="1" applyFill="1" applyBorder="1" applyAlignment="1">
      <alignment horizontal="center"/>
    </xf>
    <xf numFmtId="0" fontId="33" fillId="19" borderId="16" xfId="55" applyFont="1" applyFill="1" applyBorder="1" applyAlignment="1">
      <alignment horizontal="center"/>
    </xf>
    <xf numFmtId="0" fontId="30" fillId="19" borderId="16" xfId="55" applyFont="1" applyFill="1" applyBorder="1" applyAlignment="1">
      <alignment horizontal="center"/>
    </xf>
    <xf numFmtId="0" fontId="32" fillId="19" borderId="12" xfId="55" applyFont="1" applyFill="1" applyBorder="1" applyAlignment="1">
      <alignment horizontal="center" vertical="top"/>
    </xf>
    <xf numFmtId="0" fontId="73" fillId="0" borderId="0" xfId="43" applyFont="1" applyAlignment="1">
      <alignment horizontal="center"/>
    </xf>
    <xf numFmtId="4" fontId="22" fillId="0" borderId="0" xfId="43" applyNumberFormat="1" applyAlignment="1">
      <alignment horizontal="center"/>
    </xf>
    <xf numFmtId="43" fontId="0" fillId="0" borderId="0" xfId="57" applyFont="1"/>
    <xf numFmtId="0" fontId="74" fillId="0" borderId="0" xfId="59" applyFont="1" applyAlignment="1">
      <alignment horizontal="left" vertical="center"/>
    </xf>
    <xf numFmtId="0" fontId="75" fillId="0" borderId="0" xfId="59" applyFont="1" applyAlignment="1">
      <alignment horizontal="left"/>
    </xf>
    <xf numFmtId="0" fontId="76" fillId="0" borderId="0" xfId="58" applyFont="1" applyAlignment="1">
      <alignment horizontal="left"/>
    </xf>
    <xf numFmtId="0" fontId="79" fillId="0" borderId="0" xfId="61" applyFont="1" applyAlignment="1">
      <alignment horizontal="center"/>
    </xf>
    <xf numFmtId="0" fontId="59" fillId="27" borderId="0" xfId="43" applyFont="1" applyFill="1" applyAlignment="1">
      <alignment horizontal="left" vertical="center"/>
    </xf>
    <xf numFmtId="0" fontId="59" fillId="27" borderId="0" xfId="43" applyFont="1" applyFill="1" applyAlignment="1">
      <alignment horizontal="center" vertical="center"/>
    </xf>
    <xf numFmtId="0" fontId="59" fillId="27" borderId="0" xfId="43" applyFont="1" applyFill="1" applyAlignment="1">
      <alignment vertical="center"/>
    </xf>
    <xf numFmtId="0" fontId="59" fillId="0" borderId="0" xfId="43" applyFont="1" applyAlignment="1">
      <alignment horizontal="center" vertical="center"/>
    </xf>
    <xf numFmtId="0" fontId="78" fillId="0" borderId="0" xfId="61"/>
    <xf numFmtId="0" fontId="37" fillId="26" borderId="25" xfId="1" applyFont="1" applyFill="1" applyBorder="1" applyAlignment="1">
      <alignment horizontal="center" wrapText="1"/>
    </xf>
    <xf numFmtId="0" fontId="37" fillId="26" borderId="26" xfId="1" applyFont="1" applyFill="1" applyBorder="1" applyAlignment="1">
      <alignment horizontal="center" wrapText="1"/>
    </xf>
    <xf numFmtId="0" fontId="37" fillId="26" borderId="26" xfId="1" applyFont="1" applyFill="1" applyBorder="1" applyAlignment="1">
      <alignment horizontal="left" wrapText="1"/>
    </xf>
    <xf numFmtId="0" fontId="37" fillId="26" borderId="27" xfId="1" applyFont="1" applyFill="1" applyBorder="1" applyAlignment="1">
      <alignment horizontal="left" wrapText="1"/>
    </xf>
    <xf numFmtId="0" fontId="44" fillId="0" borderId="45" xfId="61" applyFont="1" applyBorder="1"/>
    <xf numFmtId="0" fontId="80" fillId="26" borderId="28" xfId="1" applyFont="1" applyFill="1" applyBorder="1" applyAlignment="1">
      <alignment horizontal="center" wrapText="1"/>
    </xf>
    <xf numFmtId="0" fontId="80" fillId="26" borderId="29" xfId="1" applyFont="1" applyFill="1" applyBorder="1" applyAlignment="1">
      <alignment horizontal="center" wrapText="1"/>
    </xf>
    <xf numFmtId="0" fontId="80" fillId="26" borderId="30" xfId="1" applyFont="1" applyFill="1" applyBorder="1" applyAlignment="1">
      <alignment horizontal="center" wrapText="1"/>
    </xf>
    <xf numFmtId="0" fontId="45" fillId="0" borderId="46" xfId="61" applyFont="1" applyBorder="1" applyAlignment="1">
      <alignment horizontal="center"/>
    </xf>
    <xf numFmtId="165" fontId="45" fillId="0" borderId="0" xfId="61" applyNumberFormat="1" applyFont="1" applyAlignment="1">
      <alignment horizontal="center"/>
    </xf>
    <xf numFmtId="0" fontId="45" fillId="0" borderId="0" xfId="61" applyFont="1" applyAlignment="1">
      <alignment horizontal="left"/>
    </xf>
    <xf numFmtId="0" fontId="45" fillId="0" borderId="0" xfId="61" applyFont="1" applyAlignment="1">
      <alignment horizontal="center"/>
    </xf>
    <xf numFmtId="0" fontId="45" fillId="0" borderId="47" xfId="61" applyFont="1" applyBorder="1" applyAlignment="1">
      <alignment horizontal="left"/>
    </xf>
    <xf numFmtId="0" fontId="45" fillId="0" borderId="48" xfId="43" applyFont="1" applyBorder="1"/>
    <xf numFmtId="37" fontId="45" fillId="0" borderId="0" xfId="61" applyNumberFormat="1" applyFont="1" applyAlignment="1">
      <alignment horizontal="center"/>
    </xf>
    <xf numFmtId="40" fontId="45" fillId="0" borderId="0" xfId="61" applyNumberFormat="1" applyFont="1" applyAlignment="1">
      <alignment horizontal="center"/>
    </xf>
    <xf numFmtId="1" fontId="37" fillId="26" borderId="49" xfId="1" quotePrefix="1" applyNumberFormat="1" applyFont="1" applyFill="1" applyBorder="1" applyAlignment="1">
      <alignment horizontal="center" vertical="center"/>
    </xf>
    <xf numFmtId="1" fontId="37" fillId="26" borderId="50" xfId="1" quotePrefix="1" applyNumberFormat="1" applyFont="1" applyFill="1" applyBorder="1" applyAlignment="1">
      <alignment horizontal="center" vertical="center"/>
    </xf>
    <xf numFmtId="3" fontId="37" fillId="26" borderId="50" xfId="1" quotePrefix="1" applyNumberFormat="1" applyFont="1" applyFill="1" applyBorder="1" applyAlignment="1">
      <alignment horizontal="left" vertical="center" indent="1"/>
    </xf>
    <xf numFmtId="3" fontId="37" fillId="26" borderId="50" xfId="1" quotePrefix="1" applyNumberFormat="1" applyFont="1" applyFill="1" applyBorder="1" applyAlignment="1">
      <alignment horizontal="center" vertical="center"/>
    </xf>
    <xf numFmtId="3" fontId="37" fillId="26" borderId="51" xfId="1" quotePrefix="1" applyNumberFormat="1" applyFont="1" applyFill="1" applyBorder="1" applyAlignment="1">
      <alignment horizontal="left" vertical="center" indent="1"/>
    </xf>
    <xf numFmtId="37" fontId="37" fillId="26" borderId="49" xfId="1" quotePrefix="1" applyNumberFormat="1" applyFont="1" applyFill="1" applyBorder="1" applyAlignment="1">
      <alignment horizontal="center" vertical="center"/>
    </xf>
    <xf numFmtId="37" fontId="37" fillId="26" borderId="50" xfId="1" quotePrefix="1" applyNumberFormat="1" applyFont="1" applyFill="1" applyBorder="1" applyAlignment="1">
      <alignment horizontal="center" vertical="center"/>
    </xf>
    <xf numFmtId="167" fontId="37" fillId="26" borderId="50" xfId="1" quotePrefix="1" applyNumberFormat="1" applyFont="1" applyFill="1" applyBorder="1" applyAlignment="1">
      <alignment horizontal="center" vertical="center"/>
    </xf>
    <xf numFmtId="43" fontId="79" fillId="0" borderId="0" xfId="57" applyFont="1" applyAlignment="1">
      <alignment horizontal="center"/>
    </xf>
    <xf numFmtId="43" fontId="59" fillId="0" borderId="0" xfId="57" applyFont="1" applyAlignment="1">
      <alignment horizontal="center" vertical="center"/>
    </xf>
    <xf numFmtId="43" fontId="44" fillId="0" borderId="45" xfId="57" applyFont="1" applyBorder="1" applyAlignment="1">
      <alignment horizontal="center"/>
    </xf>
    <xf numFmtId="43" fontId="45" fillId="0" borderId="48" xfId="57" applyFont="1" applyBorder="1" applyAlignment="1">
      <alignment horizontal="center"/>
    </xf>
    <xf numFmtId="43" fontId="71" fillId="0" borderId="0" xfId="0" applyNumberFormat="1" applyFont="1"/>
    <xf numFmtId="43" fontId="71" fillId="0" borderId="0" xfId="0" applyNumberFormat="1" applyFont="1" applyAlignment="1">
      <alignment horizontal="center" vertical="center"/>
    </xf>
    <xf numFmtId="43" fontId="81" fillId="0" borderId="0" xfId="57" applyFont="1" applyAlignment="1"/>
    <xf numFmtId="0" fontId="71" fillId="30" borderId="0" xfId="0" applyFont="1" applyFill="1"/>
    <xf numFmtId="0" fontId="71" fillId="0" borderId="0" xfId="0" applyFont="1"/>
    <xf numFmtId="43" fontId="71" fillId="0" borderId="0" xfId="57" applyFont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43" fontId="71" fillId="0" borderId="0" xfId="57" applyFont="1"/>
    <xf numFmtId="0" fontId="71" fillId="0" borderId="0" xfId="0" applyFont="1" applyAlignment="1">
      <alignment horizontal="right"/>
    </xf>
    <xf numFmtId="0" fontId="33" fillId="19" borderId="19" xfId="43" applyFont="1" applyFill="1" applyBorder="1" applyAlignment="1">
      <alignment horizontal="center"/>
    </xf>
    <xf numFmtId="0" fontId="33" fillId="19" borderId="18" xfId="43" applyFont="1" applyFill="1" applyBorder="1" applyAlignment="1">
      <alignment horizontal="center"/>
    </xf>
    <xf numFmtId="43" fontId="81" fillId="0" borderId="0" xfId="57" applyFont="1" applyAlignment="1">
      <alignment horizontal="right"/>
    </xf>
  </cellXfs>
  <cellStyles count="63">
    <cellStyle name="20% - Accent1 2" xfId="2" xr:uid="{00000000-0005-0000-0000-000000000000}"/>
    <cellStyle name="20% - Accent2 2" xfId="3" xr:uid="{00000000-0005-0000-0000-000001000000}"/>
    <cellStyle name="20% - Accent3 2" xfId="4" xr:uid="{00000000-0005-0000-0000-000002000000}"/>
    <cellStyle name="20% - Accent4 2" xfId="5" xr:uid="{00000000-0005-0000-0000-000003000000}"/>
    <cellStyle name="20% - Accent5 2" xfId="6" xr:uid="{00000000-0005-0000-0000-000004000000}"/>
    <cellStyle name="20% - Accent6 2" xfId="7" xr:uid="{00000000-0005-0000-0000-000005000000}"/>
    <cellStyle name="40% - Accent1 2" xfId="8" xr:uid="{00000000-0005-0000-0000-000006000000}"/>
    <cellStyle name="40% - Accent2 2" xfId="9" xr:uid="{00000000-0005-0000-0000-000007000000}"/>
    <cellStyle name="40% - Accent3 2" xfId="10" xr:uid="{00000000-0005-0000-0000-000008000000}"/>
    <cellStyle name="40% - Accent4 2" xfId="11" xr:uid="{00000000-0005-0000-0000-000009000000}"/>
    <cellStyle name="40% - Accent5 2" xfId="12" xr:uid="{00000000-0005-0000-0000-00000A000000}"/>
    <cellStyle name="40% - Accent6 2" xfId="13" xr:uid="{00000000-0005-0000-0000-00000B000000}"/>
    <cellStyle name="60% - Accent1 2" xfId="14" xr:uid="{00000000-0005-0000-0000-00000C000000}"/>
    <cellStyle name="60% - Accent2 2" xfId="15" xr:uid="{00000000-0005-0000-0000-00000D000000}"/>
    <cellStyle name="60% - Accent3 2" xfId="16" xr:uid="{00000000-0005-0000-0000-00000E000000}"/>
    <cellStyle name="60% - Accent4 2" xfId="17" xr:uid="{00000000-0005-0000-0000-00000F000000}"/>
    <cellStyle name="60% - Accent5 2" xfId="18" xr:uid="{00000000-0005-0000-0000-000010000000}"/>
    <cellStyle name="60% - Accent6 2" xfId="19" xr:uid="{00000000-0005-0000-0000-000011000000}"/>
    <cellStyle name="Accent1 2" xfId="20" xr:uid="{00000000-0005-0000-0000-000012000000}"/>
    <cellStyle name="Accent2 2" xfId="21" xr:uid="{00000000-0005-0000-0000-000013000000}"/>
    <cellStyle name="Accent3 2" xfId="22" xr:uid="{00000000-0005-0000-0000-000014000000}"/>
    <cellStyle name="Accent4 2" xfId="23" xr:uid="{00000000-0005-0000-0000-000015000000}"/>
    <cellStyle name="Accent5 2" xfId="24" xr:uid="{00000000-0005-0000-0000-000016000000}"/>
    <cellStyle name="Accent6 2" xfId="25" xr:uid="{00000000-0005-0000-0000-000017000000}"/>
    <cellStyle name="Bad 2" xfId="26" xr:uid="{00000000-0005-0000-0000-000018000000}"/>
    <cellStyle name="Calculation 2" xfId="27" xr:uid="{00000000-0005-0000-0000-000019000000}"/>
    <cellStyle name="Check Cell 2" xfId="28" xr:uid="{00000000-0005-0000-0000-00001A000000}"/>
    <cellStyle name="Comma" xfId="57" builtinId="3"/>
    <cellStyle name="Comma 2" xfId="29" xr:uid="{00000000-0005-0000-0000-00001C000000}"/>
    <cellStyle name="Comma 3" xfId="30" xr:uid="{00000000-0005-0000-0000-00001D000000}"/>
    <cellStyle name="Comma 3 2" xfId="31" xr:uid="{00000000-0005-0000-0000-00001E000000}"/>
    <cellStyle name="Currency 2" xfId="32" xr:uid="{00000000-0005-0000-0000-00001F000000}"/>
    <cellStyle name="Default" xfId="33" xr:uid="{00000000-0005-0000-0000-000020000000}"/>
    <cellStyle name="Explanatory Text 2" xfId="34" xr:uid="{00000000-0005-0000-0000-000021000000}"/>
    <cellStyle name="Good 2" xfId="35" xr:uid="{00000000-0005-0000-0000-000022000000}"/>
    <cellStyle name="Heading 1 2" xfId="36" xr:uid="{00000000-0005-0000-0000-000023000000}"/>
    <cellStyle name="Heading 2 2" xfId="37" xr:uid="{00000000-0005-0000-0000-000024000000}"/>
    <cellStyle name="Heading 3 2" xfId="38" xr:uid="{00000000-0005-0000-0000-000025000000}"/>
    <cellStyle name="Heading 4 2" xfId="39" xr:uid="{00000000-0005-0000-0000-000026000000}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43" xr:uid="{00000000-0005-0000-0000-00002B000000}"/>
    <cellStyle name="Normal 2 2" xfId="44" xr:uid="{00000000-0005-0000-0000-00002C000000}"/>
    <cellStyle name="Normal 3" xfId="45" xr:uid="{00000000-0005-0000-0000-00002D000000}"/>
    <cellStyle name="Normal 4" xfId="1" xr:uid="{00000000-0005-0000-0000-00002E000000}"/>
    <cellStyle name="Normal 5" xfId="46" xr:uid="{00000000-0005-0000-0000-00002F000000}"/>
    <cellStyle name="Normal 6" xfId="47" xr:uid="{00000000-0005-0000-0000-000030000000}"/>
    <cellStyle name="Normal 7" xfId="48" xr:uid="{00000000-0005-0000-0000-000031000000}"/>
    <cellStyle name="Normal 8" xfId="61" xr:uid="{0396C33B-AF95-4601-95F8-1EC01231D214}"/>
    <cellStyle name="Normal_03 - nss caps" xfId="59" xr:uid="{F15FD635-C07C-4469-AD71-EF0F902DA882}"/>
    <cellStyle name="Normal_05 - DEC_F  calc" xfId="55" xr:uid="{00000000-0005-0000-0000-000032000000}"/>
    <cellStyle name="Normal_11 - Q2  summaries" xfId="58" xr:uid="{0C46D7A7-F6C7-4E23-BCB8-C3BC48A1A375}"/>
    <cellStyle name="Normal_pctfoundapr7web" xfId="56" xr:uid="{00000000-0005-0000-0000-000033000000}"/>
    <cellStyle name="Note 2" xfId="49" xr:uid="{00000000-0005-0000-0000-000034000000}"/>
    <cellStyle name="Output 2" xfId="50" xr:uid="{00000000-0005-0000-0000-000035000000}"/>
    <cellStyle name="Percent" xfId="60" builtinId="5"/>
    <cellStyle name="Percent 2" xfId="51" xr:uid="{00000000-0005-0000-0000-000036000000}"/>
    <cellStyle name="Percent 3" xfId="62" xr:uid="{8E1C3F95-55CE-40BB-8EF7-450120124B48}"/>
    <cellStyle name="Title 2" xfId="52" xr:uid="{00000000-0005-0000-0000-000037000000}"/>
    <cellStyle name="Total 2" xfId="53" xr:uid="{00000000-0005-0000-0000-000038000000}"/>
    <cellStyle name="Warning Text 2" xfId="54" xr:uid="{00000000-0005-0000-0000-000039000000}"/>
  </cellStyles>
  <dxfs count="0"/>
  <tableStyles count="0" defaultTableStyle="TableStyleMedium9" defaultPivotStyle="PivotStyleLight16"/>
  <colors>
    <mruColors>
      <color rgb="FF4F6228"/>
      <color rgb="FF61B7AF"/>
      <color rgb="FFCCFF99"/>
      <color rgb="FF006699"/>
      <color rgb="FFD0C530"/>
      <color rgb="FFD2E4E3"/>
      <color rgb="FFFFFFCC"/>
      <color rgb="FFEEF4D8"/>
      <color rgb="FFC0DAD9"/>
      <color rgb="FFECE7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ome\A%20-%20Doe\Fy1997\97%20-%20FINAL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rgb="FFEEF4D8"/>
  </sheetPr>
  <dimension ref="A1:U454"/>
  <sheetViews>
    <sheetView showGridLines="0" zoomScaleNormal="100" workbookViewId="0">
      <pane ySplit="9" topLeftCell="A10" activePane="bottomLeft" state="frozen"/>
      <selection activeCell="N452" sqref="N452"/>
      <selection pane="bottomLeft" activeCell="A10" sqref="A10"/>
    </sheetView>
  </sheetViews>
  <sheetFormatPr defaultColWidth="9.140625" defaultRowHeight="15"/>
  <cols>
    <col min="1" max="1" width="4.140625" style="15" customWidth="1"/>
    <col min="2" max="2" width="24.140625" style="14" customWidth="1"/>
    <col min="3" max="3" width="9" style="15" hidden="1" customWidth="1"/>
    <col min="4" max="14" width="9" style="15" customWidth="1"/>
    <col min="15" max="15" width="1.7109375" style="14" customWidth="1"/>
    <col min="16" max="21" width="9.140625" style="15"/>
    <col min="22" max="16384" width="9.140625" style="14"/>
  </cols>
  <sheetData>
    <row r="1" spans="1:21" ht="17.649999999999999" customHeight="1">
      <c r="A1" s="48" t="s">
        <v>0</v>
      </c>
      <c r="B1" s="47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S1" s="14"/>
      <c r="T1" s="14"/>
      <c r="U1" s="14"/>
    </row>
    <row r="2" spans="1:21" ht="17.649999999999999" customHeight="1">
      <c r="A2" s="49" t="s">
        <v>573</v>
      </c>
      <c r="B2" s="47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S2" s="14"/>
      <c r="T2" s="14"/>
      <c r="U2" s="14"/>
    </row>
    <row r="3" spans="1:21" ht="17.649999999999999" customHeight="1">
      <c r="A3" s="50" t="s">
        <v>635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S3" s="14"/>
      <c r="T3" s="14"/>
      <c r="U3" s="14"/>
    </row>
    <row r="4" spans="1:21"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S4" s="14"/>
      <c r="T4" s="14"/>
      <c r="U4" s="14"/>
    </row>
    <row r="5" spans="1:21">
      <c r="A5" s="273">
        <v>1</v>
      </c>
      <c r="B5" s="273">
        <v>2</v>
      </c>
      <c r="C5" s="273">
        <v>3</v>
      </c>
      <c r="D5" s="273">
        <v>4</v>
      </c>
      <c r="E5" s="273">
        <v>5</v>
      </c>
      <c r="F5" s="273">
        <v>6</v>
      </c>
      <c r="G5" s="273">
        <v>7</v>
      </c>
      <c r="H5" s="273">
        <v>8</v>
      </c>
      <c r="I5" s="273">
        <v>9</v>
      </c>
      <c r="J5" s="273">
        <v>10</v>
      </c>
      <c r="K5" s="273">
        <v>11</v>
      </c>
      <c r="L5" s="273">
        <v>12</v>
      </c>
      <c r="M5" s="273">
        <v>13</v>
      </c>
      <c r="N5" s="273">
        <v>14</v>
      </c>
      <c r="O5" s="273">
        <v>15</v>
      </c>
      <c r="P5" s="273">
        <v>16</v>
      </c>
      <c r="Q5" s="273">
        <v>17</v>
      </c>
      <c r="R5" s="273">
        <v>18</v>
      </c>
      <c r="S5" s="14"/>
      <c r="T5" s="14"/>
      <c r="U5" s="14"/>
    </row>
    <row r="6" spans="1:21">
      <c r="A6" s="55"/>
      <c r="B6" s="56"/>
      <c r="C6" s="28" t="s">
        <v>528</v>
      </c>
      <c r="D6" s="27" t="s">
        <v>527</v>
      </c>
      <c r="E6" s="28" t="s">
        <v>526</v>
      </c>
      <c r="F6" s="27" t="s">
        <v>525</v>
      </c>
      <c r="G6" s="28" t="s">
        <v>533</v>
      </c>
      <c r="H6" s="27" t="s">
        <v>564</v>
      </c>
      <c r="I6" s="28" t="s">
        <v>574</v>
      </c>
      <c r="J6" s="27" t="s">
        <v>586</v>
      </c>
      <c r="K6" s="28" t="s">
        <v>587</v>
      </c>
      <c r="L6" s="27" t="s">
        <v>618</v>
      </c>
      <c r="M6" s="51" t="s">
        <v>619</v>
      </c>
      <c r="N6" s="269" t="s">
        <v>634</v>
      </c>
      <c r="S6" s="14"/>
      <c r="T6" s="14"/>
      <c r="U6" s="14"/>
    </row>
    <row r="7" spans="1:21">
      <c r="A7" s="57"/>
      <c r="B7" s="58"/>
      <c r="C7" s="26" t="s">
        <v>524</v>
      </c>
      <c r="D7" s="25" t="s">
        <v>523</v>
      </c>
      <c r="E7" s="26" t="s">
        <v>522</v>
      </c>
      <c r="F7" s="25" t="s">
        <v>521</v>
      </c>
      <c r="G7" s="26" t="s">
        <v>534</v>
      </c>
      <c r="H7" s="25" t="s">
        <v>565</v>
      </c>
      <c r="I7" s="26" t="s">
        <v>575</v>
      </c>
      <c r="J7" s="25" t="s">
        <v>588</v>
      </c>
      <c r="K7" s="26" t="s">
        <v>589</v>
      </c>
      <c r="L7" s="25" t="s">
        <v>620</v>
      </c>
      <c r="M7" s="52" t="s">
        <v>631</v>
      </c>
      <c r="N7" s="270" t="s">
        <v>631</v>
      </c>
      <c r="P7" s="322" t="s">
        <v>636</v>
      </c>
      <c r="Q7" s="323"/>
      <c r="S7" s="14"/>
      <c r="T7" s="14"/>
      <c r="U7" s="14"/>
    </row>
    <row r="8" spans="1:21">
      <c r="A8" s="59" t="s">
        <v>520</v>
      </c>
      <c r="B8" s="60" t="s">
        <v>519</v>
      </c>
      <c r="C8" s="24" t="s">
        <v>518</v>
      </c>
      <c r="D8" s="23" t="s">
        <v>518</v>
      </c>
      <c r="E8" s="24" t="s">
        <v>518</v>
      </c>
      <c r="F8" s="23" t="s">
        <v>518</v>
      </c>
      <c r="G8" s="24" t="s">
        <v>518</v>
      </c>
      <c r="H8" s="23" t="s">
        <v>518</v>
      </c>
      <c r="I8" s="24" t="s">
        <v>518</v>
      </c>
      <c r="J8" s="23" t="s">
        <v>518</v>
      </c>
      <c r="K8" s="24" t="s">
        <v>518</v>
      </c>
      <c r="L8" s="23" t="s">
        <v>518</v>
      </c>
      <c r="M8" s="53" t="s">
        <v>518</v>
      </c>
      <c r="N8" s="271" t="s">
        <v>518</v>
      </c>
      <c r="P8" s="24" t="s">
        <v>517</v>
      </c>
      <c r="Q8" s="122" t="s">
        <v>516</v>
      </c>
      <c r="S8" s="14"/>
      <c r="T8" s="14"/>
      <c r="U8" s="14"/>
    </row>
    <row r="9" spans="1:21">
      <c r="A9" s="54"/>
      <c r="B9" s="54"/>
      <c r="C9" s="27"/>
      <c r="D9" s="233"/>
      <c r="E9" s="27"/>
      <c r="F9" s="233"/>
      <c r="G9" s="27"/>
      <c r="H9" s="233"/>
      <c r="I9" s="27"/>
      <c r="J9" s="233"/>
      <c r="K9" s="27"/>
      <c r="L9" s="233"/>
      <c r="M9" s="234"/>
      <c r="N9" s="272"/>
      <c r="P9" s="22"/>
      <c r="Q9" s="21"/>
      <c r="R9" s="15" t="s">
        <v>8</v>
      </c>
      <c r="S9" s="14"/>
      <c r="T9" s="14"/>
      <c r="U9" s="14"/>
    </row>
    <row r="10" spans="1:21">
      <c r="A10" s="170">
        <v>1</v>
      </c>
      <c r="B10" s="171" t="s">
        <v>59</v>
      </c>
      <c r="C10" s="172">
        <v>119.11478689585684</v>
      </c>
      <c r="D10" s="172">
        <v>119.13262987143031</v>
      </c>
      <c r="E10" s="172">
        <v>118.49442727384208</v>
      </c>
      <c r="F10" s="172">
        <v>125.37044837618738</v>
      </c>
      <c r="G10" s="172">
        <v>125.22578299097079</v>
      </c>
      <c r="H10" s="172">
        <v>125.4637276403226</v>
      </c>
      <c r="I10" s="172">
        <v>128.32500819493092</v>
      </c>
      <c r="J10" s="172">
        <v>123.41461241846159</v>
      </c>
      <c r="K10" s="172">
        <v>117.89890455538425</v>
      </c>
      <c r="L10" s="172">
        <v>117.68823772851866</v>
      </c>
      <c r="M10" s="172">
        <v>116.79997510832712</v>
      </c>
      <c r="N10" s="172">
        <v>116.79997510832712</v>
      </c>
      <c r="O10" s="173"/>
      <c r="P10" s="172">
        <f>MIN(D10:M10)</f>
        <v>116.79997510832712</v>
      </c>
      <c r="Q10" s="172">
        <f>MAX(D10:M10)</f>
        <v>128.32500819493092</v>
      </c>
      <c r="S10" s="14"/>
      <c r="T10" s="14"/>
      <c r="U10" s="14"/>
    </row>
    <row r="11" spans="1:21">
      <c r="A11" s="170">
        <v>2</v>
      </c>
      <c r="B11" s="171" t="s">
        <v>515</v>
      </c>
      <c r="C11" s="172">
        <v>130.05237429755624</v>
      </c>
      <c r="D11" s="172">
        <v>130.3982811068494</v>
      </c>
      <c r="E11" s="172">
        <v>130.77916071359658</v>
      </c>
      <c r="F11" s="172">
        <v>0</v>
      </c>
      <c r="G11" s="172">
        <v>0</v>
      </c>
      <c r="H11" s="172">
        <v>0</v>
      </c>
      <c r="I11" s="172">
        <v>0</v>
      </c>
      <c r="J11" s="172">
        <v>0</v>
      </c>
      <c r="K11" s="172">
        <v>0</v>
      </c>
      <c r="L11" s="172">
        <v>0</v>
      </c>
      <c r="M11" s="172">
        <v>0</v>
      </c>
      <c r="N11" s="172">
        <v>0</v>
      </c>
      <c r="O11" s="173"/>
      <c r="P11" s="172">
        <f t="shared" ref="P11:P74" si="0">MIN(D11:M11)</f>
        <v>0</v>
      </c>
      <c r="Q11" s="172">
        <f t="shared" ref="Q11:Q74" si="1">MAX(D11:M11)</f>
        <v>130.77916071359658</v>
      </c>
      <c r="S11" s="14"/>
      <c r="T11" s="14"/>
      <c r="U11" s="14"/>
    </row>
    <row r="12" spans="1:21">
      <c r="A12" s="170">
        <v>3</v>
      </c>
      <c r="B12" s="171" t="s">
        <v>514</v>
      </c>
      <c r="C12" s="172">
        <v>115.51517767524373</v>
      </c>
      <c r="D12" s="172">
        <v>113.93137535116011</v>
      </c>
      <c r="E12" s="172">
        <v>113.57169906695157</v>
      </c>
      <c r="F12" s="172">
        <v>112.69594936915112</v>
      </c>
      <c r="G12" s="172">
        <v>114.30492068093569</v>
      </c>
      <c r="H12" s="172">
        <v>114.31738116237746</v>
      </c>
      <c r="I12" s="172">
        <v>120.27484094098735</v>
      </c>
      <c r="J12" s="172">
        <v>116.75327684334704</v>
      </c>
      <c r="K12" s="172">
        <v>113.61900876133559</v>
      </c>
      <c r="L12" s="172">
        <v>110.68105717388038</v>
      </c>
      <c r="M12" s="172">
        <v>118.79432005535948</v>
      </c>
      <c r="N12" s="172">
        <v>118.79432005535948</v>
      </c>
      <c r="O12" s="173"/>
      <c r="P12" s="172">
        <f t="shared" si="0"/>
        <v>110.68105717388038</v>
      </c>
      <c r="Q12" s="172">
        <f t="shared" si="1"/>
        <v>120.27484094098735</v>
      </c>
      <c r="S12" s="14"/>
      <c r="T12" s="14"/>
      <c r="U12" s="14"/>
    </row>
    <row r="13" spans="1:21">
      <c r="A13" s="170">
        <v>4</v>
      </c>
      <c r="B13" s="171" t="s">
        <v>513</v>
      </c>
      <c r="C13" s="172">
        <v>0</v>
      </c>
      <c r="D13" s="172">
        <v>0</v>
      </c>
      <c r="E13" s="172">
        <v>0</v>
      </c>
      <c r="F13" s="172">
        <v>0</v>
      </c>
      <c r="G13" s="172">
        <v>0</v>
      </c>
      <c r="H13" s="172">
        <v>0</v>
      </c>
      <c r="I13" s="172">
        <v>0</v>
      </c>
      <c r="J13" s="172">
        <v>0</v>
      </c>
      <c r="K13" s="172">
        <v>0</v>
      </c>
      <c r="L13" s="172">
        <v>0</v>
      </c>
      <c r="M13" s="172">
        <v>0</v>
      </c>
      <c r="N13" s="172">
        <v>0</v>
      </c>
      <c r="O13" s="173"/>
      <c r="P13" s="172">
        <f t="shared" si="0"/>
        <v>0</v>
      </c>
      <c r="Q13" s="172">
        <f t="shared" si="1"/>
        <v>0</v>
      </c>
      <c r="S13" s="14"/>
      <c r="T13" s="14"/>
      <c r="U13" s="14"/>
    </row>
    <row r="14" spans="1:21">
      <c r="A14" s="170">
        <v>5</v>
      </c>
      <c r="B14" s="171" t="s">
        <v>153</v>
      </c>
      <c r="C14" s="172">
        <v>116.35918186753943</v>
      </c>
      <c r="D14" s="172">
        <v>118.43865297524098</v>
      </c>
      <c r="E14" s="172">
        <v>124.2993595350078</v>
      </c>
      <c r="F14" s="172">
        <v>127.20562142897151</v>
      </c>
      <c r="G14" s="172">
        <v>131.73313176205966</v>
      </c>
      <c r="H14" s="172">
        <v>139.11696300590734</v>
      </c>
      <c r="I14" s="172">
        <v>140.2431269597129</v>
      </c>
      <c r="J14" s="172">
        <v>142.84949764189855</v>
      </c>
      <c r="K14" s="172">
        <v>143.62176091309624</v>
      </c>
      <c r="L14" s="172">
        <v>146.70722053528942</v>
      </c>
      <c r="M14" s="172">
        <v>149.38869770715644</v>
      </c>
      <c r="N14" s="172">
        <v>149.38869770715644</v>
      </c>
      <c r="O14" s="173"/>
      <c r="P14" s="172">
        <f t="shared" si="0"/>
        <v>118.43865297524098</v>
      </c>
      <c r="Q14" s="172">
        <f t="shared" si="1"/>
        <v>149.38869770715644</v>
      </c>
      <c r="S14" s="14"/>
      <c r="T14" s="14"/>
      <c r="U14" s="14"/>
    </row>
    <row r="15" spans="1:21">
      <c r="A15" s="170">
        <v>6</v>
      </c>
      <c r="B15" s="171" t="s">
        <v>512</v>
      </c>
      <c r="C15" s="172">
        <v>0</v>
      </c>
      <c r="D15" s="172">
        <v>0</v>
      </c>
      <c r="E15" s="172">
        <v>0</v>
      </c>
      <c r="F15" s="172">
        <v>0</v>
      </c>
      <c r="G15" s="172">
        <v>0</v>
      </c>
      <c r="H15" s="172">
        <v>0</v>
      </c>
      <c r="I15" s="172">
        <v>0</v>
      </c>
      <c r="J15" s="172">
        <v>0</v>
      </c>
      <c r="K15" s="172">
        <v>0</v>
      </c>
      <c r="L15" s="172">
        <v>0</v>
      </c>
      <c r="M15" s="172">
        <v>0</v>
      </c>
      <c r="N15" s="172">
        <v>0</v>
      </c>
      <c r="O15" s="173"/>
      <c r="P15" s="172">
        <f t="shared" si="0"/>
        <v>0</v>
      </c>
      <c r="Q15" s="172">
        <f t="shared" si="1"/>
        <v>0</v>
      </c>
      <c r="S15" s="14"/>
      <c r="T15" s="14"/>
      <c r="U15" s="14"/>
    </row>
    <row r="16" spans="1:21">
      <c r="A16" s="170">
        <v>7</v>
      </c>
      <c r="B16" s="171" t="s">
        <v>208</v>
      </c>
      <c r="C16" s="172">
        <v>124.81703266895079</v>
      </c>
      <c r="D16" s="172">
        <v>126.78278641549461</v>
      </c>
      <c r="E16" s="172">
        <v>126.15755891816404</v>
      </c>
      <c r="F16" s="172">
        <v>124.61128576742828</v>
      </c>
      <c r="G16" s="172">
        <v>130.03394338135737</v>
      </c>
      <c r="H16" s="172">
        <v>132.88408250904644</v>
      </c>
      <c r="I16" s="172">
        <v>138.92866251610889</v>
      </c>
      <c r="J16" s="172">
        <v>139.55939039674564</v>
      </c>
      <c r="K16" s="172">
        <v>141.69766313119248</v>
      </c>
      <c r="L16" s="172">
        <v>146.74651343359218</v>
      </c>
      <c r="M16" s="172">
        <v>152.3833485618965</v>
      </c>
      <c r="N16" s="172">
        <v>152.3833485618965</v>
      </c>
      <c r="O16" s="173"/>
      <c r="P16" s="172">
        <f t="shared" si="0"/>
        <v>124.61128576742828</v>
      </c>
      <c r="Q16" s="172">
        <f t="shared" si="1"/>
        <v>152.3833485618965</v>
      </c>
      <c r="S16" s="14"/>
      <c r="T16" s="14"/>
      <c r="U16" s="14"/>
    </row>
    <row r="17" spans="1:21">
      <c r="A17" s="170">
        <v>8</v>
      </c>
      <c r="B17" s="171" t="s">
        <v>192</v>
      </c>
      <c r="C17" s="172">
        <v>175.5081110358766</v>
      </c>
      <c r="D17" s="172">
        <v>178.2648019537996</v>
      </c>
      <c r="E17" s="172">
        <v>182.61319879461948</v>
      </c>
      <c r="F17" s="172">
        <v>190.33263924064264</v>
      </c>
      <c r="G17" s="172">
        <v>190.08496301779047</v>
      </c>
      <c r="H17" s="172">
        <v>192.45193179307373</v>
      </c>
      <c r="I17" s="172">
        <v>201.73624130445754</v>
      </c>
      <c r="J17" s="172">
        <v>205.42824766797673</v>
      </c>
      <c r="K17" s="172">
        <v>198.77617935832708</v>
      </c>
      <c r="L17" s="172">
        <v>202.58317915474549</v>
      </c>
      <c r="M17" s="172">
        <v>203.45590273121778</v>
      </c>
      <c r="N17" s="172">
        <v>203.45590273121778</v>
      </c>
      <c r="O17" s="173"/>
      <c r="P17" s="172">
        <f t="shared" si="0"/>
        <v>178.2648019537996</v>
      </c>
      <c r="Q17" s="172">
        <f t="shared" si="1"/>
        <v>205.42824766797673</v>
      </c>
      <c r="S17" s="14"/>
      <c r="T17" s="14"/>
      <c r="U17" s="14"/>
    </row>
    <row r="18" spans="1:21">
      <c r="A18" s="170">
        <v>9</v>
      </c>
      <c r="B18" s="171" t="s">
        <v>89</v>
      </c>
      <c r="C18" s="172">
        <v>134.91434294214139</v>
      </c>
      <c r="D18" s="172">
        <v>136.18283396462104</v>
      </c>
      <c r="E18" s="172">
        <v>139.01925354713811</v>
      </c>
      <c r="F18" s="172">
        <v>145.21889806696424</v>
      </c>
      <c r="G18" s="172">
        <v>148.41860045490372</v>
      </c>
      <c r="H18" s="172">
        <v>150.44174827921609</v>
      </c>
      <c r="I18" s="172">
        <v>156.64405646519796</v>
      </c>
      <c r="J18" s="172">
        <v>163.90234768441744</v>
      </c>
      <c r="K18" s="172">
        <v>162.51813111292645</v>
      </c>
      <c r="L18" s="172">
        <v>166.76720362457763</v>
      </c>
      <c r="M18" s="172">
        <v>172.77414521832074</v>
      </c>
      <c r="N18" s="172">
        <v>172.77414521832074</v>
      </c>
      <c r="O18" s="173"/>
      <c r="P18" s="172">
        <f t="shared" si="0"/>
        <v>136.18283396462104</v>
      </c>
      <c r="Q18" s="172">
        <f t="shared" si="1"/>
        <v>172.77414521832074</v>
      </c>
      <c r="S18" s="14"/>
      <c r="T18" s="14"/>
      <c r="U18" s="14"/>
    </row>
    <row r="19" spans="1:21">
      <c r="A19" s="170">
        <v>10</v>
      </c>
      <c r="B19" s="171" t="s">
        <v>77</v>
      </c>
      <c r="C19" s="172">
        <v>128.7342085657113</v>
      </c>
      <c r="D19" s="172">
        <v>128.38006453469885</v>
      </c>
      <c r="E19" s="172">
        <v>123.24479023426009</v>
      </c>
      <c r="F19" s="172">
        <v>127.11016954738561</v>
      </c>
      <c r="G19" s="172">
        <v>128.05472263848853</v>
      </c>
      <c r="H19" s="172">
        <v>129.90154052057613</v>
      </c>
      <c r="I19" s="172">
        <v>130.76041916071867</v>
      </c>
      <c r="J19" s="172">
        <v>132.99320927555306</v>
      </c>
      <c r="K19" s="172">
        <v>132.47404363812581</v>
      </c>
      <c r="L19" s="172">
        <v>137.4124868194879</v>
      </c>
      <c r="M19" s="172">
        <v>144.62687850389091</v>
      </c>
      <c r="N19" s="172">
        <v>144.62687850389091</v>
      </c>
      <c r="O19" s="173"/>
      <c r="P19" s="172">
        <f t="shared" si="0"/>
        <v>123.24479023426009</v>
      </c>
      <c r="Q19" s="172">
        <f t="shared" si="1"/>
        <v>144.62687850389091</v>
      </c>
      <c r="S19" s="14"/>
      <c r="T19" s="14"/>
      <c r="U19" s="14"/>
    </row>
    <row r="20" spans="1:21" ht="15.4" customHeight="1">
      <c r="A20" s="170">
        <v>11</v>
      </c>
      <c r="B20" s="171" t="s">
        <v>511</v>
      </c>
      <c r="C20" s="172">
        <v>0</v>
      </c>
      <c r="D20" s="172">
        <v>0</v>
      </c>
      <c r="E20" s="172">
        <v>0</v>
      </c>
      <c r="F20" s="172">
        <v>0</v>
      </c>
      <c r="G20" s="172">
        <v>0</v>
      </c>
      <c r="H20" s="172">
        <v>0</v>
      </c>
      <c r="I20" s="172">
        <v>0</v>
      </c>
      <c r="J20" s="172">
        <v>0</v>
      </c>
      <c r="K20" s="172">
        <v>0</v>
      </c>
      <c r="L20" s="172">
        <v>0</v>
      </c>
      <c r="M20" s="172">
        <v>0</v>
      </c>
      <c r="N20" s="172">
        <v>0</v>
      </c>
      <c r="O20" s="173"/>
      <c r="P20" s="172">
        <f t="shared" si="0"/>
        <v>0</v>
      </c>
      <c r="Q20" s="172">
        <f t="shared" si="1"/>
        <v>0</v>
      </c>
      <c r="S20" s="14"/>
      <c r="T20" s="14"/>
      <c r="U20" s="14"/>
    </row>
    <row r="21" spans="1:21">
      <c r="A21" s="170">
        <v>12</v>
      </c>
      <c r="B21" s="171" t="s">
        <v>510</v>
      </c>
      <c r="C21" s="172">
        <v>0</v>
      </c>
      <c r="D21" s="172">
        <v>0</v>
      </c>
      <c r="E21" s="172">
        <v>0</v>
      </c>
      <c r="F21" s="172">
        <v>0</v>
      </c>
      <c r="G21" s="172">
        <v>0</v>
      </c>
      <c r="H21" s="172">
        <v>0</v>
      </c>
      <c r="I21" s="172">
        <v>0</v>
      </c>
      <c r="J21" s="172">
        <v>0</v>
      </c>
      <c r="K21" s="172">
        <v>0</v>
      </c>
      <c r="L21" s="172">
        <v>0</v>
      </c>
      <c r="M21" s="172">
        <v>0</v>
      </c>
      <c r="N21" s="172">
        <v>0</v>
      </c>
      <c r="O21" s="173"/>
      <c r="P21" s="172">
        <f t="shared" si="0"/>
        <v>0</v>
      </c>
      <c r="Q21" s="172">
        <f t="shared" si="1"/>
        <v>0</v>
      </c>
      <c r="S21" s="14"/>
      <c r="T21" s="14"/>
      <c r="U21" s="14"/>
    </row>
    <row r="22" spans="1:21">
      <c r="A22" s="170">
        <v>13</v>
      </c>
      <c r="B22" s="171" t="s">
        <v>509</v>
      </c>
      <c r="C22" s="172">
        <v>0</v>
      </c>
      <c r="D22" s="172">
        <v>0</v>
      </c>
      <c r="E22" s="172">
        <v>0</v>
      </c>
      <c r="F22" s="172">
        <v>0</v>
      </c>
      <c r="G22" s="172">
        <v>0</v>
      </c>
      <c r="H22" s="172">
        <v>0</v>
      </c>
      <c r="I22" s="172">
        <v>0</v>
      </c>
      <c r="J22" s="172">
        <v>0</v>
      </c>
      <c r="K22" s="172">
        <v>0</v>
      </c>
      <c r="L22" s="172">
        <v>0</v>
      </c>
      <c r="M22" s="172">
        <v>0</v>
      </c>
      <c r="N22" s="172">
        <v>0</v>
      </c>
      <c r="O22" s="173"/>
      <c r="P22" s="172">
        <f t="shared" si="0"/>
        <v>0</v>
      </c>
      <c r="Q22" s="172">
        <f t="shared" si="1"/>
        <v>0</v>
      </c>
      <c r="S22" s="14"/>
      <c r="T22" s="14"/>
      <c r="U22" s="14"/>
    </row>
    <row r="23" spans="1:21">
      <c r="A23" s="170">
        <v>14</v>
      </c>
      <c r="B23" s="171" t="s">
        <v>64</v>
      </c>
      <c r="C23" s="172">
        <v>121.97543910556776</v>
      </c>
      <c r="D23" s="172">
        <v>122.11353718553725</v>
      </c>
      <c r="E23" s="172">
        <v>127.10942396017313</v>
      </c>
      <c r="F23" s="172">
        <v>129.37514168306851</v>
      </c>
      <c r="G23" s="172">
        <v>131.94802122135732</v>
      </c>
      <c r="H23" s="172">
        <v>128.16424629884077</v>
      </c>
      <c r="I23" s="172">
        <v>133.34056606923838</v>
      </c>
      <c r="J23" s="172">
        <v>131.22311504964216</v>
      </c>
      <c r="K23" s="172">
        <v>126.75902006788459</v>
      </c>
      <c r="L23" s="172">
        <v>129.38016830112676</v>
      </c>
      <c r="M23" s="172">
        <v>132.62571704513536</v>
      </c>
      <c r="N23" s="172">
        <v>132.62571704513536</v>
      </c>
      <c r="O23" s="173"/>
      <c r="P23" s="172">
        <f t="shared" si="0"/>
        <v>122.11353718553725</v>
      </c>
      <c r="Q23" s="172">
        <f t="shared" si="1"/>
        <v>133.34056606923838</v>
      </c>
      <c r="S23" s="14"/>
      <c r="T23" s="14"/>
      <c r="U23" s="14"/>
    </row>
    <row r="24" spans="1:21">
      <c r="A24" s="170">
        <v>15</v>
      </c>
      <c r="B24" s="171" t="s">
        <v>508</v>
      </c>
      <c r="C24" s="172">
        <v>0</v>
      </c>
      <c r="D24" s="172">
        <v>0</v>
      </c>
      <c r="E24" s="172">
        <v>0</v>
      </c>
      <c r="F24" s="172">
        <v>0</v>
      </c>
      <c r="G24" s="172">
        <v>0</v>
      </c>
      <c r="H24" s="172">
        <v>0</v>
      </c>
      <c r="I24" s="172">
        <v>0</v>
      </c>
      <c r="J24" s="172">
        <v>0</v>
      </c>
      <c r="K24" s="172">
        <v>0</v>
      </c>
      <c r="L24" s="172">
        <v>0</v>
      </c>
      <c r="M24" s="172">
        <v>0</v>
      </c>
      <c r="N24" s="172">
        <v>0</v>
      </c>
      <c r="O24" s="173"/>
      <c r="P24" s="172">
        <f t="shared" si="0"/>
        <v>0</v>
      </c>
      <c r="Q24" s="172">
        <f t="shared" si="1"/>
        <v>0</v>
      </c>
      <c r="S24" s="14"/>
      <c r="T24" s="14"/>
      <c r="U24" s="14"/>
    </row>
    <row r="25" spans="1:21">
      <c r="A25" s="170">
        <v>16</v>
      </c>
      <c r="B25" s="171" t="s">
        <v>168</v>
      </c>
      <c r="C25" s="172">
        <v>100</v>
      </c>
      <c r="D25" s="172">
        <v>102.27505751419824</v>
      </c>
      <c r="E25" s="172">
        <v>100.16700042757283</v>
      </c>
      <c r="F25" s="172">
        <v>101.23123699303558</v>
      </c>
      <c r="G25" s="172">
        <v>101.44976367290343</v>
      </c>
      <c r="H25" s="172">
        <v>103.84756223955138</v>
      </c>
      <c r="I25" s="172">
        <v>104.21860946146137</v>
      </c>
      <c r="J25" s="172">
        <v>104.14351640992452</v>
      </c>
      <c r="K25" s="172">
        <v>102.40765925668947</v>
      </c>
      <c r="L25" s="172">
        <v>104.79071446686457</v>
      </c>
      <c r="M25" s="172">
        <v>105.65325169287878</v>
      </c>
      <c r="N25" s="172">
        <v>105.65325169287878</v>
      </c>
      <c r="O25" s="173"/>
      <c r="P25" s="172">
        <f t="shared" si="0"/>
        <v>100.16700042757283</v>
      </c>
      <c r="Q25" s="172">
        <f t="shared" si="1"/>
        <v>105.65325169287878</v>
      </c>
      <c r="S25" s="14"/>
      <c r="T25" s="14"/>
      <c r="U25" s="14"/>
    </row>
    <row r="26" spans="1:21">
      <c r="A26" s="170">
        <v>17</v>
      </c>
      <c r="B26" s="171" t="s">
        <v>161</v>
      </c>
      <c r="C26" s="172">
        <v>125.3398444028377</v>
      </c>
      <c r="D26" s="172">
        <v>121.05542545627317</v>
      </c>
      <c r="E26" s="172">
        <v>123.95866707519325</v>
      </c>
      <c r="F26" s="172">
        <v>126.4353451002376</v>
      </c>
      <c r="G26" s="172">
        <v>127.26984305319422</v>
      </c>
      <c r="H26" s="172">
        <v>127.2321463058861</v>
      </c>
      <c r="I26" s="172">
        <v>128.79473601698882</v>
      </c>
      <c r="J26" s="172">
        <v>125.36330327687647</v>
      </c>
      <c r="K26" s="172">
        <v>126.36155666138012</v>
      </c>
      <c r="L26" s="172">
        <v>124.86068574591008</v>
      </c>
      <c r="M26" s="172">
        <v>129.36838452356</v>
      </c>
      <c r="N26" s="172">
        <v>129.36838452356</v>
      </c>
      <c r="O26" s="173"/>
      <c r="P26" s="172">
        <f t="shared" si="0"/>
        <v>121.05542545627317</v>
      </c>
      <c r="Q26" s="172">
        <f t="shared" si="1"/>
        <v>129.36838452356</v>
      </c>
      <c r="S26" s="14"/>
      <c r="T26" s="14"/>
      <c r="U26" s="14"/>
    </row>
    <row r="27" spans="1:21">
      <c r="A27" s="170">
        <v>18</v>
      </c>
      <c r="B27" s="171" t="s">
        <v>169</v>
      </c>
      <c r="C27" s="172">
        <v>141.38226410516006</v>
      </c>
      <c r="D27" s="172">
        <v>145.77919855055208</v>
      </c>
      <c r="E27" s="172">
        <v>157.55295732613718</v>
      </c>
      <c r="F27" s="172">
        <v>161.93086371082376</v>
      </c>
      <c r="G27" s="172">
        <v>162.38689741392352</v>
      </c>
      <c r="H27" s="172">
        <v>165.70990391896345</v>
      </c>
      <c r="I27" s="172">
        <v>195.07122593297095</v>
      </c>
      <c r="J27" s="172">
        <v>169.18028587762669</v>
      </c>
      <c r="K27" s="172">
        <v>162.03517110959865</v>
      </c>
      <c r="L27" s="172">
        <v>161.60444432727726</v>
      </c>
      <c r="M27" s="172">
        <v>167.09889693849553</v>
      </c>
      <c r="N27" s="172">
        <v>167.09889693849553</v>
      </c>
      <c r="O27" s="173"/>
      <c r="P27" s="172">
        <f t="shared" si="0"/>
        <v>145.77919855055208</v>
      </c>
      <c r="Q27" s="172">
        <f t="shared" si="1"/>
        <v>195.07122593297095</v>
      </c>
      <c r="S27" s="14"/>
      <c r="T27" s="14"/>
      <c r="U27" s="14"/>
    </row>
    <row r="28" spans="1:21">
      <c r="A28" s="170">
        <v>19</v>
      </c>
      <c r="B28" s="171" t="s">
        <v>507</v>
      </c>
      <c r="C28" s="172">
        <v>0</v>
      </c>
      <c r="D28" s="172">
        <v>126.20548326780845</v>
      </c>
      <c r="E28" s="172">
        <v>0</v>
      </c>
      <c r="F28" s="172">
        <v>0</v>
      </c>
      <c r="G28" s="172">
        <v>0</v>
      </c>
      <c r="H28" s="172">
        <v>0</v>
      </c>
      <c r="I28" s="172">
        <v>0</v>
      </c>
      <c r="J28" s="172">
        <v>0</v>
      </c>
      <c r="K28" s="172">
        <v>0</v>
      </c>
      <c r="L28" s="172">
        <v>0</v>
      </c>
      <c r="M28" s="172">
        <v>0</v>
      </c>
      <c r="N28" s="172">
        <v>0</v>
      </c>
      <c r="O28" s="173"/>
      <c r="P28" s="172">
        <f t="shared" si="0"/>
        <v>0</v>
      </c>
      <c r="Q28" s="172">
        <f t="shared" si="1"/>
        <v>126.20548326780845</v>
      </c>
      <c r="S28" s="14"/>
      <c r="T28" s="14"/>
      <c r="U28" s="14"/>
    </row>
    <row r="29" spans="1:21">
      <c r="A29" s="170">
        <v>20</v>
      </c>
      <c r="B29" s="171" t="s">
        <v>131</v>
      </c>
      <c r="C29" s="172">
        <v>120.99024467390575</v>
      </c>
      <c r="D29" s="172">
        <v>116.1894402693584</v>
      </c>
      <c r="E29" s="172">
        <v>117.74560296503864</v>
      </c>
      <c r="F29" s="172">
        <v>124.88523781593652</v>
      </c>
      <c r="G29" s="172">
        <v>125.95590737417932</v>
      </c>
      <c r="H29" s="172">
        <v>125.9159252492119</v>
      </c>
      <c r="I29" s="172">
        <v>128.92053184473752</v>
      </c>
      <c r="J29" s="172">
        <v>125.43854669370502</v>
      </c>
      <c r="K29" s="172">
        <v>127.7600263714973</v>
      </c>
      <c r="L29" s="172">
        <v>127.97357540869265</v>
      </c>
      <c r="M29" s="172">
        <v>131.25292252630979</v>
      </c>
      <c r="N29" s="172">
        <v>131.25292252630979</v>
      </c>
      <c r="O29" s="173"/>
      <c r="P29" s="172">
        <f t="shared" si="0"/>
        <v>116.1894402693584</v>
      </c>
      <c r="Q29" s="172">
        <f t="shared" si="1"/>
        <v>131.25292252630979</v>
      </c>
      <c r="S29" s="14"/>
      <c r="T29" s="14"/>
      <c r="U29" s="14"/>
    </row>
    <row r="30" spans="1:21">
      <c r="A30" s="170">
        <v>21</v>
      </c>
      <c r="B30" s="171" t="s">
        <v>506</v>
      </c>
      <c r="C30" s="172">
        <v>0</v>
      </c>
      <c r="D30" s="172">
        <v>0</v>
      </c>
      <c r="E30" s="172">
        <v>0</v>
      </c>
      <c r="F30" s="172">
        <v>0</v>
      </c>
      <c r="G30" s="172">
        <v>0</v>
      </c>
      <c r="H30" s="172">
        <v>0</v>
      </c>
      <c r="I30" s="172">
        <v>0</v>
      </c>
      <c r="J30" s="172">
        <v>0</v>
      </c>
      <c r="K30" s="172">
        <v>0</v>
      </c>
      <c r="L30" s="172">
        <v>0</v>
      </c>
      <c r="M30" s="172">
        <v>0</v>
      </c>
      <c r="N30" s="172">
        <v>0</v>
      </c>
      <c r="O30" s="173"/>
      <c r="P30" s="172">
        <f t="shared" si="0"/>
        <v>0</v>
      </c>
      <c r="Q30" s="172">
        <f t="shared" si="1"/>
        <v>0</v>
      </c>
      <c r="S30" s="14"/>
      <c r="T30" s="14"/>
      <c r="U30" s="14"/>
    </row>
    <row r="31" spans="1:21">
      <c r="A31" s="170">
        <v>22</v>
      </c>
      <c r="B31" s="171" t="s">
        <v>505</v>
      </c>
      <c r="C31" s="172">
        <v>0</v>
      </c>
      <c r="D31" s="172">
        <v>0</v>
      </c>
      <c r="E31" s="172">
        <v>0</v>
      </c>
      <c r="F31" s="172">
        <v>0</v>
      </c>
      <c r="G31" s="172">
        <v>0</v>
      </c>
      <c r="H31" s="172">
        <v>0</v>
      </c>
      <c r="I31" s="172">
        <v>0</v>
      </c>
      <c r="J31" s="172">
        <v>0</v>
      </c>
      <c r="K31" s="172">
        <v>0</v>
      </c>
      <c r="L31" s="172">
        <v>0</v>
      </c>
      <c r="M31" s="172">
        <v>0</v>
      </c>
      <c r="N31" s="172">
        <v>0</v>
      </c>
      <c r="O31" s="173"/>
      <c r="P31" s="172">
        <f t="shared" si="0"/>
        <v>0</v>
      </c>
      <c r="Q31" s="172">
        <f t="shared" si="1"/>
        <v>0</v>
      </c>
      <c r="S31" s="14"/>
      <c r="T31" s="14"/>
      <c r="U31" s="14"/>
    </row>
    <row r="32" spans="1:21">
      <c r="A32" s="170">
        <v>23</v>
      </c>
      <c r="B32" s="171" t="s">
        <v>78</v>
      </c>
      <c r="C32" s="172">
        <v>152.06885605542666</v>
      </c>
      <c r="D32" s="172">
        <v>145.34003576240778</v>
      </c>
      <c r="E32" s="172">
        <v>145.06913395549375</v>
      </c>
      <c r="F32" s="172">
        <v>148.89775592674292</v>
      </c>
      <c r="G32" s="172">
        <v>152.98276882392744</v>
      </c>
      <c r="H32" s="172">
        <v>158.14040112638094</v>
      </c>
      <c r="I32" s="172">
        <v>159.5628802686974</v>
      </c>
      <c r="J32" s="172">
        <v>163.47610143629061</v>
      </c>
      <c r="K32" s="172">
        <v>159.26069145809728</v>
      </c>
      <c r="L32" s="172">
        <v>155.44806475887546</v>
      </c>
      <c r="M32" s="172">
        <v>158.13824759953573</v>
      </c>
      <c r="N32" s="172">
        <v>158.13824759953573</v>
      </c>
      <c r="O32" s="173"/>
      <c r="P32" s="172">
        <f t="shared" si="0"/>
        <v>145.06913395549375</v>
      </c>
      <c r="Q32" s="172">
        <f t="shared" si="1"/>
        <v>163.47610143629061</v>
      </c>
      <c r="S32" s="14"/>
      <c r="T32" s="14"/>
      <c r="U32" s="14"/>
    </row>
    <row r="33" spans="1:21">
      <c r="A33" s="170">
        <v>24</v>
      </c>
      <c r="B33" s="171" t="s">
        <v>34</v>
      </c>
      <c r="C33" s="172">
        <v>106.13723652229959</v>
      </c>
      <c r="D33" s="172">
        <v>107.12690182446877</v>
      </c>
      <c r="E33" s="172">
        <v>109.7241057083105</v>
      </c>
      <c r="F33" s="172">
        <v>114.70523880996683</v>
      </c>
      <c r="G33" s="172">
        <v>119.5540749571703</v>
      </c>
      <c r="H33" s="172">
        <v>121.97740735797686</v>
      </c>
      <c r="I33" s="172">
        <v>122.21527927554826</v>
      </c>
      <c r="J33" s="172">
        <v>122.89253879924014</v>
      </c>
      <c r="K33" s="172">
        <v>119.9456270334876</v>
      </c>
      <c r="L33" s="172">
        <v>119.9456270334876</v>
      </c>
      <c r="M33" s="172">
        <v>126.36705538001101</v>
      </c>
      <c r="N33" s="172">
        <v>126.36705538001101</v>
      </c>
      <c r="O33" s="173"/>
      <c r="P33" s="172">
        <f t="shared" si="0"/>
        <v>107.12690182446877</v>
      </c>
      <c r="Q33" s="172">
        <f t="shared" si="1"/>
        <v>126.36705538001101</v>
      </c>
      <c r="S33" s="14"/>
      <c r="T33" s="14"/>
      <c r="U33" s="14"/>
    </row>
    <row r="34" spans="1:21">
      <c r="A34" s="170">
        <v>25</v>
      </c>
      <c r="B34" s="171" t="s">
        <v>184</v>
      </c>
      <c r="C34" s="172">
        <v>111.81331045924571</v>
      </c>
      <c r="D34" s="172">
        <v>114.56917441895267</v>
      </c>
      <c r="E34" s="172">
        <v>114.50104993275461</v>
      </c>
      <c r="F34" s="172">
        <v>121.22435479107398</v>
      </c>
      <c r="G34" s="172">
        <v>121.34182543577371</v>
      </c>
      <c r="H34" s="172">
        <v>133.49656912828439</v>
      </c>
      <c r="I34" s="172">
        <v>134.62777226897308</v>
      </c>
      <c r="J34" s="172">
        <v>139.53619815667878</v>
      </c>
      <c r="K34" s="172">
        <v>139.1874600790232</v>
      </c>
      <c r="L34" s="172">
        <v>148.64041584411359</v>
      </c>
      <c r="M34" s="172">
        <v>146.01225877281024</v>
      </c>
      <c r="N34" s="172">
        <v>146.01225877281024</v>
      </c>
      <c r="O34" s="173"/>
      <c r="P34" s="172">
        <f t="shared" si="0"/>
        <v>114.50104993275461</v>
      </c>
      <c r="Q34" s="172">
        <f t="shared" si="1"/>
        <v>148.64041584411359</v>
      </c>
      <c r="S34" s="14"/>
      <c r="T34" s="14"/>
      <c r="U34" s="14"/>
    </row>
    <row r="35" spans="1:21">
      <c r="A35" s="170">
        <v>26</v>
      </c>
      <c r="B35" s="171" t="s">
        <v>79</v>
      </c>
      <c r="C35" s="172">
        <v>121.60654640314105</v>
      </c>
      <c r="D35" s="172">
        <v>122.40475784043896</v>
      </c>
      <c r="E35" s="172">
        <v>121.78755665261305</v>
      </c>
      <c r="F35" s="172">
        <v>121.7747066954541</v>
      </c>
      <c r="G35" s="172">
        <v>127.08865197875205</v>
      </c>
      <c r="H35" s="172">
        <v>127.42350651107995</v>
      </c>
      <c r="I35" s="172">
        <v>127.79589792661135</v>
      </c>
      <c r="J35" s="172">
        <v>130.14465312426898</v>
      </c>
      <c r="K35" s="172">
        <v>132.06361613160345</v>
      </c>
      <c r="L35" s="172">
        <v>132.65665460882687</v>
      </c>
      <c r="M35" s="172">
        <v>139.98122589553461</v>
      </c>
      <c r="N35" s="172">
        <v>139.98122589553461</v>
      </c>
      <c r="O35" s="173"/>
      <c r="P35" s="172">
        <f t="shared" si="0"/>
        <v>121.7747066954541</v>
      </c>
      <c r="Q35" s="172">
        <f t="shared" si="1"/>
        <v>139.98122589553461</v>
      </c>
      <c r="S35" s="14"/>
      <c r="T35" s="14"/>
      <c r="U35" s="14"/>
    </row>
    <row r="36" spans="1:21">
      <c r="A36" s="170">
        <v>27</v>
      </c>
      <c r="B36" s="171" t="s">
        <v>504</v>
      </c>
      <c r="C36" s="172">
        <v>111.0664232197467</v>
      </c>
      <c r="D36" s="172">
        <v>112.28962709055195</v>
      </c>
      <c r="E36" s="172">
        <v>122.95306872088835</v>
      </c>
      <c r="F36" s="172">
        <v>129.06949622072153</v>
      </c>
      <c r="G36" s="172">
        <v>143.40147455003523</v>
      </c>
      <c r="H36" s="172">
        <v>138.75666786616426</v>
      </c>
      <c r="I36" s="172">
        <v>112.76319085768343</v>
      </c>
      <c r="J36" s="172">
        <v>114.86209245581935</v>
      </c>
      <c r="K36" s="172">
        <v>118.54555115354799</v>
      </c>
      <c r="L36" s="172">
        <v>116.55570527163735</v>
      </c>
      <c r="M36" s="172">
        <v>120.44601856785802</v>
      </c>
      <c r="N36" s="172">
        <v>120.44601856785802</v>
      </c>
      <c r="O36" s="173"/>
      <c r="P36" s="172">
        <f t="shared" si="0"/>
        <v>112.28962709055195</v>
      </c>
      <c r="Q36" s="172">
        <f t="shared" si="1"/>
        <v>143.40147455003523</v>
      </c>
      <c r="S36" s="14"/>
      <c r="T36" s="14"/>
      <c r="U36" s="14"/>
    </row>
    <row r="37" spans="1:21">
      <c r="A37" s="170">
        <v>28</v>
      </c>
      <c r="B37" s="171" t="s">
        <v>503</v>
      </c>
      <c r="C37" s="172">
        <v>217.32601755636085</v>
      </c>
      <c r="D37" s="172">
        <v>202.37038763921635</v>
      </c>
      <c r="E37" s="172">
        <v>185.97340849982621</v>
      </c>
      <c r="F37" s="172">
        <v>212.30480693260026</v>
      </c>
      <c r="G37" s="172">
        <v>230.54763370778488</v>
      </c>
      <c r="H37" s="172">
        <v>216.52735133216555</v>
      </c>
      <c r="I37" s="172">
        <v>208.50265887696096</v>
      </c>
      <c r="J37" s="172">
        <v>216.05559003040909</v>
      </c>
      <c r="K37" s="172">
        <v>0</v>
      </c>
      <c r="L37" s="172">
        <v>0</v>
      </c>
      <c r="M37" s="172">
        <v>0</v>
      </c>
      <c r="N37" s="172">
        <v>0</v>
      </c>
      <c r="O37" s="173"/>
      <c r="P37" s="172">
        <f t="shared" si="0"/>
        <v>0</v>
      </c>
      <c r="Q37" s="172">
        <f t="shared" si="1"/>
        <v>230.54763370778488</v>
      </c>
      <c r="S37" s="14"/>
      <c r="T37" s="14"/>
      <c r="U37" s="14"/>
    </row>
    <row r="38" spans="1:21">
      <c r="A38" s="170">
        <v>29</v>
      </c>
      <c r="B38" s="171" t="s">
        <v>502</v>
      </c>
      <c r="C38" s="172">
        <v>0</v>
      </c>
      <c r="D38" s="172">
        <v>0</v>
      </c>
      <c r="E38" s="172">
        <v>0</v>
      </c>
      <c r="F38" s="172">
        <v>0</v>
      </c>
      <c r="G38" s="172">
        <v>0</v>
      </c>
      <c r="H38" s="172">
        <v>0</v>
      </c>
      <c r="I38" s="172">
        <v>0</v>
      </c>
      <c r="J38" s="172">
        <v>0</v>
      </c>
      <c r="K38" s="172">
        <v>0</v>
      </c>
      <c r="L38" s="172">
        <v>0</v>
      </c>
      <c r="M38" s="172">
        <v>0</v>
      </c>
      <c r="N38" s="172">
        <v>0</v>
      </c>
      <c r="O38" s="173"/>
      <c r="P38" s="172">
        <f t="shared" si="0"/>
        <v>0</v>
      </c>
      <c r="Q38" s="172">
        <f t="shared" si="1"/>
        <v>0</v>
      </c>
      <c r="S38" s="14"/>
      <c r="T38" s="14"/>
      <c r="U38" s="14"/>
    </row>
    <row r="39" spans="1:21">
      <c r="A39" s="170">
        <v>30</v>
      </c>
      <c r="B39" s="171" t="s">
        <v>98</v>
      </c>
      <c r="C39" s="172">
        <v>118.52652139517321</v>
      </c>
      <c r="D39" s="172">
        <v>115.87163141071501</v>
      </c>
      <c r="E39" s="172">
        <v>117.63247389787898</v>
      </c>
      <c r="F39" s="172">
        <v>118.95708676083679</v>
      </c>
      <c r="G39" s="172">
        <v>117.89160229706823</v>
      </c>
      <c r="H39" s="172">
        <v>122.78819030196063</v>
      </c>
      <c r="I39" s="172">
        <v>124.48565611394558</v>
      </c>
      <c r="J39" s="172">
        <v>127.53457564683129</v>
      </c>
      <c r="K39" s="172">
        <v>126.62001033582729</v>
      </c>
      <c r="L39" s="172">
        <v>124.61633927998932</v>
      </c>
      <c r="M39" s="172">
        <v>124.91159309324364</v>
      </c>
      <c r="N39" s="172">
        <v>124.91159309324364</v>
      </c>
      <c r="O39" s="173"/>
      <c r="P39" s="172">
        <f t="shared" si="0"/>
        <v>115.87163141071501</v>
      </c>
      <c r="Q39" s="172">
        <f t="shared" si="1"/>
        <v>127.53457564683129</v>
      </c>
      <c r="S39" s="14"/>
      <c r="T39" s="14"/>
      <c r="U39" s="14"/>
    </row>
    <row r="40" spans="1:21">
      <c r="A40" s="170">
        <v>31</v>
      </c>
      <c r="B40" s="171" t="s">
        <v>80</v>
      </c>
      <c r="C40" s="172">
        <v>126.50125541852223</v>
      </c>
      <c r="D40" s="172">
        <v>126.48093192457632</v>
      </c>
      <c r="E40" s="172">
        <v>131.90938847116024</v>
      </c>
      <c r="F40" s="172">
        <v>140.30612372646479</v>
      </c>
      <c r="G40" s="172">
        <v>142.72254666618801</v>
      </c>
      <c r="H40" s="172">
        <v>141.04409563345578</v>
      </c>
      <c r="I40" s="172">
        <v>146.39182720790828</v>
      </c>
      <c r="J40" s="172">
        <v>147.66545548220918</v>
      </c>
      <c r="K40" s="172">
        <v>147.04748110217747</v>
      </c>
      <c r="L40" s="172">
        <v>149.38310444397843</v>
      </c>
      <c r="M40" s="172">
        <v>153.47256175323801</v>
      </c>
      <c r="N40" s="172">
        <v>153.47256175323801</v>
      </c>
      <c r="O40" s="173"/>
      <c r="P40" s="172">
        <f t="shared" si="0"/>
        <v>126.48093192457632</v>
      </c>
      <c r="Q40" s="172">
        <f t="shared" si="1"/>
        <v>153.47256175323801</v>
      </c>
      <c r="S40" s="14"/>
      <c r="T40" s="14"/>
      <c r="U40" s="14"/>
    </row>
    <row r="41" spans="1:21">
      <c r="A41" s="170">
        <v>32</v>
      </c>
      <c r="B41" s="171" t="s">
        <v>501</v>
      </c>
      <c r="C41" s="172">
        <v>0</v>
      </c>
      <c r="D41" s="172">
        <v>0</v>
      </c>
      <c r="E41" s="172">
        <v>0</v>
      </c>
      <c r="F41" s="172">
        <v>0</v>
      </c>
      <c r="G41" s="172">
        <v>0</v>
      </c>
      <c r="H41" s="172">
        <v>0</v>
      </c>
      <c r="I41" s="172">
        <v>0</v>
      </c>
      <c r="J41" s="172">
        <v>0</v>
      </c>
      <c r="K41" s="172">
        <v>0</v>
      </c>
      <c r="L41" s="172">
        <v>0</v>
      </c>
      <c r="M41" s="172">
        <v>0</v>
      </c>
      <c r="N41" s="172">
        <v>0</v>
      </c>
      <c r="O41" s="173"/>
      <c r="P41" s="172">
        <f t="shared" si="0"/>
        <v>0</v>
      </c>
      <c r="Q41" s="172">
        <f t="shared" si="1"/>
        <v>0</v>
      </c>
      <c r="S41" s="14"/>
      <c r="T41" s="14"/>
      <c r="U41" s="14"/>
    </row>
    <row r="42" spans="1:21">
      <c r="A42" s="170">
        <v>33</v>
      </c>
      <c r="B42" s="171" t="s">
        <v>500</v>
      </c>
      <c r="C42" s="172">
        <v>0</v>
      </c>
      <c r="D42" s="172">
        <v>0</v>
      </c>
      <c r="E42" s="172">
        <v>0</v>
      </c>
      <c r="F42" s="172">
        <v>0</v>
      </c>
      <c r="G42" s="172">
        <v>0</v>
      </c>
      <c r="H42" s="172">
        <v>0</v>
      </c>
      <c r="I42" s="172">
        <v>0</v>
      </c>
      <c r="J42" s="172">
        <v>0</v>
      </c>
      <c r="K42" s="172">
        <v>0</v>
      </c>
      <c r="L42" s="172">
        <v>0</v>
      </c>
      <c r="M42" s="172">
        <v>0</v>
      </c>
      <c r="N42" s="172">
        <v>0</v>
      </c>
      <c r="O42" s="173"/>
      <c r="P42" s="172">
        <f t="shared" si="0"/>
        <v>0</v>
      </c>
      <c r="Q42" s="172">
        <f t="shared" si="1"/>
        <v>0</v>
      </c>
      <c r="S42" s="14"/>
      <c r="T42" s="14"/>
      <c r="U42" s="14"/>
    </row>
    <row r="43" spans="1:21">
      <c r="A43" s="170">
        <v>34</v>
      </c>
      <c r="B43" s="171" t="s">
        <v>499</v>
      </c>
      <c r="C43" s="172">
        <v>0</v>
      </c>
      <c r="D43" s="172">
        <v>0</v>
      </c>
      <c r="E43" s="172">
        <v>0</v>
      </c>
      <c r="F43" s="172">
        <v>0</v>
      </c>
      <c r="G43" s="172">
        <v>0</v>
      </c>
      <c r="H43" s="172">
        <v>0</v>
      </c>
      <c r="I43" s="172">
        <v>0</v>
      </c>
      <c r="J43" s="172">
        <v>0</v>
      </c>
      <c r="K43" s="172">
        <v>0</v>
      </c>
      <c r="L43" s="172">
        <v>0</v>
      </c>
      <c r="M43" s="172">
        <v>0</v>
      </c>
      <c r="N43" s="172">
        <v>0</v>
      </c>
      <c r="O43" s="173"/>
      <c r="P43" s="172">
        <f t="shared" si="0"/>
        <v>0</v>
      </c>
      <c r="Q43" s="172">
        <f t="shared" si="1"/>
        <v>0</v>
      </c>
      <c r="S43" s="14"/>
      <c r="T43" s="14"/>
      <c r="U43" s="14"/>
    </row>
    <row r="44" spans="1:21">
      <c r="A44" s="170">
        <v>35</v>
      </c>
      <c r="B44" s="171" t="s">
        <v>12</v>
      </c>
      <c r="C44" s="172">
        <v>114.92651116581834</v>
      </c>
      <c r="D44" s="172">
        <v>116.24329852147859</v>
      </c>
      <c r="E44" s="172">
        <v>123.10591019724355</v>
      </c>
      <c r="F44" s="172">
        <v>124.1389741189393</v>
      </c>
      <c r="G44" s="172">
        <v>126.6937196967348</v>
      </c>
      <c r="H44" s="172">
        <v>129.55011335339123</v>
      </c>
      <c r="I44" s="172">
        <v>135.15501759350991</v>
      </c>
      <c r="J44" s="172">
        <v>134.48148296547956</v>
      </c>
      <c r="K44" s="172">
        <v>134.09528436868044</v>
      </c>
      <c r="L44" s="172">
        <v>141.97211905062392</v>
      </c>
      <c r="M44" s="172">
        <v>138.65213646170687</v>
      </c>
      <c r="N44" s="172">
        <v>138.65213646170687</v>
      </c>
      <c r="O44" s="173"/>
      <c r="P44" s="172">
        <f t="shared" si="0"/>
        <v>116.24329852147859</v>
      </c>
      <c r="Q44" s="172">
        <f t="shared" si="1"/>
        <v>141.97211905062392</v>
      </c>
      <c r="S44" s="14"/>
      <c r="T44" s="14"/>
      <c r="U44" s="14"/>
    </row>
    <row r="45" spans="1:21">
      <c r="A45" s="170">
        <v>36</v>
      </c>
      <c r="B45" s="171" t="s">
        <v>132</v>
      </c>
      <c r="C45" s="172">
        <v>126.68448770465828</v>
      </c>
      <c r="D45" s="172">
        <v>125.29449061611415</v>
      </c>
      <c r="E45" s="172">
        <v>129.80786321760007</v>
      </c>
      <c r="F45" s="172">
        <v>134.56402123083021</v>
      </c>
      <c r="G45" s="172">
        <v>138.7413951912354</v>
      </c>
      <c r="H45" s="172">
        <v>143.36175937428121</v>
      </c>
      <c r="I45" s="172">
        <v>144.03488372232661</v>
      </c>
      <c r="J45" s="172">
        <v>139.55488365437736</v>
      </c>
      <c r="K45" s="172">
        <v>132.69140482866931</v>
      </c>
      <c r="L45" s="172">
        <v>136.12168981549394</v>
      </c>
      <c r="M45" s="172">
        <v>149.70200697619134</v>
      </c>
      <c r="N45" s="172">
        <v>149.70200697619134</v>
      </c>
      <c r="O45" s="173"/>
      <c r="P45" s="172">
        <f t="shared" si="0"/>
        <v>125.29449061611415</v>
      </c>
      <c r="Q45" s="172">
        <f t="shared" si="1"/>
        <v>149.70200697619134</v>
      </c>
      <c r="S45" s="14"/>
      <c r="T45" s="14"/>
      <c r="U45" s="14"/>
    </row>
    <row r="46" spans="1:21">
      <c r="A46" s="170">
        <v>37</v>
      </c>
      <c r="B46" s="171" t="s">
        <v>498</v>
      </c>
      <c r="C46" s="172">
        <v>161.37273578383216</v>
      </c>
      <c r="D46" s="172">
        <v>167.05518094239466</v>
      </c>
      <c r="E46" s="172">
        <v>165.11404640327862</v>
      </c>
      <c r="F46" s="172">
        <v>0</v>
      </c>
      <c r="G46" s="172">
        <v>0</v>
      </c>
      <c r="H46" s="172">
        <v>0</v>
      </c>
      <c r="I46" s="172">
        <v>0</v>
      </c>
      <c r="J46" s="172">
        <v>0</v>
      </c>
      <c r="K46" s="172">
        <v>0</v>
      </c>
      <c r="L46" s="172">
        <v>0</v>
      </c>
      <c r="M46" s="172">
        <v>0</v>
      </c>
      <c r="N46" s="172">
        <v>0</v>
      </c>
      <c r="O46" s="173"/>
      <c r="P46" s="172">
        <f t="shared" si="0"/>
        <v>0</v>
      </c>
      <c r="Q46" s="172">
        <f t="shared" si="1"/>
        <v>167.05518094239466</v>
      </c>
      <c r="S46" s="14"/>
      <c r="T46" s="14"/>
      <c r="U46" s="14"/>
    </row>
    <row r="47" spans="1:21">
      <c r="A47" s="170">
        <v>38</v>
      </c>
      <c r="B47" s="171" t="s">
        <v>223</v>
      </c>
      <c r="C47" s="172">
        <v>148.97624868525011</v>
      </c>
      <c r="D47" s="172">
        <v>157.89884440206643</v>
      </c>
      <c r="E47" s="172">
        <v>156.26633459633371</v>
      </c>
      <c r="F47" s="172">
        <v>168.19829024934057</v>
      </c>
      <c r="G47" s="172">
        <v>175.48867085602282</v>
      </c>
      <c r="H47" s="172">
        <v>181.42780865878549</v>
      </c>
      <c r="I47" s="172">
        <v>179.01225531077819</v>
      </c>
      <c r="J47" s="172">
        <v>189.34134444601298</v>
      </c>
      <c r="K47" s="172">
        <v>181.60679955334683</v>
      </c>
      <c r="L47" s="172">
        <v>173.51743638312576</v>
      </c>
      <c r="M47" s="172">
        <v>185.41840546537506</v>
      </c>
      <c r="N47" s="172">
        <v>185.41840546537506</v>
      </c>
      <c r="O47" s="173"/>
      <c r="P47" s="172">
        <f t="shared" si="0"/>
        <v>156.26633459633371</v>
      </c>
      <c r="Q47" s="172">
        <f t="shared" si="1"/>
        <v>189.34134444601298</v>
      </c>
      <c r="S47" s="14"/>
      <c r="T47" s="14"/>
      <c r="U47" s="14"/>
    </row>
    <row r="48" spans="1:21">
      <c r="A48" s="170">
        <v>39</v>
      </c>
      <c r="B48" s="171" t="s">
        <v>106</v>
      </c>
      <c r="C48" s="172">
        <v>141.44157676792204</v>
      </c>
      <c r="D48" s="172">
        <v>145.31193314620572</v>
      </c>
      <c r="E48" s="172">
        <v>108.6177213622382</v>
      </c>
      <c r="F48" s="172">
        <v>133.85822816074983</v>
      </c>
      <c r="G48" s="172">
        <v>134.4655151276805</v>
      </c>
      <c r="H48" s="172">
        <v>138.02176341810525</v>
      </c>
      <c r="I48" s="172">
        <v>133.7434412796473</v>
      </c>
      <c r="J48" s="172">
        <v>134.77565293065317</v>
      </c>
      <c r="K48" s="172">
        <v>0</v>
      </c>
      <c r="L48" s="172">
        <v>0</v>
      </c>
      <c r="M48" s="172">
        <v>0</v>
      </c>
      <c r="N48" s="172">
        <v>0</v>
      </c>
      <c r="O48" s="173"/>
      <c r="P48" s="172">
        <f t="shared" si="0"/>
        <v>0</v>
      </c>
      <c r="Q48" s="172">
        <f t="shared" si="1"/>
        <v>145.31193314620572</v>
      </c>
      <c r="S48" s="14"/>
      <c r="T48" s="14"/>
      <c r="U48" s="14"/>
    </row>
    <row r="49" spans="1:21">
      <c r="A49" s="170">
        <v>40</v>
      </c>
      <c r="B49" s="171" t="s">
        <v>92</v>
      </c>
      <c r="C49" s="172">
        <v>115.66997952515541</v>
      </c>
      <c r="D49" s="172">
        <v>116.59445654023932</v>
      </c>
      <c r="E49" s="172">
        <v>119.06422208280149</v>
      </c>
      <c r="F49" s="172">
        <v>120.78886289376524</v>
      </c>
      <c r="G49" s="172">
        <v>121.99300769510064</v>
      </c>
      <c r="H49" s="172">
        <v>125.7284560863021</v>
      </c>
      <c r="I49" s="172">
        <v>126.59687867795802</v>
      </c>
      <c r="J49" s="172">
        <v>126.20301008041348</v>
      </c>
      <c r="K49" s="172">
        <v>125.94151343720628</v>
      </c>
      <c r="L49" s="172">
        <v>127.62378412902629</v>
      </c>
      <c r="M49" s="172">
        <v>128.33445492246344</v>
      </c>
      <c r="N49" s="172">
        <v>128.33445492246344</v>
      </c>
      <c r="O49" s="173"/>
      <c r="P49" s="172">
        <f t="shared" si="0"/>
        <v>116.59445654023932</v>
      </c>
      <c r="Q49" s="172">
        <f t="shared" si="1"/>
        <v>128.33445492246344</v>
      </c>
      <c r="S49" s="14"/>
      <c r="T49" s="14"/>
      <c r="U49" s="14"/>
    </row>
    <row r="50" spans="1:21">
      <c r="A50" s="170">
        <v>41</v>
      </c>
      <c r="B50" s="171" t="s">
        <v>497</v>
      </c>
      <c r="C50" s="172">
        <v>181.42535706051009</v>
      </c>
      <c r="D50" s="172">
        <v>181.67324786967532</v>
      </c>
      <c r="E50" s="172">
        <v>191.65919981876138</v>
      </c>
      <c r="F50" s="172">
        <v>191.57126538934364</v>
      </c>
      <c r="G50" s="172">
        <v>198.07840728282835</v>
      </c>
      <c r="H50" s="172">
        <v>187.06792543289589</v>
      </c>
      <c r="I50" s="172">
        <v>178.60471067428506</v>
      </c>
      <c r="J50" s="172">
        <v>186.4449089919581</v>
      </c>
      <c r="K50" s="172">
        <v>183.77140427783459</v>
      </c>
      <c r="L50" s="172">
        <v>179.86373259288274</v>
      </c>
      <c r="M50" s="172">
        <v>194.60931705328511</v>
      </c>
      <c r="N50" s="172">
        <v>194.60931705328511</v>
      </c>
      <c r="O50" s="173"/>
      <c r="P50" s="172">
        <f t="shared" si="0"/>
        <v>178.60471067428506</v>
      </c>
      <c r="Q50" s="172">
        <f t="shared" si="1"/>
        <v>198.07840728282835</v>
      </c>
      <c r="S50" s="14"/>
      <c r="T50" s="14"/>
      <c r="U50" s="14"/>
    </row>
    <row r="51" spans="1:21">
      <c r="A51" s="170">
        <v>42</v>
      </c>
      <c r="B51" s="171" t="s">
        <v>496</v>
      </c>
      <c r="C51" s="172">
        <v>0</v>
      </c>
      <c r="D51" s="172">
        <v>0</v>
      </c>
      <c r="E51" s="172">
        <v>0</v>
      </c>
      <c r="F51" s="172">
        <v>0</v>
      </c>
      <c r="G51" s="172">
        <v>0</v>
      </c>
      <c r="H51" s="172">
        <v>0</v>
      </c>
      <c r="I51" s="172">
        <v>0</v>
      </c>
      <c r="J51" s="172">
        <v>0</v>
      </c>
      <c r="K51" s="172">
        <v>0</v>
      </c>
      <c r="L51" s="172">
        <v>0</v>
      </c>
      <c r="M51" s="172">
        <v>0</v>
      </c>
      <c r="N51" s="172">
        <v>0</v>
      </c>
      <c r="O51" s="173"/>
      <c r="P51" s="172">
        <f t="shared" si="0"/>
        <v>0</v>
      </c>
      <c r="Q51" s="172">
        <f t="shared" si="1"/>
        <v>0</v>
      </c>
      <c r="S51" s="14"/>
      <c r="T51" s="14"/>
      <c r="U51" s="14"/>
    </row>
    <row r="52" spans="1:21">
      <c r="A52" s="170">
        <v>43</v>
      </c>
      <c r="B52" s="171" t="s">
        <v>495</v>
      </c>
      <c r="C52" s="172">
        <v>135.76251743033421</v>
      </c>
      <c r="D52" s="172">
        <v>131.57008379487027</v>
      </c>
      <c r="E52" s="172">
        <v>135.23483254984242</v>
      </c>
      <c r="F52" s="172">
        <v>138.89051530835971</v>
      </c>
      <c r="G52" s="172">
        <v>142.04758870917584</v>
      </c>
      <c r="H52" s="172">
        <v>151.23464256727556</v>
      </c>
      <c r="I52" s="172">
        <v>153.22512074978573</v>
      </c>
      <c r="J52" s="172">
        <v>149.23016548543174</v>
      </c>
      <c r="K52" s="172">
        <v>147.819498337917</v>
      </c>
      <c r="L52" s="172">
        <v>133.70027747627682</v>
      </c>
      <c r="M52" s="172">
        <v>147.21217239650289</v>
      </c>
      <c r="N52" s="172">
        <v>147.21217239650289</v>
      </c>
      <c r="O52" s="173"/>
      <c r="P52" s="172">
        <f t="shared" si="0"/>
        <v>131.57008379487027</v>
      </c>
      <c r="Q52" s="172">
        <f t="shared" si="1"/>
        <v>153.22512074978573</v>
      </c>
      <c r="S52" s="14"/>
      <c r="T52" s="14"/>
      <c r="U52" s="14"/>
    </row>
    <row r="53" spans="1:21">
      <c r="A53" s="170">
        <v>44</v>
      </c>
      <c r="B53" s="171" t="s">
        <v>13</v>
      </c>
      <c r="C53" s="172">
        <v>100</v>
      </c>
      <c r="D53" s="172">
        <v>100.06240384572523</v>
      </c>
      <c r="E53" s="172">
        <v>95.761936661623963</v>
      </c>
      <c r="F53" s="172">
        <v>98.83496912598001</v>
      </c>
      <c r="G53" s="172">
        <v>99.111761387592537</v>
      </c>
      <c r="H53" s="172">
        <v>106.58679921368484</v>
      </c>
      <c r="I53" s="172">
        <v>102.2905173036915</v>
      </c>
      <c r="J53" s="172">
        <v>102.01792937962</v>
      </c>
      <c r="K53" s="172">
        <v>99.748785341410141</v>
      </c>
      <c r="L53" s="172">
        <v>100.8968969066395</v>
      </c>
      <c r="M53" s="172">
        <v>102.92502320010595</v>
      </c>
      <c r="N53" s="172">
        <v>102.92502320010595</v>
      </c>
      <c r="O53" s="173"/>
      <c r="P53" s="172">
        <f t="shared" si="0"/>
        <v>95.761936661623963</v>
      </c>
      <c r="Q53" s="172">
        <f t="shared" si="1"/>
        <v>106.58679921368484</v>
      </c>
      <c r="S53" s="14"/>
      <c r="T53" s="14"/>
      <c r="U53" s="14"/>
    </row>
    <row r="54" spans="1:21">
      <c r="A54" s="170">
        <v>45</v>
      </c>
      <c r="B54" s="171" t="s">
        <v>494</v>
      </c>
      <c r="C54" s="172">
        <v>132.29127426876457</v>
      </c>
      <c r="D54" s="172">
        <v>128.05414987928606</v>
      </c>
      <c r="E54" s="172">
        <v>132.59912941795389</v>
      </c>
      <c r="F54" s="172">
        <v>141.24727982058619</v>
      </c>
      <c r="G54" s="172">
        <v>126.90523565788003</v>
      </c>
      <c r="H54" s="172">
        <v>132.1764603321881</v>
      </c>
      <c r="I54" s="172">
        <v>135.2640751782088</v>
      </c>
      <c r="J54" s="172">
        <v>133.23751421846472</v>
      </c>
      <c r="K54" s="172">
        <v>128.58730253502057</v>
      </c>
      <c r="L54" s="172">
        <v>123.65331726111017</v>
      </c>
      <c r="M54" s="172">
        <v>133.91781386471374</v>
      </c>
      <c r="N54" s="172">
        <v>133.91781386471374</v>
      </c>
      <c r="O54" s="173"/>
      <c r="P54" s="172">
        <f t="shared" si="0"/>
        <v>123.65331726111017</v>
      </c>
      <c r="Q54" s="172">
        <f t="shared" si="1"/>
        <v>141.24727982058619</v>
      </c>
      <c r="S54" s="14"/>
      <c r="T54" s="14"/>
      <c r="U54" s="14"/>
    </row>
    <row r="55" spans="1:21">
      <c r="A55" s="170">
        <v>46</v>
      </c>
      <c r="B55" s="171" t="s">
        <v>93</v>
      </c>
      <c r="C55" s="172">
        <v>166.04491072418494</v>
      </c>
      <c r="D55" s="172">
        <v>158.8018846013394</v>
      </c>
      <c r="E55" s="172">
        <v>157.90822796323164</v>
      </c>
      <c r="F55" s="172">
        <v>155.10863026507326</v>
      </c>
      <c r="G55" s="172">
        <v>153.26349522840292</v>
      </c>
      <c r="H55" s="172">
        <v>173.33498803768933</v>
      </c>
      <c r="I55" s="172">
        <v>175.99817874626197</v>
      </c>
      <c r="J55" s="172">
        <v>179.53039565323056</v>
      </c>
      <c r="K55" s="172">
        <v>179.06250711173846</v>
      </c>
      <c r="L55" s="172">
        <v>180.56112270026475</v>
      </c>
      <c r="M55" s="172">
        <v>204.14643339235093</v>
      </c>
      <c r="N55" s="172">
        <v>204.14643339235093</v>
      </c>
      <c r="O55" s="173"/>
      <c r="P55" s="172">
        <f t="shared" si="0"/>
        <v>153.26349522840292</v>
      </c>
      <c r="Q55" s="172">
        <f t="shared" si="1"/>
        <v>204.14643339235093</v>
      </c>
      <c r="S55" s="14"/>
      <c r="T55" s="14"/>
      <c r="U55" s="14"/>
    </row>
    <row r="56" spans="1:21">
      <c r="A56" s="170">
        <v>47</v>
      </c>
      <c r="B56" s="171" t="s">
        <v>493</v>
      </c>
      <c r="C56" s="172">
        <v>0</v>
      </c>
      <c r="D56" s="172">
        <v>0</v>
      </c>
      <c r="E56" s="172">
        <v>0</v>
      </c>
      <c r="F56" s="172">
        <v>0</v>
      </c>
      <c r="G56" s="172">
        <v>0</v>
      </c>
      <c r="H56" s="172">
        <v>0</v>
      </c>
      <c r="I56" s="172">
        <v>0</v>
      </c>
      <c r="J56" s="172">
        <v>0</v>
      </c>
      <c r="K56" s="172">
        <v>0</v>
      </c>
      <c r="L56" s="172">
        <v>0</v>
      </c>
      <c r="M56" s="172">
        <v>0</v>
      </c>
      <c r="N56" s="172">
        <v>0</v>
      </c>
      <c r="O56" s="173"/>
      <c r="P56" s="172">
        <f t="shared" si="0"/>
        <v>0</v>
      </c>
      <c r="Q56" s="172">
        <f t="shared" si="1"/>
        <v>0</v>
      </c>
      <c r="S56" s="14"/>
      <c r="T56" s="14"/>
      <c r="U56" s="14"/>
    </row>
    <row r="57" spans="1:21">
      <c r="A57" s="170">
        <v>48</v>
      </c>
      <c r="B57" s="171" t="s">
        <v>224</v>
      </c>
      <c r="C57" s="172">
        <v>146.29334550042446</v>
      </c>
      <c r="D57" s="172">
        <v>150.55670329222775</v>
      </c>
      <c r="E57" s="172">
        <v>154.56834251845183</v>
      </c>
      <c r="F57" s="172">
        <v>163.98156750796215</v>
      </c>
      <c r="G57" s="172">
        <v>170.97932269536673</v>
      </c>
      <c r="H57" s="172">
        <v>178.77090944425223</v>
      </c>
      <c r="I57" s="172">
        <v>179.47052571432869</v>
      </c>
      <c r="J57" s="172">
        <v>180.96797194100839</v>
      </c>
      <c r="K57" s="172">
        <v>180.36292450968321</v>
      </c>
      <c r="L57" s="172">
        <v>183.65240522247339</v>
      </c>
      <c r="M57" s="172">
        <v>189.45906560062278</v>
      </c>
      <c r="N57" s="172">
        <v>189.45906560062278</v>
      </c>
      <c r="O57" s="173"/>
      <c r="P57" s="172">
        <f t="shared" si="0"/>
        <v>150.55670329222775</v>
      </c>
      <c r="Q57" s="172">
        <f t="shared" si="1"/>
        <v>189.45906560062278</v>
      </c>
      <c r="S57" s="14"/>
      <c r="T57" s="14"/>
      <c r="U57" s="14"/>
    </row>
    <row r="58" spans="1:21">
      <c r="A58" s="170">
        <v>49</v>
      </c>
      <c r="B58" s="171" t="s">
        <v>76</v>
      </c>
      <c r="C58" s="172">
        <v>220.8912376306757</v>
      </c>
      <c r="D58" s="172">
        <v>219.21943047457452</v>
      </c>
      <c r="E58" s="172">
        <v>216.36826484172164</v>
      </c>
      <c r="F58" s="172">
        <v>218.25613975505226</v>
      </c>
      <c r="G58" s="172">
        <v>218.0664374965381</v>
      </c>
      <c r="H58" s="172">
        <v>223.70917515346287</v>
      </c>
      <c r="I58" s="172">
        <v>226.55430005172397</v>
      </c>
      <c r="J58" s="172">
        <v>225.98409025535702</v>
      </c>
      <c r="K58" s="172">
        <v>219.02795685561571</v>
      </c>
      <c r="L58" s="172">
        <v>226.12398741867014</v>
      </c>
      <c r="M58" s="172">
        <v>226.40452065457814</v>
      </c>
      <c r="N58" s="172">
        <v>226.40452065457814</v>
      </c>
      <c r="O58" s="173"/>
      <c r="P58" s="172">
        <f t="shared" si="0"/>
        <v>216.36826484172164</v>
      </c>
      <c r="Q58" s="172">
        <f t="shared" si="1"/>
        <v>226.55430005172397</v>
      </c>
      <c r="S58" s="14"/>
      <c r="T58" s="14"/>
      <c r="U58" s="14"/>
    </row>
    <row r="59" spans="1:21">
      <c r="A59" s="170">
        <v>50</v>
      </c>
      <c r="B59" s="171" t="s">
        <v>94</v>
      </c>
      <c r="C59" s="172">
        <v>129.922629489521</v>
      </c>
      <c r="D59" s="172">
        <v>129.68780138973017</v>
      </c>
      <c r="E59" s="172">
        <v>130.25572678564427</v>
      </c>
      <c r="F59" s="172">
        <v>135.89808902679727</v>
      </c>
      <c r="G59" s="172">
        <v>134.50926736746004</v>
      </c>
      <c r="H59" s="172">
        <v>142.5321312361948</v>
      </c>
      <c r="I59" s="172">
        <v>147.11065091538222</v>
      </c>
      <c r="J59" s="172">
        <v>142.53832496407597</v>
      </c>
      <c r="K59" s="172">
        <v>141.8484049065404</v>
      </c>
      <c r="L59" s="172">
        <v>144.49768293597847</v>
      </c>
      <c r="M59" s="172">
        <v>145.49668720388266</v>
      </c>
      <c r="N59" s="172">
        <v>145.49668720388266</v>
      </c>
      <c r="O59" s="173"/>
      <c r="P59" s="172">
        <f t="shared" si="0"/>
        <v>129.68780138973017</v>
      </c>
      <c r="Q59" s="172">
        <f t="shared" si="1"/>
        <v>147.11065091538222</v>
      </c>
      <c r="S59" s="14"/>
      <c r="T59" s="14"/>
      <c r="U59" s="14"/>
    </row>
    <row r="60" spans="1:21">
      <c r="A60" s="170">
        <v>51</v>
      </c>
      <c r="B60" s="171" t="s">
        <v>492</v>
      </c>
      <c r="C60" s="172">
        <v>182.46159879207175</v>
      </c>
      <c r="D60" s="172">
        <v>182.88341400872915</v>
      </c>
      <c r="E60" s="172">
        <v>189.81978261974461</v>
      </c>
      <c r="F60" s="172">
        <v>195.2407519791231</v>
      </c>
      <c r="G60" s="172">
        <v>197.25395841071546</v>
      </c>
      <c r="H60" s="172">
        <v>209.94189191262228</v>
      </c>
      <c r="I60" s="172">
        <v>214.45532324123639</v>
      </c>
      <c r="J60" s="172">
        <v>206.91313886247588</v>
      </c>
      <c r="K60" s="172">
        <v>208.99004989429025</v>
      </c>
      <c r="L60" s="172">
        <v>203.43282290674094</v>
      </c>
      <c r="M60" s="172">
        <v>208.76822456503876</v>
      </c>
      <c r="N60" s="172">
        <v>208.76822456503876</v>
      </c>
      <c r="O60" s="173"/>
      <c r="P60" s="172">
        <f t="shared" si="0"/>
        <v>182.88341400872915</v>
      </c>
      <c r="Q60" s="172">
        <f t="shared" si="1"/>
        <v>214.45532324123639</v>
      </c>
      <c r="S60" s="14"/>
      <c r="T60" s="14"/>
      <c r="U60" s="14"/>
    </row>
    <row r="61" spans="1:21">
      <c r="A61" s="170">
        <v>52</v>
      </c>
      <c r="B61" s="171" t="s">
        <v>259</v>
      </c>
      <c r="C61" s="172">
        <v>122.53273658361279</v>
      </c>
      <c r="D61" s="172">
        <v>122.13450357613165</v>
      </c>
      <c r="E61" s="172">
        <v>122.43567222594113</v>
      </c>
      <c r="F61" s="172">
        <v>124.16071706258853</v>
      </c>
      <c r="G61" s="172">
        <v>130.42941907805633</v>
      </c>
      <c r="H61" s="172">
        <v>130.59725136300077</v>
      </c>
      <c r="I61" s="172">
        <v>130.46726260279365</v>
      </c>
      <c r="J61" s="172">
        <v>132.40289376994292</v>
      </c>
      <c r="K61" s="172">
        <v>131.96274634604222</v>
      </c>
      <c r="L61" s="172">
        <v>129.65880271340285</v>
      </c>
      <c r="M61" s="172">
        <v>145.25169536335548</v>
      </c>
      <c r="N61" s="172">
        <v>145.25169536335548</v>
      </c>
      <c r="O61" s="173"/>
      <c r="P61" s="172">
        <f t="shared" si="0"/>
        <v>122.13450357613165</v>
      </c>
      <c r="Q61" s="172">
        <f t="shared" si="1"/>
        <v>145.25169536335548</v>
      </c>
      <c r="S61" s="14"/>
      <c r="T61" s="14"/>
      <c r="U61" s="14"/>
    </row>
    <row r="62" spans="1:21">
      <c r="A62" s="170">
        <v>53</v>
      </c>
      <c r="B62" s="171" t="s">
        <v>491</v>
      </c>
      <c r="C62" s="172">
        <v>0</v>
      </c>
      <c r="D62" s="172">
        <v>0</v>
      </c>
      <c r="E62" s="172">
        <v>0</v>
      </c>
      <c r="F62" s="172">
        <v>0</v>
      </c>
      <c r="G62" s="172">
        <v>0</v>
      </c>
      <c r="H62" s="172">
        <v>0</v>
      </c>
      <c r="I62" s="172">
        <v>0</v>
      </c>
      <c r="J62" s="172">
        <v>0</v>
      </c>
      <c r="K62" s="172">
        <v>0</v>
      </c>
      <c r="L62" s="172">
        <v>0</v>
      </c>
      <c r="M62" s="172">
        <v>0</v>
      </c>
      <c r="N62" s="172">
        <v>0</v>
      </c>
      <c r="O62" s="173"/>
      <c r="P62" s="172">
        <f t="shared" si="0"/>
        <v>0</v>
      </c>
      <c r="Q62" s="172">
        <f t="shared" si="1"/>
        <v>0</v>
      </c>
      <c r="S62" s="14"/>
      <c r="T62" s="14"/>
      <c r="U62" s="14"/>
    </row>
    <row r="63" spans="1:21">
      <c r="A63" s="170">
        <v>54</v>
      </c>
      <c r="B63" s="171" t="s">
        <v>490</v>
      </c>
      <c r="C63" s="172">
        <v>0</v>
      </c>
      <c r="D63" s="172">
        <v>0</v>
      </c>
      <c r="E63" s="172">
        <v>0</v>
      </c>
      <c r="F63" s="172">
        <v>0</v>
      </c>
      <c r="G63" s="172">
        <v>0</v>
      </c>
      <c r="H63" s="172">
        <v>0</v>
      </c>
      <c r="I63" s="172">
        <v>0</v>
      </c>
      <c r="J63" s="172">
        <v>0</v>
      </c>
      <c r="K63" s="172">
        <v>0</v>
      </c>
      <c r="L63" s="172">
        <v>0</v>
      </c>
      <c r="M63" s="172">
        <v>0</v>
      </c>
      <c r="N63" s="172">
        <v>0</v>
      </c>
      <c r="O63" s="173"/>
      <c r="P63" s="172">
        <f t="shared" si="0"/>
        <v>0</v>
      </c>
      <c r="Q63" s="172">
        <f t="shared" si="1"/>
        <v>0</v>
      </c>
      <c r="S63" s="14"/>
      <c r="T63" s="14"/>
      <c r="U63" s="14"/>
    </row>
    <row r="64" spans="1:21">
      <c r="A64" s="170">
        <v>55</v>
      </c>
      <c r="B64" s="171" t="s">
        <v>489</v>
      </c>
      <c r="C64" s="172">
        <v>213.9996609404287</v>
      </c>
      <c r="D64" s="172">
        <v>0</v>
      </c>
      <c r="E64" s="172">
        <v>204.43833031662319</v>
      </c>
      <c r="F64" s="172">
        <v>0</v>
      </c>
      <c r="G64" s="172">
        <v>0</v>
      </c>
      <c r="H64" s="172">
        <v>0</v>
      </c>
      <c r="I64" s="172">
        <v>0</v>
      </c>
      <c r="J64" s="172">
        <v>0</v>
      </c>
      <c r="K64" s="172">
        <v>0</v>
      </c>
      <c r="L64" s="172">
        <v>0</v>
      </c>
      <c r="M64" s="172">
        <v>0</v>
      </c>
      <c r="N64" s="172">
        <v>0</v>
      </c>
      <c r="O64" s="173"/>
      <c r="P64" s="172">
        <f t="shared" si="0"/>
        <v>0</v>
      </c>
      <c r="Q64" s="172">
        <f t="shared" si="1"/>
        <v>204.43833031662319</v>
      </c>
      <c r="S64" s="14"/>
      <c r="T64" s="14"/>
      <c r="U64" s="14"/>
    </row>
    <row r="65" spans="1:21">
      <c r="A65" s="170">
        <v>56</v>
      </c>
      <c r="B65" s="171" t="s">
        <v>139</v>
      </c>
      <c r="C65" s="172">
        <v>115.55653614601997</v>
      </c>
      <c r="D65" s="172">
        <v>115.84869720448181</v>
      </c>
      <c r="E65" s="172">
        <v>120.09328665773704</v>
      </c>
      <c r="F65" s="172">
        <v>122.97099905965743</v>
      </c>
      <c r="G65" s="172">
        <v>130.67628329653505</v>
      </c>
      <c r="H65" s="172">
        <v>134.97052283472831</v>
      </c>
      <c r="I65" s="172">
        <v>138.84864594176196</v>
      </c>
      <c r="J65" s="172">
        <v>134.08401845870193</v>
      </c>
      <c r="K65" s="172">
        <v>133.81302879035803</v>
      </c>
      <c r="L65" s="172">
        <v>135.47614821273481</v>
      </c>
      <c r="M65" s="172">
        <v>138.09835726865009</v>
      </c>
      <c r="N65" s="172">
        <v>138.09835726865009</v>
      </c>
      <c r="O65" s="173"/>
      <c r="P65" s="172">
        <f t="shared" si="0"/>
        <v>115.84869720448181</v>
      </c>
      <c r="Q65" s="172">
        <f t="shared" si="1"/>
        <v>138.84864594176196</v>
      </c>
      <c r="S65" s="14"/>
      <c r="T65" s="14"/>
      <c r="U65" s="14"/>
    </row>
    <row r="66" spans="1:21">
      <c r="A66" s="170">
        <v>57</v>
      </c>
      <c r="B66" s="171" t="s">
        <v>14</v>
      </c>
      <c r="C66" s="172">
        <v>100</v>
      </c>
      <c r="D66" s="172">
        <v>101.54559638856561</v>
      </c>
      <c r="E66" s="172">
        <v>101.85685550746477</v>
      </c>
      <c r="F66" s="172">
        <v>103.31688140482996</v>
      </c>
      <c r="G66" s="172">
        <v>101.5308280840668</v>
      </c>
      <c r="H66" s="172">
        <v>105.26866054059703</v>
      </c>
      <c r="I66" s="172">
        <v>105.08946058749589</v>
      </c>
      <c r="J66" s="172">
        <v>102.42578590312399</v>
      </c>
      <c r="K66" s="172">
        <v>102.67481336168454</v>
      </c>
      <c r="L66" s="172">
        <v>103.12769719870853</v>
      </c>
      <c r="M66" s="172">
        <v>102.89545574634327</v>
      </c>
      <c r="N66" s="172">
        <v>102.89545574634327</v>
      </c>
      <c r="O66" s="173"/>
      <c r="P66" s="172">
        <f t="shared" si="0"/>
        <v>101.5308280840668</v>
      </c>
      <c r="Q66" s="172">
        <f t="shared" si="1"/>
        <v>105.26866054059703</v>
      </c>
      <c r="S66" s="14"/>
      <c r="T66" s="14"/>
      <c r="U66" s="14"/>
    </row>
    <row r="67" spans="1:21">
      <c r="A67" s="170">
        <v>58</v>
      </c>
      <c r="B67" s="171" t="s">
        <v>488</v>
      </c>
      <c r="C67" s="172">
        <v>0</v>
      </c>
      <c r="D67" s="172">
        <v>0</v>
      </c>
      <c r="E67" s="172">
        <v>0</v>
      </c>
      <c r="F67" s="172">
        <v>0</v>
      </c>
      <c r="G67" s="172">
        <v>0</v>
      </c>
      <c r="H67" s="172">
        <v>0</v>
      </c>
      <c r="I67" s="172">
        <v>0</v>
      </c>
      <c r="J67" s="172">
        <v>0</v>
      </c>
      <c r="K67" s="172">
        <v>0</v>
      </c>
      <c r="L67" s="172">
        <v>0</v>
      </c>
      <c r="M67" s="172">
        <v>0</v>
      </c>
      <c r="N67" s="172">
        <v>0</v>
      </c>
      <c r="O67" s="173"/>
      <c r="P67" s="172">
        <f t="shared" si="0"/>
        <v>0</v>
      </c>
      <c r="Q67" s="172">
        <f t="shared" si="1"/>
        <v>0</v>
      </c>
      <c r="S67" s="14"/>
      <c r="T67" s="14"/>
      <c r="U67" s="14"/>
    </row>
    <row r="68" spans="1:21">
      <c r="A68" s="170">
        <v>59</v>
      </c>
      <c r="B68" s="171" t="s">
        <v>487</v>
      </c>
      <c r="C68" s="172">
        <v>0</v>
      </c>
      <c r="D68" s="172">
        <v>0</v>
      </c>
      <c r="E68" s="172">
        <v>0</v>
      </c>
      <c r="F68" s="172">
        <v>0</v>
      </c>
      <c r="G68" s="172">
        <v>0</v>
      </c>
      <c r="H68" s="172">
        <v>0</v>
      </c>
      <c r="I68" s="172">
        <v>0</v>
      </c>
      <c r="J68" s="172">
        <v>0</v>
      </c>
      <c r="K68" s="172">
        <v>0</v>
      </c>
      <c r="L68" s="172">
        <v>0</v>
      </c>
      <c r="M68" s="172">
        <v>0</v>
      </c>
      <c r="N68" s="172">
        <v>0</v>
      </c>
      <c r="O68" s="173"/>
      <c r="P68" s="172">
        <f t="shared" si="0"/>
        <v>0</v>
      </c>
      <c r="Q68" s="172">
        <f t="shared" si="1"/>
        <v>0</v>
      </c>
      <c r="S68" s="14"/>
      <c r="T68" s="14"/>
      <c r="U68" s="14"/>
    </row>
    <row r="69" spans="1:21">
      <c r="A69" s="170">
        <v>60</v>
      </c>
      <c r="B69" s="171" t="s">
        <v>486</v>
      </c>
      <c r="C69" s="172">
        <v>0</v>
      </c>
      <c r="D69" s="172">
        <v>0</v>
      </c>
      <c r="E69" s="172">
        <v>0</v>
      </c>
      <c r="F69" s="172">
        <v>0</v>
      </c>
      <c r="G69" s="172">
        <v>0</v>
      </c>
      <c r="H69" s="172">
        <v>0</v>
      </c>
      <c r="I69" s="172">
        <v>0</v>
      </c>
      <c r="J69" s="172">
        <v>0</v>
      </c>
      <c r="K69" s="172">
        <v>0</v>
      </c>
      <c r="L69" s="172">
        <v>0</v>
      </c>
      <c r="M69" s="172">
        <v>0</v>
      </c>
      <c r="N69" s="172">
        <v>0</v>
      </c>
      <c r="O69" s="173"/>
      <c r="P69" s="172">
        <f t="shared" si="0"/>
        <v>0</v>
      </c>
      <c r="Q69" s="172">
        <f t="shared" si="1"/>
        <v>0</v>
      </c>
      <c r="S69" s="14"/>
      <c r="T69" s="14"/>
      <c r="U69" s="14"/>
    </row>
    <row r="70" spans="1:21">
      <c r="A70" s="170">
        <v>61</v>
      </c>
      <c r="B70" s="171" t="s">
        <v>154</v>
      </c>
      <c r="C70" s="172">
        <v>101.55946458644414</v>
      </c>
      <c r="D70" s="172">
        <v>101.65130609929571</v>
      </c>
      <c r="E70" s="172">
        <v>101.70985923905795</v>
      </c>
      <c r="F70" s="172">
        <v>102.50707873994904</v>
      </c>
      <c r="G70" s="172">
        <v>102.3977456005365</v>
      </c>
      <c r="H70" s="172">
        <v>104.75531819121811</v>
      </c>
      <c r="I70" s="172">
        <v>104.17811902781213</v>
      </c>
      <c r="J70" s="172">
        <v>107.21637455785935</v>
      </c>
      <c r="K70" s="172">
        <v>104.5826645780448</v>
      </c>
      <c r="L70" s="172">
        <v>105.45990713078939</v>
      </c>
      <c r="M70" s="172">
        <v>106.16719227601084</v>
      </c>
      <c r="N70" s="172">
        <v>106.16719227601084</v>
      </c>
      <c r="O70" s="173"/>
      <c r="P70" s="172">
        <f t="shared" si="0"/>
        <v>101.65130609929571</v>
      </c>
      <c r="Q70" s="172">
        <f t="shared" si="1"/>
        <v>107.21637455785935</v>
      </c>
      <c r="S70" s="14"/>
      <c r="T70" s="14"/>
      <c r="U70" s="14"/>
    </row>
    <row r="71" spans="1:21">
      <c r="A71" s="170">
        <v>62</v>
      </c>
      <c r="B71" s="171" t="s">
        <v>485</v>
      </c>
      <c r="C71" s="172">
        <v>0</v>
      </c>
      <c r="D71" s="172">
        <v>0</v>
      </c>
      <c r="E71" s="172">
        <v>0</v>
      </c>
      <c r="F71" s="172">
        <v>0</v>
      </c>
      <c r="G71" s="172">
        <v>0</v>
      </c>
      <c r="H71" s="172">
        <v>0</v>
      </c>
      <c r="I71" s="172">
        <v>0</v>
      </c>
      <c r="J71" s="172">
        <v>0</v>
      </c>
      <c r="K71" s="172">
        <v>0</v>
      </c>
      <c r="L71" s="172">
        <v>0</v>
      </c>
      <c r="M71" s="172">
        <v>0</v>
      </c>
      <c r="N71" s="172">
        <v>0</v>
      </c>
      <c r="O71" s="173"/>
      <c r="P71" s="172">
        <f t="shared" si="0"/>
        <v>0</v>
      </c>
      <c r="Q71" s="172">
        <f t="shared" si="1"/>
        <v>0</v>
      </c>
      <c r="S71" s="14"/>
      <c r="T71" s="14"/>
      <c r="U71" s="14"/>
    </row>
    <row r="72" spans="1:21">
      <c r="A72" s="170">
        <v>63</v>
      </c>
      <c r="B72" s="171" t="s">
        <v>46</v>
      </c>
      <c r="C72" s="172">
        <v>112.33645525071717</v>
      </c>
      <c r="D72" s="172">
        <v>119.29392851209887</v>
      </c>
      <c r="E72" s="172">
        <v>123.73213338983926</v>
      </c>
      <c r="F72" s="172">
        <v>128.53056972525522</v>
      </c>
      <c r="G72" s="172">
        <v>138.84025447279288</v>
      </c>
      <c r="H72" s="172">
        <v>150.0322999339825</v>
      </c>
      <c r="I72" s="172">
        <v>140.33015280721278</v>
      </c>
      <c r="J72" s="172">
        <v>123.06515253722227</v>
      </c>
      <c r="K72" s="172">
        <v>117.87125282601451</v>
      </c>
      <c r="L72" s="172">
        <v>132.33356625735246</v>
      </c>
      <c r="M72" s="172">
        <v>6.0736718311128133</v>
      </c>
      <c r="N72" s="172">
        <v>6.0736718311128133</v>
      </c>
      <c r="O72" s="173"/>
      <c r="P72" s="172">
        <f t="shared" si="0"/>
        <v>6.0736718311128133</v>
      </c>
      <c r="Q72" s="172">
        <f t="shared" si="1"/>
        <v>150.0322999339825</v>
      </c>
      <c r="S72" s="14"/>
      <c r="T72" s="14"/>
      <c r="U72" s="14"/>
    </row>
    <row r="73" spans="1:21">
      <c r="A73" s="170">
        <v>64</v>
      </c>
      <c r="B73" s="171" t="s">
        <v>107</v>
      </c>
      <c r="C73" s="172">
        <v>104.2370602584183</v>
      </c>
      <c r="D73" s="172">
        <v>106.43631816122297</v>
      </c>
      <c r="E73" s="172">
        <v>104.09860250119991</v>
      </c>
      <c r="F73" s="172">
        <v>105.41870162715445</v>
      </c>
      <c r="G73" s="172">
        <v>111.91758110277823</v>
      </c>
      <c r="H73" s="172">
        <v>112.9378991775847</v>
      </c>
      <c r="I73" s="172">
        <v>115.9568547376564</v>
      </c>
      <c r="J73" s="172">
        <v>116.57926566148711</v>
      </c>
      <c r="K73" s="172">
        <v>111.19859662574756</v>
      </c>
      <c r="L73" s="172">
        <v>112.42770067309891</v>
      </c>
      <c r="M73" s="172">
        <v>114.63107484554786</v>
      </c>
      <c r="N73" s="172">
        <v>114.63107484554786</v>
      </c>
      <c r="O73" s="173"/>
      <c r="P73" s="172">
        <f t="shared" si="0"/>
        <v>104.09860250119991</v>
      </c>
      <c r="Q73" s="172">
        <f t="shared" si="1"/>
        <v>116.57926566148711</v>
      </c>
      <c r="S73" s="14"/>
      <c r="T73" s="14"/>
      <c r="U73" s="14"/>
    </row>
    <row r="74" spans="1:21">
      <c r="A74" s="170">
        <v>65</v>
      </c>
      <c r="B74" s="171" t="s">
        <v>280</v>
      </c>
      <c r="C74" s="172">
        <v>141.52681088597518</v>
      </c>
      <c r="D74" s="172">
        <v>139.83009110409617</v>
      </c>
      <c r="E74" s="172">
        <v>131.63608973357231</v>
      </c>
      <c r="F74" s="172">
        <v>139.88421552968043</v>
      </c>
      <c r="G74" s="172">
        <v>142.91711378184442</v>
      </c>
      <c r="H74" s="172">
        <v>147.32786799939143</v>
      </c>
      <c r="I74" s="172">
        <v>158.20924992491746</v>
      </c>
      <c r="J74" s="172">
        <v>159.30387433224581</v>
      </c>
      <c r="K74" s="172">
        <v>157.16097366055217</v>
      </c>
      <c r="L74" s="172">
        <v>164.74382345847772</v>
      </c>
      <c r="M74" s="172">
        <v>172.23070988116007</v>
      </c>
      <c r="N74" s="172">
        <v>172.23070988116007</v>
      </c>
      <c r="O74" s="173"/>
      <c r="P74" s="172">
        <f t="shared" si="0"/>
        <v>131.63608973357231</v>
      </c>
      <c r="Q74" s="172">
        <f t="shared" si="1"/>
        <v>172.23070988116007</v>
      </c>
      <c r="S74" s="14"/>
      <c r="T74" s="14"/>
      <c r="U74" s="14"/>
    </row>
    <row r="75" spans="1:21">
      <c r="A75" s="170">
        <v>66</v>
      </c>
      <c r="B75" s="171" t="s">
        <v>484</v>
      </c>
      <c r="C75" s="172">
        <v>0</v>
      </c>
      <c r="D75" s="172">
        <v>0</v>
      </c>
      <c r="E75" s="172">
        <v>0</v>
      </c>
      <c r="F75" s="172">
        <v>0</v>
      </c>
      <c r="G75" s="172">
        <v>0</v>
      </c>
      <c r="H75" s="172">
        <v>0</v>
      </c>
      <c r="I75" s="172">
        <v>0</v>
      </c>
      <c r="J75" s="172">
        <v>0</v>
      </c>
      <c r="K75" s="172">
        <v>0</v>
      </c>
      <c r="L75" s="172">
        <v>0</v>
      </c>
      <c r="M75" s="172">
        <v>0</v>
      </c>
      <c r="N75" s="172">
        <v>0</v>
      </c>
      <c r="O75" s="173"/>
      <c r="P75" s="172">
        <f t="shared" ref="P75:P138" si="2">MIN(D75:M75)</f>
        <v>0</v>
      </c>
      <c r="Q75" s="172">
        <f t="shared" ref="Q75:Q138" si="3">MAX(D75:M75)</f>
        <v>0</v>
      </c>
      <c r="S75" s="14"/>
      <c r="T75" s="14"/>
      <c r="U75" s="14"/>
    </row>
    <row r="76" spans="1:21">
      <c r="A76" s="170">
        <v>67</v>
      </c>
      <c r="B76" s="171" t="s">
        <v>242</v>
      </c>
      <c r="C76" s="172">
        <v>189.27908715675468</v>
      </c>
      <c r="D76" s="172">
        <v>182.82034638708043</v>
      </c>
      <c r="E76" s="172">
        <v>176.03132194449975</v>
      </c>
      <c r="F76" s="172">
        <v>177.91467594133394</v>
      </c>
      <c r="G76" s="172">
        <v>187.81420659088948</v>
      </c>
      <c r="H76" s="172">
        <v>196.43370506710266</v>
      </c>
      <c r="I76" s="172">
        <v>200.6216740678168</v>
      </c>
      <c r="J76" s="172">
        <v>200.14246457783469</v>
      </c>
      <c r="K76" s="172">
        <v>200.13016824977043</v>
      </c>
      <c r="L76" s="172">
        <v>198.52692595222086</v>
      </c>
      <c r="M76" s="172">
        <v>203.93483311146676</v>
      </c>
      <c r="N76" s="172">
        <v>203.93483311146676</v>
      </c>
      <c r="O76" s="173"/>
      <c r="P76" s="172">
        <f t="shared" si="2"/>
        <v>176.03132194449975</v>
      </c>
      <c r="Q76" s="172">
        <f t="shared" si="3"/>
        <v>203.93483311146676</v>
      </c>
      <c r="S76" s="14"/>
      <c r="T76" s="14"/>
      <c r="U76" s="14"/>
    </row>
    <row r="77" spans="1:21">
      <c r="A77" s="170">
        <v>68</v>
      </c>
      <c r="B77" s="171" t="s">
        <v>300</v>
      </c>
      <c r="C77" s="172">
        <v>149.97020715405412</v>
      </c>
      <c r="D77" s="172">
        <v>132.82768761629723</v>
      </c>
      <c r="E77" s="172">
        <v>146.78580777208188</v>
      </c>
      <c r="F77" s="172">
        <v>152.08069894175529</v>
      </c>
      <c r="G77" s="172">
        <v>151.07800052092989</v>
      </c>
      <c r="H77" s="172">
        <v>171.40438086693908</v>
      </c>
      <c r="I77" s="172">
        <v>201.26408370147865</v>
      </c>
      <c r="J77" s="172">
        <v>220.76214610323171</v>
      </c>
      <c r="K77" s="172">
        <v>261.77708534619592</v>
      </c>
      <c r="L77" s="172">
        <v>252.22159879585485</v>
      </c>
      <c r="M77" s="172">
        <v>240.05182068386696</v>
      </c>
      <c r="N77" s="172">
        <v>240.05182068386696</v>
      </c>
      <c r="O77" s="173"/>
      <c r="P77" s="172">
        <f t="shared" si="2"/>
        <v>132.82768761629723</v>
      </c>
      <c r="Q77" s="172">
        <f t="shared" si="3"/>
        <v>261.77708534619592</v>
      </c>
      <c r="S77" s="14"/>
      <c r="T77" s="14"/>
      <c r="U77" s="14"/>
    </row>
    <row r="78" spans="1:21">
      <c r="A78" s="170">
        <v>69</v>
      </c>
      <c r="B78" s="171" t="s">
        <v>483</v>
      </c>
      <c r="C78" s="172">
        <v>0</v>
      </c>
      <c r="D78" s="172">
        <v>0</v>
      </c>
      <c r="E78" s="172">
        <v>0</v>
      </c>
      <c r="F78" s="172">
        <v>0</v>
      </c>
      <c r="G78" s="172">
        <v>0</v>
      </c>
      <c r="H78" s="172">
        <v>0</v>
      </c>
      <c r="I78" s="172">
        <v>0</v>
      </c>
      <c r="J78" s="172">
        <v>0</v>
      </c>
      <c r="K78" s="172">
        <v>0</v>
      </c>
      <c r="L78" s="172">
        <v>0</v>
      </c>
      <c r="M78" s="172">
        <v>0</v>
      </c>
      <c r="N78" s="172">
        <v>0</v>
      </c>
      <c r="O78" s="173"/>
      <c r="P78" s="172">
        <f t="shared" si="2"/>
        <v>0</v>
      </c>
      <c r="Q78" s="172">
        <f t="shared" si="3"/>
        <v>0</v>
      </c>
      <c r="S78" s="14"/>
      <c r="T78" s="14"/>
      <c r="U78" s="14"/>
    </row>
    <row r="79" spans="1:21">
      <c r="A79" s="170">
        <v>70</v>
      </c>
      <c r="B79" s="171" t="s">
        <v>482</v>
      </c>
      <c r="C79" s="172">
        <v>0</v>
      </c>
      <c r="D79" s="172">
        <v>0</v>
      </c>
      <c r="E79" s="172">
        <v>0</v>
      </c>
      <c r="F79" s="172">
        <v>0</v>
      </c>
      <c r="G79" s="172">
        <v>0</v>
      </c>
      <c r="H79" s="172">
        <v>0</v>
      </c>
      <c r="I79" s="172">
        <v>0</v>
      </c>
      <c r="J79" s="172">
        <v>0</v>
      </c>
      <c r="K79" s="172">
        <v>0</v>
      </c>
      <c r="L79" s="172">
        <v>0</v>
      </c>
      <c r="M79" s="172">
        <v>0</v>
      </c>
      <c r="N79" s="172">
        <v>0</v>
      </c>
      <c r="O79" s="173"/>
      <c r="P79" s="172">
        <f t="shared" si="2"/>
        <v>0</v>
      </c>
      <c r="Q79" s="172">
        <f t="shared" si="3"/>
        <v>0</v>
      </c>
      <c r="S79" s="14"/>
      <c r="T79" s="14"/>
      <c r="U79" s="14"/>
    </row>
    <row r="80" spans="1:21">
      <c r="A80" s="170">
        <v>71</v>
      </c>
      <c r="B80" s="171" t="s">
        <v>225</v>
      </c>
      <c r="C80" s="172">
        <v>130.46790871631879</v>
      </c>
      <c r="D80" s="172">
        <v>126.99041418438588</v>
      </c>
      <c r="E80" s="172">
        <v>130.13445259126934</v>
      </c>
      <c r="F80" s="172">
        <v>132.73993312489804</v>
      </c>
      <c r="G80" s="172">
        <v>137.31888315372993</v>
      </c>
      <c r="H80" s="172">
        <v>139.70368061727513</v>
      </c>
      <c r="I80" s="172">
        <v>151.96319392888105</v>
      </c>
      <c r="J80" s="172">
        <v>148.17832634269098</v>
      </c>
      <c r="K80" s="172">
        <v>146.86962673945249</v>
      </c>
      <c r="L80" s="172">
        <v>148.23339989578022</v>
      </c>
      <c r="M80" s="172">
        <v>145.78955826494791</v>
      </c>
      <c r="N80" s="172">
        <v>145.78955826494791</v>
      </c>
      <c r="O80" s="173"/>
      <c r="P80" s="172">
        <f t="shared" si="2"/>
        <v>126.99041418438588</v>
      </c>
      <c r="Q80" s="172">
        <f t="shared" si="3"/>
        <v>151.96319392888105</v>
      </c>
      <c r="S80" s="14"/>
      <c r="T80" s="14"/>
      <c r="U80" s="14"/>
    </row>
    <row r="81" spans="1:21">
      <c r="A81" s="170">
        <v>72</v>
      </c>
      <c r="B81" s="171" t="s">
        <v>289</v>
      </c>
      <c r="C81" s="172">
        <v>106.06762272578972</v>
      </c>
      <c r="D81" s="172">
        <v>108.01568851330403</v>
      </c>
      <c r="E81" s="172">
        <v>110.64565264642098</v>
      </c>
      <c r="F81" s="172">
        <v>114.15590173067341</v>
      </c>
      <c r="G81" s="172">
        <v>116.31564010048723</v>
      </c>
      <c r="H81" s="172">
        <v>120.34021705495557</v>
      </c>
      <c r="I81" s="172">
        <v>123.68120093264719</v>
      </c>
      <c r="J81" s="172">
        <v>122.35656651851315</v>
      </c>
      <c r="K81" s="172">
        <v>122.54308941162631</v>
      </c>
      <c r="L81" s="172">
        <v>126.17458145829605</v>
      </c>
      <c r="M81" s="172">
        <v>130.3523287418773</v>
      </c>
      <c r="N81" s="172">
        <v>130.3523287418773</v>
      </c>
      <c r="O81" s="173"/>
      <c r="P81" s="172">
        <f t="shared" si="2"/>
        <v>108.01568851330403</v>
      </c>
      <c r="Q81" s="172">
        <f t="shared" si="3"/>
        <v>130.3523287418773</v>
      </c>
      <c r="S81" s="14"/>
      <c r="T81" s="14"/>
      <c r="U81" s="14"/>
    </row>
    <row r="82" spans="1:21">
      <c r="A82" s="170">
        <v>73</v>
      </c>
      <c r="B82" s="171" t="s">
        <v>24</v>
      </c>
      <c r="C82" s="172">
        <v>150.6383477842169</v>
      </c>
      <c r="D82" s="172">
        <v>151.12736778046701</v>
      </c>
      <c r="E82" s="172">
        <v>163.35004243178486</v>
      </c>
      <c r="F82" s="172">
        <v>153.09153359016872</v>
      </c>
      <c r="G82" s="172">
        <v>162.83348690030081</v>
      </c>
      <c r="H82" s="172">
        <v>170.75196029227888</v>
      </c>
      <c r="I82" s="172">
        <v>177.81218003460015</v>
      </c>
      <c r="J82" s="172">
        <v>169.66343836051186</v>
      </c>
      <c r="K82" s="172">
        <v>165.33077809634915</v>
      </c>
      <c r="L82" s="172">
        <v>169.06839668175905</v>
      </c>
      <c r="M82" s="172">
        <v>175.84856084939906</v>
      </c>
      <c r="N82" s="172">
        <v>175.84856084939906</v>
      </c>
      <c r="O82" s="173"/>
      <c r="P82" s="172">
        <f t="shared" si="2"/>
        <v>151.12736778046701</v>
      </c>
      <c r="Q82" s="172">
        <f t="shared" si="3"/>
        <v>177.81218003460015</v>
      </c>
      <c r="S82" s="14"/>
      <c r="T82" s="14"/>
      <c r="U82" s="14"/>
    </row>
    <row r="83" spans="1:21">
      <c r="A83" s="170">
        <v>74</v>
      </c>
      <c r="B83" s="171" t="s">
        <v>301</v>
      </c>
      <c r="C83" s="172">
        <v>131.64158532810922</v>
      </c>
      <c r="D83" s="172">
        <v>134.83096502703748</v>
      </c>
      <c r="E83" s="172">
        <v>153.50071008799046</v>
      </c>
      <c r="F83" s="172">
        <v>154.3240468915848</v>
      </c>
      <c r="G83" s="172">
        <v>149.19619694955065</v>
      </c>
      <c r="H83" s="172">
        <v>166.65706164896147</v>
      </c>
      <c r="I83" s="172">
        <v>164.95739427644392</v>
      </c>
      <c r="J83" s="172">
        <v>182.27599724248927</v>
      </c>
      <c r="K83" s="172">
        <v>176.42948473016381</v>
      </c>
      <c r="L83" s="172">
        <v>173.05806975254973</v>
      </c>
      <c r="M83" s="172">
        <v>191.69551251329673</v>
      </c>
      <c r="N83" s="172">
        <v>191.69551251329673</v>
      </c>
      <c r="O83" s="173"/>
      <c r="P83" s="172">
        <f t="shared" si="2"/>
        <v>134.83096502703748</v>
      </c>
      <c r="Q83" s="172">
        <f t="shared" si="3"/>
        <v>191.69551251329673</v>
      </c>
      <c r="S83" s="14"/>
      <c r="T83" s="14"/>
      <c r="U83" s="14"/>
    </row>
    <row r="84" spans="1:21">
      <c r="A84" s="170">
        <v>75</v>
      </c>
      <c r="B84" s="171" t="s">
        <v>481</v>
      </c>
      <c r="C84" s="172">
        <v>0</v>
      </c>
      <c r="D84" s="172">
        <v>0</v>
      </c>
      <c r="E84" s="172">
        <v>0</v>
      </c>
      <c r="F84" s="172">
        <v>0</v>
      </c>
      <c r="G84" s="172">
        <v>0</v>
      </c>
      <c r="H84" s="172">
        <v>0</v>
      </c>
      <c r="I84" s="172">
        <v>0</v>
      </c>
      <c r="J84" s="172">
        <v>0</v>
      </c>
      <c r="K84" s="172">
        <v>0</v>
      </c>
      <c r="L84" s="172">
        <v>0</v>
      </c>
      <c r="M84" s="172">
        <v>0</v>
      </c>
      <c r="N84" s="172">
        <v>0</v>
      </c>
      <c r="O84" s="173"/>
      <c r="P84" s="172">
        <f t="shared" si="2"/>
        <v>0</v>
      </c>
      <c r="Q84" s="172">
        <f t="shared" si="3"/>
        <v>0</v>
      </c>
      <c r="S84" s="14"/>
      <c r="T84" s="14"/>
      <c r="U84" s="14"/>
    </row>
    <row r="85" spans="1:21">
      <c r="A85" s="170">
        <v>76</v>
      </c>
      <c r="B85" s="171" t="s">
        <v>480</v>
      </c>
      <c r="C85" s="172">
        <v>0</v>
      </c>
      <c r="D85" s="172">
        <v>0</v>
      </c>
      <c r="E85" s="172">
        <v>0</v>
      </c>
      <c r="F85" s="172">
        <v>0</v>
      </c>
      <c r="G85" s="172">
        <v>0</v>
      </c>
      <c r="H85" s="172">
        <v>0</v>
      </c>
      <c r="I85" s="172">
        <v>0</v>
      </c>
      <c r="J85" s="172">
        <v>0</v>
      </c>
      <c r="K85" s="172">
        <v>0</v>
      </c>
      <c r="L85" s="172">
        <v>0</v>
      </c>
      <c r="M85" s="172">
        <v>0</v>
      </c>
      <c r="N85" s="172">
        <v>0</v>
      </c>
      <c r="O85" s="173"/>
      <c r="P85" s="172">
        <f t="shared" si="2"/>
        <v>0</v>
      </c>
      <c r="Q85" s="172">
        <f t="shared" si="3"/>
        <v>0</v>
      </c>
      <c r="S85" s="14"/>
      <c r="T85" s="14"/>
      <c r="U85" s="14"/>
    </row>
    <row r="86" spans="1:21">
      <c r="A86" s="170">
        <v>77</v>
      </c>
      <c r="B86" s="171" t="s">
        <v>479</v>
      </c>
      <c r="C86" s="172">
        <v>101.68938156824422</v>
      </c>
      <c r="D86" s="172">
        <v>103.87408049073331</v>
      </c>
      <c r="E86" s="172">
        <v>104.71014641049712</v>
      </c>
      <c r="F86" s="172">
        <v>108.74650970312763</v>
      </c>
      <c r="G86" s="172">
        <v>112.28755310227407</v>
      </c>
      <c r="H86" s="172">
        <v>113.78483018408498</v>
      </c>
      <c r="I86" s="172">
        <v>121.25614969073388</v>
      </c>
      <c r="J86" s="172">
        <v>128.17310422469754</v>
      </c>
      <c r="K86" s="172">
        <v>129.32491027611428</v>
      </c>
      <c r="L86" s="172">
        <v>131.84218053562617</v>
      </c>
      <c r="M86" s="172">
        <v>139.93882764362772</v>
      </c>
      <c r="N86" s="172">
        <v>139.93882764362772</v>
      </c>
      <c r="O86" s="173"/>
      <c r="P86" s="172">
        <f t="shared" si="2"/>
        <v>103.87408049073331</v>
      </c>
      <c r="Q86" s="172">
        <f t="shared" si="3"/>
        <v>139.93882764362772</v>
      </c>
      <c r="S86" s="14"/>
      <c r="T86" s="14"/>
      <c r="U86" s="14"/>
    </row>
    <row r="87" spans="1:21">
      <c r="A87" s="170">
        <v>78</v>
      </c>
      <c r="B87" s="171" t="s">
        <v>478</v>
      </c>
      <c r="C87" s="172">
        <v>185.30332338983482</v>
      </c>
      <c r="D87" s="172">
        <v>193.21103428004761</v>
      </c>
      <c r="E87" s="172">
        <v>189.04888132480653</v>
      </c>
      <c r="F87" s="172">
        <v>209.71560917372346</v>
      </c>
      <c r="G87" s="172">
        <v>218.86358848813882</v>
      </c>
      <c r="H87" s="172">
        <v>233.25371400005702</v>
      </c>
      <c r="I87" s="172">
        <v>235.67771037387826</v>
      </c>
      <c r="J87" s="172">
        <v>231.30627769366603</v>
      </c>
      <c r="K87" s="172">
        <v>212.15815797337649</v>
      </c>
      <c r="L87" s="172">
        <v>211.09912380761799</v>
      </c>
      <c r="M87" s="172">
        <v>210.78238259642893</v>
      </c>
      <c r="N87" s="172">
        <v>210.78238259642893</v>
      </c>
      <c r="O87" s="173"/>
      <c r="P87" s="172">
        <f t="shared" si="2"/>
        <v>189.04888132480653</v>
      </c>
      <c r="Q87" s="172">
        <f t="shared" si="3"/>
        <v>235.67771037387826</v>
      </c>
      <c r="S87" s="14"/>
      <c r="T87" s="14"/>
      <c r="U87" s="14"/>
    </row>
    <row r="88" spans="1:21">
      <c r="A88" s="170">
        <v>79</v>
      </c>
      <c r="B88" s="171" t="s">
        <v>90</v>
      </c>
      <c r="C88" s="172">
        <v>100.71371575210286</v>
      </c>
      <c r="D88" s="172">
        <v>100.68828831031217</v>
      </c>
      <c r="E88" s="172">
        <v>99.690544535849924</v>
      </c>
      <c r="F88" s="172">
        <v>101.66299485727608</v>
      </c>
      <c r="G88" s="172">
        <v>104.42421637314237</v>
      </c>
      <c r="H88" s="172">
        <v>106.41868082082884</v>
      </c>
      <c r="I88" s="172">
        <v>110.13079430637296</v>
      </c>
      <c r="J88" s="172">
        <v>106.22999858487339</v>
      </c>
      <c r="K88" s="172">
        <v>101.81903890618051</v>
      </c>
      <c r="L88" s="172">
        <v>100.5656227523055</v>
      </c>
      <c r="M88" s="172">
        <v>100.26510792144019</v>
      </c>
      <c r="N88" s="172">
        <v>100.26510792144019</v>
      </c>
      <c r="O88" s="173"/>
      <c r="P88" s="172">
        <f t="shared" si="2"/>
        <v>99.690544535849924</v>
      </c>
      <c r="Q88" s="172">
        <f t="shared" si="3"/>
        <v>110.13079430637296</v>
      </c>
      <c r="S88" s="14"/>
      <c r="T88" s="14"/>
      <c r="U88" s="14"/>
    </row>
    <row r="89" spans="1:21">
      <c r="A89" s="170">
        <v>80</v>
      </c>
      <c r="B89" s="171" t="s">
        <v>477</v>
      </c>
      <c r="C89" s="172">
        <v>0</v>
      </c>
      <c r="D89" s="172">
        <v>0</v>
      </c>
      <c r="E89" s="172">
        <v>0</v>
      </c>
      <c r="F89" s="172">
        <v>0</v>
      </c>
      <c r="G89" s="172">
        <v>0</v>
      </c>
      <c r="H89" s="172">
        <v>0</v>
      </c>
      <c r="I89" s="172">
        <v>0</v>
      </c>
      <c r="J89" s="172">
        <v>0</v>
      </c>
      <c r="K89" s="172">
        <v>0</v>
      </c>
      <c r="L89" s="172">
        <v>0</v>
      </c>
      <c r="M89" s="172">
        <v>0</v>
      </c>
      <c r="N89" s="172">
        <v>0</v>
      </c>
      <c r="O89" s="173"/>
      <c r="P89" s="172">
        <f t="shared" si="2"/>
        <v>0</v>
      </c>
      <c r="Q89" s="172">
        <f t="shared" si="3"/>
        <v>0</v>
      </c>
      <c r="S89" s="14"/>
      <c r="T89" s="14"/>
      <c r="U89" s="14"/>
    </row>
    <row r="90" spans="1:21">
      <c r="A90" s="170">
        <v>81</v>
      </c>
      <c r="B90" s="171" t="s">
        <v>476</v>
      </c>
      <c r="C90" s="172">
        <v>0</v>
      </c>
      <c r="D90" s="172">
        <v>0</v>
      </c>
      <c r="E90" s="172">
        <v>0</v>
      </c>
      <c r="F90" s="172">
        <v>0</v>
      </c>
      <c r="G90" s="172">
        <v>0</v>
      </c>
      <c r="H90" s="172">
        <v>0</v>
      </c>
      <c r="I90" s="172">
        <v>0</v>
      </c>
      <c r="J90" s="172">
        <v>0</v>
      </c>
      <c r="K90" s="172">
        <v>0</v>
      </c>
      <c r="L90" s="172">
        <v>0</v>
      </c>
      <c r="M90" s="172">
        <v>0</v>
      </c>
      <c r="N90" s="172">
        <v>0</v>
      </c>
      <c r="O90" s="173"/>
      <c r="P90" s="172">
        <f t="shared" si="2"/>
        <v>0</v>
      </c>
      <c r="Q90" s="172">
        <f t="shared" si="3"/>
        <v>0</v>
      </c>
      <c r="S90" s="14"/>
      <c r="T90" s="14"/>
      <c r="U90" s="14"/>
    </row>
    <row r="91" spans="1:21">
      <c r="A91" s="170">
        <v>82</v>
      </c>
      <c r="B91" s="171" t="s">
        <v>260</v>
      </c>
      <c r="C91" s="172">
        <v>120.37395818008353</v>
      </c>
      <c r="D91" s="172">
        <v>120.64470814884176</v>
      </c>
      <c r="E91" s="172">
        <v>124.17313512060349</v>
      </c>
      <c r="F91" s="172">
        <v>121.56013517405997</v>
      </c>
      <c r="G91" s="172">
        <v>122.79712054454821</v>
      </c>
      <c r="H91" s="172">
        <v>125.7716456389489</v>
      </c>
      <c r="I91" s="172">
        <v>131.96995162032076</v>
      </c>
      <c r="J91" s="172">
        <v>136.45860270410807</v>
      </c>
      <c r="K91" s="172">
        <v>139.23878061694396</v>
      </c>
      <c r="L91" s="172">
        <v>142.0074937580078</v>
      </c>
      <c r="M91" s="172">
        <v>148.53302805914788</v>
      </c>
      <c r="N91" s="172">
        <v>148.53302805914788</v>
      </c>
      <c r="O91" s="173"/>
      <c r="P91" s="172">
        <f t="shared" si="2"/>
        <v>120.64470814884176</v>
      </c>
      <c r="Q91" s="172">
        <f t="shared" si="3"/>
        <v>148.53302805914788</v>
      </c>
      <c r="S91" s="14"/>
      <c r="T91" s="14"/>
      <c r="U91" s="14"/>
    </row>
    <row r="92" spans="1:21">
      <c r="A92" s="170">
        <v>83</v>
      </c>
      <c r="B92" s="171" t="s">
        <v>261</v>
      </c>
      <c r="C92" s="172">
        <v>103.9429002663079</v>
      </c>
      <c r="D92" s="172">
        <v>104.34636610621936</v>
      </c>
      <c r="E92" s="172">
        <v>104.59020648383364</v>
      </c>
      <c r="F92" s="172">
        <v>103.55274955502875</v>
      </c>
      <c r="G92" s="172">
        <v>104.77665391742568</v>
      </c>
      <c r="H92" s="172">
        <v>114.34306838161228</v>
      </c>
      <c r="I92" s="172">
        <v>117.30053271248913</v>
      </c>
      <c r="J92" s="172">
        <v>116.78592990863004</v>
      </c>
      <c r="K92" s="172">
        <v>116.80451802157094</v>
      </c>
      <c r="L92" s="172">
        <v>117.52416441778647</v>
      </c>
      <c r="M92" s="172">
        <v>119.11156374640956</v>
      </c>
      <c r="N92" s="172">
        <v>119.11156374640956</v>
      </c>
      <c r="O92" s="173"/>
      <c r="P92" s="172">
        <f t="shared" si="2"/>
        <v>103.55274955502875</v>
      </c>
      <c r="Q92" s="172">
        <f t="shared" si="3"/>
        <v>119.11156374640956</v>
      </c>
      <c r="S92" s="14"/>
      <c r="T92" s="14"/>
      <c r="U92" s="14"/>
    </row>
    <row r="93" spans="1:21">
      <c r="A93" s="170">
        <v>84</v>
      </c>
      <c r="B93" s="171" t="s">
        <v>475</v>
      </c>
      <c r="C93" s="172">
        <v>0</v>
      </c>
      <c r="D93" s="172">
        <v>0</v>
      </c>
      <c r="E93" s="172">
        <v>0</v>
      </c>
      <c r="F93" s="172">
        <v>0</v>
      </c>
      <c r="G93" s="172">
        <v>0</v>
      </c>
      <c r="H93" s="172">
        <v>0</v>
      </c>
      <c r="I93" s="172">
        <v>0</v>
      </c>
      <c r="J93" s="172">
        <v>0</v>
      </c>
      <c r="K93" s="172">
        <v>0</v>
      </c>
      <c r="L93" s="172">
        <v>0</v>
      </c>
      <c r="M93" s="172">
        <v>0</v>
      </c>
      <c r="N93" s="172">
        <v>0</v>
      </c>
      <c r="O93" s="173"/>
      <c r="P93" s="172">
        <f t="shared" si="2"/>
        <v>0</v>
      </c>
      <c r="Q93" s="172">
        <f t="shared" si="3"/>
        <v>0</v>
      </c>
      <c r="S93" s="14"/>
      <c r="T93" s="14"/>
      <c r="U93" s="14"/>
    </row>
    <row r="94" spans="1:21">
      <c r="A94" s="170">
        <v>85</v>
      </c>
      <c r="B94" s="171" t="s">
        <v>474</v>
      </c>
      <c r="C94" s="172">
        <v>221.81204125616793</v>
      </c>
      <c r="D94" s="172">
        <v>197.51996208603927</v>
      </c>
      <c r="E94" s="172">
        <v>214.52252856525214</v>
      </c>
      <c r="F94" s="172">
        <v>230.70107884059729</v>
      </c>
      <c r="G94" s="172">
        <v>234.36361231940154</v>
      </c>
      <c r="H94" s="172">
        <v>230.97607111490274</v>
      </c>
      <c r="I94" s="172">
        <v>231.84991272745222</v>
      </c>
      <c r="J94" s="172">
        <v>242.48134294186988</v>
      </c>
      <c r="K94" s="172">
        <v>240.32671220644457</v>
      </c>
      <c r="L94" s="172">
        <v>211.74701869512299</v>
      </c>
      <c r="M94" s="172">
        <v>197.05026485948036</v>
      </c>
      <c r="N94" s="172">
        <v>197.05026485948036</v>
      </c>
      <c r="O94" s="173"/>
      <c r="P94" s="172">
        <f t="shared" si="2"/>
        <v>197.05026485948036</v>
      </c>
      <c r="Q94" s="172">
        <f t="shared" si="3"/>
        <v>242.48134294186988</v>
      </c>
      <c r="S94" s="14"/>
      <c r="T94" s="14"/>
      <c r="U94" s="14"/>
    </row>
    <row r="95" spans="1:21">
      <c r="A95" s="170">
        <v>86</v>
      </c>
      <c r="B95" s="171" t="s">
        <v>191</v>
      </c>
      <c r="C95" s="172">
        <v>111.72299108955166</v>
      </c>
      <c r="D95" s="172">
        <v>107.81240626687418</v>
      </c>
      <c r="E95" s="172">
        <v>107.59726185340459</v>
      </c>
      <c r="F95" s="172">
        <v>111.20657905736368</v>
      </c>
      <c r="G95" s="172">
        <v>111.13436762372442</v>
      </c>
      <c r="H95" s="172">
        <v>114.32377890604315</v>
      </c>
      <c r="I95" s="172">
        <v>115.50216770040866</v>
      </c>
      <c r="J95" s="172">
        <v>118.8808661069132</v>
      </c>
      <c r="K95" s="172">
        <v>116.60630572592147</v>
      </c>
      <c r="L95" s="172">
        <v>115.80026550198403</v>
      </c>
      <c r="M95" s="172">
        <v>114.52941829325154</v>
      </c>
      <c r="N95" s="172">
        <v>114.52941829325154</v>
      </c>
      <c r="O95" s="173"/>
      <c r="P95" s="172">
        <f t="shared" si="2"/>
        <v>107.59726185340459</v>
      </c>
      <c r="Q95" s="172">
        <f t="shared" si="3"/>
        <v>118.8808661069132</v>
      </c>
      <c r="S95" s="14"/>
      <c r="T95" s="14"/>
      <c r="U95" s="14"/>
    </row>
    <row r="96" spans="1:21">
      <c r="A96" s="170">
        <v>87</v>
      </c>
      <c r="B96" s="171" t="s">
        <v>155</v>
      </c>
      <c r="C96" s="172">
        <v>122.70958991273635</v>
      </c>
      <c r="D96" s="172">
        <v>122.21464282128198</v>
      </c>
      <c r="E96" s="172">
        <v>127.8331849101575</v>
      </c>
      <c r="F96" s="172">
        <v>125.2251991826232</v>
      </c>
      <c r="G96" s="172">
        <v>128.69764551703773</v>
      </c>
      <c r="H96" s="172">
        <v>137.0039329551212</v>
      </c>
      <c r="I96" s="172">
        <v>138.28909328068008</v>
      </c>
      <c r="J96" s="172">
        <v>134.97927017395216</v>
      </c>
      <c r="K96" s="172">
        <v>133.93425665770806</v>
      </c>
      <c r="L96" s="172">
        <v>135.96116693961676</v>
      </c>
      <c r="M96" s="172">
        <v>143.25024358796989</v>
      </c>
      <c r="N96" s="172">
        <v>143.25024358796989</v>
      </c>
      <c r="O96" s="173"/>
      <c r="P96" s="172">
        <f t="shared" si="2"/>
        <v>122.21464282128198</v>
      </c>
      <c r="Q96" s="172">
        <f t="shared" si="3"/>
        <v>143.25024358796989</v>
      </c>
      <c r="S96" s="14"/>
      <c r="T96" s="14"/>
      <c r="U96" s="14"/>
    </row>
    <row r="97" spans="1:21">
      <c r="A97" s="170">
        <v>88</v>
      </c>
      <c r="B97" s="171" t="s">
        <v>95</v>
      </c>
      <c r="C97" s="172">
        <v>117.27573746016604</v>
      </c>
      <c r="D97" s="172">
        <v>117.16315380490863</v>
      </c>
      <c r="E97" s="172">
        <v>118.76115339902242</v>
      </c>
      <c r="F97" s="172">
        <v>121.62231095288556</v>
      </c>
      <c r="G97" s="172">
        <v>124.73294114191242</v>
      </c>
      <c r="H97" s="172">
        <v>128.57779319466835</v>
      </c>
      <c r="I97" s="172">
        <v>130.06900598359368</v>
      </c>
      <c r="J97" s="172">
        <v>130.30674320777152</v>
      </c>
      <c r="K97" s="172">
        <v>129.31169496857876</v>
      </c>
      <c r="L97" s="172">
        <v>129.29536210972398</v>
      </c>
      <c r="M97" s="172">
        <v>133.84590226873655</v>
      </c>
      <c r="N97" s="172">
        <v>133.84590226873655</v>
      </c>
      <c r="O97" s="173"/>
      <c r="P97" s="172">
        <f t="shared" si="2"/>
        <v>117.16315380490863</v>
      </c>
      <c r="Q97" s="172">
        <f t="shared" si="3"/>
        <v>133.84590226873655</v>
      </c>
      <c r="S97" s="14"/>
      <c r="T97" s="14"/>
      <c r="U97" s="14"/>
    </row>
    <row r="98" spans="1:21">
      <c r="A98" s="170">
        <v>89</v>
      </c>
      <c r="B98" s="171" t="s">
        <v>218</v>
      </c>
      <c r="C98" s="172">
        <v>243.60760108815165</v>
      </c>
      <c r="D98" s="172">
        <v>222.24170663699928</v>
      </c>
      <c r="E98" s="172">
        <v>240.03423830150621</v>
      </c>
      <c r="F98" s="172">
        <v>246.57656425357524</v>
      </c>
      <c r="G98" s="172">
        <v>249.39617108560813</v>
      </c>
      <c r="H98" s="172">
        <v>251.025949521288</v>
      </c>
      <c r="I98" s="172">
        <v>260.91534219747746</v>
      </c>
      <c r="J98" s="172">
        <v>258.42941063478708</v>
      </c>
      <c r="K98" s="172">
        <v>236.10244393871213</v>
      </c>
      <c r="L98" s="172">
        <v>223.99072646248058</v>
      </c>
      <c r="M98" s="172">
        <v>230.96222557684717</v>
      </c>
      <c r="N98" s="172">
        <v>230.96222557684717</v>
      </c>
      <c r="O98" s="173"/>
      <c r="P98" s="172">
        <f t="shared" si="2"/>
        <v>222.24170663699928</v>
      </c>
      <c r="Q98" s="172">
        <f t="shared" si="3"/>
        <v>260.91534219747746</v>
      </c>
      <c r="S98" s="14"/>
      <c r="T98" s="14"/>
      <c r="U98" s="14"/>
    </row>
    <row r="99" spans="1:21">
      <c r="A99" s="170">
        <v>90</v>
      </c>
      <c r="B99" s="171" t="s">
        <v>473</v>
      </c>
      <c r="C99" s="172">
        <v>0</v>
      </c>
      <c r="D99" s="172">
        <v>0</v>
      </c>
      <c r="E99" s="172">
        <v>0</v>
      </c>
      <c r="F99" s="172">
        <v>0</v>
      </c>
      <c r="G99" s="172">
        <v>0</v>
      </c>
      <c r="H99" s="172">
        <v>0</v>
      </c>
      <c r="I99" s="172">
        <v>0</v>
      </c>
      <c r="J99" s="172">
        <v>0</v>
      </c>
      <c r="K99" s="172">
        <v>0</v>
      </c>
      <c r="L99" s="172">
        <v>0</v>
      </c>
      <c r="M99" s="172">
        <v>0</v>
      </c>
      <c r="N99" s="172">
        <v>0</v>
      </c>
      <c r="O99" s="173"/>
      <c r="P99" s="172">
        <f t="shared" si="2"/>
        <v>0</v>
      </c>
      <c r="Q99" s="172">
        <f t="shared" si="3"/>
        <v>0</v>
      </c>
      <c r="S99" s="14"/>
      <c r="T99" s="14"/>
      <c r="U99" s="14"/>
    </row>
    <row r="100" spans="1:21">
      <c r="A100" s="170">
        <v>91</v>
      </c>
      <c r="B100" s="171" t="s">
        <v>35</v>
      </c>
      <c r="C100" s="172">
        <v>158.45290434906968</v>
      </c>
      <c r="D100" s="172">
        <v>176.80417306254708</v>
      </c>
      <c r="E100" s="172">
        <v>161.51865584550339</v>
      </c>
      <c r="F100" s="172">
        <v>183.20830295336913</v>
      </c>
      <c r="G100" s="172">
        <v>179.6889219432789</v>
      </c>
      <c r="H100" s="172">
        <v>209.34237314490599</v>
      </c>
      <c r="I100" s="172">
        <v>225.947858916765</v>
      </c>
      <c r="J100" s="172">
        <v>228.51311360377525</v>
      </c>
      <c r="K100" s="172">
        <v>226.50881177449355</v>
      </c>
      <c r="L100" s="172">
        <v>238.71922106448017</v>
      </c>
      <c r="M100" s="172">
        <v>229.52125519100548</v>
      </c>
      <c r="N100" s="172">
        <v>229.52125519100548</v>
      </c>
      <c r="O100" s="173"/>
      <c r="P100" s="172">
        <f t="shared" si="2"/>
        <v>161.51865584550339</v>
      </c>
      <c r="Q100" s="172">
        <f t="shared" si="3"/>
        <v>238.71922106448017</v>
      </c>
      <c r="S100" s="14"/>
      <c r="T100" s="14"/>
      <c r="U100" s="14"/>
    </row>
    <row r="101" spans="1:21">
      <c r="A101" s="170">
        <v>92</v>
      </c>
      <c r="B101" s="171" t="s">
        <v>472</v>
      </c>
      <c r="C101" s="172">
        <v>0</v>
      </c>
      <c r="D101" s="172">
        <v>0</v>
      </c>
      <c r="E101" s="172">
        <v>0</v>
      </c>
      <c r="F101" s="172">
        <v>0</v>
      </c>
      <c r="G101" s="172">
        <v>0</v>
      </c>
      <c r="H101" s="172">
        <v>0</v>
      </c>
      <c r="I101" s="172">
        <v>0</v>
      </c>
      <c r="J101" s="172">
        <v>0</v>
      </c>
      <c r="K101" s="172">
        <v>0</v>
      </c>
      <c r="L101" s="172">
        <v>0</v>
      </c>
      <c r="M101" s="172">
        <v>0</v>
      </c>
      <c r="N101" s="172">
        <v>0</v>
      </c>
      <c r="O101" s="173"/>
      <c r="P101" s="172">
        <f t="shared" si="2"/>
        <v>0</v>
      </c>
      <c r="Q101" s="172">
        <f t="shared" si="3"/>
        <v>0</v>
      </c>
      <c r="S101" s="14"/>
      <c r="T101" s="14"/>
      <c r="U101" s="14"/>
    </row>
    <row r="102" spans="1:21">
      <c r="A102" s="170">
        <v>93</v>
      </c>
      <c r="B102" s="171" t="s">
        <v>15</v>
      </c>
      <c r="C102" s="172">
        <v>101.42262078661686</v>
      </c>
      <c r="D102" s="172">
        <v>100</v>
      </c>
      <c r="E102" s="172">
        <v>100.2110256865404</v>
      </c>
      <c r="F102" s="172">
        <v>100.78003186391591</v>
      </c>
      <c r="G102" s="172">
        <v>99.8381825198001</v>
      </c>
      <c r="H102" s="172">
        <v>103.01662429458867</v>
      </c>
      <c r="I102" s="172">
        <v>102.86320779598445</v>
      </c>
      <c r="J102" s="172">
        <v>104.96077692646675</v>
      </c>
      <c r="K102" s="172">
        <v>103.41256236856333</v>
      </c>
      <c r="L102" s="172">
        <v>100.56801434891638</v>
      </c>
      <c r="M102" s="172">
        <v>99.094122087687381</v>
      </c>
      <c r="N102" s="172">
        <v>99.094122087687381</v>
      </c>
      <c r="O102" s="173"/>
      <c r="P102" s="172">
        <f t="shared" si="2"/>
        <v>99.094122087687381</v>
      </c>
      <c r="Q102" s="172">
        <f t="shared" si="3"/>
        <v>104.96077692646675</v>
      </c>
      <c r="S102" s="14"/>
      <c r="T102" s="14"/>
      <c r="U102" s="14"/>
    </row>
    <row r="103" spans="1:21">
      <c r="A103" s="170">
        <v>94</v>
      </c>
      <c r="B103" s="171" t="s">
        <v>298</v>
      </c>
      <c r="C103" s="172">
        <v>114.38295074915091</v>
      </c>
      <c r="D103" s="172">
        <v>109.4314943707473</v>
      </c>
      <c r="E103" s="172">
        <v>106.26856490862747</v>
      </c>
      <c r="F103" s="172">
        <v>106.34518913467794</v>
      </c>
      <c r="G103" s="172">
        <v>107.46215499145877</v>
      </c>
      <c r="H103" s="172">
        <v>107.85758473949438</v>
      </c>
      <c r="I103" s="172">
        <v>105.14496860643989</v>
      </c>
      <c r="J103" s="172">
        <v>109.42954497155553</v>
      </c>
      <c r="K103" s="172">
        <v>107.01038026639395</v>
      </c>
      <c r="L103" s="172">
        <v>107.18269527996216</v>
      </c>
      <c r="M103" s="172">
        <v>112.61242610382031</v>
      </c>
      <c r="N103" s="172">
        <v>112.61242610382031</v>
      </c>
      <c r="O103" s="173"/>
      <c r="P103" s="172">
        <f t="shared" si="2"/>
        <v>105.14496860643989</v>
      </c>
      <c r="Q103" s="172">
        <f t="shared" si="3"/>
        <v>112.61242610382031</v>
      </c>
      <c r="S103" s="14"/>
      <c r="T103" s="14"/>
      <c r="U103" s="14"/>
    </row>
    <row r="104" spans="1:21">
      <c r="A104" s="170">
        <v>95</v>
      </c>
      <c r="B104" s="171" t="s">
        <v>288</v>
      </c>
      <c r="C104" s="172">
        <v>100.05986622803944</v>
      </c>
      <c r="D104" s="172">
        <v>101.18706796510001</v>
      </c>
      <c r="E104" s="172">
        <v>100.07191520232954</v>
      </c>
      <c r="F104" s="172">
        <v>100.26938375762539</v>
      </c>
      <c r="G104" s="172">
        <v>100.47486530138367</v>
      </c>
      <c r="H104" s="172">
        <v>101.24057005435874</v>
      </c>
      <c r="I104" s="172">
        <v>100.85507219967337</v>
      </c>
      <c r="J104" s="172">
        <v>99.541440014597001</v>
      </c>
      <c r="K104" s="172">
        <v>98.754377585256876</v>
      </c>
      <c r="L104" s="172">
        <v>100.73093878268512</v>
      </c>
      <c r="M104" s="172">
        <v>99.784288950080807</v>
      </c>
      <c r="N104" s="172">
        <v>99.784288950080807</v>
      </c>
      <c r="O104" s="173"/>
      <c r="P104" s="172">
        <f t="shared" si="2"/>
        <v>98.754377585256876</v>
      </c>
      <c r="Q104" s="172">
        <f t="shared" si="3"/>
        <v>101.24057005435874</v>
      </c>
      <c r="S104" s="14"/>
      <c r="T104" s="14"/>
      <c r="U104" s="14"/>
    </row>
    <row r="105" spans="1:21">
      <c r="A105" s="170">
        <v>96</v>
      </c>
      <c r="B105" s="171" t="s">
        <v>216</v>
      </c>
      <c r="C105" s="172">
        <v>146.01408271695118</v>
      </c>
      <c r="D105" s="172">
        <v>146.55887666507331</v>
      </c>
      <c r="E105" s="172">
        <v>145.8736594847648</v>
      </c>
      <c r="F105" s="172">
        <v>145.98887327587505</v>
      </c>
      <c r="G105" s="172">
        <v>139.62436396271596</v>
      </c>
      <c r="H105" s="172">
        <v>149.25497511177645</v>
      </c>
      <c r="I105" s="172">
        <v>154.06617459770459</v>
      </c>
      <c r="J105" s="172">
        <v>153.11796103142075</v>
      </c>
      <c r="K105" s="172">
        <v>154.43373561810523</v>
      </c>
      <c r="L105" s="172">
        <v>156.94990279964705</v>
      </c>
      <c r="M105" s="172">
        <v>167.82612585051754</v>
      </c>
      <c r="N105" s="172">
        <v>167.82612585051754</v>
      </c>
      <c r="O105" s="173"/>
      <c r="P105" s="172">
        <f t="shared" si="2"/>
        <v>139.62436396271596</v>
      </c>
      <c r="Q105" s="172">
        <f t="shared" si="3"/>
        <v>167.82612585051754</v>
      </c>
      <c r="S105" s="14"/>
      <c r="T105" s="14"/>
      <c r="U105" s="14"/>
    </row>
    <row r="106" spans="1:21">
      <c r="A106" s="170">
        <v>97</v>
      </c>
      <c r="B106" s="171" t="s">
        <v>231</v>
      </c>
      <c r="C106" s="172">
        <v>100</v>
      </c>
      <c r="D106" s="172">
        <v>100.80233341943303</v>
      </c>
      <c r="E106" s="172">
        <v>99.452387414126434</v>
      </c>
      <c r="F106" s="172">
        <v>100.13107272632769</v>
      </c>
      <c r="G106" s="172">
        <v>101.1783146427147</v>
      </c>
      <c r="H106" s="172">
        <v>100.70223080628018</v>
      </c>
      <c r="I106" s="172">
        <v>100.04237931962446</v>
      </c>
      <c r="J106" s="172">
        <v>99.312203668786054</v>
      </c>
      <c r="K106" s="172">
        <v>98.035638795578237</v>
      </c>
      <c r="L106" s="172">
        <v>100.04202124690258</v>
      </c>
      <c r="M106" s="172">
        <v>99.032106043103369</v>
      </c>
      <c r="N106" s="172">
        <v>99.032106043103369</v>
      </c>
      <c r="O106" s="173"/>
      <c r="P106" s="172">
        <f t="shared" si="2"/>
        <v>98.035638795578237</v>
      </c>
      <c r="Q106" s="172">
        <f t="shared" si="3"/>
        <v>101.1783146427147</v>
      </c>
      <c r="S106" s="14"/>
      <c r="T106" s="14"/>
      <c r="U106" s="14"/>
    </row>
    <row r="107" spans="1:21">
      <c r="A107" s="170">
        <v>98</v>
      </c>
      <c r="B107" s="171" t="s">
        <v>47</v>
      </c>
      <c r="C107" s="172">
        <v>143.96470832302305</v>
      </c>
      <c r="D107" s="172">
        <v>142.59235025103291</v>
      </c>
      <c r="E107" s="172">
        <v>155.21731799097654</v>
      </c>
      <c r="F107" s="172">
        <v>158.94314607722094</v>
      </c>
      <c r="G107" s="172">
        <v>184.47841732252826</v>
      </c>
      <c r="H107" s="172">
        <v>185.79453355843506</v>
      </c>
      <c r="I107" s="172">
        <v>188.41831768478076</v>
      </c>
      <c r="J107" s="172">
        <v>253.74679121922136</v>
      </c>
      <c r="K107" s="172">
        <v>200.39497988974958</v>
      </c>
      <c r="L107" s="172">
        <v>241.43645034712739</v>
      </c>
      <c r="M107" s="172">
        <v>224.48980490010371</v>
      </c>
      <c r="N107" s="172">
        <v>224.48980490010371</v>
      </c>
      <c r="O107" s="173"/>
      <c r="P107" s="172">
        <f t="shared" si="2"/>
        <v>142.59235025103291</v>
      </c>
      <c r="Q107" s="172">
        <f t="shared" si="3"/>
        <v>253.74679121922136</v>
      </c>
      <c r="S107" s="14"/>
      <c r="T107" s="14"/>
      <c r="U107" s="14"/>
    </row>
    <row r="108" spans="1:21">
      <c r="A108" s="170">
        <v>99</v>
      </c>
      <c r="B108" s="171" t="s">
        <v>167</v>
      </c>
      <c r="C108" s="172">
        <v>131.53472366998804</v>
      </c>
      <c r="D108" s="172">
        <v>132.5177709553237</v>
      </c>
      <c r="E108" s="172">
        <v>134.02010967095694</v>
      </c>
      <c r="F108" s="172">
        <v>139.67496744414552</v>
      </c>
      <c r="G108" s="172">
        <v>144.77310078726688</v>
      </c>
      <c r="H108" s="172">
        <v>152.5673021090069</v>
      </c>
      <c r="I108" s="172">
        <v>157.65713110483173</v>
      </c>
      <c r="J108" s="172">
        <v>154.88149624301801</v>
      </c>
      <c r="K108" s="172">
        <v>153.55244026779684</v>
      </c>
      <c r="L108" s="172">
        <v>153.17100304915982</v>
      </c>
      <c r="M108" s="172">
        <v>157.71559055050969</v>
      </c>
      <c r="N108" s="172">
        <v>157.71559055050969</v>
      </c>
      <c r="O108" s="173"/>
      <c r="P108" s="172">
        <f t="shared" si="2"/>
        <v>132.5177709553237</v>
      </c>
      <c r="Q108" s="172">
        <f t="shared" si="3"/>
        <v>157.71559055050969</v>
      </c>
      <c r="S108" s="14"/>
      <c r="T108" s="14"/>
      <c r="U108" s="14"/>
    </row>
    <row r="109" spans="1:21">
      <c r="A109" s="170">
        <v>100</v>
      </c>
      <c r="B109" s="171" t="s">
        <v>60</v>
      </c>
      <c r="C109" s="172">
        <v>138.59864628684042</v>
      </c>
      <c r="D109" s="172">
        <v>134.64823135387525</v>
      </c>
      <c r="E109" s="172">
        <v>135.8250739810351</v>
      </c>
      <c r="F109" s="172">
        <v>137.48804050008036</v>
      </c>
      <c r="G109" s="172">
        <v>143.17151544944849</v>
      </c>
      <c r="H109" s="172">
        <v>149.43663935919429</v>
      </c>
      <c r="I109" s="172">
        <v>151.39112158360169</v>
      </c>
      <c r="J109" s="172">
        <v>145.31664650128386</v>
      </c>
      <c r="K109" s="172">
        <v>141.18335203790269</v>
      </c>
      <c r="L109" s="172">
        <v>137.01356944964905</v>
      </c>
      <c r="M109" s="172">
        <v>137.21086841143622</v>
      </c>
      <c r="N109" s="172">
        <v>137.21086841143622</v>
      </c>
      <c r="O109" s="173"/>
      <c r="P109" s="172">
        <f t="shared" si="2"/>
        <v>134.64823135387525</v>
      </c>
      <c r="Q109" s="172">
        <f t="shared" si="3"/>
        <v>151.39112158360169</v>
      </c>
      <c r="S109" s="14"/>
      <c r="T109" s="14"/>
      <c r="U109" s="14"/>
    </row>
    <row r="110" spans="1:21">
      <c r="A110" s="170">
        <v>101</v>
      </c>
      <c r="B110" s="171" t="s">
        <v>108</v>
      </c>
      <c r="C110" s="172">
        <v>107.8348750790026</v>
      </c>
      <c r="D110" s="172">
        <v>107.06701319744363</v>
      </c>
      <c r="E110" s="172">
        <v>108.34909052231376</v>
      </c>
      <c r="F110" s="172">
        <v>111.93311199466049</v>
      </c>
      <c r="G110" s="172">
        <v>115.50882976090291</v>
      </c>
      <c r="H110" s="172">
        <v>119.54814423594348</v>
      </c>
      <c r="I110" s="172">
        <v>122.88759501753377</v>
      </c>
      <c r="J110" s="172">
        <v>126.55254637600331</v>
      </c>
      <c r="K110" s="172">
        <v>125.76340656989026</v>
      </c>
      <c r="L110" s="172">
        <v>126.83466621906412</v>
      </c>
      <c r="M110" s="172">
        <v>132.08341989253177</v>
      </c>
      <c r="N110" s="172">
        <v>132.08341989253177</v>
      </c>
      <c r="O110" s="173"/>
      <c r="P110" s="172">
        <f t="shared" si="2"/>
        <v>107.06701319744363</v>
      </c>
      <c r="Q110" s="172">
        <f t="shared" si="3"/>
        <v>132.08341989253177</v>
      </c>
      <c r="S110" s="14"/>
      <c r="T110" s="14"/>
      <c r="U110" s="14"/>
    </row>
    <row r="111" spans="1:21">
      <c r="A111" s="170">
        <v>102</v>
      </c>
      <c r="B111" s="171" t="s">
        <v>471</v>
      </c>
      <c r="C111" s="172">
        <v>111.34728543942521</v>
      </c>
      <c r="D111" s="172">
        <v>122.19316816432814</v>
      </c>
      <c r="E111" s="172">
        <v>0</v>
      </c>
      <c r="F111" s="172">
        <v>0</v>
      </c>
      <c r="G111" s="172">
        <v>0</v>
      </c>
      <c r="H111" s="172">
        <v>0</v>
      </c>
      <c r="I111" s="172">
        <v>0</v>
      </c>
      <c r="J111" s="172">
        <v>0</v>
      </c>
      <c r="K111" s="172">
        <v>0</v>
      </c>
      <c r="L111" s="172">
        <v>0</v>
      </c>
      <c r="M111" s="172">
        <v>0</v>
      </c>
      <c r="N111" s="172">
        <v>0</v>
      </c>
      <c r="O111" s="173"/>
      <c r="P111" s="172">
        <f t="shared" si="2"/>
        <v>0</v>
      </c>
      <c r="Q111" s="172">
        <f t="shared" si="3"/>
        <v>122.19316816432814</v>
      </c>
      <c r="S111" s="14"/>
      <c r="T111" s="14"/>
      <c r="U111" s="14"/>
    </row>
    <row r="112" spans="1:21">
      <c r="A112" s="170">
        <v>103</v>
      </c>
      <c r="B112" s="171" t="s">
        <v>232</v>
      </c>
      <c r="C112" s="172">
        <v>100.61559574895311</v>
      </c>
      <c r="D112" s="172">
        <v>100.33051473370919</v>
      </c>
      <c r="E112" s="172">
        <v>100.33679306534032</v>
      </c>
      <c r="F112" s="172">
        <v>103.20962547062409</v>
      </c>
      <c r="G112" s="172">
        <v>101.35412805170985</v>
      </c>
      <c r="H112" s="172">
        <v>101.69735397095339</v>
      </c>
      <c r="I112" s="172">
        <v>102.57072169699519</v>
      </c>
      <c r="J112" s="172">
        <v>104.05684581823891</v>
      </c>
      <c r="K112" s="172">
        <v>100.37720392127258</v>
      </c>
      <c r="L112" s="172">
        <v>101.94481501578751</v>
      </c>
      <c r="M112" s="172">
        <v>102.89780031040368</v>
      </c>
      <c r="N112" s="172">
        <v>102.89780031040368</v>
      </c>
      <c r="O112" s="173"/>
      <c r="P112" s="172">
        <f t="shared" si="2"/>
        <v>100.33051473370919</v>
      </c>
      <c r="Q112" s="172">
        <f t="shared" si="3"/>
        <v>104.05684581823891</v>
      </c>
      <c r="S112" s="14"/>
      <c r="T112" s="14"/>
      <c r="U112" s="14"/>
    </row>
    <row r="113" spans="1:21">
      <c r="A113" s="170">
        <v>104</v>
      </c>
      <c r="B113" s="171" t="s">
        <v>470</v>
      </c>
      <c r="C113" s="172">
        <v>0</v>
      </c>
      <c r="D113" s="172">
        <v>0</v>
      </c>
      <c r="E113" s="172">
        <v>0</v>
      </c>
      <c r="F113" s="172">
        <v>0</v>
      </c>
      <c r="G113" s="172">
        <v>0</v>
      </c>
      <c r="H113" s="172">
        <v>0</v>
      </c>
      <c r="I113" s="172">
        <v>0</v>
      </c>
      <c r="J113" s="172">
        <v>0</v>
      </c>
      <c r="K113" s="172">
        <v>0</v>
      </c>
      <c r="L113" s="172">
        <v>0</v>
      </c>
      <c r="M113" s="172">
        <v>0</v>
      </c>
      <c r="N113" s="172">
        <v>0</v>
      </c>
      <c r="O113" s="173"/>
      <c r="P113" s="172">
        <f t="shared" si="2"/>
        <v>0</v>
      </c>
      <c r="Q113" s="172">
        <f t="shared" si="3"/>
        <v>0</v>
      </c>
      <c r="S113" s="14"/>
      <c r="T113" s="14"/>
      <c r="U113" s="14"/>
    </row>
    <row r="114" spans="1:21">
      <c r="A114" s="170">
        <v>105</v>
      </c>
      <c r="B114" s="171" t="s">
        <v>254</v>
      </c>
      <c r="C114" s="172">
        <v>112.8648172352945</v>
      </c>
      <c r="D114" s="172">
        <v>108.63441196846517</v>
      </c>
      <c r="E114" s="172">
        <v>115.27157763298344</v>
      </c>
      <c r="F114" s="172">
        <v>117.78516315099859</v>
      </c>
      <c r="G114" s="172">
        <v>128.56983525506104</v>
      </c>
      <c r="H114" s="172">
        <v>133.29789658062415</v>
      </c>
      <c r="I114" s="172">
        <v>134.47904242622161</v>
      </c>
      <c r="J114" s="172">
        <v>137.34143185763742</v>
      </c>
      <c r="K114" s="172">
        <v>138.5414250549467</v>
      </c>
      <c r="L114" s="172">
        <v>140.12684725663576</v>
      </c>
      <c r="M114" s="172">
        <v>146.20584953156245</v>
      </c>
      <c r="N114" s="172">
        <v>146.20584953156245</v>
      </c>
      <c r="O114" s="173"/>
      <c r="P114" s="172">
        <f t="shared" si="2"/>
        <v>108.63441196846517</v>
      </c>
      <c r="Q114" s="172">
        <f t="shared" si="3"/>
        <v>146.20584953156245</v>
      </c>
      <c r="S114" s="14"/>
      <c r="T114" s="14"/>
      <c r="U114" s="14"/>
    </row>
    <row r="115" spans="1:21">
      <c r="A115" s="170">
        <v>106</v>
      </c>
      <c r="B115" s="171" t="s">
        <v>469</v>
      </c>
      <c r="C115" s="172">
        <v>0</v>
      </c>
      <c r="D115" s="172">
        <v>0</v>
      </c>
      <c r="E115" s="172">
        <v>0</v>
      </c>
      <c r="F115" s="172">
        <v>0</v>
      </c>
      <c r="G115" s="172">
        <v>0</v>
      </c>
      <c r="H115" s="172">
        <v>0</v>
      </c>
      <c r="I115" s="172">
        <v>0</v>
      </c>
      <c r="J115" s="172">
        <v>0</v>
      </c>
      <c r="K115" s="172">
        <v>0</v>
      </c>
      <c r="L115" s="172">
        <v>0</v>
      </c>
      <c r="M115" s="172">
        <v>0</v>
      </c>
      <c r="N115" s="172">
        <v>0</v>
      </c>
      <c r="O115" s="173"/>
      <c r="P115" s="172">
        <f t="shared" si="2"/>
        <v>0</v>
      </c>
      <c r="Q115" s="172">
        <f t="shared" si="3"/>
        <v>0</v>
      </c>
      <c r="S115" s="14"/>
      <c r="T115" s="14"/>
      <c r="U115" s="14"/>
    </row>
    <row r="116" spans="1:21">
      <c r="A116" s="170">
        <v>107</v>
      </c>
      <c r="B116" s="171" t="s">
        <v>468</v>
      </c>
      <c r="C116" s="172">
        <v>120.6800197320544</v>
      </c>
      <c r="D116" s="172">
        <v>118.08091328695285</v>
      </c>
      <c r="E116" s="172">
        <v>122.10411644998014</v>
      </c>
      <c r="F116" s="172">
        <v>127.96218042554311</v>
      </c>
      <c r="G116" s="172">
        <v>133.84480636580878</v>
      </c>
      <c r="H116" s="172">
        <v>137.1195097831596</v>
      </c>
      <c r="I116" s="172">
        <v>137.12622531679233</v>
      </c>
      <c r="J116" s="172">
        <v>136.30397995654326</v>
      </c>
      <c r="K116" s="172">
        <v>134.65243240762678</v>
      </c>
      <c r="L116" s="172">
        <v>136.2840030339085</v>
      </c>
      <c r="M116" s="172">
        <v>137.44431467986698</v>
      </c>
      <c r="N116" s="172">
        <v>137.44431467986698</v>
      </c>
      <c r="O116" s="173"/>
      <c r="P116" s="172">
        <f t="shared" si="2"/>
        <v>118.08091328695285</v>
      </c>
      <c r="Q116" s="172">
        <f t="shared" si="3"/>
        <v>137.44431467986698</v>
      </c>
      <c r="S116" s="14"/>
      <c r="T116" s="14"/>
      <c r="U116" s="14"/>
    </row>
    <row r="117" spans="1:21">
      <c r="A117" s="170">
        <v>108</v>
      </c>
      <c r="B117" s="171" t="s">
        <v>467</v>
      </c>
      <c r="C117" s="172">
        <v>0</v>
      </c>
      <c r="D117" s="172">
        <v>0</v>
      </c>
      <c r="E117" s="172">
        <v>0</v>
      </c>
      <c r="F117" s="172">
        <v>0</v>
      </c>
      <c r="G117" s="172">
        <v>0</v>
      </c>
      <c r="H117" s="172">
        <v>0</v>
      </c>
      <c r="I117" s="172">
        <v>0</v>
      </c>
      <c r="J117" s="172">
        <v>0</v>
      </c>
      <c r="K117" s="172">
        <v>0</v>
      </c>
      <c r="L117" s="172">
        <v>0</v>
      </c>
      <c r="M117" s="172">
        <v>0</v>
      </c>
      <c r="N117" s="172">
        <v>0</v>
      </c>
      <c r="O117" s="173"/>
      <c r="P117" s="172">
        <f t="shared" si="2"/>
        <v>0</v>
      </c>
      <c r="Q117" s="172">
        <f t="shared" si="3"/>
        <v>0</v>
      </c>
      <c r="S117" s="14"/>
      <c r="T117" s="14"/>
      <c r="U117" s="14"/>
    </row>
    <row r="118" spans="1:21">
      <c r="A118" s="170">
        <v>109</v>
      </c>
      <c r="B118" s="171" t="s">
        <v>466</v>
      </c>
      <c r="C118" s="172">
        <v>0</v>
      </c>
      <c r="D118" s="172">
        <v>0</v>
      </c>
      <c r="E118" s="172">
        <v>0</v>
      </c>
      <c r="F118" s="172">
        <v>0</v>
      </c>
      <c r="G118" s="172">
        <v>0</v>
      </c>
      <c r="H118" s="172">
        <v>0</v>
      </c>
      <c r="I118" s="172">
        <v>0</v>
      </c>
      <c r="J118" s="172">
        <v>0</v>
      </c>
      <c r="K118" s="172">
        <v>0</v>
      </c>
      <c r="L118" s="172">
        <v>0</v>
      </c>
      <c r="M118" s="172">
        <v>0</v>
      </c>
      <c r="N118" s="172">
        <v>0</v>
      </c>
      <c r="O118" s="173"/>
      <c r="P118" s="172">
        <f t="shared" si="2"/>
        <v>0</v>
      </c>
      <c r="Q118" s="172">
        <f t="shared" si="3"/>
        <v>0</v>
      </c>
      <c r="S118" s="14"/>
      <c r="T118" s="14"/>
      <c r="U118" s="14"/>
    </row>
    <row r="119" spans="1:21">
      <c r="A119" s="170">
        <v>110</v>
      </c>
      <c r="B119" s="171" t="s">
        <v>109</v>
      </c>
      <c r="C119" s="172">
        <v>104.78284247872054</v>
      </c>
      <c r="D119" s="172">
        <v>106.71754515728004</v>
      </c>
      <c r="E119" s="172">
        <v>104.53975500705836</v>
      </c>
      <c r="F119" s="172">
        <v>109.77318149513624</v>
      </c>
      <c r="G119" s="172">
        <v>112.51952954211333</v>
      </c>
      <c r="H119" s="172">
        <v>114.78300235750744</v>
      </c>
      <c r="I119" s="172">
        <v>118.56462244815013</v>
      </c>
      <c r="J119" s="172">
        <v>120.29754597317502</v>
      </c>
      <c r="K119" s="172">
        <v>121.43616833393934</v>
      </c>
      <c r="L119" s="172">
        <v>124.35698497437826</v>
      </c>
      <c r="M119" s="172">
        <v>131.20094982474154</v>
      </c>
      <c r="N119" s="172">
        <v>131.20094982474154</v>
      </c>
      <c r="O119" s="173"/>
      <c r="P119" s="172">
        <f t="shared" si="2"/>
        <v>104.53975500705836</v>
      </c>
      <c r="Q119" s="172">
        <f t="shared" si="3"/>
        <v>131.20094982474154</v>
      </c>
      <c r="S119" s="14"/>
      <c r="T119" s="14"/>
      <c r="U119" s="14"/>
    </row>
    <row r="120" spans="1:21">
      <c r="A120" s="170">
        <v>111</v>
      </c>
      <c r="B120" s="171" t="s">
        <v>245</v>
      </c>
      <c r="C120" s="172">
        <v>105.64539949804698</v>
      </c>
      <c r="D120" s="172">
        <v>110.73060724179702</v>
      </c>
      <c r="E120" s="172">
        <v>111.51138759108153</v>
      </c>
      <c r="F120" s="172">
        <v>115.75086638968837</v>
      </c>
      <c r="G120" s="172">
        <v>142.15154177846901</v>
      </c>
      <c r="H120" s="172">
        <v>123.94595624018825</v>
      </c>
      <c r="I120" s="172">
        <v>129.43495224147398</v>
      </c>
      <c r="J120" s="172">
        <v>135.17035318000606</v>
      </c>
      <c r="K120" s="172">
        <v>127.64482344634635</v>
      </c>
      <c r="L120" s="172">
        <v>124.17619355570721</v>
      </c>
      <c r="M120" s="172">
        <v>123.24138041031472</v>
      </c>
      <c r="N120" s="172">
        <v>123.24138041031472</v>
      </c>
      <c r="O120" s="173"/>
      <c r="P120" s="172">
        <f t="shared" si="2"/>
        <v>110.73060724179702</v>
      </c>
      <c r="Q120" s="172">
        <f t="shared" si="3"/>
        <v>142.15154177846901</v>
      </c>
      <c r="S120" s="14"/>
      <c r="T120" s="14"/>
      <c r="U120" s="14"/>
    </row>
    <row r="121" spans="1:21">
      <c r="A121" s="170">
        <v>112</v>
      </c>
      <c r="B121" s="171" t="s">
        <v>465</v>
      </c>
      <c r="C121" s="172">
        <v>145.90712411481709</v>
      </c>
      <c r="D121" s="172">
        <v>0</v>
      </c>
      <c r="E121" s="172">
        <v>146.39721287500672</v>
      </c>
      <c r="F121" s="172">
        <v>0</v>
      </c>
      <c r="G121" s="172">
        <v>0</v>
      </c>
      <c r="H121" s="172">
        <v>0</v>
      </c>
      <c r="I121" s="172">
        <v>0</v>
      </c>
      <c r="J121" s="172">
        <v>0</v>
      </c>
      <c r="K121" s="172">
        <v>0</v>
      </c>
      <c r="L121" s="172">
        <v>0</v>
      </c>
      <c r="M121" s="172">
        <v>0</v>
      </c>
      <c r="N121" s="172">
        <v>0</v>
      </c>
      <c r="O121" s="173"/>
      <c r="P121" s="172">
        <f t="shared" si="2"/>
        <v>0</v>
      </c>
      <c r="Q121" s="172">
        <f t="shared" si="3"/>
        <v>146.39721287500672</v>
      </c>
      <c r="S121" s="14"/>
      <c r="T121" s="14"/>
      <c r="U121" s="14"/>
    </row>
    <row r="122" spans="1:21">
      <c r="A122" s="170">
        <v>113</v>
      </c>
      <c r="B122" s="171" t="s">
        <v>464</v>
      </c>
      <c r="C122" s="172">
        <v>0</v>
      </c>
      <c r="D122" s="172">
        <v>0</v>
      </c>
      <c r="E122" s="172">
        <v>0</v>
      </c>
      <c r="F122" s="172">
        <v>0</v>
      </c>
      <c r="G122" s="172">
        <v>0</v>
      </c>
      <c r="H122" s="172">
        <v>0</v>
      </c>
      <c r="I122" s="172">
        <v>0</v>
      </c>
      <c r="J122" s="172">
        <v>0</v>
      </c>
      <c r="K122" s="172">
        <v>0</v>
      </c>
      <c r="L122" s="172">
        <v>0</v>
      </c>
      <c r="M122" s="172">
        <v>0</v>
      </c>
      <c r="N122" s="172">
        <v>0</v>
      </c>
      <c r="O122" s="173"/>
      <c r="P122" s="172">
        <f t="shared" si="2"/>
        <v>0</v>
      </c>
      <c r="Q122" s="172">
        <f t="shared" si="3"/>
        <v>0</v>
      </c>
      <c r="S122" s="14"/>
      <c r="T122" s="14"/>
      <c r="U122" s="14"/>
    </row>
    <row r="123" spans="1:21">
      <c r="A123" s="170">
        <v>114</v>
      </c>
      <c r="B123" s="171" t="s">
        <v>33</v>
      </c>
      <c r="C123" s="172">
        <v>119.7039230946376</v>
      </c>
      <c r="D123" s="172">
        <v>119.2985120899192</v>
      </c>
      <c r="E123" s="172">
        <v>113.25818720959519</v>
      </c>
      <c r="F123" s="172">
        <v>116.55902919302994</v>
      </c>
      <c r="G123" s="172">
        <v>117.85636956941536</v>
      </c>
      <c r="H123" s="172">
        <v>125.19016324359013</v>
      </c>
      <c r="I123" s="172">
        <v>127.50484930608748</v>
      </c>
      <c r="J123" s="172">
        <v>120.65782240419681</v>
      </c>
      <c r="K123" s="172">
        <v>117.68429811139822</v>
      </c>
      <c r="L123" s="172">
        <v>124.71177837618785</v>
      </c>
      <c r="M123" s="172">
        <v>119.32688805257089</v>
      </c>
      <c r="N123" s="172">
        <v>119.32688805257089</v>
      </c>
      <c r="O123" s="173"/>
      <c r="P123" s="172">
        <f t="shared" si="2"/>
        <v>113.25818720959519</v>
      </c>
      <c r="Q123" s="172">
        <f t="shared" si="3"/>
        <v>127.50484930608748</v>
      </c>
      <c r="S123" s="14"/>
      <c r="T123" s="14"/>
      <c r="U123" s="14"/>
    </row>
    <row r="124" spans="1:21">
      <c r="A124" s="170">
        <v>115</v>
      </c>
      <c r="B124" s="171" t="s">
        <v>463</v>
      </c>
      <c r="C124" s="172">
        <v>0</v>
      </c>
      <c r="D124" s="172">
        <v>0</v>
      </c>
      <c r="E124" s="172">
        <v>0</v>
      </c>
      <c r="F124" s="172">
        <v>0</v>
      </c>
      <c r="G124" s="172">
        <v>0</v>
      </c>
      <c r="H124" s="172">
        <v>0</v>
      </c>
      <c r="I124" s="172">
        <v>0</v>
      </c>
      <c r="J124" s="172">
        <v>0</v>
      </c>
      <c r="K124" s="172">
        <v>0</v>
      </c>
      <c r="L124" s="172">
        <v>0</v>
      </c>
      <c r="M124" s="172">
        <v>0</v>
      </c>
      <c r="N124" s="172">
        <v>0</v>
      </c>
      <c r="O124" s="173"/>
      <c r="P124" s="172">
        <f t="shared" si="2"/>
        <v>0</v>
      </c>
      <c r="Q124" s="172">
        <f t="shared" si="3"/>
        <v>0</v>
      </c>
      <c r="S124" s="14"/>
      <c r="T124" s="14"/>
      <c r="U124" s="14"/>
    </row>
    <row r="125" spans="1:21">
      <c r="A125" s="170">
        <v>116</v>
      </c>
      <c r="B125" s="171" t="s">
        <v>462</v>
      </c>
      <c r="C125" s="172">
        <v>0</v>
      </c>
      <c r="D125" s="172">
        <v>0</v>
      </c>
      <c r="E125" s="172">
        <v>0</v>
      </c>
      <c r="F125" s="172">
        <v>0</v>
      </c>
      <c r="G125" s="172">
        <v>0</v>
      </c>
      <c r="H125" s="172">
        <v>0</v>
      </c>
      <c r="I125" s="172">
        <v>0</v>
      </c>
      <c r="J125" s="172">
        <v>0</v>
      </c>
      <c r="K125" s="172">
        <v>0</v>
      </c>
      <c r="L125" s="172">
        <v>0</v>
      </c>
      <c r="M125" s="172">
        <v>0</v>
      </c>
      <c r="N125" s="172">
        <v>0</v>
      </c>
      <c r="O125" s="173"/>
      <c r="P125" s="172">
        <f t="shared" si="2"/>
        <v>0</v>
      </c>
      <c r="Q125" s="172">
        <f t="shared" si="3"/>
        <v>0</v>
      </c>
      <c r="S125" s="14"/>
      <c r="T125" s="14"/>
      <c r="U125" s="14"/>
    </row>
    <row r="126" spans="1:21">
      <c r="A126" s="170">
        <v>117</v>
      </c>
      <c r="B126" s="171" t="s">
        <v>36</v>
      </c>
      <c r="C126" s="172">
        <v>116.27201739730182</v>
      </c>
      <c r="D126" s="172">
        <v>119.35853268947922</v>
      </c>
      <c r="E126" s="172">
        <v>119.73371306840717</v>
      </c>
      <c r="F126" s="172">
        <v>138.27191181527368</v>
      </c>
      <c r="G126" s="172">
        <v>143.61600300833132</v>
      </c>
      <c r="H126" s="172">
        <v>137.12379642357405</v>
      </c>
      <c r="I126" s="172">
        <v>146.73290418429687</v>
      </c>
      <c r="J126" s="172">
        <v>145.07768066595662</v>
      </c>
      <c r="K126" s="172">
        <v>140.97400672849417</v>
      </c>
      <c r="L126" s="172">
        <v>147.05779249016894</v>
      </c>
      <c r="M126" s="172">
        <v>148.54092402400161</v>
      </c>
      <c r="N126" s="172">
        <v>148.54092402400161</v>
      </c>
      <c r="O126" s="173"/>
      <c r="P126" s="172">
        <f t="shared" si="2"/>
        <v>119.35853268947922</v>
      </c>
      <c r="Q126" s="172">
        <f t="shared" si="3"/>
        <v>148.54092402400161</v>
      </c>
      <c r="S126" s="14"/>
      <c r="T126" s="14"/>
      <c r="U126" s="14"/>
    </row>
    <row r="127" spans="1:21">
      <c r="A127" s="170">
        <v>118</v>
      </c>
      <c r="B127" s="171" t="s">
        <v>461</v>
      </c>
      <c r="C127" s="172">
        <v>117.41418069356374</v>
      </c>
      <c r="D127" s="172">
        <v>120.4647428441362</v>
      </c>
      <c r="E127" s="172">
        <v>123.24405368413261</v>
      </c>
      <c r="F127" s="172">
        <v>124.11104195885842</v>
      </c>
      <c r="G127" s="172">
        <v>127.1538050589474</v>
      </c>
      <c r="H127" s="172">
        <v>130.08878555537004</v>
      </c>
      <c r="I127" s="172">
        <v>123.25835743155824</v>
      </c>
      <c r="J127" s="172">
        <v>123.09813345374296</v>
      </c>
      <c r="K127" s="172">
        <v>120.93653832076434</v>
      </c>
      <c r="L127" s="172">
        <v>121.2055455894828</v>
      </c>
      <c r="M127" s="172">
        <v>123.02981737590576</v>
      </c>
      <c r="N127" s="172">
        <v>123.02981737590576</v>
      </c>
      <c r="O127" s="173"/>
      <c r="P127" s="172">
        <f t="shared" si="2"/>
        <v>120.4647428441362</v>
      </c>
      <c r="Q127" s="172">
        <f t="shared" si="3"/>
        <v>130.08878555537004</v>
      </c>
      <c r="S127" s="14"/>
      <c r="T127" s="14"/>
      <c r="U127" s="14"/>
    </row>
    <row r="128" spans="1:21">
      <c r="A128" s="170">
        <v>119</v>
      </c>
      <c r="B128" s="171" t="s">
        <v>460</v>
      </c>
      <c r="C128" s="172">
        <v>0</v>
      </c>
      <c r="D128" s="172">
        <v>0</v>
      </c>
      <c r="E128" s="172">
        <v>0</v>
      </c>
      <c r="F128" s="172">
        <v>0</v>
      </c>
      <c r="G128" s="172">
        <v>0</v>
      </c>
      <c r="H128" s="172">
        <v>0</v>
      </c>
      <c r="I128" s="172">
        <v>0</v>
      </c>
      <c r="J128" s="172">
        <v>0</v>
      </c>
      <c r="K128" s="172">
        <v>0</v>
      </c>
      <c r="L128" s="172">
        <v>0</v>
      </c>
      <c r="M128" s="172">
        <v>0</v>
      </c>
      <c r="N128" s="172">
        <v>0</v>
      </c>
      <c r="O128" s="173"/>
      <c r="P128" s="172">
        <f t="shared" si="2"/>
        <v>0</v>
      </c>
      <c r="Q128" s="172">
        <f t="shared" si="3"/>
        <v>0</v>
      </c>
      <c r="S128" s="14"/>
      <c r="T128" s="14"/>
      <c r="U128" s="14"/>
    </row>
    <row r="129" spans="1:21">
      <c r="A129" s="170">
        <v>120</v>
      </c>
      <c r="B129" s="171" t="s">
        <v>459</v>
      </c>
      <c r="C129" s="172">
        <v>0</v>
      </c>
      <c r="D129" s="172">
        <v>0</v>
      </c>
      <c r="E129" s="172">
        <v>0</v>
      </c>
      <c r="F129" s="172">
        <v>0</v>
      </c>
      <c r="G129" s="172">
        <v>0</v>
      </c>
      <c r="H129" s="172">
        <v>0</v>
      </c>
      <c r="I129" s="172">
        <v>0</v>
      </c>
      <c r="J129" s="172">
        <v>0</v>
      </c>
      <c r="K129" s="172">
        <v>0</v>
      </c>
      <c r="L129" s="172">
        <v>0</v>
      </c>
      <c r="M129" s="172">
        <v>0</v>
      </c>
      <c r="N129" s="172">
        <v>0</v>
      </c>
      <c r="O129" s="173"/>
      <c r="P129" s="172">
        <f t="shared" si="2"/>
        <v>0</v>
      </c>
      <c r="Q129" s="172">
        <f t="shared" si="3"/>
        <v>0</v>
      </c>
      <c r="S129" s="14"/>
      <c r="T129" s="14"/>
      <c r="U129" s="14"/>
    </row>
    <row r="130" spans="1:21">
      <c r="A130" s="170">
        <v>121</v>
      </c>
      <c r="B130" s="171" t="s">
        <v>458</v>
      </c>
      <c r="C130" s="172">
        <v>124.97820629994705</v>
      </c>
      <c r="D130" s="172">
        <v>114.80169656322417</v>
      </c>
      <c r="E130" s="172">
        <v>117.00454733885404</v>
      </c>
      <c r="F130" s="172">
        <v>129.87423157825251</v>
      </c>
      <c r="G130" s="172">
        <v>139.9341159798748</v>
      </c>
      <c r="H130" s="172">
        <v>183.64920974621785</v>
      </c>
      <c r="I130" s="172">
        <v>183.64920974621785</v>
      </c>
      <c r="J130" s="172">
        <v>218.27565447014982</v>
      </c>
      <c r="K130" s="172">
        <v>203.74417533588309</v>
      </c>
      <c r="L130" s="172">
        <v>203.74417533588309</v>
      </c>
      <c r="M130" s="172">
        <v>196.90848634196615</v>
      </c>
      <c r="N130" s="172">
        <v>196.90848634196615</v>
      </c>
      <c r="O130" s="173"/>
      <c r="P130" s="172">
        <f t="shared" si="2"/>
        <v>114.80169656322417</v>
      </c>
      <c r="Q130" s="172">
        <f t="shared" si="3"/>
        <v>218.27565447014982</v>
      </c>
      <c r="S130" s="14"/>
      <c r="T130" s="14"/>
      <c r="U130" s="14"/>
    </row>
    <row r="131" spans="1:21">
      <c r="A131" s="170">
        <v>122</v>
      </c>
      <c r="B131" s="171" t="s">
        <v>281</v>
      </c>
      <c r="C131" s="172">
        <v>115.93782461698557</v>
      </c>
      <c r="D131" s="172">
        <v>114.6917128460134</v>
      </c>
      <c r="E131" s="172">
        <v>113.22559428920631</v>
      </c>
      <c r="F131" s="172">
        <v>116.82186483303492</v>
      </c>
      <c r="G131" s="172">
        <v>125.15411167821571</v>
      </c>
      <c r="H131" s="172">
        <v>126.95777730670092</v>
      </c>
      <c r="I131" s="172">
        <v>132.36977559289181</v>
      </c>
      <c r="J131" s="172">
        <v>131.1138610644376</v>
      </c>
      <c r="K131" s="172">
        <v>133.4007911277277</v>
      </c>
      <c r="L131" s="172">
        <v>129.14617586498514</v>
      </c>
      <c r="M131" s="172">
        <v>132.65863031088099</v>
      </c>
      <c r="N131" s="172">
        <v>132.65863031088099</v>
      </c>
      <c r="O131" s="173"/>
      <c r="P131" s="172">
        <f t="shared" si="2"/>
        <v>113.22559428920631</v>
      </c>
      <c r="Q131" s="172">
        <f t="shared" si="3"/>
        <v>133.4007911277277</v>
      </c>
      <c r="S131" s="14"/>
      <c r="T131" s="14"/>
      <c r="U131" s="14"/>
    </row>
    <row r="132" spans="1:21">
      <c r="A132" s="170">
        <v>123</v>
      </c>
      <c r="B132" s="171" t="s">
        <v>457</v>
      </c>
      <c r="C132" s="172">
        <v>0</v>
      </c>
      <c r="D132" s="172">
        <v>0</v>
      </c>
      <c r="E132" s="172">
        <v>0</v>
      </c>
      <c r="F132" s="172">
        <v>0</v>
      </c>
      <c r="G132" s="172">
        <v>0</v>
      </c>
      <c r="H132" s="172">
        <v>0</v>
      </c>
      <c r="I132" s="172">
        <v>0</v>
      </c>
      <c r="J132" s="172">
        <v>0</v>
      </c>
      <c r="K132" s="172">
        <v>0</v>
      </c>
      <c r="L132" s="172">
        <v>0</v>
      </c>
      <c r="M132" s="172">
        <v>0</v>
      </c>
      <c r="N132" s="172">
        <v>0</v>
      </c>
      <c r="O132" s="173"/>
      <c r="P132" s="172">
        <f t="shared" si="2"/>
        <v>0</v>
      </c>
      <c r="Q132" s="172">
        <f t="shared" si="3"/>
        <v>0</v>
      </c>
      <c r="S132" s="14"/>
      <c r="T132" s="14"/>
      <c r="U132" s="14"/>
    </row>
    <row r="133" spans="1:21">
      <c r="A133" s="170">
        <v>124</v>
      </c>
      <c r="B133" s="171" t="s">
        <v>456</v>
      </c>
      <c r="C133" s="172">
        <v>0</v>
      </c>
      <c r="D133" s="172">
        <v>0</v>
      </c>
      <c r="E133" s="172">
        <v>0</v>
      </c>
      <c r="F133" s="172">
        <v>0</v>
      </c>
      <c r="G133" s="172">
        <v>0</v>
      </c>
      <c r="H133" s="172">
        <v>0</v>
      </c>
      <c r="I133" s="172">
        <v>0</v>
      </c>
      <c r="J133" s="172">
        <v>0</v>
      </c>
      <c r="K133" s="172">
        <v>0</v>
      </c>
      <c r="L133" s="172">
        <v>0</v>
      </c>
      <c r="M133" s="172">
        <v>0</v>
      </c>
      <c r="N133" s="172">
        <v>0</v>
      </c>
      <c r="O133" s="173"/>
      <c r="P133" s="172">
        <f t="shared" si="2"/>
        <v>0</v>
      </c>
      <c r="Q133" s="172">
        <f t="shared" si="3"/>
        <v>0</v>
      </c>
      <c r="S133" s="14"/>
      <c r="T133" s="14"/>
      <c r="U133" s="14"/>
    </row>
    <row r="134" spans="1:21">
      <c r="A134" s="170">
        <v>125</v>
      </c>
      <c r="B134" s="171" t="s">
        <v>110</v>
      </c>
      <c r="C134" s="172">
        <v>132.19816993883256</v>
      </c>
      <c r="D134" s="172">
        <v>132.71172311532524</v>
      </c>
      <c r="E134" s="172">
        <v>142.22077348466647</v>
      </c>
      <c r="F134" s="172">
        <v>148.21477334229726</v>
      </c>
      <c r="G134" s="172">
        <v>150.75289597312735</v>
      </c>
      <c r="H134" s="172">
        <v>148.43183154401359</v>
      </c>
      <c r="I134" s="172">
        <v>149.2121173530409</v>
      </c>
      <c r="J134" s="172">
        <v>154.90113065369511</v>
      </c>
      <c r="K134" s="172">
        <v>158.17045910853543</v>
      </c>
      <c r="L134" s="172">
        <v>162.17908501755633</v>
      </c>
      <c r="M134" s="172">
        <v>155.48744515629699</v>
      </c>
      <c r="N134" s="172">
        <v>155.48744515629699</v>
      </c>
      <c r="O134" s="173"/>
      <c r="P134" s="172">
        <f t="shared" si="2"/>
        <v>132.71172311532524</v>
      </c>
      <c r="Q134" s="172">
        <f t="shared" si="3"/>
        <v>162.17908501755633</v>
      </c>
      <c r="S134" s="14"/>
      <c r="T134" s="14"/>
      <c r="U134" s="14"/>
    </row>
    <row r="135" spans="1:21">
      <c r="A135" s="170">
        <v>126</v>
      </c>
      <c r="B135" s="171" t="s">
        <v>455</v>
      </c>
      <c r="C135" s="172">
        <v>154.47837486841993</v>
      </c>
      <c r="D135" s="172">
        <v>0</v>
      </c>
      <c r="E135" s="172">
        <v>154.38448692238168</v>
      </c>
      <c r="F135" s="172">
        <v>0</v>
      </c>
      <c r="G135" s="172">
        <v>0</v>
      </c>
      <c r="H135" s="172">
        <v>0</v>
      </c>
      <c r="I135" s="172">
        <v>0</v>
      </c>
      <c r="J135" s="172">
        <v>0</v>
      </c>
      <c r="K135" s="172">
        <v>0</v>
      </c>
      <c r="L135" s="172">
        <v>0</v>
      </c>
      <c r="M135" s="172">
        <v>0</v>
      </c>
      <c r="N135" s="172">
        <v>0</v>
      </c>
      <c r="O135" s="173"/>
      <c r="P135" s="172">
        <f t="shared" si="2"/>
        <v>0</v>
      </c>
      <c r="Q135" s="172">
        <f t="shared" si="3"/>
        <v>154.38448692238168</v>
      </c>
      <c r="S135" s="14"/>
      <c r="T135" s="14"/>
      <c r="U135" s="14"/>
    </row>
    <row r="136" spans="1:21">
      <c r="A136" s="170">
        <v>127</v>
      </c>
      <c r="B136" s="171" t="s">
        <v>193</v>
      </c>
      <c r="C136" s="172">
        <v>137.8653370861432</v>
      </c>
      <c r="D136" s="172">
        <v>135.9599091775228</v>
      </c>
      <c r="E136" s="172">
        <v>135.02711274400383</v>
      </c>
      <c r="F136" s="172">
        <v>134.74574440965733</v>
      </c>
      <c r="G136" s="172">
        <v>134.46390678783106</v>
      </c>
      <c r="H136" s="172">
        <v>148.14920057094022</v>
      </c>
      <c r="I136" s="172">
        <v>142.03459829286703</v>
      </c>
      <c r="J136" s="172">
        <v>147.35143810437003</v>
      </c>
      <c r="K136" s="172">
        <v>146.90256283592521</v>
      </c>
      <c r="L136" s="172">
        <v>144.62134384712579</v>
      </c>
      <c r="M136" s="172">
        <v>151.09042196671709</v>
      </c>
      <c r="N136" s="172">
        <v>151.09042196671709</v>
      </c>
      <c r="O136" s="173"/>
      <c r="P136" s="172">
        <f t="shared" si="2"/>
        <v>134.46390678783106</v>
      </c>
      <c r="Q136" s="172">
        <f t="shared" si="3"/>
        <v>151.09042196671709</v>
      </c>
      <c r="S136" s="14"/>
      <c r="T136" s="14"/>
      <c r="U136" s="14"/>
    </row>
    <row r="137" spans="1:21">
      <c r="A137" s="170">
        <v>128</v>
      </c>
      <c r="B137" s="171" t="s">
        <v>128</v>
      </c>
      <c r="C137" s="172">
        <v>100.38064669902278</v>
      </c>
      <c r="D137" s="172">
        <v>100</v>
      </c>
      <c r="E137" s="172">
        <v>100.5281198108609</v>
      </c>
      <c r="F137" s="172">
        <v>101.61529320388919</v>
      </c>
      <c r="G137" s="172">
        <v>102.14651737397895</v>
      </c>
      <c r="H137" s="172">
        <v>104.29387432669679</v>
      </c>
      <c r="I137" s="172">
        <v>105.08760718715354</v>
      </c>
      <c r="J137" s="172">
        <v>105.05368250755878</v>
      </c>
      <c r="K137" s="172">
        <v>107.13818544860972</v>
      </c>
      <c r="L137" s="172">
        <v>105.76651733906195</v>
      </c>
      <c r="M137" s="172">
        <v>108.99936677311585</v>
      </c>
      <c r="N137" s="172">
        <v>108.99936677311585</v>
      </c>
      <c r="O137" s="173"/>
      <c r="P137" s="172">
        <f t="shared" si="2"/>
        <v>100</v>
      </c>
      <c r="Q137" s="172">
        <f t="shared" si="3"/>
        <v>108.99936677311585</v>
      </c>
      <c r="S137" s="14"/>
      <c r="T137" s="14"/>
      <c r="U137" s="14"/>
    </row>
    <row r="138" spans="1:21">
      <c r="A138" s="170">
        <v>129</v>
      </c>
      <c r="B138" s="171" t="s">
        <v>454</v>
      </c>
      <c r="C138" s="172">
        <v>0</v>
      </c>
      <c r="D138" s="172">
        <v>0</v>
      </c>
      <c r="E138" s="172">
        <v>0</v>
      </c>
      <c r="F138" s="172">
        <v>0</v>
      </c>
      <c r="G138" s="172">
        <v>0</v>
      </c>
      <c r="H138" s="172">
        <v>0</v>
      </c>
      <c r="I138" s="172">
        <v>0</v>
      </c>
      <c r="J138" s="172">
        <v>0</v>
      </c>
      <c r="K138" s="172">
        <v>0</v>
      </c>
      <c r="L138" s="172">
        <v>0</v>
      </c>
      <c r="M138" s="172">
        <v>0</v>
      </c>
      <c r="N138" s="172">
        <v>0</v>
      </c>
      <c r="O138" s="173"/>
      <c r="P138" s="172">
        <f t="shared" si="2"/>
        <v>0</v>
      </c>
      <c r="Q138" s="172">
        <f t="shared" si="3"/>
        <v>0</v>
      </c>
      <c r="S138" s="14"/>
      <c r="T138" s="14"/>
      <c r="U138" s="14"/>
    </row>
    <row r="139" spans="1:21">
      <c r="A139" s="170">
        <v>130</v>
      </c>
      <c r="B139" s="171" t="s">
        <v>453</v>
      </c>
      <c r="C139" s="172">
        <v>0</v>
      </c>
      <c r="D139" s="172">
        <v>0</v>
      </c>
      <c r="E139" s="172">
        <v>0</v>
      </c>
      <c r="F139" s="172">
        <v>0</v>
      </c>
      <c r="G139" s="172">
        <v>0</v>
      </c>
      <c r="H139" s="172">
        <v>0</v>
      </c>
      <c r="I139" s="172">
        <v>0</v>
      </c>
      <c r="J139" s="172">
        <v>0</v>
      </c>
      <c r="K139" s="172">
        <v>0</v>
      </c>
      <c r="L139" s="172">
        <v>0</v>
      </c>
      <c r="M139" s="172">
        <v>0</v>
      </c>
      <c r="N139" s="172">
        <v>0</v>
      </c>
      <c r="O139" s="173"/>
      <c r="P139" s="172">
        <f t="shared" ref="P139:P202" si="4">MIN(D139:M139)</f>
        <v>0</v>
      </c>
      <c r="Q139" s="172">
        <f t="shared" ref="Q139:Q202" si="5">MAX(D139:M139)</f>
        <v>0</v>
      </c>
      <c r="S139" s="14"/>
      <c r="T139" s="14"/>
      <c r="U139" s="14"/>
    </row>
    <row r="140" spans="1:21">
      <c r="A140" s="170">
        <v>131</v>
      </c>
      <c r="B140" s="171" t="s">
        <v>282</v>
      </c>
      <c r="C140" s="172">
        <v>116.89111237503865</v>
      </c>
      <c r="D140" s="172">
        <v>118.66623203341855</v>
      </c>
      <c r="E140" s="172">
        <v>117.12460261481326</v>
      </c>
      <c r="F140" s="172">
        <v>120.18854674291836</v>
      </c>
      <c r="G140" s="172">
        <v>121.41743949355224</v>
      </c>
      <c r="H140" s="172">
        <v>122.68530214489178</v>
      </c>
      <c r="I140" s="172">
        <v>124.67311001944172</v>
      </c>
      <c r="J140" s="172">
        <v>125.93569327897727</v>
      </c>
      <c r="K140" s="172">
        <v>128.51351766594289</v>
      </c>
      <c r="L140" s="172">
        <v>132.54214150883996</v>
      </c>
      <c r="M140" s="172">
        <v>149.32213312263198</v>
      </c>
      <c r="N140" s="172">
        <v>149.32213312263198</v>
      </c>
      <c r="O140" s="173"/>
      <c r="P140" s="172">
        <f t="shared" si="4"/>
        <v>117.12460261481326</v>
      </c>
      <c r="Q140" s="172">
        <f t="shared" si="5"/>
        <v>149.32213312263198</v>
      </c>
      <c r="S140" s="14"/>
      <c r="T140" s="14"/>
      <c r="U140" s="14"/>
    </row>
    <row r="141" spans="1:21">
      <c r="A141" s="170">
        <v>132</v>
      </c>
      <c r="B141" s="171" t="s">
        <v>452</v>
      </c>
      <c r="C141" s="172">
        <v>0</v>
      </c>
      <c r="D141" s="172">
        <v>0</v>
      </c>
      <c r="E141" s="172">
        <v>0</v>
      </c>
      <c r="F141" s="172">
        <v>0</v>
      </c>
      <c r="G141" s="172">
        <v>0</v>
      </c>
      <c r="H141" s="172">
        <v>0</v>
      </c>
      <c r="I141" s="172">
        <v>0</v>
      </c>
      <c r="J141" s="172">
        <v>0</v>
      </c>
      <c r="K141" s="172">
        <v>0</v>
      </c>
      <c r="L141" s="172">
        <v>0</v>
      </c>
      <c r="M141" s="172">
        <v>0</v>
      </c>
      <c r="N141" s="172">
        <v>0</v>
      </c>
      <c r="O141" s="173"/>
      <c r="P141" s="172">
        <f t="shared" si="4"/>
        <v>0</v>
      </c>
      <c r="Q141" s="172">
        <f t="shared" si="5"/>
        <v>0</v>
      </c>
      <c r="S141" s="14"/>
      <c r="T141" s="14"/>
      <c r="U141" s="14"/>
    </row>
    <row r="142" spans="1:21">
      <c r="A142" s="170">
        <v>133</v>
      </c>
      <c r="B142" s="171" t="s">
        <v>61</v>
      </c>
      <c r="C142" s="172">
        <v>118.46831544589675</v>
      </c>
      <c r="D142" s="172">
        <v>121.0114596639809</v>
      </c>
      <c r="E142" s="172">
        <v>118.0186099209684</v>
      </c>
      <c r="F142" s="172">
        <v>119.07973863259113</v>
      </c>
      <c r="G142" s="172">
        <v>121.18191472093984</v>
      </c>
      <c r="H142" s="172">
        <v>126.6125980954231</v>
      </c>
      <c r="I142" s="172">
        <v>131.34051686962678</v>
      </c>
      <c r="J142" s="172">
        <v>124.90508975132595</v>
      </c>
      <c r="K142" s="172">
        <v>119.77351332522768</v>
      </c>
      <c r="L142" s="172">
        <v>117.41251061989459</v>
      </c>
      <c r="M142" s="172">
        <v>110.36970378817641</v>
      </c>
      <c r="N142" s="172">
        <v>110.36970378817641</v>
      </c>
      <c r="O142" s="173"/>
      <c r="P142" s="172">
        <f t="shared" si="4"/>
        <v>110.36970378817641</v>
      </c>
      <c r="Q142" s="172">
        <f t="shared" si="5"/>
        <v>131.34051686962678</v>
      </c>
      <c r="S142" s="14"/>
      <c r="T142" s="14"/>
      <c r="U142" s="14"/>
    </row>
    <row r="143" spans="1:21">
      <c r="A143" s="170">
        <v>134</v>
      </c>
      <c r="B143" s="171" t="s">
        <v>451</v>
      </c>
      <c r="C143" s="172">
        <v>0</v>
      </c>
      <c r="D143" s="172">
        <v>0</v>
      </c>
      <c r="E143" s="172">
        <v>0</v>
      </c>
      <c r="F143" s="172">
        <v>0</v>
      </c>
      <c r="G143" s="172">
        <v>0</v>
      </c>
      <c r="H143" s="172">
        <v>0</v>
      </c>
      <c r="I143" s="172">
        <v>0</v>
      </c>
      <c r="J143" s="172">
        <v>0</v>
      </c>
      <c r="K143" s="172">
        <v>0</v>
      </c>
      <c r="L143" s="172">
        <v>0</v>
      </c>
      <c r="M143" s="172">
        <v>0</v>
      </c>
      <c r="N143" s="172">
        <v>0</v>
      </c>
      <c r="O143" s="173"/>
      <c r="P143" s="172">
        <f t="shared" si="4"/>
        <v>0</v>
      </c>
      <c r="Q143" s="172">
        <f t="shared" si="5"/>
        <v>0</v>
      </c>
      <c r="S143" s="14"/>
      <c r="T143" s="14"/>
      <c r="U143" s="14"/>
    </row>
    <row r="144" spans="1:21">
      <c r="A144" s="170">
        <v>135</v>
      </c>
      <c r="B144" s="171" t="s">
        <v>450</v>
      </c>
      <c r="C144" s="172">
        <v>127.82274405183855</v>
      </c>
      <c r="D144" s="172">
        <v>136.55300712221646</v>
      </c>
      <c r="E144" s="172">
        <v>129.57439186427882</v>
      </c>
      <c r="F144" s="172">
        <v>141.23085963891359</v>
      </c>
      <c r="G144" s="172">
        <v>146.35236044039775</v>
      </c>
      <c r="H144" s="172">
        <v>160.79173285038183</v>
      </c>
      <c r="I144" s="172">
        <v>161.15130356065097</v>
      </c>
      <c r="J144" s="172">
        <v>154.28276318746401</v>
      </c>
      <c r="K144" s="172">
        <v>152.22695084855678</v>
      </c>
      <c r="L144" s="172">
        <v>156.59096034385331</v>
      </c>
      <c r="M144" s="172">
        <v>166.41916455609802</v>
      </c>
      <c r="N144" s="172">
        <v>166.41916455609802</v>
      </c>
      <c r="O144" s="173"/>
      <c r="P144" s="172">
        <f t="shared" si="4"/>
        <v>129.57439186427882</v>
      </c>
      <c r="Q144" s="172">
        <f t="shared" si="5"/>
        <v>166.41916455609802</v>
      </c>
      <c r="S144" s="14"/>
      <c r="T144" s="14"/>
      <c r="U144" s="14"/>
    </row>
    <row r="145" spans="1:21">
      <c r="A145" s="170">
        <v>136</v>
      </c>
      <c r="B145" s="171" t="s">
        <v>65</v>
      </c>
      <c r="C145" s="172">
        <v>124.2318066237606</v>
      </c>
      <c r="D145" s="172">
        <v>119.71571301737099</v>
      </c>
      <c r="E145" s="172">
        <v>133.7021126537453</v>
      </c>
      <c r="F145" s="172">
        <v>128.60831409574305</v>
      </c>
      <c r="G145" s="172">
        <v>130.1466327078505</v>
      </c>
      <c r="H145" s="172">
        <v>130.90183780008104</v>
      </c>
      <c r="I145" s="172">
        <v>132.80603287756807</v>
      </c>
      <c r="J145" s="172">
        <v>132.90588014232873</v>
      </c>
      <c r="K145" s="172">
        <v>131.77617768364854</v>
      </c>
      <c r="L145" s="172">
        <v>129.82373437638608</v>
      </c>
      <c r="M145" s="172">
        <v>138.84916120943572</v>
      </c>
      <c r="N145" s="172">
        <v>138.84916120943572</v>
      </c>
      <c r="O145" s="173"/>
      <c r="P145" s="172">
        <f t="shared" si="4"/>
        <v>119.71571301737099</v>
      </c>
      <c r="Q145" s="172">
        <f t="shared" si="5"/>
        <v>138.84916120943572</v>
      </c>
      <c r="S145" s="14"/>
      <c r="T145" s="14"/>
      <c r="U145" s="14"/>
    </row>
    <row r="146" spans="1:21">
      <c r="A146" s="170">
        <v>137</v>
      </c>
      <c r="B146" s="171" t="s">
        <v>202</v>
      </c>
      <c r="C146" s="172">
        <v>103.950829374702</v>
      </c>
      <c r="D146" s="172">
        <v>105.18705511177353</v>
      </c>
      <c r="E146" s="172">
        <v>104.40873445991869</v>
      </c>
      <c r="F146" s="172">
        <v>102.10366200834295</v>
      </c>
      <c r="G146" s="172">
        <v>101.42697075949938</v>
      </c>
      <c r="H146" s="172">
        <v>101.840586627467</v>
      </c>
      <c r="I146" s="172">
        <v>100.16600999752472</v>
      </c>
      <c r="J146" s="172">
        <v>100.13010170084446</v>
      </c>
      <c r="K146" s="172">
        <v>99.277510489415846</v>
      </c>
      <c r="L146" s="172">
        <v>99.531184574752174</v>
      </c>
      <c r="M146" s="172">
        <v>99.586416643268535</v>
      </c>
      <c r="N146" s="172">
        <v>99.586416643268535</v>
      </c>
      <c r="O146" s="173"/>
      <c r="P146" s="172">
        <f t="shared" si="4"/>
        <v>99.277510489415846</v>
      </c>
      <c r="Q146" s="172">
        <f t="shared" si="5"/>
        <v>105.18705511177353</v>
      </c>
      <c r="S146" s="14"/>
      <c r="T146" s="14"/>
      <c r="U146" s="14"/>
    </row>
    <row r="147" spans="1:21">
      <c r="A147" s="170">
        <v>138</v>
      </c>
      <c r="B147" s="171" t="s">
        <v>185</v>
      </c>
      <c r="C147" s="172">
        <v>117.41031859771221</v>
      </c>
      <c r="D147" s="172">
        <v>114.26551081310122</v>
      </c>
      <c r="E147" s="172">
        <v>115.99930100755759</v>
      </c>
      <c r="F147" s="172">
        <v>119.28081279310227</v>
      </c>
      <c r="G147" s="172">
        <v>125.37629002083011</v>
      </c>
      <c r="H147" s="172">
        <v>133.39838178677118</v>
      </c>
      <c r="I147" s="172">
        <v>143.62745174044696</v>
      </c>
      <c r="J147" s="172">
        <v>141.46322346846969</v>
      </c>
      <c r="K147" s="172">
        <v>152.19708033265522</v>
      </c>
      <c r="L147" s="172">
        <v>153.71994633485789</v>
      </c>
      <c r="M147" s="172">
        <v>151.39829389031877</v>
      </c>
      <c r="N147" s="172">
        <v>151.39829389031877</v>
      </c>
      <c r="O147" s="173"/>
      <c r="P147" s="172">
        <f t="shared" si="4"/>
        <v>114.26551081310122</v>
      </c>
      <c r="Q147" s="172">
        <f t="shared" si="5"/>
        <v>153.71994633485789</v>
      </c>
      <c r="S147" s="14"/>
      <c r="T147" s="14"/>
      <c r="U147" s="14"/>
    </row>
    <row r="148" spans="1:21">
      <c r="A148" s="170">
        <v>139</v>
      </c>
      <c r="B148" s="171" t="s">
        <v>66</v>
      </c>
      <c r="C148" s="172">
        <v>124.96712814982746</v>
      </c>
      <c r="D148" s="172">
        <v>122.25082052639804</v>
      </c>
      <c r="E148" s="172">
        <v>126.02741163203265</v>
      </c>
      <c r="F148" s="172">
        <v>128.3681954868083</v>
      </c>
      <c r="G148" s="172">
        <v>128.60160609940451</v>
      </c>
      <c r="H148" s="172">
        <v>134.23499299152496</v>
      </c>
      <c r="I148" s="172">
        <v>139.88940341861357</v>
      </c>
      <c r="J148" s="172">
        <v>134.62360910158421</v>
      </c>
      <c r="K148" s="172">
        <v>133.14815170488166</v>
      </c>
      <c r="L148" s="172">
        <v>134.48724328395653</v>
      </c>
      <c r="M148" s="172">
        <v>136.52412617984947</v>
      </c>
      <c r="N148" s="172">
        <v>136.52412617984947</v>
      </c>
      <c r="O148" s="173"/>
      <c r="P148" s="172">
        <f t="shared" si="4"/>
        <v>122.25082052639804</v>
      </c>
      <c r="Q148" s="172">
        <f t="shared" si="5"/>
        <v>139.88940341861357</v>
      </c>
      <c r="S148" s="14"/>
      <c r="T148" s="14"/>
      <c r="U148" s="14"/>
    </row>
    <row r="149" spans="1:21">
      <c r="A149" s="170">
        <v>140</v>
      </c>
      <c r="B149" s="171" t="s">
        <v>449</v>
      </c>
      <c r="C149" s="172">
        <v>0</v>
      </c>
      <c r="D149" s="172">
        <v>0</v>
      </c>
      <c r="E149" s="172">
        <v>0</v>
      </c>
      <c r="F149" s="172">
        <v>0</v>
      </c>
      <c r="G149" s="172">
        <v>0</v>
      </c>
      <c r="H149" s="172">
        <v>0</v>
      </c>
      <c r="I149" s="172">
        <v>0</v>
      </c>
      <c r="J149" s="172">
        <v>0</v>
      </c>
      <c r="K149" s="172">
        <v>0</v>
      </c>
      <c r="L149" s="172">
        <v>0</v>
      </c>
      <c r="M149" s="172">
        <v>0</v>
      </c>
      <c r="N149" s="172">
        <v>0</v>
      </c>
      <c r="O149" s="173"/>
      <c r="P149" s="172">
        <f t="shared" si="4"/>
        <v>0</v>
      </c>
      <c r="Q149" s="172">
        <f t="shared" si="5"/>
        <v>0</v>
      </c>
      <c r="S149" s="14"/>
      <c r="T149" s="14"/>
      <c r="U149" s="14"/>
    </row>
    <row r="150" spans="1:21">
      <c r="A150" s="170">
        <v>141</v>
      </c>
      <c r="B150" s="171" t="s">
        <v>111</v>
      </c>
      <c r="C150" s="172">
        <v>141.60765068531865</v>
      </c>
      <c r="D150" s="172">
        <v>143.34094983472255</v>
      </c>
      <c r="E150" s="172">
        <v>146.21566024128589</v>
      </c>
      <c r="F150" s="172">
        <v>144.61930946425002</v>
      </c>
      <c r="G150" s="172">
        <v>147.64039653735421</v>
      </c>
      <c r="H150" s="172">
        <v>157.27824581330233</v>
      </c>
      <c r="I150" s="172">
        <v>146.84604014260057</v>
      </c>
      <c r="J150" s="172">
        <v>144.55527753401753</v>
      </c>
      <c r="K150" s="172">
        <v>148.23863780698451</v>
      </c>
      <c r="L150" s="172">
        <v>144.85490966992225</v>
      </c>
      <c r="M150" s="172">
        <v>152.10796910915397</v>
      </c>
      <c r="N150" s="172">
        <v>152.10796910915397</v>
      </c>
      <c r="O150" s="173"/>
      <c r="P150" s="172">
        <f t="shared" si="4"/>
        <v>143.34094983472255</v>
      </c>
      <c r="Q150" s="172">
        <f t="shared" si="5"/>
        <v>157.27824581330233</v>
      </c>
      <c r="S150" s="14"/>
      <c r="T150" s="14"/>
      <c r="U150" s="14"/>
    </row>
    <row r="151" spans="1:21">
      <c r="A151" s="170">
        <v>142</v>
      </c>
      <c r="B151" s="171" t="s">
        <v>283</v>
      </c>
      <c r="C151" s="172">
        <v>134.70341509639539</v>
      </c>
      <c r="D151" s="172">
        <v>139.53153584223452</v>
      </c>
      <c r="E151" s="172">
        <v>148.89862973703322</v>
      </c>
      <c r="F151" s="172">
        <v>152.0708884423743</v>
      </c>
      <c r="G151" s="172">
        <v>155.15712290091903</v>
      </c>
      <c r="H151" s="172">
        <v>164.85949291587772</v>
      </c>
      <c r="I151" s="172">
        <v>173.14407916140172</v>
      </c>
      <c r="J151" s="172">
        <v>177.33878611237353</v>
      </c>
      <c r="K151" s="172">
        <v>173.56957341850872</v>
      </c>
      <c r="L151" s="172">
        <v>179.30664450318912</v>
      </c>
      <c r="M151" s="172">
        <v>186.86941274858177</v>
      </c>
      <c r="N151" s="172">
        <v>186.86941274858177</v>
      </c>
      <c r="O151" s="173"/>
      <c r="P151" s="172">
        <f t="shared" si="4"/>
        <v>139.53153584223452</v>
      </c>
      <c r="Q151" s="172">
        <f t="shared" si="5"/>
        <v>186.86941274858177</v>
      </c>
      <c r="S151" s="14"/>
      <c r="T151" s="14"/>
      <c r="U151" s="14"/>
    </row>
    <row r="152" spans="1:21">
      <c r="A152" s="170">
        <v>143</v>
      </c>
      <c r="B152" s="171" t="s">
        <v>448</v>
      </c>
      <c r="C152" s="172">
        <v>0</v>
      </c>
      <c r="D152" s="172">
        <v>0</v>
      </c>
      <c r="E152" s="172">
        <v>0</v>
      </c>
      <c r="F152" s="172">
        <v>0</v>
      </c>
      <c r="G152" s="172">
        <v>0</v>
      </c>
      <c r="H152" s="172">
        <v>0</v>
      </c>
      <c r="I152" s="172">
        <v>0</v>
      </c>
      <c r="J152" s="172">
        <v>0</v>
      </c>
      <c r="K152" s="172">
        <v>0</v>
      </c>
      <c r="L152" s="172">
        <v>0</v>
      </c>
      <c r="M152" s="172">
        <v>0</v>
      </c>
      <c r="N152" s="172">
        <v>0</v>
      </c>
      <c r="O152" s="173"/>
      <c r="P152" s="172">
        <f t="shared" si="4"/>
        <v>0</v>
      </c>
      <c r="Q152" s="172">
        <f t="shared" si="5"/>
        <v>0</v>
      </c>
      <c r="S152" s="14"/>
      <c r="T152" s="14"/>
      <c r="U152" s="14"/>
    </row>
    <row r="153" spans="1:21">
      <c r="A153" s="170">
        <v>144</v>
      </c>
      <c r="B153" s="171" t="s">
        <v>447</v>
      </c>
      <c r="C153" s="172">
        <v>117.48851890020886</v>
      </c>
      <c r="D153" s="172">
        <v>119.45051993450441</v>
      </c>
      <c r="E153" s="172">
        <v>118.50273149486483</v>
      </c>
      <c r="F153" s="172">
        <v>125.98673329918795</v>
      </c>
      <c r="G153" s="172">
        <v>141.37119626946532</v>
      </c>
      <c r="H153" s="172">
        <v>147.34407749699085</v>
      </c>
      <c r="I153" s="172">
        <v>150.6938890000124</v>
      </c>
      <c r="J153" s="172">
        <v>156.53122720611032</v>
      </c>
      <c r="K153" s="172">
        <v>157.99085317612494</v>
      </c>
      <c r="L153" s="172">
        <v>163.01452048892759</v>
      </c>
      <c r="M153" s="172">
        <v>171.51330406169959</v>
      </c>
      <c r="N153" s="172">
        <v>171.51330406169959</v>
      </c>
      <c r="O153" s="173"/>
      <c r="P153" s="172">
        <f t="shared" si="4"/>
        <v>118.50273149486483</v>
      </c>
      <c r="Q153" s="172">
        <f t="shared" si="5"/>
        <v>171.51330406169959</v>
      </c>
      <c r="S153" s="14"/>
      <c r="T153" s="14"/>
      <c r="U153" s="14"/>
    </row>
    <row r="154" spans="1:21">
      <c r="A154" s="170">
        <v>145</v>
      </c>
      <c r="B154" s="171" t="s">
        <v>262</v>
      </c>
      <c r="C154" s="172">
        <v>108.60610482799822</v>
      </c>
      <c r="D154" s="172">
        <v>110.76261827999372</v>
      </c>
      <c r="E154" s="172">
        <v>111.61113904728599</v>
      </c>
      <c r="F154" s="172">
        <v>113.82246333141757</v>
      </c>
      <c r="G154" s="172">
        <v>126.08827673190719</v>
      </c>
      <c r="H154" s="172">
        <v>124.70144486677901</v>
      </c>
      <c r="I154" s="172">
        <v>130.32176112087845</v>
      </c>
      <c r="J154" s="172">
        <v>130.6249736277762</v>
      </c>
      <c r="K154" s="172">
        <v>126.43030425620852</v>
      </c>
      <c r="L154" s="172">
        <v>121.80688436702312</v>
      </c>
      <c r="M154" s="172">
        <v>121.73993168391009</v>
      </c>
      <c r="N154" s="172">
        <v>121.73993168391009</v>
      </c>
      <c r="O154" s="173"/>
      <c r="P154" s="172">
        <f t="shared" si="4"/>
        <v>110.76261827999372</v>
      </c>
      <c r="Q154" s="172">
        <f t="shared" si="5"/>
        <v>130.6249736277762</v>
      </c>
      <c r="S154" s="14"/>
      <c r="T154" s="14"/>
      <c r="U154" s="14"/>
    </row>
    <row r="155" spans="1:21">
      <c r="A155" s="170">
        <v>146</v>
      </c>
      <c r="B155" s="171" t="s">
        <v>446</v>
      </c>
      <c r="C155" s="172">
        <v>0</v>
      </c>
      <c r="D155" s="172">
        <v>114.1441600924131</v>
      </c>
      <c r="E155" s="172">
        <v>0</v>
      </c>
      <c r="F155" s="172">
        <v>0</v>
      </c>
      <c r="G155" s="172">
        <v>0</v>
      </c>
      <c r="H155" s="172">
        <v>0</v>
      </c>
      <c r="I155" s="172">
        <v>0</v>
      </c>
      <c r="J155" s="172">
        <v>0</v>
      </c>
      <c r="K155" s="172">
        <v>0</v>
      </c>
      <c r="L155" s="172">
        <v>0</v>
      </c>
      <c r="M155" s="172">
        <v>0</v>
      </c>
      <c r="N155" s="172">
        <v>0</v>
      </c>
      <c r="O155" s="173"/>
      <c r="P155" s="172">
        <f t="shared" si="4"/>
        <v>0</v>
      </c>
      <c r="Q155" s="172">
        <f t="shared" si="5"/>
        <v>114.1441600924131</v>
      </c>
      <c r="S155" s="14"/>
      <c r="T155" s="14"/>
      <c r="U155" s="14"/>
    </row>
    <row r="156" spans="1:21">
      <c r="A156" s="170">
        <v>147</v>
      </c>
      <c r="B156" s="171" t="s">
        <v>445</v>
      </c>
      <c r="C156" s="172">
        <v>0</v>
      </c>
      <c r="D156" s="172">
        <v>0</v>
      </c>
      <c r="E156" s="172">
        <v>0</v>
      </c>
      <c r="F156" s="172">
        <v>0</v>
      </c>
      <c r="G156" s="172">
        <v>0</v>
      </c>
      <c r="H156" s="172">
        <v>0</v>
      </c>
      <c r="I156" s="172">
        <v>0</v>
      </c>
      <c r="J156" s="172">
        <v>0</v>
      </c>
      <c r="K156" s="172">
        <v>0</v>
      </c>
      <c r="L156" s="172">
        <v>0</v>
      </c>
      <c r="M156" s="172">
        <v>0</v>
      </c>
      <c r="N156" s="172">
        <v>0</v>
      </c>
      <c r="O156" s="173"/>
      <c r="P156" s="172">
        <f t="shared" si="4"/>
        <v>0</v>
      </c>
      <c r="Q156" s="172">
        <f t="shared" si="5"/>
        <v>0</v>
      </c>
      <c r="S156" s="14"/>
      <c r="T156" s="14"/>
      <c r="U156" s="14"/>
    </row>
    <row r="157" spans="1:21">
      <c r="A157" s="170">
        <v>148</v>
      </c>
      <c r="B157" s="171" t="s">
        <v>48</v>
      </c>
      <c r="C157" s="172">
        <v>152.01221907463886</v>
      </c>
      <c r="D157" s="172">
        <v>150.50599682652339</v>
      </c>
      <c r="E157" s="172">
        <v>157.47343100147586</v>
      </c>
      <c r="F157" s="172">
        <v>188.24957728818617</v>
      </c>
      <c r="G157" s="172">
        <v>161.09283425987044</v>
      </c>
      <c r="H157" s="172">
        <v>182.66223227851975</v>
      </c>
      <c r="I157" s="172">
        <v>181.62861655693513</v>
      </c>
      <c r="J157" s="172">
        <v>0</v>
      </c>
      <c r="K157" s="172">
        <v>0</v>
      </c>
      <c r="L157" s="172">
        <v>0</v>
      </c>
      <c r="M157" s="172">
        <v>0</v>
      </c>
      <c r="N157" s="172">
        <v>0</v>
      </c>
      <c r="O157" s="173"/>
      <c r="P157" s="172">
        <f t="shared" si="4"/>
        <v>0</v>
      </c>
      <c r="Q157" s="172">
        <f t="shared" si="5"/>
        <v>188.24957728818617</v>
      </c>
      <c r="S157" s="14"/>
      <c r="T157" s="14"/>
      <c r="U157" s="14"/>
    </row>
    <row r="158" spans="1:21">
      <c r="A158" s="170">
        <v>149</v>
      </c>
      <c r="B158" s="171" t="s">
        <v>81</v>
      </c>
      <c r="C158" s="172">
        <v>100</v>
      </c>
      <c r="D158" s="172">
        <v>100</v>
      </c>
      <c r="E158" s="172">
        <v>101.04148489849858</v>
      </c>
      <c r="F158" s="172">
        <v>100.34888433159736</v>
      </c>
      <c r="G158" s="172">
        <v>99.962637892032461</v>
      </c>
      <c r="H158" s="172">
        <v>100.57483478130105</v>
      </c>
      <c r="I158" s="172">
        <v>100.11937229101046</v>
      </c>
      <c r="J158" s="172">
        <v>101.48226867187498</v>
      </c>
      <c r="K158" s="172">
        <v>99.252247305814322</v>
      </c>
      <c r="L158" s="172">
        <v>103.69567011110649</v>
      </c>
      <c r="M158" s="172">
        <v>103.69567011110649</v>
      </c>
      <c r="N158" s="172">
        <v>103.69567011110649</v>
      </c>
      <c r="O158" s="173"/>
      <c r="P158" s="172">
        <f t="shared" si="4"/>
        <v>99.252247305814322</v>
      </c>
      <c r="Q158" s="172">
        <f t="shared" si="5"/>
        <v>103.69567011110649</v>
      </c>
      <c r="S158" s="14"/>
      <c r="T158" s="14"/>
      <c r="U158" s="14"/>
    </row>
    <row r="159" spans="1:21">
      <c r="A159" s="170">
        <v>150</v>
      </c>
      <c r="B159" s="171" t="s">
        <v>49</v>
      </c>
      <c r="C159" s="172">
        <v>140.16227053962351</v>
      </c>
      <c r="D159" s="172">
        <v>143.45486893247207</v>
      </c>
      <c r="E159" s="172">
        <v>151.79437099887295</v>
      </c>
      <c r="F159" s="172">
        <v>156.92435179737228</v>
      </c>
      <c r="G159" s="172">
        <v>171.69333610853442</v>
      </c>
      <c r="H159" s="172">
        <v>169.85618356284544</v>
      </c>
      <c r="I159" s="172">
        <v>165.67711645811903</v>
      </c>
      <c r="J159" s="172">
        <v>169.86969867131057</v>
      </c>
      <c r="K159" s="172">
        <v>160.80437040195838</v>
      </c>
      <c r="L159" s="172">
        <v>166.2180437903329</v>
      </c>
      <c r="M159" s="172">
        <v>179.28524943002785</v>
      </c>
      <c r="N159" s="172">
        <v>179.28524943002785</v>
      </c>
      <c r="O159" s="173"/>
      <c r="P159" s="172">
        <f t="shared" si="4"/>
        <v>143.45486893247207</v>
      </c>
      <c r="Q159" s="172">
        <f t="shared" si="5"/>
        <v>179.28524943002785</v>
      </c>
      <c r="S159" s="14"/>
      <c r="T159" s="14"/>
      <c r="U159" s="14"/>
    </row>
    <row r="160" spans="1:21">
      <c r="A160" s="170">
        <v>151</v>
      </c>
      <c r="B160" s="171" t="s">
        <v>162</v>
      </c>
      <c r="C160" s="172">
        <v>100.78282104952147</v>
      </c>
      <c r="D160" s="172">
        <v>103.78641068275304</v>
      </c>
      <c r="E160" s="172">
        <v>104.47127613318688</v>
      </c>
      <c r="F160" s="172">
        <v>109.73101104825962</v>
      </c>
      <c r="G160" s="172">
        <v>112.31249484908076</v>
      </c>
      <c r="H160" s="172">
        <v>118.81803697824506</v>
      </c>
      <c r="I160" s="172">
        <v>121.38489941988317</v>
      </c>
      <c r="J160" s="172">
        <v>115.9778872697843</v>
      </c>
      <c r="K160" s="172">
        <v>115.23718273805612</v>
      </c>
      <c r="L160" s="172">
        <v>111.66906264155313</v>
      </c>
      <c r="M160" s="172">
        <v>116.4811133459753</v>
      </c>
      <c r="N160" s="172">
        <v>116.4811133459753</v>
      </c>
      <c r="O160" s="173"/>
      <c r="P160" s="172">
        <f t="shared" si="4"/>
        <v>103.78641068275304</v>
      </c>
      <c r="Q160" s="172">
        <f t="shared" si="5"/>
        <v>121.38489941988317</v>
      </c>
      <c r="S160" s="14"/>
      <c r="T160" s="14"/>
      <c r="U160" s="14"/>
    </row>
    <row r="161" spans="1:21">
      <c r="A161" s="170">
        <v>152</v>
      </c>
      <c r="B161" s="171" t="s">
        <v>444</v>
      </c>
      <c r="C161" s="172">
        <v>186.3704890595202</v>
      </c>
      <c r="D161" s="172">
        <v>183.00688203471543</v>
      </c>
      <c r="E161" s="172">
        <v>196.92782476979494</v>
      </c>
      <c r="F161" s="172">
        <v>202.58152866473881</v>
      </c>
      <c r="G161" s="172">
        <v>228.51941439200112</v>
      </c>
      <c r="H161" s="172">
        <v>235.1729287494741</v>
      </c>
      <c r="I161" s="172">
        <v>236.88017439810443</v>
      </c>
      <c r="J161" s="172">
        <v>238.58922078525882</v>
      </c>
      <c r="K161" s="172">
        <v>243.30008321161526</v>
      </c>
      <c r="L161" s="172">
        <v>233.11545006763731</v>
      </c>
      <c r="M161" s="172">
        <v>229.58073095266425</v>
      </c>
      <c r="N161" s="172">
        <v>229.58073095266425</v>
      </c>
      <c r="O161" s="173"/>
      <c r="P161" s="172">
        <f t="shared" si="4"/>
        <v>183.00688203471543</v>
      </c>
      <c r="Q161" s="172">
        <f t="shared" si="5"/>
        <v>243.30008321161526</v>
      </c>
      <c r="S161" s="14"/>
      <c r="T161" s="14"/>
      <c r="U161" s="14"/>
    </row>
    <row r="162" spans="1:21">
      <c r="A162" s="170">
        <v>153</v>
      </c>
      <c r="B162" s="171" t="s">
        <v>112</v>
      </c>
      <c r="C162" s="172">
        <v>100.61707872236532</v>
      </c>
      <c r="D162" s="172">
        <v>100.37142529609673</v>
      </c>
      <c r="E162" s="172">
        <v>101.2370537093116</v>
      </c>
      <c r="F162" s="172">
        <v>101.29105249131922</v>
      </c>
      <c r="G162" s="172">
        <v>101.56604884600449</v>
      </c>
      <c r="H162" s="172">
        <v>102.61070476227796</v>
      </c>
      <c r="I162" s="172">
        <v>105.29114346768542</v>
      </c>
      <c r="J162" s="172">
        <v>102.62168580227207</v>
      </c>
      <c r="K162" s="172">
        <v>100.77138685812719</v>
      </c>
      <c r="L162" s="172">
        <v>101.69112752109721</v>
      </c>
      <c r="M162" s="172">
        <v>100.25569336575823</v>
      </c>
      <c r="N162" s="172">
        <v>100.25569336575823</v>
      </c>
      <c r="O162" s="173"/>
      <c r="P162" s="172">
        <f t="shared" si="4"/>
        <v>100.25569336575823</v>
      </c>
      <c r="Q162" s="172">
        <f t="shared" si="5"/>
        <v>105.29114346768542</v>
      </c>
      <c r="S162" s="14"/>
      <c r="T162" s="14"/>
      <c r="U162" s="14"/>
    </row>
    <row r="163" spans="1:21">
      <c r="A163" s="170">
        <v>154</v>
      </c>
      <c r="B163" s="171" t="s">
        <v>302</v>
      </c>
      <c r="C163" s="172">
        <v>191.7718223549569</v>
      </c>
      <c r="D163" s="172">
        <v>208.76339311183335</v>
      </c>
      <c r="E163" s="172">
        <v>197.14942830636068</v>
      </c>
      <c r="F163" s="172">
        <v>229.73765184594791</v>
      </c>
      <c r="G163" s="172">
        <v>230.21501260224602</v>
      </c>
      <c r="H163" s="172">
        <v>219.54358612541625</v>
      </c>
      <c r="I163" s="172">
        <v>200.75372120084984</v>
      </c>
      <c r="J163" s="172">
        <v>224.78442402435888</v>
      </c>
      <c r="K163" s="172">
        <v>229.50720584999863</v>
      </c>
      <c r="L163" s="172">
        <v>224.96460312750784</v>
      </c>
      <c r="M163" s="172">
        <v>241.39211315623311</v>
      </c>
      <c r="N163" s="172">
        <v>241.39211315623311</v>
      </c>
      <c r="O163" s="173"/>
      <c r="P163" s="172">
        <f t="shared" si="4"/>
        <v>197.14942830636068</v>
      </c>
      <c r="Q163" s="172">
        <f t="shared" si="5"/>
        <v>241.39211315623311</v>
      </c>
      <c r="S163" s="14"/>
      <c r="T163" s="14"/>
      <c r="U163" s="14"/>
    </row>
    <row r="164" spans="1:21">
      <c r="A164" s="170">
        <v>155</v>
      </c>
      <c r="B164" s="171" t="s">
        <v>16</v>
      </c>
      <c r="C164" s="172">
        <v>166.77197454674746</v>
      </c>
      <c r="D164" s="172">
        <v>161.37752968746503</v>
      </c>
      <c r="E164" s="172">
        <v>160.90584076517561</v>
      </c>
      <c r="F164" s="172">
        <v>166.15409199996117</v>
      </c>
      <c r="G164" s="172">
        <v>168.80811250120286</v>
      </c>
      <c r="H164" s="172">
        <v>169.84946107743957</v>
      </c>
      <c r="I164" s="172">
        <v>166.19129174547902</v>
      </c>
      <c r="J164" s="172">
        <v>169.97105182986812</v>
      </c>
      <c r="K164" s="172">
        <v>166.61641963869158</v>
      </c>
      <c r="L164" s="172">
        <v>169.95513955046582</v>
      </c>
      <c r="M164" s="172">
        <v>181.26042700895252</v>
      </c>
      <c r="N164" s="172">
        <v>181.26042700895252</v>
      </c>
      <c r="O164" s="173"/>
      <c r="P164" s="172">
        <f t="shared" si="4"/>
        <v>160.90584076517561</v>
      </c>
      <c r="Q164" s="172">
        <f t="shared" si="5"/>
        <v>181.26042700895252</v>
      </c>
      <c r="S164" s="14"/>
      <c r="T164" s="14"/>
      <c r="U164" s="14"/>
    </row>
    <row r="165" spans="1:21">
      <c r="A165" s="170">
        <v>156</v>
      </c>
      <c r="B165" s="171" t="s">
        <v>443</v>
      </c>
      <c r="C165" s="172">
        <v>0</v>
      </c>
      <c r="D165" s="172">
        <v>0</v>
      </c>
      <c r="E165" s="172">
        <v>0</v>
      </c>
      <c r="F165" s="172">
        <v>0</v>
      </c>
      <c r="G165" s="172">
        <v>0</v>
      </c>
      <c r="H165" s="172">
        <v>0</v>
      </c>
      <c r="I165" s="172">
        <v>0</v>
      </c>
      <c r="J165" s="172">
        <v>0</v>
      </c>
      <c r="K165" s="172">
        <v>0</v>
      </c>
      <c r="L165" s="172">
        <v>0</v>
      </c>
      <c r="M165" s="172">
        <v>0</v>
      </c>
      <c r="N165" s="172">
        <v>0</v>
      </c>
      <c r="O165" s="173"/>
      <c r="P165" s="172">
        <f t="shared" si="4"/>
        <v>0</v>
      </c>
      <c r="Q165" s="172">
        <f t="shared" si="5"/>
        <v>0</v>
      </c>
      <c r="S165" s="14"/>
      <c r="T165" s="14"/>
      <c r="U165" s="14"/>
    </row>
    <row r="166" spans="1:21">
      <c r="A166" s="170">
        <v>157</v>
      </c>
      <c r="B166" s="171" t="s">
        <v>442</v>
      </c>
      <c r="C166" s="172">
        <v>208.71445547220046</v>
      </c>
      <c r="D166" s="172">
        <v>213.28981096679337</v>
      </c>
      <c r="E166" s="172">
        <v>197.72892725962211</v>
      </c>
      <c r="F166" s="172">
        <v>213.6077993465567</v>
      </c>
      <c r="G166" s="172">
        <v>219.70508810170602</v>
      </c>
      <c r="H166" s="172">
        <v>211.18659437905288</v>
      </c>
      <c r="I166" s="172">
        <v>212.01086047352112</v>
      </c>
      <c r="J166" s="172">
        <v>219.05650389208503</v>
      </c>
      <c r="K166" s="172">
        <v>204.96954766399026</v>
      </c>
      <c r="L166" s="172">
        <v>221.25175268656454</v>
      </c>
      <c r="M166" s="172">
        <v>223.87403256612293</v>
      </c>
      <c r="N166" s="172">
        <v>223.87403256612293</v>
      </c>
      <c r="O166" s="173"/>
      <c r="P166" s="172">
        <f t="shared" si="4"/>
        <v>197.72892725962211</v>
      </c>
      <c r="Q166" s="172">
        <f t="shared" si="5"/>
        <v>223.87403256612293</v>
      </c>
      <c r="S166" s="14"/>
      <c r="T166" s="14"/>
      <c r="U166" s="14"/>
    </row>
    <row r="167" spans="1:21">
      <c r="A167" s="170">
        <v>158</v>
      </c>
      <c r="B167" s="171" t="s">
        <v>113</v>
      </c>
      <c r="C167" s="172">
        <v>131.32767968636745</v>
      </c>
      <c r="D167" s="172">
        <v>129.19041388046662</v>
      </c>
      <c r="E167" s="172">
        <v>135.08157121971288</v>
      </c>
      <c r="F167" s="172">
        <v>134.86461279913047</v>
      </c>
      <c r="G167" s="172">
        <v>133.09470902549532</v>
      </c>
      <c r="H167" s="172">
        <v>142.9363344996961</v>
      </c>
      <c r="I167" s="172">
        <v>149.26833042028539</v>
      </c>
      <c r="J167" s="172">
        <v>150.90451458043992</v>
      </c>
      <c r="K167" s="172">
        <v>150.76571955598885</v>
      </c>
      <c r="L167" s="172">
        <v>152.26124543078464</v>
      </c>
      <c r="M167" s="172">
        <v>160.4951306668799</v>
      </c>
      <c r="N167" s="172">
        <v>160.4951306668799</v>
      </c>
      <c r="O167" s="173"/>
      <c r="P167" s="172">
        <f t="shared" si="4"/>
        <v>129.19041388046662</v>
      </c>
      <c r="Q167" s="172">
        <f t="shared" si="5"/>
        <v>160.4951306668799</v>
      </c>
      <c r="S167" s="14"/>
      <c r="T167" s="14"/>
      <c r="U167" s="14"/>
    </row>
    <row r="168" spans="1:21">
      <c r="A168" s="170">
        <v>159</v>
      </c>
      <c r="B168" s="171" t="s">
        <v>156</v>
      </c>
      <c r="C168" s="172">
        <v>137.52306871110406</v>
      </c>
      <c r="D168" s="172">
        <v>135.61827194324394</v>
      </c>
      <c r="E168" s="172">
        <v>139.43551917734533</v>
      </c>
      <c r="F168" s="172">
        <v>144.23144478941174</v>
      </c>
      <c r="G168" s="172">
        <v>144.31688555246126</v>
      </c>
      <c r="H168" s="172">
        <v>147.45601373513847</v>
      </c>
      <c r="I168" s="172">
        <v>147.27049254316398</v>
      </c>
      <c r="J168" s="172">
        <v>145.64170086002756</v>
      </c>
      <c r="K168" s="172">
        <v>143.90119604572502</v>
      </c>
      <c r="L168" s="172">
        <v>146.32710079235807</v>
      </c>
      <c r="M168" s="172">
        <v>148.28531176378146</v>
      </c>
      <c r="N168" s="172">
        <v>148.28531176378146</v>
      </c>
      <c r="O168" s="173"/>
      <c r="P168" s="172">
        <f t="shared" si="4"/>
        <v>135.61827194324394</v>
      </c>
      <c r="Q168" s="172">
        <f t="shared" si="5"/>
        <v>148.28531176378146</v>
      </c>
      <c r="S168" s="14"/>
      <c r="T168" s="14"/>
      <c r="U168" s="14"/>
    </row>
    <row r="169" spans="1:21">
      <c r="A169" s="170">
        <v>160</v>
      </c>
      <c r="B169" s="171" t="s">
        <v>140</v>
      </c>
      <c r="C169" s="172">
        <v>100</v>
      </c>
      <c r="D169" s="172">
        <v>100</v>
      </c>
      <c r="E169" s="172">
        <v>99.522175056917732</v>
      </c>
      <c r="F169" s="172">
        <v>102.06207324977758</v>
      </c>
      <c r="G169" s="172">
        <v>103.47530667195085</v>
      </c>
      <c r="H169" s="172">
        <v>104.03230704353228</v>
      </c>
      <c r="I169" s="172">
        <v>102.93955979578713</v>
      </c>
      <c r="J169" s="172">
        <v>101.10315501375233</v>
      </c>
      <c r="K169" s="172">
        <v>100.240612657413</v>
      </c>
      <c r="L169" s="172">
        <v>101.16401401865069</v>
      </c>
      <c r="M169" s="172">
        <v>101.28956352297118</v>
      </c>
      <c r="N169" s="172">
        <v>101.28956352297118</v>
      </c>
      <c r="O169" s="173"/>
      <c r="P169" s="172">
        <f t="shared" si="4"/>
        <v>99.522175056917732</v>
      </c>
      <c r="Q169" s="172">
        <f t="shared" si="5"/>
        <v>104.03230704353228</v>
      </c>
      <c r="S169" s="14"/>
      <c r="T169" s="14"/>
      <c r="U169" s="14"/>
    </row>
    <row r="170" spans="1:21">
      <c r="A170" s="170">
        <v>161</v>
      </c>
      <c r="B170" s="171" t="s">
        <v>157</v>
      </c>
      <c r="C170" s="172">
        <v>115.97069785489794</v>
      </c>
      <c r="D170" s="172">
        <v>114.53426132378199</v>
      </c>
      <c r="E170" s="172">
        <v>116.30245442150333</v>
      </c>
      <c r="F170" s="172">
        <v>123.34401994590149</v>
      </c>
      <c r="G170" s="172">
        <v>130.64474780642536</v>
      </c>
      <c r="H170" s="172">
        <v>137.62022654948331</v>
      </c>
      <c r="I170" s="172">
        <v>142.66109131154013</v>
      </c>
      <c r="J170" s="172">
        <v>141.70416410583206</v>
      </c>
      <c r="K170" s="172">
        <v>139.32831115606612</v>
      </c>
      <c r="L170" s="172">
        <v>141.95683636609425</v>
      </c>
      <c r="M170" s="172">
        <v>142.13856863129058</v>
      </c>
      <c r="N170" s="172">
        <v>142.13856863129058</v>
      </c>
      <c r="O170" s="173"/>
      <c r="P170" s="172">
        <f t="shared" si="4"/>
        <v>114.53426132378199</v>
      </c>
      <c r="Q170" s="172">
        <f t="shared" si="5"/>
        <v>142.66109131154013</v>
      </c>
      <c r="S170" s="14"/>
      <c r="T170" s="14"/>
      <c r="U170" s="14"/>
    </row>
    <row r="171" spans="1:21">
      <c r="A171" s="170">
        <v>162</v>
      </c>
      <c r="B171" s="171" t="s">
        <v>233</v>
      </c>
      <c r="C171" s="172">
        <v>119.29960625840152</v>
      </c>
      <c r="D171" s="172">
        <v>117.42040798483475</v>
      </c>
      <c r="E171" s="172">
        <v>118.81976390025903</v>
      </c>
      <c r="F171" s="172">
        <v>120.65942893622066</v>
      </c>
      <c r="G171" s="172">
        <v>120.99088192179126</v>
      </c>
      <c r="H171" s="172">
        <v>126.56576974524212</v>
      </c>
      <c r="I171" s="172">
        <v>126.44510088488019</v>
      </c>
      <c r="J171" s="172">
        <v>124.88103135244479</v>
      </c>
      <c r="K171" s="172">
        <v>123.81459780432291</v>
      </c>
      <c r="L171" s="172">
        <v>123.81459780432291</v>
      </c>
      <c r="M171" s="172">
        <v>125.81349266964195</v>
      </c>
      <c r="N171" s="172">
        <v>125.81349266964195</v>
      </c>
      <c r="O171" s="173"/>
      <c r="P171" s="172">
        <f t="shared" si="4"/>
        <v>117.42040798483475</v>
      </c>
      <c r="Q171" s="172">
        <f t="shared" si="5"/>
        <v>126.56576974524212</v>
      </c>
      <c r="S171" s="14"/>
      <c r="T171" s="14"/>
      <c r="U171" s="14"/>
    </row>
    <row r="172" spans="1:21">
      <c r="A172" s="170">
        <v>163</v>
      </c>
      <c r="B172" s="171" t="s">
        <v>17</v>
      </c>
      <c r="C172" s="172">
        <v>100.05181725959366</v>
      </c>
      <c r="D172" s="172">
        <v>100.28704805492845</v>
      </c>
      <c r="E172" s="172">
        <v>97.142768377339678</v>
      </c>
      <c r="F172" s="172">
        <v>100.10335448245209</v>
      </c>
      <c r="G172" s="172">
        <v>100.01058642829062</v>
      </c>
      <c r="H172" s="172">
        <v>101.95106282746687</v>
      </c>
      <c r="I172" s="172">
        <v>104.22385689606564</v>
      </c>
      <c r="J172" s="172">
        <v>101.12164111623632</v>
      </c>
      <c r="K172" s="172">
        <v>99.700550543892902</v>
      </c>
      <c r="L172" s="172">
        <v>100.94965132774124</v>
      </c>
      <c r="M172" s="172">
        <v>98.104769977658833</v>
      </c>
      <c r="N172" s="172">
        <v>98.104769977658833</v>
      </c>
      <c r="O172" s="173"/>
      <c r="P172" s="172">
        <f t="shared" si="4"/>
        <v>97.142768377339678</v>
      </c>
      <c r="Q172" s="172">
        <f t="shared" si="5"/>
        <v>104.22385689606564</v>
      </c>
      <c r="S172" s="14"/>
      <c r="T172" s="14"/>
      <c r="U172" s="14"/>
    </row>
    <row r="173" spans="1:21">
      <c r="A173" s="170">
        <v>164</v>
      </c>
      <c r="B173" s="171" t="s">
        <v>99</v>
      </c>
      <c r="C173" s="172">
        <v>126.95239068862105</v>
      </c>
      <c r="D173" s="172">
        <v>129.30255010933107</v>
      </c>
      <c r="E173" s="172">
        <v>131.11638405562175</v>
      </c>
      <c r="F173" s="172">
        <v>139.53751012585582</v>
      </c>
      <c r="G173" s="172">
        <v>144.98693419809481</v>
      </c>
      <c r="H173" s="172">
        <v>148.75019268099496</v>
      </c>
      <c r="I173" s="172">
        <v>147.62642220457292</v>
      </c>
      <c r="J173" s="172">
        <v>146.03580034990713</v>
      </c>
      <c r="K173" s="172">
        <v>145.81122409071148</v>
      </c>
      <c r="L173" s="172">
        <v>147.143438243947</v>
      </c>
      <c r="M173" s="172">
        <v>147.8390952775151</v>
      </c>
      <c r="N173" s="172">
        <v>147.8390952775151</v>
      </c>
      <c r="O173" s="173"/>
      <c r="P173" s="172">
        <f t="shared" si="4"/>
        <v>129.30255010933107</v>
      </c>
      <c r="Q173" s="172">
        <f t="shared" si="5"/>
        <v>148.75019268099496</v>
      </c>
      <c r="S173" s="14"/>
      <c r="T173" s="14"/>
      <c r="U173" s="14"/>
    </row>
    <row r="174" spans="1:21">
      <c r="A174" s="170">
        <v>165</v>
      </c>
      <c r="B174" s="171" t="s">
        <v>18</v>
      </c>
      <c r="C174" s="172">
        <v>100</v>
      </c>
      <c r="D174" s="172">
        <v>100</v>
      </c>
      <c r="E174" s="172">
        <v>101.88435892870049</v>
      </c>
      <c r="F174" s="172">
        <v>103.01849464644499</v>
      </c>
      <c r="G174" s="172">
        <v>103.08272157134002</v>
      </c>
      <c r="H174" s="172">
        <v>105.53508879757554</v>
      </c>
      <c r="I174" s="172">
        <v>105.45274261995819</v>
      </c>
      <c r="J174" s="172">
        <v>103.75362453635444</v>
      </c>
      <c r="K174" s="172">
        <v>101.81433397062125</v>
      </c>
      <c r="L174" s="172">
        <v>103.05346068347276</v>
      </c>
      <c r="M174" s="172">
        <v>102.29765559755873</v>
      </c>
      <c r="N174" s="172">
        <v>102.29765559755873</v>
      </c>
      <c r="O174" s="173"/>
      <c r="P174" s="172">
        <f t="shared" si="4"/>
        <v>100</v>
      </c>
      <c r="Q174" s="172">
        <f t="shared" si="5"/>
        <v>105.53508879757554</v>
      </c>
      <c r="S174" s="14"/>
      <c r="T174" s="14"/>
      <c r="U174" s="14"/>
    </row>
    <row r="175" spans="1:21">
      <c r="A175" s="170">
        <v>166</v>
      </c>
      <c r="B175" s="171" t="s">
        <v>441</v>
      </c>
      <c r="C175" s="172">
        <v>0</v>
      </c>
      <c r="D175" s="172">
        <v>0</v>
      </c>
      <c r="E175" s="172">
        <v>0</v>
      </c>
      <c r="F175" s="172">
        <v>0</v>
      </c>
      <c r="G175" s="172">
        <v>0</v>
      </c>
      <c r="H175" s="172">
        <v>0</v>
      </c>
      <c r="I175" s="172">
        <v>0</v>
      </c>
      <c r="J175" s="172">
        <v>0</v>
      </c>
      <c r="K175" s="172">
        <v>0</v>
      </c>
      <c r="L175" s="172">
        <v>0</v>
      </c>
      <c r="M175" s="172">
        <v>0</v>
      </c>
      <c r="N175" s="172">
        <v>0</v>
      </c>
      <c r="O175" s="173"/>
      <c r="P175" s="172">
        <f t="shared" si="4"/>
        <v>0</v>
      </c>
      <c r="Q175" s="172">
        <f t="shared" si="5"/>
        <v>0</v>
      </c>
      <c r="S175" s="14"/>
      <c r="T175" s="14"/>
      <c r="U175" s="14"/>
    </row>
    <row r="176" spans="1:21">
      <c r="A176" s="170">
        <v>167</v>
      </c>
      <c r="B176" s="171" t="s">
        <v>170</v>
      </c>
      <c r="C176" s="172">
        <v>104.28025738064481</v>
      </c>
      <c r="D176" s="172">
        <v>108.82255359793149</v>
      </c>
      <c r="E176" s="172">
        <v>111.96028355439915</v>
      </c>
      <c r="F176" s="172">
        <v>117.85098693154796</v>
      </c>
      <c r="G176" s="172">
        <v>124.36701469168597</v>
      </c>
      <c r="H176" s="172">
        <v>133.24676721909137</v>
      </c>
      <c r="I176" s="172">
        <v>136.96516604398897</v>
      </c>
      <c r="J176" s="172">
        <v>138.526731265726</v>
      </c>
      <c r="K176" s="172">
        <v>140.32994320024204</v>
      </c>
      <c r="L176" s="172">
        <v>145.00459206651018</v>
      </c>
      <c r="M176" s="172">
        <v>150.54751477882914</v>
      </c>
      <c r="N176" s="172">
        <v>150.54751477882914</v>
      </c>
      <c r="O176" s="173"/>
      <c r="P176" s="172">
        <f t="shared" si="4"/>
        <v>108.82255359793149</v>
      </c>
      <c r="Q176" s="172">
        <f t="shared" si="5"/>
        <v>150.54751477882914</v>
      </c>
      <c r="S176" s="14"/>
      <c r="T176" s="14"/>
      <c r="U176" s="14"/>
    </row>
    <row r="177" spans="1:21">
      <c r="A177" s="170">
        <v>168</v>
      </c>
      <c r="B177" s="171" t="s">
        <v>100</v>
      </c>
      <c r="C177" s="172">
        <v>139.15465434439085</v>
      </c>
      <c r="D177" s="172">
        <v>137.76646182133686</v>
      </c>
      <c r="E177" s="172">
        <v>135.74472661814016</v>
      </c>
      <c r="F177" s="172">
        <v>134.16784194113046</v>
      </c>
      <c r="G177" s="172">
        <v>139.3555358037857</v>
      </c>
      <c r="H177" s="172">
        <v>147.00735017334301</v>
      </c>
      <c r="I177" s="172">
        <v>151.64972803674169</v>
      </c>
      <c r="J177" s="172">
        <v>153.94572926504674</v>
      </c>
      <c r="K177" s="172">
        <v>153.17855663332847</v>
      </c>
      <c r="L177" s="172">
        <v>158.25393342715967</v>
      </c>
      <c r="M177" s="172">
        <v>168.81466455290376</v>
      </c>
      <c r="N177" s="172">
        <v>168.81466455290376</v>
      </c>
      <c r="O177" s="173"/>
      <c r="P177" s="172">
        <f t="shared" si="4"/>
        <v>134.16784194113046</v>
      </c>
      <c r="Q177" s="172">
        <f t="shared" si="5"/>
        <v>168.81466455290376</v>
      </c>
      <c r="S177" s="14"/>
      <c r="T177" s="14"/>
      <c r="U177" s="14"/>
    </row>
    <row r="178" spans="1:21">
      <c r="A178" s="170">
        <v>169</v>
      </c>
      <c r="B178" s="171" t="s">
        <v>440</v>
      </c>
      <c r="C178" s="172">
        <v>159.19911710352318</v>
      </c>
      <c r="D178" s="172">
        <v>159.50046418529246</v>
      </c>
      <c r="E178" s="172">
        <v>157.05430532634566</v>
      </c>
      <c r="F178" s="172">
        <v>156.44692906731987</v>
      </c>
      <c r="G178" s="172">
        <v>157.09552083232597</v>
      </c>
      <c r="H178" s="172">
        <v>156.7755481040686</v>
      </c>
      <c r="I178" s="172">
        <v>150.79368128038826</v>
      </c>
      <c r="J178" s="172">
        <v>150.44705102882506</v>
      </c>
      <c r="K178" s="172">
        <v>147.02307109572598</v>
      </c>
      <c r="L178" s="172">
        <v>154.31447702266385</v>
      </c>
      <c r="M178" s="172">
        <v>163.49902337250825</v>
      </c>
      <c r="N178" s="172">
        <v>163.49902337250825</v>
      </c>
      <c r="O178" s="173"/>
      <c r="P178" s="172">
        <f t="shared" si="4"/>
        <v>147.02307109572598</v>
      </c>
      <c r="Q178" s="172">
        <f t="shared" si="5"/>
        <v>163.49902337250825</v>
      </c>
      <c r="S178" s="14"/>
      <c r="T178" s="14"/>
      <c r="U178" s="14"/>
    </row>
    <row r="179" spans="1:21">
      <c r="A179" s="170">
        <v>170</v>
      </c>
      <c r="B179" s="171" t="s">
        <v>67</v>
      </c>
      <c r="C179" s="172">
        <v>125.34978952499777</v>
      </c>
      <c r="D179" s="172">
        <v>121.57308035186483</v>
      </c>
      <c r="E179" s="172">
        <v>127.04460490990783</v>
      </c>
      <c r="F179" s="172">
        <v>133.84936804383935</v>
      </c>
      <c r="G179" s="172">
        <v>132.13190326917757</v>
      </c>
      <c r="H179" s="172">
        <v>136.80141240606659</v>
      </c>
      <c r="I179" s="172">
        <v>139.06360752361022</v>
      </c>
      <c r="J179" s="172">
        <v>133.87220607154268</v>
      </c>
      <c r="K179" s="172">
        <v>131.94657103126141</v>
      </c>
      <c r="L179" s="172">
        <v>126.36452002613281</v>
      </c>
      <c r="M179" s="172">
        <v>125.70028253071884</v>
      </c>
      <c r="N179" s="172">
        <v>125.70028253071884</v>
      </c>
      <c r="O179" s="173"/>
      <c r="P179" s="172">
        <f t="shared" si="4"/>
        <v>121.57308035186483</v>
      </c>
      <c r="Q179" s="172">
        <f t="shared" si="5"/>
        <v>139.06360752361022</v>
      </c>
      <c r="S179" s="14"/>
      <c r="T179" s="14"/>
      <c r="U179" s="14"/>
    </row>
    <row r="180" spans="1:21">
      <c r="A180" s="170">
        <v>171</v>
      </c>
      <c r="B180" s="171" t="s">
        <v>263</v>
      </c>
      <c r="C180" s="172">
        <v>110.47593049860775</v>
      </c>
      <c r="D180" s="172">
        <v>108.21632597285382</v>
      </c>
      <c r="E180" s="172">
        <v>112.82885184806577</v>
      </c>
      <c r="F180" s="172">
        <v>113.43197302194503</v>
      </c>
      <c r="G180" s="172">
        <v>117.99124760453448</v>
      </c>
      <c r="H180" s="172">
        <v>121.08499649448999</v>
      </c>
      <c r="I180" s="172">
        <v>123.73669510574786</v>
      </c>
      <c r="J180" s="172">
        <v>124.47978954542968</v>
      </c>
      <c r="K180" s="172">
        <v>126.28924427988812</v>
      </c>
      <c r="L180" s="172">
        <v>129.5926932824656</v>
      </c>
      <c r="M180" s="172">
        <v>133.41771896876736</v>
      </c>
      <c r="N180" s="172">
        <v>133.41771896876736</v>
      </c>
      <c r="O180" s="173"/>
      <c r="P180" s="172">
        <f t="shared" si="4"/>
        <v>108.21632597285382</v>
      </c>
      <c r="Q180" s="172">
        <f t="shared" si="5"/>
        <v>133.41771896876736</v>
      </c>
      <c r="S180" s="14"/>
      <c r="T180" s="14"/>
      <c r="U180" s="14"/>
    </row>
    <row r="181" spans="1:21">
      <c r="A181" s="170">
        <v>172</v>
      </c>
      <c r="B181" s="171" t="s">
        <v>264</v>
      </c>
      <c r="C181" s="172">
        <v>143.15082141087689</v>
      </c>
      <c r="D181" s="172">
        <v>139.86083529451113</v>
      </c>
      <c r="E181" s="172">
        <v>141.49978146263811</v>
      </c>
      <c r="F181" s="172">
        <v>147.82007408803725</v>
      </c>
      <c r="G181" s="172">
        <v>156.04535218080719</v>
      </c>
      <c r="H181" s="172">
        <v>157.97163123854486</v>
      </c>
      <c r="I181" s="172">
        <v>165.52156203448624</v>
      </c>
      <c r="J181" s="172">
        <v>158.67228036733869</v>
      </c>
      <c r="K181" s="172">
        <v>159.36118697291184</v>
      </c>
      <c r="L181" s="172">
        <v>167.36913527164995</v>
      </c>
      <c r="M181" s="172">
        <v>172.70926315361979</v>
      </c>
      <c r="N181" s="172">
        <v>172.70926315361979</v>
      </c>
      <c r="O181" s="173"/>
      <c r="P181" s="172">
        <f t="shared" si="4"/>
        <v>139.86083529451113</v>
      </c>
      <c r="Q181" s="172">
        <f t="shared" si="5"/>
        <v>172.70926315361979</v>
      </c>
      <c r="S181" s="14"/>
      <c r="T181" s="14"/>
      <c r="U181" s="14"/>
    </row>
    <row r="182" spans="1:21">
      <c r="A182" s="170">
        <v>173</v>
      </c>
      <c r="B182" s="171" t="s">
        <v>439</v>
      </c>
      <c r="C182" s="172">
        <v>167.84544058246459</v>
      </c>
      <c r="D182" s="172">
        <v>165.22454253960146</v>
      </c>
      <c r="E182" s="172">
        <v>168.32291429693339</v>
      </c>
      <c r="F182" s="172">
        <v>157.42773800518884</v>
      </c>
      <c r="G182" s="172">
        <v>158.16369788304439</v>
      </c>
      <c r="H182" s="172">
        <v>171.4972767735922</v>
      </c>
      <c r="I182" s="172">
        <v>190.6143761248664</v>
      </c>
      <c r="J182" s="172">
        <v>185.23897594415638</v>
      </c>
      <c r="K182" s="172">
        <v>189.26626623019737</v>
      </c>
      <c r="L182" s="172">
        <v>189.86005822903095</v>
      </c>
      <c r="M182" s="172">
        <v>204.273526904639</v>
      </c>
      <c r="N182" s="172">
        <v>204.273526904639</v>
      </c>
      <c r="O182" s="173"/>
      <c r="P182" s="172">
        <f t="shared" si="4"/>
        <v>157.42773800518884</v>
      </c>
      <c r="Q182" s="172">
        <f t="shared" si="5"/>
        <v>204.273526904639</v>
      </c>
      <c r="S182" s="14"/>
      <c r="T182" s="14"/>
      <c r="U182" s="14"/>
    </row>
    <row r="183" spans="1:21">
      <c r="A183" s="170">
        <v>174</v>
      </c>
      <c r="B183" s="171" t="s">
        <v>114</v>
      </c>
      <c r="C183" s="172">
        <v>129.47350986697595</v>
      </c>
      <c r="D183" s="172">
        <v>131.19714458732139</v>
      </c>
      <c r="E183" s="172">
        <v>135.89913563177851</v>
      </c>
      <c r="F183" s="172">
        <v>133.51075283776038</v>
      </c>
      <c r="G183" s="172">
        <v>136.02783637182719</v>
      </c>
      <c r="H183" s="172">
        <v>140.78668040702419</v>
      </c>
      <c r="I183" s="172">
        <v>139.67886828539596</v>
      </c>
      <c r="J183" s="172">
        <v>149.82386021555897</v>
      </c>
      <c r="K183" s="172">
        <v>151.7557932849802</v>
      </c>
      <c r="L183" s="172">
        <v>164.25055561515535</v>
      </c>
      <c r="M183" s="172">
        <v>171.62046684328209</v>
      </c>
      <c r="N183" s="172">
        <v>171.62046684328209</v>
      </c>
      <c r="O183" s="173"/>
      <c r="P183" s="172">
        <f t="shared" si="4"/>
        <v>131.19714458732139</v>
      </c>
      <c r="Q183" s="172">
        <f t="shared" si="5"/>
        <v>171.62046684328209</v>
      </c>
      <c r="S183" s="14"/>
      <c r="T183" s="14"/>
      <c r="U183" s="14"/>
    </row>
    <row r="184" spans="1:21">
      <c r="A184" s="170">
        <v>175</v>
      </c>
      <c r="B184" s="171" t="s">
        <v>171</v>
      </c>
      <c r="C184" s="172">
        <v>121.2735740349609</v>
      </c>
      <c r="D184" s="172">
        <v>123.08676556547336</v>
      </c>
      <c r="E184" s="172">
        <v>127.58217485421849</v>
      </c>
      <c r="F184" s="172">
        <v>135.39713622335344</v>
      </c>
      <c r="G184" s="172">
        <v>141.45706997044542</v>
      </c>
      <c r="H184" s="172">
        <v>147.14081772529875</v>
      </c>
      <c r="I184" s="172">
        <v>149.9565669155152</v>
      </c>
      <c r="J184" s="172">
        <v>153.46161650527441</v>
      </c>
      <c r="K184" s="172">
        <v>151.07545582516647</v>
      </c>
      <c r="L184" s="172">
        <v>151.23445608499918</v>
      </c>
      <c r="M184" s="172">
        <v>158.11129876213545</v>
      </c>
      <c r="N184" s="172">
        <v>158.11129876213545</v>
      </c>
      <c r="O184" s="173"/>
      <c r="P184" s="172">
        <f t="shared" si="4"/>
        <v>123.08676556547336</v>
      </c>
      <c r="Q184" s="172">
        <f t="shared" si="5"/>
        <v>158.11129876213545</v>
      </c>
      <c r="S184" s="14"/>
      <c r="T184" s="14"/>
      <c r="U184" s="14"/>
    </row>
    <row r="185" spans="1:21">
      <c r="A185" s="170">
        <v>176</v>
      </c>
      <c r="B185" s="171" t="s">
        <v>82</v>
      </c>
      <c r="C185" s="172">
        <v>117.57297248972269</v>
      </c>
      <c r="D185" s="172">
        <v>113.22724069016164</v>
      </c>
      <c r="E185" s="172">
        <v>121.34567108409786</v>
      </c>
      <c r="F185" s="172">
        <v>124.68307328131323</v>
      </c>
      <c r="G185" s="172">
        <v>131.17339094987926</v>
      </c>
      <c r="H185" s="172">
        <v>132.5678703272084</v>
      </c>
      <c r="I185" s="172">
        <v>133.03185416053941</v>
      </c>
      <c r="J185" s="172">
        <v>135.81387631465586</v>
      </c>
      <c r="K185" s="172">
        <v>134.44186050017095</v>
      </c>
      <c r="L185" s="172">
        <v>149.7418380646148</v>
      </c>
      <c r="M185" s="172">
        <v>142.09030469434236</v>
      </c>
      <c r="N185" s="172">
        <v>142.09030469434236</v>
      </c>
      <c r="O185" s="173"/>
      <c r="P185" s="172">
        <f t="shared" si="4"/>
        <v>113.22724069016164</v>
      </c>
      <c r="Q185" s="172">
        <f t="shared" si="5"/>
        <v>149.7418380646148</v>
      </c>
      <c r="S185" s="14"/>
      <c r="T185" s="14"/>
      <c r="U185" s="14"/>
    </row>
    <row r="186" spans="1:21">
      <c r="A186" s="170">
        <v>177</v>
      </c>
      <c r="B186" s="171" t="s">
        <v>115</v>
      </c>
      <c r="C186" s="172">
        <v>122.09028683894347</v>
      </c>
      <c r="D186" s="172">
        <v>123.52505498831508</v>
      </c>
      <c r="E186" s="172">
        <v>125.11291718133066</v>
      </c>
      <c r="F186" s="172">
        <v>132.17480585337341</v>
      </c>
      <c r="G186" s="172">
        <v>130.71631327264902</v>
      </c>
      <c r="H186" s="172">
        <v>134.12250614803494</v>
      </c>
      <c r="I186" s="172">
        <v>136.77725133401748</v>
      </c>
      <c r="J186" s="172">
        <v>141.98567043611629</v>
      </c>
      <c r="K186" s="172">
        <v>138.09453442577359</v>
      </c>
      <c r="L186" s="172">
        <v>142.45604361892609</v>
      </c>
      <c r="M186" s="172">
        <v>150.15914978742398</v>
      </c>
      <c r="N186" s="172">
        <v>150.15914978742398</v>
      </c>
      <c r="O186" s="173"/>
      <c r="P186" s="172">
        <f t="shared" si="4"/>
        <v>123.52505498831508</v>
      </c>
      <c r="Q186" s="172">
        <f t="shared" si="5"/>
        <v>150.15914978742398</v>
      </c>
      <c r="S186" s="14"/>
      <c r="T186" s="14"/>
      <c r="U186" s="14"/>
    </row>
    <row r="187" spans="1:21">
      <c r="A187" s="170">
        <v>178</v>
      </c>
      <c r="B187" s="171" t="s">
        <v>226</v>
      </c>
      <c r="C187" s="172">
        <v>103.14479524895441</v>
      </c>
      <c r="D187" s="172">
        <v>103.07627518611504</v>
      </c>
      <c r="E187" s="172">
        <v>105.77694260869212</v>
      </c>
      <c r="F187" s="172">
        <v>107.79546638110065</v>
      </c>
      <c r="G187" s="172">
        <v>108.11153669568733</v>
      </c>
      <c r="H187" s="172">
        <v>109.69164192595284</v>
      </c>
      <c r="I187" s="172">
        <v>110.42171456845485</v>
      </c>
      <c r="J187" s="172">
        <v>105.21838666210061</v>
      </c>
      <c r="K187" s="172">
        <v>112.03087235454272</v>
      </c>
      <c r="L187" s="172">
        <v>116.83137108712111</v>
      </c>
      <c r="M187" s="172">
        <v>121.4974209597504</v>
      </c>
      <c r="N187" s="172">
        <v>121.4974209597504</v>
      </c>
      <c r="O187" s="173"/>
      <c r="P187" s="172">
        <f t="shared" si="4"/>
        <v>103.07627518611504</v>
      </c>
      <c r="Q187" s="172">
        <f t="shared" si="5"/>
        <v>121.4974209597504</v>
      </c>
      <c r="S187" s="14"/>
      <c r="T187" s="14"/>
      <c r="U187" s="14"/>
    </row>
    <row r="188" spans="1:21">
      <c r="A188" s="170">
        <v>179</v>
      </c>
      <c r="B188" s="171" t="s">
        <v>438</v>
      </c>
      <c r="C188" s="172">
        <v>0</v>
      </c>
      <c r="D188" s="172">
        <v>0</v>
      </c>
      <c r="E188" s="172">
        <v>0</v>
      </c>
      <c r="F188" s="172">
        <v>0</v>
      </c>
      <c r="G188" s="172">
        <v>0</v>
      </c>
      <c r="H188" s="172">
        <v>0</v>
      </c>
      <c r="I188" s="172">
        <v>0</v>
      </c>
      <c r="J188" s="172">
        <v>0</v>
      </c>
      <c r="K188" s="172">
        <v>0</v>
      </c>
      <c r="L188" s="172">
        <v>0</v>
      </c>
      <c r="M188" s="172">
        <v>0</v>
      </c>
      <c r="N188" s="172">
        <v>0</v>
      </c>
      <c r="O188" s="173"/>
      <c r="P188" s="172">
        <f t="shared" si="4"/>
        <v>0</v>
      </c>
      <c r="Q188" s="172">
        <f t="shared" si="5"/>
        <v>0</v>
      </c>
      <c r="S188" s="14"/>
      <c r="T188" s="14"/>
      <c r="U188" s="14"/>
    </row>
    <row r="189" spans="1:21">
      <c r="A189" s="170">
        <v>180</v>
      </c>
      <c r="B189" s="171" t="s">
        <v>437</v>
      </c>
      <c r="C189" s="172">
        <v>0</v>
      </c>
      <c r="D189" s="172">
        <v>0</v>
      </c>
      <c r="E189" s="172">
        <v>0</v>
      </c>
      <c r="F189" s="172">
        <v>0</v>
      </c>
      <c r="G189" s="172">
        <v>0</v>
      </c>
      <c r="H189" s="172">
        <v>0</v>
      </c>
      <c r="I189" s="172">
        <v>0</v>
      </c>
      <c r="J189" s="172">
        <v>0</v>
      </c>
      <c r="K189" s="172">
        <v>0</v>
      </c>
      <c r="L189" s="172">
        <v>0</v>
      </c>
      <c r="M189" s="172">
        <v>0</v>
      </c>
      <c r="N189" s="172">
        <v>0</v>
      </c>
      <c r="O189" s="173"/>
      <c r="P189" s="172">
        <f t="shared" si="4"/>
        <v>0</v>
      </c>
      <c r="Q189" s="172">
        <f t="shared" si="5"/>
        <v>0</v>
      </c>
      <c r="S189" s="14"/>
      <c r="T189" s="14"/>
      <c r="U189" s="14"/>
    </row>
    <row r="190" spans="1:21">
      <c r="A190" s="170">
        <v>181</v>
      </c>
      <c r="B190" s="171" t="s">
        <v>83</v>
      </c>
      <c r="C190" s="172">
        <v>102.21146412498139</v>
      </c>
      <c r="D190" s="172">
        <v>103.27582623913953</v>
      </c>
      <c r="E190" s="172">
        <v>99.983379897841061</v>
      </c>
      <c r="F190" s="172">
        <v>101.51933275235901</v>
      </c>
      <c r="G190" s="172">
        <v>102.86180450522266</v>
      </c>
      <c r="H190" s="172">
        <v>106.11536313247443</v>
      </c>
      <c r="I190" s="172">
        <v>106.74449559766697</v>
      </c>
      <c r="J190" s="172">
        <v>106.45657075481911</v>
      </c>
      <c r="K190" s="172">
        <v>104.75446172916065</v>
      </c>
      <c r="L190" s="172">
        <v>101.83511774038838</v>
      </c>
      <c r="M190" s="172">
        <v>103.47352643682466</v>
      </c>
      <c r="N190" s="172">
        <v>103.47352643682466</v>
      </c>
      <c r="O190" s="173"/>
      <c r="P190" s="172">
        <f t="shared" si="4"/>
        <v>99.983379897841061</v>
      </c>
      <c r="Q190" s="172">
        <f t="shared" si="5"/>
        <v>106.74449559766697</v>
      </c>
      <c r="S190" s="14"/>
      <c r="T190" s="14"/>
      <c r="U190" s="14"/>
    </row>
    <row r="191" spans="1:21">
      <c r="A191" s="170">
        <v>182</v>
      </c>
      <c r="B191" s="171" t="s">
        <v>265</v>
      </c>
      <c r="C191" s="172">
        <v>105.56207924695727</v>
      </c>
      <c r="D191" s="172">
        <v>106.74455076741336</v>
      </c>
      <c r="E191" s="172">
        <v>108.89587782269285</v>
      </c>
      <c r="F191" s="172">
        <v>113.44113005468792</v>
      </c>
      <c r="G191" s="172">
        <v>116.03250779076764</v>
      </c>
      <c r="H191" s="172">
        <v>120.32276527213455</v>
      </c>
      <c r="I191" s="172">
        <v>130.65120424154105</v>
      </c>
      <c r="J191" s="172">
        <v>123.53541588570813</v>
      </c>
      <c r="K191" s="172">
        <v>120.37975419998632</v>
      </c>
      <c r="L191" s="172">
        <v>123.86319990418393</v>
      </c>
      <c r="M191" s="172">
        <v>123.98828030248946</v>
      </c>
      <c r="N191" s="172">
        <v>123.98828030248946</v>
      </c>
      <c r="O191" s="173"/>
      <c r="P191" s="172">
        <f t="shared" si="4"/>
        <v>106.74455076741336</v>
      </c>
      <c r="Q191" s="172">
        <f t="shared" si="5"/>
        <v>130.65120424154105</v>
      </c>
      <c r="S191" s="14"/>
      <c r="T191" s="14"/>
      <c r="U191" s="14"/>
    </row>
    <row r="192" spans="1:21">
      <c r="A192" s="170">
        <v>183</v>
      </c>
      <c r="B192" s="171" t="s">
        <v>436</v>
      </c>
      <c r="C192" s="172">
        <v>0</v>
      </c>
      <c r="D192" s="172">
        <v>0</v>
      </c>
      <c r="E192" s="172">
        <v>0</v>
      </c>
      <c r="F192" s="172">
        <v>0</v>
      </c>
      <c r="G192" s="172">
        <v>0</v>
      </c>
      <c r="H192" s="172">
        <v>0</v>
      </c>
      <c r="I192" s="172">
        <v>0</v>
      </c>
      <c r="J192" s="172">
        <v>0</v>
      </c>
      <c r="K192" s="172">
        <v>0</v>
      </c>
      <c r="L192" s="172">
        <v>0</v>
      </c>
      <c r="M192" s="172">
        <v>0</v>
      </c>
      <c r="N192" s="172">
        <v>0</v>
      </c>
      <c r="O192" s="173"/>
      <c r="P192" s="172">
        <f t="shared" si="4"/>
        <v>0</v>
      </c>
      <c r="Q192" s="172">
        <f t="shared" si="5"/>
        <v>0</v>
      </c>
      <c r="S192" s="14"/>
      <c r="T192" s="14"/>
      <c r="U192" s="14"/>
    </row>
    <row r="193" spans="1:21">
      <c r="A193" s="170">
        <v>184</v>
      </c>
      <c r="B193" s="171" t="s">
        <v>435</v>
      </c>
      <c r="C193" s="172">
        <v>141.94195070802161</v>
      </c>
      <c r="D193" s="172">
        <v>144.04268133201163</v>
      </c>
      <c r="E193" s="172">
        <v>144.00578626158364</v>
      </c>
      <c r="F193" s="172">
        <v>156.38856242594332</v>
      </c>
      <c r="G193" s="172">
        <v>155.11081193207994</v>
      </c>
      <c r="H193" s="172">
        <v>167.3618432016695</v>
      </c>
      <c r="I193" s="172">
        <v>183.74554945209076</v>
      </c>
      <c r="J193" s="172">
        <v>184.51131459687375</v>
      </c>
      <c r="K193" s="172">
        <v>182.70527559444608</v>
      </c>
      <c r="L193" s="172">
        <v>179.08938939106872</v>
      </c>
      <c r="M193" s="172">
        <v>183.49032367545229</v>
      </c>
      <c r="N193" s="172">
        <v>183.49032367545229</v>
      </c>
      <c r="O193" s="173"/>
      <c r="P193" s="172">
        <f t="shared" si="4"/>
        <v>144.00578626158364</v>
      </c>
      <c r="Q193" s="172">
        <f t="shared" si="5"/>
        <v>184.51131459687375</v>
      </c>
      <c r="S193" s="14"/>
      <c r="T193" s="14"/>
      <c r="U193" s="14"/>
    </row>
    <row r="194" spans="1:21">
      <c r="A194" s="170">
        <v>185</v>
      </c>
      <c r="B194" s="171" t="s">
        <v>186</v>
      </c>
      <c r="C194" s="172">
        <v>110.83136536919002</v>
      </c>
      <c r="D194" s="172">
        <v>107.80596893038343</v>
      </c>
      <c r="E194" s="172">
        <v>108.48871120953871</v>
      </c>
      <c r="F194" s="172">
        <v>110.8312338164273</v>
      </c>
      <c r="G194" s="172">
        <v>113.63615343248547</v>
      </c>
      <c r="H194" s="172">
        <v>116.46463794675694</v>
      </c>
      <c r="I194" s="172">
        <v>118.73917133466134</v>
      </c>
      <c r="J194" s="172">
        <v>118.63452826662915</v>
      </c>
      <c r="K194" s="172">
        <v>116.27682178474711</v>
      </c>
      <c r="L194" s="172">
        <v>112.73561699026043</v>
      </c>
      <c r="M194" s="172">
        <v>115.79583337223916</v>
      </c>
      <c r="N194" s="172">
        <v>115.79583337223916</v>
      </c>
      <c r="O194" s="173"/>
      <c r="P194" s="172">
        <f t="shared" si="4"/>
        <v>107.80596893038343</v>
      </c>
      <c r="Q194" s="172">
        <f t="shared" si="5"/>
        <v>118.73917133466134</v>
      </c>
      <c r="S194" s="14"/>
      <c r="T194" s="14"/>
      <c r="U194" s="14"/>
    </row>
    <row r="195" spans="1:21">
      <c r="A195" s="170">
        <v>186</v>
      </c>
      <c r="B195" s="171" t="s">
        <v>163</v>
      </c>
      <c r="C195" s="172">
        <v>124.54404761113524</v>
      </c>
      <c r="D195" s="172">
        <v>126.37299198096619</v>
      </c>
      <c r="E195" s="172">
        <v>129.57632159526611</v>
      </c>
      <c r="F195" s="172">
        <v>131.4081048543683</v>
      </c>
      <c r="G195" s="172">
        <v>134.00809327726307</v>
      </c>
      <c r="H195" s="172">
        <v>137.62492494491028</v>
      </c>
      <c r="I195" s="172">
        <v>143.69473104032178</v>
      </c>
      <c r="J195" s="172">
        <v>141.36827548200583</v>
      </c>
      <c r="K195" s="172">
        <v>139.40479773431406</v>
      </c>
      <c r="L195" s="172">
        <v>136.1055559800138</v>
      </c>
      <c r="M195" s="172">
        <v>139.9535428481704</v>
      </c>
      <c r="N195" s="172">
        <v>139.9535428481704</v>
      </c>
      <c r="O195" s="173"/>
      <c r="P195" s="172">
        <f t="shared" si="4"/>
        <v>126.37299198096619</v>
      </c>
      <c r="Q195" s="172">
        <f t="shared" si="5"/>
        <v>143.69473104032178</v>
      </c>
      <c r="S195" s="14"/>
      <c r="T195" s="14"/>
      <c r="U195" s="14"/>
    </row>
    <row r="196" spans="1:21">
      <c r="A196" s="170">
        <v>187</v>
      </c>
      <c r="B196" s="171" t="s">
        <v>187</v>
      </c>
      <c r="C196" s="172">
        <v>114.18760323245318</v>
      </c>
      <c r="D196" s="172">
        <v>116.01609417485024</v>
      </c>
      <c r="E196" s="172">
        <v>119.3322659202971</v>
      </c>
      <c r="F196" s="172">
        <v>125.19550335308203</v>
      </c>
      <c r="G196" s="172">
        <v>129.8884575937754</v>
      </c>
      <c r="H196" s="172">
        <v>138.5731238174711</v>
      </c>
      <c r="I196" s="172">
        <v>147.58222412671279</v>
      </c>
      <c r="J196" s="172">
        <v>145.44109321459518</v>
      </c>
      <c r="K196" s="172">
        <v>153.64470105746281</v>
      </c>
      <c r="L196" s="172">
        <v>161.94560374181199</v>
      </c>
      <c r="M196" s="172">
        <v>167.72004120035621</v>
      </c>
      <c r="N196" s="172">
        <v>167.72004120035621</v>
      </c>
      <c r="O196" s="173"/>
      <c r="P196" s="172">
        <f t="shared" si="4"/>
        <v>116.01609417485024</v>
      </c>
      <c r="Q196" s="172">
        <f t="shared" si="5"/>
        <v>167.72004120035621</v>
      </c>
      <c r="S196" s="14"/>
      <c r="T196" s="14"/>
      <c r="U196" s="14"/>
    </row>
    <row r="197" spans="1:21">
      <c r="A197" s="170">
        <v>188</v>
      </c>
      <c r="B197" s="171" t="s">
        <v>434</v>
      </c>
      <c r="C197" s="172">
        <v>0</v>
      </c>
      <c r="D197" s="172">
        <v>0</v>
      </c>
      <c r="E197" s="172">
        <v>0</v>
      </c>
      <c r="F197" s="172">
        <v>0</v>
      </c>
      <c r="G197" s="172">
        <v>0</v>
      </c>
      <c r="H197" s="172">
        <v>0</v>
      </c>
      <c r="I197" s="172">
        <v>0</v>
      </c>
      <c r="J197" s="172">
        <v>0</v>
      </c>
      <c r="K197" s="172">
        <v>0</v>
      </c>
      <c r="L197" s="172">
        <v>0</v>
      </c>
      <c r="M197" s="172">
        <v>0</v>
      </c>
      <c r="N197" s="172">
        <v>0</v>
      </c>
      <c r="O197" s="173"/>
      <c r="P197" s="172">
        <f t="shared" si="4"/>
        <v>0</v>
      </c>
      <c r="Q197" s="172">
        <f t="shared" si="5"/>
        <v>0</v>
      </c>
      <c r="S197" s="14"/>
      <c r="T197" s="14"/>
      <c r="U197" s="14"/>
    </row>
    <row r="198" spans="1:21">
      <c r="A198" s="170">
        <v>189</v>
      </c>
      <c r="B198" s="171" t="s">
        <v>25</v>
      </c>
      <c r="C198" s="172">
        <v>119.92942532251878</v>
      </c>
      <c r="D198" s="172">
        <v>117.99870594391581</v>
      </c>
      <c r="E198" s="172">
        <v>124.1414952500226</v>
      </c>
      <c r="F198" s="172">
        <v>130.92634220436565</v>
      </c>
      <c r="G198" s="172">
        <v>132.04660597863477</v>
      </c>
      <c r="H198" s="172">
        <v>136.8224601764216</v>
      </c>
      <c r="I198" s="172">
        <v>140.06581935816317</v>
      </c>
      <c r="J198" s="172">
        <v>138.44711462449649</v>
      </c>
      <c r="K198" s="172">
        <v>137.08671197035798</v>
      </c>
      <c r="L198" s="172">
        <v>133.69625577838289</v>
      </c>
      <c r="M198" s="172">
        <v>135.90523895183065</v>
      </c>
      <c r="N198" s="172">
        <v>135.90523895183065</v>
      </c>
      <c r="O198" s="173"/>
      <c r="P198" s="172">
        <f t="shared" si="4"/>
        <v>117.99870594391581</v>
      </c>
      <c r="Q198" s="172">
        <f t="shared" si="5"/>
        <v>140.06581935816317</v>
      </c>
      <c r="S198" s="14"/>
      <c r="T198" s="14"/>
      <c r="U198" s="14"/>
    </row>
    <row r="199" spans="1:21">
      <c r="A199" s="170">
        <v>190</v>
      </c>
      <c r="B199" s="171" t="s">
        <v>433</v>
      </c>
      <c r="C199" s="172">
        <v>0</v>
      </c>
      <c r="D199" s="172">
        <v>0</v>
      </c>
      <c r="E199" s="172">
        <v>0</v>
      </c>
      <c r="F199" s="172">
        <v>0</v>
      </c>
      <c r="G199" s="172">
        <v>0</v>
      </c>
      <c r="H199" s="172">
        <v>0</v>
      </c>
      <c r="I199" s="172">
        <v>0</v>
      </c>
      <c r="J199" s="172">
        <v>0</v>
      </c>
      <c r="K199" s="172">
        <v>0</v>
      </c>
      <c r="L199" s="172">
        <v>0</v>
      </c>
      <c r="M199" s="172">
        <v>0</v>
      </c>
      <c r="N199" s="172">
        <v>0</v>
      </c>
      <c r="O199" s="173"/>
      <c r="P199" s="172">
        <f t="shared" si="4"/>
        <v>0</v>
      </c>
      <c r="Q199" s="172">
        <f t="shared" si="5"/>
        <v>0</v>
      </c>
      <c r="S199" s="14"/>
      <c r="T199" s="14"/>
      <c r="U199" s="14"/>
    </row>
    <row r="200" spans="1:21">
      <c r="A200" s="170">
        <v>191</v>
      </c>
      <c r="B200" s="171" t="s">
        <v>246</v>
      </c>
      <c r="C200" s="172">
        <v>104.91308064329768</v>
      </c>
      <c r="D200" s="172">
        <v>104.3469418746277</v>
      </c>
      <c r="E200" s="172">
        <v>111.80759516333758</v>
      </c>
      <c r="F200" s="172">
        <v>115.94326773859689</v>
      </c>
      <c r="G200" s="172">
        <v>121.34083483062506</v>
      </c>
      <c r="H200" s="172">
        <v>130.10068537235821</v>
      </c>
      <c r="I200" s="172">
        <v>135.16822993331189</v>
      </c>
      <c r="J200" s="172">
        <v>138.18668236846696</v>
      </c>
      <c r="K200" s="172">
        <v>130.94108656434608</v>
      </c>
      <c r="L200" s="172">
        <v>130.24953885967597</v>
      </c>
      <c r="M200" s="172">
        <v>134.37438089794952</v>
      </c>
      <c r="N200" s="172">
        <v>134.37438089794952</v>
      </c>
      <c r="O200" s="173"/>
      <c r="P200" s="172">
        <f t="shared" si="4"/>
        <v>104.3469418746277</v>
      </c>
      <c r="Q200" s="172">
        <f t="shared" si="5"/>
        <v>138.18668236846696</v>
      </c>
      <c r="S200" s="14"/>
      <c r="T200" s="14"/>
      <c r="U200" s="14"/>
    </row>
    <row r="201" spans="1:21">
      <c r="A201" s="170">
        <v>192</v>
      </c>
      <c r="B201" s="171" t="s">
        <v>432</v>
      </c>
      <c r="C201" s="172">
        <v>0</v>
      </c>
      <c r="D201" s="172">
        <v>0</v>
      </c>
      <c r="E201" s="172">
        <v>0</v>
      </c>
      <c r="F201" s="172">
        <v>0</v>
      </c>
      <c r="G201" s="172">
        <v>0</v>
      </c>
      <c r="H201" s="172">
        <v>0</v>
      </c>
      <c r="I201" s="172">
        <v>0</v>
      </c>
      <c r="J201" s="172">
        <v>0</v>
      </c>
      <c r="K201" s="172">
        <v>0</v>
      </c>
      <c r="L201" s="172">
        <v>0</v>
      </c>
      <c r="M201" s="172">
        <v>0</v>
      </c>
      <c r="N201" s="172">
        <v>0</v>
      </c>
      <c r="O201" s="173"/>
      <c r="P201" s="172">
        <f t="shared" si="4"/>
        <v>0</v>
      </c>
      <c r="Q201" s="172">
        <f t="shared" si="5"/>
        <v>0</v>
      </c>
      <c r="S201" s="14"/>
      <c r="T201" s="14"/>
      <c r="U201" s="14"/>
    </row>
    <row r="202" spans="1:21">
      <c r="A202" s="170">
        <v>193</v>
      </c>
      <c r="B202" s="171" t="s">
        <v>431</v>
      </c>
      <c r="C202" s="172">
        <v>0</v>
      </c>
      <c r="D202" s="172">
        <v>0</v>
      </c>
      <c r="E202" s="172">
        <v>0</v>
      </c>
      <c r="F202" s="172">
        <v>0</v>
      </c>
      <c r="G202" s="172">
        <v>0</v>
      </c>
      <c r="H202" s="172">
        <v>0</v>
      </c>
      <c r="I202" s="172">
        <v>0</v>
      </c>
      <c r="J202" s="172">
        <v>0</v>
      </c>
      <c r="K202" s="172">
        <v>0</v>
      </c>
      <c r="L202" s="172">
        <v>0</v>
      </c>
      <c r="M202" s="172">
        <v>0</v>
      </c>
      <c r="N202" s="172">
        <v>0</v>
      </c>
      <c r="O202" s="173"/>
      <c r="P202" s="172">
        <f t="shared" si="4"/>
        <v>0</v>
      </c>
      <c r="Q202" s="172">
        <f t="shared" si="5"/>
        <v>0</v>
      </c>
      <c r="S202" s="14"/>
      <c r="T202" s="14"/>
      <c r="U202" s="14"/>
    </row>
    <row r="203" spans="1:21">
      <c r="A203" s="170">
        <v>194</v>
      </c>
      <c r="B203" s="171" t="s">
        <v>430</v>
      </c>
      <c r="C203" s="172">
        <v>0</v>
      </c>
      <c r="D203" s="172">
        <v>0</v>
      </c>
      <c r="E203" s="172">
        <v>0</v>
      </c>
      <c r="F203" s="172">
        <v>0</v>
      </c>
      <c r="G203" s="172">
        <v>0</v>
      </c>
      <c r="H203" s="172">
        <v>0</v>
      </c>
      <c r="I203" s="172">
        <v>0</v>
      </c>
      <c r="J203" s="172">
        <v>0</v>
      </c>
      <c r="K203" s="172">
        <v>0</v>
      </c>
      <c r="L203" s="172">
        <v>0</v>
      </c>
      <c r="M203" s="172">
        <v>0</v>
      </c>
      <c r="N203" s="172">
        <v>0</v>
      </c>
      <c r="O203" s="173"/>
      <c r="P203" s="172">
        <f t="shared" ref="P203:P266" si="6">MIN(D203:M203)</f>
        <v>0</v>
      </c>
      <c r="Q203" s="172">
        <f t="shared" ref="Q203:Q266" si="7">MAX(D203:M203)</f>
        <v>0</v>
      </c>
      <c r="S203" s="14"/>
      <c r="T203" s="14"/>
      <c r="U203" s="14"/>
    </row>
    <row r="204" spans="1:21">
      <c r="A204" s="170">
        <v>195</v>
      </c>
      <c r="B204" s="171" t="s">
        <v>429</v>
      </c>
      <c r="C204" s="172">
        <v>0</v>
      </c>
      <c r="D204" s="172">
        <v>0</v>
      </c>
      <c r="E204" s="172">
        <v>0</v>
      </c>
      <c r="F204" s="172">
        <v>0</v>
      </c>
      <c r="G204" s="172">
        <v>0</v>
      </c>
      <c r="H204" s="172">
        <v>0</v>
      </c>
      <c r="I204" s="172">
        <v>0</v>
      </c>
      <c r="J204" s="172">
        <v>0</v>
      </c>
      <c r="K204" s="172">
        <v>0</v>
      </c>
      <c r="L204" s="172">
        <v>0</v>
      </c>
      <c r="M204" s="172">
        <v>0</v>
      </c>
      <c r="N204" s="172">
        <v>0</v>
      </c>
      <c r="O204" s="173"/>
      <c r="P204" s="172">
        <f t="shared" si="6"/>
        <v>0</v>
      </c>
      <c r="Q204" s="172">
        <f t="shared" si="7"/>
        <v>0</v>
      </c>
      <c r="S204" s="14"/>
      <c r="T204" s="14"/>
      <c r="U204" s="14"/>
    </row>
    <row r="205" spans="1:21">
      <c r="A205" s="170">
        <v>196</v>
      </c>
      <c r="B205" s="171" t="s">
        <v>213</v>
      </c>
      <c r="C205" s="172">
        <v>109.2154906414186</v>
      </c>
      <c r="D205" s="172">
        <v>123.38900863589429</v>
      </c>
      <c r="E205" s="172">
        <v>126.41760289500421</v>
      </c>
      <c r="F205" s="172">
        <v>135.88856264925766</v>
      </c>
      <c r="G205" s="172">
        <v>145.29341280320585</v>
      </c>
      <c r="H205" s="172">
        <v>150.49793889510863</v>
      </c>
      <c r="I205" s="172">
        <v>150.97623780447501</v>
      </c>
      <c r="J205" s="172">
        <v>155.30797601046103</v>
      </c>
      <c r="K205" s="172">
        <v>157.70160639260953</v>
      </c>
      <c r="L205" s="172">
        <v>163.82157698309982</v>
      </c>
      <c r="M205" s="172">
        <v>158.7066733669341</v>
      </c>
      <c r="N205" s="172">
        <v>158.7066733669341</v>
      </c>
      <c r="O205" s="173"/>
      <c r="P205" s="172">
        <f t="shared" si="6"/>
        <v>123.38900863589429</v>
      </c>
      <c r="Q205" s="172">
        <f t="shared" si="7"/>
        <v>163.82157698309982</v>
      </c>
      <c r="S205" s="14"/>
      <c r="T205" s="14"/>
      <c r="U205" s="14"/>
    </row>
    <row r="206" spans="1:21">
      <c r="A206" s="170">
        <v>197</v>
      </c>
      <c r="B206" s="171" t="s">
        <v>428</v>
      </c>
      <c r="C206" s="172">
        <v>219.7455682894811</v>
      </c>
      <c r="D206" s="172">
        <v>212.7347089179915</v>
      </c>
      <c r="E206" s="172">
        <v>202.90132092848503</v>
      </c>
      <c r="F206" s="172">
        <v>201.40279175002206</v>
      </c>
      <c r="G206" s="172">
        <v>195.42959143683302</v>
      </c>
      <c r="H206" s="172">
        <v>197.5552187580457</v>
      </c>
      <c r="I206" s="172">
        <v>199.48419349482609</v>
      </c>
      <c r="J206" s="172">
        <v>192.89027735625709</v>
      </c>
      <c r="K206" s="172">
        <v>191.01077792771414</v>
      </c>
      <c r="L206" s="172">
        <v>195.86009996084681</v>
      </c>
      <c r="M206" s="172">
        <v>200.61018696183487</v>
      </c>
      <c r="N206" s="172">
        <v>200.61018696183487</v>
      </c>
      <c r="O206" s="173"/>
      <c r="P206" s="172">
        <f t="shared" si="6"/>
        <v>191.01077792771414</v>
      </c>
      <c r="Q206" s="172">
        <f t="shared" si="7"/>
        <v>212.7347089179915</v>
      </c>
      <c r="S206" s="14"/>
      <c r="T206" s="14"/>
      <c r="U206" s="14"/>
    </row>
    <row r="207" spans="1:21">
      <c r="A207" s="170">
        <v>198</v>
      </c>
      <c r="B207" s="171" t="s">
        <v>68</v>
      </c>
      <c r="C207" s="172">
        <v>123.51983507008538</v>
      </c>
      <c r="D207" s="172">
        <v>119.46565742271518</v>
      </c>
      <c r="E207" s="172">
        <v>127.45320105432796</v>
      </c>
      <c r="F207" s="172">
        <v>127.17030610138957</v>
      </c>
      <c r="G207" s="172">
        <v>127.3231804029797</v>
      </c>
      <c r="H207" s="172">
        <v>130.64311298824109</v>
      </c>
      <c r="I207" s="172">
        <v>140.21108373791162</v>
      </c>
      <c r="J207" s="172">
        <v>141.44429367836108</v>
      </c>
      <c r="K207" s="172">
        <v>136.95023748723992</v>
      </c>
      <c r="L207" s="172">
        <v>141.03301098885865</v>
      </c>
      <c r="M207" s="172">
        <v>151.10388749669943</v>
      </c>
      <c r="N207" s="172">
        <v>151.10388749669943</v>
      </c>
      <c r="O207" s="173"/>
      <c r="P207" s="172">
        <f t="shared" si="6"/>
        <v>119.46565742271518</v>
      </c>
      <c r="Q207" s="172">
        <f t="shared" si="7"/>
        <v>151.10388749669943</v>
      </c>
      <c r="S207" s="14"/>
      <c r="T207" s="14"/>
      <c r="U207" s="14"/>
    </row>
    <row r="208" spans="1:21">
      <c r="A208" s="170">
        <v>199</v>
      </c>
      <c r="B208" s="171" t="s">
        <v>145</v>
      </c>
      <c r="C208" s="172">
        <v>138.61662329810292</v>
      </c>
      <c r="D208" s="172">
        <v>139.01458761249171</v>
      </c>
      <c r="E208" s="172">
        <v>139.85557824222613</v>
      </c>
      <c r="F208" s="172">
        <v>148.26631847153149</v>
      </c>
      <c r="G208" s="172">
        <v>153.73324233353281</v>
      </c>
      <c r="H208" s="172">
        <v>161.5716495419893</v>
      </c>
      <c r="I208" s="172">
        <v>164.1464684207713</v>
      </c>
      <c r="J208" s="172">
        <v>167.20649686398241</v>
      </c>
      <c r="K208" s="172">
        <v>167.51293210970741</v>
      </c>
      <c r="L208" s="172">
        <v>167.09468885935951</v>
      </c>
      <c r="M208" s="172">
        <v>173.72925288107623</v>
      </c>
      <c r="N208" s="172">
        <v>173.72925288107623</v>
      </c>
      <c r="O208" s="173"/>
      <c r="P208" s="172">
        <f t="shared" si="6"/>
        <v>139.01458761249171</v>
      </c>
      <c r="Q208" s="172">
        <f t="shared" si="7"/>
        <v>173.72925288107623</v>
      </c>
      <c r="S208" s="14"/>
      <c r="T208" s="14"/>
      <c r="U208" s="14"/>
    </row>
    <row r="209" spans="1:21">
      <c r="A209" s="170">
        <v>200</v>
      </c>
      <c r="B209" s="171" t="s">
        <v>427</v>
      </c>
      <c r="C209" s="172">
        <v>0</v>
      </c>
      <c r="D209" s="172">
        <v>166.96453246644813</v>
      </c>
      <c r="E209" s="172">
        <v>0</v>
      </c>
      <c r="F209" s="172">
        <v>0</v>
      </c>
      <c r="G209" s="172">
        <v>0</v>
      </c>
      <c r="H209" s="172">
        <v>0</v>
      </c>
      <c r="I209" s="172">
        <v>0</v>
      </c>
      <c r="J209" s="172">
        <v>0</v>
      </c>
      <c r="K209" s="172">
        <v>0</v>
      </c>
      <c r="L209" s="172">
        <v>0</v>
      </c>
      <c r="M209" s="172">
        <v>0</v>
      </c>
      <c r="N209" s="172">
        <v>0</v>
      </c>
      <c r="O209" s="173"/>
      <c r="P209" s="172">
        <f t="shared" si="6"/>
        <v>0</v>
      </c>
      <c r="Q209" s="172">
        <f t="shared" si="7"/>
        <v>166.96453246644813</v>
      </c>
      <c r="S209" s="14"/>
      <c r="T209" s="14"/>
      <c r="U209" s="14"/>
    </row>
    <row r="210" spans="1:21">
      <c r="A210" s="170">
        <v>201</v>
      </c>
      <c r="B210" s="171" t="s">
        <v>10</v>
      </c>
      <c r="C210" s="172">
        <v>102.12778562030181</v>
      </c>
      <c r="D210" s="172">
        <v>101.4244126421535</v>
      </c>
      <c r="E210" s="172">
        <v>99.770581936006351</v>
      </c>
      <c r="F210" s="172">
        <v>100.52889420193823</v>
      </c>
      <c r="G210" s="172">
        <v>101.71049512531789</v>
      </c>
      <c r="H210" s="172">
        <v>101.41433582961012</v>
      </c>
      <c r="I210" s="172">
        <v>101.6700281712929</v>
      </c>
      <c r="J210" s="172">
        <v>101.56237654486631</v>
      </c>
      <c r="K210" s="172">
        <v>99.296998040832577</v>
      </c>
      <c r="L210" s="172">
        <v>103.50237892826819</v>
      </c>
      <c r="M210" s="172">
        <v>102.46061449787913</v>
      </c>
      <c r="N210" s="172">
        <v>102.46061449787913</v>
      </c>
      <c r="O210" s="173"/>
      <c r="P210" s="172">
        <f t="shared" si="6"/>
        <v>99.296998040832577</v>
      </c>
      <c r="Q210" s="172">
        <f t="shared" si="7"/>
        <v>103.50237892826819</v>
      </c>
      <c r="S210" s="14"/>
      <c r="T210" s="14"/>
      <c r="U210" s="14"/>
    </row>
    <row r="211" spans="1:21">
      <c r="A211" s="170">
        <v>202</v>
      </c>
      <c r="B211" s="171" t="s">
        <v>426</v>
      </c>
      <c r="C211" s="172">
        <v>0</v>
      </c>
      <c r="D211" s="172">
        <v>0</v>
      </c>
      <c r="E211" s="172">
        <v>0</v>
      </c>
      <c r="F211" s="172">
        <v>0</v>
      </c>
      <c r="G211" s="172">
        <v>0</v>
      </c>
      <c r="H211" s="172">
        <v>0</v>
      </c>
      <c r="I211" s="172">
        <v>0</v>
      </c>
      <c r="J211" s="172">
        <v>0</v>
      </c>
      <c r="K211" s="172">
        <v>0</v>
      </c>
      <c r="L211" s="172">
        <v>0</v>
      </c>
      <c r="M211" s="172">
        <v>0</v>
      </c>
      <c r="N211" s="172">
        <v>0</v>
      </c>
      <c r="O211" s="173"/>
      <c r="P211" s="172">
        <f t="shared" si="6"/>
        <v>0</v>
      </c>
      <c r="Q211" s="172">
        <f t="shared" si="7"/>
        <v>0</v>
      </c>
      <c r="S211" s="14"/>
      <c r="T211" s="14"/>
      <c r="U211" s="14"/>
    </row>
    <row r="212" spans="1:21">
      <c r="A212" s="170">
        <v>203</v>
      </c>
      <c r="B212" s="171" t="s">
        <v>425</v>
      </c>
      <c r="C212" s="172">
        <v>0</v>
      </c>
      <c r="D212" s="172">
        <v>0</v>
      </c>
      <c r="E212" s="172">
        <v>0</v>
      </c>
      <c r="F212" s="172">
        <v>0</v>
      </c>
      <c r="G212" s="172">
        <v>0</v>
      </c>
      <c r="H212" s="172">
        <v>0</v>
      </c>
      <c r="I212" s="172">
        <v>0</v>
      </c>
      <c r="J212" s="172">
        <v>0</v>
      </c>
      <c r="K212" s="172">
        <v>0</v>
      </c>
      <c r="L212" s="172">
        <v>0</v>
      </c>
      <c r="M212" s="172">
        <v>0</v>
      </c>
      <c r="N212" s="172">
        <v>0</v>
      </c>
      <c r="O212" s="173"/>
      <c r="P212" s="172">
        <f t="shared" si="6"/>
        <v>0</v>
      </c>
      <c r="Q212" s="172">
        <f t="shared" si="7"/>
        <v>0</v>
      </c>
      <c r="S212" s="14"/>
      <c r="T212" s="14"/>
      <c r="U212" s="14"/>
    </row>
    <row r="213" spans="1:21">
      <c r="A213" s="170">
        <v>204</v>
      </c>
      <c r="B213" s="171" t="s">
        <v>253</v>
      </c>
      <c r="C213" s="172">
        <v>140.52859671639891</v>
      </c>
      <c r="D213" s="172">
        <v>138.59132093787497</v>
      </c>
      <c r="E213" s="172">
        <v>132.97107279631069</v>
      </c>
      <c r="F213" s="172">
        <v>140.052375791521</v>
      </c>
      <c r="G213" s="172">
        <v>142.42742202908769</v>
      </c>
      <c r="H213" s="172">
        <v>158.0224813161164</v>
      </c>
      <c r="I213" s="172">
        <v>159.00452885302977</v>
      </c>
      <c r="J213" s="172">
        <v>158.2158467421707</v>
      </c>
      <c r="K213" s="172">
        <v>158.11204143049466</v>
      </c>
      <c r="L213" s="172">
        <v>160.50972184212995</v>
      </c>
      <c r="M213" s="172">
        <v>165.25923183423214</v>
      </c>
      <c r="N213" s="172">
        <v>165.25923183423214</v>
      </c>
      <c r="O213" s="173"/>
      <c r="P213" s="172">
        <f t="shared" si="6"/>
        <v>132.97107279631069</v>
      </c>
      <c r="Q213" s="172">
        <f t="shared" si="7"/>
        <v>165.25923183423214</v>
      </c>
      <c r="S213" s="14"/>
      <c r="T213" s="14"/>
      <c r="U213" s="14"/>
    </row>
    <row r="214" spans="1:21">
      <c r="A214" s="170">
        <v>205</v>
      </c>
      <c r="B214" s="171" t="s">
        <v>424</v>
      </c>
      <c r="C214" s="172">
        <v>0</v>
      </c>
      <c r="D214" s="172">
        <v>0</v>
      </c>
      <c r="E214" s="172">
        <v>0</v>
      </c>
      <c r="F214" s="172">
        <v>0</v>
      </c>
      <c r="G214" s="172">
        <v>0</v>
      </c>
      <c r="H214" s="172">
        <v>0</v>
      </c>
      <c r="I214" s="172">
        <v>0</v>
      </c>
      <c r="J214" s="172">
        <v>0</v>
      </c>
      <c r="K214" s="172">
        <v>0</v>
      </c>
      <c r="L214" s="172">
        <v>0</v>
      </c>
      <c r="M214" s="172">
        <v>0</v>
      </c>
      <c r="N214" s="172">
        <v>0</v>
      </c>
      <c r="O214" s="173"/>
      <c r="P214" s="172">
        <f t="shared" si="6"/>
        <v>0</v>
      </c>
      <c r="Q214" s="172">
        <f t="shared" si="7"/>
        <v>0</v>
      </c>
      <c r="S214" s="14"/>
      <c r="T214" s="14"/>
      <c r="U214" s="14"/>
    </row>
    <row r="215" spans="1:21">
      <c r="A215" s="170">
        <v>206</v>
      </c>
      <c r="B215" s="171" t="s">
        <v>423</v>
      </c>
      <c r="C215" s="172">
        <v>0</v>
      </c>
      <c r="D215" s="172">
        <v>0</v>
      </c>
      <c r="E215" s="172">
        <v>0</v>
      </c>
      <c r="F215" s="172">
        <v>0</v>
      </c>
      <c r="G215" s="172">
        <v>0</v>
      </c>
      <c r="H215" s="172">
        <v>0</v>
      </c>
      <c r="I215" s="172">
        <v>0</v>
      </c>
      <c r="J215" s="172">
        <v>0</v>
      </c>
      <c r="K215" s="172">
        <v>0</v>
      </c>
      <c r="L215" s="172">
        <v>0</v>
      </c>
      <c r="M215" s="172">
        <v>0</v>
      </c>
      <c r="N215" s="172">
        <v>0</v>
      </c>
      <c r="O215" s="173"/>
      <c r="P215" s="172">
        <f t="shared" si="6"/>
        <v>0</v>
      </c>
      <c r="Q215" s="172">
        <f t="shared" si="7"/>
        <v>0</v>
      </c>
      <c r="S215" s="14"/>
      <c r="T215" s="14"/>
      <c r="U215" s="14"/>
    </row>
    <row r="216" spans="1:21">
      <c r="A216" s="170">
        <v>207</v>
      </c>
      <c r="B216" s="171" t="s">
        <v>26</v>
      </c>
      <c r="C216" s="172">
        <v>157.55197087901144</v>
      </c>
      <c r="D216" s="172">
        <v>143.91219980519378</v>
      </c>
      <c r="E216" s="172">
        <v>158.41695097451739</v>
      </c>
      <c r="F216" s="172">
        <v>158.72775477525397</v>
      </c>
      <c r="G216" s="172">
        <v>161.19367121393319</v>
      </c>
      <c r="H216" s="172">
        <v>167.12762544794612</v>
      </c>
      <c r="I216" s="172">
        <v>164.64323654419587</v>
      </c>
      <c r="J216" s="172">
        <v>163.57240284018781</v>
      </c>
      <c r="K216" s="172">
        <v>164.11083846955052</v>
      </c>
      <c r="L216" s="172">
        <v>167.90795107786823</v>
      </c>
      <c r="M216" s="172">
        <v>177.88724141505404</v>
      </c>
      <c r="N216" s="172">
        <v>177.88724141505404</v>
      </c>
      <c r="O216" s="173"/>
      <c r="P216" s="172">
        <f t="shared" si="6"/>
        <v>143.91219980519378</v>
      </c>
      <c r="Q216" s="172">
        <f t="shared" si="7"/>
        <v>177.88724141505404</v>
      </c>
      <c r="S216" s="14"/>
      <c r="T216" s="14"/>
      <c r="U216" s="14"/>
    </row>
    <row r="217" spans="1:21">
      <c r="A217" s="170">
        <v>208</v>
      </c>
      <c r="B217" s="171" t="s">
        <v>172</v>
      </c>
      <c r="C217" s="172">
        <v>133.68689280354914</v>
      </c>
      <c r="D217" s="172">
        <v>137.48495944357327</v>
      </c>
      <c r="E217" s="172">
        <v>145.95136304706188</v>
      </c>
      <c r="F217" s="172">
        <v>157.13694225332486</v>
      </c>
      <c r="G217" s="172">
        <v>168.33222070725543</v>
      </c>
      <c r="H217" s="172">
        <v>160.35544220356425</v>
      </c>
      <c r="I217" s="172">
        <v>161.78797386916645</v>
      </c>
      <c r="J217" s="172">
        <v>158.71512829966824</v>
      </c>
      <c r="K217" s="172">
        <v>157.63633533760012</v>
      </c>
      <c r="L217" s="172">
        <v>157.46652248224663</v>
      </c>
      <c r="M217" s="172">
        <v>153.58524803169752</v>
      </c>
      <c r="N217" s="172">
        <v>153.58524803169752</v>
      </c>
      <c r="O217" s="173"/>
      <c r="P217" s="172">
        <f t="shared" si="6"/>
        <v>137.48495944357327</v>
      </c>
      <c r="Q217" s="172">
        <f t="shared" si="7"/>
        <v>168.33222070725543</v>
      </c>
      <c r="S217" s="14"/>
      <c r="T217" s="14"/>
      <c r="U217" s="14"/>
    </row>
    <row r="218" spans="1:21">
      <c r="A218" s="170">
        <v>209</v>
      </c>
      <c r="B218" s="171" t="s">
        <v>50</v>
      </c>
      <c r="C218" s="172">
        <v>116.10459968729539</v>
      </c>
      <c r="D218" s="172">
        <v>121.41414021740631</v>
      </c>
      <c r="E218" s="172">
        <v>116.07860290758501</v>
      </c>
      <c r="F218" s="172">
        <v>115.13881359213502</v>
      </c>
      <c r="G218" s="172">
        <v>116.47610132403507</v>
      </c>
      <c r="H218" s="172">
        <v>120.5335739318474</v>
      </c>
      <c r="I218" s="172">
        <v>119.27801877824361</v>
      </c>
      <c r="J218" s="172">
        <v>122.08177148324634</v>
      </c>
      <c r="K218" s="172">
        <v>122.43939715768579</v>
      </c>
      <c r="L218" s="172">
        <v>121.36841482638765</v>
      </c>
      <c r="M218" s="172">
        <v>126.31624020110847</v>
      </c>
      <c r="N218" s="172">
        <v>126.31624020110847</v>
      </c>
      <c r="O218" s="173"/>
      <c r="P218" s="172">
        <f t="shared" si="6"/>
        <v>115.13881359213502</v>
      </c>
      <c r="Q218" s="172">
        <f t="shared" si="7"/>
        <v>126.31624020110847</v>
      </c>
      <c r="S218" s="14"/>
      <c r="T218" s="14"/>
      <c r="U218" s="14"/>
    </row>
    <row r="219" spans="1:21">
      <c r="A219" s="170">
        <v>210</v>
      </c>
      <c r="B219" s="171" t="s">
        <v>194</v>
      </c>
      <c r="C219" s="172">
        <v>119.06541859307806</v>
      </c>
      <c r="D219" s="172">
        <v>115.18240831500586</v>
      </c>
      <c r="E219" s="172">
        <v>121.78797793091552</v>
      </c>
      <c r="F219" s="172">
        <v>122.28028219694336</v>
      </c>
      <c r="G219" s="172">
        <v>127.80902610757121</v>
      </c>
      <c r="H219" s="172">
        <v>132.11447528086714</v>
      </c>
      <c r="I219" s="172">
        <v>133.85024818950822</v>
      </c>
      <c r="J219" s="172">
        <v>132.05769603529208</v>
      </c>
      <c r="K219" s="172">
        <v>131.82946433483974</v>
      </c>
      <c r="L219" s="172">
        <v>131.71291368713307</v>
      </c>
      <c r="M219" s="172">
        <v>141.02466666583473</v>
      </c>
      <c r="N219" s="172">
        <v>141.02466666583473</v>
      </c>
      <c r="O219" s="173"/>
      <c r="P219" s="172">
        <f t="shared" si="6"/>
        <v>115.18240831500586</v>
      </c>
      <c r="Q219" s="172">
        <f t="shared" si="7"/>
        <v>141.02466666583473</v>
      </c>
      <c r="S219" s="14"/>
      <c r="T219" s="14"/>
      <c r="U219" s="14"/>
    </row>
    <row r="220" spans="1:21">
      <c r="A220" s="170">
        <v>211</v>
      </c>
      <c r="B220" s="171" t="s">
        <v>91</v>
      </c>
      <c r="C220" s="172">
        <v>116.82815254416461</v>
      </c>
      <c r="D220" s="172">
        <v>117.16199092511141</v>
      </c>
      <c r="E220" s="172">
        <v>114.62093167454196</v>
      </c>
      <c r="F220" s="172">
        <v>112.85614306020022</v>
      </c>
      <c r="G220" s="172">
        <v>111.64263746543941</v>
      </c>
      <c r="H220" s="172">
        <v>118.14649127205683</v>
      </c>
      <c r="I220" s="172">
        <v>117.93552339841401</v>
      </c>
      <c r="J220" s="172">
        <v>116.97222746587659</v>
      </c>
      <c r="K220" s="172">
        <v>118.81611811181634</v>
      </c>
      <c r="L220" s="172">
        <v>122.72452722148228</v>
      </c>
      <c r="M220" s="172">
        <v>125.2339671204663</v>
      </c>
      <c r="N220" s="172">
        <v>125.2339671204663</v>
      </c>
      <c r="O220" s="173"/>
      <c r="P220" s="172">
        <f t="shared" si="6"/>
        <v>111.64263746543941</v>
      </c>
      <c r="Q220" s="172">
        <f t="shared" si="7"/>
        <v>125.2339671204663</v>
      </c>
      <c r="S220" s="14"/>
      <c r="T220" s="14"/>
      <c r="U220" s="14"/>
    </row>
    <row r="221" spans="1:21">
      <c r="A221" s="170">
        <v>212</v>
      </c>
      <c r="B221" s="171" t="s">
        <v>173</v>
      </c>
      <c r="C221" s="172">
        <v>105.69736421830365</v>
      </c>
      <c r="D221" s="172">
        <v>105.02443425990504</v>
      </c>
      <c r="E221" s="172">
        <v>107.77203124890752</v>
      </c>
      <c r="F221" s="172">
        <v>109.47747560337137</v>
      </c>
      <c r="G221" s="172">
        <v>109.34486721339549</v>
      </c>
      <c r="H221" s="172">
        <v>113.98871307244087</v>
      </c>
      <c r="I221" s="172">
        <v>116.54481313367633</v>
      </c>
      <c r="J221" s="172">
        <v>122.60273571416811</v>
      </c>
      <c r="K221" s="172">
        <v>124.98534520437821</v>
      </c>
      <c r="L221" s="172">
        <v>123.55497784128724</v>
      </c>
      <c r="M221" s="172">
        <v>125.51403656975954</v>
      </c>
      <c r="N221" s="172">
        <v>125.51403656975954</v>
      </c>
      <c r="O221" s="173"/>
      <c r="P221" s="172">
        <f t="shared" si="6"/>
        <v>105.02443425990504</v>
      </c>
      <c r="Q221" s="172">
        <f t="shared" si="7"/>
        <v>125.51403656975954</v>
      </c>
      <c r="S221" s="14"/>
      <c r="T221" s="14"/>
      <c r="U221" s="14"/>
    </row>
    <row r="222" spans="1:21">
      <c r="A222" s="170">
        <v>213</v>
      </c>
      <c r="B222" s="171" t="s">
        <v>116</v>
      </c>
      <c r="C222" s="172">
        <v>146.97523070521575</v>
      </c>
      <c r="D222" s="172">
        <v>143.74273667711753</v>
      </c>
      <c r="E222" s="172">
        <v>147.70333390277551</v>
      </c>
      <c r="F222" s="172">
        <v>156.58640592411197</v>
      </c>
      <c r="G222" s="172">
        <v>161.39049444432777</v>
      </c>
      <c r="H222" s="172">
        <v>169.7523875701942</v>
      </c>
      <c r="I222" s="172">
        <v>177.67755667876642</v>
      </c>
      <c r="J222" s="172">
        <v>181.28274344147127</v>
      </c>
      <c r="K222" s="172">
        <v>185.59133232348682</v>
      </c>
      <c r="L222" s="172">
        <v>183.59537079088631</v>
      </c>
      <c r="M222" s="172">
        <v>180.67884954658805</v>
      </c>
      <c r="N222" s="172">
        <v>180.67884954658805</v>
      </c>
      <c r="O222" s="173"/>
      <c r="P222" s="172">
        <f t="shared" si="6"/>
        <v>143.74273667711753</v>
      </c>
      <c r="Q222" s="172">
        <f t="shared" si="7"/>
        <v>185.59133232348682</v>
      </c>
      <c r="S222" s="14"/>
      <c r="T222" s="14"/>
      <c r="U222" s="14"/>
    </row>
    <row r="223" spans="1:21">
      <c r="A223" s="170">
        <v>214</v>
      </c>
      <c r="B223" s="171" t="s">
        <v>274</v>
      </c>
      <c r="C223" s="172">
        <v>108.13515037337859</v>
      </c>
      <c r="D223" s="172">
        <v>106.42505955278301</v>
      </c>
      <c r="E223" s="172">
        <v>107.8821839767845</v>
      </c>
      <c r="F223" s="172">
        <v>104.18792573210685</v>
      </c>
      <c r="G223" s="172">
        <v>110.77654421803393</v>
      </c>
      <c r="H223" s="172">
        <v>115.41230807847451</v>
      </c>
      <c r="I223" s="172">
        <v>118.38822265275411</v>
      </c>
      <c r="J223" s="172">
        <v>119.10658068986208</v>
      </c>
      <c r="K223" s="172">
        <v>115.27627711234368</v>
      </c>
      <c r="L223" s="172">
        <v>120.07176420143549</v>
      </c>
      <c r="M223" s="172">
        <v>124.21891945693983</v>
      </c>
      <c r="N223" s="172">
        <v>124.21891945693983</v>
      </c>
      <c r="O223" s="173"/>
      <c r="P223" s="172">
        <f t="shared" si="6"/>
        <v>104.18792573210685</v>
      </c>
      <c r="Q223" s="172">
        <f t="shared" si="7"/>
        <v>124.21891945693983</v>
      </c>
      <c r="S223" s="14"/>
      <c r="T223" s="14"/>
      <c r="U223" s="14"/>
    </row>
    <row r="224" spans="1:21">
      <c r="A224" s="170">
        <v>215</v>
      </c>
      <c r="B224" s="171" t="s">
        <v>422</v>
      </c>
      <c r="C224" s="172">
        <v>116.18489344979012</v>
      </c>
      <c r="D224" s="172">
        <v>120.17616519431016</v>
      </c>
      <c r="E224" s="172">
        <v>117.30045763300016</v>
      </c>
      <c r="F224" s="172">
        <v>120.82801440176654</v>
      </c>
      <c r="G224" s="172">
        <v>116.33002435453992</v>
      </c>
      <c r="H224" s="172">
        <v>122.66841182539778</v>
      </c>
      <c r="I224" s="172">
        <v>119.14209416074246</v>
      </c>
      <c r="J224" s="172">
        <v>119.52633492100455</v>
      </c>
      <c r="K224" s="172">
        <v>115.30684804513605</v>
      </c>
      <c r="L224" s="172">
        <v>117.81429111354996</v>
      </c>
      <c r="M224" s="172">
        <v>123.55663587372676</v>
      </c>
      <c r="N224" s="172">
        <v>123.55663587372676</v>
      </c>
      <c r="O224" s="173"/>
      <c r="P224" s="172">
        <f t="shared" si="6"/>
        <v>115.30684804513605</v>
      </c>
      <c r="Q224" s="172">
        <f t="shared" si="7"/>
        <v>123.55663587372676</v>
      </c>
      <c r="S224" s="14"/>
      <c r="T224" s="14"/>
      <c r="U224" s="14"/>
    </row>
    <row r="225" spans="1:21">
      <c r="A225" s="170">
        <v>216</v>
      </c>
      <c r="B225" s="171" t="s">
        <v>421</v>
      </c>
      <c r="C225" s="172">
        <v>0</v>
      </c>
      <c r="D225" s="172">
        <v>0</v>
      </c>
      <c r="E225" s="172">
        <v>0</v>
      </c>
      <c r="F225" s="172">
        <v>0</v>
      </c>
      <c r="G225" s="172">
        <v>0</v>
      </c>
      <c r="H225" s="172">
        <v>0</v>
      </c>
      <c r="I225" s="172">
        <v>0</v>
      </c>
      <c r="J225" s="172">
        <v>0</v>
      </c>
      <c r="K225" s="172">
        <v>0</v>
      </c>
      <c r="L225" s="172">
        <v>0</v>
      </c>
      <c r="M225" s="172">
        <v>0</v>
      </c>
      <c r="N225" s="172">
        <v>0</v>
      </c>
      <c r="O225" s="173"/>
      <c r="P225" s="172">
        <f t="shared" si="6"/>
        <v>0</v>
      </c>
      <c r="Q225" s="172">
        <f t="shared" si="7"/>
        <v>0</v>
      </c>
      <c r="S225" s="14"/>
      <c r="T225" s="14"/>
      <c r="U225" s="14"/>
    </row>
    <row r="226" spans="1:21">
      <c r="A226" s="170">
        <v>217</v>
      </c>
      <c r="B226" s="171" t="s">
        <v>420</v>
      </c>
      <c r="C226" s="172">
        <v>124.17484086902459</v>
      </c>
      <c r="D226" s="172">
        <v>126.62858533841504</v>
      </c>
      <c r="E226" s="172">
        <v>128.47979519995931</v>
      </c>
      <c r="F226" s="172">
        <v>124.07048635371322</v>
      </c>
      <c r="G226" s="172">
        <v>135.82656304254357</v>
      </c>
      <c r="H226" s="172">
        <v>141.48475570512008</v>
      </c>
      <c r="I226" s="172">
        <v>143.60975270003681</v>
      </c>
      <c r="J226" s="172">
        <v>144.03102374223636</v>
      </c>
      <c r="K226" s="172">
        <v>149.3284086650668</v>
      </c>
      <c r="L226" s="172">
        <v>151.85467972699257</v>
      </c>
      <c r="M226" s="172">
        <v>160.26451139114636</v>
      </c>
      <c r="N226" s="172">
        <v>160.26451139114636</v>
      </c>
      <c r="O226" s="173"/>
      <c r="P226" s="172">
        <f t="shared" si="6"/>
        <v>124.07048635371322</v>
      </c>
      <c r="Q226" s="172">
        <f t="shared" si="7"/>
        <v>160.26451139114636</v>
      </c>
      <c r="S226" s="14"/>
      <c r="T226" s="14"/>
      <c r="U226" s="14"/>
    </row>
    <row r="227" spans="1:21">
      <c r="A227" s="170">
        <v>218</v>
      </c>
      <c r="B227" s="171" t="s">
        <v>174</v>
      </c>
      <c r="C227" s="172">
        <v>114.40345571705515</v>
      </c>
      <c r="D227" s="172">
        <v>115.65060915740193</v>
      </c>
      <c r="E227" s="172">
        <v>118.65978891208061</v>
      </c>
      <c r="F227" s="172">
        <v>117.57437342610781</v>
      </c>
      <c r="G227" s="172">
        <v>122.002927861454</v>
      </c>
      <c r="H227" s="172">
        <v>126.66817427991768</v>
      </c>
      <c r="I227" s="172">
        <v>133.04164658672548</v>
      </c>
      <c r="J227" s="172">
        <v>131.60541057072155</v>
      </c>
      <c r="K227" s="172">
        <v>135.75990059288631</v>
      </c>
      <c r="L227" s="172">
        <v>136.19849887395878</v>
      </c>
      <c r="M227" s="172">
        <v>140.40298800234822</v>
      </c>
      <c r="N227" s="172">
        <v>140.40298800234822</v>
      </c>
      <c r="O227" s="173"/>
      <c r="P227" s="172">
        <f t="shared" si="6"/>
        <v>115.65060915740193</v>
      </c>
      <c r="Q227" s="172">
        <f t="shared" si="7"/>
        <v>140.40298800234822</v>
      </c>
      <c r="S227" s="14"/>
      <c r="T227" s="14"/>
      <c r="U227" s="14"/>
    </row>
    <row r="228" spans="1:21">
      <c r="A228" s="170">
        <v>219</v>
      </c>
      <c r="B228" s="171" t="s">
        <v>279</v>
      </c>
      <c r="C228" s="172">
        <v>121.43989904393</v>
      </c>
      <c r="D228" s="172">
        <v>130.17583286013422</v>
      </c>
      <c r="E228" s="172">
        <v>133.36895154638935</v>
      </c>
      <c r="F228" s="172">
        <v>135.54430049445091</v>
      </c>
      <c r="G228" s="172">
        <v>138.41926491514681</v>
      </c>
      <c r="H228" s="172">
        <v>143.3813512463696</v>
      </c>
      <c r="I228" s="172">
        <v>147.48758615053123</v>
      </c>
      <c r="J228" s="172">
        <v>147.18401289765771</v>
      </c>
      <c r="K228" s="172">
        <v>147.88862087865689</v>
      </c>
      <c r="L228" s="172">
        <v>145.71785355347802</v>
      </c>
      <c r="M228" s="172">
        <v>151.12981421430311</v>
      </c>
      <c r="N228" s="172">
        <v>151.12981421430311</v>
      </c>
      <c r="O228" s="173"/>
      <c r="P228" s="172">
        <f t="shared" si="6"/>
        <v>130.17583286013422</v>
      </c>
      <c r="Q228" s="172">
        <f t="shared" si="7"/>
        <v>151.12981421430311</v>
      </c>
      <c r="S228" s="14"/>
      <c r="T228" s="14"/>
      <c r="U228" s="14"/>
    </row>
    <row r="229" spans="1:21">
      <c r="A229" s="170">
        <v>220</v>
      </c>
      <c r="B229" s="171" t="s">
        <v>27</v>
      </c>
      <c r="C229" s="172">
        <v>124.30628491988082</v>
      </c>
      <c r="D229" s="172">
        <v>122.20399347186751</v>
      </c>
      <c r="E229" s="172">
        <v>122.93593240712002</v>
      </c>
      <c r="F229" s="172">
        <v>128.62317732898435</v>
      </c>
      <c r="G229" s="172">
        <v>131.21180841246112</v>
      </c>
      <c r="H229" s="172">
        <v>135.59252910647965</v>
      </c>
      <c r="I229" s="172">
        <v>140.70703507314281</v>
      </c>
      <c r="J229" s="172">
        <v>139.83087531796451</v>
      </c>
      <c r="K229" s="172">
        <v>142.87202238208275</v>
      </c>
      <c r="L229" s="172">
        <v>144.46365553557766</v>
      </c>
      <c r="M229" s="172">
        <v>145.39102587869303</v>
      </c>
      <c r="N229" s="172">
        <v>145.39102587869303</v>
      </c>
      <c r="O229" s="173"/>
      <c r="P229" s="172">
        <f t="shared" si="6"/>
        <v>122.20399347186751</v>
      </c>
      <c r="Q229" s="172">
        <f t="shared" si="7"/>
        <v>145.39102587869303</v>
      </c>
      <c r="S229" s="14"/>
      <c r="T229" s="14"/>
      <c r="U229" s="14"/>
    </row>
    <row r="230" spans="1:21">
      <c r="A230" s="170">
        <v>221</v>
      </c>
      <c r="B230" s="171" t="s">
        <v>219</v>
      </c>
      <c r="C230" s="172">
        <v>221.01062916685677</v>
      </c>
      <c r="D230" s="172">
        <v>224.97720346728656</v>
      </c>
      <c r="E230" s="172">
        <v>212.28722861833168</v>
      </c>
      <c r="F230" s="172">
        <v>219.92845908293521</v>
      </c>
      <c r="G230" s="172">
        <v>202.07443308034004</v>
      </c>
      <c r="H230" s="172">
        <v>210.61774675620293</v>
      </c>
      <c r="I230" s="172">
        <v>210.59416536311866</v>
      </c>
      <c r="J230" s="172">
        <v>224.96995884397023</v>
      </c>
      <c r="K230" s="172">
        <v>220.0825675197685</v>
      </c>
      <c r="L230" s="172">
        <v>218.43700611035811</v>
      </c>
      <c r="M230" s="172">
        <v>224.71649190758586</v>
      </c>
      <c r="N230" s="172">
        <v>224.71649190758586</v>
      </c>
      <c r="O230" s="173"/>
      <c r="P230" s="172">
        <f t="shared" si="6"/>
        <v>202.07443308034004</v>
      </c>
      <c r="Q230" s="172">
        <f t="shared" si="7"/>
        <v>224.97720346728656</v>
      </c>
      <c r="S230" s="14"/>
      <c r="T230" s="14"/>
      <c r="U230" s="14"/>
    </row>
    <row r="231" spans="1:21">
      <c r="A231" s="170">
        <v>222</v>
      </c>
      <c r="B231" s="171" t="s">
        <v>419</v>
      </c>
      <c r="C231" s="172">
        <v>0</v>
      </c>
      <c r="D231" s="172">
        <v>0</v>
      </c>
      <c r="E231" s="172">
        <v>0</v>
      </c>
      <c r="F231" s="172">
        <v>0</v>
      </c>
      <c r="G231" s="172">
        <v>0</v>
      </c>
      <c r="H231" s="172">
        <v>0</v>
      </c>
      <c r="I231" s="172">
        <v>0</v>
      </c>
      <c r="J231" s="172">
        <v>0</v>
      </c>
      <c r="K231" s="172">
        <v>0</v>
      </c>
      <c r="L231" s="172">
        <v>0</v>
      </c>
      <c r="M231" s="172">
        <v>0</v>
      </c>
      <c r="N231" s="172">
        <v>0</v>
      </c>
      <c r="O231" s="173"/>
      <c r="P231" s="172">
        <f t="shared" si="6"/>
        <v>0</v>
      </c>
      <c r="Q231" s="172">
        <f t="shared" si="7"/>
        <v>0</v>
      </c>
      <c r="S231" s="14"/>
      <c r="T231" s="14"/>
      <c r="U231" s="14"/>
    </row>
    <row r="232" spans="1:21">
      <c r="A232" s="170">
        <v>223</v>
      </c>
      <c r="B232" s="171" t="s">
        <v>303</v>
      </c>
      <c r="C232" s="172">
        <v>106.52599366742899</v>
      </c>
      <c r="D232" s="172">
        <v>108.78760809537033</v>
      </c>
      <c r="E232" s="172">
        <v>117.61208905884943</v>
      </c>
      <c r="F232" s="172">
        <v>114.03398967819226</v>
      </c>
      <c r="G232" s="172">
        <v>108.0425405680971</v>
      </c>
      <c r="H232" s="172">
        <v>113.09137786092182</v>
      </c>
      <c r="I232" s="172">
        <v>107.82579629296103</v>
      </c>
      <c r="J232" s="172">
        <v>113.29542304921208</v>
      </c>
      <c r="K232" s="172">
        <v>105.19923728580116</v>
      </c>
      <c r="L232" s="172">
        <v>103.62018687757835</v>
      </c>
      <c r="M232" s="172">
        <v>112.33174127013521</v>
      </c>
      <c r="N232" s="172">
        <v>112.33174127013521</v>
      </c>
      <c r="O232" s="173"/>
      <c r="P232" s="172">
        <f t="shared" si="6"/>
        <v>103.62018687757835</v>
      </c>
      <c r="Q232" s="172">
        <f t="shared" si="7"/>
        <v>117.61208905884943</v>
      </c>
      <c r="S232" s="14"/>
      <c r="T232" s="14"/>
      <c r="U232" s="14"/>
    </row>
    <row r="233" spans="1:21">
      <c r="A233" s="170">
        <v>224</v>
      </c>
      <c r="B233" s="171" t="s">
        <v>418</v>
      </c>
      <c r="C233" s="172">
        <v>290.58247157071003</v>
      </c>
      <c r="D233" s="172">
        <v>243.14314127823292</v>
      </c>
      <c r="E233" s="172">
        <v>246.82074801236965</v>
      </c>
      <c r="F233" s="172">
        <v>234.13301894908685</v>
      </c>
      <c r="G233" s="172">
        <v>218.14764214805882</v>
      </c>
      <c r="H233" s="172">
        <v>222.96922236620787</v>
      </c>
      <c r="I233" s="172">
        <v>215.70489717083424</v>
      </c>
      <c r="J233" s="172">
        <v>211.04571526847153</v>
      </c>
      <c r="K233" s="172">
        <v>206.80355557223308</v>
      </c>
      <c r="L233" s="172">
        <v>225.71135692876601</v>
      </c>
      <c r="M233" s="172">
        <v>253.04463343008857</v>
      </c>
      <c r="N233" s="172">
        <v>253.04463343008857</v>
      </c>
      <c r="O233" s="173"/>
      <c r="P233" s="172">
        <f t="shared" si="6"/>
        <v>206.80355557223308</v>
      </c>
      <c r="Q233" s="172">
        <f t="shared" si="7"/>
        <v>253.04463343008857</v>
      </c>
      <c r="S233" s="14"/>
      <c r="T233" s="14"/>
      <c r="U233" s="14"/>
    </row>
    <row r="234" spans="1:21">
      <c r="A234" s="170">
        <v>225</v>
      </c>
      <c r="B234" s="171" t="s">
        <v>417</v>
      </c>
      <c r="C234" s="172">
        <v>0</v>
      </c>
      <c r="D234" s="172">
        <v>0</v>
      </c>
      <c r="E234" s="172">
        <v>0</v>
      </c>
      <c r="F234" s="172">
        <v>0</v>
      </c>
      <c r="G234" s="172">
        <v>0</v>
      </c>
      <c r="H234" s="172">
        <v>0</v>
      </c>
      <c r="I234" s="172">
        <v>0</v>
      </c>
      <c r="J234" s="172">
        <v>0</v>
      </c>
      <c r="K234" s="172">
        <v>0</v>
      </c>
      <c r="L234" s="172">
        <v>0</v>
      </c>
      <c r="M234" s="172">
        <v>0</v>
      </c>
      <c r="N234" s="172">
        <v>0</v>
      </c>
      <c r="O234" s="173"/>
      <c r="P234" s="172">
        <f t="shared" si="6"/>
        <v>0</v>
      </c>
      <c r="Q234" s="172">
        <f t="shared" si="7"/>
        <v>0</v>
      </c>
      <c r="S234" s="14"/>
      <c r="T234" s="14"/>
      <c r="U234" s="14"/>
    </row>
    <row r="235" spans="1:21">
      <c r="A235" s="170">
        <v>226</v>
      </c>
      <c r="B235" s="171" t="s">
        <v>164</v>
      </c>
      <c r="C235" s="172">
        <v>108.65040753077851</v>
      </c>
      <c r="D235" s="172">
        <v>108.67744971776298</v>
      </c>
      <c r="E235" s="172">
        <v>111.47151460039626</v>
      </c>
      <c r="F235" s="172">
        <v>113.93444329044762</v>
      </c>
      <c r="G235" s="172">
        <v>108.93856628628433</v>
      </c>
      <c r="H235" s="172">
        <v>110.98961211847651</v>
      </c>
      <c r="I235" s="172">
        <v>106.14467783362144</v>
      </c>
      <c r="J235" s="172">
        <v>111.7289532090042</v>
      </c>
      <c r="K235" s="172">
        <v>110.86174731011633</v>
      </c>
      <c r="L235" s="172">
        <v>112.24048468365078</v>
      </c>
      <c r="M235" s="172">
        <v>118.23920430570402</v>
      </c>
      <c r="N235" s="172">
        <v>118.23920430570402</v>
      </c>
      <c r="O235" s="173"/>
      <c r="P235" s="172">
        <f t="shared" si="6"/>
        <v>106.14467783362144</v>
      </c>
      <c r="Q235" s="172">
        <f t="shared" si="7"/>
        <v>118.23920430570402</v>
      </c>
      <c r="S235" s="14"/>
      <c r="T235" s="14"/>
      <c r="U235" s="14"/>
    </row>
    <row r="236" spans="1:21">
      <c r="A236" s="170">
        <v>227</v>
      </c>
      <c r="B236" s="171" t="s">
        <v>247</v>
      </c>
      <c r="C236" s="172">
        <v>108.77692252622725</v>
      </c>
      <c r="D236" s="172">
        <v>116.00076351796676</v>
      </c>
      <c r="E236" s="172">
        <v>104.78501413403667</v>
      </c>
      <c r="F236" s="172">
        <v>112.93763977729192</v>
      </c>
      <c r="G236" s="172">
        <v>116.68257032540498</v>
      </c>
      <c r="H236" s="172">
        <v>120.67746311405601</v>
      </c>
      <c r="I236" s="172">
        <v>122.3768291736733</v>
      </c>
      <c r="J236" s="172">
        <v>128.94099772019604</v>
      </c>
      <c r="K236" s="172">
        <v>129.22834673246899</v>
      </c>
      <c r="L236" s="172">
        <v>130.1286965049332</v>
      </c>
      <c r="M236" s="172">
        <v>128.78584771801596</v>
      </c>
      <c r="N236" s="172">
        <v>128.78584771801596</v>
      </c>
      <c r="O236" s="173"/>
      <c r="P236" s="172">
        <f t="shared" si="6"/>
        <v>104.78501413403667</v>
      </c>
      <c r="Q236" s="172">
        <f t="shared" si="7"/>
        <v>130.1286965049332</v>
      </c>
      <c r="S236" s="14"/>
      <c r="T236" s="14"/>
      <c r="U236" s="14"/>
    </row>
    <row r="237" spans="1:21">
      <c r="A237" s="170">
        <v>228</v>
      </c>
      <c r="B237" s="171" t="s">
        <v>416</v>
      </c>
      <c r="C237" s="172">
        <v>0</v>
      </c>
      <c r="D237" s="172">
        <v>0</v>
      </c>
      <c r="E237" s="172">
        <v>0</v>
      </c>
      <c r="F237" s="172">
        <v>0</v>
      </c>
      <c r="G237" s="172">
        <v>0</v>
      </c>
      <c r="H237" s="172">
        <v>0</v>
      </c>
      <c r="I237" s="172">
        <v>0</v>
      </c>
      <c r="J237" s="172">
        <v>0</v>
      </c>
      <c r="K237" s="172">
        <v>0</v>
      </c>
      <c r="L237" s="172">
        <v>0</v>
      </c>
      <c r="M237" s="172">
        <v>0</v>
      </c>
      <c r="N237" s="172">
        <v>0</v>
      </c>
      <c r="O237" s="173"/>
      <c r="P237" s="172">
        <f t="shared" si="6"/>
        <v>0</v>
      </c>
      <c r="Q237" s="172">
        <f t="shared" si="7"/>
        <v>0</v>
      </c>
      <c r="S237" s="14"/>
      <c r="T237" s="14"/>
      <c r="U237" s="14"/>
    </row>
    <row r="238" spans="1:21">
      <c r="A238" s="170">
        <v>229</v>
      </c>
      <c r="B238" s="171" t="s">
        <v>101</v>
      </c>
      <c r="C238" s="172">
        <v>108.05067145279061</v>
      </c>
      <c r="D238" s="172">
        <v>109.67257030469642</v>
      </c>
      <c r="E238" s="172">
        <v>106.69879819197807</v>
      </c>
      <c r="F238" s="172">
        <v>114.30372945484638</v>
      </c>
      <c r="G238" s="172">
        <v>112.89924331108001</v>
      </c>
      <c r="H238" s="172">
        <v>109.46571192697388</v>
      </c>
      <c r="I238" s="172">
        <v>117.24185122474483</v>
      </c>
      <c r="J238" s="172">
        <v>119.1512888185992</v>
      </c>
      <c r="K238" s="172">
        <v>116.33739328195777</v>
      </c>
      <c r="L238" s="172">
        <v>109.7349200932489</v>
      </c>
      <c r="M238" s="172">
        <v>110.40077829426932</v>
      </c>
      <c r="N238" s="172">
        <v>110.40077829426932</v>
      </c>
      <c r="O238" s="173"/>
      <c r="P238" s="172">
        <f t="shared" si="6"/>
        <v>106.69879819197807</v>
      </c>
      <c r="Q238" s="172">
        <f t="shared" si="7"/>
        <v>119.1512888185992</v>
      </c>
      <c r="S238" s="14"/>
      <c r="T238" s="14"/>
      <c r="U238" s="14"/>
    </row>
    <row r="239" spans="1:21">
      <c r="A239" s="170">
        <v>230</v>
      </c>
      <c r="B239" s="171" t="s">
        <v>304</v>
      </c>
      <c r="C239" s="172">
        <v>231.74399050054529</v>
      </c>
      <c r="D239" s="172">
        <v>246.80804009511343</v>
      </c>
      <c r="E239" s="172">
        <v>212.72078174393391</v>
      </c>
      <c r="F239" s="172">
        <v>207.76105145056118</v>
      </c>
      <c r="G239" s="172">
        <v>214.61187550152857</v>
      </c>
      <c r="H239" s="172">
        <v>220.54492415784037</v>
      </c>
      <c r="I239" s="172">
        <v>212.92064992710834</v>
      </c>
      <c r="J239" s="172">
        <v>199.6458793525982</v>
      </c>
      <c r="K239" s="172">
        <v>195.49846669763863</v>
      </c>
      <c r="L239" s="172">
        <v>199.39298552675496</v>
      </c>
      <c r="M239" s="172">
        <v>250.33759304028968</v>
      </c>
      <c r="N239" s="172">
        <v>250.33759304028968</v>
      </c>
      <c r="O239" s="173"/>
      <c r="P239" s="172">
        <f t="shared" si="6"/>
        <v>195.49846669763863</v>
      </c>
      <c r="Q239" s="172">
        <f t="shared" si="7"/>
        <v>250.33759304028968</v>
      </c>
      <c r="S239" s="14"/>
      <c r="T239" s="14"/>
      <c r="U239" s="14"/>
    </row>
    <row r="240" spans="1:21">
      <c r="A240" s="170">
        <v>231</v>
      </c>
      <c r="B240" s="171" t="s">
        <v>266</v>
      </c>
      <c r="C240" s="172">
        <v>102.32923856738086</v>
      </c>
      <c r="D240" s="172">
        <v>103.13092131507462</v>
      </c>
      <c r="E240" s="172">
        <v>103.3065964851843</v>
      </c>
      <c r="F240" s="172">
        <v>105.80672878814997</v>
      </c>
      <c r="G240" s="172">
        <v>109.98702814157946</v>
      </c>
      <c r="H240" s="172">
        <v>116.76901962791939</v>
      </c>
      <c r="I240" s="172">
        <v>122.68291080823572</v>
      </c>
      <c r="J240" s="172">
        <v>125.38331692740682</v>
      </c>
      <c r="K240" s="172">
        <v>123.80890346535813</v>
      </c>
      <c r="L240" s="172">
        <v>124.85834505406892</v>
      </c>
      <c r="M240" s="172">
        <v>128.9857475931862</v>
      </c>
      <c r="N240" s="172">
        <v>128.9857475931862</v>
      </c>
      <c r="O240" s="173"/>
      <c r="P240" s="172">
        <f t="shared" si="6"/>
        <v>103.13092131507462</v>
      </c>
      <c r="Q240" s="172">
        <f t="shared" si="7"/>
        <v>128.9857475931862</v>
      </c>
      <c r="S240" s="14"/>
      <c r="T240" s="14"/>
      <c r="U240" s="14"/>
    </row>
    <row r="241" spans="1:21">
      <c r="A241" s="170">
        <v>232</v>
      </c>
      <c r="B241" s="171" t="s">
        <v>415</v>
      </c>
      <c r="C241" s="172">
        <v>0</v>
      </c>
      <c r="D241" s="172">
        <v>0</v>
      </c>
      <c r="E241" s="172">
        <v>0</v>
      </c>
      <c r="F241" s="172">
        <v>0</v>
      </c>
      <c r="G241" s="172">
        <v>0</v>
      </c>
      <c r="H241" s="172">
        <v>0</v>
      </c>
      <c r="I241" s="172">
        <v>0</v>
      </c>
      <c r="J241" s="172">
        <v>0</v>
      </c>
      <c r="K241" s="172">
        <v>0</v>
      </c>
      <c r="L241" s="172">
        <v>0</v>
      </c>
      <c r="M241" s="172">
        <v>0</v>
      </c>
      <c r="N241" s="172">
        <v>0</v>
      </c>
      <c r="O241" s="173"/>
      <c r="P241" s="172">
        <f t="shared" si="6"/>
        <v>0</v>
      </c>
      <c r="Q241" s="172">
        <f t="shared" si="7"/>
        <v>0</v>
      </c>
      <c r="S241" s="14"/>
      <c r="T241" s="14"/>
      <c r="U241" s="14"/>
    </row>
    <row r="242" spans="1:21">
      <c r="A242" s="170">
        <v>233</v>
      </c>
      <c r="B242" s="171" t="s">
        <v>414</v>
      </c>
      <c r="C242" s="172">
        <v>0</v>
      </c>
      <c r="D242" s="172">
        <v>0</v>
      </c>
      <c r="E242" s="172">
        <v>0</v>
      </c>
      <c r="F242" s="172">
        <v>0</v>
      </c>
      <c r="G242" s="172">
        <v>0</v>
      </c>
      <c r="H242" s="172">
        <v>0</v>
      </c>
      <c r="I242" s="172">
        <v>0</v>
      </c>
      <c r="J242" s="172">
        <v>0</v>
      </c>
      <c r="K242" s="172">
        <v>0</v>
      </c>
      <c r="L242" s="172">
        <v>0</v>
      </c>
      <c r="M242" s="172">
        <v>0</v>
      </c>
      <c r="N242" s="172">
        <v>0</v>
      </c>
      <c r="O242" s="173"/>
      <c r="P242" s="172">
        <f t="shared" si="6"/>
        <v>0</v>
      </c>
      <c r="Q242" s="172">
        <f t="shared" si="7"/>
        <v>0</v>
      </c>
      <c r="S242" s="14"/>
      <c r="T242" s="14"/>
      <c r="U242" s="14"/>
    </row>
    <row r="243" spans="1:21">
      <c r="A243" s="170">
        <v>234</v>
      </c>
      <c r="B243" s="171" t="s">
        <v>413</v>
      </c>
      <c r="C243" s="172">
        <v>167.66938295000361</v>
      </c>
      <c r="D243" s="172">
        <v>214.94576131585313</v>
      </c>
      <c r="E243" s="172">
        <v>209.66430956194176</v>
      </c>
      <c r="F243" s="172">
        <v>235.94237894359966</v>
      </c>
      <c r="G243" s="172">
        <v>213.93795398175865</v>
      </c>
      <c r="H243" s="172">
        <v>199.46171049573078</v>
      </c>
      <c r="I243" s="172">
        <v>200.14375434400549</v>
      </c>
      <c r="J243" s="172">
        <v>196.18024636275146</v>
      </c>
      <c r="K243" s="172">
        <v>177.68227785956211</v>
      </c>
      <c r="L243" s="172">
        <v>177.68227785956211</v>
      </c>
      <c r="M243" s="172">
        <v>177.68227785956211</v>
      </c>
      <c r="N243" s="172">
        <v>177.68227785956211</v>
      </c>
      <c r="O243" s="173"/>
      <c r="P243" s="172">
        <f t="shared" si="6"/>
        <v>177.68227785956211</v>
      </c>
      <c r="Q243" s="172">
        <f t="shared" si="7"/>
        <v>235.94237894359966</v>
      </c>
      <c r="S243" s="14"/>
      <c r="T243" s="14"/>
      <c r="U243" s="14"/>
    </row>
    <row r="244" spans="1:21">
      <c r="A244" s="170">
        <v>235</v>
      </c>
      <c r="B244" s="171" t="s">
        <v>412</v>
      </c>
      <c r="C244" s="172">
        <v>0</v>
      </c>
      <c r="D244" s="172">
        <v>0</v>
      </c>
      <c r="E244" s="172">
        <v>0</v>
      </c>
      <c r="F244" s="172">
        <v>0</v>
      </c>
      <c r="G244" s="172">
        <v>0</v>
      </c>
      <c r="H244" s="172">
        <v>0</v>
      </c>
      <c r="I244" s="172">
        <v>0</v>
      </c>
      <c r="J244" s="172">
        <v>0</v>
      </c>
      <c r="K244" s="172">
        <v>0</v>
      </c>
      <c r="L244" s="172">
        <v>0</v>
      </c>
      <c r="M244" s="172">
        <v>0</v>
      </c>
      <c r="N244" s="172">
        <v>0</v>
      </c>
      <c r="O244" s="173"/>
      <c r="P244" s="172">
        <f t="shared" si="6"/>
        <v>0</v>
      </c>
      <c r="Q244" s="172">
        <f t="shared" si="7"/>
        <v>0</v>
      </c>
      <c r="S244" s="14"/>
      <c r="T244" s="14"/>
      <c r="U244" s="14"/>
    </row>
    <row r="245" spans="1:21">
      <c r="A245" s="170">
        <v>236</v>
      </c>
      <c r="B245" s="171" t="s">
        <v>51</v>
      </c>
      <c r="C245" s="172">
        <v>109.65255681446531</v>
      </c>
      <c r="D245" s="172">
        <v>109.10257113836268</v>
      </c>
      <c r="E245" s="172">
        <v>110.36987166313865</v>
      </c>
      <c r="F245" s="172">
        <v>115.91939823688391</v>
      </c>
      <c r="G245" s="172">
        <v>113.96453710415284</v>
      </c>
      <c r="H245" s="172">
        <v>118.73500385499894</v>
      </c>
      <c r="I245" s="172">
        <v>121.67789978382879</v>
      </c>
      <c r="J245" s="172">
        <v>119.5588587759168</v>
      </c>
      <c r="K245" s="172">
        <v>118.22429280170212</v>
      </c>
      <c r="L245" s="172">
        <v>119.02641604664478</v>
      </c>
      <c r="M245" s="172">
        <v>118.05704900568263</v>
      </c>
      <c r="N245" s="172">
        <v>118.05704900568263</v>
      </c>
      <c r="O245" s="173"/>
      <c r="P245" s="172">
        <f t="shared" si="6"/>
        <v>109.10257113836268</v>
      </c>
      <c r="Q245" s="172">
        <f t="shared" si="7"/>
        <v>121.67789978382879</v>
      </c>
      <c r="S245" s="14"/>
      <c r="T245" s="14"/>
      <c r="U245" s="14"/>
    </row>
    <row r="246" spans="1:21">
      <c r="A246" s="170">
        <v>237</v>
      </c>
      <c r="B246" s="171" t="s">
        <v>411</v>
      </c>
      <c r="C246" s="172">
        <v>0</v>
      </c>
      <c r="D246" s="172">
        <v>0</v>
      </c>
      <c r="E246" s="172">
        <v>0</v>
      </c>
      <c r="F246" s="172">
        <v>0</v>
      </c>
      <c r="G246" s="172">
        <v>0</v>
      </c>
      <c r="H246" s="172">
        <v>0</v>
      </c>
      <c r="I246" s="172">
        <v>0</v>
      </c>
      <c r="J246" s="172">
        <v>0</v>
      </c>
      <c r="K246" s="172">
        <v>0</v>
      </c>
      <c r="L246" s="172">
        <v>0</v>
      </c>
      <c r="M246" s="172">
        <v>0</v>
      </c>
      <c r="N246" s="172">
        <v>0</v>
      </c>
      <c r="O246" s="173"/>
      <c r="P246" s="172">
        <f t="shared" si="6"/>
        <v>0</v>
      </c>
      <c r="Q246" s="172">
        <f t="shared" si="7"/>
        <v>0</v>
      </c>
      <c r="S246" s="14"/>
      <c r="T246" s="14"/>
      <c r="U246" s="14"/>
    </row>
    <row r="247" spans="1:21">
      <c r="A247" s="170">
        <v>238</v>
      </c>
      <c r="B247" s="171" t="s">
        <v>175</v>
      </c>
      <c r="C247" s="172">
        <v>132.39966838064919</v>
      </c>
      <c r="D247" s="172">
        <v>123.65048771658489</v>
      </c>
      <c r="E247" s="172">
        <v>128.29590816659226</v>
      </c>
      <c r="F247" s="172">
        <v>140.67667970837127</v>
      </c>
      <c r="G247" s="172">
        <v>149.14736496380783</v>
      </c>
      <c r="H247" s="172">
        <v>150.16855756842216</v>
      </c>
      <c r="I247" s="172">
        <v>162.12939082164576</v>
      </c>
      <c r="J247" s="172">
        <v>167.30249560131244</v>
      </c>
      <c r="K247" s="172">
        <v>157.50868094614412</v>
      </c>
      <c r="L247" s="172">
        <v>134.57830065308946</v>
      </c>
      <c r="M247" s="172">
        <v>142.09431293836997</v>
      </c>
      <c r="N247" s="172">
        <v>142.09431293836997</v>
      </c>
      <c r="O247" s="173"/>
      <c r="P247" s="172">
        <f t="shared" si="6"/>
        <v>123.65048771658489</v>
      </c>
      <c r="Q247" s="172">
        <f t="shared" si="7"/>
        <v>167.30249560131244</v>
      </c>
      <c r="S247" s="14"/>
      <c r="T247" s="14"/>
      <c r="U247" s="14"/>
    </row>
    <row r="248" spans="1:21">
      <c r="A248" s="170">
        <v>239</v>
      </c>
      <c r="B248" s="171" t="s">
        <v>258</v>
      </c>
      <c r="C248" s="172">
        <v>117.18743732720291</v>
      </c>
      <c r="D248" s="172">
        <v>118.05574570983583</v>
      </c>
      <c r="E248" s="172">
        <v>118.87085751863617</v>
      </c>
      <c r="F248" s="172">
        <v>123.36308300635548</v>
      </c>
      <c r="G248" s="172">
        <v>126.52935076378805</v>
      </c>
      <c r="H248" s="172">
        <v>134.48492035788641</v>
      </c>
      <c r="I248" s="172">
        <v>134.60324210309159</v>
      </c>
      <c r="J248" s="172">
        <v>137.0413129930017</v>
      </c>
      <c r="K248" s="172">
        <v>137.56181569418479</v>
      </c>
      <c r="L248" s="172">
        <v>139.40545119607674</v>
      </c>
      <c r="M248" s="172">
        <v>135.58663076129693</v>
      </c>
      <c r="N248" s="172">
        <v>135.58663076129693</v>
      </c>
      <c r="O248" s="173"/>
      <c r="P248" s="172">
        <f t="shared" si="6"/>
        <v>118.05574570983583</v>
      </c>
      <c r="Q248" s="172">
        <f t="shared" si="7"/>
        <v>139.40545119607674</v>
      </c>
      <c r="S248" s="14"/>
      <c r="T248" s="14"/>
      <c r="U248" s="14"/>
    </row>
    <row r="249" spans="1:21">
      <c r="A249" s="170">
        <v>240</v>
      </c>
      <c r="B249" s="171" t="s">
        <v>410</v>
      </c>
      <c r="C249" s="172">
        <v>137.93616231244084</v>
      </c>
      <c r="D249" s="172">
        <v>148.94415070910395</v>
      </c>
      <c r="E249" s="172">
        <v>150.83384148546469</v>
      </c>
      <c r="F249" s="172">
        <v>150.72240549802655</v>
      </c>
      <c r="G249" s="172">
        <v>170.20950879470135</v>
      </c>
      <c r="H249" s="172">
        <v>156.92637289254867</v>
      </c>
      <c r="I249" s="172">
        <v>160.14170920305565</v>
      </c>
      <c r="J249" s="172">
        <v>162.10402663542769</v>
      </c>
      <c r="K249" s="172">
        <v>163.41108920747641</v>
      </c>
      <c r="L249" s="172">
        <v>157.81261076691763</v>
      </c>
      <c r="M249" s="172">
        <v>165.83636343913179</v>
      </c>
      <c r="N249" s="172">
        <v>165.83636343913179</v>
      </c>
      <c r="O249" s="173"/>
      <c r="P249" s="172">
        <f t="shared" si="6"/>
        <v>148.94415070910395</v>
      </c>
      <c r="Q249" s="172">
        <f t="shared" si="7"/>
        <v>170.20950879470135</v>
      </c>
      <c r="S249" s="14"/>
      <c r="T249" s="14"/>
      <c r="U249" s="14"/>
    </row>
    <row r="250" spans="1:21">
      <c r="A250" s="170">
        <v>241</v>
      </c>
      <c r="B250" s="171" t="s">
        <v>409</v>
      </c>
      <c r="C250" s="172">
        <v>0</v>
      </c>
      <c r="D250" s="172">
        <v>0</v>
      </c>
      <c r="E250" s="172">
        <v>0</v>
      </c>
      <c r="F250" s="172">
        <v>0</v>
      </c>
      <c r="G250" s="172">
        <v>0</v>
      </c>
      <c r="H250" s="172">
        <v>0</v>
      </c>
      <c r="I250" s="172">
        <v>0</v>
      </c>
      <c r="J250" s="172">
        <v>0</v>
      </c>
      <c r="K250" s="172">
        <v>0</v>
      </c>
      <c r="L250" s="172">
        <v>0</v>
      </c>
      <c r="M250" s="172">
        <v>0</v>
      </c>
      <c r="N250" s="172">
        <v>0</v>
      </c>
      <c r="O250" s="173"/>
      <c r="P250" s="172">
        <f t="shared" si="6"/>
        <v>0</v>
      </c>
      <c r="Q250" s="172">
        <f t="shared" si="7"/>
        <v>0</v>
      </c>
      <c r="S250" s="14"/>
      <c r="T250" s="14"/>
      <c r="U250" s="14"/>
    </row>
    <row r="251" spans="1:21">
      <c r="A251" s="170">
        <v>242</v>
      </c>
      <c r="B251" s="171" t="s">
        <v>286</v>
      </c>
      <c r="C251" s="172">
        <v>301.80803925132142</v>
      </c>
      <c r="D251" s="172">
        <v>377.5023006559997</v>
      </c>
      <c r="E251" s="172">
        <v>356.10734667686671</v>
      </c>
      <c r="F251" s="172">
        <v>326.86291025350147</v>
      </c>
      <c r="G251" s="172">
        <v>363.90018199073319</v>
      </c>
      <c r="H251" s="172">
        <v>318.84569222163071</v>
      </c>
      <c r="I251" s="172">
        <v>372.67143951434178</v>
      </c>
      <c r="J251" s="172">
        <v>380.38092124353403</v>
      </c>
      <c r="K251" s="172">
        <v>506.7586426107398</v>
      </c>
      <c r="L251" s="172">
        <v>407.81337953905563</v>
      </c>
      <c r="M251" s="172">
        <v>436.8743900408262</v>
      </c>
      <c r="N251" s="172">
        <v>436.8743900408262</v>
      </c>
      <c r="O251" s="173"/>
      <c r="P251" s="172">
        <f t="shared" si="6"/>
        <v>318.84569222163071</v>
      </c>
      <c r="Q251" s="172">
        <f t="shared" si="7"/>
        <v>506.7586426107398</v>
      </c>
      <c r="S251" s="14"/>
      <c r="T251" s="14"/>
      <c r="U251" s="14"/>
    </row>
    <row r="252" spans="1:21">
      <c r="A252" s="170">
        <v>243</v>
      </c>
      <c r="B252" s="171" t="s">
        <v>84</v>
      </c>
      <c r="C252" s="172">
        <v>117.88207423906304</v>
      </c>
      <c r="D252" s="172">
        <v>114.35857701249397</v>
      </c>
      <c r="E252" s="172">
        <v>117.92605269171813</v>
      </c>
      <c r="F252" s="172">
        <v>118.43059427091886</v>
      </c>
      <c r="G252" s="172">
        <v>119.75523680200337</v>
      </c>
      <c r="H252" s="172">
        <v>124.3613094589826</v>
      </c>
      <c r="I252" s="172">
        <v>123.603106514578</v>
      </c>
      <c r="J252" s="172">
        <v>120.78065894036534</v>
      </c>
      <c r="K252" s="172">
        <v>120.697061126431</v>
      </c>
      <c r="L252" s="172">
        <v>118.78417138878352</v>
      </c>
      <c r="M252" s="172">
        <v>115.12442910062416</v>
      </c>
      <c r="N252" s="172">
        <v>115.12442910062416</v>
      </c>
      <c r="O252" s="173"/>
      <c r="P252" s="172">
        <f t="shared" si="6"/>
        <v>114.35857701249397</v>
      </c>
      <c r="Q252" s="172">
        <f t="shared" si="7"/>
        <v>124.3613094589826</v>
      </c>
      <c r="S252" s="14"/>
      <c r="T252" s="14"/>
      <c r="U252" s="14"/>
    </row>
    <row r="253" spans="1:21">
      <c r="A253" s="170">
        <v>244</v>
      </c>
      <c r="B253" s="171" t="s">
        <v>28</v>
      </c>
      <c r="C253" s="172">
        <v>131.42349930474165</v>
      </c>
      <c r="D253" s="172">
        <v>126.87814126148145</v>
      </c>
      <c r="E253" s="172">
        <v>125.88333204777899</v>
      </c>
      <c r="F253" s="172">
        <v>131.19804176324499</v>
      </c>
      <c r="G253" s="172">
        <v>127.73608739671045</v>
      </c>
      <c r="H253" s="172">
        <v>134.1490868224441</v>
      </c>
      <c r="I253" s="172">
        <v>140.51894054759615</v>
      </c>
      <c r="J253" s="172">
        <v>138.96062842062773</v>
      </c>
      <c r="K253" s="172">
        <v>136.06003665175945</v>
      </c>
      <c r="L253" s="172">
        <v>131.69607310732792</v>
      </c>
      <c r="M253" s="172">
        <v>129.97873840854766</v>
      </c>
      <c r="N253" s="172">
        <v>129.97873840854766</v>
      </c>
      <c r="O253" s="173"/>
      <c r="P253" s="172">
        <f t="shared" si="6"/>
        <v>125.88333204777899</v>
      </c>
      <c r="Q253" s="172">
        <f t="shared" si="7"/>
        <v>140.51894054759615</v>
      </c>
      <c r="S253" s="14"/>
      <c r="T253" s="14"/>
      <c r="U253" s="14"/>
    </row>
    <row r="254" spans="1:21">
      <c r="A254" s="170">
        <v>245</v>
      </c>
      <c r="B254" s="171" t="s">
        <v>408</v>
      </c>
      <c r="C254" s="172">
        <v>0</v>
      </c>
      <c r="D254" s="172">
        <v>0</v>
      </c>
      <c r="E254" s="172">
        <v>0</v>
      </c>
      <c r="F254" s="172">
        <v>0</v>
      </c>
      <c r="G254" s="172">
        <v>0</v>
      </c>
      <c r="H254" s="172">
        <v>0</v>
      </c>
      <c r="I254" s="172">
        <v>0</v>
      </c>
      <c r="J254" s="172">
        <v>0</v>
      </c>
      <c r="K254" s="172">
        <v>0</v>
      </c>
      <c r="L254" s="172">
        <v>0</v>
      </c>
      <c r="M254" s="172">
        <v>0</v>
      </c>
      <c r="N254" s="172">
        <v>0</v>
      </c>
      <c r="O254" s="173"/>
      <c r="P254" s="172">
        <f t="shared" si="6"/>
        <v>0</v>
      </c>
      <c r="Q254" s="172">
        <f t="shared" si="7"/>
        <v>0</v>
      </c>
      <c r="S254" s="14"/>
      <c r="T254" s="14"/>
      <c r="U254" s="14"/>
    </row>
    <row r="255" spans="1:21">
      <c r="A255" s="170">
        <v>246</v>
      </c>
      <c r="B255" s="171" t="s">
        <v>227</v>
      </c>
      <c r="C255" s="172">
        <v>116.30266842046042</v>
      </c>
      <c r="D255" s="172">
        <v>113.97128992091243</v>
      </c>
      <c r="E255" s="172">
        <v>119.82796021294047</v>
      </c>
      <c r="F255" s="172">
        <v>121.81628760642802</v>
      </c>
      <c r="G255" s="172">
        <v>123.47383434611268</v>
      </c>
      <c r="H255" s="172">
        <v>127.24621488874637</v>
      </c>
      <c r="I255" s="172">
        <v>128.24411908010259</v>
      </c>
      <c r="J255" s="172">
        <v>136.69056521411454</v>
      </c>
      <c r="K255" s="172">
        <v>134.64172863299731</v>
      </c>
      <c r="L255" s="172">
        <v>136.7148803583728</v>
      </c>
      <c r="M255" s="172">
        <v>139.13717410398155</v>
      </c>
      <c r="N255" s="172">
        <v>139.13717410398155</v>
      </c>
      <c r="O255" s="173"/>
      <c r="P255" s="172">
        <f t="shared" si="6"/>
        <v>113.97128992091243</v>
      </c>
      <c r="Q255" s="172">
        <f t="shared" si="7"/>
        <v>139.13717410398155</v>
      </c>
      <c r="S255" s="14"/>
      <c r="T255" s="14"/>
      <c r="U255" s="14"/>
    </row>
    <row r="256" spans="1:21">
      <c r="A256" s="170">
        <v>247</v>
      </c>
      <c r="B256" s="171" t="s">
        <v>407</v>
      </c>
      <c r="C256" s="172">
        <v>0</v>
      </c>
      <c r="D256" s="172">
        <v>0</v>
      </c>
      <c r="E256" s="172">
        <v>0</v>
      </c>
      <c r="F256" s="172">
        <v>0</v>
      </c>
      <c r="G256" s="172">
        <v>0</v>
      </c>
      <c r="H256" s="172">
        <v>0</v>
      </c>
      <c r="I256" s="172">
        <v>0</v>
      </c>
      <c r="J256" s="172">
        <v>0</v>
      </c>
      <c r="K256" s="172">
        <v>0</v>
      </c>
      <c r="L256" s="172">
        <v>0</v>
      </c>
      <c r="M256" s="172">
        <v>0</v>
      </c>
      <c r="N256" s="172">
        <v>0</v>
      </c>
      <c r="O256" s="173"/>
      <c r="P256" s="172">
        <f t="shared" si="6"/>
        <v>0</v>
      </c>
      <c r="Q256" s="172">
        <f t="shared" si="7"/>
        <v>0</v>
      </c>
      <c r="S256" s="14"/>
      <c r="T256" s="14"/>
      <c r="U256" s="14"/>
    </row>
    <row r="257" spans="1:21">
      <c r="A257" s="170">
        <v>248</v>
      </c>
      <c r="B257" s="171" t="s">
        <v>19</v>
      </c>
      <c r="C257" s="172">
        <v>106.21492624502713</v>
      </c>
      <c r="D257" s="172">
        <v>103.94988199615804</v>
      </c>
      <c r="E257" s="172">
        <v>106.52698913304491</v>
      </c>
      <c r="F257" s="172">
        <v>106.74522738424082</v>
      </c>
      <c r="G257" s="172">
        <v>106.48514459364169</v>
      </c>
      <c r="H257" s="172">
        <v>110.84862038006588</v>
      </c>
      <c r="I257" s="172">
        <v>109.88610158097696</v>
      </c>
      <c r="J257" s="172">
        <v>107.71523567393591</v>
      </c>
      <c r="K257" s="172">
        <v>105.73568503975631</v>
      </c>
      <c r="L257" s="172">
        <v>107.89847910512729</v>
      </c>
      <c r="M257" s="172">
        <v>105.3323149278889</v>
      </c>
      <c r="N257" s="172">
        <v>105.3323149278889</v>
      </c>
      <c r="O257" s="173"/>
      <c r="P257" s="172">
        <f t="shared" si="6"/>
        <v>103.94988199615804</v>
      </c>
      <c r="Q257" s="172">
        <f t="shared" si="7"/>
        <v>110.84862038006588</v>
      </c>
      <c r="S257" s="14"/>
      <c r="T257" s="14"/>
      <c r="U257" s="14"/>
    </row>
    <row r="258" spans="1:21">
      <c r="A258" s="170">
        <v>249</v>
      </c>
      <c r="B258" s="171" t="s">
        <v>406</v>
      </c>
      <c r="C258" s="172">
        <v>197.2884719150818</v>
      </c>
      <c r="D258" s="172">
        <v>199.15670405652372</v>
      </c>
      <c r="E258" s="172">
        <v>221.58758738758871</v>
      </c>
      <c r="F258" s="172">
        <v>247.22794519229066</v>
      </c>
      <c r="G258" s="172">
        <v>232.88515302021887</v>
      </c>
      <c r="H258" s="172">
        <v>277.74398434611595</v>
      </c>
      <c r="I258" s="172">
        <v>277.74398434611595</v>
      </c>
      <c r="J258" s="172">
        <v>222.09242164988186</v>
      </c>
      <c r="K258" s="172">
        <v>254.20502919604493</v>
      </c>
      <c r="L258" s="172">
        <v>269.36616340651381</v>
      </c>
      <c r="M258" s="172">
        <v>320.72404320795943</v>
      </c>
      <c r="N258" s="172">
        <v>320.72404320795943</v>
      </c>
      <c r="O258" s="173"/>
      <c r="P258" s="172">
        <f t="shared" si="6"/>
        <v>199.15670405652372</v>
      </c>
      <c r="Q258" s="172">
        <f t="shared" si="7"/>
        <v>320.72404320795943</v>
      </c>
      <c r="S258" s="14"/>
      <c r="T258" s="14"/>
      <c r="U258" s="14"/>
    </row>
    <row r="259" spans="1:21">
      <c r="A259" s="170">
        <v>250</v>
      </c>
      <c r="B259" s="171" t="s">
        <v>405</v>
      </c>
      <c r="C259" s="172">
        <v>139.54270808407378</v>
      </c>
      <c r="D259" s="172">
        <v>136.42044339362235</v>
      </c>
      <c r="E259" s="172">
        <v>134.95633661083926</v>
      </c>
      <c r="F259" s="172">
        <v>139.69867799685849</v>
      </c>
      <c r="G259" s="172">
        <v>139.12201700007515</v>
      </c>
      <c r="H259" s="172">
        <v>144.38125915304718</v>
      </c>
      <c r="I259" s="172">
        <v>150.17625746933143</v>
      </c>
      <c r="J259" s="172">
        <v>140.34004514833771</v>
      </c>
      <c r="K259" s="172">
        <v>131.80866421312192</v>
      </c>
      <c r="L259" s="172">
        <v>127.12010618047233</v>
      </c>
      <c r="M259" s="172">
        <v>140.77056564168828</v>
      </c>
      <c r="N259" s="172">
        <v>140.77056564168828</v>
      </c>
      <c r="O259" s="173"/>
      <c r="P259" s="172">
        <f t="shared" si="6"/>
        <v>127.12010618047233</v>
      </c>
      <c r="Q259" s="172">
        <f t="shared" si="7"/>
        <v>150.17625746933143</v>
      </c>
      <c r="S259" s="14"/>
      <c r="T259" s="14"/>
      <c r="U259" s="14"/>
    </row>
    <row r="260" spans="1:21">
      <c r="A260" s="170">
        <v>251</v>
      </c>
      <c r="B260" s="171" t="s">
        <v>250</v>
      </c>
      <c r="C260" s="172">
        <v>116.51397107208294</v>
      </c>
      <c r="D260" s="172">
        <v>119.40990408625045</v>
      </c>
      <c r="E260" s="172">
        <v>114.1206946562714</v>
      </c>
      <c r="F260" s="172">
        <v>124.38942341893731</v>
      </c>
      <c r="G260" s="172">
        <v>116.2098894633194</v>
      </c>
      <c r="H260" s="172">
        <v>116.48567259664414</v>
      </c>
      <c r="I260" s="172">
        <v>122.06355188753173</v>
      </c>
      <c r="J260" s="172">
        <v>127.74139121474299</v>
      </c>
      <c r="K260" s="172">
        <v>122.98120235831695</v>
      </c>
      <c r="L260" s="172">
        <v>120.05062442928225</v>
      </c>
      <c r="M260" s="172">
        <v>121.151169971782</v>
      </c>
      <c r="N260" s="172">
        <v>121.151169971782</v>
      </c>
      <c r="O260" s="173"/>
      <c r="P260" s="172">
        <f t="shared" si="6"/>
        <v>114.1206946562714</v>
      </c>
      <c r="Q260" s="172">
        <f t="shared" si="7"/>
        <v>127.74139121474299</v>
      </c>
      <c r="S260" s="14"/>
      <c r="T260" s="14"/>
      <c r="U260" s="14"/>
    </row>
    <row r="261" spans="1:21">
      <c r="A261" s="170">
        <v>252</v>
      </c>
      <c r="B261" s="171" t="s">
        <v>404</v>
      </c>
      <c r="C261" s="172">
        <v>166.32137226045543</v>
      </c>
      <c r="D261" s="172">
        <v>171.19077693875505</v>
      </c>
      <c r="E261" s="172">
        <v>172.14831309344615</v>
      </c>
      <c r="F261" s="172">
        <v>176.8199174135533</v>
      </c>
      <c r="G261" s="172">
        <v>173.88127722630497</v>
      </c>
      <c r="H261" s="172">
        <v>185.92903902124803</v>
      </c>
      <c r="I261" s="172">
        <v>190.70506348075108</v>
      </c>
      <c r="J261" s="172">
        <v>202.08270059367183</v>
      </c>
      <c r="K261" s="172">
        <v>199.82184545038737</v>
      </c>
      <c r="L261" s="172">
        <v>197.16615368390964</v>
      </c>
      <c r="M261" s="172">
        <v>247.46745063731774</v>
      </c>
      <c r="N261" s="172">
        <v>247.46745063731774</v>
      </c>
      <c r="O261" s="173"/>
      <c r="P261" s="172">
        <f t="shared" si="6"/>
        <v>171.19077693875505</v>
      </c>
      <c r="Q261" s="172">
        <f t="shared" si="7"/>
        <v>247.46745063731774</v>
      </c>
      <c r="S261" s="14"/>
      <c r="T261" s="14"/>
      <c r="U261" s="14"/>
    </row>
    <row r="262" spans="1:21">
      <c r="A262" s="170">
        <v>253</v>
      </c>
      <c r="B262" s="171" t="s">
        <v>37</v>
      </c>
      <c r="C262" s="172">
        <v>275.16498348564642</v>
      </c>
      <c r="D262" s="172">
        <v>282.64386482063384</v>
      </c>
      <c r="E262" s="172">
        <v>258.2292352524193</v>
      </c>
      <c r="F262" s="172">
        <v>263.78080087387514</v>
      </c>
      <c r="G262" s="172">
        <v>260.36228232172863</v>
      </c>
      <c r="H262" s="172">
        <v>293.16591205261881</v>
      </c>
      <c r="I262" s="172">
        <v>295.33772187729085</v>
      </c>
      <c r="J262" s="172">
        <v>328.30227163082151</v>
      </c>
      <c r="K262" s="172">
        <v>361.82548398739425</v>
      </c>
      <c r="L262" s="172">
        <v>287.48810400929557</v>
      </c>
      <c r="M262" s="172">
        <v>350.02441038393192</v>
      </c>
      <c r="N262" s="172">
        <v>350.02441038393192</v>
      </c>
      <c r="O262" s="173"/>
      <c r="P262" s="172">
        <f t="shared" si="6"/>
        <v>258.2292352524193</v>
      </c>
      <c r="Q262" s="172">
        <f t="shared" si="7"/>
        <v>361.82548398739425</v>
      </c>
      <c r="S262" s="14"/>
      <c r="T262" s="14"/>
      <c r="U262" s="14"/>
    </row>
    <row r="263" spans="1:21">
      <c r="A263" s="170">
        <v>254</v>
      </c>
      <c r="B263" s="171" t="s">
        <v>403</v>
      </c>
      <c r="C263" s="172">
        <v>0</v>
      </c>
      <c r="D263" s="172">
        <v>0</v>
      </c>
      <c r="E263" s="172">
        <v>0</v>
      </c>
      <c r="F263" s="172">
        <v>0</v>
      </c>
      <c r="G263" s="172">
        <v>0</v>
      </c>
      <c r="H263" s="172">
        <v>0</v>
      </c>
      <c r="I263" s="172">
        <v>0</v>
      </c>
      <c r="J263" s="172">
        <v>0</v>
      </c>
      <c r="K263" s="172">
        <v>0</v>
      </c>
      <c r="L263" s="172">
        <v>0</v>
      </c>
      <c r="M263" s="172">
        <v>0</v>
      </c>
      <c r="N263" s="172">
        <v>0</v>
      </c>
      <c r="O263" s="173"/>
      <c r="P263" s="172">
        <f t="shared" si="6"/>
        <v>0</v>
      </c>
      <c r="Q263" s="172">
        <f t="shared" si="7"/>
        <v>0</v>
      </c>
      <c r="S263" s="14"/>
      <c r="T263" s="14"/>
      <c r="U263" s="14"/>
    </row>
    <row r="264" spans="1:21">
      <c r="A264" s="170">
        <v>255</v>
      </c>
      <c r="B264" s="171" t="s">
        <v>402</v>
      </c>
      <c r="C264" s="172">
        <v>0</v>
      </c>
      <c r="D264" s="172">
        <v>0</v>
      </c>
      <c r="E264" s="172">
        <v>0</v>
      </c>
      <c r="F264" s="172">
        <v>0</v>
      </c>
      <c r="G264" s="172">
        <v>0</v>
      </c>
      <c r="H264" s="172">
        <v>0</v>
      </c>
      <c r="I264" s="172">
        <v>0</v>
      </c>
      <c r="J264" s="172">
        <v>0</v>
      </c>
      <c r="K264" s="172">
        <v>0</v>
      </c>
      <c r="L264" s="172">
        <v>0</v>
      </c>
      <c r="M264" s="172">
        <v>0</v>
      </c>
      <c r="N264" s="172">
        <v>0</v>
      </c>
      <c r="O264" s="173"/>
      <c r="P264" s="172">
        <f t="shared" si="6"/>
        <v>0</v>
      </c>
      <c r="Q264" s="172">
        <f t="shared" si="7"/>
        <v>0</v>
      </c>
      <c r="S264" s="14"/>
      <c r="T264" s="14"/>
      <c r="U264" s="14"/>
    </row>
    <row r="265" spans="1:21">
      <c r="A265" s="170">
        <v>256</v>
      </c>
      <c r="B265" s="171" t="s">
        <v>401</v>
      </c>
      <c r="C265" s="172">
        <v>0</v>
      </c>
      <c r="D265" s="172">
        <v>0</v>
      </c>
      <c r="E265" s="172">
        <v>0</v>
      </c>
      <c r="F265" s="172">
        <v>0</v>
      </c>
      <c r="G265" s="172">
        <v>0</v>
      </c>
      <c r="H265" s="172">
        <v>0</v>
      </c>
      <c r="I265" s="172">
        <v>0</v>
      </c>
      <c r="J265" s="172">
        <v>0</v>
      </c>
      <c r="K265" s="172">
        <v>0</v>
      </c>
      <c r="L265" s="172">
        <v>0</v>
      </c>
      <c r="M265" s="172">
        <v>0</v>
      </c>
      <c r="N265" s="172">
        <v>0</v>
      </c>
      <c r="O265" s="173"/>
      <c r="P265" s="172">
        <f t="shared" si="6"/>
        <v>0</v>
      </c>
      <c r="Q265" s="172">
        <f t="shared" si="7"/>
        <v>0</v>
      </c>
      <c r="S265" s="14"/>
      <c r="T265" s="14"/>
      <c r="U265" s="14"/>
    </row>
    <row r="266" spans="1:21">
      <c r="A266" s="170">
        <v>257</v>
      </c>
      <c r="B266" s="171" t="s">
        <v>400</v>
      </c>
      <c r="C266" s="172">
        <v>0</v>
      </c>
      <c r="D266" s="172">
        <v>0</v>
      </c>
      <c r="E266" s="172">
        <v>0</v>
      </c>
      <c r="F266" s="172">
        <v>0</v>
      </c>
      <c r="G266" s="172">
        <v>0</v>
      </c>
      <c r="H266" s="172">
        <v>0</v>
      </c>
      <c r="I266" s="172">
        <v>0</v>
      </c>
      <c r="J266" s="172">
        <v>0</v>
      </c>
      <c r="K266" s="172">
        <v>0</v>
      </c>
      <c r="L266" s="172">
        <v>0</v>
      </c>
      <c r="M266" s="172">
        <v>0</v>
      </c>
      <c r="N266" s="172">
        <v>0</v>
      </c>
      <c r="O266" s="173"/>
      <c r="P266" s="172">
        <f t="shared" si="6"/>
        <v>0</v>
      </c>
      <c r="Q266" s="172">
        <f t="shared" si="7"/>
        <v>0</v>
      </c>
      <c r="S266" s="14"/>
      <c r="T266" s="14"/>
      <c r="U266" s="14"/>
    </row>
    <row r="267" spans="1:21">
      <c r="A267" s="170">
        <v>258</v>
      </c>
      <c r="B267" s="171" t="s">
        <v>102</v>
      </c>
      <c r="C267" s="172">
        <v>117.37817953003422</v>
      </c>
      <c r="D267" s="172">
        <v>118.55740112574109</v>
      </c>
      <c r="E267" s="172">
        <v>125.10612347660364</v>
      </c>
      <c r="F267" s="172">
        <v>128.44425417943717</v>
      </c>
      <c r="G267" s="172">
        <v>133.00118044789664</v>
      </c>
      <c r="H267" s="172">
        <v>139.13254225178929</v>
      </c>
      <c r="I267" s="172">
        <v>131.92311579508396</v>
      </c>
      <c r="J267" s="172">
        <v>128.82886146375765</v>
      </c>
      <c r="K267" s="172">
        <v>121.59051787761635</v>
      </c>
      <c r="L267" s="172">
        <v>129.43308767781073</v>
      </c>
      <c r="M267" s="172">
        <v>132.35530444069499</v>
      </c>
      <c r="N267" s="172">
        <v>132.35530444069499</v>
      </c>
      <c r="O267" s="173"/>
      <c r="P267" s="172">
        <f t="shared" ref="P267:P330" si="8">MIN(D267:M267)</f>
        <v>118.55740112574109</v>
      </c>
      <c r="Q267" s="172">
        <f t="shared" ref="Q267:Q330" si="9">MAX(D267:M267)</f>
        <v>139.13254225178929</v>
      </c>
      <c r="S267" s="14"/>
      <c r="T267" s="14"/>
      <c r="U267" s="14"/>
    </row>
    <row r="268" spans="1:21">
      <c r="A268" s="170">
        <v>259</v>
      </c>
      <c r="B268" s="171" t="s">
        <v>399</v>
      </c>
      <c r="C268" s="172">
        <v>0</v>
      </c>
      <c r="D268" s="172">
        <v>0</v>
      </c>
      <c r="E268" s="172">
        <v>0</v>
      </c>
      <c r="F268" s="172">
        <v>0</v>
      </c>
      <c r="G268" s="172">
        <v>0</v>
      </c>
      <c r="H268" s="172">
        <v>0</v>
      </c>
      <c r="I268" s="172">
        <v>0</v>
      </c>
      <c r="J268" s="172">
        <v>0</v>
      </c>
      <c r="K268" s="172">
        <v>0</v>
      </c>
      <c r="L268" s="172">
        <v>0</v>
      </c>
      <c r="M268" s="172">
        <v>0</v>
      </c>
      <c r="N268" s="172">
        <v>0</v>
      </c>
      <c r="O268" s="173"/>
      <c r="P268" s="172">
        <f t="shared" si="8"/>
        <v>0</v>
      </c>
      <c r="Q268" s="172">
        <f t="shared" si="9"/>
        <v>0</v>
      </c>
      <c r="S268" s="14"/>
      <c r="T268" s="14"/>
      <c r="U268" s="14"/>
    </row>
    <row r="269" spans="1:21">
      <c r="A269" s="170">
        <v>260</v>
      </c>
      <c r="B269" s="171" t="s">
        <v>398</v>
      </c>
      <c r="C269" s="172">
        <v>0</v>
      </c>
      <c r="D269" s="172">
        <v>0</v>
      </c>
      <c r="E269" s="172">
        <v>0</v>
      </c>
      <c r="F269" s="172">
        <v>0</v>
      </c>
      <c r="G269" s="172">
        <v>0</v>
      </c>
      <c r="H269" s="172">
        <v>0</v>
      </c>
      <c r="I269" s="172">
        <v>0</v>
      </c>
      <c r="J269" s="172">
        <v>0</v>
      </c>
      <c r="K269" s="172">
        <v>0</v>
      </c>
      <c r="L269" s="172">
        <v>0</v>
      </c>
      <c r="M269" s="172">
        <v>0</v>
      </c>
      <c r="N269" s="172">
        <v>0</v>
      </c>
      <c r="O269" s="173"/>
      <c r="P269" s="172">
        <f t="shared" si="8"/>
        <v>0</v>
      </c>
      <c r="Q269" s="172">
        <f t="shared" si="9"/>
        <v>0</v>
      </c>
      <c r="S269" s="14"/>
      <c r="T269" s="14"/>
      <c r="U269" s="14"/>
    </row>
    <row r="270" spans="1:21">
      <c r="A270" s="170">
        <v>261</v>
      </c>
      <c r="B270" s="171" t="s">
        <v>133</v>
      </c>
      <c r="C270" s="172">
        <v>126.98853542116248</v>
      </c>
      <c r="D270" s="172">
        <v>127.67100887670844</v>
      </c>
      <c r="E270" s="172">
        <v>134.25879820676519</v>
      </c>
      <c r="F270" s="172">
        <v>140.85652003499229</v>
      </c>
      <c r="G270" s="172">
        <v>145.43909583297804</v>
      </c>
      <c r="H270" s="172">
        <v>150.45154449370207</v>
      </c>
      <c r="I270" s="172">
        <v>153.14862097452979</v>
      </c>
      <c r="J270" s="172">
        <v>161.11380794084826</v>
      </c>
      <c r="K270" s="172">
        <v>163.42273447633141</v>
      </c>
      <c r="L270" s="172">
        <v>164.53921757942595</v>
      </c>
      <c r="M270" s="172">
        <v>174.74236508582334</v>
      </c>
      <c r="N270" s="172">
        <v>174.74236508582334</v>
      </c>
      <c r="O270" s="173"/>
      <c r="P270" s="172">
        <f t="shared" si="8"/>
        <v>127.67100887670844</v>
      </c>
      <c r="Q270" s="172">
        <f t="shared" si="9"/>
        <v>174.74236508582334</v>
      </c>
      <c r="S270" s="14"/>
      <c r="T270" s="14"/>
      <c r="U270" s="14"/>
    </row>
    <row r="271" spans="1:21">
      <c r="A271" s="170">
        <v>262</v>
      </c>
      <c r="B271" s="171" t="s">
        <v>20</v>
      </c>
      <c r="C271" s="172">
        <v>131.00032065680963</v>
      </c>
      <c r="D271" s="172">
        <v>123.8423353548943</v>
      </c>
      <c r="E271" s="172">
        <v>121.97822602092769</v>
      </c>
      <c r="F271" s="172">
        <v>125.14965863437355</v>
      </c>
      <c r="G271" s="172">
        <v>130.69284209587616</v>
      </c>
      <c r="H271" s="172">
        <v>137.24888427694162</v>
      </c>
      <c r="I271" s="172">
        <v>146.10337393977571</v>
      </c>
      <c r="J271" s="172">
        <v>146.86226507767338</v>
      </c>
      <c r="K271" s="172">
        <v>137.05614049371223</v>
      </c>
      <c r="L271" s="172">
        <v>134.95124687248577</v>
      </c>
      <c r="M271" s="172">
        <v>140.35596022145833</v>
      </c>
      <c r="N271" s="172">
        <v>140.35596022145833</v>
      </c>
      <c r="O271" s="173"/>
      <c r="P271" s="172">
        <f t="shared" si="8"/>
        <v>121.97822602092769</v>
      </c>
      <c r="Q271" s="172">
        <f t="shared" si="9"/>
        <v>146.86226507767338</v>
      </c>
      <c r="S271" s="14"/>
      <c r="T271" s="14"/>
      <c r="U271" s="14"/>
    </row>
    <row r="272" spans="1:21">
      <c r="A272" s="170">
        <v>263</v>
      </c>
      <c r="B272" s="171" t="s">
        <v>52</v>
      </c>
      <c r="C272" s="172">
        <v>137.02212026790494</v>
      </c>
      <c r="D272" s="172">
        <v>137.79812719511622</v>
      </c>
      <c r="E272" s="172">
        <v>163.35271365964203</v>
      </c>
      <c r="F272" s="172">
        <v>159.17198713179633</v>
      </c>
      <c r="G272" s="172">
        <v>169.38715978789293</v>
      </c>
      <c r="H272" s="172">
        <v>142.40860608776958</v>
      </c>
      <c r="I272" s="172">
        <v>149.71899423617762</v>
      </c>
      <c r="J272" s="172">
        <v>138.98174680252225</v>
      </c>
      <c r="K272" s="172">
        <v>124.43352020956901</v>
      </c>
      <c r="L272" s="172">
        <v>151.08185949898166</v>
      </c>
      <c r="M272" s="172">
        <v>171.90667963305592</v>
      </c>
      <c r="N272" s="172">
        <v>171.90667963305592</v>
      </c>
      <c r="O272" s="173"/>
      <c r="P272" s="172">
        <f t="shared" si="8"/>
        <v>124.43352020956901</v>
      </c>
      <c r="Q272" s="172">
        <f t="shared" si="9"/>
        <v>171.90667963305592</v>
      </c>
      <c r="S272" s="14"/>
      <c r="T272" s="14"/>
      <c r="U272" s="14"/>
    </row>
    <row r="273" spans="1:21">
      <c r="A273" s="170">
        <v>264</v>
      </c>
      <c r="B273" s="171" t="s">
        <v>284</v>
      </c>
      <c r="C273" s="172">
        <v>123.70929572808875</v>
      </c>
      <c r="D273" s="172">
        <v>124.25229848985468</v>
      </c>
      <c r="E273" s="172">
        <v>126.84112982849516</v>
      </c>
      <c r="F273" s="172">
        <v>133.28403438142632</v>
      </c>
      <c r="G273" s="172">
        <v>136.02116757896979</v>
      </c>
      <c r="H273" s="172">
        <v>143.53526783909615</v>
      </c>
      <c r="I273" s="172">
        <v>145.1038168224124</v>
      </c>
      <c r="J273" s="172">
        <v>144.44548709794927</v>
      </c>
      <c r="K273" s="172">
        <v>140.30816173177155</v>
      </c>
      <c r="L273" s="172">
        <v>141.60017916673115</v>
      </c>
      <c r="M273" s="172">
        <v>151.84235187606708</v>
      </c>
      <c r="N273" s="172">
        <v>151.84235187606708</v>
      </c>
      <c r="O273" s="173"/>
      <c r="P273" s="172">
        <f t="shared" si="8"/>
        <v>124.25229848985468</v>
      </c>
      <c r="Q273" s="172">
        <f t="shared" si="9"/>
        <v>151.84235187606708</v>
      </c>
      <c r="S273" s="14"/>
      <c r="T273" s="14"/>
      <c r="U273" s="14"/>
    </row>
    <row r="274" spans="1:21">
      <c r="A274" s="170">
        <v>265</v>
      </c>
      <c r="B274" s="171" t="s">
        <v>397</v>
      </c>
      <c r="C274" s="172">
        <v>124.63061422355118</v>
      </c>
      <c r="D274" s="172">
        <v>125.80394930431711</v>
      </c>
      <c r="E274" s="172">
        <v>129.29127440044144</v>
      </c>
      <c r="F274" s="172">
        <v>130.57678483292256</v>
      </c>
      <c r="G274" s="172">
        <v>139.05337147291141</v>
      </c>
      <c r="H274" s="172">
        <v>144.78030182507996</v>
      </c>
      <c r="I274" s="172">
        <v>155.41240317937957</v>
      </c>
      <c r="J274" s="172">
        <v>146.60425808935616</v>
      </c>
      <c r="K274" s="172">
        <v>142.17850225826035</v>
      </c>
      <c r="L274" s="172">
        <v>144.72235358558362</v>
      </c>
      <c r="M274" s="172">
        <v>145.39147660540743</v>
      </c>
      <c r="N274" s="172">
        <v>145.39147660540743</v>
      </c>
      <c r="O274" s="173"/>
      <c r="P274" s="172">
        <f t="shared" si="8"/>
        <v>125.80394930431711</v>
      </c>
      <c r="Q274" s="172">
        <f t="shared" si="9"/>
        <v>155.41240317937957</v>
      </c>
      <c r="S274" s="14"/>
      <c r="T274" s="14"/>
      <c r="U274" s="14"/>
    </row>
    <row r="275" spans="1:21">
      <c r="A275" s="170">
        <v>266</v>
      </c>
      <c r="B275" s="171" t="s">
        <v>176</v>
      </c>
      <c r="C275" s="172">
        <v>139.31818421099672</v>
      </c>
      <c r="D275" s="172">
        <v>140.69769686685117</v>
      </c>
      <c r="E275" s="172">
        <v>137.27444919304742</v>
      </c>
      <c r="F275" s="172">
        <v>143.45554677463102</v>
      </c>
      <c r="G275" s="172">
        <v>143.44140794799205</v>
      </c>
      <c r="H275" s="172">
        <v>143.88082395751155</v>
      </c>
      <c r="I275" s="172">
        <v>152.8971505065654</v>
      </c>
      <c r="J275" s="172">
        <v>150.32893064336102</v>
      </c>
      <c r="K275" s="172">
        <v>146.05704352327282</v>
      </c>
      <c r="L275" s="172">
        <v>145.99846673138066</v>
      </c>
      <c r="M275" s="172">
        <v>151.34634076713607</v>
      </c>
      <c r="N275" s="172">
        <v>151.34634076713607</v>
      </c>
      <c r="O275" s="173"/>
      <c r="P275" s="172">
        <f t="shared" si="8"/>
        <v>137.27444919304742</v>
      </c>
      <c r="Q275" s="172">
        <f t="shared" si="9"/>
        <v>152.8971505065654</v>
      </c>
      <c r="S275" s="14"/>
      <c r="T275" s="14"/>
      <c r="U275" s="14"/>
    </row>
    <row r="276" spans="1:21">
      <c r="A276" s="170">
        <v>267</v>
      </c>
      <c r="B276" s="171" t="s">
        <v>396</v>
      </c>
      <c r="C276" s="172">
        <v>0</v>
      </c>
      <c r="D276" s="172">
        <v>0</v>
      </c>
      <c r="E276" s="172">
        <v>0</v>
      </c>
      <c r="F276" s="172">
        <v>0</v>
      </c>
      <c r="G276" s="172">
        <v>0</v>
      </c>
      <c r="H276" s="172">
        <v>0</v>
      </c>
      <c r="I276" s="172">
        <v>0</v>
      </c>
      <c r="J276" s="172">
        <v>0</v>
      </c>
      <c r="K276" s="172">
        <v>0</v>
      </c>
      <c r="L276" s="172">
        <v>0</v>
      </c>
      <c r="M276" s="172">
        <v>0</v>
      </c>
      <c r="N276" s="172">
        <v>0</v>
      </c>
      <c r="O276" s="173"/>
      <c r="P276" s="172">
        <f t="shared" si="8"/>
        <v>0</v>
      </c>
      <c r="Q276" s="172">
        <f t="shared" si="9"/>
        <v>0</v>
      </c>
      <c r="S276" s="14"/>
      <c r="T276" s="14"/>
      <c r="U276" s="14"/>
    </row>
    <row r="277" spans="1:21">
      <c r="A277" s="170">
        <v>268</v>
      </c>
      <c r="B277" s="171" t="s">
        <v>395</v>
      </c>
      <c r="C277" s="172">
        <v>0</v>
      </c>
      <c r="D277" s="172">
        <v>0</v>
      </c>
      <c r="E277" s="172">
        <v>0</v>
      </c>
      <c r="F277" s="172">
        <v>0</v>
      </c>
      <c r="G277" s="172">
        <v>0</v>
      </c>
      <c r="H277" s="172">
        <v>0</v>
      </c>
      <c r="I277" s="172">
        <v>0</v>
      </c>
      <c r="J277" s="172">
        <v>0</v>
      </c>
      <c r="K277" s="172">
        <v>0</v>
      </c>
      <c r="L277" s="172">
        <v>0</v>
      </c>
      <c r="M277" s="172">
        <v>0</v>
      </c>
      <c r="N277" s="172">
        <v>0</v>
      </c>
      <c r="O277" s="173"/>
      <c r="P277" s="172">
        <f t="shared" si="8"/>
        <v>0</v>
      </c>
      <c r="Q277" s="172">
        <f t="shared" si="9"/>
        <v>0</v>
      </c>
      <c r="S277" s="14"/>
      <c r="T277" s="14"/>
      <c r="U277" s="14"/>
    </row>
    <row r="278" spans="1:21">
      <c r="A278" s="170">
        <v>269</v>
      </c>
      <c r="B278" s="171" t="s">
        <v>394</v>
      </c>
      <c r="C278" s="172">
        <v>182.34928639556151</v>
      </c>
      <c r="D278" s="172">
        <v>194.40333389362493</v>
      </c>
      <c r="E278" s="172">
        <v>192.97062050492951</v>
      </c>
      <c r="F278" s="172">
        <v>203.13157544512018</v>
      </c>
      <c r="G278" s="172">
        <v>196.64851223504135</v>
      </c>
      <c r="H278" s="172">
        <v>197.49273643078948</v>
      </c>
      <c r="I278" s="172">
        <v>189.27144652962286</v>
      </c>
      <c r="J278" s="172">
        <v>188.55010239155075</v>
      </c>
      <c r="K278" s="172">
        <v>192.97748524331143</v>
      </c>
      <c r="L278" s="172">
        <v>185.9464287114171</v>
      </c>
      <c r="M278" s="172">
        <v>186.73530336108354</v>
      </c>
      <c r="N278" s="172">
        <v>186.73530336108354</v>
      </c>
      <c r="O278" s="173"/>
      <c r="P278" s="172">
        <f t="shared" si="8"/>
        <v>185.9464287114171</v>
      </c>
      <c r="Q278" s="172">
        <f t="shared" si="9"/>
        <v>203.13157544512018</v>
      </c>
      <c r="S278" s="14"/>
      <c r="T278" s="14"/>
      <c r="U278" s="14"/>
    </row>
    <row r="279" spans="1:21">
      <c r="A279" s="170">
        <v>270</v>
      </c>
      <c r="B279" s="171" t="s">
        <v>393</v>
      </c>
      <c r="C279" s="172">
        <v>0</v>
      </c>
      <c r="D279" s="172">
        <v>114.05409185529392</v>
      </c>
      <c r="E279" s="172">
        <v>0</v>
      </c>
      <c r="F279" s="172">
        <v>0</v>
      </c>
      <c r="G279" s="172">
        <v>0</v>
      </c>
      <c r="H279" s="172">
        <v>0</v>
      </c>
      <c r="I279" s="172">
        <v>0</v>
      </c>
      <c r="J279" s="172">
        <v>0</v>
      </c>
      <c r="K279" s="172">
        <v>0</v>
      </c>
      <c r="L279" s="172">
        <v>0</v>
      </c>
      <c r="M279" s="172">
        <v>0</v>
      </c>
      <c r="N279" s="172">
        <v>0</v>
      </c>
      <c r="O279" s="173"/>
      <c r="P279" s="172">
        <f t="shared" si="8"/>
        <v>0</v>
      </c>
      <c r="Q279" s="172">
        <f t="shared" si="9"/>
        <v>114.05409185529392</v>
      </c>
      <c r="S279" s="14"/>
      <c r="T279" s="14"/>
      <c r="U279" s="14"/>
    </row>
    <row r="280" spans="1:21">
      <c r="A280" s="170">
        <v>271</v>
      </c>
      <c r="B280" s="171" t="s">
        <v>117</v>
      </c>
      <c r="C280" s="172">
        <v>108.67072969364024</v>
      </c>
      <c r="D280" s="172">
        <v>110.17509635237997</v>
      </c>
      <c r="E280" s="172">
        <v>110.54106380464839</v>
      </c>
      <c r="F280" s="172">
        <v>122.86304202064848</v>
      </c>
      <c r="G280" s="172">
        <v>122.53516691802535</v>
      </c>
      <c r="H280" s="172">
        <v>127.76698346666051</v>
      </c>
      <c r="I280" s="172">
        <v>128.0073044968203</v>
      </c>
      <c r="J280" s="172">
        <v>128.1546281129196</v>
      </c>
      <c r="K280" s="172">
        <v>127.19732347272578</v>
      </c>
      <c r="L280" s="172">
        <v>123.12158033649226</v>
      </c>
      <c r="M280" s="172">
        <v>129.0324899058318</v>
      </c>
      <c r="N280" s="172">
        <v>129.0324899058318</v>
      </c>
      <c r="O280" s="173"/>
      <c r="P280" s="172">
        <f t="shared" si="8"/>
        <v>110.17509635237997</v>
      </c>
      <c r="Q280" s="172">
        <f t="shared" si="9"/>
        <v>129.0324899058318</v>
      </c>
      <c r="S280" s="14"/>
      <c r="T280" s="14"/>
      <c r="U280" s="14"/>
    </row>
    <row r="281" spans="1:21">
      <c r="A281" s="170">
        <v>272</v>
      </c>
      <c r="B281" s="171" t="s">
        <v>305</v>
      </c>
      <c r="C281" s="172">
        <v>180.22711578435994</v>
      </c>
      <c r="D281" s="172">
        <v>173.71537423282953</v>
      </c>
      <c r="E281" s="172">
        <v>186.32737002587348</v>
      </c>
      <c r="F281" s="172">
        <v>177.49949758454923</v>
      </c>
      <c r="G281" s="172">
        <v>169.56367090792207</v>
      </c>
      <c r="H281" s="172">
        <v>211.63552967408035</v>
      </c>
      <c r="I281" s="172">
        <v>217.54067347951312</v>
      </c>
      <c r="J281" s="172">
        <v>225.67692613151456</v>
      </c>
      <c r="K281" s="172">
        <v>196.99510736097551</v>
      </c>
      <c r="L281" s="172">
        <v>238.65071472606573</v>
      </c>
      <c r="M281" s="172">
        <v>253.72747825362376</v>
      </c>
      <c r="N281" s="172">
        <v>253.72747825362376</v>
      </c>
      <c r="O281" s="173"/>
      <c r="P281" s="172">
        <f t="shared" si="8"/>
        <v>169.56367090792207</v>
      </c>
      <c r="Q281" s="172">
        <f t="shared" si="9"/>
        <v>253.72747825362376</v>
      </c>
      <c r="S281" s="14"/>
      <c r="T281" s="14"/>
      <c r="U281" s="14"/>
    </row>
    <row r="282" spans="1:21">
      <c r="A282" s="170">
        <v>273</v>
      </c>
      <c r="B282" s="171" t="s">
        <v>290</v>
      </c>
      <c r="C282" s="172">
        <v>135.3868251678123</v>
      </c>
      <c r="D282" s="172">
        <v>141.27457844825869</v>
      </c>
      <c r="E282" s="172">
        <v>128.64657644509612</v>
      </c>
      <c r="F282" s="172">
        <v>134.39356858453326</v>
      </c>
      <c r="G282" s="172">
        <v>132.72297066295371</v>
      </c>
      <c r="H282" s="172">
        <v>135.93436048347931</v>
      </c>
      <c r="I282" s="172">
        <v>126.56829983532944</v>
      </c>
      <c r="J282" s="172">
        <v>135.9104084866398</v>
      </c>
      <c r="K282" s="172">
        <v>131.91953902608265</v>
      </c>
      <c r="L282" s="172">
        <v>136.52192191616768</v>
      </c>
      <c r="M282" s="172">
        <v>142.33591897509578</v>
      </c>
      <c r="N282" s="172">
        <v>142.33591897509578</v>
      </c>
      <c r="O282" s="173"/>
      <c r="P282" s="172">
        <f t="shared" si="8"/>
        <v>126.56829983532944</v>
      </c>
      <c r="Q282" s="172">
        <f t="shared" si="9"/>
        <v>142.33591897509578</v>
      </c>
      <c r="S282" s="14"/>
      <c r="T282" s="14"/>
      <c r="U282" s="14"/>
    </row>
    <row r="283" spans="1:21">
      <c r="A283" s="170">
        <v>274</v>
      </c>
      <c r="B283" s="171" t="s">
        <v>62</v>
      </c>
      <c r="C283" s="172">
        <v>123.137734173723</v>
      </c>
      <c r="D283" s="172">
        <v>122.11357035835952</v>
      </c>
      <c r="E283" s="172">
        <v>128.22791526652816</v>
      </c>
      <c r="F283" s="172">
        <v>134.11806718822595</v>
      </c>
      <c r="G283" s="172">
        <v>135.82178802042591</v>
      </c>
      <c r="H283" s="172">
        <v>145.98070783253206</v>
      </c>
      <c r="I283" s="172">
        <v>148.3444863021623</v>
      </c>
      <c r="J283" s="172">
        <v>147.83956185820833</v>
      </c>
      <c r="K283" s="172">
        <v>146.20004435711772</v>
      </c>
      <c r="L283" s="172">
        <v>141.12090043945929</v>
      </c>
      <c r="M283" s="172">
        <v>140.44961141468792</v>
      </c>
      <c r="N283" s="172">
        <v>140.44961141468792</v>
      </c>
      <c r="O283" s="173"/>
      <c r="P283" s="172">
        <f t="shared" si="8"/>
        <v>122.11357035835952</v>
      </c>
      <c r="Q283" s="172">
        <f t="shared" si="9"/>
        <v>148.3444863021623</v>
      </c>
      <c r="S283" s="14"/>
      <c r="T283" s="14"/>
      <c r="U283" s="14"/>
    </row>
    <row r="284" spans="1:21">
      <c r="A284" s="170">
        <v>275</v>
      </c>
      <c r="B284" s="171" t="s">
        <v>195</v>
      </c>
      <c r="C284" s="172">
        <v>120.12329965090736</v>
      </c>
      <c r="D284" s="172">
        <v>122.54316435273829</v>
      </c>
      <c r="E284" s="172">
        <v>121.63811143765346</v>
      </c>
      <c r="F284" s="172">
        <v>114.48394012275325</v>
      </c>
      <c r="G284" s="172">
        <v>115.96477179807958</v>
      </c>
      <c r="H284" s="172">
        <v>122.56050048783791</v>
      </c>
      <c r="I284" s="172">
        <v>122.5948564625986</v>
      </c>
      <c r="J284" s="172">
        <v>130.96308225020354</v>
      </c>
      <c r="K284" s="172">
        <v>133.29882054932295</v>
      </c>
      <c r="L284" s="172">
        <v>141.00712420575974</v>
      </c>
      <c r="M284" s="172">
        <v>143.83488965837</v>
      </c>
      <c r="N284" s="172">
        <v>143.83488965837</v>
      </c>
      <c r="O284" s="173"/>
      <c r="P284" s="172">
        <f t="shared" si="8"/>
        <v>114.48394012275325</v>
      </c>
      <c r="Q284" s="172">
        <f t="shared" si="9"/>
        <v>143.83488965837</v>
      </c>
      <c r="S284" s="14"/>
      <c r="T284" s="14"/>
      <c r="U284" s="14"/>
    </row>
    <row r="285" spans="1:21">
      <c r="A285" s="170">
        <v>276</v>
      </c>
      <c r="B285" s="171" t="s">
        <v>69</v>
      </c>
      <c r="C285" s="172">
        <v>155.62856894581481</v>
      </c>
      <c r="D285" s="172">
        <v>158.45451670211631</v>
      </c>
      <c r="E285" s="172">
        <v>162.98650873998588</v>
      </c>
      <c r="F285" s="172">
        <v>172.47424722123924</v>
      </c>
      <c r="G285" s="172">
        <v>180.04890984352633</v>
      </c>
      <c r="H285" s="172">
        <v>191.21969948362164</v>
      </c>
      <c r="I285" s="172">
        <v>195.28295474556737</v>
      </c>
      <c r="J285" s="172">
        <v>197.53650695841063</v>
      </c>
      <c r="K285" s="172">
        <v>203.27005193398944</v>
      </c>
      <c r="L285" s="172">
        <v>195.53593090592943</v>
      </c>
      <c r="M285" s="172">
        <v>202.82867809357009</v>
      </c>
      <c r="N285" s="172">
        <v>202.82867809357009</v>
      </c>
      <c r="O285" s="173"/>
      <c r="P285" s="172">
        <f t="shared" si="8"/>
        <v>158.45451670211631</v>
      </c>
      <c r="Q285" s="172">
        <f t="shared" si="9"/>
        <v>203.27005193398944</v>
      </c>
      <c r="S285" s="14"/>
      <c r="T285" s="14"/>
      <c r="U285" s="14"/>
    </row>
    <row r="286" spans="1:21">
      <c r="A286" s="170">
        <v>277</v>
      </c>
      <c r="B286" s="171" t="s">
        <v>275</v>
      </c>
      <c r="C286" s="172">
        <v>104.34841934434805</v>
      </c>
      <c r="D286" s="172">
        <v>103.28021965362602</v>
      </c>
      <c r="E286" s="172">
        <v>103.45882669589344</v>
      </c>
      <c r="F286" s="172">
        <v>104.60982768891014</v>
      </c>
      <c r="G286" s="172">
        <v>103.23727535921161</v>
      </c>
      <c r="H286" s="172">
        <v>104.05682875607094</v>
      </c>
      <c r="I286" s="172">
        <v>102.88981528149712</v>
      </c>
      <c r="J286" s="172">
        <v>100.73209930353239</v>
      </c>
      <c r="K286" s="172">
        <v>104.05249281885833</v>
      </c>
      <c r="L286" s="172">
        <v>109.6406654066094</v>
      </c>
      <c r="M286" s="172">
        <v>104.04297983561605</v>
      </c>
      <c r="N286" s="172">
        <v>104.04297983561605</v>
      </c>
      <c r="O286" s="173"/>
      <c r="P286" s="172">
        <f t="shared" si="8"/>
        <v>100.73209930353239</v>
      </c>
      <c r="Q286" s="172">
        <f t="shared" si="9"/>
        <v>109.6406654066094</v>
      </c>
      <c r="S286" s="14"/>
      <c r="T286" s="14"/>
      <c r="U286" s="14"/>
    </row>
    <row r="287" spans="1:21">
      <c r="A287" s="170">
        <v>278</v>
      </c>
      <c r="B287" s="171" t="s">
        <v>196</v>
      </c>
      <c r="C287" s="172">
        <v>122.12464846154012</v>
      </c>
      <c r="D287" s="172">
        <v>122.35918931590464</v>
      </c>
      <c r="E287" s="172">
        <v>123.55609210099881</v>
      </c>
      <c r="F287" s="172">
        <v>127.14459864912781</v>
      </c>
      <c r="G287" s="172">
        <v>128.2671783484364</v>
      </c>
      <c r="H287" s="172">
        <v>132.22868262748077</v>
      </c>
      <c r="I287" s="172">
        <v>128.81136142908966</v>
      </c>
      <c r="J287" s="172">
        <v>126.64849177560527</v>
      </c>
      <c r="K287" s="172">
        <v>118.95614040112157</v>
      </c>
      <c r="L287" s="172">
        <v>118.44906311085009</v>
      </c>
      <c r="M287" s="172">
        <v>122.80687366670395</v>
      </c>
      <c r="N287" s="172">
        <v>122.80687366670395</v>
      </c>
      <c r="O287" s="173"/>
      <c r="P287" s="172">
        <f t="shared" si="8"/>
        <v>118.44906311085009</v>
      </c>
      <c r="Q287" s="172">
        <f t="shared" si="9"/>
        <v>132.22868262748077</v>
      </c>
      <c r="S287" s="14"/>
      <c r="T287" s="14"/>
      <c r="U287" s="14"/>
    </row>
    <row r="288" spans="1:21">
      <c r="A288" s="170">
        <v>279</v>
      </c>
      <c r="B288" s="171" t="s">
        <v>392</v>
      </c>
      <c r="C288" s="172">
        <v>0</v>
      </c>
      <c r="D288" s="172">
        <v>0</v>
      </c>
      <c r="E288" s="172">
        <v>0</v>
      </c>
      <c r="F288" s="172">
        <v>0</v>
      </c>
      <c r="G288" s="172">
        <v>0</v>
      </c>
      <c r="H288" s="172">
        <v>0</v>
      </c>
      <c r="I288" s="172">
        <v>0</v>
      </c>
      <c r="J288" s="172">
        <v>0</v>
      </c>
      <c r="K288" s="172">
        <v>0</v>
      </c>
      <c r="L288" s="172">
        <v>0</v>
      </c>
      <c r="M288" s="172">
        <v>0</v>
      </c>
      <c r="N288" s="172">
        <v>0</v>
      </c>
      <c r="O288" s="173"/>
      <c r="P288" s="172">
        <f t="shared" si="8"/>
        <v>0</v>
      </c>
      <c r="Q288" s="172">
        <f t="shared" si="9"/>
        <v>0</v>
      </c>
      <c r="S288" s="14"/>
      <c r="T288" s="14"/>
      <c r="U288" s="14"/>
    </row>
    <row r="289" spans="1:21">
      <c r="A289" s="170">
        <v>280</v>
      </c>
      <c r="B289" s="171" t="s">
        <v>391</v>
      </c>
      <c r="C289" s="172">
        <v>0</v>
      </c>
      <c r="D289" s="172">
        <v>0</v>
      </c>
      <c r="E289" s="172">
        <v>0</v>
      </c>
      <c r="F289" s="172">
        <v>0</v>
      </c>
      <c r="G289" s="172">
        <v>0</v>
      </c>
      <c r="H289" s="172">
        <v>0</v>
      </c>
      <c r="I289" s="172">
        <v>0</v>
      </c>
      <c r="J289" s="172">
        <v>0</v>
      </c>
      <c r="K289" s="172">
        <v>0</v>
      </c>
      <c r="L289" s="172">
        <v>0</v>
      </c>
      <c r="M289" s="172">
        <v>0</v>
      </c>
      <c r="N289" s="172">
        <v>0</v>
      </c>
      <c r="O289" s="173"/>
      <c r="P289" s="172">
        <f t="shared" si="8"/>
        <v>0</v>
      </c>
      <c r="Q289" s="172">
        <f t="shared" si="9"/>
        <v>0</v>
      </c>
      <c r="S289" s="14"/>
      <c r="T289" s="14"/>
      <c r="U289" s="14"/>
    </row>
    <row r="290" spans="1:21">
      <c r="A290" s="170">
        <v>281</v>
      </c>
      <c r="B290" s="171" t="s">
        <v>152</v>
      </c>
      <c r="C290" s="172">
        <v>100.22221785825469</v>
      </c>
      <c r="D290" s="172">
        <v>100.68748377097631</v>
      </c>
      <c r="E290" s="172">
        <v>101.15771762269887</v>
      </c>
      <c r="F290" s="172">
        <v>100.02384667720921</v>
      </c>
      <c r="G290" s="172">
        <v>99.847151180705112</v>
      </c>
      <c r="H290" s="172">
        <v>99.955104854428541</v>
      </c>
      <c r="I290" s="172">
        <v>100.15584186626228</v>
      </c>
      <c r="J290" s="172">
        <v>100.76601874446742</v>
      </c>
      <c r="K290" s="172">
        <v>99.910453824061904</v>
      </c>
      <c r="L290" s="172">
        <v>104.54348566449725</v>
      </c>
      <c r="M290" s="172">
        <v>99.902721685875335</v>
      </c>
      <c r="N290" s="172">
        <v>99.902721685875335</v>
      </c>
      <c r="O290" s="173"/>
      <c r="P290" s="172">
        <f t="shared" si="8"/>
        <v>99.847151180705112</v>
      </c>
      <c r="Q290" s="172">
        <f t="shared" si="9"/>
        <v>104.54348566449725</v>
      </c>
      <c r="S290" s="14"/>
      <c r="T290" s="14"/>
      <c r="U290" s="14"/>
    </row>
    <row r="291" spans="1:21">
      <c r="A291" s="170">
        <v>282</v>
      </c>
      <c r="B291" s="171" t="s">
        <v>390</v>
      </c>
      <c r="C291" s="172">
        <v>0</v>
      </c>
      <c r="D291" s="172">
        <v>0</v>
      </c>
      <c r="E291" s="172">
        <v>0</v>
      </c>
      <c r="F291" s="172">
        <v>0</v>
      </c>
      <c r="G291" s="172">
        <v>0</v>
      </c>
      <c r="H291" s="172">
        <v>0</v>
      </c>
      <c r="I291" s="172">
        <v>0</v>
      </c>
      <c r="J291" s="172">
        <v>0</v>
      </c>
      <c r="K291" s="172">
        <v>0</v>
      </c>
      <c r="L291" s="172">
        <v>0</v>
      </c>
      <c r="M291" s="172">
        <v>0</v>
      </c>
      <c r="N291" s="172">
        <v>0</v>
      </c>
      <c r="O291" s="173"/>
      <c r="P291" s="172">
        <f t="shared" si="8"/>
        <v>0</v>
      </c>
      <c r="Q291" s="172">
        <f t="shared" si="9"/>
        <v>0</v>
      </c>
      <c r="S291" s="14"/>
      <c r="T291" s="14"/>
      <c r="U291" s="14"/>
    </row>
    <row r="292" spans="1:21">
      <c r="A292" s="170">
        <v>283</v>
      </c>
      <c r="B292" s="171" t="s">
        <v>389</v>
      </c>
      <c r="C292" s="172">
        <v>0</v>
      </c>
      <c r="D292" s="172">
        <v>0</v>
      </c>
      <c r="E292" s="172">
        <v>0</v>
      </c>
      <c r="F292" s="172">
        <v>0</v>
      </c>
      <c r="G292" s="172">
        <v>0</v>
      </c>
      <c r="H292" s="172">
        <v>0</v>
      </c>
      <c r="I292" s="172">
        <v>0</v>
      </c>
      <c r="J292" s="172">
        <v>0</v>
      </c>
      <c r="K292" s="172">
        <v>0</v>
      </c>
      <c r="L292" s="172">
        <v>0</v>
      </c>
      <c r="M292" s="172">
        <v>0</v>
      </c>
      <c r="N292" s="172">
        <v>0</v>
      </c>
      <c r="O292" s="173"/>
      <c r="P292" s="172">
        <f t="shared" si="8"/>
        <v>0</v>
      </c>
      <c r="Q292" s="172">
        <f t="shared" si="9"/>
        <v>0</v>
      </c>
      <c r="S292" s="14"/>
      <c r="T292" s="14"/>
      <c r="U292" s="14"/>
    </row>
    <row r="293" spans="1:21">
      <c r="A293" s="170">
        <v>284</v>
      </c>
      <c r="B293" s="171" t="s">
        <v>146</v>
      </c>
      <c r="C293" s="172">
        <v>121.59463923285185</v>
      </c>
      <c r="D293" s="172">
        <v>124.5465844754238</v>
      </c>
      <c r="E293" s="172">
        <v>129.23616356318377</v>
      </c>
      <c r="F293" s="172">
        <v>130.21291599572879</v>
      </c>
      <c r="G293" s="172">
        <v>128.68109866453358</v>
      </c>
      <c r="H293" s="172">
        <v>132.3112479212175</v>
      </c>
      <c r="I293" s="172">
        <v>134.04487872407773</v>
      </c>
      <c r="J293" s="172">
        <v>143.43967243623717</v>
      </c>
      <c r="K293" s="172">
        <v>142.03434925947852</v>
      </c>
      <c r="L293" s="172">
        <v>139.83265208623666</v>
      </c>
      <c r="M293" s="172">
        <v>144.24048162929364</v>
      </c>
      <c r="N293" s="172">
        <v>144.24048162929364</v>
      </c>
      <c r="O293" s="173"/>
      <c r="P293" s="172">
        <f t="shared" si="8"/>
        <v>124.5465844754238</v>
      </c>
      <c r="Q293" s="172">
        <f t="shared" si="9"/>
        <v>144.24048162929364</v>
      </c>
      <c r="S293" s="14"/>
      <c r="T293" s="14"/>
      <c r="U293" s="14"/>
    </row>
    <row r="294" spans="1:21">
      <c r="A294" s="170">
        <v>285</v>
      </c>
      <c r="B294" s="171" t="s">
        <v>29</v>
      </c>
      <c r="C294" s="172">
        <v>113.47611078016399</v>
      </c>
      <c r="D294" s="172">
        <v>112.22554938799394</v>
      </c>
      <c r="E294" s="172">
        <v>116.68004755805789</v>
      </c>
      <c r="F294" s="172">
        <v>122.20767003515363</v>
      </c>
      <c r="G294" s="172">
        <v>128.24962635551518</v>
      </c>
      <c r="H294" s="172">
        <v>129.71717605256566</v>
      </c>
      <c r="I294" s="172">
        <v>130.62730408470395</v>
      </c>
      <c r="J294" s="172">
        <v>128.20577113841597</v>
      </c>
      <c r="K294" s="172">
        <v>128.33606278135315</v>
      </c>
      <c r="L294" s="172">
        <v>129.19416793892697</v>
      </c>
      <c r="M294" s="172">
        <v>129.41161267315678</v>
      </c>
      <c r="N294" s="172">
        <v>129.41161267315678</v>
      </c>
      <c r="O294" s="173"/>
      <c r="P294" s="172">
        <f t="shared" si="8"/>
        <v>112.22554938799394</v>
      </c>
      <c r="Q294" s="172">
        <f t="shared" si="9"/>
        <v>130.62730408470395</v>
      </c>
      <c r="S294" s="14"/>
      <c r="T294" s="14"/>
      <c r="U294" s="14"/>
    </row>
    <row r="295" spans="1:21">
      <c r="A295" s="170">
        <v>286</v>
      </c>
      <c r="B295" s="171" t="s">
        <v>388</v>
      </c>
      <c r="C295" s="172">
        <v>0</v>
      </c>
      <c r="D295" s="172">
        <v>0</v>
      </c>
      <c r="E295" s="172">
        <v>0</v>
      </c>
      <c r="F295" s="172">
        <v>0</v>
      </c>
      <c r="G295" s="172">
        <v>0</v>
      </c>
      <c r="H295" s="172">
        <v>0</v>
      </c>
      <c r="I295" s="172">
        <v>0</v>
      </c>
      <c r="J295" s="172">
        <v>0</v>
      </c>
      <c r="K295" s="172">
        <v>0</v>
      </c>
      <c r="L295" s="172">
        <v>0</v>
      </c>
      <c r="M295" s="172">
        <v>0</v>
      </c>
      <c r="N295" s="172">
        <v>0</v>
      </c>
      <c r="O295" s="173"/>
      <c r="P295" s="172">
        <f t="shared" si="8"/>
        <v>0</v>
      </c>
      <c r="Q295" s="172">
        <f t="shared" si="9"/>
        <v>0</v>
      </c>
      <c r="S295" s="14"/>
      <c r="T295" s="14"/>
      <c r="U295" s="14"/>
    </row>
    <row r="296" spans="1:21">
      <c r="A296" s="170">
        <v>287</v>
      </c>
      <c r="B296" s="171" t="s">
        <v>387</v>
      </c>
      <c r="C296" s="172">
        <v>126.23075576612852</v>
      </c>
      <c r="D296" s="172">
        <v>118.6506674012696</v>
      </c>
      <c r="E296" s="172">
        <v>124.38116126997771</v>
      </c>
      <c r="F296" s="172">
        <v>123.77529426660361</v>
      </c>
      <c r="G296" s="172">
        <v>122.32196760592035</v>
      </c>
      <c r="H296" s="172">
        <v>127.58345478199212</v>
      </c>
      <c r="I296" s="172">
        <v>138.19179313436507</v>
      </c>
      <c r="J296" s="172">
        <v>139.50861457916639</v>
      </c>
      <c r="K296" s="172">
        <v>143.91042224184909</v>
      </c>
      <c r="L296" s="172">
        <v>141.81590334340436</v>
      </c>
      <c r="M296" s="172">
        <v>150.34518545408261</v>
      </c>
      <c r="N296" s="172">
        <v>150.34518545408261</v>
      </c>
      <c r="O296" s="173"/>
      <c r="P296" s="172">
        <f t="shared" si="8"/>
        <v>118.6506674012696</v>
      </c>
      <c r="Q296" s="172">
        <f t="shared" si="9"/>
        <v>150.34518545408261</v>
      </c>
      <c r="S296" s="14"/>
      <c r="T296" s="14"/>
      <c r="U296" s="14"/>
    </row>
    <row r="297" spans="1:21">
      <c r="A297" s="170">
        <v>288</v>
      </c>
      <c r="B297" s="171" t="s">
        <v>70</v>
      </c>
      <c r="C297" s="172">
        <v>137.96608559515963</v>
      </c>
      <c r="D297" s="172">
        <v>137.88081102079065</v>
      </c>
      <c r="E297" s="172">
        <v>142.0125854830253</v>
      </c>
      <c r="F297" s="172">
        <v>148.3651283143528</v>
      </c>
      <c r="G297" s="172">
        <v>155.30685203763065</v>
      </c>
      <c r="H297" s="172">
        <v>156.39673202298806</v>
      </c>
      <c r="I297" s="172">
        <v>161.07416672984743</v>
      </c>
      <c r="J297" s="172">
        <v>163.50453884937758</v>
      </c>
      <c r="K297" s="172">
        <v>167.82481363267809</v>
      </c>
      <c r="L297" s="172">
        <v>168.23965329076418</v>
      </c>
      <c r="M297" s="172">
        <v>180.6849505565846</v>
      </c>
      <c r="N297" s="172">
        <v>180.6849505565846</v>
      </c>
      <c r="O297" s="173"/>
      <c r="P297" s="172">
        <f t="shared" si="8"/>
        <v>137.88081102079065</v>
      </c>
      <c r="Q297" s="172">
        <f t="shared" si="9"/>
        <v>180.6849505565846</v>
      </c>
      <c r="S297" s="14"/>
      <c r="T297" s="14"/>
      <c r="U297" s="14"/>
    </row>
    <row r="298" spans="1:21">
      <c r="A298" s="170">
        <v>289</v>
      </c>
      <c r="B298" s="171" t="s">
        <v>306</v>
      </c>
      <c r="C298" s="172">
        <v>159.32000863300553</v>
      </c>
      <c r="D298" s="172">
        <v>159.202555194388</v>
      </c>
      <c r="E298" s="172">
        <v>157.27263923058504</v>
      </c>
      <c r="F298" s="172">
        <v>149.42444561447547</v>
      </c>
      <c r="G298" s="172">
        <v>129.55443775797056</v>
      </c>
      <c r="H298" s="172">
        <v>136.59146028146199</v>
      </c>
      <c r="I298" s="172">
        <v>140.72171457160721</v>
      </c>
      <c r="J298" s="172">
        <v>140.33660481804202</v>
      </c>
      <c r="K298" s="172">
        <v>158.7253142934056</v>
      </c>
      <c r="L298" s="172">
        <v>166.15151807436237</v>
      </c>
      <c r="M298" s="172">
        <v>209.04691393335523</v>
      </c>
      <c r="N298" s="172">
        <v>209.04691393335523</v>
      </c>
      <c r="O298" s="173"/>
      <c r="P298" s="172">
        <f t="shared" si="8"/>
        <v>129.55443775797056</v>
      </c>
      <c r="Q298" s="172">
        <f t="shared" si="9"/>
        <v>209.04691393335523</v>
      </c>
      <c r="S298" s="14"/>
      <c r="T298" s="14"/>
      <c r="U298" s="14"/>
    </row>
    <row r="299" spans="1:21">
      <c r="A299" s="170">
        <v>290</v>
      </c>
      <c r="B299" s="171" t="s">
        <v>386</v>
      </c>
      <c r="C299" s="172">
        <v>110.81391039913029</v>
      </c>
      <c r="D299" s="172">
        <v>112.78270793162343</v>
      </c>
      <c r="E299" s="172">
        <v>113.97624116770142</v>
      </c>
      <c r="F299" s="172">
        <v>116.30583653156836</v>
      </c>
      <c r="G299" s="172">
        <v>119.3230376205285</v>
      </c>
      <c r="H299" s="172">
        <v>128.39855528127083</v>
      </c>
      <c r="I299" s="172">
        <v>131.21643936027164</v>
      </c>
      <c r="J299" s="172">
        <v>136.73498373651364</v>
      </c>
      <c r="K299" s="172">
        <v>140.99220604771423</v>
      </c>
      <c r="L299" s="172">
        <v>138.10645144227124</v>
      </c>
      <c r="M299" s="172">
        <v>147.32294578616583</v>
      </c>
      <c r="N299" s="172">
        <v>147.32294578616583</v>
      </c>
      <c r="O299" s="173"/>
      <c r="P299" s="172">
        <f t="shared" si="8"/>
        <v>112.78270793162343</v>
      </c>
      <c r="Q299" s="172">
        <f t="shared" si="9"/>
        <v>147.32294578616583</v>
      </c>
      <c r="S299" s="14"/>
      <c r="T299" s="14"/>
      <c r="U299" s="14"/>
    </row>
    <row r="300" spans="1:21">
      <c r="A300" s="170">
        <v>291</v>
      </c>
      <c r="B300" s="171" t="s">
        <v>103</v>
      </c>
      <c r="C300" s="172">
        <v>140.90029391251079</v>
      </c>
      <c r="D300" s="172">
        <v>144.06750190506813</v>
      </c>
      <c r="E300" s="172">
        <v>141.43373555775102</v>
      </c>
      <c r="F300" s="172">
        <v>153.65431244333709</v>
      </c>
      <c r="G300" s="172">
        <v>153.44753832921475</v>
      </c>
      <c r="H300" s="172">
        <v>156.02445844223652</v>
      </c>
      <c r="I300" s="172">
        <v>161.06551716791969</v>
      </c>
      <c r="J300" s="172">
        <v>155.10344654922548</v>
      </c>
      <c r="K300" s="172">
        <v>148.95045667566379</v>
      </c>
      <c r="L300" s="172">
        <v>133.73415083119806</v>
      </c>
      <c r="M300" s="172">
        <v>141.20539837529458</v>
      </c>
      <c r="N300" s="172">
        <v>141.20539837529458</v>
      </c>
      <c r="O300" s="173"/>
      <c r="P300" s="172">
        <f t="shared" si="8"/>
        <v>133.73415083119806</v>
      </c>
      <c r="Q300" s="172">
        <f t="shared" si="9"/>
        <v>161.06551716791969</v>
      </c>
      <c r="S300" s="14"/>
      <c r="T300" s="14"/>
      <c r="U300" s="14"/>
    </row>
    <row r="301" spans="1:21">
      <c r="A301" s="170">
        <v>292</v>
      </c>
      <c r="B301" s="171" t="s">
        <v>291</v>
      </c>
      <c r="C301" s="172">
        <v>113.80950892465339</v>
      </c>
      <c r="D301" s="172">
        <v>109.11261379323753</v>
      </c>
      <c r="E301" s="172">
        <v>108.9873828762846</v>
      </c>
      <c r="F301" s="172">
        <v>113.23692424647029</v>
      </c>
      <c r="G301" s="172">
        <v>108.34970482356316</v>
      </c>
      <c r="H301" s="172">
        <v>117.63498899381865</v>
      </c>
      <c r="I301" s="172">
        <v>120.72226584146432</v>
      </c>
      <c r="J301" s="172">
        <v>118.12821748669928</v>
      </c>
      <c r="K301" s="172">
        <v>117.38470585977367</v>
      </c>
      <c r="L301" s="172">
        <v>117.70341641449468</v>
      </c>
      <c r="M301" s="172">
        <v>117.51454729666739</v>
      </c>
      <c r="N301" s="172">
        <v>117.51454729666739</v>
      </c>
      <c r="O301" s="173"/>
      <c r="P301" s="172">
        <f t="shared" si="8"/>
        <v>108.34970482356316</v>
      </c>
      <c r="Q301" s="172">
        <f t="shared" si="9"/>
        <v>120.72226584146432</v>
      </c>
      <c r="S301" s="14"/>
      <c r="T301" s="14"/>
      <c r="U301" s="14"/>
    </row>
    <row r="302" spans="1:21">
      <c r="A302" s="170">
        <v>293</v>
      </c>
      <c r="B302" s="171" t="s">
        <v>177</v>
      </c>
      <c r="C302" s="172">
        <v>100.06228370135679</v>
      </c>
      <c r="D302" s="172">
        <v>100</v>
      </c>
      <c r="E302" s="172">
        <v>99.776069815959616</v>
      </c>
      <c r="F302" s="172">
        <v>100.90293640968953</v>
      </c>
      <c r="G302" s="172">
        <v>103.04628522781177</v>
      </c>
      <c r="H302" s="172">
        <v>106.07452746945687</v>
      </c>
      <c r="I302" s="172">
        <v>108.58755111986986</v>
      </c>
      <c r="J302" s="172">
        <v>107.70400202556634</v>
      </c>
      <c r="K302" s="172">
        <v>106.01188218755067</v>
      </c>
      <c r="L302" s="172">
        <v>104.78654387668973</v>
      </c>
      <c r="M302" s="172">
        <v>104.36332951823776</v>
      </c>
      <c r="N302" s="172">
        <v>104.36332951823776</v>
      </c>
      <c r="O302" s="173"/>
      <c r="P302" s="172">
        <f t="shared" si="8"/>
        <v>99.776069815959616</v>
      </c>
      <c r="Q302" s="172">
        <f t="shared" si="9"/>
        <v>108.58755111986986</v>
      </c>
      <c r="S302" s="14"/>
      <c r="T302" s="14"/>
      <c r="U302" s="14"/>
    </row>
    <row r="303" spans="1:21">
      <c r="A303" s="170">
        <v>294</v>
      </c>
      <c r="B303" s="171" t="s">
        <v>385</v>
      </c>
      <c r="C303" s="172">
        <v>0</v>
      </c>
      <c r="D303" s="172">
        <v>0</v>
      </c>
      <c r="E303" s="172">
        <v>0</v>
      </c>
      <c r="F303" s="172">
        <v>0</v>
      </c>
      <c r="G303" s="172">
        <v>0</v>
      </c>
      <c r="H303" s="172">
        <v>0</v>
      </c>
      <c r="I303" s="172">
        <v>0</v>
      </c>
      <c r="J303" s="172">
        <v>0</v>
      </c>
      <c r="K303" s="172">
        <v>0</v>
      </c>
      <c r="L303" s="172">
        <v>0</v>
      </c>
      <c r="M303" s="172">
        <v>0</v>
      </c>
      <c r="N303" s="172">
        <v>0</v>
      </c>
      <c r="O303" s="173"/>
      <c r="P303" s="172">
        <f t="shared" si="8"/>
        <v>0</v>
      </c>
      <c r="Q303" s="172">
        <f t="shared" si="9"/>
        <v>0</v>
      </c>
      <c r="S303" s="14"/>
      <c r="T303" s="14"/>
      <c r="U303" s="14"/>
    </row>
    <row r="304" spans="1:21">
      <c r="A304" s="170">
        <v>295</v>
      </c>
      <c r="B304" s="171" t="s">
        <v>141</v>
      </c>
      <c r="C304" s="172">
        <v>118.92018775889441</v>
      </c>
      <c r="D304" s="172">
        <v>119.98257775539309</v>
      </c>
      <c r="E304" s="172">
        <v>126.13160600419506</v>
      </c>
      <c r="F304" s="172">
        <v>130.77852510200111</v>
      </c>
      <c r="G304" s="172">
        <v>137.14951263230023</v>
      </c>
      <c r="H304" s="172">
        <v>146.73276672271919</v>
      </c>
      <c r="I304" s="172">
        <v>147.82218904909098</v>
      </c>
      <c r="J304" s="172">
        <v>154.17881465424998</v>
      </c>
      <c r="K304" s="172">
        <v>155.33101211660374</v>
      </c>
      <c r="L304" s="172">
        <v>158.9987425312211</v>
      </c>
      <c r="M304" s="172">
        <v>161.74799218275396</v>
      </c>
      <c r="N304" s="172">
        <v>161.74799218275396</v>
      </c>
      <c r="O304" s="173"/>
      <c r="P304" s="172">
        <f t="shared" si="8"/>
        <v>119.98257775539309</v>
      </c>
      <c r="Q304" s="172">
        <f t="shared" si="9"/>
        <v>161.74799218275396</v>
      </c>
      <c r="S304" s="14"/>
      <c r="T304" s="14"/>
      <c r="U304" s="14"/>
    </row>
    <row r="305" spans="1:21">
      <c r="A305" s="170">
        <v>296</v>
      </c>
      <c r="B305" s="171" t="s">
        <v>220</v>
      </c>
      <c r="C305" s="172">
        <v>227.16831440787232</v>
      </c>
      <c r="D305" s="172">
        <v>205.99602436363799</v>
      </c>
      <c r="E305" s="172">
        <v>222.64902436803629</v>
      </c>
      <c r="F305" s="172">
        <v>228.30851910682398</v>
      </c>
      <c r="G305" s="172">
        <v>221.46525650920199</v>
      </c>
      <c r="H305" s="172">
        <v>224.51170305414979</v>
      </c>
      <c r="I305" s="172">
        <v>228.27650687529464</v>
      </c>
      <c r="J305" s="172">
        <v>231.6802480303553</v>
      </c>
      <c r="K305" s="172">
        <v>246.10708820417747</v>
      </c>
      <c r="L305" s="172">
        <v>231.7079417816112</v>
      </c>
      <c r="M305" s="172">
        <v>251.20927694584756</v>
      </c>
      <c r="N305" s="172">
        <v>251.20927694584756</v>
      </c>
      <c r="O305" s="173"/>
      <c r="P305" s="172">
        <f t="shared" si="8"/>
        <v>205.99602436363799</v>
      </c>
      <c r="Q305" s="172">
        <f t="shared" si="9"/>
        <v>251.20927694584756</v>
      </c>
      <c r="S305" s="14"/>
      <c r="T305" s="14"/>
      <c r="U305" s="14"/>
    </row>
    <row r="306" spans="1:21">
      <c r="A306" s="170">
        <v>297</v>
      </c>
      <c r="B306" s="171" t="s">
        <v>384</v>
      </c>
      <c r="C306" s="172">
        <v>0</v>
      </c>
      <c r="D306" s="172">
        <v>0</v>
      </c>
      <c r="E306" s="172">
        <v>0</v>
      </c>
      <c r="F306" s="172">
        <v>0</v>
      </c>
      <c r="G306" s="172">
        <v>0</v>
      </c>
      <c r="H306" s="172">
        <v>0</v>
      </c>
      <c r="I306" s="172">
        <v>0</v>
      </c>
      <c r="J306" s="172">
        <v>0</v>
      </c>
      <c r="K306" s="172">
        <v>0</v>
      </c>
      <c r="L306" s="172">
        <v>0</v>
      </c>
      <c r="M306" s="172">
        <v>0</v>
      </c>
      <c r="N306" s="172">
        <v>0</v>
      </c>
      <c r="O306" s="173"/>
      <c r="P306" s="172">
        <f t="shared" si="8"/>
        <v>0</v>
      </c>
      <c r="Q306" s="172">
        <f t="shared" si="9"/>
        <v>0</v>
      </c>
      <c r="S306" s="14"/>
      <c r="T306" s="14"/>
      <c r="U306" s="14"/>
    </row>
    <row r="307" spans="1:21">
      <c r="A307" s="170">
        <v>298</v>
      </c>
      <c r="B307" s="171" t="s">
        <v>383</v>
      </c>
      <c r="C307" s="172">
        <v>145.58730955156452</v>
      </c>
      <c r="D307" s="172">
        <v>152.53483936653456</v>
      </c>
      <c r="E307" s="172">
        <v>155.46160659045643</v>
      </c>
      <c r="F307" s="172">
        <v>160.3655505188045</v>
      </c>
      <c r="G307" s="172">
        <v>179.48156665484052</v>
      </c>
      <c r="H307" s="172">
        <v>176.89250602421382</v>
      </c>
      <c r="I307" s="172">
        <v>176.57625424530789</v>
      </c>
      <c r="J307" s="172">
        <v>171.44750481509357</v>
      </c>
      <c r="K307" s="172">
        <v>183.56694667876852</v>
      </c>
      <c r="L307" s="172">
        <v>164.33169066248422</v>
      </c>
      <c r="M307" s="172">
        <v>190.12120034218287</v>
      </c>
      <c r="N307" s="172">
        <v>190.12120034218287</v>
      </c>
      <c r="O307" s="173"/>
      <c r="P307" s="172">
        <f t="shared" si="8"/>
        <v>152.53483936653456</v>
      </c>
      <c r="Q307" s="172">
        <f t="shared" si="9"/>
        <v>190.12120034218287</v>
      </c>
      <c r="S307" s="14"/>
      <c r="T307" s="14"/>
      <c r="U307" s="14"/>
    </row>
    <row r="308" spans="1:21">
      <c r="A308" s="170">
        <v>299</v>
      </c>
      <c r="B308" s="171" t="s">
        <v>382</v>
      </c>
      <c r="C308" s="172">
        <v>0</v>
      </c>
      <c r="D308" s="172">
        <v>0</v>
      </c>
      <c r="E308" s="172">
        <v>0</v>
      </c>
      <c r="F308" s="172">
        <v>0</v>
      </c>
      <c r="G308" s="172">
        <v>0</v>
      </c>
      <c r="H308" s="172">
        <v>0</v>
      </c>
      <c r="I308" s="172">
        <v>0</v>
      </c>
      <c r="J308" s="172">
        <v>0</v>
      </c>
      <c r="K308" s="172">
        <v>0</v>
      </c>
      <c r="L308" s="172">
        <v>0</v>
      </c>
      <c r="M308" s="172">
        <v>0</v>
      </c>
      <c r="N308" s="172">
        <v>0</v>
      </c>
      <c r="O308" s="173"/>
      <c r="P308" s="172">
        <f t="shared" si="8"/>
        <v>0</v>
      </c>
      <c r="Q308" s="172">
        <f t="shared" si="9"/>
        <v>0</v>
      </c>
      <c r="S308" s="14"/>
      <c r="T308" s="14"/>
      <c r="U308" s="14"/>
    </row>
    <row r="309" spans="1:21">
      <c r="A309" s="170">
        <v>300</v>
      </c>
      <c r="B309" s="171" t="s">
        <v>134</v>
      </c>
      <c r="C309" s="172">
        <v>255.71072883926735</v>
      </c>
      <c r="D309" s="172">
        <v>244.75077503295375</v>
      </c>
      <c r="E309" s="172">
        <v>258.83476967892022</v>
      </c>
      <c r="F309" s="172">
        <v>305.7674427067268</v>
      </c>
      <c r="G309" s="172">
        <v>298.71818098234274</v>
      </c>
      <c r="H309" s="172">
        <v>337.02297115535742</v>
      </c>
      <c r="I309" s="172">
        <v>306.74262370171641</v>
      </c>
      <c r="J309" s="172">
        <v>326.36120461859173</v>
      </c>
      <c r="K309" s="172">
        <v>288.93455631493447</v>
      </c>
      <c r="L309" s="172">
        <v>279.57869192867548</v>
      </c>
      <c r="M309" s="172">
        <v>300.27025420362111</v>
      </c>
      <c r="N309" s="172">
        <v>300.27025420362111</v>
      </c>
      <c r="O309" s="173"/>
      <c r="P309" s="172">
        <f t="shared" si="8"/>
        <v>244.75077503295375</v>
      </c>
      <c r="Q309" s="172">
        <f t="shared" si="9"/>
        <v>337.02297115535742</v>
      </c>
      <c r="S309" s="14"/>
      <c r="T309" s="14"/>
      <c r="U309" s="14"/>
    </row>
    <row r="310" spans="1:21">
      <c r="A310" s="170">
        <v>301</v>
      </c>
      <c r="B310" s="171" t="s">
        <v>138</v>
      </c>
      <c r="C310" s="172">
        <v>121.55559340024271</v>
      </c>
      <c r="D310" s="172">
        <v>123.06454326424814</v>
      </c>
      <c r="E310" s="172">
        <v>120.35241331709028</v>
      </c>
      <c r="F310" s="172">
        <v>126.74479145797442</v>
      </c>
      <c r="G310" s="172">
        <v>127.51125714122828</v>
      </c>
      <c r="H310" s="172">
        <v>134.91390252533745</v>
      </c>
      <c r="I310" s="172">
        <v>136.07509882226583</v>
      </c>
      <c r="J310" s="172">
        <v>143.73150497126264</v>
      </c>
      <c r="K310" s="172">
        <v>140.65556160428966</v>
      </c>
      <c r="L310" s="172">
        <v>136.05290374045964</v>
      </c>
      <c r="M310" s="172">
        <v>137.18347340297865</v>
      </c>
      <c r="N310" s="172">
        <v>137.18347340297865</v>
      </c>
      <c r="O310" s="173"/>
      <c r="P310" s="172">
        <f t="shared" si="8"/>
        <v>120.35241331709028</v>
      </c>
      <c r="Q310" s="172">
        <f t="shared" si="9"/>
        <v>143.73150497126264</v>
      </c>
      <c r="S310" s="14"/>
      <c r="T310" s="14"/>
      <c r="U310" s="14"/>
    </row>
    <row r="311" spans="1:21">
      <c r="A311" s="170">
        <v>302</v>
      </c>
      <c r="B311" s="171" t="s">
        <v>381</v>
      </c>
      <c r="C311" s="172">
        <v>0</v>
      </c>
      <c r="D311" s="172">
        <v>0</v>
      </c>
      <c r="E311" s="172">
        <v>0</v>
      </c>
      <c r="F311" s="172">
        <v>0</v>
      </c>
      <c r="G311" s="172">
        <v>0</v>
      </c>
      <c r="H311" s="172">
        <v>0</v>
      </c>
      <c r="I311" s="172">
        <v>0</v>
      </c>
      <c r="J311" s="172">
        <v>0</v>
      </c>
      <c r="K311" s="172">
        <v>0</v>
      </c>
      <c r="L311" s="172">
        <v>0</v>
      </c>
      <c r="M311" s="172">
        <v>0</v>
      </c>
      <c r="N311" s="172">
        <v>0</v>
      </c>
      <c r="O311" s="173"/>
      <c r="P311" s="172">
        <f t="shared" si="8"/>
        <v>0</v>
      </c>
      <c r="Q311" s="172">
        <f t="shared" si="9"/>
        <v>0</v>
      </c>
      <c r="S311" s="14"/>
      <c r="T311" s="14"/>
      <c r="U311" s="14"/>
    </row>
    <row r="312" spans="1:21">
      <c r="A312" s="170">
        <v>303</v>
      </c>
      <c r="B312" s="171" t="s">
        <v>380</v>
      </c>
      <c r="C312" s="172">
        <v>0</v>
      </c>
      <c r="D312" s="172">
        <v>0</v>
      </c>
      <c r="E312" s="172">
        <v>0</v>
      </c>
      <c r="F312" s="172">
        <v>0</v>
      </c>
      <c r="G312" s="172">
        <v>0</v>
      </c>
      <c r="H312" s="172">
        <v>0</v>
      </c>
      <c r="I312" s="172">
        <v>0</v>
      </c>
      <c r="J312" s="172">
        <v>0</v>
      </c>
      <c r="K312" s="172">
        <v>0</v>
      </c>
      <c r="L312" s="172">
        <v>0</v>
      </c>
      <c r="M312" s="172">
        <v>0</v>
      </c>
      <c r="N312" s="172">
        <v>0</v>
      </c>
      <c r="O312" s="173"/>
      <c r="P312" s="172">
        <f t="shared" si="8"/>
        <v>0</v>
      </c>
      <c r="Q312" s="172">
        <f t="shared" si="9"/>
        <v>0</v>
      </c>
      <c r="S312" s="14"/>
      <c r="T312" s="14"/>
      <c r="U312" s="14"/>
    </row>
    <row r="313" spans="1:21">
      <c r="A313" s="170">
        <v>304</v>
      </c>
      <c r="B313" s="171" t="s">
        <v>71</v>
      </c>
      <c r="C313" s="172">
        <v>130.66769684861941</v>
      </c>
      <c r="D313" s="172">
        <v>128.7628325759753</v>
      </c>
      <c r="E313" s="172">
        <v>130.43210815084072</v>
      </c>
      <c r="F313" s="172">
        <v>128.41451193842829</v>
      </c>
      <c r="G313" s="172">
        <v>119.64317073447286</v>
      </c>
      <c r="H313" s="172">
        <v>132.3068840249604</v>
      </c>
      <c r="I313" s="172">
        <v>132.98338768331678</v>
      </c>
      <c r="J313" s="172">
        <v>137.90557953483514</v>
      </c>
      <c r="K313" s="172">
        <v>137.84166153083484</v>
      </c>
      <c r="L313" s="172">
        <v>135.77256863315219</v>
      </c>
      <c r="M313" s="172">
        <v>140.78030178209053</v>
      </c>
      <c r="N313" s="172">
        <v>140.78030178209053</v>
      </c>
      <c r="O313" s="173"/>
      <c r="P313" s="172">
        <f t="shared" si="8"/>
        <v>119.64317073447286</v>
      </c>
      <c r="Q313" s="172">
        <f t="shared" si="9"/>
        <v>140.78030178209053</v>
      </c>
      <c r="S313" s="14"/>
      <c r="T313" s="14"/>
      <c r="U313" s="14"/>
    </row>
    <row r="314" spans="1:21">
      <c r="A314" s="170">
        <v>305</v>
      </c>
      <c r="B314" s="171" t="s">
        <v>228</v>
      </c>
      <c r="C314" s="172">
        <v>119.26503847225698</v>
      </c>
      <c r="D314" s="172">
        <v>112.05618075881335</v>
      </c>
      <c r="E314" s="172">
        <v>119.10281617193503</v>
      </c>
      <c r="F314" s="172">
        <v>125.5195956578418</v>
      </c>
      <c r="G314" s="172">
        <v>131.79523896786549</v>
      </c>
      <c r="H314" s="172">
        <v>132.45188285644568</v>
      </c>
      <c r="I314" s="172">
        <v>132.61862429713631</v>
      </c>
      <c r="J314" s="172">
        <v>136.035506759573</v>
      </c>
      <c r="K314" s="172">
        <v>136.91152857999683</v>
      </c>
      <c r="L314" s="172">
        <v>140.22482252407983</v>
      </c>
      <c r="M314" s="172">
        <v>144.35603108892334</v>
      </c>
      <c r="N314" s="172">
        <v>144.35603108892334</v>
      </c>
      <c r="O314" s="173"/>
      <c r="P314" s="172">
        <f t="shared" si="8"/>
        <v>112.05618075881335</v>
      </c>
      <c r="Q314" s="172">
        <f t="shared" si="9"/>
        <v>144.35603108892334</v>
      </c>
      <c r="S314" s="14"/>
      <c r="T314" s="14"/>
      <c r="U314" s="14"/>
    </row>
    <row r="315" spans="1:21">
      <c r="A315" s="170">
        <v>306</v>
      </c>
      <c r="B315" s="171" t="s">
        <v>379</v>
      </c>
      <c r="C315" s="172">
        <v>130.05928874735525</v>
      </c>
      <c r="D315" s="172">
        <v>128.30214623493214</v>
      </c>
      <c r="E315" s="172">
        <v>136.42693725009846</v>
      </c>
      <c r="F315" s="172">
        <v>138.12954098191261</v>
      </c>
      <c r="G315" s="172">
        <v>128.23626011455403</v>
      </c>
      <c r="H315" s="172">
        <v>117.39446868511804</v>
      </c>
      <c r="I315" s="172">
        <v>132.34271020853811</v>
      </c>
      <c r="J315" s="172">
        <v>130.53389944099925</v>
      </c>
      <c r="K315" s="172">
        <v>141.36379267941771</v>
      </c>
      <c r="L315" s="172">
        <v>138.43212887241899</v>
      </c>
      <c r="M315" s="172">
        <v>139.1593690232865</v>
      </c>
      <c r="N315" s="172">
        <v>139.1593690232865</v>
      </c>
      <c r="O315" s="173"/>
      <c r="P315" s="172">
        <f t="shared" si="8"/>
        <v>117.39446868511804</v>
      </c>
      <c r="Q315" s="172">
        <f t="shared" si="9"/>
        <v>141.36379267941771</v>
      </c>
      <c r="S315" s="14"/>
      <c r="T315" s="14"/>
      <c r="U315" s="14"/>
    </row>
    <row r="316" spans="1:21">
      <c r="A316" s="170">
        <v>307</v>
      </c>
      <c r="B316" s="171" t="s">
        <v>178</v>
      </c>
      <c r="C316" s="172">
        <v>120.78499855686388</v>
      </c>
      <c r="D316" s="172">
        <v>123.71118503194776</v>
      </c>
      <c r="E316" s="172">
        <v>123.50465699378688</v>
      </c>
      <c r="F316" s="172">
        <v>126.56338764967859</v>
      </c>
      <c r="G316" s="172">
        <v>128.04657251170789</v>
      </c>
      <c r="H316" s="172">
        <v>134.35027273973387</v>
      </c>
      <c r="I316" s="172">
        <v>138.30656115998411</v>
      </c>
      <c r="J316" s="172">
        <v>139.26780605454618</v>
      </c>
      <c r="K316" s="172">
        <v>142.04358425340948</v>
      </c>
      <c r="L316" s="172">
        <v>143.507423263433</v>
      </c>
      <c r="M316" s="172">
        <v>145.1456510549412</v>
      </c>
      <c r="N316" s="172">
        <v>145.1456510549412</v>
      </c>
      <c r="O316" s="173"/>
      <c r="P316" s="172">
        <f t="shared" si="8"/>
        <v>123.50465699378688</v>
      </c>
      <c r="Q316" s="172">
        <f t="shared" si="9"/>
        <v>145.1456510549412</v>
      </c>
      <c r="S316" s="14"/>
      <c r="T316" s="14"/>
      <c r="U316" s="14"/>
    </row>
    <row r="317" spans="1:21">
      <c r="A317" s="170">
        <v>308</v>
      </c>
      <c r="B317" s="171" t="s">
        <v>21</v>
      </c>
      <c r="C317" s="172">
        <v>161.33848196376852</v>
      </c>
      <c r="D317" s="172">
        <v>152.48091241946366</v>
      </c>
      <c r="E317" s="172">
        <v>149.42222856018756</v>
      </c>
      <c r="F317" s="172">
        <v>154.16656364412157</v>
      </c>
      <c r="G317" s="172">
        <v>153.25822239633487</v>
      </c>
      <c r="H317" s="172">
        <v>159.0986755154176</v>
      </c>
      <c r="I317" s="172">
        <v>158.02832985149331</v>
      </c>
      <c r="J317" s="172">
        <v>153.69198968423413</v>
      </c>
      <c r="K317" s="172">
        <v>149.87836683713917</v>
      </c>
      <c r="L317" s="172">
        <v>145.76806807000855</v>
      </c>
      <c r="M317" s="172">
        <v>147.84718015257124</v>
      </c>
      <c r="N317" s="172">
        <v>147.84718015257124</v>
      </c>
      <c r="O317" s="173"/>
      <c r="P317" s="172">
        <f t="shared" si="8"/>
        <v>145.76806807000855</v>
      </c>
      <c r="Q317" s="172">
        <f t="shared" si="9"/>
        <v>159.0986755154176</v>
      </c>
      <c r="S317" s="14"/>
      <c r="T317" s="14"/>
      <c r="U317" s="14"/>
    </row>
    <row r="318" spans="1:21">
      <c r="A318" s="170">
        <v>309</v>
      </c>
      <c r="B318" s="171" t="s">
        <v>203</v>
      </c>
      <c r="C318" s="172">
        <v>100</v>
      </c>
      <c r="D318" s="172">
        <v>102.36795143408925</v>
      </c>
      <c r="E318" s="172">
        <v>101.75562034066029</v>
      </c>
      <c r="F318" s="172">
        <v>102.77820916546436</v>
      </c>
      <c r="G318" s="172">
        <v>105.04275619772933</v>
      </c>
      <c r="H318" s="172">
        <v>105.57897449459317</v>
      </c>
      <c r="I318" s="172">
        <v>110.63497294579048</v>
      </c>
      <c r="J318" s="172">
        <v>114.12081452032064</v>
      </c>
      <c r="K318" s="172">
        <v>109.16123365670711</v>
      </c>
      <c r="L318" s="172">
        <v>110.59116416026662</v>
      </c>
      <c r="M318" s="172">
        <v>109.40316066981548</v>
      </c>
      <c r="N318" s="172">
        <v>109.40316066981548</v>
      </c>
      <c r="O318" s="173"/>
      <c r="P318" s="172">
        <f t="shared" si="8"/>
        <v>101.75562034066029</v>
      </c>
      <c r="Q318" s="172">
        <f t="shared" si="9"/>
        <v>114.12081452032064</v>
      </c>
      <c r="S318" s="14"/>
      <c r="T318" s="14"/>
      <c r="U318" s="14"/>
    </row>
    <row r="319" spans="1:21">
      <c r="A319" s="170">
        <v>310</v>
      </c>
      <c r="B319" s="171" t="s">
        <v>267</v>
      </c>
      <c r="C319" s="172">
        <v>108.19738004408741</v>
      </c>
      <c r="D319" s="172">
        <v>102.17195023860872</v>
      </c>
      <c r="E319" s="172">
        <v>110.22915413976537</v>
      </c>
      <c r="F319" s="172">
        <v>116.70583513611857</v>
      </c>
      <c r="G319" s="172">
        <v>114.09557600824026</v>
      </c>
      <c r="H319" s="172">
        <v>120.37752224027329</v>
      </c>
      <c r="I319" s="172">
        <v>121.45048026184848</v>
      </c>
      <c r="J319" s="172">
        <v>125.85205202925376</v>
      </c>
      <c r="K319" s="172">
        <v>110.34681368821701</v>
      </c>
      <c r="L319" s="172">
        <v>125.90011160431882</v>
      </c>
      <c r="M319" s="172">
        <v>132.5373618810583</v>
      </c>
      <c r="N319" s="172">
        <v>132.5373618810583</v>
      </c>
      <c r="O319" s="173"/>
      <c r="P319" s="172">
        <f t="shared" si="8"/>
        <v>102.17195023860872</v>
      </c>
      <c r="Q319" s="172">
        <f t="shared" si="9"/>
        <v>132.5373618810583</v>
      </c>
      <c r="S319" s="14"/>
      <c r="T319" s="14"/>
      <c r="U319" s="14"/>
    </row>
    <row r="320" spans="1:21">
      <c r="A320" s="170">
        <v>311</v>
      </c>
      <c r="B320" s="171" t="s">
        <v>378</v>
      </c>
      <c r="C320" s="172">
        <v>0</v>
      </c>
      <c r="D320" s="172">
        <v>0</v>
      </c>
      <c r="E320" s="172">
        <v>0</v>
      </c>
      <c r="F320" s="172">
        <v>0</v>
      </c>
      <c r="G320" s="172">
        <v>0</v>
      </c>
      <c r="H320" s="172">
        <v>0</v>
      </c>
      <c r="I320" s="172">
        <v>0</v>
      </c>
      <c r="J320" s="172">
        <v>0</v>
      </c>
      <c r="K320" s="172">
        <v>0</v>
      </c>
      <c r="L320" s="172">
        <v>0</v>
      </c>
      <c r="M320" s="172">
        <v>0</v>
      </c>
      <c r="N320" s="172">
        <v>0</v>
      </c>
      <c r="O320" s="173"/>
      <c r="P320" s="172">
        <f t="shared" si="8"/>
        <v>0</v>
      </c>
      <c r="Q320" s="172">
        <f t="shared" si="9"/>
        <v>0</v>
      </c>
      <c r="S320" s="14"/>
      <c r="T320" s="14"/>
      <c r="U320" s="14"/>
    </row>
    <row r="321" spans="1:21">
      <c r="A321" s="170">
        <v>312</v>
      </c>
      <c r="B321" s="171" t="s">
        <v>377</v>
      </c>
      <c r="C321" s="172">
        <v>0</v>
      </c>
      <c r="D321" s="172">
        <v>0</v>
      </c>
      <c r="E321" s="172">
        <v>0</v>
      </c>
      <c r="F321" s="172">
        <v>0</v>
      </c>
      <c r="G321" s="172">
        <v>0</v>
      </c>
      <c r="H321" s="172">
        <v>0</v>
      </c>
      <c r="I321" s="172">
        <v>0</v>
      </c>
      <c r="J321" s="172">
        <v>0</v>
      </c>
      <c r="K321" s="172">
        <v>0</v>
      </c>
      <c r="L321" s="172">
        <v>0</v>
      </c>
      <c r="M321" s="172">
        <v>0</v>
      </c>
      <c r="N321" s="172">
        <v>0</v>
      </c>
      <c r="O321" s="173"/>
      <c r="P321" s="172">
        <f t="shared" si="8"/>
        <v>0</v>
      </c>
      <c r="Q321" s="172">
        <f t="shared" si="9"/>
        <v>0</v>
      </c>
      <c r="S321" s="14"/>
      <c r="T321" s="14"/>
      <c r="U321" s="14"/>
    </row>
    <row r="322" spans="1:21">
      <c r="A322" s="170">
        <v>313</v>
      </c>
      <c r="B322" s="171" t="s">
        <v>376</v>
      </c>
      <c r="C322" s="172">
        <v>0</v>
      </c>
      <c r="D322" s="172">
        <v>0</v>
      </c>
      <c r="E322" s="172">
        <v>0</v>
      </c>
      <c r="F322" s="172">
        <v>0</v>
      </c>
      <c r="G322" s="172">
        <v>0</v>
      </c>
      <c r="H322" s="172">
        <v>0</v>
      </c>
      <c r="I322" s="172">
        <v>0</v>
      </c>
      <c r="J322" s="172">
        <v>0</v>
      </c>
      <c r="K322" s="172">
        <v>0</v>
      </c>
      <c r="L322" s="172">
        <v>0</v>
      </c>
      <c r="M322" s="172">
        <v>0</v>
      </c>
      <c r="N322" s="172">
        <v>0</v>
      </c>
      <c r="O322" s="173"/>
      <c r="P322" s="172">
        <f t="shared" si="8"/>
        <v>0</v>
      </c>
      <c r="Q322" s="172">
        <f t="shared" si="9"/>
        <v>0</v>
      </c>
      <c r="S322" s="14"/>
      <c r="T322" s="14"/>
      <c r="U322" s="14"/>
    </row>
    <row r="323" spans="1:21">
      <c r="A323" s="170">
        <v>314</v>
      </c>
      <c r="B323" s="171" t="s">
        <v>30</v>
      </c>
      <c r="C323" s="172">
        <v>144.18100286049548</v>
      </c>
      <c r="D323" s="172">
        <v>144.20917791475276</v>
      </c>
      <c r="E323" s="172">
        <v>141.159709089839</v>
      </c>
      <c r="F323" s="172">
        <v>152.8712569524796</v>
      </c>
      <c r="G323" s="172">
        <v>174.27146178274029</v>
      </c>
      <c r="H323" s="172">
        <v>179.31434165920405</v>
      </c>
      <c r="I323" s="172">
        <v>177.58259564059279</v>
      </c>
      <c r="J323" s="172">
        <v>183.16764105552676</v>
      </c>
      <c r="K323" s="172">
        <v>180.16176555611392</v>
      </c>
      <c r="L323" s="172">
        <v>175.07987742182837</v>
      </c>
      <c r="M323" s="172">
        <v>179.82388167646863</v>
      </c>
      <c r="N323" s="172">
        <v>179.82388167646863</v>
      </c>
      <c r="O323" s="173"/>
      <c r="P323" s="172">
        <f t="shared" si="8"/>
        <v>141.159709089839</v>
      </c>
      <c r="Q323" s="172">
        <f t="shared" si="9"/>
        <v>183.16764105552676</v>
      </c>
      <c r="S323" s="14"/>
      <c r="T323" s="14"/>
      <c r="U323" s="14"/>
    </row>
    <row r="324" spans="1:21">
      <c r="A324" s="170">
        <v>315</v>
      </c>
      <c r="B324" s="171" t="s">
        <v>375</v>
      </c>
      <c r="C324" s="172">
        <v>157.84116729995091</v>
      </c>
      <c r="D324" s="172">
        <v>160.85656523082565</v>
      </c>
      <c r="E324" s="172">
        <v>158.17072742780519</v>
      </c>
      <c r="F324" s="172">
        <v>164.60428100924526</v>
      </c>
      <c r="G324" s="172">
        <v>167.90189688510725</v>
      </c>
      <c r="H324" s="172">
        <v>170.20357888967069</v>
      </c>
      <c r="I324" s="172">
        <v>172.01338969059293</v>
      </c>
      <c r="J324" s="172">
        <v>172.26299718624088</v>
      </c>
      <c r="K324" s="172">
        <v>168.94203630384149</v>
      </c>
      <c r="L324" s="172">
        <v>171.18133344133238</v>
      </c>
      <c r="M324" s="172">
        <v>175.1707848851369</v>
      </c>
      <c r="N324" s="172">
        <v>175.1707848851369</v>
      </c>
      <c r="O324" s="173"/>
      <c r="P324" s="172">
        <f t="shared" si="8"/>
        <v>158.17072742780519</v>
      </c>
      <c r="Q324" s="172">
        <f t="shared" si="9"/>
        <v>175.1707848851369</v>
      </c>
      <c r="S324" s="14"/>
      <c r="T324" s="14"/>
      <c r="U324" s="14"/>
    </row>
    <row r="325" spans="1:21">
      <c r="A325" s="170">
        <v>316</v>
      </c>
      <c r="B325" s="171" t="s">
        <v>165</v>
      </c>
      <c r="C325" s="172">
        <v>104.72003018830574</v>
      </c>
      <c r="D325" s="172">
        <v>104.93062665302621</v>
      </c>
      <c r="E325" s="172">
        <v>104.20803229167286</v>
      </c>
      <c r="F325" s="172">
        <v>106.57540986027276</v>
      </c>
      <c r="G325" s="172">
        <v>107.38892113907686</v>
      </c>
      <c r="H325" s="172">
        <v>109.67256726788422</v>
      </c>
      <c r="I325" s="172">
        <v>113.690356854559</v>
      </c>
      <c r="J325" s="172">
        <v>113.92032258963852</v>
      </c>
      <c r="K325" s="172">
        <v>111.90922855147652</v>
      </c>
      <c r="L325" s="172">
        <v>107.55656360461603</v>
      </c>
      <c r="M325" s="172">
        <v>112.22885332855286</v>
      </c>
      <c r="N325" s="172">
        <v>112.22885332855286</v>
      </c>
      <c r="O325" s="173"/>
      <c r="P325" s="172">
        <f t="shared" si="8"/>
        <v>104.20803229167286</v>
      </c>
      <c r="Q325" s="172">
        <f t="shared" si="9"/>
        <v>113.92032258963852</v>
      </c>
      <c r="S325" s="14"/>
      <c r="T325" s="14"/>
      <c r="U325" s="14"/>
    </row>
    <row r="326" spans="1:21">
      <c r="A326" s="170">
        <v>317</v>
      </c>
      <c r="B326" s="171" t="s">
        <v>374</v>
      </c>
      <c r="C326" s="172">
        <v>153.27929823745242</v>
      </c>
      <c r="D326" s="172">
        <v>151.27583376447615</v>
      </c>
      <c r="E326" s="172">
        <v>157.16861705113061</v>
      </c>
      <c r="F326" s="172">
        <v>162.67071869926502</v>
      </c>
      <c r="G326" s="172">
        <v>163.41227303863448</v>
      </c>
      <c r="H326" s="172">
        <v>170.37360556590474</v>
      </c>
      <c r="I326" s="172">
        <v>166.5697374828608</v>
      </c>
      <c r="J326" s="172">
        <v>177.97989692071499</v>
      </c>
      <c r="K326" s="172">
        <v>176.13145727627239</v>
      </c>
      <c r="L326" s="172">
        <v>180.12047194295968</v>
      </c>
      <c r="M326" s="172">
        <v>193.85967042270462</v>
      </c>
      <c r="N326" s="172">
        <v>193.85967042270462</v>
      </c>
      <c r="O326" s="173"/>
      <c r="P326" s="172">
        <f t="shared" si="8"/>
        <v>151.27583376447615</v>
      </c>
      <c r="Q326" s="172">
        <f t="shared" si="9"/>
        <v>193.85967042270462</v>
      </c>
      <c r="S326" s="14"/>
      <c r="T326" s="14"/>
      <c r="U326" s="14"/>
    </row>
    <row r="327" spans="1:21">
      <c r="A327" s="170">
        <v>318</v>
      </c>
      <c r="B327" s="171" t="s">
        <v>373</v>
      </c>
      <c r="C327" s="172">
        <v>238.88575113665223</v>
      </c>
      <c r="D327" s="172">
        <v>254.49805943711712</v>
      </c>
      <c r="E327" s="172">
        <v>245.20121770835087</v>
      </c>
      <c r="F327" s="172">
        <v>245.82808672070971</v>
      </c>
      <c r="G327" s="172">
        <v>246.10963407914355</v>
      </c>
      <c r="H327" s="172">
        <v>276.68766911848604</v>
      </c>
      <c r="I327" s="172">
        <v>291.27432031991492</v>
      </c>
      <c r="J327" s="172">
        <v>278.40015086608423</v>
      </c>
      <c r="K327" s="172">
        <v>283.25302694138645</v>
      </c>
      <c r="L327" s="172">
        <v>255.30588691219739</v>
      </c>
      <c r="M327" s="172">
        <v>269.16323398489055</v>
      </c>
      <c r="N327" s="172">
        <v>269.16323398489055</v>
      </c>
      <c r="O327" s="173"/>
      <c r="P327" s="172">
        <f t="shared" si="8"/>
        <v>245.20121770835087</v>
      </c>
      <c r="Q327" s="172">
        <f t="shared" si="9"/>
        <v>291.27432031991492</v>
      </c>
      <c r="S327" s="14"/>
      <c r="T327" s="14"/>
      <c r="U327" s="14"/>
    </row>
    <row r="328" spans="1:21">
      <c r="A328" s="170">
        <v>319</v>
      </c>
      <c r="B328" s="171" t="s">
        <v>372</v>
      </c>
      <c r="C328" s="172">
        <v>0</v>
      </c>
      <c r="D328" s="172">
        <v>0</v>
      </c>
      <c r="E328" s="172">
        <v>0</v>
      </c>
      <c r="F328" s="172">
        <v>0</v>
      </c>
      <c r="G328" s="172">
        <v>0</v>
      </c>
      <c r="H328" s="172">
        <v>0</v>
      </c>
      <c r="I328" s="172">
        <v>0</v>
      </c>
      <c r="J328" s="172">
        <v>0</v>
      </c>
      <c r="K328" s="172">
        <v>0</v>
      </c>
      <c r="L328" s="172">
        <v>0</v>
      </c>
      <c r="M328" s="172">
        <v>0</v>
      </c>
      <c r="N328" s="172">
        <v>0</v>
      </c>
      <c r="O328" s="173"/>
      <c r="P328" s="172">
        <f t="shared" si="8"/>
        <v>0</v>
      </c>
      <c r="Q328" s="172">
        <f t="shared" si="9"/>
        <v>0</v>
      </c>
      <c r="S328" s="14"/>
      <c r="T328" s="14"/>
      <c r="U328" s="14"/>
    </row>
    <row r="329" spans="1:21">
      <c r="A329" s="170">
        <v>320</v>
      </c>
      <c r="B329" s="171" t="s">
        <v>371</v>
      </c>
      <c r="C329" s="172">
        <v>0</v>
      </c>
      <c r="D329" s="172">
        <v>0</v>
      </c>
      <c r="E329" s="172">
        <v>0</v>
      </c>
      <c r="F329" s="172">
        <v>0</v>
      </c>
      <c r="G329" s="172">
        <v>0</v>
      </c>
      <c r="H329" s="172">
        <v>0</v>
      </c>
      <c r="I329" s="172">
        <v>0</v>
      </c>
      <c r="J329" s="172">
        <v>0</v>
      </c>
      <c r="K329" s="172">
        <v>0</v>
      </c>
      <c r="L329" s="172">
        <v>0</v>
      </c>
      <c r="M329" s="172">
        <v>0</v>
      </c>
      <c r="N329" s="172">
        <v>0</v>
      </c>
      <c r="O329" s="173"/>
      <c r="P329" s="172">
        <f t="shared" si="8"/>
        <v>0</v>
      </c>
      <c r="Q329" s="172">
        <f t="shared" si="9"/>
        <v>0</v>
      </c>
      <c r="S329" s="14"/>
      <c r="T329" s="14"/>
      <c r="U329" s="14"/>
    </row>
    <row r="330" spans="1:21">
      <c r="A330" s="170">
        <v>321</v>
      </c>
      <c r="B330" s="171" t="s">
        <v>118</v>
      </c>
      <c r="C330" s="172">
        <v>154.09447888296449</v>
      </c>
      <c r="D330" s="172">
        <v>152.98995326447479</v>
      </c>
      <c r="E330" s="172">
        <v>151.72766696212176</v>
      </c>
      <c r="F330" s="172">
        <v>149.24677424690074</v>
      </c>
      <c r="G330" s="172">
        <v>151.05917644577815</v>
      </c>
      <c r="H330" s="172">
        <v>154.95171195506933</v>
      </c>
      <c r="I330" s="172">
        <v>149.13053421612042</v>
      </c>
      <c r="J330" s="172">
        <v>155.12174886953673</v>
      </c>
      <c r="K330" s="172">
        <v>153.2402264421012</v>
      </c>
      <c r="L330" s="172">
        <v>150.67741286009445</v>
      </c>
      <c r="M330" s="172">
        <v>151.61512283418725</v>
      </c>
      <c r="N330" s="172">
        <v>151.61512283418725</v>
      </c>
      <c r="O330" s="173"/>
      <c r="P330" s="172">
        <f t="shared" si="8"/>
        <v>149.13053421612042</v>
      </c>
      <c r="Q330" s="172">
        <f t="shared" si="9"/>
        <v>155.12174886953673</v>
      </c>
      <c r="S330" s="14"/>
      <c r="T330" s="14"/>
      <c r="U330" s="14"/>
    </row>
    <row r="331" spans="1:21">
      <c r="A331" s="170">
        <v>322</v>
      </c>
      <c r="B331" s="171" t="s">
        <v>119</v>
      </c>
      <c r="C331" s="172">
        <v>144.70782620910569</v>
      </c>
      <c r="D331" s="172">
        <v>141.63851194331235</v>
      </c>
      <c r="E331" s="172">
        <v>144.20592682770868</v>
      </c>
      <c r="F331" s="172">
        <v>151.78405644784789</v>
      </c>
      <c r="G331" s="172">
        <v>145.11273769596224</v>
      </c>
      <c r="H331" s="172">
        <v>150.61256709996758</v>
      </c>
      <c r="I331" s="172">
        <v>149.17781076048576</v>
      </c>
      <c r="J331" s="172">
        <v>153.21908413071057</v>
      </c>
      <c r="K331" s="172">
        <v>150.98184422635981</v>
      </c>
      <c r="L331" s="172">
        <v>154.65856003525488</v>
      </c>
      <c r="M331" s="172">
        <v>157.80626543493935</v>
      </c>
      <c r="N331" s="172">
        <v>157.80626543493935</v>
      </c>
      <c r="O331" s="173"/>
      <c r="P331" s="172">
        <f t="shared" ref="P331:P394" si="10">MIN(D331:M331)</f>
        <v>141.63851194331235</v>
      </c>
      <c r="Q331" s="172">
        <f t="shared" ref="Q331:Q394" si="11">MAX(D331:M331)</f>
        <v>157.80626543493935</v>
      </c>
      <c r="S331" s="14"/>
      <c r="T331" s="14"/>
      <c r="U331" s="14"/>
    </row>
    <row r="332" spans="1:21">
      <c r="A332" s="170">
        <v>323</v>
      </c>
      <c r="B332" s="171" t="s">
        <v>179</v>
      </c>
      <c r="C332" s="172">
        <v>118.01111420396404</v>
      </c>
      <c r="D332" s="172">
        <v>120.64526783909515</v>
      </c>
      <c r="E332" s="172">
        <v>118.93360951928011</v>
      </c>
      <c r="F332" s="172">
        <v>121.19112203541616</v>
      </c>
      <c r="G332" s="172">
        <v>125.81042375002045</v>
      </c>
      <c r="H332" s="172">
        <v>128.39549831431179</v>
      </c>
      <c r="I332" s="172">
        <v>135.68885296251358</v>
      </c>
      <c r="J332" s="172">
        <v>137.9441940687289</v>
      </c>
      <c r="K332" s="172">
        <v>131.82747587443359</v>
      </c>
      <c r="L332" s="172">
        <v>131.30894559251198</v>
      </c>
      <c r="M332" s="172">
        <v>134.17019635692168</v>
      </c>
      <c r="N332" s="172">
        <v>134.17019635692168</v>
      </c>
      <c r="O332" s="173"/>
      <c r="P332" s="172">
        <f t="shared" si="10"/>
        <v>118.93360951928011</v>
      </c>
      <c r="Q332" s="172">
        <f t="shared" si="11"/>
        <v>137.9441940687289</v>
      </c>
      <c r="S332" s="14"/>
      <c r="T332" s="14"/>
      <c r="U332" s="14"/>
    </row>
    <row r="333" spans="1:21">
      <c r="A333" s="170">
        <v>324</v>
      </c>
      <c r="B333" s="171" t="s">
        <v>370</v>
      </c>
      <c r="C333" s="172">
        <v>0</v>
      </c>
      <c r="D333" s="172">
        <v>0</v>
      </c>
      <c r="E333" s="172">
        <v>0</v>
      </c>
      <c r="F333" s="172">
        <v>0</v>
      </c>
      <c r="G333" s="172">
        <v>0</v>
      </c>
      <c r="H333" s="172">
        <v>0</v>
      </c>
      <c r="I333" s="172">
        <v>0</v>
      </c>
      <c r="J333" s="172">
        <v>0</v>
      </c>
      <c r="K333" s="172">
        <v>0</v>
      </c>
      <c r="L333" s="172">
        <v>0</v>
      </c>
      <c r="M333" s="172">
        <v>0</v>
      </c>
      <c r="N333" s="172">
        <v>0</v>
      </c>
      <c r="O333" s="173"/>
      <c r="P333" s="172">
        <f t="shared" si="10"/>
        <v>0</v>
      </c>
      <c r="Q333" s="172">
        <f t="shared" si="11"/>
        <v>0</v>
      </c>
      <c r="S333" s="14"/>
      <c r="T333" s="14"/>
      <c r="U333" s="14"/>
    </row>
    <row r="334" spans="1:21">
      <c r="A334" s="170">
        <v>325</v>
      </c>
      <c r="B334" s="171" t="s">
        <v>204</v>
      </c>
      <c r="C334" s="172">
        <v>109.14612949589522</v>
      </c>
      <c r="D334" s="172">
        <v>109.8009080865457</v>
      </c>
      <c r="E334" s="172">
        <v>111.02279655276668</v>
      </c>
      <c r="F334" s="172">
        <v>111.40192742686514</v>
      </c>
      <c r="G334" s="172">
        <v>113.13731354971945</v>
      </c>
      <c r="H334" s="172">
        <v>114.54836640785287</v>
      </c>
      <c r="I334" s="172">
        <v>112.50144968620366</v>
      </c>
      <c r="J334" s="172">
        <v>113.84865351860658</v>
      </c>
      <c r="K334" s="172">
        <v>112.77770554408886</v>
      </c>
      <c r="L334" s="172">
        <v>114.29084874357456</v>
      </c>
      <c r="M334" s="172">
        <v>113.97058867136619</v>
      </c>
      <c r="N334" s="172">
        <v>113.97058867136619</v>
      </c>
      <c r="O334" s="173"/>
      <c r="P334" s="172">
        <f t="shared" si="10"/>
        <v>109.8009080865457</v>
      </c>
      <c r="Q334" s="172">
        <f t="shared" si="11"/>
        <v>114.54836640785287</v>
      </c>
      <c r="S334" s="14"/>
      <c r="T334" s="14"/>
      <c r="U334" s="14"/>
    </row>
    <row r="335" spans="1:21">
      <c r="A335" s="170">
        <v>326</v>
      </c>
      <c r="B335" s="171" t="s">
        <v>120</v>
      </c>
      <c r="C335" s="172">
        <v>119.37837149261784</v>
      </c>
      <c r="D335" s="172">
        <v>118.16225017780661</v>
      </c>
      <c r="E335" s="172">
        <v>123.37418915459138</v>
      </c>
      <c r="F335" s="172">
        <v>128.15869704737409</v>
      </c>
      <c r="G335" s="172">
        <v>132.37323710082958</v>
      </c>
      <c r="H335" s="172">
        <v>135.24790031102776</v>
      </c>
      <c r="I335" s="172">
        <v>137.83726196265638</v>
      </c>
      <c r="J335" s="172">
        <v>136.93343713663191</v>
      </c>
      <c r="K335" s="172">
        <v>134.12661279695101</v>
      </c>
      <c r="L335" s="172">
        <v>138.52967462546414</v>
      </c>
      <c r="M335" s="172">
        <v>142.00176187422991</v>
      </c>
      <c r="N335" s="172">
        <v>142.00176187422991</v>
      </c>
      <c r="O335" s="173"/>
      <c r="P335" s="172">
        <f t="shared" si="10"/>
        <v>118.16225017780661</v>
      </c>
      <c r="Q335" s="172">
        <f t="shared" si="11"/>
        <v>142.00176187422991</v>
      </c>
      <c r="S335" s="14"/>
      <c r="T335" s="14"/>
      <c r="U335" s="14"/>
    </row>
    <row r="336" spans="1:21">
      <c r="A336" s="170">
        <v>327</v>
      </c>
      <c r="B336" s="171" t="s">
        <v>197</v>
      </c>
      <c r="C336" s="172">
        <v>150.9139077352761</v>
      </c>
      <c r="D336" s="172">
        <v>154.7928214260576</v>
      </c>
      <c r="E336" s="172">
        <v>161.65429872413642</v>
      </c>
      <c r="F336" s="172">
        <v>155.139185828693</v>
      </c>
      <c r="G336" s="172">
        <v>171.582290370008</v>
      </c>
      <c r="H336" s="172">
        <v>167.28999859770749</v>
      </c>
      <c r="I336" s="172">
        <v>182.37297989301882</v>
      </c>
      <c r="J336" s="172">
        <v>183.5493509668834</v>
      </c>
      <c r="K336" s="172">
        <v>187.47829155454369</v>
      </c>
      <c r="L336" s="172">
        <v>187.47829155454369</v>
      </c>
      <c r="M336" s="172">
        <v>217.57248732456196</v>
      </c>
      <c r="N336" s="172">
        <v>217.57248732456196</v>
      </c>
      <c r="O336" s="173"/>
      <c r="P336" s="172">
        <f t="shared" si="10"/>
        <v>154.7928214260576</v>
      </c>
      <c r="Q336" s="172">
        <f t="shared" si="11"/>
        <v>217.57248732456196</v>
      </c>
      <c r="S336" s="14"/>
      <c r="T336" s="14"/>
      <c r="U336" s="14"/>
    </row>
    <row r="337" spans="1:21">
      <c r="A337" s="170">
        <v>328</v>
      </c>
      <c r="B337" s="171" t="s">
        <v>369</v>
      </c>
      <c r="C337" s="172">
        <v>0</v>
      </c>
      <c r="D337" s="172">
        <v>0</v>
      </c>
      <c r="E337" s="172">
        <v>0</v>
      </c>
      <c r="F337" s="172">
        <v>0</v>
      </c>
      <c r="G337" s="172">
        <v>0</v>
      </c>
      <c r="H337" s="172">
        <v>0</v>
      </c>
      <c r="I337" s="172">
        <v>0</v>
      </c>
      <c r="J337" s="172">
        <v>0</v>
      </c>
      <c r="K337" s="172">
        <v>0</v>
      </c>
      <c r="L337" s="172">
        <v>0</v>
      </c>
      <c r="M337" s="172">
        <v>0</v>
      </c>
      <c r="N337" s="172">
        <v>0</v>
      </c>
      <c r="O337" s="173"/>
      <c r="P337" s="172">
        <f t="shared" si="10"/>
        <v>0</v>
      </c>
      <c r="Q337" s="172">
        <f t="shared" si="11"/>
        <v>0</v>
      </c>
      <c r="S337" s="14"/>
      <c r="T337" s="14"/>
      <c r="U337" s="14"/>
    </row>
    <row r="338" spans="1:21">
      <c r="A338" s="170">
        <v>329</v>
      </c>
      <c r="B338" s="171" t="s">
        <v>368</v>
      </c>
      <c r="C338" s="172">
        <v>0</v>
      </c>
      <c r="D338" s="172">
        <v>0</v>
      </c>
      <c r="E338" s="172">
        <v>0</v>
      </c>
      <c r="F338" s="172">
        <v>0</v>
      </c>
      <c r="G338" s="172">
        <v>0</v>
      </c>
      <c r="H338" s="172">
        <v>0</v>
      </c>
      <c r="I338" s="172">
        <v>0</v>
      </c>
      <c r="J338" s="172">
        <v>0</v>
      </c>
      <c r="K338" s="172">
        <v>0</v>
      </c>
      <c r="L338" s="172">
        <v>0</v>
      </c>
      <c r="M338" s="172">
        <v>0</v>
      </c>
      <c r="N338" s="172">
        <v>0</v>
      </c>
      <c r="O338" s="173"/>
      <c r="P338" s="172">
        <f t="shared" si="10"/>
        <v>0</v>
      </c>
      <c r="Q338" s="172">
        <f t="shared" si="11"/>
        <v>0</v>
      </c>
      <c r="S338" s="14"/>
      <c r="T338" s="14"/>
      <c r="U338" s="14"/>
    </row>
    <row r="339" spans="1:21">
      <c r="A339" s="170">
        <v>330</v>
      </c>
      <c r="B339" s="171" t="s">
        <v>367</v>
      </c>
      <c r="C339" s="172">
        <v>196.22729173756818</v>
      </c>
      <c r="D339" s="172">
        <v>194.18141929560474</v>
      </c>
      <c r="E339" s="172">
        <v>193.73664680702228</v>
      </c>
      <c r="F339" s="172">
        <v>199.65437177826294</v>
      </c>
      <c r="G339" s="172">
        <v>210.61177628621687</v>
      </c>
      <c r="H339" s="172">
        <v>217.99047600384895</v>
      </c>
      <c r="I339" s="172">
        <v>221.21283547445722</v>
      </c>
      <c r="J339" s="172">
        <v>225.45424555539344</v>
      </c>
      <c r="K339" s="172">
        <v>219.48127637686162</v>
      </c>
      <c r="L339" s="172">
        <v>229.50001436136046</v>
      </c>
      <c r="M339" s="172">
        <v>241.26997077090405</v>
      </c>
      <c r="N339" s="172">
        <v>241.26997077090405</v>
      </c>
      <c r="O339" s="173"/>
      <c r="P339" s="172">
        <f t="shared" si="10"/>
        <v>193.73664680702228</v>
      </c>
      <c r="Q339" s="172">
        <f t="shared" si="11"/>
        <v>241.26997077090405</v>
      </c>
      <c r="S339" s="14"/>
      <c r="T339" s="14"/>
      <c r="U339" s="14"/>
    </row>
    <row r="340" spans="1:21">
      <c r="A340" s="170">
        <v>331</v>
      </c>
      <c r="B340" s="171" t="s">
        <v>292</v>
      </c>
      <c r="C340" s="172">
        <v>109.017471922833</v>
      </c>
      <c r="D340" s="172">
        <v>111.34872236511784</v>
      </c>
      <c r="E340" s="172">
        <v>116.72188886272306</v>
      </c>
      <c r="F340" s="172">
        <v>117.48912157874494</v>
      </c>
      <c r="G340" s="172">
        <v>123.07529923885777</v>
      </c>
      <c r="H340" s="172">
        <v>129.99478562562922</v>
      </c>
      <c r="I340" s="172">
        <v>135.47133978945146</v>
      </c>
      <c r="J340" s="172">
        <v>134.24826970589038</v>
      </c>
      <c r="K340" s="172">
        <v>134.18009416852425</v>
      </c>
      <c r="L340" s="172">
        <v>131.24122712166817</v>
      </c>
      <c r="M340" s="172">
        <v>135.41545043694782</v>
      </c>
      <c r="N340" s="172">
        <v>135.41545043694782</v>
      </c>
      <c r="O340" s="173"/>
      <c r="P340" s="172">
        <f t="shared" si="10"/>
        <v>111.34872236511784</v>
      </c>
      <c r="Q340" s="172">
        <f t="shared" si="11"/>
        <v>135.47133978945146</v>
      </c>
      <c r="S340" s="14"/>
      <c r="T340" s="14"/>
      <c r="U340" s="14"/>
    </row>
    <row r="341" spans="1:21">
      <c r="A341" s="170">
        <v>332</v>
      </c>
      <c r="B341" s="171" t="s">
        <v>205</v>
      </c>
      <c r="C341" s="172">
        <v>106.99969054333658</v>
      </c>
      <c r="D341" s="172">
        <v>108.57461542131084</v>
      </c>
      <c r="E341" s="172">
        <v>108.79511960666719</v>
      </c>
      <c r="F341" s="172">
        <v>110.77298990188223</v>
      </c>
      <c r="G341" s="172">
        <v>112.00993882000456</v>
      </c>
      <c r="H341" s="172">
        <v>109.83092635284973</v>
      </c>
      <c r="I341" s="172">
        <v>109.14377947973581</v>
      </c>
      <c r="J341" s="172">
        <v>109.24896299908879</v>
      </c>
      <c r="K341" s="172">
        <v>106.17797260145379</v>
      </c>
      <c r="L341" s="172">
        <v>107.71636057509777</v>
      </c>
      <c r="M341" s="172">
        <v>107.56136419116358</v>
      </c>
      <c r="N341" s="172">
        <v>107.56136419116358</v>
      </c>
      <c r="O341" s="173"/>
      <c r="P341" s="172">
        <f t="shared" si="10"/>
        <v>106.17797260145379</v>
      </c>
      <c r="Q341" s="172">
        <f t="shared" si="11"/>
        <v>112.00993882000456</v>
      </c>
      <c r="S341" s="14"/>
      <c r="T341" s="14"/>
      <c r="U341" s="14"/>
    </row>
    <row r="342" spans="1:21">
      <c r="A342" s="170">
        <v>333</v>
      </c>
      <c r="B342" s="171" t="s">
        <v>366</v>
      </c>
      <c r="C342" s="172">
        <v>0</v>
      </c>
      <c r="D342" s="172">
        <v>0</v>
      </c>
      <c r="E342" s="172">
        <v>0</v>
      </c>
      <c r="F342" s="172">
        <v>0</v>
      </c>
      <c r="G342" s="172">
        <v>0</v>
      </c>
      <c r="H342" s="172">
        <v>0</v>
      </c>
      <c r="I342" s="172">
        <v>0</v>
      </c>
      <c r="J342" s="172">
        <v>0</v>
      </c>
      <c r="K342" s="172">
        <v>0</v>
      </c>
      <c r="L342" s="172">
        <v>0</v>
      </c>
      <c r="M342" s="172">
        <v>0</v>
      </c>
      <c r="N342" s="172">
        <v>0</v>
      </c>
      <c r="O342" s="173"/>
      <c r="P342" s="172">
        <f t="shared" si="10"/>
        <v>0</v>
      </c>
      <c r="Q342" s="172">
        <f t="shared" si="11"/>
        <v>0</v>
      </c>
      <c r="S342" s="14"/>
      <c r="T342" s="14"/>
      <c r="U342" s="14"/>
    </row>
    <row r="343" spans="1:21">
      <c r="A343" s="170">
        <v>334</v>
      </c>
      <c r="B343" s="171" t="s">
        <v>365</v>
      </c>
      <c r="C343" s="172">
        <v>0</v>
      </c>
      <c r="D343" s="172">
        <v>0</v>
      </c>
      <c r="E343" s="172">
        <v>0</v>
      </c>
      <c r="F343" s="172">
        <v>0</v>
      </c>
      <c r="G343" s="172">
        <v>0</v>
      </c>
      <c r="H343" s="172">
        <v>0</v>
      </c>
      <c r="I343" s="172">
        <v>0</v>
      </c>
      <c r="J343" s="172">
        <v>0</v>
      </c>
      <c r="K343" s="172">
        <v>0</v>
      </c>
      <c r="L343" s="172">
        <v>0</v>
      </c>
      <c r="M343" s="172">
        <v>0</v>
      </c>
      <c r="N343" s="172">
        <v>0</v>
      </c>
      <c r="O343" s="173"/>
      <c r="P343" s="172">
        <f t="shared" si="10"/>
        <v>0</v>
      </c>
      <c r="Q343" s="172">
        <f t="shared" si="11"/>
        <v>0</v>
      </c>
      <c r="S343" s="14"/>
      <c r="T343" s="14"/>
      <c r="U343" s="14"/>
    </row>
    <row r="344" spans="1:21">
      <c r="A344" s="170">
        <v>335</v>
      </c>
      <c r="B344" s="171" t="s">
        <v>364</v>
      </c>
      <c r="C344" s="172">
        <v>144.94571848983136</v>
      </c>
      <c r="D344" s="172">
        <v>141.9631734312708</v>
      </c>
      <c r="E344" s="172">
        <v>146.20913051963478</v>
      </c>
      <c r="F344" s="172">
        <v>149.9345300690506</v>
      </c>
      <c r="G344" s="172">
        <v>155.43080792151358</v>
      </c>
      <c r="H344" s="172">
        <v>163.70612726566759</v>
      </c>
      <c r="I344" s="172">
        <v>168.44891696842467</v>
      </c>
      <c r="J344" s="172">
        <v>171.28181727293381</v>
      </c>
      <c r="K344" s="172">
        <v>173.07074730217619</v>
      </c>
      <c r="L344" s="172">
        <v>175.85618984173823</v>
      </c>
      <c r="M344" s="172">
        <v>179.93663754434095</v>
      </c>
      <c r="N344" s="172">
        <v>179.93663754434095</v>
      </c>
      <c r="O344" s="173"/>
      <c r="P344" s="172">
        <f t="shared" si="10"/>
        <v>141.9631734312708</v>
      </c>
      <c r="Q344" s="172">
        <f t="shared" si="11"/>
        <v>179.93663754434095</v>
      </c>
      <c r="S344" s="14"/>
      <c r="T344" s="14"/>
      <c r="U344" s="14"/>
    </row>
    <row r="345" spans="1:21">
      <c r="A345" s="170">
        <v>336</v>
      </c>
      <c r="B345" s="171" t="s">
        <v>31</v>
      </c>
      <c r="C345" s="172">
        <v>100</v>
      </c>
      <c r="D345" s="172">
        <v>100.82543636922898</v>
      </c>
      <c r="E345" s="172">
        <v>101.89539238760487</v>
      </c>
      <c r="F345" s="172">
        <v>103.25649562311885</v>
      </c>
      <c r="G345" s="172">
        <v>103.80687492059069</v>
      </c>
      <c r="H345" s="172">
        <v>113.33756656626315</v>
      </c>
      <c r="I345" s="172">
        <v>118.87849226918041</v>
      </c>
      <c r="J345" s="172">
        <v>126.43187773426112</v>
      </c>
      <c r="K345" s="172">
        <v>121.69486464434225</v>
      </c>
      <c r="L345" s="172">
        <v>123.40107653290056</v>
      </c>
      <c r="M345" s="172">
        <v>124.31111026218665</v>
      </c>
      <c r="N345" s="172">
        <v>124.31111026218665</v>
      </c>
      <c r="O345" s="173"/>
      <c r="P345" s="172">
        <f t="shared" si="10"/>
        <v>100.82543636922898</v>
      </c>
      <c r="Q345" s="172">
        <f t="shared" si="11"/>
        <v>126.43187773426112</v>
      </c>
      <c r="S345" s="14"/>
      <c r="T345" s="14"/>
      <c r="U345" s="14"/>
    </row>
    <row r="346" spans="1:21">
      <c r="A346" s="170">
        <v>337</v>
      </c>
      <c r="B346" s="171" t="s">
        <v>363</v>
      </c>
      <c r="C346" s="172">
        <v>247.77738354110306</v>
      </c>
      <c r="D346" s="172">
        <v>220.54659559346271</v>
      </c>
      <c r="E346" s="172">
        <v>198.82885476646894</v>
      </c>
      <c r="F346" s="172">
        <v>205.14177110748801</v>
      </c>
      <c r="G346" s="172">
        <v>221.4745262862337</v>
      </c>
      <c r="H346" s="172">
        <v>232.1660121206134</v>
      </c>
      <c r="I346" s="172">
        <v>225.20964826675473</v>
      </c>
      <c r="J346" s="172">
        <v>205.96677491061999</v>
      </c>
      <c r="K346" s="172">
        <v>211.6592406727849</v>
      </c>
      <c r="L346" s="172">
        <v>228.45892172856256</v>
      </c>
      <c r="M346" s="172">
        <v>230.91444092152648</v>
      </c>
      <c r="N346" s="172">
        <v>230.91444092152648</v>
      </c>
      <c r="O346" s="173"/>
      <c r="P346" s="172">
        <f t="shared" si="10"/>
        <v>198.82885476646894</v>
      </c>
      <c r="Q346" s="172">
        <f t="shared" si="11"/>
        <v>232.1660121206134</v>
      </c>
      <c r="S346" s="14"/>
      <c r="T346" s="14"/>
      <c r="U346" s="14"/>
    </row>
    <row r="347" spans="1:21">
      <c r="A347" s="170">
        <v>338</v>
      </c>
      <c r="B347" s="171" t="s">
        <v>362</v>
      </c>
      <c r="C347" s="172">
        <v>0</v>
      </c>
      <c r="D347" s="172">
        <v>0</v>
      </c>
      <c r="E347" s="172">
        <v>0</v>
      </c>
      <c r="F347" s="172">
        <v>0</v>
      </c>
      <c r="G347" s="172">
        <v>0</v>
      </c>
      <c r="H347" s="172">
        <v>0</v>
      </c>
      <c r="I347" s="172">
        <v>0</v>
      </c>
      <c r="J347" s="172">
        <v>0</v>
      </c>
      <c r="K347" s="172">
        <v>0</v>
      </c>
      <c r="L347" s="172">
        <v>0</v>
      </c>
      <c r="M347" s="172">
        <v>0</v>
      </c>
      <c r="N347" s="172">
        <v>0</v>
      </c>
      <c r="O347" s="173"/>
      <c r="P347" s="172">
        <f t="shared" si="10"/>
        <v>0</v>
      </c>
      <c r="Q347" s="172">
        <f t="shared" si="11"/>
        <v>0</v>
      </c>
      <c r="S347" s="14"/>
      <c r="T347" s="14"/>
      <c r="U347" s="14"/>
    </row>
    <row r="348" spans="1:21">
      <c r="A348" s="170">
        <v>339</v>
      </c>
      <c r="B348" s="171" t="s">
        <v>361</v>
      </c>
      <c r="C348" s="172">
        <v>0</v>
      </c>
      <c r="D348" s="172">
        <v>0</v>
      </c>
      <c r="E348" s="172">
        <v>0</v>
      </c>
      <c r="F348" s="172">
        <v>0</v>
      </c>
      <c r="G348" s="172">
        <v>0</v>
      </c>
      <c r="H348" s="172">
        <v>0</v>
      </c>
      <c r="I348" s="172">
        <v>0</v>
      </c>
      <c r="J348" s="172">
        <v>0</v>
      </c>
      <c r="K348" s="172">
        <v>0</v>
      </c>
      <c r="L348" s="172">
        <v>0</v>
      </c>
      <c r="M348" s="172">
        <v>0</v>
      </c>
      <c r="N348" s="172">
        <v>0</v>
      </c>
      <c r="O348" s="173"/>
      <c r="P348" s="172">
        <f t="shared" si="10"/>
        <v>0</v>
      </c>
      <c r="Q348" s="172">
        <f t="shared" si="11"/>
        <v>0</v>
      </c>
      <c r="S348" s="14"/>
      <c r="T348" s="14"/>
      <c r="U348" s="14"/>
    </row>
    <row r="349" spans="1:21">
      <c r="A349" s="170">
        <v>340</v>
      </c>
      <c r="B349" s="171" t="s">
        <v>198</v>
      </c>
      <c r="C349" s="172">
        <v>140.74751892141609</v>
      </c>
      <c r="D349" s="172">
        <v>140.00615912092965</v>
      </c>
      <c r="E349" s="172">
        <v>131.38635158487187</v>
      </c>
      <c r="F349" s="172">
        <v>148.01552420136829</v>
      </c>
      <c r="G349" s="172">
        <v>154.64093128095809</v>
      </c>
      <c r="H349" s="172">
        <v>168.390680324257</v>
      </c>
      <c r="I349" s="172">
        <v>180.2132251872784</v>
      </c>
      <c r="J349" s="172">
        <v>147.40424887001006</v>
      </c>
      <c r="K349" s="172">
        <v>179.38565350568319</v>
      </c>
      <c r="L349" s="172">
        <v>176.07587096579192</v>
      </c>
      <c r="M349" s="172">
        <v>166.78302029280695</v>
      </c>
      <c r="N349" s="172">
        <v>166.78302029280695</v>
      </c>
      <c r="O349" s="173"/>
      <c r="P349" s="172">
        <f t="shared" si="10"/>
        <v>131.38635158487187</v>
      </c>
      <c r="Q349" s="172">
        <f t="shared" si="11"/>
        <v>180.2132251872784</v>
      </c>
      <c r="S349" s="14"/>
      <c r="T349" s="14"/>
      <c r="U349" s="14"/>
    </row>
    <row r="350" spans="1:21">
      <c r="A350" s="170">
        <v>341</v>
      </c>
      <c r="B350" s="171" t="s">
        <v>53</v>
      </c>
      <c r="C350" s="172">
        <v>194.8084473734292</v>
      </c>
      <c r="D350" s="172">
        <v>166.6017796939218</v>
      </c>
      <c r="E350" s="172">
        <v>159.30233111411997</v>
      </c>
      <c r="F350" s="172">
        <v>159.5010134331601</v>
      </c>
      <c r="G350" s="172">
        <v>149.35680061931055</v>
      </c>
      <c r="H350" s="172">
        <v>154.56153192697178</v>
      </c>
      <c r="I350" s="172">
        <v>154.56153192697178</v>
      </c>
      <c r="J350" s="172">
        <v>0</v>
      </c>
      <c r="K350" s="172">
        <v>0</v>
      </c>
      <c r="L350" s="172">
        <v>0</v>
      </c>
      <c r="M350" s="172">
        <v>0</v>
      </c>
      <c r="N350" s="172">
        <v>0</v>
      </c>
      <c r="O350" s="173"/>
      <c r="P350" s="172">
        <f t="shared" si="10"/>
        <v>0</v>
      </c>
      <c r="Q350" s="172">
        <f t="shared" si="11"/>
        <v>166.6017796939218</v>
      </c>
      <c r="S350" s="14"/>
      <c r="T350" s="14"/>
      <c r="U350" s="14"/>
    </row>
    <row r="351" spans="1:21">
      <c r="A351" s="170">
        <v>342</v>
      </c>
      <c r="B351" s="171" t="s">
        <v>229</v>
      </c>
      <c r="C351" s="172">
        <v>126.14355344325642</v>
      </c>
      <c r="D351" s="172">
        <v>134.29945180780467</v>
      </c>
      <c r="E351" s="172">
        <v>136.64790821923287</v>
      </c>
      <c r="F351" s="172">
        <v>141.69556597406677</v>
      </c>
      <c r="G351" s="172">
        <v>149.21361644798293</v>
      </c>
      <c r="H351" s="172">
        <v>154.4602454484297</v>
      </c>
      <c r="I351" s="172">
        <v>155.48519035698942</v>
      </c>
      <c r="J351" s="172">
        <v>156.3420960024429</v>
      </c>
      <c r="K351" s="172">
        <v>158.51724512476693</v>
      </c>
      <c r="L351" s="172">
        <v>163.30143432315265</v>
      </c>
      <c r="M351" s="172">
        <v>182.06865977575035</v>
      </c>
      <c r="N351" s="172">
        <v>182.06865977575035</v>
      </c>
      <c r="O351" s="173"/>
      <c r="P351" s="172">
        <f t="shared" si="10"/>
        <v>134.29945180780467</v>
      </c>
      <c r="Q351" s="172">
        <f t="shared" si="11"/>
        <v>182.06865977575035</v>
      </c>
      <c r="S351" s="14"/>
      <c r="T351" s="14"/>
      <c r="U351" s="14"/>
    </row>
    <row r="352" spans="1:21">
      <c r="A352" s="170">
        <v>343</v>
      </c>
      <c r="B352" s="171" t="s">
        <v>234</v>
      </c>
      <c r="C352" s="172">
        <v>102.23773376028478</v>
      </c>
      <c r="D352" s="172">
        <v>102.56196945183704</v>
      </c>
      <c r="E352" s="172">
        <v>107.23283058987296</v>
      </c>
      <c r="F352" s="172">
        <v>111.36710146238087</v>
      </c>
      <c r="G352" s="172">
        <v>113.67678967911094</v>
      </c>
      <c r="H352" s="172">
        <v>110.50756174730374</v>
      </c>
      <c r="I352" s="172">
        <v>110.50756174730374</v>
      </c>
      <c r="J352" s="172">
        <v>106.93880914847168</v>
      </c>
      <c r="K352" s="172">
        <v>103.15405706187222</v>
      </c>
      <c r="L352" s="172">
        <v>108.52549434706673</v>
      </c>
      <c r="M352" s="172">
        <v>107.77049247505377</v>
      </c>
      <c r="N352" s="172">
        <v>107.77049247505377</v>
      </c>
      <c r="O352" s="173"/>
      <c r="P352" s="172">
        <f t="shared" si="10"/>
        <v>102.56196945183704</v>
      </c>
      <c r="Q352" s="172">
        <f t="shared" si="11"/>
        <v>113.67678967911094</v>
      </c>
      <c r="S352" s="14"/>
      <c r="T352" s="14"/>
      <c r="U352" s="14"/>
    </row>
    <row r="353" spans="1:21">
      <c r="A353" s="170">
        <v>344</v>
      </c>
      <c r="B353" s="171" t="s">
        <v>85</v>
      </c>
      <c r="C353" s="172">
        <v>129.38908714852315</v>
      </c>
      <c r="D353" s="172">
        <v>129.27857635603806</v>
      </c>
      <c r="E353" s="172">
        <v>125.31209855812013</v>
      </c>
      <c r="F353" s="172">
        <v>128.00849466248189</v>
      </c>
      <c r="G353" s="172">
        <v>129.32203229835372</v>
      </c>
      <c r="H353" s="172">
        <v>132.1308305413703</v>
      </c>
      <c r="I353" s="172">
        <v>133.4779921297997</v>
      </c>
      <c r="J353" s="172">
        <v>130.18394096903126</v>
      </c>
      <c r="K353" s="172">
        <v>134.15733971406786</v>
      </c>
      <c r="L353" s="172">
        <v>134.0081729687214</v>
      </c>
      <c r="M353" s="172">
        <v>142.46469805929041</v>
      </c>
      <c r="N353" s="172">
        <v>142.46469805929041</v>
      </c>
      <c r="O353" s="173"/>
      <c r="P353" s="172">
        <f t="shared" si="10"/>
        <v>125.31209855812013</v>
      </c>
      <c r="Q353" s="172">
        <f t="shared" si="11"/>
        <v>142.46469805929041</v>
      </c>
      <c r="S353" s="14"/>
      <c r="T353" s="14"/>
      <c r="U353" s="14"/>
    </row>
    <row r="354" spans="1:21">
      <c r="A354" s="170">
        <v>345</v>
      </c>
      <c r="B354" s="171" t="s">
        <v>360</v>
      </c>
      <c r="C354" s="172">
        <v>0</v>
      </c>
      <c r="D354" s="172">
        <v>0</v>
      </c>
      <c r="E354" s="172">
        <v>0</v>
      </c>
      <c r="F354" s="172">
        <v>0</v>
      </c>
      <c r="G354" s="172">
        <v>0</v>
      </c>
      <c r="H354" s="172">
        <v>0</v>
      </c>
      <c r="I354" s="172">
        <v>0</v>
      </c>
      <c r="J354" s="172">
        <v>0</v>
      </c>
      <c r="K354" s="172">
        <v>0</v>
      </c>
      <c r="L354" s="172">
        <v>0</v>
      </c>
      <c r="M354" s="172">
        <v>0</v>
      </c>
      <c r="N354" s="172">
        <v>0</v>
      </c>
      <c r="O354" s="173"/>
      <c r="P354" s="172">
        <f t="shared" si="10"/>
        <v>0</v>
      </c>
      <c r="Q354" s="172">
        <f t="shared" si="11"/>
        <v>0</v>
      </c>
      <c r="S354" s="14"/>
      <c r="T354" s="14"/>
      <c r="U354" s="14"/>
    </row>
    <row r="355" spans="1:21">
      <c r="A355" s="170">
        <v>346</v>
      </c>
      <c r="B355" s="171" t="s">
        <v>22</v>
      </c>
      <c r="C355" s="172">
        <v>103.13151503198274</v>
      </c>
      <c r="D355" s="172">
        <v>101.93885126704036</v>
      </c>
      <c r="E355" s="172">
        <v>105.00861865343842</v>
      </c>
      <c r="F355" s="172">
        <v>105.64616031526934</v>
      </c>
      <c r="G355" s="172">
        <v>107.14601261141681</v>
      </c>
      <c r="H355" s="172">
        <v>119.48530042017968</v>
      </c>
      <c r="I355" s="172">
        <v>111.12532361052789</v>
      </c>
      <c r="J355" s="172">
        <v>109.47906553993407</v>
      </c>
      <c r="K355" s="172">
        <v>110.55443463108297</v>
      </c>
      <c r="L355" s="172">
        <v>114.67650834785171</v>
      </c>
      <c r="M355" s="172">
        <v>118.23747239979329</v>
      </c>
      <c r="N355" s="172">
        <v>118.23747239979329</v>
      </c>
      <c r="O355" s="173"/>
      <c r="P355" s="172">
        <f t="shared" si="10"/>
        <v>101.93885126704036</v>
      </c>
      <c r="Q355" s="172">
        <f t="shared" si="11"/>
        <v>119.48530042017968</v>
      </c>
      <c r="S355" s="14"/>
      <c r="T355" s="14"/>
      <c r="U355" s="14"/>
    </row>
    <row r="356" spans="1:21">
      <c r="A356" s="170">
        <v>347</v>
      </c>
      <c r="B356" s="171" t="s">
        <v>86</v>
      </c>
      <c r="C356" s="172">
        <v>129.81533730700556</v>
      </c>
      <c r="D356" s="172">
        <v>128.92670080419435</v>
      </c>
      <c r="E356" s="172">
        <v>131.75153487581304</v>
      </c>
      <c r="F356" s="172">
        <v>136.96784610079948</v>
      </c>
      <c r="G356" s="172">
        <v>136.94741511731806</v>
      </c>
      <c r="H356" s="172">
        <v>140.84505023176985</v>
      </c>
      <c r="I356" s="172">
        <v>143.32171010975702</v>
      </c>
      <c r="J356" s="172">
        <v>145.18825888379922</v>
      </c>
      <c r="K356" s="172">
        <v>144.72137929994989</v>
      </c>
      <c r="L356" s="172">
        <v>145.27202597524359</v>
      </c>
      <c r="M356" s="172">
        <v>151.61572923754468</v>
      </c>
      <c r="N356" s="172">
        <v>151.61572923754468</v>
      </c>
      <c r="O356" s="173"/>
      <c r="P356" s="172">
        <f t="shared" si="10"/>
        <v>128.92670080419435</v>
      </c>
      <c r="Q356" s="172">
        <f t="shared" si="11"/>
        <v>151.61572923754468</v>
      </c>
      <c r="S356" s="14"/>
      <c r="T356" s="14"/>
      <c r="U356" s="14"/>
    </row>
    <row r="357" spans="1:21">
      <c r="A357" s="170">
        <v>348</v>
      </c>
      <c r="B357" s="171" t="s">
        <v>104</v>
      </c>
      <c r="C357" s="172">
        <v>100</v>
      </c>
      <c r="D357" s="172">
        <v>100</v>
      </c>
      <c r="E357" s="172">
        <v>99.836966805717054</v>
      </c>
      <c r="F357" s="172">
        <v>100.56890311847108</v>
      </c>
      <c r="G357" s="172">
        <v>100.1329619582344</v>
      </c>
      <c r="H357" s="172">
        <v>100.4063616941506</v>
      </c>
      <c r="I357" s="172">
        <v>100.83096021924256</v>
      </c>
      <c r="J357" s="172">
        <v>100.95745376807352</v>
      </c>
      <c r="K357" s="172">
        <v>100.3628760519974</v>
      </c>
      <c r="L357" s="172">
        <v>101.95811312923641</v>
      </c>
      <c r="M357" s="172">
        <v>99.586580730559433</v>
      </c>
      <c r="N357" s="172">
        <v>99.586580730559433</v>
      </c>
      <c r="O357" s="173"/>
      <c r="P357" s="172">
        <f t="shared" si="10"/>
        <v>99.586580730559433</v>
      </c>
      <c r="Q357" s="172">
        <f t="shared" si="11"/>
        <v>101.95811312923641</v>
      </c>
      <c r="S357" s="14"/>
      <c r="T357" s="14"/>
      <c r="U357" s="14"/>
    </row>
    <row r="358" spans="1:21">
      <c r="A358" s="170">
        <v>349</v>
      </c>
      <c r="B358" s="171" t="s">
        <v>359</v>
      </c>
      <c r="C358" s="172">
        <v>0</v>
      </c>
      <c r="D358" s="172">
        <v>0</v>
      </c>
      <c r="E358" s="172">
        <v>0</v>
      </c>
      <c r="F358" s="172">
        <v>0</v>
      </c>
      <c r="G358" s="172">
        <v>131.14963248818555</v>
      </c>
      <c r="H358" s="172">
        <v>123.81053649505351</v>
      </c>
      <c r="I358" s="172">
        <v>152.60157493206654</v>
      </c>
      <c r="J358" s="172">
        <v>152.60157493206654</v>
      </c>
      <c r="K358" s="172">
        <v>154.96461887506777</v>
      </c>
      <c r="L358" s="172">
        <v>113.09308113009844</v>
      </c>
      <c r="M358" s="172">
        <v>129.81971270290725</v>
      </c>
      <c r="N358" s="172">
        <v>129.81971270290725</v>
      </c>
      <c r="O358" s="173"/>
      <c r="P358" s="172">
        <f t="shared" si="10"/>
        <v>0</v>
      </c>
      <c r="Q358" s="172">
        <f t="shared" si="11"/>
        <v>154.96461887506777</v>
      </c>
      <c r="S358" s="14"/>
      <c r="T358" s="14"/>
      <c r="U358" s="14"/>
    </row>
    <row r="359" spans="1:21">
      <c r="A359" s="170">
        <v>350</v>
      </c>
      <c r="B359" s="171" t="s">
        <v>180</v>
      </c>
      <c r="C359" s="172">
        <v>119.73150751332022</v>
      </c>
      <c r="D359" s="172">
        <v>127.1857908788984</v>
      </c>
      <c r="E359" s="172">
        <v>128.61850343985785</v>
      </c>
      <c r="F359" s="172">
        <v>130.55318295104928</v>
      </c>
      <c r="G359" s="172">
        <v>145.62090295079327</v>
      </c>
      <c r="H359" s="172">
        <v>146.41516933404361</v>
      </c>
      <c r="I359" s="172">
        <v>158.62332591773981</v>
      </c>
      <c r="J359" s="172">
        <v>157.66275982125904</v>
      </c>
      <c r="K359" s="172">
        <v>161.61226021476475</v>
      </c>
      <c r="L359" s="172">
        <v>171.93727196163798</v>
      </c>
      <c r="M359" s="172">
        <v>185.31229359665679</v>
      </c>
      <c r="N359" s="172">
        <v>185.31229359665679</v>
      </c>
      <c r="O359" s="173"/>
      <c r="P359" s="172">
        <f t="shared" si="10"/>
        <v>127.1857908788984</v>
      </c>
      <c r="Q359" s="172">
        <f t="shared" si="11"/>
        <v>185.31229359665679</v>
      </c>
      <c r="S359" s="14"/>
      <c r="T359" s="14"/>
      <c r="U359" s="14"/>
    </row>
    <row r="360" spans="1:21">
      <c r="A360" s="170">
        <v>351</v>
      </c>
      <c r="B360" s="171" t="s">
        <v>358</v>
      </c>
      <c r="C360" s="172">
        <v>0</v>
      </c>
      <c r="D360" s="172">
        <v>0</v>
      </c>
      <c r="E360" s="172">
        <v>0</v>
      </c>
      <c r="F360" s="172">
        <v>0</v>
      </c>
      <c r="G360" s="172">
        <v>0</v>
      </c>
      <c r="H360" s="172">
        <v>0</v>
      </c>
      <c r="I360" s="172">
        <v>0</v>
      </c>
      <c r="J360" s="172">
        <v>0</v>
      </c>
      <c r="K360" s="172">
        <v>0</v>
      </c>
      <c r="L360" s="172">
        <v>0</v>
      </c>
      <c r="M360" s="172">
        <v>0</v>
      </c>
      <c r="N360" s="172">
        <v>0</v>
      </c>
      <c r="O360" s="173"/>
      <c r="P360" s="172">
        <f t="shared" si="10"/>
        <v>0</v>
      </c>
      <c r="Q360" s="172">
        <f t="shared" si="11"/>
        <v>0</v>
      </c>
      <c r="S360" s="14"/>
      <c r="T360" s="14"/>
      <c r="U360" s="14"/>
    </row>
    <row r="361" spans="1:21">
      <c r="A361" s="174">
        <v>352</v>
      </c>
      <c r="B361" s="175" t="s">
        <v>241</v>
      </c>
      <c r="C361" s="172">
        <v>132.19816993883256</v>
      </c>
      <c r="D361" s="172">
        <v>132.71172311532524</v>
      </c>
      <c r="E361" s="172">
        <v>0</v>
      </c>
      <c r="F361" s="172">
        <v>0</v>
      </c>
      <c r="G361" s="172">
        <v>0</v>
      </c>
      <c r="H361" s="172">
        <v>0</v>
      </c>
      <c r="I361" s="172">
        <v>0</v>
      </c>
      <c r="J361" s="172">
        <v>0</v>
      </c>
      <c r="K361" s="172">
        <v>0</v>
      </c>
      <c r="L361" s="172">
        <v>0</v>
      </c>
      <c r="M361" s="172">
        <v>0</v>
      </c>
      <c r="N361" s="172">
        <v>0</v>
      </c>
      <c r="O361" s="173"/>
      <c r="P361" s="172">
        <f t="shared" si="10"/>
        <v>0</v>
      </c>
      <c r="Q361" s="172">
        <f t="shared" si="11"/>
        <v>132.71172311532524</v>
      </c>
      <c r="S361" s="14"/>
      <c r="T361" s="14"/>
      <c r="U361" s="14"/>
    </row>
    <row r="362" spans="1:21">
      <c r="A362" s="170">
        <v>406</v>
      </c>
      <c r="B362" s="171" t="s">
        <v>357</v>
      </c>
      <c r="C362" s="172">
        <v>100</v>
      </c>
      <c r="D362" s="172">
        <v>100</v>
      </c>
      <c r="E362" s="172">
        <v>117.97223342928783</v>
      </c>
      <c r="F362" s="172">
        <v>127.39637151563848</v>
      </c>
      <c r="G362" s="172">
        <v>128.33836510131377</v>
      </c>
      <c r="H362" s="172">
        <v>125.2502461504168</v>
      </c>
      <c r="I362" s="172">
        <v>127.41817335256707</v>
      </c>
      <c r="J362" s="172">
        <v>122.37392484506351</v>
      </c>
      <c r="K362" s="172">
        <v>120.1866780587201</v>
      </c>
      <c r="L362" s="172">
        <v>124.37868978074597</v>
      </c>
      <c r="M362" s="172">
        <v>113.97503975264736</v>
      </c>
      <c r="N362" s="172">
        <v>113.97503975264736</v>
      </c>
      <c r="O362" s="173"/>
      <c r="P362" s="172">
        <f t="shared" si="10"/>
        <v>100</v>
      </c>
      <c r="Q362" s="172">
        <f t="shared" si="11"/>
        <v>128.33836510131377</v>
      </c>
      <c r="S362" s="14"/>
      <c r="T362" s="14"/>
      <c r="U362" s="14"/>
    </row>
    <row r="363" spans="1:21">
      <c r="A363" s="170">
        <v>600</v>
      </c>
      <c r="B363" s="171" t="s">
        <v>142</v>
      </c>
      <c r="C363" s="172">
        <v>126.11660622731355</v>
      </c>
      <c r="D363" s="172">
        <v>124.41463291683586</v>
      </c>
      <c r="E363" s="172">
        <v>124.69956828986865</v>
      </c>
      <c r="F363" s="172">
        <v>129.86759731050742</v>
      </c>
      <c r="G363" s="172">
        <v>135.95733798222386</v>
      </c>
      <c r="H363" s="172">
        <v>138.84652536170918</v>
      </c>
      <c r="I363" s="172">
        <v>140.89781789856295</v>
      </c>
      <c r="J363" s="172">
        <v>140.16534228217816</v>
      </c>
      <c r="K363" s="172">
        <v>138.00694501626234</v>
      </c>
      <c r="L363" s="172">
        <v>142.24941384535015</v>
      </c>
      <c r="M363" s="172">
        <v>146.11405651510154</v>
      </c>
      <c r="N363" s="172">
        <v>146.11405651510154</v>
      </c>
      <c r="O363" s="173"/>
      <c r="P363" s="172">
        <f t="shared" si="10"/>
        <v>124.41463291683586</v>
      </c>
      <c r="Q363" s="172">
        <f t="shared" si="11"/>
        <v>146.11405651510154</v>
      </c>
      <c r="S363" s="14"/>
      <c r="T363" s="14"/>
      <c r="U363" s="14"/>
    </row>
    <row r="364" spans="1:21">
      <c r="A364" s="170">
        <v>603</v>
      </c>
      <c r="B364" s="171" t="s">
        <v>45</v>
      </c>
      <c r="C364" s="172">
        <v>108.10284194752104</v>
      </c>
      <c r="D364" s="172">
        <v>110.70613102941557</v>
      </c>
      <c r="E364" s="172">
        <v>111.55546917672542</v>
      </c>
      <c r="F364" s="172">
        <v>115.46856561027015</v>
      </c>
      <c r="G364" s="172">
        <v>117.38959431585907</v>
      </c>
      <c r="H364" s="172">
        <v>110.74308613995836</v>
      </c>
      <c r="I364" s="172">
        <v>116.202393622804</v>
      </c>
      <c r="J364" s="172">
        <v>115.69496549331004</v>
      </c>
      <c r="K364" s="172">
        <v>115.5942184201096</v>
      </c>
      <c r="L364" s="172">
        <v>115.68045062765364</v>
      </c>
      <c r="M364" s="172">
        <v>118.93171782695919</v>
      </c>
      <c r="N364" s="172">
        <v>118.93171782695919</v>
      </c>
      <c r="O364" s="173"/>
      <c r="P364" s="172">
        <f t="shared" si="10"/>
        <v>110.70613102941557</v>
      </c>
      <c r="Q364" s="172">
        <f t="shared" si="11"/>
        <v>118.93171782695919</v>
      </c>
      <c r="S364" s="14"/>
      <c r="T364" s="14"/>
      <c r="U364" s="14"/>
    </row>
    <row r="365" spans="1:21">
      <c r="A365" s="170">
        <v>605</v>
      </c>
      <c r="B365" s="171" t="s">
        <v>199</v>
      </c>
      <c r="C365" s="172">
        <v>162.48093576971428</v>
      </c>
      <c r="D365" s="172">
        <v>162.45368446990912</v>
      </c>
      <c r="E365" s="172">
        <v>164.75585979669276</v>
      </c>
      <c r="F365" s="172">
        <v>172.05787589376308</v>
      </c>
      <c r="G365" s="172">
        <v>171.67178674838271</v>
      </c>
      <c r="H365" s="172">
        <v>177.08785476083511</v>
      </c>
      <c r="I365" s="172">
        <v>174.6057930432938</v>
      </c>
      <c r="J365" s="172">
        <v>174.49777314810419</v>
      </c>
      <c r="K365" s="172">
        <v>171.56694165753501</v>
      </c>
      <c r="L365" s="172">
        <v>169.29938970716356</v>
      </c>
      <c r="M365" s="172">
        <v>172.39479673175916</v>
      </c>
      <c r="N365" s="172">
        <v>172.39479673175916</v>
      </c>
      <c r="O365" s="173"/>
      <c r="P365" s="172">
        <f t="shared" si="10"/>
        <v>162.45368446990912</v>
      </c>
      <c r="Q365" s="172">
        <f t="shared" si="11"/>
        <v>177.08785476083511</v>
      </c>
      <c r="S365" s="14"/>
      <c r="T365" s="14"/>
      <c r="U365" s="14"/>
    </row>
    <row r="366" spans="1:21">
      <c r="A366" s="170">
        <v>610</v>
      </c>
      <c r="B366" s="171" t="s">
        <v>235</v>
      </c>
      <c r="C366" s="172">
        <v>108.38114206943574</v>
      </c>
      <c r="D366" s="172">
        <v>109.21310779330807</v>
      </c>
      <c r="E366" s="172">
        <v>112.27547381438687</v>
      </c>
      <c r="F366" s="172">
        <v>114.24653635132096</v>
      </c>
      <c r="G366" s="172">
        <v>113.42858603258954</v>
      </c>
      <c r="H366" s="172">
        <v>114.4381218870213</v>
      </c>
      <c r="I366" s="172">
        <v>119.37688742281172</v>
      </c>
      <c r="J366" s="172">
        <v>117.90395832182601</v>
      </c>
      <c r="K366" s="172">
        <v>118.83328856172956</v>
      </c>
      <c r="L366" s="172">
        <v>121.16647054720633</v>
      </c>
      <c r="M366" s="172">
        <v>123.19527500785188</v>
      </c>
      <c r="N366" s="172">
        <v>123.19527500785188</v>
      </c>
      <c r="O366" s="173"/>
      <c r="P366" s="172">
        <f t="shared" si="10"/>
        <v>109.21310779330807</v>
      </c>
      <c r="Q366" s="172">
        <f t="shared" si="11"/>
        <v>123.19527500785188</v>
      </c>
      <c r="S366" s="14"/>
      <c r="T366" s="14"/>
      <c r="U366" s="14"/>
    </row>
    <row r="367" spans="1:21">
      <c r="A367" s="170">
        <v>615</v>
      </c>
      <c r="B367" s="171" t="s">
        <v>236</v>
      </c>
      <c r="C367" s="172">
        <v>119.89135426152397</v>
      </c>
      <c r="D367" s="172">
        <v>113.66662232771397</v>
      </c>
      <c r="E367" s="172">
        <v>115.23831123158294</v>
      </c>
      <c r="F367" s="172">
        <v>116.24650085385146</v>
      </c>
      <c r="G367" s="172">
        <v>115.36859029696345</v>
      </c>
      <c r="H367" s="172">
        <v>114.03753603880908</v>
      </c>
      <c r="I367" s="172">
        <v>109.10632598353655</v>
      </c>
      <c r="J367" s="172">
        <v>112.23479434128463</v>
      </c>
      <c r="K367" s="172">
        <v>106.69818385354799</v>
      </c>
      <c r="L367" s="172">
        <v>106.00602725001549</v>
      </c>
      <c r="M367" s="172">
        <v>108.09219049020209</v>
      </c>
      <c r="N367" s="172">
        <v>108.09219049020209</v>
      </c>
      <c r="O367" s="173"/>
      <c r="P367" s="172">
        <f t="shared" si="10"/>
        <v>106.00602725001549</v>
      </c>
      <c r="Q367" s="172">
        <f t="shared" si="11"/>
        <v>116.24650085385146</v>
      </c>
      <c r="S367" s="14"/>
      <c r="T367" s="14"/>
      <c r="U367" s="14"/>
    </row>
    <row r="368" spans="1:21">
      <c r="A368" s="170">
        <v>616</v>
      </c>
      <c r="B368" s="171" t="s">
        <v>87</v>
      </c>
      <c r="C368" s="172">
        <v>125.21771640622023</v>
      </c>
      <c r="D368" s="172">
        <v>111.27640445269971</v>
      </c>
      <c r="E368" s="172">
        <v>119.7853166883942</v>
      </c>
      <c r="F368" s="172">
        <v>121.00474273727002</v>
      </c>
      <c r="G368" s="172">
        <v>126.6360227198449</v>
      </c>
      <c r="H368" s="172">
        <v>131.70403531122815</v>
      </c>
      <c r="I368" s="172">
        <v>133.73337444954231</v>
      </c>
      <c r="J368" s="172">
        <v>133.63855238778362</v>
      </c>
      <c r="K368" s="172">
        <v>130.1309012726299</v>
      </c>
      <c r="L368" s="172">
        <v>138.85184296908827</v>
      </c>
      <c r="M368" s="172">
        <v>135.01385644514548</v>
      </c>
      <c r="N368" s="172">
        <v>135.01385644514548</v>
      </c>
      <c r="O368" s="173"/>
      <c r="P368" s="172">
        <f t="shared" si="10"/>
        <v>111.27640445269971</v>
      </c>
      <c r="Q368" s="172">
        <f t="shared" si="11"/>
        <v>138.85184296908827</v>
      </c>
      <c r="S368" s="14"/>
      <c r="T368" s="14"/>
      <c r="U368" s="14"/>
    </row>
    <row r="369" spans="1:21">
      <c r="A369" s="170">
        <v>618</v>
      </c>
      <c r="B369" s="171" t="s">
        <v>356</v>
      </c>
      <c r="C369" s="172">
        <v>157.16928714314284</v>
      </c>
      <c r="D369" s="172">
        <v>158.97844911082097</v>
      </c>
      <c r="E369" s="172">
        <v>156.30096565681379</v>
      </c>
      <c r="F369" s="172">
        <v>170.68776773081322</v>
      </c>
      <c r="G369" s="172">
        <v>169.57677732767732</v>
      </c>
      <c r="H369" s="172">
        <v>171.14141233851649</v>
      </c>
      <c r="I369" s="172">
        <v>179.48278465326524</v>
      </c>
      <c r="J369" s="172">
        <v>174.15807911017001</v>
      </c>
      <c r="K369" s="172">
        <v>189.22808935014478</v>
      </c>
      <c r="L369" s="172">
        <v>196.53452067203736</v>
      </c>
      <c r="M369" s="172">
        <v>216.86635908004757</v>
      </c>
      <c r="N369" s="172">
        <v>216.86635908004757</v>
      </c>
      <c r="O369" s="173"/>
      <c r="P369" s="172">
        <f t="shared" si="10"/>
        <v>156.30096565681379</v>
      </c>
      <c r="Q369" s="172">
        <f t="shared" si="11"/>
        <v>216.86635908004757</v>
      </c>
      <c r="S369" s="14"/>
      <c r="T369" s="14"/>
      <c r="U369" s="14"/>
    </row>
    <row r="370" spans="1:21">
      <c r="A370" s="170">
        <v>620</v>
      </c>
      <c r="B370" s="171" t="s">
        <v>121</v>
      </c>
      <c r="C370" s="172">
        <v>153.76837978583438</v>
      </c>
      <c r="D370" s="172">
        <v>151.553678350182</v>
      </c>
      <c r="E370" s="172">
        <v>146.48462660825047</v>
      </c>
      <c r="F370" s="172">
        <v>140.66472724662245</v>
      </c>
      <c r="G370" s="172">
        <v>140.24925435224483</v>
      </c>
      <c r="H370" s="172">
        <v>145.04492006607097</v>
      </c>
      <c r="I370" s="172">
        <v>142.89605653336776</v>
      </c>
      <c r="J370" s="172">
        <v>140.17747625471426</v>
      </c>
      <c r="K370" s="172">
        <v>152.85828278914252</v>
      </c>
      <c r="L370" s="172">
        <v>158.11071495355981</v>
      </c>
      <c r="M370" s="172">
        <v>154.57739780167924</v>
      </c>
      <c r="N370" s="172">
        <v>154.57739780167924</v>
      </c>
      <c r="O370" s="173"/>
      <c r="P370" s="172">
        <f t="shared" si="10"/>
        <v>140.17747625471426</v>
      </c>
      <c r="Q370" s="172">
        <f t="shared" si="11"/>
        <v>158.11071495355981</v>
      </c>
      <c r="S370" s="14"/>
      <c r="T370" s="14"/>
      <c r="U370" s="14"/>
    </row>
    <row r="371" spans="1:21">
      <c r="A371" s="170">
        <v>622</v>
      </c>
      <c r="B371" s="171" t="s">
        <v>188</v>
      </c>
      <c r="C371" s="172">
        <v>106.75654363946701</v>
      </c>
      <c r="D371" s="172">
        <v>109.0850060459629</v>
      </c>
      <c r="E371" s="172">
        <v>112.3966577692818</v>
      </c>
      <c r="F371" s="172">
        <v>112.32349517986593</v>
      </c>
      <c r="G371" s="172">
        <v>116.26838469127824</v>
      </c>
      <c r="H371" s="172">
        <v>121.2910513264577</v>
      </c>
      <c r="I371" s="172">
        <v>118.5873553160889</v>
      </c>
      <c r="J371" s="172">
        <v>117.56953055802357</v>
      </c>
      <c r="K371" s="172">
        <v>114.80326371417118</v>
      </c>
      <c r="L371" s="172">
        <v>122.29727608889603</v>
      </c>
      <c r="M371" s="172">
        <v>121.51795180466047</v>
      </c>
      <c r="N371" s="172">
        <v>121.51795180466047</v>
      </c>
      <c r="O371" s="173"/>
      <c r="P371" s="172">
        <f t="shared" si="10"/>
        <v>109.0850060459629</v>
      </c>
      <c r="Q371" s="172">
        <f t="shared" si="11"/>
        <v>122.29727608889603</v>
      </c>
      <c r="S371" s="14"/>
      <c r="T371" s="14"/>
      <c r="U371" s="14"/>
    </row>
    <row r="372" spans="1:21">
      <c r="A372" s="170">
        <v>625</v>
      </c>
      <c r="B372" s="171" t="s">
        <v>96</v>
      </c>
      <c r="C372" s="172">
        <v>113.2525832626077</v>
      </c>
      <c r="D372" s="172">
        <v>113.59167544585991</v>
      </c>
      <c r="E372" s="172">
        <v>114.44817478565352</v>
      </c>
      <c r="F372" s="172">
        <v>116.9522736874078</v>
      </c>
      <c r="G372" s="172">
        <v>114.44761034646096</v>
      </c>
      <c r="H372" s="172">
        <v>118.72748641054251</v>
      </c>
      <c r="I372" s="172">
        <v>118.87770031275855</v>
      </c>
      <c r="J372" s="172">
        <v>117.3923734625709</v>
      </c>
      <c r="K372" s="172">
        <v>114.45586096035278</v>
      </c>
      <c r="L372" s="172">
        <v>115.09732581237755</v>
      </c>
      <c r="M372" s="172">
        <v>115.32716219778408</v>
      </c>
      <c r="N372" s="172">
        <v>115.32716219778408</v>
      </c>
      <c r="O372" s="173"/>
      <c r="P372" s="172">
        <f t="shared" si="10"/>
        <v>113.59167544585991</v>
      </c>
      <c r="Q372" s="172">
        <f t="shared" si="11"/>
        <v>118.87770031275855</v>
      </c>
      <c r="S372" s="14"/>
      <c r="T372" s="14"/>
      <c r="U372" s="14"/>
    </row>
    <row r="373" spans="1:21">
      <c r="A373" s="170">
        <v>632</v>
      </c>
      <c r="B373" s="171" t="s">
        <v>200</v>
      </c>
      <c r="C373" s="172">
        <v>135.29970164444342</v>
      </c>
      <c r="D373" s="172">
        <v>141.68625940283039</v>
      </c>
      <c r="E373" s="172">
        <v>141.61818093643225</v>
      </c>
      <c r="F373" s="172">
        <v>159.61010754315126</v>
      </c>
      <c r="G373" s="172">
        <v>165.62777201608498</v>
      </c>
      <c r="H373" s="172">
        <v>185.5639030311736</v>
      </c>
      <c r="I373" s="172">
        <v>196.11638607025543</v>
      </c>
      <c r="J373" s="172">
        <v>182.74025517458165</v>
      </c>
      <c r="K373" s="172">
        <v>198.8538001628703</v>
      </c>
      <c r="L373" s="172">
        <v>202.66843624731951</v>
      </c>
      <c r="M373" s="172">
        <v>215.69854398403839</v>
      </c>
      <c r="N373" s="172">
        <v>215.69854398403839</v>
      </c>
      <c r="O373" s="173"/>
      <c r="P373" s="172">
        <f t="shared" si="10"/>
        <v>141.61818093643225</v>
      </c>
      <c r="Q373" s="172">
        <f t="shared" si="11"/>
        <v>215.69854398403839</v>
      </c>
      <c r="S373" s="14"/>
      <c r="T373" s="14"/>
      <c r="U373" s="14"/>
    </row>
    <row r="374" spans="1:21">
      <c r="A374" s="170">
        <v>635</v>
      </c>
      <c r="B374" s="171" t="s">
        <v>54</v>
      </c>
      <c r="C374" s="172">
        <v>128.52296937735332</v>
      </c>
      <c r="D374" s="172">
        <v>132.68957361271771</v>
      </c>
      <c r="E374" s="172">
        <v>137.77158103146323</v>
      </c>
      <c r="F374" s="172">
        <v>145.65806412948527</v>
      </c>
      <c r="G374" s="172">
        <v>145.36558826202835</v>
      </c>
      <c r="H374" s="172">
        <v>152.67884004104323</v>
      </c>
      <c r="I374" s="172">
        <v>151.53471919334612</v>
      </c>
      <c r="J374" s="172">
        <v>147.02415483893483</v>
      </c>
      <c r="K374" s="172">
        <v>141.81003208745108</v>
      </c>
      <c r="L374" s="172">
        <v>144.41387489316207</v>
      </c>
      <c r="M374" s="172">
        <v>140.41522666568986</v>
      </c>
      <c r="N374" s="172">
        <v>140.41522666568986</v>
      </c>
      <c r="O374" s="173"/>
      <c r="P374" s="172">
        <f t="shared" si="10"/>
        <v>132.68957361271771</v>
      </c>
      <c r="Q374" s="172">
        <f t="shared" si="11"/>
        <v>152.67884004104323</v>
      </c>
      <c r="S374" s="14"/>
      <c r="T374" s="14"/>
      <c r="U374" s="14"/>
    </row>
    <row r="375" spans="1:21">
      <c r="A375" s="170">
        <v>640</v>
      </c>
      <c r="B375" s="171" t="s">
        <v>243</v>
      </c>
      <c r="C375" s="172">
        <v>169.84623426151072</v>
      </c>
      <c r="D375" s="172">
        <v>168.31415610512994</v>
      </c>
      <c r="E375" s="172">
        <v>165.99387793422866</v>
      </c>
      <c r="F375" s="172">
        <v>166.90747105512577</v>
      </c>
      <c r="G375" s="172">
        <v>148.69197174404886</v>
      </c>
      <c r="H375" s="172">
        <v>168.31066839822421</v>
      </c>
      <c r="I375" s="172">
        <v>170.52184345338156</v>
      </c>
      <c r="J375" s="172">
        <v>176.75282328075843</v>
      </c>
      <c r="K375" s="172">
        <v>172.57717344093288</v>
      </c>
      <c r="L375" s="172">
        <v>172.93642946175623</v>
      </c>
      <c r="M375" s="172">
        <v>175.64580057104621</v>
      </c>
      <c r="N375" s="172">
        <v>175.64580057104621</v>
      </c>
      <c r="O375" s="173"/>
      <c r="P375" s="172">
        <f t="shared" si="10"/>
        <v>148.69197174404886</v>
      </c>
      <c r="Q375" s="172">
        <f t="shared" si="11"/>
        <v>176.75282328075843</v>
      </c>
      <c r="S375" s="14"/>
      <c r="T375" s="14"/>
      <c r="U375" s="14"/>
    </row>
    <row r="376" spans="1:21">
      <c r="A376" s="170">
        <v>645</v>
      </c>
      <c r="B376" s="171" t="s">
        <v>135</v>
      </c>
      <c r="C376" s="172">
        <v>133.38731995549176</v>
      </c>
      <c r="D376" s="172">
        <v>134.67701815659387</v>
      </c>
      <c r="E376" s="172">
        <v>134.60452359065454</v>
      </c>
      <c r="F376" s="172">
        <v>136.16811127500517</v>
      </c>
      <c r="G376" s="172">
        <v>137.23790068869462</v>
      </c>
      <c r="H376" s="172">
        <v>133.5761563230777</v>
      </c>
      <c r="I376" s="172">
        <v>142.3814474391252</v>
      </c>
      <c r="J376" s="172">
        <v>140.19595744671651</v>
      </c>
      <c r="K376" s="172">
        <v>138.15808470693474</v>
      </c>
      <c r="L376" s="172">
        <v>140.70425907421401</v>
      </c>
      <c r="M376" s="172">
        <v>147.23734032670981</v>
      </c>
      <c r="N376" s="172">
        <v>147.23734032670981</v>
      </c>
      <c r="O376" s="173"/>
      <c r="P376" s="172">
        <f t="shared" si="10"/>
        <v>133.5761563230777</v>
      </c>
      <c r="Q376" s="172">
        <f t="shared" si="11"/>
        <v>147.23734032670981</v>
      </c>
      <c r="S376" s="14"/>
      <c r="T376" s="14"/>
      <c r="U376" s="14"/>
    </row>
    <row r="377" spans="1:21">
      <c r="A377" s="170">
        <v>650</v>
      </c>
      <c r="B377" s="171" t="s">
        <v>181</v>
      </c>
      <c r="C377" s="172">
        <v>117.30634319181425</v>
      </c>
      <c r="D377" s="172">
        <v>113.58865120781087</v>
      </c>
      <c r="E377" s="172">
        <v>115.40314657830373</v>
      </c>
      <c r="F377" s="172">
        <v>120.41976965803283</v>
      </c>
      <c r="G377" s="172">
        <v>122.32827020857775</v>
      </c>
      <c r="H377" s="172">
        <v>123.00774409599107</v>
      </c>
      <c r="I377" s="172">
        <v>128.23761291126229</v>
      </c>
      <c r="J377" s="172">
        <v>131.41136598135324</v>
      </c>
      <c r="K377" s="172">
        <v>127.71852744976874</v>
      </c>
      <c r="L377" s="172">
        <v>127.45143422041427</v>
      </c>
      <c r="M377" s="172">
        <v>133.49130738066307</v>
      </c>
      <c r="N377" s="172">
        <v>133.49130738066307</v>
      </c>
      <c r="O377" s="173"/>
      <c r="P377" s="172">
        <f t="shared" si="10"/>
        <v>113.58865120781087</v>
      </c>
      <c r="Q377" s="172">
        <f t="shared" si="11"/>
        <v>133.49130738066307</v>
      </c>
      <c r="S377" s="14"/>
      <c r="T377" s="14"/>
      <c r="U377" s="14"/>
    </row>
    <row r="378" spans="1:21">
      <c r="A378" s="170">
        <v>655</v>
      </c>
      <c r="B378" s="171" t="s">
        <v>72</v>
      </c>
      <c r="C378" s="172">
        <v>170.84927772296138</v>
      </c>
      <c r="D378" s="172">
        <v>162.9653079666721</v>
      </c>
      <c r="E378" s="172">
        <v>166.31694825208334</v>
      </c>
      <c r="F378" s="172">
        <v>171.88141273196564</v>
      </c>
      <c r="G378" s="172">
        <v>177.11135755103578</v>
      </c>
      <c r="H378" s="172">
        <v>173.00322692512918</v>
      </c>
      <c r="I378" s="172">
        <v>180.03471794625858</v>
      </c>
      <c r="J378" s="172">
        <v>176.83537742229515</v>
      </c>
      <c r="K378" s="172">
        <v>174.26873919735729</v>
      </c>
      <c r="L378" s="172">
        <v>173.11742139371424</v>
      </c>
      <c r="M378" s="172">
        <v>172.67297633805322</v>
      </c>
      <c r="N378" s="172">
        <v>172.67297633805322</v>
      </c>
      <c r="O378" s="173"/>
      <c r="P378" s="172">
        <f t="shared" si="10"/>
        <v>162.9653079666721</v>
      </c>
      <c r="Q378" s="172">
        <f t="shared" si="11"/>
        <v>180.03471794625858</v>
      </c>
      <c r="S378" s="14"/>
      <c r="T378" s="14"/>
      <c r="U378" s="14"/>
    </row>
    <row r="379" spans="1:21">
      <c r="A379" s="170">
        <v>658</v>
      </c>
      <c r="B379" s="171" t="s">
        <v>355</v>
      </c>
      <c r="C379" s="172">
        <v>103.92899350761225</v>
      </c>
      <c r="D379" s="172">
        <v>105.07466319020564</v>
      </c>
      <c r="E379" s="172">
        <v>107.4479627817077</v>
      </c>
      <c r="F379" s="172">
        <v>107.8665997343236</v>
      </c>
      <c r="G379" s="172">
        <v>106.87257574909053</v>
      </c>
      <c r="H379" s="172">
        <v>110.06758415523414</v>
      </c>
      <c r="I379" s="172">
        <v>112.60540397994913</v>
      </c>
      <c r="J379" s="172">
        <v>113.88912394606324</v>
      </c>
      <c r="K379" s="172">
        <v>115.09199070531675</v>
      </c>
      <c r="L379" s="172">
        <v>118.97006359933458</v>
      </c>
      <c r="M379" s="172">
        <v>124.06729026439042</v>
      </c>
      <c r="N379" s="172">
        <v>124.06729026439042</v>
      </c>
      <c r="O379" s="173"/>
      <c r="P379" s="172">
        <f t="shared" si="10"/>
        <v>105.07466319020564</v>
      </c>
      <c r="Q379" s="172">
        <f t="shared" si="11"/>
        <v>124.06729026439042</v>
      </c>
      <c r="S379" s="14"/>
      <c r="T379" s="14"/>
      <c r="U379" s="14"/>
    </row>
    <row r="380" spans="1:21">
      <c r="A380" s="170">
        <v>660</v>
      </c>
      <c r="B380" s="171" t="s">
        <v>136</v>
      </c>
      <c r="C380" s="172">
        <v>185.68741993785309</v>
      </c>
      <c r="D380" s="172">
        <v>185.99397814056559</v>
      </c>
      <c r="E380" s="172">
        <v>187.26083343289505</v>
      </c>
      <c r="F380" s="172">
        <v>190.14071479181359</v>
      </c>
      <c r="G380" s="172">
        <v>180.46792973751297</v>
      </c>
      <c r="H380" s="172">
        <v>183.61431942368583</v>
      </c>
      <c r="I380" s="172">
        <v>191.59753308338264</v>
      </c>
      <c r="J380" s="172">
        <v>192.05969734555455</v>
      </c>
      <c r="K380" s="172">
        <v>180.98597644855582</v>
      </c>
      <c r="L380" s="172">
        <v>188.93130202815325</v>
      </c>
      <c r="M380" s="172">
        <v>206.85509842809884</v>
      </c>
      <c r="N380" s="172">
        <v>206.85509842809884</v>
      </c>
      <c r="O380" s="173"/>
      <c r="P380" s="172">
        <f t="shared" si="10"/>
        <v>180.46792973751297</v>
      </c>
      <c r="Q380" s="172">
        <f t="shared" si="11"/>
        <v>206.85509842809884</v>
      </c>
      <c r="S380" s="14"/>
      <c r="T380" s="14"/>
      <c r="U380" s="14"/>
    </row>
    <row r="381" spans="1:21">
      <c r="A381" s="170">
        <v>662</v>
      </c>
      <c r="B381" s="171" t="s">
        <v>354</v>
      </c>
      <c r="C381" s="172">
        <v>133.94196519622136</v>
      </c>
      <c r="D381" s="172">
        <v>138.13608397619151</v>
      </c>
      <c r="E381" s="172">
        <v>143.89587970829152</v>
      </c>
      <c r="F381" s="172">
        <v>153.04194908350772</v>
      </c>
      <c r="G381" s="172">
        <v>144.69412931638803</v>
      </c>
      <c r="H381" s="172">
        <v>152.33535009112947</v>
      </c>
      <c r="I381" s="172">
        <v>158.11307231167166</v>
      </c>
      <c r="J381" s="172">
        <v>153.88940175011436</v>
      </c>
      <c r="K381" s="172">
        <v>165.9500791748616</v>
      </c>
      <c r="L381" s="172">
        <v>175.38533246688402</v>
      </c>
      <c r="M381" s="172">
        <v>162.11874103666278</v>
      </c>
      <c r="N381" s="172">
        <v>162.11874103666278</v>
      </c>
      <c r="O381" s="173"/>
      <c r="P381" s="172">
        <f t="shared" si="10"/>
        <v>138.13608397619151</v>
      </c>
      <c r="Q381" s="172">
        <f t="shared" si="11"/>
        <v>175.38533246688402</v>
      </c>
      <c r="S381" s="14"/>
      <c r="T381" s="14"/>
      <c r="U381" s="14"/>
    </row>
    <row r="382" spans="1:21">
      <c r="A382" s="170">
        <v>665</v>
      </c>
      <c r="B382" s="171" t="s">
        <v>268</v>
      </c>
      <c r="C382" s="172">
        <v>107.25703292265472</v>
      </c>
      <c r="D382" s="172">
        <v>105.54414050860028</v>
      </c>
      <c r="E382" s="172">
        <v>108.92918353170306</v>
      </c>
      <c r="F382" s="172">
        <v>112.38629274772205</v>
      </c>
      <c r="G382" s="172">
        <v>113.85897919501966</v>
      </c>
      <c r="H382" s="172">
        <v>114.52838381117915</v>
      </c>
      <c r="I382" s="172">
        <v>118.48240028636118</v>
      </c>
      <c r="J382" s="172">
        <v>117.67006146164158</v>
      </c>
      <c r="K382" s="172">
        <v>117.95058025154486</v>
      </c>
      <c r="L382" s="172">
        <v>117.69715813750597</v>
      </c>
      <c r="M382" s="172">
        <v>120.21377429104983</v>
      </c>
      <c r="N382" s="172">
        <v>120.21377429104983</v>
      </c>
      <c r="O382" s="173"/>
      <c r="P382" s="172">
        <f t="shared" si="10"/>
        <v>105.54414050860028</v>
      </c>
      <c r="Q382" s="172">
        <f t="shared" si="11"/>
        <v>120.21377429104983</v>
      </c>
      <c r="S382" s="14"/>
      <c r="T382" s="14"/>
      <c r="U382" s="14"/>
    </row>
    <row r="383" spans="1:21">
      <c r="A383" s="170">
        <v>670</v>
      </c>
      <c r="B383" s="171" t="s">
        <v>38</v>
      </c>
      <c r="C383" s="172">
        <v>153.14311773507507</v>
      </c>
      <c r="D383" s="172">
        <v>156.50957447760749</v>
      </c>
      <c r="E383" s="172">
        <v>169.37879207317982</v>
      </c>
      <c r="F383" s="172">
        <v>173.21422344582408</v>
      </c>
      <c r="G383" s="172">
        <v>177.07484769849606</v>
      </c>
      <c r="H383" s="172">
        <v>176.19692863365074</v>
      </c>
      <c r="I383" s="172">
        <v>190.40428317288044</v>
      </c>
      <c r="J383" s="172">
        <v>161.36433748942136</v>
      </c>
      <c r="K383" s="172">
        <v>178.79212234639522</v>
      </c>
      <c r="L383" s="172">
        <v>170.78782866114506</v>
      </c>
      <c r="M383" s="172">
        <v>175.95679755402233</v>
      </c>
      <c r="N383" s="172">
        <v>175.95679755402233</v>
      </c>
      <c r="O383" s="173"/>
      <c r="P383" s="172">
        <f t="shared" si="10"/>
        <v>156.50957447760749</v>
      </c>
      <c r="Q383" s="172">
        <f t="shared" si="11"/>
        <v>190.40428317288044</v>
      </c>
      <c r="S383" s="14"/>
      <c r="T383" s="14"/>
      <c r="U383" s="14"/>
    </row>
    <row r="384" spans="1:21">
      <c r="A384" s="170">
        <v>672</v>
      </c>
      <c r="B384" s="171" t="s">
        <v>55</v>
      </c>
      <c r="C384" s="172">
        <v>126.68130953926229</v>
      </c>
      <c r="D384" s="172">
        <v>119.36647930623816</v>
      </c>
      <c r="E384" s="172">
        <v>126.79888365589281</v>
      </c>
      <c r="F384" s="172">
        <v>130.99463264347821</v>
      </c>
      <c r="G384" s="172">
        <v>136.08917693814021</v>
      </c>
      <c r="H384" s="172">
        <v>136.49564305727048</v>
      </c>
      <c r="I384" s="172">
        <v>137.17141461292388</v>
      </c>
      <c r="J384" s="172">
        <v>137.43090069318356</v>
      </c>
      <c r="K384" s="172">
        <v>134.71811490708069</v>
      </c>
      <c r="L384" s="172">
        <v>132.40452953636947</v>
      </c>
      <c r="M384" s="172">
        <v>140.26441848568311</v>
      </c>
      <c r="N384" s="172">
        <v>140.26441848568311</v>
      </c>
      <c r="O384" s="173"/>
      <c r="P384" s="172">
        <f t="shared" si="10"/>
        <v>119.36647930623816</v>
      </c>
      <c r="Q384" s="172">
        <f t="shared" si="11"/>
        <v>140.26441848568311</v>
      </c>
      <c r="S384" s="14"/>
      <c r="T384" s="14"/>
      <c r="U384" s="14"/>
    </row>
    <row r="385" spans="1:21">
      <c r="A385" s="170">
        <v>673</v>
      </c>
      <c r="B385" s="171" t="s">
        <v>143</v>
      </c>
      <c r="C385" s="172">
        <v>120.02140566138159</v>
      </c>
      <c r="D385" s="172">
        <v>121.95597825852229</v>
      </c>
      <c r="E385" s="172">
        <v>123.75523626750096</v>
      </c>
      <c r="F385" s="172">
        <v>126.46905764469511</v>
      </c>
      <c r="G385" s="172">
        <v>130.99411377584005</v>
      </c>
      <c r="H385" s="172">
        <v>147.26882278013102</v>
      </c>
      <c r="I385" s="172">
        <v>147.47123209341203</v>
      </c>
      <c r="J385" s="172">
        <v>150.70060951701024</v>
      </c>
      <c r="K385" s="172">
        <v>152.84370899229717</v>
      </c>
      <c r="L385" s="172">
        <v>158.17229985822635</v>
      </c>
      <c r="M385" s="172">
        <v>164.20707595339545</v>
      </c>
      <c r="N385" s="172">
        <v>164.20707595339545</v>
      </c>
      <c r="O385" s="173"/>
      <c r="P385" s="172">
        <f t="shared" si="10"/>
        <v>121.95597825852229</v>
      </c>
      <c r="Q385" s="172">
        <f t="shared" si="11"/>
        <v>164.20707595339545</v>
      </c>
      <c r="S385" s="14"/>
      <c r="T385" s="14"/>
      <c r="U385" s="14"/>
    </row>
    <row r="386" spans="1:21">
      <c r="A386" s="170">
        <v>674</v>
      </c>
      <c r="B386" s="171" t="s">
        <v>39</v>
      </c>
      <c r="C386" s="172">
        <v>133.04983955085524</v>
      </c>
      <c r="D386" s="172">
        <v>138.31946107812826</v>
      </c>
      <c r="E386" s="172">
        <v>132.23081046897332</v>
      </c>
      <c r="F386" s="172">
        <v>137.50672179685355</v>
      </c>
      <c r="G386" s="172">
        <v>140.77774906395734</v>
      </c>
      <c r="H386" s="172">
        <v>142.7462116169342</v>
      </c>
      <c r="I386" s="172">
        <v>144.46458485157859</v>
      </c>
      <c r="J386" s="172">
        <v>137.079113361872</v>
      </c>
      <c r="K386" s="172">
        <v>135.386784693641</v>
      </c>
      <c r="L386" s="172">
        <v>139.70307508428519</v>
      </c>
      <c r="M386" s="172">
        <v>154.28550822983613</v>
      </c>
      <c r="N386" s="172">
        <v>154.28550822983613</v>
      </c>
      <c r="O386" s="173"/>
      <c r="P386" s="172">
        <f t="shared" si="10"/>
        <v>132.23081046897332</v>
      </c>
      <c r="Q386" s="172">
        <f t="shared" si="11"/>
        <v>154.28550822983613</v>
      </c>
      <c r="S386" s="14"/>
      <c r="T386" s="14"/>
      <c r="U386" s="14"/>
    </row>
    <row r="387" spans="1:21">
      <c r="A387" s="170">
        <v>675</v>
      </c>
      <c r="B387" s="171" t="s">
        <v>353</v>
      </c>
      <c r="C387" s="172">
        <v>160.41631460990789</v>
      </c>
      <c r="D387" s="172">
        <v>161.35507339781634</v>
      </c>
      <c r="E387" s="172">
        <v>156.83735619809923</v>
      </c>
      <c r="F387" s="172">
        <v>162.89037760392984</v>
      </c>
      <c r="G387" s="172">
        <v>158.35390888783232</v>
      </c>
      <c r="H387" s="172">
        <v>163.12512813094807</v>
      </c>
      <c r="I387" s="172">
        <v>167.18157838785223</v>
      </c>
      <c r="J387" s="172">
        <v>166.63898394053274</v>
      </c>
      <c r="K387" s="172">
        <v>170.4679790459877</v>
      </c>
      <c r="L387" s="172">
        <v>166.98002752182819</v>
      </c>
      <c r="M387" s="172">
        <v>184.46263279977589</v>
      </c>
      <c r="N387" s="172">
        <v>184.46263279977589</v>
      </c>
      <c r="O387" s="173"/>
      <c r="P387" s="172">
        <f t="shared" si="10"/>
        <v>156.83735619809923</v>
      </c>
      <c r="Q387" s="172">
        <f t="shared" si="11"/>
        <v>184.46263279977589</v>
      </c>
      <c r="S387" s="14"/>
      <c r="T387" s="14"/>
      <c r="U387" s="14"/>
    </row>
    <row r="388" spans="1:21">
      <c r="A388" s="170">
        <v>680</v>
      </c>
      <c r="B388" s="171" t="s">
        <v>158</v>
      </c>
      <c r="C388" s="172">
        <v>116.52934733200924</v>
      </c>
      <c r="D388" s="172">
        <v>117.24447735514411</v>
      </c>
      <c r="E388" s="172">
        <v>122.17807434817909</v>
      </c>
      <c r="F388" s="172">
        <v>125.33602551785515</v>
      </c>
      <c r="G388" s="172">
        <v>129.21773255037178</v>
      </c>
      <c r="H388" s="172">
        <v>134.13382780960416</v>
      </c>
      <c r="I388" s="172">
        <v>134.83647291058617</v>
      </c>
      <c r="J388" s="172">
        <v>137.95089698549126</v>
      </c>
      <c r="K388" s="172">
        <v>133.47758570556297</v>
      </c>
      <c r="L388" s="172">
        <v>135.61574434831135</v>
      </c>
      <c r="M388" s="172">
        <v>137.70328503039019</v>
      </c>
      <c r="N388" s="172">
        <v>137.70328503039019</v>
      </c>
      <c r="O388" s="173"/>
      <c r="P388" s="172">
        <f t="shared" si="10"/>
        <v>117.24447735514411</v>
      </c>
      <c r="Q388" s="172">
        <f t="shared" si="11"/>
        <v>137.95089698549126</v>
      </c>
      <c r="S388" s="14"/>
      <c r="T388" s="14"/>
      <c r="U388" s="14"/>
    </row>
    <row r="389" spans="1:21">
      <c r="A389" s="170">
        <v>683</v>
      </c>
      <c r="B389" s="171" t="s">
        <v>40</v>
      </c>
      <c r="C389" s="172">
        <v>131.14667579086648</v>
      </c>
      <c r="D389" s="172">
        <v>142.67702903869471</v>
      </c>
      <c r="E389" s="172">
        <v>148.52509492806004</v>
      </c>
      <c r="F389" s="172">
        <v>152.16916938192199</v>
      </c>
      <c r="G389" s="172">
        <v>153.96278185833708</v>
      </c>
      <c r="H389" s="172">
        <v>160.41534965564185</v>
      </c>
      <c r="I389" s="172">
        <v>169.81079879880855</v>
      </c>
      <c r="J389" s="172">
        <v>176.35516243868884</v>
      </c>
      <c r="K389" s="172">
        <v>171.375728238504</v>
      </c>
      <c r="L389" s="172">
        <v>171.40200119321318</v>
      </c>
      <c r="M389" s="172">
        <v>181.094894021291</v>
      </c>
      <c r="N389" s="172">
        <v>181.094894021291</v>
      </c>
      <c r="O389" s="173"/>
      <c r="P389" s="172">
        <f t="shared" si="10"/>
        <v>142.67702903869471</v>
      </c>
      <c r="Q389" s="172">
        <f t="shared" si="11"/>
        <v>181.094894021291</v>
      </c>
      <c r="S389" s="14"/>
      <c r="T389" s="14"/>
      <c r="U389" s="14"/>
    </row>
    <row r="390" spans="1:21">
      <c r="A390" s="170">
        <v>685</v>
      </c>
      <c r="B390" s="171" t="s">
        <v>352</v>
      </c>
      <c r="C390" s="172">
        <v>161.36228214105529</v>
      </c>
      <c r="D390" s="172">
        <v>157.73074334572411</v>
      </c>
      <c r="E390" s="172">
        <v>145.15769354521819</v>
      </c>
      <c r="F390" s="172">
        <v>151.17504622877098</v>
      </c>
      <c r="G390" s="172">
        <v>158.77982364632558</v>
      </c>
      <c r="H390" s="172">
        <v>158.384044403383</v>
      </c>
      <c r="I390" s="172">
        <v>183.87816395596639</v>
      </c>
      <c r="J390" s="172">
        <v>111.6967780826958</v>
      </c>
      <c r="K390" s="172">
        <v>137.5763908421923</v>
      </c>
      <c r="L390" s="172">
        <v>136.98885757423565</v>
      </c>
      <c r="M390" s="172">
        <v>157.52059298451454</v>
      </c>
      <c r="N390" s="172">
        <v>157.52059298451454</v>
      </c>
      <c r="O390" s="173"/>
      <c r="P390" s="172">
        <f t="shared" si="10"/>
        <v>111.6967780826958</v>
      </c>
      <c r="Q390" s="172">
        <f t="shared" si="11"/>
        <v>183.87816395596639</v>
      </c>
      <c r="S390" s="14"/>
      <c r="T390" s="14"/>
      <c r="U390" s="14"/>
    </row>
    <row r="391" spans="1:21">
      <c r="A391" s="170">
        <v>690</v>
      </c>
      <c r="B391" s="171" t="s">
        <v>182</v>
      </c>
      <c r="C391" s="172">
        <v>113.10421616198138</v>
      </c>
      <c r="D391" s="172">
        <v>114.68454714739829</v>
      </c>
      <c r="E391" s="172">
        <v>115.4251812105521</v>
      </c>
      <c r="F391" s="172">
        <v>117.33928140091079</v>
      </c>
      <c r="G391" s="172">
        <v>124.54143461721232</v>
      </c>
      <c r="H391" s="172">
        <v>125.97579732785064</v>
      </c>
      <c r="I391" s="172">
        <v>129.0716594755155</v>
      </c>
      <c r="J391" s="172">
        <v>130.81520084659988</v>
      </c>
      <c r="K391" s="172">
        <v>131.00145942288012</v>
      </c>
      <c r="L391" s="172">
        <v>136.05318524878928</v>
      </c>
      <c r="M391" s="172">
        <v>140.85518870506377</v>
      </c>
      <c r="N391" s="172">
        <v>140.85518870506377</v>
      </c>
      <c r="O391" s="173"/>
      <c r="P391" s="172">
        <f t="shared" si="10"/>
        <v>114.68454714739829</v>
      </c>
      <c r="Q391" s="172">
        <f t="shared" si="11"/>
        <v>140.85518870506377</v>
      </c>
      <c r="S391" s="14"/>
      <c r="T391" s="14"/>
      <c r="U391" s="14"/>
    </row>
    <row r="392" spans="1:21">
      <c r="A392" s="170">
        <v>695</v>
      </c>
      <c r="B392" s="171" t="s">
        <v>122</v>
      </c>
      <c r="C392" s="172">
        <v>140.58512606429832</v>
      </c>
      <c r="D392" s="172">
        <v>139.99483425718552</v>
      </c>
      <c r="E392" s="172">
        <v>145.58364265578496</v>
      </c>
      <c r="F392" s="172">
        <v>140.50424443634643</v>
      </c>
      <c r="G392" s="172">
        <v>146.5100524116003</v>
      </c>
      <c r="H392" s="172">
        <v>149.48050483194791</v>
      </c>
      <c r="I392" s="172">
        <v>156.43523176327994</v>
      </c>
      <c r="J392" s="172">
        <v>161.59186998055247</v>
      </c>
      <c r="K392" s="172">
        <v>161.68685876475988</v>
      </c>
      <c r="L392" s="172">
        <v>165.49170357358486</v>
      </c>
      <c r="M392" s="172">
        <v>164.44002901498845</v>
      </c>
      <c r="N392" s="172">
        <v>164.44002901498845</v>
      </c>
      <c r="O392" s="173"/>
      <c r="P392" s="172">
        <f t="shared" si="10"/>
        <v>139.99483425718552</v>
      </c>
      <c r="Q392" s="172">
        <f t="shared" si="11"/>
        <v>165.49170357358486</v>
      </c>
      <c r="S392" s="14"/>
      <c r="T392" s="14"/>
      <c r="U392" s="14"/>
    </row>
    <row r="393" spans="1:21">
      <c r="A393" s="170">
        <v>698</v>
      </c>
      <c r="B393" s="171" t="s">
        <v>351</v>
      </c>
      <c r="C393" s="172">
        <v>152.48174588266795</v>
      </c>
      <c r="D393" s="172">
        <v>139.43767882634808</v>
      </c>
      <c r="E393" s="172">
        <v>146.17797011935576</v>
      </c>
      <c r="F393" s="172">
        <v>151.86986447572468</v>
      </c>
      <c r="G393" s="172">
        <v>161.28815124780428</v>
      </c>
      <c r="H393" s="172">
        <v>168.23674523626698</v>
      </c>
      <c r="I393" s="172">
        <v>176.05307712725894</v>
      </c>
      <c r="J393" s="172">
        <v>174.43519426556571</v>
      </c>
      <c r="K393" s="172">
        <v>169.11327156379926</v>
      </c>
      <c r="L393" s="172">
        <v>171.99813893592116</v>
      </c>
      <c r="M393" s="172">
        <v>184.58917070668809</v>
      </c>
      <c r="N393" s="172">
        <v>184.58917070668809</v>
      </c>
      <c r="O393" s="173"/>
      <c r="P393" s="172">
        <f t="shared" si="10"/>
        <v>139.43767882634808</v>
      </c>
      <c r="Q393" s="172">
        <f t="shared" si="11"/>
        <v>184.58917070668809</v>
      </c>
      <c r="S393" s="14"/>
      <c r="T393" s="14"/>
      <c r="U393" s="14"/>
    </row>
    <row r="394" spans="1:21">
      <c r="A394" s="170">
        <v>700</v>
      </c>
      <c r="B394" s="171" t="s">
        <v>215</v>
      </c>
      <c r="C394" s="172">
        <v>196.42739121111546</v>
      </c>
      <c r="D394" s="172">
        <v>193.99771759738385</v>
      </c>
      <c r="E394" s="172">
        <v>197.58771592348117</v>
      </c>
      <c r="F394" s="172">
        <v>205.6857645105863</v>
      </c>
      <c r="G394" s="172">
        <v>210.54353904034184</v>
      </c>
      <c r="H394" s="172">
        <v>206.10837584350028</v>
      </c>
      <c r="I394" s="172">
        <v>211.08120032019769</v>
      </c>
      <c r="J394" s="172">
        <v>216.9983220594479</v>
      </c>
      <c r="K394" s="172">
        <v>205.4665189928262</v>
      </c>
      <c r="L394" s="172">
        <v>196.29927073916861</v>
      </c>
      <c r="M394" s="172">
        <v>186.48234149706383</v>
      </c>
      <c r="N394" s="172">
        <v>186.48234149706383</v>
      </c>
      <c r="O394" s="173"/>
      <c r="P394" s="172">
        <f t="shared" si="10"/>
        <v>186.48234149706383</v>
      </c>
      <c r="Q394" s="172">
        <f t="shared" si="11"/>
        <v>216.9983220594479</v>
      </c>
      <c r="S394" s="14"/>
      <c r="T394" s="14"/>
      <c r="U394" s="14"/>
    </row>
    <row r="395" spans="1:21">
      <c r="A395" s="170">
        <v>705</v>
      </c>
      <c r="B395" s="171" t="s">
        <v>350</v>
      </c>
      <c r="C395" s="172">
        <v>123.63006519669646</v>
      </c>
      <c r="D395" s="172">
        <v>124.56222781495576</v>
      </c>
      <c r="E395" s="172">
        <v>126.49201175518141</v>
      </c>
      <c r="F395" s="172">
        <v>130.498645374641</v>
      </c>
      <c r="G395" s="172">
        <v>140.72442137316673</v>
      </c>
      <c r="H395" s="172">
        <v>147.79380793440907</v>
      </c>
      <c r="I395" s="172">
        <v>160.78893972263728</v>
      </c>
      <c r="J395" s="172">
        <v>157.90780817589834</v>
      </c>
      <c r="K395" s="172">
        <v>157.96060819371343</v>
      </c>
      <c r="L395" s="172">
        <v>166.83056550233965</v>
      </c>
      <c r="M395" s="172">
        <v>166.32142079691937</v>
      </c>
      <c r="N395" s="172">
        <v>166.32142079691937</v>
      </c>
      <c r="O395" s="173"/>
      <c r="P395" s="172">
        <f t="shared" ref="P395:P448" si="12">MIN(D395:M395)</f>
        <v>124.56222781495576</v>
      </c>
      <c r="Q395" s="172">
        <f t="shared" ref="Q395:Q448" si="13">MAX(D395:M395)</f>
        <v>166.83056550233965</v>
      </c>
      <c r="S395" s="14"/>
      <c r="T395" s="14"/>
      <c r="U395" s="14"/>
    </row>
    <row r="396" spans="1:21">
      <c r="A396" s="170">
        <v>710</v>
      </c>
      <c r="B396" s="171" t="s">
        <v>73</v>
      </c>
      <c r="C396" s="172">
        <v>114.63342637409501</v>
      </c>
      <c r="D396" s="172">
        <v>117.39126657508905</v>
      </c>
      <c r="E396" s="172">
        <v>114.85700399254711</v>
      </c>
      <c r="F396" s="172">
        <v>122.22619175525567</v>
      </c>
      <c r="G396" s="172">
        <v>133.26017118679769</v>
      </c>
      <c r="H396" s="172">
        <v>146.85883338647542</v>
      </c>
      <c r="I396" s="172">
        <v>148.5541805534811</v>
      </c>
      <c r="J396" s="172">
        <v>145.62862748283203</v>
      </c>
      <c r="K396" s="172">
        <v>141.38102306738554</v>
      </c>
      <c r="L396" s="172">
        <v>140.51626548868086</v>
      </c>
      <c r="M396" s="172">
        <v>148.32960650390979</v>
      </c>
      <c r="N396" s="172">
        <v>148.32960650390979</v>
      </c>
      <c r="O396" s="173"/>
      <c r="P396" s="172">
        <f t="shared" si="12"/>
        <v>114.85700399254711</v>
      </c>
      <c r="Q396" s="172">
        <f t="shared" si="13"/>
        <v>148.5541805534811</v>
      </c>
      <c r="S396" s="14"/>
      <c r="T396" s="14"/>
      <c r="U396" s="14"/>
    </row>
    <row r="397" spans="1:21">
      <c r="A397" s="170">
        <v>712</v>
      </c>
      <c r="B397" s="171" t="s">
        <v>130</v>
      </c>
      <c r="C397" s="172"/>
      <c r="D397" s="172">
        <v>148.13610625968525</v>
      </c>
      <c r="E397" s="172">
        <v>166.50469623285753</v>
      </c>
      <c r="F397" s="172">
        <v>162.14015811209694</v>
      </c>
      <c r="G397" s="172">
        <v>163.81307739429167</v>
      </c>
      <c r="H397" s="172">
        <v>168.02930156463302</v>
      </c>
      <c r="I397" s="172">
        <v>172.88685433443374</v>
      </c>
      <c r="J397" s="172">
        <v>173.96926690987718</v>
      </c>
      <c r="K397" s="172">
        <v>170.08506032530752</v>
      </c>
      <c r="L397" s="172">
        <v>171.94410292923394</v>
      </c>
      <c r="M397" s="172">
        <v>173.01133135215804</v>
      </c>
      <c r="N397" s="172">
        <v>173.01133135215804</v>
      </c>
      <c r="O397" s="173"/>
      <c r="P397" s="172">
        <f t="shared" si="12"/>
        <v>148.13610625968525</v>
      </c>
      <c r="Q397" s="172">
        <f t="shared" si="13"/>
        <v>173.96926690987718</v>
      </c>
      <c r="S397" s="14"/>
      <c r="T397" s="14"/>
      <c r="U397" s="14"/>
    </row>
    <row r="398" spans="1:21">
      <c r="A398" s="170">
        <v>715</v>
      </c>
      <c r="B398" s="171" t="s">
        <v>56</v>
      </c>
      <c r="C398" s="172">
        <v>185.05772602045627</v>
      </c>
      <c r="D398" s="172">
        <v>166.96453246644813</v>
      </c>
      <c r="E398" s="172">
        <v>199.75801768006002</v>
      </c>
      <c r="F398" s="172">
        <v>188.09152254909102</v>
      </c>
      <c r="G398" s="172">
        <v>189.7682720836751</v>
      </c>
      <c r="H398" s="172">
        <v>196.99177408643217</v>
      </c>
      <c r="I398" s="172">
        <v>180.11569628688738</v>
      </c>
      <c r="J398" s="172">
        <v>168.24642425997999</v>
      </c>
      <c r="K398" s="172">
        <v>157.35078242635413</v>
      </c>
      <c r="L398" s="172">
        <v>176.1636283591412</v>
      </c>
      <c r="M398" s="172">
        <v>180.92294708391768</v>
      </c>
      <c r="N398" s="172">
        <v>180.92294708391768</v>
      </c>
      <c r="O398" s="173"/>
      <c r="P398" s="172">
        <f t="shared" si="12"/>
        <v>157.35078242635413</v>
      </c>
      <c r="Q398" s="172">
        <f t="shared" si="13"/>
        <v>199.75801768006002</v>
      </c>
      <c r="S398" s="14"/>
      <c r="T398" s="14"/>
      <c r="U398" s="14"/>
    </row>
    <row r="399" spans="1:21">
      <c r="A399" s="170">
        <v>717</v>
      </c>
      <c r="B399" s="171" t="s">
        <v>41</v>
      </c>
      <c r="C399" s="172">
        <v>141.73976475091368</v>
      </c>
      <c r="D399" s="172">
        <v>143.20236487215635</v>
      </c>
      <c r="E399" s="172">
        <v>150.63118698202672</v>
      </c>
      <c r="F399" s="172">
        <v>156.27725662361112</v>
      </c>
      <c r="G399" s="172">
        <v>159.20702958058558</v>
      </c>
      <c r="H399" s="172">
        <v>153.95072778191417</v>
      </c>
      <c r="I399" s="172">
        <v>147.59753946563984</v>
      </c>
      <c r="J399" s="172">
        <v>151.7782301462382</v>
      </c>
      <c r="K399" s="172">
        <v>153.94399622063173</v>
      </c>
      <c r="L399" s="172">
        <v>141.35629211622097</v>
      </c>
      <c r="M399" s="172">
        <v>141.35629211622097</v>
      </c>
      <c r="N399" s="172">
        <v>141.35629211622097</v>
      </c>
      <c r="O399" s="173"/>
      <c r="P399" s="172">
        <f t="shared" si="12"/>
        <v>141.35629211622097</v>
      </c>
      <c r="Q399" s="172">
        <f t="shared" si="13"/>
        <v>159.20702958058558</v>
      </c>
      <c r="S399" s="14"/>
      <c r="T399" s="14"/>
      <c r="U399" s="14"/>
    </row>
    <row r="400" spans="1:21">
      <c r="A400" s="170">
        <v>720</v>
      </c>
      <c r="B400" s="171" t="s">
        <v>237</v>
      </c>
      <c r="C400" s="172">
        <v>122.59543886502624</v>
      </c>
      <c r="D400" s="172">
        <v>110.80997283012411</v>
      </c>
      <c r="E400" s="172">
        <v>124.15108514147144</v>
      </c>
      <c r="F400" s="172">
        <v>128.07128055912099</v>
      </c>
      <c r="G400" s="172">
        <v>118.244011391309</v>
      </c>
      <c r="H400" s="172">
        <v>121.15957630468614</v>
      </c>
      <c r="I400" s="172">
        <v>121.56865433856687</v>
      </c>
      <c r="J400" s="172">
        <v>122.78242042662615</v>
      </c>
      <c r="K400" s="172">
        <v>119.32602782306634</v>
      </c>
      <c r="L400" s="172">
        <v>116.37995970327786</v>
      </c>
      <c r="M400" s="172">
        <v>121.99277670136782</v>
      </c>
      <c r="N400" s="172">
        <v>121.99277670136782</v>
      </c>
      <c r="O400" s="173"/>
      <c r="P400" s="172">
        <f t="shared" si="12"/>
        <v>110.80997283012411</v>
      </c>
      <c r="Q400" s="172">
        <f t="shared" si="13"/>
        <v>128.07128055912099</v>
      </c>
      <c r="S400" s="14"/>
      <c r="T400" s="14"/>
      <c r="U400" s="14"/>
    </row>
    <row r="401" spans="1:21">
      <c r="A401" s="170">
        <v>725</v>
      </c>
      <c r="B401" s="171" t="s">
        <v>123</v>
      </c>
      <c r="C401" s="172">
        <v>135.70610515878857</v>
      </c>
      <c r="D401" s="172">
        <v>139.57668995287787</v>
      </c>
      <c r="E401" s="172">
        <v>138.54057851707512</v>
      </c>
      <c r="F401" s="172">
        <v>142.29217445457763</v>
      </c>
      <c r="G401" s="172">
        <v>143.96051654476636</v>
      </c>
      <c r="H401" s="172">
        <v>122.28056024310632</v>
      </c>
      <c r="I401" s="172">
        <v>128.69534004474232</v>
      </c>
      <c r="J401" s="172">
        <v>132.81431378588152</v>
      </c>
      <c r="K401" s="172">
        <v>131.99591702959947</v>
      </c>
      <c r="L401" s="172">
        <v>136.19187430358807</v>
      </c>
      <c r="M401" s="172">
        <v>132.48651316458057</v>
      </c>
      <c r="N401" s="172">
        <v>132.48651316458057</v>
      </c>
      <c r="O401" s="173"/>
      <c r="P401" s="172">
        <f t="shared" si="12"/>
        <v>122.28056024310632</v>
      </c>
      <c r="Q401" s="172">
        <f t="shared" si="13"/>
        <v>143.96051654476636</v>
      </c>
      <c r="S401" s="14"/>
      <c r="T401" s="14"/>
      <c r="U401" s="14"/>
    </row>
    <row r="402" spans="1:21">
      <c r="A402" s="170">
        <v>728</v>
      </c>
      <c r="B402" s="171" t="s">
        <v>349</v>
      </c>
      <c r="C402" s="172">
        <v>169.91138859898425</v>
      </c>
      <c r="D402" s="172">
        <v>159.59715532451048</v>
      </c>
      <c r="E402" s="172">
        <v>155.80225829489802</v>
      </c>
      <c r="F402" s="172">
        <v>156.93063818218877</v>
      </c>
      <c r="G402" s="172">
        <v>158.43247623792786</v>
      </c>
      <c r="H402" s="172">
        <v>143.51088248497288</v>
      </c>
      <c r="I402" s="172">
        <v>112.79663789968846</v>
      </c>
      <c r="J402" s="172">
        <v>173.15671396613271</v>
      </c>
      <c r="K402" s="172">
        <v>205.62527807853348</v>
      </c>
      <c r="L402" s="172">
        <v>232.52485411098894</v>
      </c>
      <c r="M402" s="172">
        <v>217.64478713587803</v>
      </c>
      <c r="N402" s="172">
        <v>217.64478713587803</v>
      </c>
      <c r="O402" s="173"/>
      <c r="P402" s="172">
        <f t="shared" si="12"/>
        <v>112.79663789968846</v>
      </c>
      <c r="Q402" s="172">
        <f t="shared" si="13"/>
        <v>232.52485411098894</v>
      </c>
      <c r="S402" s="14"/>
      <c r="T402" s="14"/>
      <c r="U402" s="14"/>
    </row>
    <row r="403" spans="1:21">
      <c r="A403" s="170">
        <v>730</v>
      </c>
      <c r="B403" s="171" t="s">
        <v>124</v>
      </c>
      <c r="C403" s="172">
        <v>119.5316197887071</v>
      </c>
      <c r="D403" s="172">
        <v>120.29529650668005</v>
      </c>
      <c r="E403" s="172">
        <v>120.01955553609587</v>
      </c>
      <c r="F403" s="172">
        <v>123.10268329115632</v>
      </c>
      <c r="G403" s="172">
        <v>125.6144354668979</v>
      </c>
      <c r="H403" s="172">
        <v>129.91612049570264</v>
      </c>
      <c r="I403" s="172">
        <v>134.95709830822258</v>
      </c>
      <c r="J403" s="172">
        <v>131.3954524073751</v>
      </c>
      <c r="K403" s="172">
        <v>131.07578306304183</v>
      </c>
      <c r="L403" s="172">
        <v>138.21435986631141</v>
      </c>
      <c r="M403" s="172">
        <v>137.04717081900276</v>
      </c>
      <c r="N403" s="172">
        <v>137.04717081900276</v>
      </c>
      <c r="O403" s="173"/>
      <c r="P403" s="172">
        <f t="shared" si="12"/>
        <v>120.01955553609587</v>
      </c>
      <c r="Q403" s="172">
        <f t="shared" si="13"/>
        <v>138.21435986631141</v>
      </c>
      <c r="S403" s="14"/>
      <c r="T403" s="14"/>
      <c r="U403" s="14"/>
    </row>
    <row r="404" spans="1:21">
      <c r="A404" s="170">
        <v>735</v>
      </c>
      <c r="B404" s="171" t="s">
        <v>125</v>
      </c>
      <c r="C404" s="172">
        <v>111.29268391318841</v>
      </c>
      <c r="D404" s="172">
        <v>116.23776716215089</v>
      </c>
      <c r="E404" s="172">
        <v>118.95363519217186</v>
      </c>
      <c r="F404" s="172">
        <v>123.6310122644766</v>
      </c>
      <c r="G404" s="172">
        <v>128.6391128057698</v>
      </c>
      <c r="H404" s="172">
        <v>135.21562014634739</v>
      </c>
      <c r="I404" s="172">
        <v>140.01825643646589</v>
      </c>
      <c r="J404" s="172">
        <v>141.55470764931059</v>
      </c>
      <c r="K404" s="172">
        <v>139.0346410490051</v>
      </c>
      <c r="L404" s="172">
        <v>140.64022342341829</v>
      </c>
      <c r="M404" s="172">
        <v>147.14841566192297</v>
      </c>
      <c r="N404" s="172">
        <v>147.14841566192297</v>
      </c>
      <c r="O404" s="173"/>
      <c r="P404" s="172">
        <f t="shared" si="12"/>
        <v>116.23776716215089</v>
      </c>
      <c r="Q404" s="172">
        <f t="shared" si="13"/>
        <v>147.14841566192297</v>
      </c>
      <c r="S404" s="14"/>
      <c r="T404" s="14"/>
      <c r="U404" s="14"/>
    </row>
    <row r="405" spans="1:21">
      <c r="A405" s="170">
        <v>740</v>
      </c>
      <c r="B405" s="171" t="s">
        <v>269</v>
      </c>
      <c r="C405" s="172">
        <v>148.06252036939901</v>
      </c>
      <c r="D405" s="172">
        <v>147.76278435706971</v>
      </c>
      <c r="E405" s="172">
        <v>137.82853386429721</v>
      </c>
      <c r="F405" s="172">
        <v>138.65051191256615</v>
      </c>
      <c r="G405" s="172">
        <v>134.4277275953612</v>
      </c>
      <c r="H405" s="172">
        <v>139.77760576195175</v>
      </c>
      <c r="I405" s="172">
        <v>140.68150743017191</v>
      </c>
      <c r="J405" s="172">
        <v>141.09999693975161</v>
      </c>
      <c r="K405" s="172">
        <v>145.7454636226667</v>
      </c>
      <c r="L405" s="172">
        <v>150.12729751607631</v>
      </c>
      <c r="M405" s="172">
        <v>153.24436985376636</v>
      </c>
      <c r="N405" s="172">
        <v>153.24436985376636</v>
      </c>
      <c r="O405" s="173"/>
      <c r="P405" s="172">
        <f t="shared" si="12"/>
        <v>134.4277275953612</v>
      </c>
      <c r="Q405" s="172">
        <f t="shared" si="13"/>
        <v>153.24436985376636</v>
      </c>
      <c r="S405" s="14"/>
      <c r="T405" s="14"/>
      <c r="U405" s="14"/>
    </row>
    <row r="406" spans="1:21">
      <c r="A406" s="170">
        <v>745</v>
      </c>
      <c r="B406" s="171" t="s">
        <v>255</v>
      </c>
      <c r="C406" s="172">
        <v>120.05100037737463</v>
      </c>
      <c r="D406" s="172">
        <v>122.39879604917611</v>
      </c>
      <c r="E406" s="172">
        <v>129.63927235731342</v>
      </c>
      <c r="F406" s="172">
        <v>131.50168159924408</v>
      </c>
      <c r="G406" s="172">
        <v>135.67542095629392</v>
      </c>
      <c r="H406" s="172">
        <v>145.72404586918148</v>
      </c>
      <c r="I406" s="172">
        <v>145.4817234472099</v>
      </c>
      <c r="J406" s="172">
        <v>145.68134397781691</v>
      </c>
      <c r="K406" s="172">
        <v>144.5719996268092</v>
      </c>
      <c r="L406" s="172">
        <v>143.20477611899221</v>
      </c>
      <c r="M406" s="172">
        <v>147.2529915048994</v>
      </c>
      <c r="N406" s="172">
        <v>147.2529915048994</v>
      </c>
      <c r="O406" s="173"/>
      <c r="P406" s="172">
        <f t="shared" si="12"/>
        <v>122.39879604917611</v>
      </c>
      <c r="Q406" s="172">
        <f t="shared" si="13"/>
        <v>147.2529915048994</v>
      </c>
      <c r="S406" s="14"/>
      <c r="T406" s="14"/>
      <c r="U406" s="14"/>
    </row>
    <row r="407" spans="1:21">
      <c r="A407" s="170">
        <v>750</v>
      </c>
      <c r="B407" s="171" t="s">
        <v>42</v>
      </c>
      <c r="C407" s="172">
        <v>151.04367395871265</v>
      </c>
      <c r="D407" s="172">
        <v>141.23287646810763</v>
      </c>
      <c r="E407" s="172">
        <v>155.22045922938415</v>
      </c>
      <c r="F407" s="172">
        <v>166.66787308848708</v>
      </c>
      <c r="G407" s="172">
        <v>149.3944531554292</v>
      </c>
      <c r="H407" s="172">
        <v>149.3944531554292</v>
      </c>
      <c r="I407" s="172">
        <v>172.73459178553051</v>
      </c>
      <c r="J407" s="172">
        <v>172.45813965723173</v>
      </c>
      <c r="K407" s="172">
        <v>164.55317459425112</v>
      </c>
      <c r="L407" s="172">
        <v>163.31602890340304</v>
      </c>
      <c r="M407" s="172">
        <v>163.31602890340304</v>
      </c>
      <c r="N407" s="172">
        <v>163.31602890340304</v>
      </c>
      <c r="O407" s="173"/>
      <c r="P407" s="172">
        <f t="shared" si="12"/>
        <v>141.23287646810763</v>
      </c>
      <c r="Q407" s="172">
        <f t="shared" si="13"/>
        <v>172.73459178553051</v>
      </c>
      <c r="S407" s="14"/>
      <c r="T407" s="14"/>
      <c r="U407" s="14"/>
    </row>
    <row r="408" spans="1:21">
      <c r="A408" s="170">
        <v>753</v>
      </c>
      <c r="B408" s="171" t="s">
        <v>238</v>
      </c>
      <c r="C408" s="172">
        <v>114.27439788218589</v>
      </c>
      <c r="D408" s="172">
        <v>122.10708216060517</v>
      </c>
      <c r="E408" s="172">
        <v>123.54935741439759</v>
      </c>
      <c r="F408" s="172">
        <v>130.15137517302372</v>
      </c>
      <c r="G408" s="172">
        <v>127.90957990684957</v>
      </c>
      <c r="H408" s="172">
        <v>131.30532211861538</v>
      </c>
      <c r="I408" s="172">
        <v>139.0691854868567</v>
      </c>
      <c r="J408" s="172">
        <v>137.92283550507793</v>
      </c>
      <c r="K408" s="172">
        <v>141.16535534409664</v>
      </c>
      <c r="L408" s="172">
        <v>141.30491142906422</v>
      </c>
      <c r="M408" s="172">
        <v>140.59861724180999</v>
      </c>
      <c r="N408" s="172">
        <v>140.59861724180999</v>
      </c>
      <c r="O408" s="173"/>
      <c r="P408" s="172">
        <f t="shared" si="12"/>
        <v>122.10708216060517</v>
      </c>
      <c r="Q408" s="172">
        <f t="shared" si="13"/>
        <v>141.30491142906422</v>
      </c>
      <c r="S408" s="14"/>
      <c r="T408" s="14"/>
      <c r="U408" s="14"/>
    </row>
    <row r="409" spans="1:21">
      <c r="A409" s="170">
        <v>755</v>
      </c>
      <c r="B409" s="171" t="s">
        <v>43</v>
      </c>
      <c r="C409" s="172">
        <v>124.99377618714821</v>
      </c>
      <c r="D409" s="172">
        <v>115.53993092695643</v>
      </c>
      <c r="E409" s="172">
        <v>118.85277126408664</v>
      </c>
      <c r="F409" s="172">
        <v>125.22684314715866</v>
      </c>
      <c r="G409" s="172">
        <v>136.35620973550044</v>
      </c>
      <c r="H409" s="172">
        <v>138.36010267658554</v>
      </c>
      <c r="I409" s="172">
        <v>143.15551659593496</v>
      </c>
      <c r="J409" s="172">
        <v>141.80649945414353</v>
      </c>
      <c r="K409" s="172">
        <v>149.83318451417597</v>
      </c>
      <c r="L409" s="172">
        <v>147.29205870265125</v>
      </c>
      <c r="M409" s="172">
        <v>146.73649583224392</v>
      </c>
      <c r="N409" s="172">
        <v>146.73649583224392</v>
      </c>
      <c r="O409" s="173"/>
      <c r="P409" s="172">
        <f t="shared" si="12"/>
        <v>115.53993092695643</v>
      </c>
      <c r="Q409" s="172">
        <f t="shared" si="13"/>
        <v>149.83318451417597</v>
      </c>
      <c r="S409" s="14"/>
      <c r="T409" s="14"/>
      <c r="U409" s="14"/>
    </row>
    <row r="410" spans="1:21">
      <c r="A410" s="170">
        <v>760</v>
      </c>
      <c r="B410" s="171" t="s">
        <v>270</v>
      </c>
      <c r="C410" s="172">
        <v>107.53862357456592</v>
      </c>
      <c r="D410" s="172">
        <v>106.02175461722368</v>
      </c>
      <c r="E410" s="172">
        <v>104.42901521643438</v>
      </c>
      <c r="F410" s="172">
        <v>108.79259130600984</v>
      </c>
      <c r="G410" s="172">
        <v>106.46912630151566</v>
      </c>
      <c r="H410" s="172">
        <v>115.50117273532265</v>
      </c>
      <c r="I410" s="172">
        <v>119.60618068336035</v>
      </c>
      <c r="J410" s="172">
        <v>119.40243788150457</v>
      </c>
      <c r="K410" s="172">
        <v>122.81000585236414</v>
      </c>
      <c r="L410" s="172">
        <v>125.43010912232798</v>
      </c>
      <c r="M410" s="172">
        <v>123.79384913515142</v>
      </c>
      <c r="N410" s="172">
        <v>123.79384913515142</v>
      </c>
      <c r="O410" s="173"/>
      <c r="P410" s="172">
        <f t="shared" si="12"/>
        <v>104.42901521643438</v>
      </c>
      <c r="Q410" s="172">
        <f t="shared" si="13"/>
        <v>125.43010912232798</v>
      </c>
      <c r="S410" s="14"/>
      <c r="T410" s="14"/>
      <c r="U410" s="14"/>
    </row>
    <row r="411" spans="1:21">
      <c r="A411" s="170">
        <v>763</v>
      </c>
      <c r="B411" s="171" t="s">
        <v>293</v>
      </c>
      <c r="C411" s="172">
        <v>133.27165844108657</v>
      </c>
      <c r="D411" s="172">
        <v>122.51236864563877</v>
      </c>
      <c r="E411" s="172">
        <v>121.14483268688355</v>
      </c>
      <c r="F411" s="172">
        <v>124.86599828419018</v>
      </c>
      <c r="G411" s="172">
        <v>130.58605654629923</v>
      </c>
      <c r="H411" s="172">
        <v>130.33547488089269</v>
      </c>
      <c r="I411" s="172">
        <v>126.02151152764829</v>
      </c>
      <c r="J411" s="172">
        <v>123.3912797920871</v>
      </c>
      <c r="K411" s="172">
        <v>120.29903302493923</v>
      </c>
      <c r="L411" s="172">
        <v>122.43218592477028</v>
      </c>
      <c r="M411" s="172">
        <v>125.20052439580618</v>
      </c>
      <c r="N411" s="172">
        <v>125.20052439580618</v>
      </c>
      <c r="O411" s="173"/>
      <c r="P411" s="172">
        <f t="shared" si="12"/>
        <v>120.29903302493923</v>
      </c>
      <c r="Q411" s="172">
        <f t="shared" si="13"/>
        <v>130.58605654629923</v>
      </c>
      <c r="S411" s="14"/>
      <c r="T411" s="14"/>
      <c r="U411" s="14"/>
    </row>
    <row r="412" spans="1:21">
      <c r="A412" s="170">
        <v>765</v>
      </c>
      <c r="B412" s="171" t="s">
        <v>348</v>
      </c>
      <c r="C412" s="172">
        <v>170.39984073382064</v>
      </c>
      <c r="D412" s="172">
        <v>169.68449906906426</v>
      </c>
      <c r="E412" s="172">
        <v>172.76960902609986</v>
      </c>
      <c r="F412" s="172">
        <v>177.38433942466085</v>
      </c>
      <c r="G412" s="172">
        <v>181.0055923088143</v>
      </c>
      <c r="H412" s="172">
        <v>182.99299811604388</v>
      </c>
      <c r="I412" s="172">
        <v>192.96871977589416</v>
      </c>
      <c r="J412" s="172">
        <v>204.21203171133507</v>
      </c>
      <c r="K412" s="172">
        <v>185.28464609809171</v>
      </c>
      <c r="L412" s="172">
        <v>201.95755723366631</v>
      </c>
      <c r="M412" s="172">
        <v>190.01878502989825</v>
      </c>
      <c r="N412" s="172">
        <v>190.01878502989825</v>
      </c>
      <c r="O412" s="173"/>
      <c r="P412" s="172">
        <f t="shared" si="12"/>
        <v>169.68449906906426</v>
      </c>
      <c r="Q412" s="172">
        <f t="shared" si="13"/>
        <v>204.21203171133507</v>
      </c>
      <c r="S412" s="14"/>
      <c r="T412" s="14"/>
      <c r="U412" s="14"/>
    </row>
    <row r="413" spans="1:21">
      <c r="A413" s="170">
        <v>766</v>
      </c>
      <c r="B413" s="171" t="s">
        <v>248</v>
      </c>
      <c r="C413" s="172">
        <v>116.11638037440741</v>
      </c>
      <c r="D413" s="172">
        <v>115.19716592692626</v>
      </c>
      <c r="E413" s="172">
        <v>117.56302676711718</v>
      </c>
      <c r="F413" s="172">
        <v>121.99112643341607</v>
      </c>
      <c r="G413" s="172">
        <v>127.49509313904906</v>
      </c>
      <c r="H413" s="172">
        <v>130.63952623717256</v>
      </c>
      <c r="I413" s="172">
        <v>134.91272861427555</v>
      </c>
      <c r="J413" s="172">
        <v>131.91701311980754</v>
      </c>
      <c r="K413" s="172">
        <v>133.37581741615733</v>
      </c>
      <c r="L413" s="172">
        <v>130.13748950878031</v>
      </c>
      <c r="M413" s="172">
        <v>135.28995742742757</v>
      </c>
      <c r="N413" s="172">
        <v>135.28995742742757</v>
      </c>
      <c r="O413" s="173"/>
      <c r="P413" s="172">
        <f t="shared" si="12"/>
        <v>115.19716592692626</v>
      </c>
      <c r="Q413" s="172">
        <f t="shared" si="13"/>
        <v>135.28995742742757</v>
      </c>
      <c r="S413" s="14"/>
      <c r="T413" s="14"/>
      <c r="U413" s="14"/>
    </row>
    <row r="414" spans="1:21">
      <c r="A414" s="170">
        <v>767</v>
      </c>
      <c r="B414" s="173" t="s">
        <v>276</v>
      </c>
      <c r="C414" s="172">
        <v>108.35705172716352</v>
      </c>
      <c r="D414" s="172">
        <v>110.00679804859121</v>
      </c>
      <c r="E414" s="172">
        <v>104.98470859836375</v>
      </c>
      <c r="F414" s="172">
        <v>105.12988504703699</v>
      </c>
      <c r="G414" s="172">
        <v>108.70593234366078</v>
      </c>
      <c r="H414" s="172">
        <v>114.30488776440907</v>
      </c>
      <c r="I414" s="172">
        <v>123.08968575273136</v>
      </c>
      <c r="J414" s="172">
        <v>122.08443297742188</v>
      </c>
      <c r="K414" s="172">
        <v>125.27897765036296</v>
      </c>
      <c r="L414" s="172">
        <v>124.41633041868982</v>
      </c>
      <c r="M414" s="172">
        <v>121.41261782043857</v>
      </c>
      <c r="N414" s="172">
        <v>121.41261782043857</v>
      </c>
      <c r="O414" s="173"/>
      <c r="P414" s="172">
        <f t="shared" si="12"/>
        <v>104.98470859836375</v>
      </c>
      <c r="Q414" s="172">
        <f t="shared" si="13"/>
        <v>125.27897765036296</v>
      </c>
      <c r="S414" s="14"/>
      <c r="T414" s="14"/>
      <c r="U414" s="14"/>
    </row>
    <row r="415" spans="1:21">
      <c r="A415" s="170">
        <v>770</v>
      </c>
      <c r="B415" s="171" t="s">
        <v>347</v>
      </c>
      <c r="C415" s="172">
        <v>114.91959314247285</v>
      </c>
      <c r="D415" s="172">
        <v>114.60301072051836</v>
      </c>
      <c r="E415" s="172">
        <v>106.8427022549471</v>
      </c>
      <c r="F415" s="172">
        <v>111.02500993107299</v>
      </c>
      <c r="G415" s="172">
        <v>108.52700294704934</v>
      </c>
      <c r="H415" s="172">
        <v>111.36149336436991</v>
      </c>
      <c r="I415" s="172">
        <v>115.59240736560277</v>
      </c>
      <c r="J415" s="172">
        <v>117.82677072677781</v>
      </c>
      <c r="K415" s="172">
        <v>114.80809809011939</v>
      </c>
      <c r="L415" s="172">
        <v>115.52844246402969</v>
      </c>
      <c r="M415" s="172">
        <v>117.85488718618574</v>
      </c>
      <c r="N415" s="172">
        <v>117.85488718618574</v>
      </c>
      <c r="O415" s="173"/>
      <c r="P415" s="172">
        <f t="shared" si="12"/>
        <v>106.8427022549471</v>
      </c>
      <c r="Q415" s="172">
        <f t="shared" si="13"/>
        <v>117.85488718618574</v>
      </c>
      <c r="S415" s="14"/>
      <c r="T415" s="14"/>
      <c r="U415" s="14"/>
    </row>
    <row r="416" spans="1:21">
      <c r="A416" s="170">
        <v>773</v>
      </c>
      <c r="B416" s="171" t="s">
        <v>256</v>
      </c>
      <c r="C416" s="172">
        <v>118.34825174421843</v>
      </c>
      <c r="D416" s="172">
        <v>120.99920927096126</v>
      </c>
      <c r="E416" s="172">
        <v>123.66404951614382</v>
      </c>
      <c r="F416" s="172">
        <v>130.49661520585104</v>
      </c>
      <c r="G416" s="172">
        <v>133.49842880829087</v>
      </c>
      <c r="H416" s="172">
        <v>138.78395176044552</v>
      </c>
      <c r="I416" s="172">
        <v>146.5328677475953</v>
      </c>
      <c r="J416" s="172">
        <v>142.46130009328303</v>
      </c>
      <c r="K416" s="172">
        <v>150.35599800105774</v>
      </c>
      <c r="L416" s="172">
        <v>153.3334697418253</v>
      </c>
      <c r="M416" s="172">
        <v>164.86134986351399</v>
      </c>
      <c r="N416" s="172">
        <v>164.86134986351399</v>
      </c>
      <c r="O416" s="173"/>
      <c r="P416" s="172">
        <f t="shared" si="12"/>
        <v>120.99920927096126</v>
      </c>
      <c r="Q416" s="172">
        <f t="shared" si="13"/>
        <v>164.86134986351399</v>
      </c>
      <c r="S416" s="14"/>
      <c r="T416" s="14"/>
      <c r="U416" s="14"/>
    </row>
    <row r="417" spans="1:21">
      <c r="A417" s="170">
        <v>774</v>
      </c>
      <c r="B417" s="171" t="s">
        <v>217</v>
      </c>
      <c r="C417" s="172">
        <v>281.24868727496192</v>
      </c>
      <c r="D417" s="172">
        <v>298.5286427639503</v>
      </c>
      <c r="E417" s="172">
        <v>311.095262314916</v>
      </c>
      <c r="F417" s="172">
        <v>319.49603206915958</v>
      </c>
      <c r="G417" s="172">
        <v>303.83560266103922</v>
      </c>
      <c r="H417" s="172">
        <v>308.65660282080694</v>
      </c>
      <c r="I417" s="172">
        <v>308.65660282080694</v>
      </c>
      <c r="J417" s="172">
        <v>290.98960870838016</v>
      </c>
      <c r="K417" s="172">
        <v>268.06181252102294</v>
      </c>
      <c r="L417" s="172">
        <v>274.51298939652162</v>
      </c>
      <c r="M417" s="172">
        <v>282.00817624770394</v>
      </c>
      <c r="N417" s="172">
        <v>282.00817624770394</v>
      </c>
      <c r="O417" s="173"/>
      <c r="P417" s="172">
        <f t="shared" si="12"/>
        <v>268.06181252102294</v>
      </c>
      <c r="Q417" s="172">
        <f t="shared" si="13"/>
        <v>319.49603206915958</v>
      </c>
      <c r="S417" s="14"/>
      <c r="T417" s="14"/>
      <c r="U417" s="14"/>
    </row>
    <row r="418" spans="1:21">
      <c r="A418" s="170">
        <v>775</v>
      </c>
      <c r="B418" s="171" t="s">
        <v>126</v>
      </c>
      <c r="C418" s="172">
        <v>111.39027398402719</v>
      </c>
      <c r="D418" s="172">
        <v>111.67723390388382</v>
      </c>
      <c r="E418" s="172">
        <v>111.29081486086936</v>
      </c>
      <c r="F418" s="172">
        <v>113.35734943369819</v>
      </c>
      <c r="G418" s="172">
        <v>109.11327878277073</v>
      </c>
      <c r="H418" s="172">
        <v>118.07462054758699</v>
      </c>
      <c r="I418" s="172">
        <v>118.96639274842771</v>
      </c>
      <c r="J418" s="172">
        <v>121.37820856338506</v>
      </c>
      <c r="K418" s="172">
        <v>121.659548372825</v>
      </c>
      <c r="L418" s="172">
        <v>123.75916440445769</v>
      </c>
      <c r="M418" s="172">
        <v>128.17664689744015</v>
      </c>
      <c r="N418" s="172">
        <v>128.17664689744015</v>
      </c>
      <c r="O418" s="173"/>
      <c r="P418" s="172">
        <f t="shared" si="12"/>
        <v>109.11327878277073</v>
      </c>
      <c r="Q418" s="172">
        <f t="shared" si="13"/>
        <v>128.17664689744015</v>
      </c>
      <c r="S418" s="14"/>
      <c r="T418" s="14"/>
      <c r="U418" s="14"/>
    </row>
    <row r="419" spans="1:21">
      <c r="A419" s="170">
        <v>778</v>
      </c>
      <c r="B419" s="171" t="s">
        <v>239</v>
      </c>
      <c r="C419" s="172">
        <v>110.61048302226698</v>
      </c>
      <c r="D419" s="172">
        <v>109.34604302799329</v>
      </c>
      <c r="E419" s="172">
        <v>109.89016903467801</v>
      </c>
      <c r="F419" s="172">
        <v>106.1642981196336</v>
      </c>
      <c r="G419" s="172">
        <v>108.99508005584748</v>
      </c>
      <c r="H419" s="172">
        <v>108.41934561971085</v>
      </c>
      <c r="I419" s="172">
        <v>107.4794193702499</v>
      </c>
      <c r="J419" s="172">
        <v>114.26658525265061</v>
      </c>
      <c r="K419" s="172">
        <v>113.21599606248334</v>
      </c>
      <c r="L419" s="172">
        <v>112.21687607350303</v>
      </c>
      <c r="M419" s="172">
        <v>111.79694269946283</v>
      </c>
      <c r="N419" s="172">
        <v>111.79694269946283</v>
      </c>
      <c r="O419" s="173"/>
      <c r="P419" s="172">
        <f t="shared" si="12"/>
        <v>106.1642981196336</v>
      </c>
      <c r="Q419" s="172">
        <f t="shared" si="13"/>
        <v>114.26658525265061</v>
      </c>
      <c r="S419" s="14"/>
      <c r="T419" s="14"/>
      <c r="U419" s="14"/>
    </row>
    <row r="420" spans="1:21">
      <c r="A420" s="170">
        <v>780</v>
      </c>
      <c r="B420" s="171" t="s">
        <v>251</v>
      </c>
      <c r="C420" s="172">
        <v>105.66793875823078</v>
      </c>
      <c r="D420" s="172">
        <v>105.00194322216147</v>
      </c>
      <c r="E420" s="172">
        <v>101.94710625621448</v>
      </c>
      <c r="F420" s="172">
        <v>108.78064982540579</v>
      </c>
      <c r="G420" s="172">
        <v>109.50348434188339</v>
      </c>
      <c r="H420" s="172">
        <v>112.23206685161371</v>
      </c>
      <c r="I420" s="172">
        <v>116.48238385131049</v>
      </c>
      <c r="J420" s="172">
        <v>118.3239381431252</v>
      </c>
      <c r="K420" s="172">
        <v>119.05136730706023</v>
      </c>
      <c r="L420" s="172">
        <v>123.94362285677339</v>
      </c>
      <c r="M420" s="172">
        <v>127.96467395946172</v>
      </c>
      <c r="N420" s="172">
        <v>127.96467395946172</v>
      </c>
      <c r="O420" s="173"/>
      <c r="P420" s="172">
        <f t="shared" si="12"/>
        <v>101.94710625621448</v>
      </c>
      <c r="Q420" s="172">
        <f t="shared" si="13"/>
        <v>127.96467395946172</v>
      </c>
      <c r="S420" s="14"/>
      <c r="T420" s="14"/>
      <c r="U420" s="14"/>
    </row>
    <row r="421" spans="1:21">
      <c r="A421" s="170">
        <v>801</v>
      </c>
      <c r="B421" s="171" t="s">
        <v>346</v>
      </c>
      <c r="C421" s="172">
        <v>100</v>
      </c>
      <c r="D421" s="172">
        <v>101.63861535374245</v>
      </c>
      <c r="E421" s="172">
        <v>106.12082820103292</v>
      </c>
      <c r="F421" s="172">
        <v>105.45407291502529</v>
      </c>
      <c r="G421" s="172">
        <v>103.75563056585548</v>
      </c>
      <c r="H421" s="172">
        <v>108.28762706862933</v>
      </c>
      <c r="I421" s="172">
        <v>104.22376187471876</v>
      </c>
      <c r="J421" s="172">
        <v>137.53971004751858</v>
      </c>
      <c r="K421" s="172">
        <v>96.907529795717821</v>
      </c>
      <c r="L421" s="172">
        <v>103.28525442202728</v>
      </c>
      <c r="M421" s="172">
        <v>98.89851016955285</v>
      </c>
      <c r="N421" s="172">
        <v>98.89851016955285</v>
      </c>
      <c r="O421" s="173"/>
      <c r="P421" s="172">
        <f t="shared" si="12"/>
        <v>96.907529795717821</v>
      </c>
      <c r="Q421" s="172">
        <f t="shared" si="13"/>
        <v>137.53971004751858</v>
      </c>
      <c r="S421" s="14"/>
      <c r="T421" s="14"/>
      <c r="U421" s="14"/>
    </row>
    <row r="422" spans="1:21">
      <c r="A422" s="170">
        <v>805</v>
      </c>
      <c r="B422" s="171" t="s">
        <v>345</v>
      </c>
      <c r="C422" s="172">
        <v>105.26846864857653</v>
      </c>
      <c r="D422" s="172">
        <v>103.78621632255501</v>
      </c>
      <c r="E422" s="172">
        <v>104.65975083142899</v>
      </c>
      <c r="F422" s="172">
        <v>106.86982848896814</v>
      </c>
      <c r="G422" s="172">
        <v>106.02611938487902</v>
      </c>
      <c r="H422" s="172">
        <v>109.26903797950793</v>
      </c>
      <c r="I422" s="172">
        <v>109.77912784099533</v>
      </c>
      <c r="J422" s="172">
        <v>110.76490276574982</v>
      </c>
      <c r="K422" s="172">
        <v>109.32098960185421</v>
      </c>
      <c r="L422" s="172">
        <v>112.04934342175</v>
      </c>
      <c r="M422" s="172">
        <v>112.66975975496372</v>
      </c>
      <c r="N422" s="172">
        <v>112.66975975496372</v>
      </c>
      <c r="O422" s="173"/>
      <c r="P422" s="172">
        <f t="shared" si="12"/>
        <v>103.78621632255501</v>
      </c>
      <c r="Q422" s="172">
        <f t="shared" si="13"/>
        <v>112.66975975496372</v>
      </c>
      <c r="S422" s="14"/>
      <c r="T422" s="14"/>
      <c r="U422" s="14"/>
    </row>
    <row r="423" spans="1:21">
      <c r="A423" s="170">
        <v>806</v>
      </c>
      <c r="B423" s="171" t="s">
        <v>344</v>
      </c>
      <c r="C423" s="172">
        <v>122.17460016852854</v>
      </c>
      <c r="D423" s="172">
        <v>121.74688577955691</v>
      </c>
      <c r="E423" s="172">
        <v>121.98860883428564</v>
      </c>
      <c r="F423" s="172">
        <v>117.03900300487078</v>
      </c>
      <c r="G423" s="172">
        <v>118.15921893771441</v>
      </c>
      <c r="H423" s="172">
        <v>118.48726539853129</v>
      </c>
      <c r="I423" s="172">
        <v>121.50842168860775</v>
      </c>
      <c r="J423" s="172">
        <v>120.7639697850796</v>
      </c>
      <c r="K423" s="172">
        <v>122.98185736481886</v>
      </c>
      <c r="L423" s="172">
        <v>121.07446832872984</v>
      </c>
      <c r="M423" s="172">
        <v>116.68863521114613</v>
      </c>
      <c r="N423" s="172">
        <v>116.68863521114613</v>
      </c>
      <c r="O423" s="173"/>
      <c r="P423" s="172">
        <f t="shared" si="12"/>
        <v>116.68863521114613</v>
      </c>
      <c r="Q423" s="172">
        <f t="shared" si="13"/>
        <v>122.98185736481886</v>
      </c>
      <c r="S423" s="14"/>
      <c r="T423" s="14"/>
      <c r="U423" s="14"/>
    </row>
    <row r="424" spans="1:21">
      <c r="A424" s="170">
        <v>810</v>
      </c>
      <c r="B424" s="171" t="s">
        <v>343</v>
      </c>
      <c r="C424" s="172">
        <v>101.78296794797532</v>
      </c>
      <c r="D424" s="172">
        <v>100.08828481650622</v>
      </c>
      <c r="E424" s="172">
        <v>100.52837741747788</v>
      </c>
      <c r="F424" s="172">
        <v>102.46667347917145</v>
      </c>
      <c r="G424" s="172">
        <v>100.66595749579643</v>
      </c>
      <c r="H424" s="172">
        <v>102.96450499001189</v>
      </c>
      <c r="I424" s="172">
        <v>102.31113780964118</v>
      </c>
      <c r="J424" s="172">
        <v>101.41931376066269</v>
      </c>
      <c r="K424" s="172">
        <v>101.33485927371626</v>
      </c>
      <c r="L424" s="172">
        <v>104.37114878880985</v>
      </c>
      <c r="M424" s="172">
        <v>101.92760274591839</v>
      </c>
      <c r="N424" s="172">
        <v>101.92760274591839</v>
      </c>
      <c r="O424" s="173"/>
      <c r="P424" s="172">
        <f t="shared" si="12"/>
        <v>100.08828481650622</v>
      </c>
      <c r="Q424" s="172">
        <f t="shared" si="13"/>
        <v>104.37114878880985</v>
      </c>
      <c r="S424" s="14"/>
      <c r="T424" s="14"/>
      <c r="U424" s="14"/>
    </row>
    <row r="425" spans="1:21">
      <c r="A425" s="170">
        <v>815</v>
      </c>
      <c r="B425" s="171" t="s">
        <v>342</v>
      </c>
      <c r="C425" s="172">
        <v>116.6711745425757</v>
      </c>
      <c r="D425" s="172">
        <v>120.00306683937035</v>
      </c>
      <c r="E425" s="172">
        <v>121.07550538481904</v>
      </c>
      <c r="F425" s="172">
        <v>124.26655640735775</v>
      </c>
      <c r="G425" s="172">
        <v>125.34958537962855</v>
      </c>
      <c r="H425" s="172">
        <v>131.58995340532843</v>
      </c>
      <c r="I425" s="172">
        <v>131.57072728063673</v>
      </c>
      <c r="J425" s="172">
        <v>135.02065728341586</v>
      </c>
      <c r="K425" s="172">
        <v>131.95674040464382</v>
      </c>
      <c r="L425" s="172">
        <v>120.53135697810824</v>
      </c>
      <c r="M425" s="172">
        <v>117.75034054541067</v>
      </c>
      <c r="N425" s="172">
        <v>117.75034054541067</v>
      </c>
      <c r="O425" s="173"/>
      <c r="P425" s="172">
        <f t="shared" si="12"/>
        <v>117.75034054541067</v>
      </c>
      <c r="Q425" s="172">
        <f t="shared" si="13"/>
        <v>135.02065728341586</v>
      </c>
      <c r="S425" s="14"/>
      <c r="T425" s="14"/>
      <c r="U425" s="14"/>
    </row>
    <row r="426" spans="1:21">
      <c r="A426" s="170">
        <v>817</v>
      </c>
      <c r="B426" s="171" t="s">
        <v>576</v>
      </c>
      <c r="C426" s="172"/>
      <c r="D426" s="172"/>
      <c r="E426" s="172">
        <v>0</v>
      </c>
      <c r="F426" s="172">
        <v>99.984624397863996</v>
      </c>
      <c r="G426" s="172">
        <v>122.91953684169866</v>
      </c>
      <c r="H426" s="172">
        <v>111.29479304592911</v>
      </c>
      <c r="I426" s="172">
        <v>111.09191420733305</v>
      </c>
      <c r="J426" s="172">
        <v>109.35622986419283</v>
      </c>
      <c r="K426" s="172">
        <v>109.48088358192243</v>
      </c>
      <c r="L426" s="172">
        <v>100.64991220765927</v>
      </c>
      <c r="M426" s="172">
        <v>100.02507910514977</v>
      </c>
      <c r="N426" s="172">
        <v>100.02507910514977</v>
      </c>
      <c r="O426" s="173"/>
      <c r="P426" s="172">
        <f t="shared" si="12"/>
        <v>0</v>
      </c>
      <c r="Q426" s="172">
        <f t="shared" si="13"/>
        <v>122.91953684169866</v>
      </c>
      <c r="S426" s="14"/>
      <c r="T426" s="14"/>
      <c r="U426" s="14"/>
    </row>
    <row r="427" spans="1:21">
      <c r="A427" s="170">
        <v>818</v>
      </c>
      <c r="B427" s="171" t="s">
        <v>341</v>
      </c>
      <c r="C427" s="172">
        <v>126.65055775388183</v>
      </c>
      <c r="D427" s="172">
        <v>121.71080191122694</v>
      </c>
      <c r="E427" s="172">
        <v>120.69877753439093</v>
      </c>
      <c r="F427" s="172">
        <v>124.65728592272679</v>
      </c>
      <c r="G427" s="172">
        <v>121.76929965467922</v>
      </c>
      <c r="H427" s="172">
        <v>120.15116064772941</v>
      </c>
      <c r="I427" s="172">
        <v>125.7924090736181</v>
      </c>
      <c r="J427" s="172">
        <v>124.49997329362135</v>
      </c>
      <c r="K427" s="172">
        <v>127.81084093343004</v>
      </c>
      <c r="L427" s="172">
        <v>120.47026106585321</v>
      </c>
      <c r="M427" s="172">
        <v>110.24679584431154</v>
      </c>
      <c r="N427" s="172">
        <v>110.24679584431154</v>
      </c>
      <c r="O427" s="173"/>
      <c r="P427" s="172">
        <f t="shared" si="12"/>
        <v>110.24679584431154</v>
      </c>
      <c r="Q427" s="172">
        <f t="shared" si="13"/>
        <v>127.81084093343004</v>
      </c>
      <c r="S427" s="14"/>
      <c r="T427" s="14"/>
      <c r="U427" s="14"/>
    </row>
    <row r="428" spans="1:21">
      <c r="A428" s="170">
        <v>821</v>
      </c>
      <c r="B428" s="171" t="s">
        <v>340</v>
      </c>
      <c r="C428" s="172">
        <v>101.79138839225614</v>
      </c>
      <c r="D428" s="172">
        <v>102.47498153463025</v>
      </c>
      <c r="E428" s="172">
        <v>101.29253749354581</v>
      </c>
      <c r="F428" s="172">
        <v>102.67886750131066</v>
      </c>
      <c r="G428" s="172">
        <v>100.07105063439275</v>
      </c>
      <c r="H428" s="172">
        <v>102.01971857934065</v>
      </c>
      <c r="I428" s="172">
        <v>102.73473661737162</v>
      </c>
      <c r="J428" s="172">
        <v>102.37063035883995</v>
      </c>
      <c r="K428" s="172">
        <v>101.81074832603221</v>
      </c>
      <c r="L428" s="172">
        <v>104.66043965430309</v>
      </c>
      <c r="M428" s="172">
        <v>104.51304970511114</v>
      </c>
      <c r="N428" s="172">
        <v>104.51304970511114</v>
      </c>
      <c r="O428" s="173"/>
      <c r="P428" s="172">
        <f t="shared" si="12"/>
        <v>100.07105063439275</v>
      </c>
      <c r="Q428" s="172">
        <f t="shared" si="13"/>
        <v>104.66043965430309</v>
      </c>
      <c r="S428" s="14"/>
      <c r="T428" s="14"/>
      <c r="U428" s="14"/>
    </row>
    <row r="429" spans="1:21">
      <c r="A429" s="170">
        <v>823</v>
      </c>
      <c r="B429" s="171" t="s">
        <v>339</v>
      </c>
      <c r="C429" s="172">
        <v>105.05687312453063</v>
      </c>
      <c r="D429" s="172">
        <v>103.23254194077312</v>
      </c>
      <c r="E429" s="172">
        <v>103.36676660556823</v>
      </c>
      <c r="F429" s="172">
        <v>100.14365571020886</v>
      </c>
      <c r="G429" s="172">
        <v>99.873394764556224</v>
      </c>
      <c r="H429" s="172">
        <v>101.66851860918784</v>
      </c>
      <c r="I429" s="172">
        <v>104.91924318226407</v>
      </c>
      <c r="J429" s="172">
        <v>101.28140683368132</v>
      </c>
      <c r="K429" s="172">
        <v>100.46355945312764</v>
      </c>
      <c r="L429" s="172">
        <v>101.3045849701011</v>
      </c>
      <c r="M429" s="172">
        <v>99.742802870095105</v>
      </c>
      <c r="N429" s="172">
        <v>99.742802870095105</v>
      </c>
      <c r="O429" s="173"/>
      <c r="P429" s="172">
        <f t="shared" si="12"/>
        <v>99.742802870095105</v>
      </c>
      <c r="Q429" s="172">
        <f t="shared" si="13"/>
        <v>104.91924318226407</v>
      </c>
      <c r="S429" s="14"/>
      <c r="T429" s="14"/>
      <c r="U429" s="14"/>
    </row>
    <row r="430" spans="1:21">
      <c r="A430" s="170">
        <v>825</v>
      </c>
      <c r="B430" s="171" t="s">
        <v>338</v>
      </c>
      <c r="C430" s="172">
        <v>102.27131150052567</v>
      </c>
      <c r="D430" s="172">
        <v>101.00874488175845</v>
      </c>
      <c r="E430" s="172">
        <v>102.05793283733718</v>
      </c>
      <c r="F430" s="172">
        <v>102.39090264022033</v>
      </c>
      <c r="G430" s="172">
        <v>102.39012057023673</v>
      </c>
      <c r="H430" s="172">
        <v>102.29260793996417</v>
      </c>
      <c r="I430" s="172">
        <v>102.29616599502201</v>
      </c>
      <c r="J430" s="172">
        <v>101.31641986218629</v>
      </c>
      <c r="K430" s="172">
        <v>101.50225423981209</v>
      </c>
      <c r="L430" s="172">
        <v>101.68706176338038</v>
      </c>
      <c r="M430" s="172">
        <v>101.49405832975251</v>
      </c>
      <c r="N430" s="172">
        <v>101.49405832975251</v>
      </c>
      <c r="O430" s="173"/>
      <c r="P430" s="172">
        <f t="shared" si="12"/>
        <v>101.00874488175845</v>
      </c>
      <c r="Q430" s="172">
        <f t="shared" si="13"/>
        <v>102.39090264022033</v>
      </c>
      <c r="S430" s="14"/>
      <c r="T430" s="14"/>
      <c r="U430" s="14"/>
    </row>
    <row r="431" spans="1:21">
      <c r="A431" s="170">
        <v>828</v>
      </c>
      <c r="B431" s="171" t="s">
        <v>337</v>
      </c>
      <c r="C431" s="172">
        <v>101.27821174921121</v>
      </c>
      <c r="D431" s="172">
        <v>100.79942177044042</v>
      </c>
      <c r="E431" s="172">
        <v>100.73472432023462</v>
      </c>
      <c r="F431" s="172">
        <v>101.05430850544144</v>
      </c>
      <c r="G431" s="172">
        <v>100.92718852075116</v>
      </c>
      <c r="H431" s="172">
        <v>101.44653710060001</v>
      </c>
      <c r="I431" s="172">
        <v>101.22638612810346</v>
      </c>
      <c r="J431" s="172">
        <v>100.11039286809125</v>
      </c>
      <c r="K431" s="172">
        <v>101.65806004618875</v>
      </c>
      <c r="L431" s="172">
        <v>100.52071024960286</v>
      </c>
      <c r="M431" s="172">
        <v>100.16715282742743</v>
      </c>
      <c r="N431" s="172">
        <v>100.16715282742743</v>
      </c>
      <c r="O431" s="173"/>
      <c r="P431" s="172">
        <f t="shared" si="12"/>
        <v>100.11039286809125</v>
      </c>
      <c r="Q431" s="172">
        <f t="shared" si="13"/>
        <v>101.65806004618875</v>
      </c>
      <c r="S431" s="14"/>
      <c r="T431" s="14"/>
      <c r="U431" s="14"/>
    </row>
    <row r="432" spans="1:21">
      <c r="A432" s="170">
        <v>829</v>
      </c>
      <c r="B432" s="171" t="s">
        <v>336</v>
      </c>
      <c r="C432" s="172">
        <v>134.78546271753325</v>
      </c>
      <c r="D432" s="172">
        <v>132.09888745377484</v>
      </c>
      <c r="E432" s="172">
        <v>129.84167390285256</v>
      </c>
      <c r="F432" s="172">
        <v>134.40713127879263</v>
      </c>
      <c r="G432" s="172">
        <v>134.23949067713633</v>
      </c>
      <c r="H432" s="172">
        <v>137.88594379176533</v>
      </c>
      <c r="I432" s="172">
        <v>138.82225393055748</v>
      </c>
      <c r="J432" s="172">
        <v>134.29081564139713</v>
      </c>
      <c r="K432" s="172">
        <v>128.42009495239236</v>
      </c>
      <c r="L432" s="172">
        <v>124.71783501721964</v>
      </c>
      <c r="M432" s="172">
        <v>120.00616799918021</v>
      </c>
      <c r="N432" s="172">
        <v>120.00616799918021</v>
      </c>
      <c r="O432" s="173"/>
      <c r="P432" s="172">
        <f t="shared" si="12"/>
        <v>120.00616799918021</v>
      </c>
      <c r="Q432" s="172">
        <f t="shared" si="13"/>
        <v>138.82225393055748</v>
      </c>
      <c r="S432" s="14"/>
      <c r="T432" s="14"/>
      <c r="U432" s="14"/>
    </row>
    <row r="433" spans="1:21">
      <c r="A433" s="170">
        <v>830</v>
      </c>
      <c r="B433" s="171" t="s">
        <v>335</v>
      </c>
      <c r="C433" s="172">
        <v>152.80273963164822</v>
      </c>
      <c r="D433" s="172">
        <v>155.38490693546746</v>
      </c>
      <c r="E433" s="172">
        <v>160.37941882011989</v>
      </c>
      <c r="F433" s="172">
        <v>148.25904009995307</v>
      </c>
      <c r="G433" s="172">
        <v>158.37212132196251</v>
      </c>
      <c r="H433" s="172">
        <v>128.97757594653606</v>
      </c>
      <c r="I433" s="172">
        <v>249.67798888305657</v>
      </c>
      <c r="J433" s="172">
        <v>158.03395113449889</v>
      </c>
      <c r="K433" s="172">
        <v>162.67939067180322</v>
      </c>
      <c r="L433" s="172">
        <v>135.01813058329742</v>
      </c>
      <c r="M433" s="172">
        <v>115.89967948068541</v>
      </c>
      <c r="N433" s="172">
        <v>115.89967948068541</v>
      </c>
      <c r="O433" s="173"/>
      <c r="P433" s="172">
        <f t="shared" si="12"/>
        <v>115.89967948068541</v>
      </c>
      <c r="Q433" s="172">
        <f t="shared" si="13"/>
        <v>249.67798888305657</v>
      </c>
      <c r="S433" s="14"/>
      <c r="T433" s="14"/>
      <c r="U433" s="14"/>
    </row>
    <row r="434" spans="1:21">
      <c r="A434" s="170">
        <v>832</v>
      </c>
      <c r="B434" s="171" t="s">
        <v>334</v>
      </c>
      <c r="C434" s="172">
        <v>100.32850805457403</v>
      </c>
      <c r="D434" s="172">
        <v>100.1821517041779</v>
      </c>
      <c r="E434" s="172">
        <v>100.63075153433769</v>
      </c>
      <c r="F434" s="172">
        <v>101.22051306661801</v>
      </c>
      <c r="G434" s="172">
        <v>101.35626102265125</v>
      </c>
      <c r="H434" s="172">
        <v>99.907929064872391</v>
      </c>
      <c r="I434" s="172">
        <v>99.801459663477431</v>
      </c>
      <c r="J434" s="172">
        <v>100.78534825462739</v>
      </c>
      <c r="K434" s="172">
        <v>99.740233927771584</v>
      </c>
      <c r="L434" s="172">
        <v>101.13402167497804</v>
      </c>
      <c r="M434" s="172">
        <v>100.49856764494977</v>
      </c>
      <c r="N434" s="172">
        <v>100.49856764494977</v>
      </c>
      <c r="O434" s="173"/>
      <c r="P434" s="172">
        <f t="shared" si="12"/>
        <v>99.740233927771584</v>
      </c>
      <c r="Q434" s="172">
        <f t="shared" si="13"/>
        <v>101.35626102265125</v>
      </c>
      <c r="S434" s="14"/>
      <c r="T434" s="14"/>
      <c r="U434" s="14"/>
    </row>
    <row r="435" spans="1:21">
      <c r="A435" s="170">
        <v>851</v>
      </c>
      <c r="B435" s="171" t="s">
        <v>333</v>
      </c>
      <c r="C435" s="172">
        <v>103.60970785262332</v>
      </c>
      <c r="D435" s="172">
        <v>105.88503884553948</v>
      </c>
      <c r="E435" s="172">
        <v>103.59977670990104</v>
      </c>
      <c r="F435" s="172">
        <v>104.09689377594282</v>
      </c>
      <c r="G435" s="172">
        <v>102.71492473955858</v>
      </c>
      <c r="H435" s="172">
        <v>107.31874184641245</v>
      </c>
      <c r="I435" s="172">
        <v>110.97051640739299</v>
      </c>
      <c r="J435" s="172">
        <v>109.7644749943528</v>
      </c>
      <c r="K435" s="172">
        <v>105.95798398051343</v>
      </c>
      <c r="L435" s="172">
        <v>105.95312887791803</v>
      </c>
      <c r="M435" s="172">
        <v>105.71624545460958</v>
      </c>
      <c r="N435" s="172">
        <v>105.71624545460958</v>
      </c>
      <c r="O435" s="173"/>
      <c r="P435" s="172">
        <f t="shared" si="12"/>
        <v>102.71492473955858</v>
      </c>
      <c r="Q435" s="172">
        <f t="shared" si="13"/>
        <v>110.97051640739299</v>
      </c>
      <c r="S435" s="14"/>
      <c r="T435" s="14"/>
      <c r="U435" s="14"/>
    </row>
    <row r="436" spans="1:21">
      <c r="A436" s="170">
        <v>852</v>
      </c>
      <c r="B436" s="171" t="s">
        <v>332</v>
      </c>
      <c r="C436" s="172">
        <v>103.01334808784294</v>
      </c>
      <c r="D436" s="172">
        <v>103.54071693444527</v>
      </c>
      <c r="E436" s="172">
        <v>106.43081219720654</v>
      </c>
      <c r="F436" s="172">
        <v>105.02376982998184</v>
      </c>
      <c r="G436" s="172">
        <v>107.99573853569532</v>
      </c>
      <c r="H436" s="172">
        <v>113.76883013581578</v>
      </c>
      <c r="I436" s="172">
        <v>116.90596934465385</v>
      </c>
      <c r="J436" s="172">
        <v>108.48514043673354</v>
      </c>
      <c r="K436" s="172">
        <v>121.87534975640494</v>
      </c>
      <c r="L436" s="172">
        <v>121.57435187358381</v>
      </c>
      <c r="M436" s="172">
        <v>117.92724305173002</v>
      </c>
      <c r="N436" s="172">
        <v>117.92724305173002</v>
      </c>
      <c r="O436" s="173"/>
      <c r="P436" s="172">
        <f t="shared" si="12"/>
        <v>103.54071693444527</v>
      </c>
      <c r="Q436" s="172">
        <f t="shared" si="13"/>
        <v>121.87534975640494</v>
      </c>
      <c r="S436" s="14"/>
      <c r="T436" s="14"/>
      <c r="U436" s="14"/>
    </row>
    <row r="437" spans="1:21">
      <c r="A437" s="170">
        <v>853</v>
      </c>
      <c r="B437" s="171" t="s">
        <v>331</v>
      </c>
      <c r="C437" s="172">
        <v>102.35813428413481</v>
      </c>
      <c r="D437" s="172">
        <v>100</v>
      </c>
      <c r="E437" s="172">
        <v>103.34309972239086</v>
      </c>
      <c r="F437" s="172">
        <v>105.35581881974791</v>
      </c>
      <c r="G437" s="172">
        <v>105.47972902073171</v>
      </c>
      <c r="H437" s="172">
        <v>108.11562799725618</v>
      </c>
      <c r="I437" s="172">
        <v>109.4616153533519</v>
      </c>
      <c r="J437" s="172">
        <v>105.67703998215585</v>
      </c>
      <c r="K437" s="172">
        <v>102.18686893380067</v>
      </c>
      <c r="L437" s="172">
        <v>102.61305995431051</v>
      </c>
      <c r="M437" s="172">
        <v>104.05781225228088</v>
      </c>
      <c r="N437" s="172">
        <v>104.05781225228088</v>
      </c>
      <c r="O437" s="173"/>
      <c r="P437" s="172">
        <f t="shared" si="12"/>
        <v>100</v>
      </c>
      <c r="Q437" s="172">
        <f t="shared" si="13"/>
        <v>109.4616153533519</v>
      </c>
      <c r="S437" s="14"/>
      <c r="T437" s="14"/>
      <c r="U437" s="14"/>
    </row>
    <row r="438" spans="1:21">
      <c r="A438" s="170">
        <v>855</v>
      </c>
      <c r="B438" s="171" t="s">
        <v>330</v>
      </c>
      <c r="C438" s="172">
        <v>110.95586376867624</v>
      </c>
      <c r="D438" s="172">
        <v>106.82756480934319</v>
      </c>
      <c r="E438" s="172">
        <v>105.79728138709092</v>
      </c>
      <c r="F438" s="172">
        <v>129.56036355083222</v>
      </c>
      <c r="G438" s="172">
        <v>124.06480227859382</v>
      </c>
      <c r="H438" s="172">
        <v>118.31021139047711</v>
      </c>
      <c r="I438" s="172">
        <v>120.29289793817375</v>
      </c>
      <c r="J438" s="172">
        <v>125.39323679720124</v>
      </c>
      <c r="K438" s="172">
        <v>138.21150966139251</v>
      </c>
      <c r="L438" s="172">
        <v>141.29420468414133</v>
      </c>
      <c r="M438" s="172">
        <v>131.19354677605858</v>
      </c>
      <c r="N438" s="172">
        <v>131.19354677605858</v>
      </c>
      <c r="O438" s="173"/>
      <c r="P438" s="172">
        <f t="shared" si="12"/>
        <v>105.79728138709092</v>
      </c>
      <c r="Q438" s="172">
        <f t="shared" si="13"/>
        <v>141.29420468414133</v>
      </c>
      <c r="S438" s="14"/>
      <c r="T438" s="14"/>
      <c r="U438" s="14"/>
    </row>
    <row r="439" spans="1:21">
      <c r="A439" s="170">
        <v>860</v>
      </c>
      <c r="B439" s="171" t="s">
        <v>329</v>
      </c>
      <c r="C439" s="172">
        <v>124.80878929085254</v>
      </c>
      <c r="D439" s="172">
        <v>122.01136207021599</v>
      </c>
      <c r="E439" s="172">
        <v>122.98791030836766</v>
      </c>
      <c r="F439" s="172">
        <v>131.17454441353362</v>
      </c>
      <c r="G439" s="172">
        <v>120.85098581956434</v>
      </c>
      <c r="H439" s="172">
        <v>128.8460329475914</v>
      </c>
      <c r="I439" s="172">
        <v>125.53164187758537</v>
      </c>
      <c r="J439" s="172">
        <v>126.54329094305913</v>
      </c>
      <c r="K439" s="172">
        <v>115.55344009554062</v>
      </c>
      <c r="L439" s="172">
        <v>116.99038955084316</v>
      </c>
      <c r="M439" s="172">
        <v>120.00761825267188</v>
      </c>
      <c r="N439" s="172">
        <v>120.00761825267188</v>
      </c>
      <c r="O439" s="173"/>
      <c r="P439" s="172">
        <f t="shared" si="12"/>
        <v>115.55344009554062</v>
      </c>
      <c r="Q439" s="172">
        <f t="shared" si="13"/>
        <v>131.17454441353362</v>
      </c>
      <c r="S439" s="14"/>
      <c r="T439" s="14"/>
      <c r="U439" s="14"/>
    </row>
    <row r="440" spans="1:21">
      <c r="A440" s="170">
        <v>871</v>
      </c>
      <c r="B440" s="171" t="s">
        <v>328</v>
      </c>
      <c r="C440" s="172">
        <v>115.26100310492421</v>
      </c>
      <c r="D440" s="172">
        <v>114.56001656462827</v>
      </c>
      <c r="E440" s="172">
        <v>116.2597226234362</v>
      </c>
      <c r="F440" s="172">
        <v>119.02311914664772</v>
      </c>
      <c r="G440" s="172">
        <v>101.20130266152773</v>
      </c>
      <c r="H440" s="172">
        <v>127.15284316429327</v>
      </c>
      <c r="I440" s="172">
        <v>130.01805206673774</v>
      </c>
      <c r="J440" s="172">
        <v>131.01022333230927</v>
      </c>
      <c r="K440" s="172">
        <v>132.2224272617662</v>
      </c>
      <c r="L440" s="172">
        <v>138.03903599411186</v>
      </c>
      <c r="M440" s="172">
        <v>134.54391843365917</v>
      </c>
      <c r="N440" s="172">
        <v>134.54391843365917</v>
      </c>
      <c r="O440" s="173"/>
      <c r="P440" s="172">
        <f t="shared" si="12"/>
        <v>101.20130266152773</v>
      </c>
      <c r="Q440" s="172">
        <f t="shared" si="13"/>
        <v>138.03903599411186</v>
      </c>
      <c r="S440" s="14"/>
      <c r="T440" s="14"/>
      <c r="U440" s="14"/>
    </row>
    <row r="441" spans="1:21">
      <c r="A441" s="170">
        <v>872</v>
      </c>
      <c r="B441" s="171" t="s">
        <v>327</v>
      </c>
      <c r="C441" s="172">
        <v>100.85701282702355</v>
      </c>
      <c r="D441" s="172">
        <v>101.32795916077495</v>
      </c>
      <c r="E441" s="172">
        <v>100.80796396608991</v>
      </c>
      <c r="F441" s="172">
        <v>100.47930646158403</v>
      </c>
      <c r="G441" s="172">
        <v>118.15519771342179</v>
      </c>
      <c r="H441" s="172">
        <v>100.87364134335569</v>
      </c>
      <c r="I441" s="172">
        <v>99.343941221439792</v>
      </c>
      <c r="J441" s="172">
        <v>100.10129551738001</v>
      </c>
      <c r="K441" s="172">
        <v>99.697150427011337</v>
      </c>
      <c r="L441" s="172">
        <v>102.16090565377178</v>
      </c>
      <c r="M441" s="172">
        <v>100.36808535006043</v>
      </c>
      <c r="N441" s="172">
        <v>100.36808535006043</v>
      </c>
      <c r="O441" s="173"/>
      <c r="P441" s="172">
        <f t="shared" si="12"/>
        <v>99.343941221439792</v>
      </c>
      <c r="Q441" s="172">
        <f t="shared" si="13"/>
        <v>118.15519771342179</v>
      </c>
      <c r="S441" s="14"/>
      <c r="T441" s="14"/>
      <c r="U441" s="14"/>
    </row>
    <row r="442" spans="1:21">
      <c r="A442" s="170">
        <v>873</v>
      </c>
      <c r="B442" s="171" t="s">
        <v>278</v>
      </c>
      <c r="C442" s="172">
        <v>115.03683292058753</v>
      </c>
      <c r="D442" s="172">
        <v>112.88461051695077</v>
      </c>
      <c r="E442" s="172">
        <v>117.95197317805074</v>
      </c>
      <c r="F442" s="172">
        <v>122.2904000870691</v>
      </c>
      <c r="G442" s="172">
        <v>98.991544881935113</v>
      </c>
      <c r="H442" s="172">
        <v>116.17492825338407</v>
      </c>
      <c r="I442" s="172">
        <v>115.7198905153559</v>
      </c>
      <c r="J442" s="172">
        <v>111.71453978884949</v>
      </c>
      <c r="K442" s="172">
        <v>109.48353060627376</v>
      </c>
      <c r="L442" s="172">
        <v>115.56670751153003</v>
      </c>
      <c r="M442" s="172">
        <v>109.86627591483142</v>
      </c>
      <c r="N442" s="172">
        <v>109.86627591483142</v>
      </c>
      <c r="O442" s="173"/>
      <c r="P442" s="172">
        <f t="shared" si="12"/>
        <v>98.991544881935113</v>
      </c>
      <c r="Q442" s="172">
        <f t="shared" si="13"/>
        <v>122.2904000870691</v>
      </c>
      <c r="S442" s="14"/>
      <c r="T442" s="14"/>
      <c r="U442" s="14"/>
    </row>
    <row r="443" spans="1:21">
      <c r="A443" s="170">
        <v>876</v>
      </c>
      <c r="B443" s="171" t="s">
        <v>326</v>
      </c>
      <c r="C443" s="172">
        <v>100</v>
      </c>
      <c r="D443" s="172">
        <v>100.7352775856489</v>
      </c>
      <c r="E443" s="172">
        <v>99.602251751814038</v>
      </c>
      <c r="F443" s="172">
        <v>99.006024404045689</v>
      </c>
      <c r="G443" s="172">
        <v>105.32073851417709</v>
      </c>
      <c r="H443" s="172">
        <v>101.66373109775584</v>
      </c>
      <c r="I443" s="172">
        <v>102.09284153760545</v>
      </c>
      <c r="J443" s="172">
        <v>102.2808023522701</v>
      </c>
      <c r="K443" s="172">
        <v>100.47910556083562</v>
      </c>
      <c r="L443" s="172">
        <v>105.09218730841086</v>
      </c>
      <c r="M443" s="172">
        <v>99.982836456483852</v>
      </c>
      <c r="N443" s="172">
        <v>99.982836456483852</v>
      </c>
      <c r="O443" s="173"/>
      <c r="P443" s="172">
        <f t="shared" si="12"/>
        <v>99.006024404045689</v>
      </c>
      <c r="Q443" s="172">
        <f t="shared" si="13"/>
        <v>105.32073851417709</v>
      </c>
      <c r="S443" s="14"/>
      <c r="T443" s="14"/>
      <c r="U443" s="14"/>
    </row>
    <row r="444" spans="1:21">
      <c r="A444" s="170">
        <v>878</v>
      </c>
      <c r="B444" s="171" t="s">
        <v>325</v>
      </c>
      <c r="C444" s="172">
        <v>100.05483637799712</v>
      </c>
      <c r="D444" s="172">
        <v>100</v>
      </c>
      <c r="E444" s="172">
        <v>100.49843556266454</v>
      </c>
      <c r="F444" s="172">
        <v>101.410527192294</v>
      </c>
      <c r="G444" s="172">
        <v>109.0840351464619</v>
      </c>
      <c r="H444" s="172">
        <v>105.61547179180204</v>
      </c>
      <c r="I444" s="172">
        <v>106.10268114061343</v>
      </c>
      <c r="J444" s="172">
        <v>108.86663746433163</v>
      </c>
      <c r="K444" s="172">
        <v>105.00526325855107</v>
      </c>
      <c r="L444" s="172">
        <v>110.33343752754199</v>
      </c>
      <c r="M444" s="172">
        <v>110.29024348242969</v>
      </c>
      <c r="N444" s="172">
        <v>110.29024348242969</v>
      </c>
      <c r="O444" s="173"/>
      <c r="P444" s="172">
        <f t="shared" si="12"/>
        <v>100</v>
      </c>
      <c r="Q444" s="172">
        <f t="shared" si="13"/>
        <v>110.33343752754199</v>
      </c>
      <c r="S444" s="14"/>
      <c r="T444" s="14"/>
      <c r="U444" s="14"/>
    </row>
    <row r="445" spans="1:21">
      <c r="A445" s="170">
        <v>879</v>
      </c>
      <c r="B445" s="171" t="s">
        <v>324</v>
      </c>
      <c r="C445" s="172">
        <v>117.09558888284913</v>
      </c>
      <c r="D445" s="172">
        <v>121.38492387922008</v>
      </c>
      <c r="E445" s="172">
        <v>117.7699981400598</v>
      </c>
      <c r="F445" s="172">
        <v>111.62601631545787</v>
      </c>
      <c r="G445" s="172">
        <v>107.46622282236793</v>
      </c>
      <c r="H445" s="172">
        <v>108.83130942584461</v>
      </c>
      <c r="I445" s="172">
        <v>117.41850739270735</v>
      </c>
      <c r="J445" s="172">
        <v>113.45553126987423</v>
      </c>
      <c r="K445" s="172">
        <v>117.6972810626247</v>
      </c>
      <c r="L445" s="172">
        <v>117.85895509508644</v>
      </c>
      <c r="M445" s="172">
        <v>114.78756937888679</v>
      </c>
      <c r="N445" s="172">
        <v>114.78756937888679</v>
      </c>
      <c r="O445" s="173"/>
      <c r="P445" s="172">
        <f t="shared" si="12"/>
        <v>107.46622282236793</v>
      </c>
      <c r="Q445" s="172">
        <f t="shared" si="13"/>
        <v>121.38492387922008</v>
      </c>
      <c r="S445" s="14"/>
      <c r="T445" s="14"/>
      <c r="U445" s="14"/>
    </row>
    <row r="446" spans="1:21">
      <c r="A446" s="170">
        <v>885</v>
      </c>
      <c r="B446" s="171" t="s">
        <v>323</v>
      </c>
      <c r="C446" s="172">
        <v>113.95653930056963</v>
      </c>
      <c r="D446" s="172">
        <v>111.47932812289112</v>
      </c>
      <c r="E446" s="172">
        <v>111.51709437907402</v>
      </c>
      <c r="F446" s="172">
        <v>108.17635001185629</v>
      </c>
      <c r="G446" s="172">
        <v>113.0195513238772</v>
      </c>
      <c r="H446" s="172">
        <v>106.71738291625448</v>
      </c>
      <c r="I446" s="172">
        <v>108.4254525285257</v>
      </c>
      <c r="J446" s="172">
        <v>109.34466174341682</v>
      </c>
      <c r="K446" s="172">
        <v>106.74842420854449</v>
      </c>
      <c r="L446" s="172">
        <v>105.89546778837673</v>
      </c>
      <c r="M446" s="172">
        <v>103.39786677286811</v>
      </c>
      <c r="N446" s="172">
        <v>103.39786677286811</v>
      </c>
      <c r="O446" s="173"/>
      <c r="P446" s="172">
        <f t="shared" si="12"/>
        <v>103.39786677286811</v>
      </c>
      <c r="Q446" s="172">
        <f t="shared" si="13"/>
        <v>113.0195513238772</v>
      </c>
      <c r="S446" s="14"/>
      <c r="T446" s="14"/>
      <c r="U446" s="14"/>
    </row>
    <row r="447" spans="1:21">
      <c r="A447" s="170">
        <v>910</v>
      </c>
      <c r="B447" s="171" t="s">
        <v>322</v>
      </c>
      <c r="C447" s="172">
        <v>105.18302359182965</v>
      </c>
      <c r="D447" s="172">
        <v>104.20589031250707</v>
      </c>
      <c r="E447" s="172">
        <v>104.85677010301173</v>
      </c>
      <c r="F447" s="172">
        <v>117.25608074799034</v>
      </c>
      <c r="G447" s="172">
        <v>119.53599149824367</v>
      </c>
      <c r="H447" s="172">
        <v>112.6291515537507</v>
      </c>
      <c r="I447" s="172">
        <v>115.45388194793856</v>
      </c>
      <c r="J447" s="172">
        <v>115.47847710631464</v>
      </c>
      <c r="K447" s="172">
        <v>114.123401328936</v>
      </c>
      <c r="L447" s="172">
        <v>114.12189357349183</v>
      </c>
      <c r="M447" s="172">
        <v>120.85530141042429</v>
      </c>
      <c r="N447" s="172">
        <v>120.85530141042429</v>
      </c>
      <c r="O447" s="173"/>
      <c r="P447" s="172">
        <f t="shared" si="12"/>
        <v>104.20589031250707</v>
      </c>
      <c r="Q447" s="172">
        <f t="shared" si="13"/>
        <v>120.85530141042429</v>
      </c>
      <c r="S447" s="14"/>
      <c r="T447" s="14"/>
      <c r="U447" s="14"/>
    </row>
    <row r="448" spans="1:21">
      <c r="A448" s="170">
        <v>915</v>
      </c>
      <c r="B448" s="171" t="s">
        <v>321</v>
      </c>
      <c r="C448" s="172">
        <v>113.44206706436518</v>
      </c>
      <c r="D448" s="172">
        <v>109.07199895719708</v>
      </c>
      <c r="E448" s="172">
        <v>121.79104818888649</v>
      </c>
      <c r="F448" s="172">
        <v>129.63833635203309</v>
      </c>
      <c r="G448" s="172">
        <v>129.63833635203309</v>
      </c>
      <c r="H448" s="172">
        <v>124.33380820384581</v>
      </c>
      <c r="I448" s="172">
        <v>106.04456502233921</v>
      </c>
      <c r="J448" s="172">
        <v>112.36998753204732</v>
      </c>
      <c r="K448" s="172">
        <v>115.58280564074357</v>
      </c>
      <c r="L448" s="172">
        <v>116.16899710883841</v>
      </c>
      <c r="M448" s="172">
        <v>101.08488125473147</v>
      </c>
      <c r="N448" s="172">
        <v>101.08488125473147</v>
      </c>
      <c r="O448" s="173"/>
      <c r="P448" s="172">
        <f t="shared" si="12"/>
        <v>101.08488125473147</v>
      </c>
      <c r="Q448" s="172">
        <f t="shared" si="13"/>
        <v>129.63833635203309</v>
      </c>
      <c r="S448" s="14"/>
      <c r="T448" s="14"/>
      <c r="U448" s="14"/>
    </row>
    <row r="449" spans="1:21" ht="3.95" customHeight="1">
      <c r="A449" s="20"/>
      <c r="B449" s="19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P449" s="18"/>
      <c r="Q449" s="18"/>
      <c r="S449" s="14"/>
      <c r="T449" s="14"/>
      <c r="U449" s="14"/>
    </row>
    <row r="450" spans="1:21">
      <c r="A450" s="17">
        <v>999</v>
      </c>
      <c r="B450" s="16" t="s">
        <v>320</v>
      </c>
      <c r="C450" s="232">
        <f t="shared" ref="C450:K450" si="14">SUM(C10:C448)/COUNTIF(C10:C448,"&gt;0")</f>
        <v>132.5771020584788</v>
      </c>
      <c r="D450" s="231">
        <f t="shared" si="14"/>
        <v>132.1408223185253</v>
      </c>
      <c r="E450" s="232">
        <f t="shared" si="14"/>
        <v>134.01509881499339</v>
      </c>
      <c r="F450" s="231">
        <f t="shared" si="14"/>
        <v>137.37162476614753</v>
      </c>
      <c r="G450" s="232">
        <f t="shared" si="14"/>
        <v>139.41421942818792</v>
      </c>
      <c r="H450" s="231">
        <f t="shared" si="14"/>
        <v>143.37185887605327</v>
      </c>
      <c r="I450" s="232">
        <f t="shared" si="14"/>
        <v>146.27026117096813</v>
      </c>
      <c r="J450" s="231">
        <f t="shared" si="14"/>
        <v>146.25835122070882</v>
      </c>
      <c r="K450" s="232">
        <f t="shared" si="14"/>
        <v>145.49040023407471</v>
      </c>
      <c r="L450" s="231">
        <f>SUM(L10:L448)/COUNTIF(L10:L448,"&gt;0")</f>
        <v>146.00518808043014</v>
      </c>
      <c r="M450" s="232">
        <f>SUM(M10:M448)/COUNTIF(M10:M448,"&gt;0")</f>
        <v>149.79446934240255</v>
      </c>
      <c r="N450" s="231">
        <f>SUM(N10:N448)/COUNTIF(N10:N448,"&gt;0")</f>
        <v>149.79446934240255</v>
      </c>
      <c r="P450" s="232">
        <f>SUM(P10:P448)/COUNTIF(P10:P448,"&gt;0")</f>
        <v>127.77015900694036</v>
      </c>
      <c r="Q450" s="231">
        <f>SUM(Q10:Q448)/COUNTIF(Q10:Q448,"&gt;0")</f>
        <v>155.59281441122977</v>
      </c>
      <c r="S450" s="14"/>
      <c r="T450" s="14"/>
      <c r="U450" s="14"/>
    </row>
    <row r="451" spans="1:21">
      <c r="S451" s="14"/>
      <c r="T451" s="14"/>
      <c r="U451" s="14"/>
    </row>
    <row r="452" spans="1:21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N452" s="14"/>
      <c r="P452" s="14"/>
      <c r="Q452" s="14"/>
      <c r="S452" s="14"/>
      <c r="T452" s="14"/>
      <c r="U452" s="14"/>
    </row>
    <row r="454" spans="1:21">
      <c r="R454" s="14"/>
      <c r="S454" s="14"/>
      <c r="T454" s="14"/>
      <c r="U454" s="14"/>
    </row>
  </sheetData>
  <autoFilter ref="A9:R448" xr:uid="{9B31558A-D448-461F-A680-227A6CFE4A36}"/>
  <sortState xmlns:xlrd2="http://schemas.microsoft.com/office/spreadsheetml/2017/richdata2" ref="S10:U449">
    <sortCondition ref="T10:T449"/>
  </sortState>
  <mergeCells count="1">
    <mergeCell ref="P7:Q7"/>
  </mergeCells>
  <pageMargins left="0.7" right="0.7" top="0.75" bottom="0.75" header="0.3" footer="0.3"/>
  <pageSetup orientation="portrait" r:id="rId1"/>
  <ignoredErrors>
    <ignoredError sqref="P10:P448 Q10:Q448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EF701-561A-407C-B3E1-828F43BB70B8}">
  <dimension ref="A1:F34"/>
  <sheetViews>
    <sheetView workbookViewId="0">
      <selection activeCell="G26" sqref="G26"/>
    </sheetView>
  </sheetViews>
  <sheetFormatPr defaultRowHeight="15"/>
  <cols>
    <col min="1" max="1" width="15.5703125" customWidth="1"/>
    <col min="2" max="2" width="10" bestFit="1" customWidth="1"/>
  </cols>
  <sheetData>
    <row r="1" spans="1:2">
      <c r="A1" s="316" t="s">
        <v>682</v>
      </c>
      <c r="B1" s="316" t="s">
        <v>683</v>
      </c>
    </row>
    <row r="2" spans="1:2">
      <c r="A2" t="s">
        <v>640</v>
      </c>
      <c r="B2" s="275">
        <v>1</v>
      </c>
    </row>
    <row r="3" spans="1:2">
      <c r="A3" t="s">
        <v>641</v>
      </c>
      <c r="B3" s="275">
        <v>198</v>
      </c>
    </row>
    <row r="4" spans="1:2">
      <c r="A4" t="s">
        <v>642</v>
      </c>
      <c r="B4" s="275">
        <v>5</v>
      </c>
    </row>
    <row r="5" spans="1:2">
      <c r="A5" t="s">
        <v>643</v>
      </c>
      <c r="B5" s="275">
        <v>4</v>
      </c>
    </row>
    <row r="6" spans="1:2">
      <c r="A6" t="s">
        <v>684</v>
      </c>
      <c r="B6" s="275">
        <v>9</v>
      </c>
    </row>
    <row r="7" spans="1:2">
      <c r="A7" t="s">
        <v>644</v>
      </c>
      <c r="B7" s="275">
        <v>730</v>
      </c>
    </row>
    <row r="8" spans="1:2">
      <c r="A8" t="s">
        <v>645</v>
      </c>
      <c r="B8" s="275">
        <v>9</v>
      </c>
    </row>
    <row r="9" spans="1:2">
      <c r="A9" t="s">
        <v>685</v>
      </c>
      <c r="B9" s="275">
        <v>24</v>
      </c>
    </row>
    <row r="10" spans="1:2">
      <c r="A10" t="s">
        <v>646</v>
      </c>
      <c r="B10" s="275">
        <v>3</v>
      </c>
    </row>
    <row r="11" spans="1:2">
      <c r="A11" t="s">
        <v>647</v>
      </c>
      <c r="B11" s="275">
        <v>90</v>
      </c>
    </row>
    <row r="12" spans="1:2">
      <c r="A12" t="s">
        <v>648</v>
      </c>
      <c r="B12" s="275">
        <v>4</v>
      </c>
    </row>
    <row r="13" spans="1:2">
      <c r="A13" t="s">
        <v>649</v>
      </c>
      <c r="B13" s="275">
        <v>8</v>
      </c>
    </row>
    <row r="14" spans="1:2">
      <c r="A14" t="s">
        <v>650</v>
      </c>
      <c r="B14" s="275">
        <v>1</v>
      </c>
    </row>
    <row r="15" spans="1:2">
      <c r="A15" t="s">
        <v>651</v>
      </c>
      <c r="B15" s="275">
        <v>2</v>
      </c>
    </row>
    <row r="16" spans="1:2">
      <c r="A16" t="s">
        <v>652</v>
      </c>
      <c r="B16" s="275">
        <v>43</v>
      </c>
    </row>
    <row r="17" spans="1:2">
      <c r="A17" t="s">
        <v>653</v>
      </c>
      <c r="B17" s="275">
        <v>3</v>
      </c>
    </row>
    <row r="18" spans="1:2">
      <c r="A18" t="s">
        <v>654</v>
      </c>
      <c r="B18" s="275">
        <v>4</v>
      </c>
    </row>
    <row r="19" spans="1:2">
      <c r="A19" t="s">
        <v>686</v>
      </c>
      <c r="B19" s="275">
        <v>85</v>
      </c>
    </row>
    <row r="20" spans="1:2">
      <c r="A20" t="s">
        <v>655</v>
      </c>
      <c r="B20" s="275">
        <v>50</v>
      </c>
    </row>
    <row r="21" spans="1:2">
      <c r="A21" t="s">
        <v>656</v>
      </c>
      <c r="B21" s="275">
        <v>29</v>
      </c>
    </row>
    <row r="22" spans="1:2">
      <c r="A22" t="s">
        <v>657</v>
      </c>
      <c r="B22" s="275">
        <v>21</v>
      </c>
    </row>
    <row r="23" spans="1:2">
      <c r="A23" t="s">
        <v>658</v>
      </c>
      <c r="B23" s="275">
        <v>17</v>
      </c>
    </row>
    <row r="24" spans="1:2">
      <c r="A24" t="s">
        <v>687</v>
      </c>
      <c r="B24" s="275">
        <v>6</v>
      </c>
    </row>
    <row r="25" spans="1:2">
      <c r="A25" t="s">
        <v>659</v>
      </c>
      <c r="B25" s="275">
        <v>1</v>
      </c>
    </row>
    <row r="26" spans="1:2">
      <c r="A26" t="s">
        <v>660</v>
      </c>
      <c r="B26" s="275">
        <v>1</v>
      </c>
    </row>
    <row r="27" spans="1:2">
      <c r="A27" t="s">
        <v>661</v>
      </c>
      <c r="B27" s="275">
        <v>7</v>
      </c>
    </row>
    <row r="28" spans="1:2">
      <c r="A28" t="s">
        <v>662</v>
      </c>
      <c r="B28" s="275">
        <v>81</v>
      </c>
    </row>
    <row r="29" spans="1:2">
      <c r="A29" t="s">
        <v>663</v>
      </c>
      <c r="B29" s="275">
        <v>57</v>
      </c>
    </row>
    <row r="30" spans="1:2">
      <c r="A30" t="s">
        <v>664</v>
      </c>
      <c r="B30" s="275">
        <v>8</v>
      </c>
    </row>
    <row r="31" spans="1:2">
      <c r="A31" t="s">
        <v>665</v>
      </c>
      <c r="B31" s="275">
        <v>6</v>
      </c>
    </row>
    <row r="32" spans="1:2">
      <c r="A32" t="s">
        <v>688</v>
      </c>
      <c r="B32" s="275">
        <v>3</v>
      </c>
    </row>
    <row r="33" spans="1:6" s="317" customFormat="1">
      <c r="A33" t="s">
        <v>666</v>
      </c>
      <c r="B33" s="275">
        <v>9</v>
      </c>
      <c r="E33"/>
      <c r="F33"/>
    </row>
    <row r="34" spans="1:6">
      <c r="A34" s="317" t="s">
        <v>538</v>
      </c>
      <c r="B34" s="313">
        <f>SUM(B2:B33)</f>
        <v>1519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EC2CA-4929-4A98-A3A7-345251EC7DE7}">
  <dimension ref="B3:H47"/>
  <sheetViews>
    <sheetView tabSelected="1" zoomScaleNormal="100" workbookViewId="0">
      <pane ySplit="3" topLeftCell="A15" activePane="bottomLeft" state="frozen"/>
      <selection pane="bottomLeft" activeCell="I52" sqref="I52"/>
    </sheetView>
  </sheetViews>
  <sheetFormatPr defaultRowHeight="15"/>
  <cols>
    <col min="2" max="2" width="23.7109375" bestFit="1" customWidth="1"/>
    <col min="3" max="3" width="18.140625" style="275" bestFit="1" customWidth="1"/>
    <col min="4" max="4" width="12.42578125" style="275" bestFit="1" customWidth="1"/>
    <col min="5" max="5" width="13.7109375" style="275" bestFit="1" customWidth="1"/>
    <col min="6" max="6" width="17.28515625" style="275" customWidth="1"/>
    <col min="7" max="7" width="26.140625" bestFit="1" customWidth="1"/>
    <col min="8" max="8" width="18" bestFit="1" customWidth="1"/>
  </cols>
  <sheetData>
    <row r="3" spans="2:8" ht="30">
      <c r="B3" s="319" t="s">
        <v>682</v>
      </c>
      <c r="C3" s="318" t="s">
        <v>697</v>
      </c>
      <c r="D3" s="318" t="s">
        <v>696</v>
      </c>
      <c r="E3" s="318" t="s">
        <v>693</v>
      </c>
      <c r="F3" s="318" t="s">
        <v>689</v>
      </c>
      <c r="G3" s="319" t="s">
        <v>690</v>
      </c>
      <c r="H3" s="319" t="s">
        <v>691</v>
      </c>
    </row>
    <row r="4" spans="2:8">
      <c r="B4" t="s">
        <v>59</v>
      </c>
      <c r="C4" s="275">
        <f>_xlfn.XLOOKUP(B4,Tuition!$G$8:$G$41,Tuition!$O$8:$O$41,0,0,1)</f>
        <v>1</v>
      </c>
      <c r="D4" s="275">
        <v>1</v>
      </c>
      <c r="E4" s="275">
        <f>D4-C4</f>
        <v>0</v>
      </c>
      <c r="F4" s="275">
        <f>_xlfn.XLOOKUP(B4,Tuition!$G$8:$G$41,Tuition!$M$8:$M$41,0,0,1)</f>
        <v>19510</v>
      </c>
      <c r="G4" s="275">
        <f>C4*F4</f>
        <v>19510</v>
      </c>
      <c r="H4" s="275">
        <f>D4*F4</f>
        <v>19510</v>
      </c>
    </row>
    <row r="5" spans="2:8">
      <c r="B5" t="s">
        <v>168</v>
      </c>
      <c r="C5" s="275">
        <f>_xlfn.XLOOKUP(B5,Tuition!$G$8:$G$41,Tuition!$O$8:$O$41,0,0,1)</f>
        <v>243</v>
      </c>
      <c r="D5" s="275">
        <v>198</v>
      </c>
      <c r="E5" s="275">
        <f t="shared" ref="E5:E40" si="0">D5-C5</f>
        <v>-45</v>
      </c>
      <c r="F5" s="275">
        <f>_xlfn.XLOOKUP(B5,Tuition!$G$8:$G$41,Tuition!$M$8:$M$41,0,0,1)</f>
        <v>15455</v>
      </c>
      <c r="G5" s="275">
        <f t="shared" ref="G5:G40" si="1">C5*F5</f>
        <v>3755565</v>
      </c>
      <c r="H5" s="275">
        <f t="shared" ref="H5:H40" si="2">D5*F5</f>
        <v>3060090</v>
      </c>
    </row>
    <row r="6" spans="2:8">
      <c r="B6" t="s">
        <v>169</v>
      </c>
      <c r="C6" s="275">
        <f>_xlfn.XLOOKUP(B6,Tuition!$G$8:$G$41,Tuition!$O$8:$O$41,0,0,1)</f>
        <v>8</v>
      </c>
      <c r="D6" s="275">
        <v>5</v>
      </c>
      <c r="E6" s="275">
        <f t="shared" si="0"/>
        <v>-3</v>
      </c>
      <c r="F6" s="275">
        <f>_xlfn.XLOOKUP(B6,Tuition!$G$8:$G$41,Tuition!$M$8:$M$41,0,0,1)</f>
        <v>24498</v>
      </c>
      <c r="G6" s="275">
        <f t="shared" si="1"/>
        <v>195984</v>
      </c>
      <c r="H6" s="275">
        <f t="shared" si="2"/>
        <v>122490</v>
      </c>
    </row>
    <row r="7" spans="2:8">
      <c r="B7" t="s">
        <v>184</v>
      </c>
      <c r="C7" s="275">
        <f>_xlfn.XLOOKUP(B7,Tuition!$G$8:$G$41,Tuition!$O$8:$O$41,0,0,1)</f>
        <v>4</v>
      </c>
      <c r="D7" s="275">
        <v>4</v>
      </c>
      <c r="E7" s="275">
        <f t="shared" si="0"/>
        <v>0</v>
      </c>
      <c r="F7" s="275">
        <f>_xlfn.XLOOKUP(B7,Tuition!$G$8:$G$41,Tuition!$M$8:$M$41,0,0,1)</f>
        <v>19044</v>
      </c>
      <c r="G7" s="275">
        <f t="shared" si="1"/>
        <v>76176</v>
      </c>
      <c r="H7" s="275">
        <f t="shared" si="2"/>
        <v>76176</v>
      </c>
    </row>
    <row r="8" spans="2:8">
      <c r="B8" t="s">
        <v>96</v>
      </c>
      <c r="C8" s="275">
        <f>_xlfn.XLOOKUP(B8,Tuition!$G$8:$G$41,Tuition!$O$8:$O$41,0,0,1)</f>
        <v>14</v>
      </c>
      <c r="D8" s="275">
        <v>15</v>
      </c>
      <c r="E8" s="275">
        <f t="shared" si="0"/>
        <v>1</v>
      </c>
      <c r="F8" s="275">
        <f>_xlfn.XLOOKUP(B8,Tuition!$G$8:$G$41,Tuition!$M$8:$M$41,0,0,1)</f>
        <v>19952</v>
      </c>
      <c r="G8" s="275">
        <f t="shared" si="1"/>
        <v>279328</v>
      </c>
      <c r="H8" s="275">
        <f t="shared" si="2"/>
        <v>299280</v>
      </c>
    </row>
    <row r="9" spans="2:8">
      <c r="B9" t="s">
        <v>13</v>
      </c>
      <c r="C9" s="275">
        <f>_xlfn.XLOOKUP(B9,Tuition!$G$8:$G$41,Tuition!$O$8:$O$41,0,0,1)</f>
        <v>709</v>
      </c>
      <c r="D9" s="275">
        <v>730</v>
      </c>
      <c r="E9" s="275">
        <f t="shared" si="0"/>
        <v>21</v>
      </c>
      <c r="F9" s="275">
        <f>_xlfn.XLOOKUP(B9,Tuition!$G$8:$G$41,Tuition!$M$8:$M$41,0,0,1)</f>
        <v>18571</v>
      </c>
      <c r="G9" s="275">
        <f t="shared" si="1"/>
        <v>13166839</v>
      </c>
      <c r="H9" s="275">
        <f t="shared" si="2"/>
        <v>13556830</v>
      </c>
    </row>
    <row r="10" spans="2:8">
      <c r="B10" t="s">
        <v>94</v>
      </c>
      <c r="C10" s="275">
        <f>_xlfn.XLOOKUP(B10,Tuition!$G$8:$G$41,Tuition!$O$8:$O$41,0,0,1)</f>
        <v>9</v>
      </c>
      <c r="D10" s="275">
        <v>9</v>
      </c>
      <c r="E10" s="275">
        <f t="shared" si="0"/>
        <v>0</v>
      </c>
      <c r="F10" s="275">
        <f>_xlfn.XLOOKUP(B10,Tuition!$G$8:$G$41,Tuition!$M$8:$M$41,0,0,1)</f>
        <v>25286</v>
      </c>
      <c r="G10" s="275">
        <f t="shared" si="1"/>
        <v>227574</v>
      </c>
      <c r="H10" s="275">
        <f t="shared" si="2"/>
        <v>227574</v>
      </c>
    </row>
    <row r="11" spans="2:8">
      <c r="B11" t="s">
        <v>24</v>
      </c>
      <c r="C11" s="275">
        <f>_xlfn.XLOOKUP(B11,Tuition!$G$8:$G$41,Tuition!$O$8:$O$41,0,0,1)</f>
        <v>3</v>
      </c>
      <c r="D11" s="275">
        <v>0</v>
      </c>
      <c r="E11" s="275">
        <f t="shared" si="0"/>
        <v>-3</v>
      </c>
      <c r="F11" s="275">
        <f>_xlfn.XLOOKUP(B11,Tuition!$G$8:$G$41,Tuition!$M$8:$M$41,0,0,1)</f>
        <v>29425</v>
      </c>
      <c r="G11" s="275">
        <f t="shared" si="1"/>
        <v>88275</v>
      </c>
      <c r="H11" s="275">
        <f t="shared" si="2"/>
        <v>0</v>
      </c>
    </row>
    <row r="12" spans="2:8">
      <c r="B12" t="s">
        <v>95</v>
      </c>
      <c r="C12" s="275">
        <f>_xlfn.XLOOKUP(B12,Tuition!$G$8:$G$41,Tuition!$O$8:$O$41,0,0,1)</f>
        <v>20</v>
      </c>
      <c r="D12" s="275">
        <v>24</v>
      </c>
      <c r="E12" s="275">
        <f t="shared" si="0"/>
        <v>4</v>
      </c>
      <c r="F12" s="275">
        <f>_xlfn.XLOOKUP(B12,Tuition!$G$8:$G$41,Tuition!$M$8:$M$41,0,0,1)</f>
        <v>19187</v>
      </c>
      <c r="G12" s="275">
        <f t="shared" si="1"/>
        <v>383740</v>
      </c>
      <c r="H12" s="275">
        <f t="shared" si="2"/>
        <v>460488</v>
      </c>
    </row>
    <row r="13" spans="2:8">
      <c r="B13" t="s">
        <v>288</v>
      </c>
      <c r="C13" s="275">
        <f>_xlfn.XLOOKUP(B13,Tuition!$G$8:$G$41,Tuition!$O$8:$O$41,0,0,1)</f>
        <v>4</v>
      </c>
      <c r="D13" s="275">
        <v>3</v>
      </c>
      <c r="E13" s="275">
        <f t="shared" si="0"/>
        <v>-1</v>
      </c>
      <c r="F13" s="275">
        <f>_xlfn.XLOOKUP(B13,Tuition!$G$8:$G$41,Tuition!$M$8:$M$41,0,0,1)</f>
        <v>20182</v>
      </c>
      <c r="G13" s="275">
        <f t="shared" si="1"/>
        <v>80728</v>
      </c>
      <c r="H13" s="275">
        <f t="shared" si="2"/>
        <v>60546</v>
      </c>
    </row>
    <row r="14" spans="2:8">
      <c r="B14" t="s">
        <v>167</v>
      </c>
      <c r="C14" s="275">
        <f>_xlfn.XLOOKUP(B14,Tuition!$G$8:$G$41,Tuition!$O$8:$O$41,0,0,1)</f>
        <v>103</v>
      </c>
      <c r="D14" s="275">
        <v>90</v>
      </c>
      <c r="E14" s="275">
        <f t="shared" si="0"/>
        <v>-13</v>
      </c>
      <c r="F14" s="275">
        <f>_xlfn.XLOOKUP(B14,Tuition!$G$8:$G$41,Tuition!$M$8:$M$41,0,0,1)</f>
        <v>21626</v>
      </c>
      <c r="G14" s="275">
        <f t="shared" si="1"/>
        <v>2227478</v>
      </c>
      <c r="H14" s="275">
        <f t="shared" si="2"/>
        <v>1946340</v>
      </c>
    </row>
    <row r="15" spans="2:8">
      <c r="B15" t="s">
        <v>108</v>
      </c>
      <c r="C15" s="275">
        <f>_xlfn.XLOOKUP(B15,Tuition!$G$8:$G$41,Tuition!$O$8:$O$41,0,0,1)</f>
        <v>1</v>
      </c>
      <c r="D15" s="275">
        <v>4</v>
      </c>
      <c r="E15" s="275">
        <f t="shared" si="0"/>
        <v>3</v>
      </c>
      <c r="F15" s="275">
        <f>_xlfn.XLOOKUP(B15,Tuition!$G$8:$G$41,Tuition!$M$8:$M$41,0,0,1)</f>
        <v>24240</v>
      </c>
      <c r="G15" s="275">
        <f t="shared" si="1"/>
        <v>24240</v>
      </c>
      <c r="H15" s="275">
        <f t="shared" si="2"/>
        <v>96960</v>
      </c>
    </row>
    <row r="16" spans="2:8">
      <c r="B16" t="s">
        <v>268</v>
      </c>
      <c r="C16" s="275">
        <f>_xlfn.XLOOKUP(B16,Tuition!$G$8:$G$41,Tuition!$O$8:$O$41,0,0,1)</f>
        <v>4</v>
      </c>
      <c r="D16" s="275">
        <v>2</v>
      </c>
      <c r="E16" s="275">
        <f t="shared" si="0"/>
        <v>-2</v>
      </c>
      <c r="F16" s="275">
        <f>_xlfn.XLOOKUP(B16,Tuition!$G$8:$G$41,Tuition!$M$8:$M$41,0,0,1)</f>
        <v>17274</v>
      </c>
      <c r="G16" s="275">
        <f t="shared" si="1"/>
        <v>69096</v>
      </c>
      <c r="H16" s="275">
        <f t="shared" si="2"/>
        <v>34548</v>
      </c>
    </row>
    <row r="17" spans="2:8">
      <c r="B17" t="s">
        <v>61</v>
      </c>
      <c r="C17" s="275">
        <f>_xlfn.XLOOKUP(B17,Tuition!$G$8:$G$41,Tuition!$O$8:$O$41,0,0,1)</f>
        <v>4</v>
      </c>
      <c r="D17" s="275">
        <v>8</v>
      </c>
      <c r="E17" s="275">
        <f t="shared" si="0"/>
        <v>4</v>
      </c>
      <c r="F17" s="275">
        <f>_xlfn.XLOOKUP(B17,Tuition!$G$8:$G$41,Tuition!$M$8:$M$41,0,0,1)</f>
        <v>15639</v>
      </c>
      <c r="G17" s="275">
        <f t="shared" si="1"/>
        <v>62556</v>
      </c>
      <c r="H17" s="275">
        <f t="shared" si="2"/>
        <v>125112</v>
      </c>
    </row>
    <row r="18" spans="2:8">
      <c r="B18" t="s">
        <v>65</v>
      </c>
      <c r="C18" s="275">
        <f>_xlfn.XLOOKUP(B18,Tuition!$G$8:$G$41,Tuition!$O$8:$O$41,0,0,1)</f>
        <v>0</v>
      </c>
      <c r="D18" s="275">
        <v>1</v>
      </c>
      <c r="E18" s="275">
        <f t="shared" si="0"/>
        <v>1</v>
      </c>
      <c r="F18" s="275">
        <f>_xlfn.XLOOKUP(B18,Tuition!$G$8:$G$41,Tuition!$M$8:$M$41,0,0,1)</f>
        <v>0</v>
      </c>
      <c r="G18" s="275">
        <f t="shared" si="1"/>
        <v>0</v>
      </c>
      <c r="H18" s="275">
        <f t="shared" si="2"/>
        <v>0</v>
      </c>
    </row>
    <row r="19" spans="2:8">
      <c r="B19" t="s">
        <v>182</v>
      </c>
      <c r="C19" s="275">
        <f>_xlfn.XLOOKUP(B19,Tuition!$G$8:$G$41,Tuition!$O$8:$O$41,0,0,1)</f>
        <v>14</v>
      </c>
      <c r="D19" s="275">
        <v>0</v>
      </c>
      <c r="E19" s="275">
        <f t="shared" si="0"/>
        <v>-14</v>
      </c>
      <c r="F19" s="275">
        <f>_xlfn.XLOOKUP(B19,Tuition!$G$8:$G$41,Tuition!$M$8:$M$41,0,0,1)</f>
        <v>21400</v>
      </c>
      <c r="G19" s="275">
        <f t="shared" si="1"/>
        <v>299600</v>
      </c>
      <c r="H19" s="275">
        <f t="shared" si="2"/>
        <v>0</v>
      </c>
    </row>
    <row r="20" spans="2:8">
      <c r="B20" t="s">
        <v>170</v>
      </c>
      <c r="C20" s="275">
        <f>_xlfn.XLOOKUP(B20,Tuition!$G$8:$G$41,Tuition!$O$8:$O$41,0,0,1)</f>
        <v>56</v>
      </c>
      <c r="D20" s="275">
        <v>43</v>
      </c>
      <c r="E20" s="275">
        <f t="shared" si="0"/>
        <v>-13</v>
      </c>
      <c r="F20" s="275">
        <f>_xlfn.XLOOKUP(B20,Tuition!$G$8:$G$41,Tuition!$M$8:$M$41,0,0,1)</f>
        <v>22861</v>
      </c>
      <c r="G20" s="275">
        <f t="shared" si="1"/>
        <v>1280216</v>
      </c>
      <c r="H20" s="275">
        <f t="shared" si="2"/>
        <v>983023</v>
      </c>
    </row>
    <row r="21" spans="2:8">
      <c r="B21" t="s">
        <v>171</v>
      </c>
      <c r="C21" s="275">
        <f>_xlfn.XLOOKUP(B21,Tuition!$G$8:$G$41,Tuition!$O$8:$O$41,0,0,1)</f>
        <v>2</v>
      </c>
      <c r="D21" s="275">
        <v>0</v>
      </c>
      <c r="E21" s="275">
        <f t="shared" si="0"/>
        <v>-2</v>
      </c>
      <c r="F21" s="275">
        <f>_xlfn.XLOOKUP(B21,Tuition!$G$8:$G$41,Tuition!$M$8:$M$41,0,0,1)</f>
        <v>25673</v>
      </c>
      <c r="G21" s="275">
        <f t="shared" si="1"/>
        <v>51346</v>
      </c>
      <c r="H21" s="275">
        <f t="shared" si="2"/>
        <v>0</v>
      </c>
    </row>
    <row r="22" spans="2:8">
      <c r="B22" t="s">
        <v>265</v>
      </c>
      <c r="C22" s="275">
        <f>_xlfn.XLOOKUP(B22,Tuition!$G$8:$G$41,Tuition!$O$8:$O$41,0,0,1)</f>
        <v>4</v>
      </c>
      <c r="D22" s="275">
        <v>3</v>
      </c>
      <c r="E22" s="275">
        <f t="shared" si="0"/>
        <v>-1</v>
      </c>
      <c r="F22" s="275">
        <f>_xlfn.XLOOKUP(B22,Tuition!$G$8:$G$41,Tuition!$M$8:$M$41,0,0,1)</f>
        <v>19110</v>
      </c>
      <c r="G22" s="275">
        <f t="shared" si="1"/>
        <v>76440</v>
      </c>
      <c r="H22" s="275">
        <f t="shared" si="2"/>
        <v>57330</v>
      </c>
    </row>
    <row r="23" spans="2:8">
      <c r="B23" t="s">
        <v>186</v>
      </c>
      <c r="C23" s="275">
        <f>_xlfn.XLOOKUP(B23,Tuition!$G$8:$G$41,Tuition!$O$8:$O$41,0,0,1)</f>
        <v>2</v>
      </c>
      <c r="D23" s="275">
        <v>0</v>
      </c>
      <c r="E23" s="275">
        <f t="shared" si="0"/>
        <v>-2</v>
      </c>
      <c r="F23" s="275">
        <f>_xlfn.XLOOKUP(B23,Tuition!$G$8:$G$41,Tuition!$M$8:$M$41,0,0,1)</f>
        <v>17768</v>
      </c>
      <c r="G23" s="275">
        <f t="shared" si="1"/>
        <v>35536</v>
      </c>
      <c r="H23" s="275">
        <f t="shared" si="2"/>
        <v>0</v>
      </c>
    </row>
    <row r="24" spans="2:8">
      <c r="B24" t="s">
        <v>187</v>
      </c>
      <c r="C24" s="275">
        <f>_xlfn.XLOOKUP(B24,Tuition!$G$8:$G$41,Tuition!$O$8:$O$41,0,0,1)</f>
        <v>3</v>
      </c>
      <c r="D24" s="275">
        <v>0</v>
      </c>
      <c r="E24" s="275">
        <f t="shared" si="0"/>
        <v>-3</v>
      </c>
      <c r="F24" s="275">
        <f>_xlfn.XLOOKUP(B24,Tuition!$G$8:$G$41,Tuition!$M$8:$M$41,0,0,1)</f>
        <v>30326</v>
      </c>
      <c r="G24" s="275">
        <f t="shared" si="1"/>
        <v>90978</v>
      </c>
      <c r="H24" s="275">
        <f t="shared" si="2"/>
        <v>0</v>
      </c>
    </row>
    <row r="25" spans="2:8">
      <c r="B25" t="s">
        <v>172</v>
      </c>
      <c r="C25" s="275">
        <f>_xlfn.XLOOKUP(B25,Tuition!$G$8:$G$41,Tuition!$O$8:$O$41,0,0,1)</f>
        <v>5</v>
      </c>
      <c r="D25" s="275">
        <v>4</v>
      </c>
      <c r="E25" s="275">
        <f t="shared" si="0"/>
        <v>-1</v>
      </c>
      <c r="F25" s="275">
        <f>_xlfn.XLOOKUP(B25,Tuition!$G$8:$G$41,Tuition!$M$8:$M$41,0,0,1)</f>
        <v>19976</v>
      </c>
      <c r="G25" s="275">
        <f t="shared" si="1"/>
        <v>99880</v>
      </c>
      <c r="H25" s="275">
        <f t="shared" si="2"/>
        <v>79904</v>
      </c>
    </row>
    <row r="26" spans="2:8">
      <c r="B26" t="s">
        <v>173</v>
      </c>
      <c r="C26" s="275">
        <f>_xlfn.XLOOKUP(B26,Tuition!$G$8:$G$41,Tuition!$O$8:$O$41,0,0,1)</f>
        <v>126</v>
      </c>
      <c r="D26" s="275">
        <v>85</v>
      </c>
      <c r="E26" s="275">
        <f t="shared" si="0"/>
        <v>-41</v>
      </c>
      <c r="F26" s="275">
        <f>_xlfn.XLOOKUP(B26,Tuition!$G$8:$G$41,Tuition!$M$8:$M$41,0,0,1)</f>
        <v>17665</v>
      </c>
      <c r="G26" s="275">
        <f t="shared" si="1"/>
        <v>2225790</v>
      </c>
      <c r="H26" s="275">
        <f t="shared" si="2"/>
        <v>1501525</v>
      </c>
    </row>
    <row r="27" spans="2:8">
      <c r="B27" t="s">
        <v>274</v>
      </c>
      <c r="C27" s="275">
        <f>_xlfn.XLOOKUP(B27,Tuition!$G$8:$G$41,Tuition!$O$8:$O$41,0,0,1)</f>
        <v>1</v>
      </c>
      <c r="D27" s="275">
        <v>0</v>
      </c>
      <c r="E27" s="275">
        <f t="shared" si="0"/>
        <v>-1</v>
      </c>
      <c r="F27" s="275">
        <f>_xlfn.XLOOKUP(B27,Tuition!$G$8:$G$41,Tuition!$M$8:$M$41,0,0,1)</f>
        <v>20957</v>
      </c>
      <c r="G27" s="275">
        <f t="shared" si="1"/>
        <v>20957</v>
      </c>
      <c r="H27" s="275">
        <f t="shared" si="2"/>
        <v>0</v>
      </c>
    </row>
    <row r="28" spans="2:8">
      <c r="B28" t="s">
        <v>174</v>
      </c>
      <c r="C28" s="275">
        <f>_xlfn.XLOOKUP(B28,Tuition!$G$8:$G$41,Tuition!$O$8:$O$41,0,0,1)</f>
        <v>59</v>
      </c>
      <c r="D28" s="275">
        <v>50</v>
      </c>
      <c r="E28" s="275">
        <f t="shared" si="0"/>
        <v>-9</v>
      </c>
      <c r="F28" s="275">
        <f>_xlfn.XLOOKUP(B28,Tuition!$G$8:$G$41,Tuition!$M$8:$M$41,0,0,1)</f>
        <v>20745</v>
      </c>
      <c r="G28" s="275">
        <f t="shared" si="1"/>
        <v>1223955</v>
      </c>
      <c r="H28" s="275">
        <f t="shared" si="2"/>
        <v>1037250</v>
      </c>
    </row>
    <row r="29" spans="2:8">
      <c r="B29" t="s">
        <v>27</v>
      </c>
      <c r="C29" s="275">
        <f>_xlfn.XLOOKUP(B29,Tuition!$G$8:$G$41,Tuition!$O$8:$O$41,0,0,1)</f>
        <v>47</v>
      </c>
      <c r="D29" s="275">
        <v>29</v>
      </c>
      <c r="E29" s="275">
        <f t="shared" si="0"/>
        <v>-18</v>
      </c>
      <c r="F29" s="275">
        <f>_xlfn.XLOOKUP(B29,Tuition!$G$8:$G$41,Tuition!$M$8:$M$41,0,0,1)</f>
        <v>22754</v>
      </c>
      <c r="G29" s="275">
        <f t="shared" si="1"/>
        <v>1069438</v>
      </c>
      <c r="H29" s="275">
        <f t="shared" si="2"/>
        <v>659866</v>
      </c>
    </row>
    <row r="30" spans="2:8">
      <c r="B30" t="s">
        <v>175</v>
      </c>
      <c r="C30" s="275">
        <f>_xlfn.XLOOKUP(B30,Tuition!$G$8:$G$41,Tuition!$O$8:$O$41,0,0,1)</f>
        <v>18</v>
      </c>
      <c r="D30" s="275">
        <v>21</v>
      </c>
      <c r="E30" s="275">
        <f t="shared" si="0"/>
        <v>3</v>
      </c>
      <c r="F30" s="275">
        <f>_xlfn.XLOOKUP(B30,Tuition!$G$8:$G$41,Tuition!$M$8:$M$41,0,0,1)</f>
        <v>18617</v>
      </c>
      <c r="G30" s="275">
        <f t="shared" si="1"/>
        <v>335106</v>
      </c>
      <c r="H30" s="275">
        <f t="shared" si="2"/>
        <v>390957</v>
      </c>
    </row>
    <row r="31" spans="2:8">
      <c r="B31" t="s">
        <v>28</v>
      </c>
      <c r="C31" s="275">
        <f>_xlfn.XLOOKUP(B31,Tuition!$G$8:$G$41,Tuition!$O$8:$O$41,0,0,1)</f>
        <v>19</v>
      </c>
      <c r="D31" s="275">
        <v>17</v>
      </c>
      <c r="E31" s="275">
        <f t="shared" si="0"/>
        <v>-2</v>
      </c>
      <c r="F31" s="275">
        <f>_xlfn.XLOOKUP(B31,Tuition!$G$8:$G$41,Tuition!$M$8:$M$41,0,0,1)</f>
        <v>18793</v>
      </c>
      <c r="G31" s="275">
        <f t="shared" si="1"/>
        <v>357067</v>
      </c>
      <c r="H31" s="275">
        <f t="shared" si="2"/>
        <v>319481</v>
      </c>
    </row>
    <row r="32" spans="2:8">
      <c r="B32" t="s">
        <v>407</v>
      </c>
      <c r="C32" s="275">
        <f>_xlfn.XLOOKUP(B32,Tuition!$G$8:$G$41,Tuition!$O$8:$O$41,0,0,1)</f>
        <v>0</v>
      </c>
      <c r="D32" s="275">
        <v>1</v>
      </c>
      <c r="E32" s="275">
        <f t="shared" si="0"/>
        <v>1</v>
      </c>
      <c r="F32" s="275">
        <f>_xlfn.XLOOKUP(B32,Tuition!$G$8:$G$41,Tuition!$M$8:$M$41,0,0,1)</f>
        <v>0</v>
      </c>
      <c r="G32" s="275">
        <f t="shared" si="1"/>
        <v>0</v>
      </c>
      <c r="H32" s="275">
        <f t="shared" si="2"/>
        <v>0</v>
      </c>
    </row>
    <row r="33" spans="2:8">
      <c r="B33" t="s">
        <v>397</v>
      </c>
      <c r="C33" s="275">
        <f>_xlfn.XLOOKUP(B33,Tuition!$G$8:$G$41,Tuition!$O$8:$O$41,0,0,1)</f>
        <v>0</v>
      </c>
      <c r="D33" s="275">
        <v>1</v>
      </c>
      <c r="E33" s="275">
        <f t="shared" si="0"/>
        <v>1</v>
      </c>
      <c r="F33" s="275">
        <f>_xlfn.XLOOKUP(B33,Tuition!$G$8:$G$41,Tuition!$M$8:$M$41,0,0,1)</f>
        <v>0</v>
      </c>
      <c r="G33" s="275">
        <f t="shared" si="1"/>
        <v>0</v>
      </c>
      <c r="H33" s="275">
        <f t="shared" si="2"/>
        <v>0</v>
      </c>
    </row>
    <row r="34" spans="2:8">
      <c r="B34" t="s">
        <v>176</v>
      </c>
      <c r="C34" s="275">
        <f>_xlfn.XLOOKUP(B34,Tuition!$G$8:$G$41,Tuition!$O$8:$O$41,0,0,1)</f>
        <v>8</v>
      </c>
      <c r="D34" s="275">
        <v>7</v>
      </c>
      <c r="E34" s="275">
        <f t="shared" si="0"/>
        <v>-1</v>
      </c>
      <c r="F34" s="275">
        <f>_xlfn.XLOOKUP(B34,Tuition!$G$8:$G$41,Tuition!$M$8:$M$41,0,0,1)</f>
        <v>22912</v>
      </c>
      <c r="G34" s="275">
        <f t="shared" si="1"/>
        <v>183296</v>
      </c>
      <c r="H34" s="275">
        <f t="shared" si="2"/>
        <v>160384</v>
      </c>
    </row>
    <row r="35" spans="2:8">
      <c r="B35" t="s">
        <v>29</v>
      </c>
      <c r="C35" s="275">
        <f>_xlfn.XLOOKUP(B35,Tuition!$G$8:$G$41,Tuition!$O$8:$O$41,0,0,1)</f>
        <v>97</v>
      </c>
      <c r="D35" s="275">
        <v>81</v>
      </c>
      <c r="E35" s="275">
        <f t="shared" si="0"/>
        <v>-16</v>
      </c>
      <c r="F35" s="275">
        <f>_xlfn.XLOOKUP(B35,Tuition!$G$8:$G$41,Tuition!$M$8:$M$41,0,0,1)</f>
        <v>19265</v>
      </c>
      <c r="G35" s="275">
        <f t="shared" si="1"/>
        <v>1868705</v>
      </c>
      <c r="H35" s="275">
        <f t="shared" si="2"/>
        <v>1560465</v>
      </c>
    </row>
    <row r="36" spans="2:8">
      <c r="B36" t="s">
        <v>177</v>
      </c>
      <c r="C36" s="275">
        <f>_xlfn.XLOOKUP(B36,Tuition!$G$8:$G$41,Tuition!$O$8:$O$41,0,0,1)</f>
        <v>35</v>
      </c>
      <c r="D36" s="275">
        <v>57</v>
      </c>
      <c r="E36" s="275">
        <f t="shared" si="0"/>
        <v>22</v>
      </c>
      <c r="F36" s="275">
        <f>_xlfn.XLOOKUP(B36,Tuition!$G$8:$G$41,Tuition!$M$8:$M$41,0,0,1)</f>
        <v>18365</v>
      </c>
      <c r="G36" s="275">
        <f t="shared" si="1"/>
        <v>642775</v>
      </c>
      <c r="H36" s="275">
        <f t="shared" si="2"/>
        <v>1046805</v>
      </c>
    </row>
    <row r="37" spans="2:8">
      <c r="B37" t="s">
        <v>178</v>
      </c>
      <c r="C37" s="275">
        <f>_xlfn.XLOOKUP(B37,Tuition!$G$8:$G$41,Tuition!$O$8:$O$41,0,0,1)</f>
        <v>13</v>
      </c>
      <c r="D37" s="275">
        <v>8</v>
      </c>
      <c r="E37" s="275">
        <f t="shared" si="0"/>
        <v>-5</v>
      </c>
      <c r="F37" s="275">
        <f>_xlfn.XLOOKUP(B37,Tuition!$G$8:$G$41,Tuition!$M$8:$M$41,0,0,1)</f>
        <v>21837</v>
      </c>
      <c r="G37" s="275">
        <f t="shared" si="1"/>
        <v>283881</v>
      </c>
      <c r="H37" s="275">
        <f t="shared" si="2"/>
        <v>174696</v>
      </c>
    </row>
    <row r="38" spans="2:8">
      <c r="B38" t="s">
        <v>179</v>
      </c>
      <c r="C38" s="275">
        <f>_xlfn.XLOOKUP(B38,Tuition!$G$8:$G$41,Tuition!$O$8:$O$41,0,0,1)</f>
        <v>6</v>
      </c>
      <c r="D38" s="275">
        <v>6</v>
      </c>
      <c r="E38" s="275">
        <f t="shared" si="0"/>
        <v>0</v>
      </c>
      <c r="F38" s="275">
        <f>_xlfn.XLOOKUP(B38,Tuition!$G$8:$G$41,Tuition!$M$8:$M$41,0,0,1)</f>
        <v>16246</v>
      </c>
      <c r="G38" s="275">
        <f t="shared" si="1"/>
        <v>97476</v>
      </c>
      <c r="H38" s="275">
        <f t="shared" si="2"/>
        <v>97476</v>
      </c>
    </row>
    <row r="39" spans="2:8">
      <c r="B39" t="s">
        <v>251</v>
      </c>
      <c r="C39" s="275">
        <f>_xlfn.XLOOKUP(B39,Tuition!$G$8:$G$41,Tuition!$O$8:$O$41,0,0,1)</f>
        <v>2</v>
      </c>
      <c r="D39" s="275">
        <v>3</v>
      </c>
      <c r="E39" s="275">
        <f t="shared" si="0"/>
        <v>1</v>
      </c>
      <c r="F39" s="275">
        <f>_xlfn.XLOOKUP(B39,Tuition!$G$8:$G$41,Tuition!$M$8:$M$41,0,0,1)</f>
        <v>23006</v>
      </c>
      <c r="G39" s="275">
        <f t="shared" si="1"/>
        <v>46012</v>
      </c>
      <c r="H39" s="275">
        <f t="shared" si="2"/>
        <v>69018</v>
      </c>
    </row>
    <row r="40" spans="2:8">
      <c r="B40" t="s">
        <v>180</v>
      </c>
      <c r="C40" s="275">
        <f>_xlfn.XLOOKUP(B40,Tuition!$G$8:$G$41,Tuition!$O$8:$O$41,0,0,1)</f>
        <v>6</v>
      </c>
      <c r="D40" s="275">
        <v>9</v>
      </c>
      <c r="E40" s="275">
        <f t="shared" si="0"/>
        <v>3</v>
      </c>
      <c r="F40" s="275">
        <f>_xlfn.XLOOKUP(B40,Tuition!$G$8:$G$41,Tuition!$M$8:$M$41,0,0,1)</f>
        <v>24842</v>
      </c>
      <c r="G40" s="275">
        <f t="shared" si="1"/>
        <v>149052</v>
      </c>
      <c r="H40" s="275">
        <f t="shared" si="2"/>
        <v>223578</v>
      </c>
    </row>
    <row r="41" spans="2:8">
      <c r="B41" s="321" t="s">
        <v>695</v>
      </c>
      <c r="C41" s="320">
        <f>SUM(C4:C40)</f>
        <v>1650</v>
      </c>
      <c r="D41" s="320">
        <f>SUM(D4:D40)</f>
        <v>1519</v>
      </c>
      <c r="E41" s="275">
        <f>SUM(E4:E40)</f>
        <v>-131</v>
      </c>
      <c r="G41" s="275"/>
      <c r="H41" s="275"/>
    </row>
    <row r="42" spans="2:8" ht="15.75">
      <c r="D42" s="315"/>
      <c r="E42" s="324" t="s">
        <v>692</v>
      </c>
      <c r="F42" s="324"/>
      <c r="G42" s="314">
        <f>SUM(G4:G40)</f>
        <v>31094595</v>
      </c>
      <c r="H42" s="314">
        <f>SUM(H4:H40)</f>
        <v>28447702</v>
      </c>
    </row>
    <row r="43" spans="2:8" ht="15.75">
      <c r="D43" s="315"/>
      <c r="E43" s="324" t="s">
        <v>694</v>
      </c>
      <c r="F43" s="324"/>
      <c r="G43" s="313">
        <f>H42-G42</f>
        <v>-2646893</v>
      </c>
    </row>
    <row r="46" spans="2:8">
      <c r="F46" s="275" t="s">
        <v>698</v>
      </c>
      <c r="G46" s="275">
        <v>28387350</v>
      </c>
    </row>
    <row r="47" spans="2:8">
      <c r="F47" s="275" t="s">
        <v>699</v>
      </c>
      <c r="G47" s="275">
        <v>27900000</v>
      </c>
    </row>
  </sheetData>
  <autoFilter ref="B3:H3" xr:uid="{89FEC2CA-4929-4A98-A3A7-345251EC7DE7}"/>
  <mergeCells count="2">
    <mergeCell ref="E42:F42"/>
    <mergeCell ref="E43:F4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704AC-8DA2-4738-ADA1-E8EAED2023C6}">
  <sheetPr>
    <tabColor rgb="FF006699"/>
  </sheetPr>
  <dimension ref="A1:X1818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ColWidth="8.7109375" defaultRowHeight="15"/>
  <cols>
    <col min="1" max="1" width="5" style="61" customWidth="1"/>
    <col min="2" max="2" width="12.7109375" style="61" customWidth="1"/>
    <col min="3" max="3" width="22.5703125" style="63" customWidth="1"/>
    <col min="4" max="10" width="6.28515625" style="61" customWidth="1"/>
    <col min="11" max="11" width="7.42578125" style="61" customWidth="1"/>
    <col min="12" max="12" width="8.28515625" style="61" customWidth="1"/>
    <col min="13" max="17" width="6.28515625" style="61" customWidth="1"/>
    <col min="18" max="18" width="7.42578125" style="61" customWidth="1"/>
    <col min="19" max="19" width="6.42578125" style="61" customWidth="1"/>
    <col min="20" max="20" width="2.28515625" style="62" customWidth="1"/>
    <col min="21" max="23" width="6.5703125" style="61" customWidth="1"/>
    <col min="24" max="24" width="8.5703125" style="38" customWidth="1"/>
    <col min="25" max="16384" width="8.7109375" style="62"/>
  </cols>
  <sheetData>
    <row r="1" spans="1:24" s="169" customFormat="1" ht="8.25">
      <c r="A1" s="37" t="s">
        <v>577</v>
      </c>
      <c r="B1" s="182">
        <v>1</v>
      </c>
      <c r="C1" s="182">
        <v>2</v>
      </c>
      <c r="D1" s="182">
        <v>3</v>
      </c>
      <c r="E1" s="182">
        <v>4</v>
      </c>
      <c r="F1" s="182">
        <v>5</v>
      </c>
      <c r="G1" s="182">
        <v>6</v>
      </c>
      <c r="H1" s="182">
        <v>7</v>
      </c>
      <c r="I1" s="182">
        <v>8</v>
      </c>
      <c r="J1" s="182">
        <v>9</v>
      </c>
      <c r="K1" s="182">
        <v>10</v>
      </c>
      <c r="L1" s="182">
        <v>11</v>
      </c>
      <c r="M1" s="182">
        <v>12</v>
      </c>
      <c r="N1" s="182">
        <v>13</v>
      </c>
      <c r="O1" s="182">
        <v>14</v>
      </c>
      <c r="P1" s="182">
        <v>15</v>
      </c>
      <c r="Q1" s="182">
        <v>16</v>
      </c>
      <c r="R1" s="182">
        <v>17</v>
      </c>
      <c r="S1" s="182">
        <v>18</v>
      </c>
      <c r="T1" s="182">
        <v>19</v>
      </c>
      <c r="U1" s="182">
        <v>20</v>
      </c>
      <c r="V1" s="182">
        <v>21</v>
      </c>
      <c r="W1" s="182">
        <v>22</v>
      </c>
      <c r="X1" s="182">
        <v>23</v>
      </c>
    </row>
    <row r="2" spans="1:24" customFormat="1">
      <c r="A2" s="43" t="s">
        <v>602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X2" s="38"/>
    </row>
    <row r="3" spans="1:24" ht="14.65" customHeight="1">
      <c r="A3" s="62"/>
      <c r="B3" s="62"/>
      <c r="C3" s="62"/>
      <c r="D3" s="62"/>
      <c r="U3" s="62"/>
      <c r="V3" s="62"/>
      <c r="W3" s="62"/>
    </row>
    <row r="4" spans="1:24">
      <c r="C4" s="61"/>
      <c r="K4" s="64">
        <v>1696.232799999997</v>
      </c>
      <c r="O4" s="165">
        <v>5648</v>
      </c>
      <c r="P4" s="64">
        <v>26552</v>
      </c>
      <c r="U4" s="63"/>
      <c r="V4" s="63"/>
      <c r="W4" s="63"/>
    </row>
    <row r="5" spans="1:24">
      <c r="A5" s="65"/>
      <c r="B5" s="66"/>
      <c r="C5" s="67"/>
      <c r="D5" s="68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91"/>
      <c r="S5" s="70"/>
    </row>
    <row r="6" spans="1:24">
      <c r="A6" s="71"/>
      <c r="B6" s="72"/>
      <c r="C6" s="73"/>
      <c r="D6" s="74"/>
      <c r="E6" s="75"/>
      <c r="F6" s="75"/>
      <c r="G6" s="75"/>
      <c r="H6" s="75"/>
      <c r="I6" s="75"/>
      <c r="J6" s="75"/>
      <c r="K6" s="75" t="s">
        <v>536</v>
      </c>
      <c r="L6" s="75" t="s">
        <v>536</v>
      </c>
      <c r="M6" s="94"/>
      <c r="N6" s="94"/>
      <c r="O6" s="94"/>
      <c r="P6" s="75"/>
      <c r="Q6" s="75" t="s">
        <v>538</v>
      </c>
      <c r="R6" s="92"/>
      <c r="S6" s="76"/>
      <c r="U6" s="93"/>
      <c r="V6" s="93"/>
      <c r="W6" s="93"/>
    </row>
    <row r="7" spans="1:24">
      <c r="A7" s="71"/>
      <c r="B7" s="72"/>
      <c r="C7" s="73"/>
      <c r="D7" s="74"/>
      <c r="E7" s="75"/>
      <c r="F7" s="75"/>
      <c r="G7" s="75"/>
      <c r="H7" s="75" t="s">
        <v>541</v>
      </c>
      <c r="I7" s="75" t="s">
        <v>542</v>
      </c>
      <c r="J7" s="75"/>
      <c r="K7" s="75" t="s">
        <v>543</v>
      </c>
      <c r="L7" s="75" t="s">
        <v>543</v>
      </c>
      <c r="M7" s="94" t="s">
        <v>578</v>
      </c>
      <c r="N7" s="94" t="s">
        <v>578</v>
      </c>
      <c r="O7" s="94" t="s">
        <v>578</v>
      </c>
      <c r="P7" s="94" t="s">
        <v>579</v>
      </c>
      <c r="Q7" s="75" t="s">
        <v>544</v>
      </c>
      <c r="R7" s="92" t="s">
        <v>535</v>
      </c>
      <c r="S7" s="166" t="s">
        <v>600</v>
      </c>
      <c r="U7" s="95" t="s">
        <v>557</v>
      </c>
      <c r="V7" s="95" t="s">
        <v>558</v>
      </c>
      <c r="W7" s="95" t="s">
        <v>559</v>
      </c>
    </row>
    <row r="8" spans="1:24" ht="12">
      <c r="A8" s="96" t="s">
        <v>572</v>
      </c>
      <c r="B8" s="77" t="s">
        <v>546</v>
      </c>
      <c r="C8" s="78" t="s">
        <v>547</v>
      </c>
      <c r="D8" s="79" t="s">
        <v>548</v>
      </c>
      <c r="E8" s="80" t="s">
        <v>549</v>
      </c>
      <c r="F8" s="80" t="s">
        <v>537</v>
      </c>
      <c r="G8" s="80" t="s">
        <v>550</v>
      </c>
      <c r="H8" s="80" t="s">
        <v>551</v>
      </c>
      <c r="I8" s="80" t="s">
        <v>552</v>
      </c>
      <c r="J8" s="80" t="s">
        <v>580</v>
      </c>
      <c r="K8" s="80" t="s">
        <v>553</v>
      </c>
      <c r="L8" s="80" t="s">
        <v>554</v>
      </c>
      <c r="M8" s="97" t="s">
        <v>581</v>
      </c>
      <c r="N8" s="97" t="s">
        <v>582</v>
      </c>
      <c r="O8" s="97" t="s">
        <v>583</v>
      </c>
      <c r="P8" s="97" t="s">
        <v>561</v>
      </c>
      <c r="Q8" s="80" t="s">
        <v>555</v>
      </c>
      <c r="R8" s="98" t="s">
        <v>539</v>
      </c>
      <c r="S8" s="167" t="s">
        <v>601</v>
      </c>
      <c r="U8" s="99" t="s">
        <v>520</v>
      </c>
      <c r="V8" s="99" t="s">
        <v>520</v>
      </c>
      <c r="W8" s="99" t="s">
        <v>520</v>
      </c>
      <c r="X8" s="42" t="s">
        <v>563</v>
      </c>
    </row>
    <row r="9" spans="1:24">
      <c r="A9" s="81"/>
      <c r="B9" s="81"/>
      <c r="C9" s="82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U9" s="81"/>
      <c r="V9" s="81"/>
      <c r="W9" s="81"/>
      <c r="X9" s="39"/>
    </row>
    <row r="10" spans="1:24" ht="12">
      <c r="A10" s="83">
        <v>409</v>
      </c>
      <c r="B10" s="61">
        <v>409201003</v>
      </c>
      <c r="C10" s="63" t="s">
        <v>9</v>
      </c>
      <c r="D10" s="64">
        <v>0</v>
      </c>
      <c r="E10" s="64">
        <v>0</v>
      </c>
      <c r="F10" s="64">
        <v>0</v>
      </c>
      <c r="G10" s="64">
        <v>1</v>
      </c>
      <c r="H10" s="64">
        <v>1</v>
      </c>
      <c r="I10" s="64">
        <v>0</v>
      </c>
      <c r="J10" s="64">
        <v>0</v>
      </c>
      <c r="K10" s="84">
        <v>7.6399999999999996E-2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2</v>
      </c>
      <c r="R10" s="84">
        <v>1</v>
      </c>
      <c r="S10" s="64">
        <v>6</v>
      </c>
      <c r="U10" s="85">
        <v>409</v>
      </c>
      <c r="V10" s="61">
        <v>201</v>
      </c>
      <c r="W10" s="61">
        <v>3</v>
      </c>
      <c r="X10" s="64">
        <v>9224</v>
      </c>
    </row>
    <row r="11" spans="1:24" ht="12">
      <c r="A11" s="83">
        <v>409</v>
      </c>
      <c r="B11" s="61">
        <v>409201072</v>
      </c>
      <c r="C11" s="63" t="s">
        <v>9</v>
      </c>
      <c r="D11" s="64">
        <v>0</v>
      </c>
      <c r="E11" s="64">
        <v>0</v>
      </c>
      <c r="F11" s="64">
        <v>0</v>
      </c>
      <c r="G11" s="64">
        <v>1</v>
      </c>
      <c r="H11" s="64">
        <v>0</v>
      </c>
      <c r="I11" s="64">
        <v>0</v>
      </c>
      <c r="J11" s="64">
        <v>0</v>
      </c>
      <c r="K11" s="84">
        <v>3.8199999999999998E-2</v>
      </c>
      <c r="L11" s="64">
        <v>0</v>
      </c>
      <c r="M11" s="64">
        <v>0</v>
      </c>
      <c r="N11" s="64">
        <v>0</v>
      </c>
      <c r="O11" s="64">
        <v>0</v>
      </c>
      <c r="P11" s="64">
        <v>1</v>
      </c>
      <c r="Q11" s="64">
        <v>1</v>
      </c>
      <c r="R11" s="84">
        <v>1</v>
      </c>
      <c r="S11" s="64">
        <v>5</v>
      </c>
      <c r="U11" s="85">
        <v>409</v>
      </c>
      <c r="V11" s="61">
        <v>201</v>
      </c>
      <c r="W11" s="61">
        <v>72</v>
      </c>
      <c r="X11" s="64">
        <v>13414</v>
      </c>
    </row>
    <row r="12" spans="1:24" ht="12">
      <c r="A12" s="83">
        <v>409</v>
      </c>
      <c r="B12" s="61">
        <v>409201094</v>
      </c>
      <c r="C12" s="63" t="s">
        <v>9</v>
      </c>
      <c r="D12" s="64">
        <v>0</v>
      </c>
      <c r="E12" s="64">
        <v>0</v>
      </c>
      <c r="F12" s="64">
        <v>0</v>
      </c>
      <c r="G12" s="64">
        <v>2</v>
      </c>
      <c r="H12" s="64">
        <v>1</v>
      </c>
      <c r="I12" s="64">
        <v>0</v>
      </c>
      <c r="J12" s="64">
        <v>0</v>
      </c>
      <c r="K12" s="84">
        <v>0.11459999999999999</v>
      </c>
      <c r="L12" s="64">
        <v>0</v>
      </c>
      <c r="M12" s="64">
        <v>0</v>
      </c>
      <c r="N12" s="64">
        <v>0</v>
      </c>
      <c r="O12" s="64">
        <v>0</v>
      </c>
      <c r="P12" s="64">
        <v>3</v>
      </c>
      <c r="Q12" s="64">
        <v>3</v>
      </c>
      <c r="R12" s="84">
        <v>1</v>
      </c>
      <c r="S12" s="64">
        <v>6</v>
      </c>
      <c r="U12" s="85">
        <v>409</v>
      </c>
      <c r="V12" s="61">
        <v>201</v>
      </c>
      <c r="W12" s="61">
        <v>94</v>
      </c>
      <c r="X12" s="64">
        <v>13585</v>
      </c>
    </row>
    <row r="13" spans="1:24" ht="12">
      <c r="A13" s="83">
        <v>409</v>
      </c>
      <c r="B13" s="61">
        <v>409201201</v>
      </c>
      <c r="C13" s="63" t="s">
        <v>9</v>
      </c>
      <c r="D13" s="64">
        <v>0</v>
      </c>
      <c r="E13" s="64">
        <v>0</v>
      </c>
      <c r="F13" s="64">
        <v>103</v>
      </c>
      <c r="G13" s="64">
        <v>355</v>
      </c>
      <c r="H13" s="64">
        <v>185</v>
      </c>
      <c r="I13" s="64">
        <v>0</v>
      </c>
      <c r="J13" s="64">
        <v>0</v>
      </c>
      <c r="K13" s="84">
        <v>24.5626</v>
      </c>
      <c r="L13" s="64">
        <v>0</v>
      </c>
      <c r="M13" s="64">
        <v>184</v>
      </c>
      <c r="N13" s="64">
        <v>18</v>
      </c>
      <c r="O13" s="64">
        <v>0</v>
      </c>
      <c r="P13" s="64">
        <v>508</v>
      </c>
      <c r="Q13" s="64">
        <v>643</v>
      </c>
      <c r="R13" s="84">
        <v>1</v>
      </c>
      <c r="S13" s="64">
        <v>11</v>
      </c>
      <c r="U13" s="85">
        <v>409</v>
      </c>
      <c r="V13" s="61">
        <v>201</v>
      </c>
      <c r="W13" s="61">
        <v>201</v>
      </c>
      <c r="X13" s="64">
        <v>13839</v>
      </c>
    </row>
    <row r="14" spans="1:24" ht="12">
      <c r="A14" s="83">
        <v>409</v>
      </c>
      <c r="B14" s="61">
        <v>409201293</v>
      </c>
      <c r="C14" s="63" t="s">
        <v>9</v>
      </c>
      <c r="D14" s="64">
        <v>0</v>
      </c>
      <c r="E14" s="64">
        <v>0</v>
      </c>
      <c r="F14" s="64">
        <v>0</v>
      </c>
      <c r="G14" s="64">
        <v>1</v>
      </c>
      <c r="H14" s="64">
        <v>0</v>
      </c>
      <c r="I14" s="64">
        <v>0</v>
      </c>
      <c r="J14" s="64">
        <v>0</v>
      </c>
      <c r="K14" s="84">
        <v>3.8199999999999998E-2</v>
      </c>
      <c r="L14" s="64">
        <v>0</v>
      </c>
      <c r="M14" s="64">
        <v>0</v>
      </c>
      <c r="N14" s="64">
        <v>0</v>
      </c>
      <c r="O14" s="64">
        <v>0</v>
      </c>
      <c r="P14" s="64">
        <v>1</v>
      </c>
      <c r="Q14" s="64">
        <v>1</v>
      </c>
      <c r="R14" s="84">
        <v>1</v>
      </c>
      <c r="S14" s="64">
        <v>9</v>
      </c>
      <c r="U14" s="85">
        <v>409</v>
      </c>
      <c r="V14" s="61">
        <v>201</v>
      </c>
      <c r="W14" s="61">
        <v>293</v>
      </c>
      <c r="X14" s="64">
        <v>14056</v>
      </c>
    </row>
    <row r="15" spans="1:24" ht="12">
      <c r="A15" s="83">
        <v>409</v>
      </c>
      <c r="B15" s="61">
        <v>409201331</v>
      </c>
      <c r="C15" s="63" t="s">
        <v>9</v>
      </c>
      <c r="D15" s="64">
        <v>0</v>
      </c>
      <c r="E15" s="64">
        <v>0</v>
      </c>
      <c r="F15" s="64">
        <v>0</v>
      </c>
      <c r="G15" s="64">
        <v>2</v>
      </c>
      <c r="H15" s="64">
        <v>1</v>
      </c>
      <c r="I15" s="64">
        <v>0</v>
      </c>
      <c r="J15" s="64">
        <v>0</v>
      </c>
      <c r="K15" s="84">
        <v>0.11459999999999999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3</v>
      </c>
      <c r="R15" s="84">
        <v>1</v>
      </c>
      <c r="S15" s="64">
        <v>6</v>
      </c>
      <c r="U15" s="85">
        <v>409</v>
      </c>
      <c r="V15" s="61">
        <v>201</v>
      </c>
      <c r="W15" s="61">
        <v>331</v>
      </c>
      <c r="X15" s="64">
        <v>9281</v>
      </c>
    </row>
    <row r="16" spans="1:24" ht="12">
      <c r="A16" s="83">
        <v>410</v>
      </c>
      <c r="B16" s="61">
        <v>410035031</v>
      </c>
      <c r="C16" s="63" t="s">
        <v>11</v>
      </c>
      <c r="D16" s="64">
        <v>0</v>
      </c>
      <c r="E16" s="64">
        <v>0</v>
      </c>
      <c r="F16" s="64">
        <v>0</v>
      </c>
      <c r="G16" s="64">
        <v>0</v>
      </c>
      <c r="H16" s="64">
        <v>0</v>
      </c>
      <c r="I16" s="64">
        <v>1</v>
      </c>
      <c r="J16" s="64">
        <v>0</v>
      </c>
      <c r="K16" s="84">
        <v>3.8199999999999998E-2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1</v>
      </c>
      <c r="R16" s="84">
        <v>1.085</v>
      </c>
      <c r="S16" s="64">
        <v>4</v>
      </c>
      <c r="U16" s="85">
        <v>410</v>
      </c>
      <c r="V16" s="61">
        <v>35</v>
      </c>
      <c r="W16" s="61">
        <v>31</v>
      </c>
      <c r="X16" s="64">
        <v>11590</v>
      </c>
    </row>
    <row r="17" spans="1:24" ht="12">
      <c r="A17" s="83">
        <v>410</v>
      </c>
      <c r="B17" s="61">
        <v>410035035</v>
      </c>
      <c r="C17" s="63" t="s">
        <v>11</v>
      </c>
      <c r="D17" s="64">
        <v>0</v>
      </c>
      <c r="E17" s="64">
        <v>0</v>
      </c>
      <c r="F17" s="64">
        <v>0</v>
      </c>
      <c r="G17" s="64">
        <v>79</v>
      </c>
      <c r="H17" s="64">
        <v>250</v>
      </c>
      <c r="I17" s="64">
        <v>303</v>
      </c>
      <c r="J17" s="64">
        <v>0</v>
      </c>
      <c r="K17" s="84">
        <v>24.142399999999999</v>
      </c>
      <c r="L17" s="64">
        <v>0</v>
      </c>
      <c r="M17" s="64">
        <v>11</v>
      </c>
      <c r="N17" s="64">
        <v>18</v>
      </c>
      <c r="O17" s="64">
        <v>32</v>
      </c>
      <c r="P17" s="64">
        <v>499</v>
      </c>
      <c r="Q17" s="64">
        <v>632</v>
      </c>
      <c r="R17" s="84">
        <v>1.085</v>
      </c>
      <c r="S17" s="64">
        <v>11</v>
      </c>
      <c r="U17" s="85">
        <v>410</v>
      </c>
      <c r="V17" s="61">
        <v>35</v>
      </c>
      <c r="W17" s="61">
        <v>35</v>
      </c>
      <c r="X17" s="64">
        <v>14962</v>
      </c>
    </row>
    <row r="18" spans="1:24" ht="12">
      <c r="A18" s="83">
        <v>410</v>
      </c>
      <c r="B18" s="61">
        <v>410035057</v>
      </c>
      <c r="C18" s="63" t="s">
        <v>11</v>
      </c>
      <c r="D18" s="64">
        <v>0</v>
      </c>
      <c r="E18" s="64">
        <v>0</v>
      </c>
      <c r="F18" s="64">
        <v>0</v>
      </c>
      <c r="G18" s="64">
        <v>33</v>
      </c>
      <c r="H18" s="64">
        <v>85</v>
      </c>
      <c r="I18" s="64">
        <v>297</v>
      </c>
      <c r="J18" s="64">
        <v>0</v>
      </c>
      <c r="K18" s="84">
        <v>15.853</v>
      </c>
      <c r="L18" s="64">
        <v>0</v>
      </c>
      <c r="M18" s="64">
        <v>4</v>
      </c>
      <c r="N18" s="64">
        <v>4</v>
      </c>
      <c r="O18" s="64">
        <v>15</v>
      </c>
      <c r="P18" s="64">
        <v>311</v>
      </c>
      <c r="Q18" s="64">
        <v>415</v>
      </c>
      <c r="R18" s="84">
        <v>1.085</v>
      </c>
      <c r="S18" s="64">
        <v>12</v>
      </c>
      <c r="U18" s="85">
        <v>410</v>
      </c>
      <c r="V18" s="61">
        <v>35</v>
      </c>
      <c r="W18" s="61">
        <v>57</v>
      </c>
      <c r="X18" s="64">
        <v>15118</v>
      </c>
    </row>
    <row r="19" spans="1:24" ht="12">
      <c r="A19" s="83">
        <v>410</v>
      </c>
      <c r="B19" s="61">
        <v>410035093</v>
      </c>
      <c r="C19" s="63" t="s">
        <v>11</v>
      </c>
      <c r="D19" s="64">
        <v>0</v>
      </c>
      <c r="E19" s="64">
        <v>0</v>
      </c>
      <c r="F19" s="64">
        <v>0</v>
      </c>
      <c r="G19" s="64">
        <v>1</v>
      </c>
      <c r="H19" s="64">
        <v>0</v>
      </c>
      <c r="I19" s="64">
        <v>5</v>
      </c>
      <c r="J19" s="64">
        <v>0</v>
      </c>
      <c r="K19" s="84">
        <v>0.22919999999999999</v>
      </c>
      <c r="L19" s="64">
        <v>0</v>
      </c>
      <c r="M19" s="64">
        <v>0</v>
      </c>
      <c r="N19" s="64">
        <v>0</v>
      </c>
      <c r="O19" s="64">
        <v>0</v>
      </c>
      <c r="P19" s="64">
        <v>6</v>
      </c>
      <c r="Q19" s="64">
        <v>6</v>
      </c>
      <c r="R19" s="84">
        <v>1.085</v>
      </c>
      <c r="S19" s="64">
        <v>11</v>
      </c>
      <c r="U19" s="85">
        <v>410</v>
      </c>
      <c r="V19" s="61">
        <v>35</v>
      </c>
      <c r="W19" s="61">
        <v>93</v>
      </c>
      <c r="X19" s="64">
        <v>16515</v>
      </c>
    </row>
    <row r="20" spans="1:24" ht="12">
      <c r="A20" s="83">
        <v>410</v>
      </c>
      <c r="B20" s="61">
        <v>410035163</v>
      </c>
      <c r="C20" s="63" t="s">
        <v>11</v>
      </c>
      <c r="D20" s="64">
        <v>0</v>
      </c>
      <c r="E20" s="64">
        <v>0</v>
      </c>
      <c r="F20" s="64">
        <v>0</v>
      </c>
      <c r="G20" s="64">
        <v>1</v>
      </c>
      <c r="H20" s="64">
        <v>3</v>
      </c>
      <c r="I20" s="64">
        <v>15</v>
      </c>
      <c r="J20" s="64">
        <v>0</v>
      </c>
      <c r="K20" s="84">
        <v>0.7258</v>
      </c>
      <c r="L20" s="64">
        <v>0</v>
      </c>
      <c r="M20" s="64">
        <v>0</v>
      </c>
      <c r="N20" s="64">
        <v>0</v>
      </c>
      <c r="O20" s="64">
        <v>2</v>
      </c>
      <c r="P20" s="64">
        <v>10</v>
      </c>
      <c r="Q20" s="64">
        <v>19</v>
      </c>
      <c r="R20" s="84">
        <v>1.085</v>
      </c>
      <c r="S20" s="64">
        <v>12</v>
      </c>
      <c r="U20" s="85">
        <v>410</v>
      </c>
      <c r="V20" s="61">
        <v>35</v>
      </c>
      <c r="W20" s="61">
        <v>163</v>
      </c>
      <c r="X20" s="64">
        <v>14190</v>
      </c>
    </row>
    <row r="21" spans="1:24" ht="12">
      <c r="A21" s="83">
        <v>410</v>
      </c>
      <c r="B21" s="61">
        <v>410035165</v>
      </c>
      <c r="C21" s="63" t="s">
        <v>11</v>
      </c>
      <c r="D21" s="64">
        <v>0</v>
      </c>
      <c r="E21" s="64">
        <v>0</v>
      </c>
      <c r="F21" s="64">
        <v>0</v>
      </c>
      <c r="G21" s="64">
        <v>0</v>
      </c>
      <c r="H21" s="64">
        <v>1</v>
      </c>
      <c r="I21" s="64">
        <v>3</v>
      </c>
      <c r="J21" s="64">
        <v>0</v>
      </c>
      <c r="K21" s="84">
        <v>0.15279999999999999</v>
      </c>
      <c r="L21" s="64">
        <v>0</v>
      </c>
      <c r="M21" s="64">
        <v>0</v>
      </c>
      <c r="N21" s="64">
        <v>0</v>
      </c>
      <c r="O21" s="64">
        <v>0</v>
      </c>
      <c r="P21" s="64">
        <v>2</v>
      </c>
      <c r="Q21" s="64">
        <v>4</v>
      </c>
      <c r="R21" s="84">
        <v>1.085</v>
      </c>
      <c r="S21" s="64">
        <v>10</v>
      </c>
      <c r="U21" s="85">
        <v>410</v>
      </c>
      <c r="V21" s="61">
        <v>35</v>
      </c>
      <c r="W21" s="61">
        <v>165</v>
      </c>
      <c r="X21" s="64">
        <v>13682</v>
      </c>
    </row>
    <row r="22" spans="1:24" ht="12">
      <c r="A22" s="83">
        <v>410</v>
      </c>
      <c r="B22" s="61">
        <v>410035176</v>
      </c>
      <c r="C22" s="63" t="s">
        <v>11</v>
      </c>
      <c r="D22" s="64">
        <v>0</v>
      </c>
      <c r="E22" s="64">
        <v>0</v>
      </c>
      <c r="F22" s="64">
        <v>0</v>
      </c>
      <c r="G22" s="64">
        <v>0</v>
      </c>
      <c r="H22" s="64">
        <v>0</v>
      </c>
      <c r="I22" s="64">
        <v>1</v>
      </c>
      <c r="J22" s="64">
        <v>0</v>
      </c>
      <c r="K22" s="84">
        <v>3.8199999999999998E-2</v>
      </c>
      <c r="L22" s="64">
        <v>0</v>
      </c>
      <c r="M22" s="64">
        <v>0</v>
      </c>
      <c r="N22" s="64">
        <v>0</v>
      </c>
      <c r="O22" s="64">
        <v>0</v>
      </c>
      <c r="P22" s="64">
        <v>1</v>
      </c>
      <c r="Q22" s="64">
        <v>1</v>
      </c>
      <c r="R22" s="84">
        <v>1.085</v>
      </c>
      <c r="S22" s="64">
        <v>7</v>
      </c>
      <c r="U22" s="85">
        <v>410</v>
      </c>
      <c r="V22" s="61">
        <v>35</v>
      </c>
      <c r="W22" s="61">
        <v>176</v>
      </c>
      <c r="X22" s="64">
        <v>16349</v>
      </c>
    </row>
    <row r="23" spans="1:24" ht="12">
      <c r="A23" s="83">
        <v>410</v>
      </c>
      <c r="B23" s="61">
        <v>410035217</v>
      </c>
      <c r="C23" s="63" t="s">
        <v>11</v>
      </c>
      <c r="D23" s="64">
        <v>0</v>
      </c>
      <c r="E23" s="64">
        <v>0</v>
      </c>
      <c r="F23" s="64">
        <v>0</v>
      </c>
      <c r="G23" s="64">
        <v>0</v>
      </c>
      <c r="H23" s="64">
        <v>0</v>
      </c>
      <c r="I23" s="64">
        <v>1</v>
      </c>
      <c r="J23" s="64">
        <v>0</v>
      </c>
      <c r="K23" s="84">
        <v>3.8199999999999998E-2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1</v>
      </c>
      <c r="R23" s="84">
        <v>1.085</v>
      </c>
      <c r="S23" s="64">
        <v>2</v>
      </c>
      <c r="U23" s="85">
        <v>410</v>
      </c>
      <c r="V23" s="61">
        <v>35</v>
      </c>
      <c r="W23" s="61">
        <v>217</v>
      </c>
      <c r="X23" s="64">
        <v>11590</v>
      </c>
    </row>
    <row r="24" spans="1:24" ht="12">
      <c r="A24" s="83">
        <v>410</v>
      </c>
      <c r="B24" s="61">
        <v>410035248</v>
      </c>
      <c r="C24" s="63" t="s">
        <v>11</v>
      </c>
      <c r="D24" s="64">
        <v>0</v>
      </c>
      <c r="E24" s="64">
        <v>0</v>
      </c>
      <c r="F24" s="64">
        <v>0</v>
      </c>
      <c r="G24" s="64">
        <v>1</v>
      </c>
      <c r="H24" s="64">
        <v>12</v>
      </c>
      <c r="I24" s="64">
        <v>30</v>
      </c>
      <c r="J24" s="64">
        <v>0</v>
      </c>
      <c r="K24" s="84">
        <v>1.6426000000000001</v>
      </c>
      <c r="L24" s="64">
        <v>0</v>
      </c>
      <c r="M24" s="64">
        <v>0</v>
      </c>
      <c r="N24" s="64">
        <v>3</v>
      </c>
      <c r="O24" s="64">
        <v>3</v>
      </c>
      <c r="P24" s="64">
        <v>29</v>
      </c>
      <c r="Q24" s="64">
        <v>43</v>
      </c>
      <c r="R24" s="84">
        <v>1.085</v>
      </c>
      <c r="S24" s="64">
        <v>11</v>
      </c>
      <c r="U24" s="85">
        <v>410</v>
      </c>
      <c r="V24" s="61">
        <v>35</v>
      </c>
      <c r="W24" s="61">
        <v>248</v>
      </c>
      <c r="X24" s="64">
        <v>14855</v>
      </c>
    </row>
    <row r="25" spans="1:24" ht="12">
      <c r="A25" s="83">
        <v>410</v>
      </c>
      <c r="B25" s="61">
        <v>410035262</v>
      </c>
      <c r="C25" s="63" t="s">
        <v>11</v>
      </c>
      <c r="D25" s="64">
        <v>0</v>
      </c>
      <c r="E25" s="64">
        <v>0</v>
      </c>
      <c r="F25" s="64">
        <v>0</v>
      </c>
      <c r="G25" s="64">
        <v>0</v>
      </c>
      <c r="H25" s="64">
        <v>1</v>
      </c>
      <c r="I25" s="64">
        <v>4</v>
      </c>
      <c r="J25" s="64">
        <v>0</v>
      </c>
      <c r="K25" s="84">
        <v>0.191</v>
      </c>
      <c r="L25" s="64">
        <v>0</v>
      </c>
      <c r="M25" s="64">
        <v>0</v>
      </c>
      <c r="N25" s="64">
        <v>0</v>
      </c>
      <c r="O25" s="64">
        <v>0</v>
      </c>
      <c r="P25" s="64">
        <v>3</v>
      </c>
      <c r="Q25" s="64">
        <v>5</v>
      </c>
      <c r="R25" s="84">
        <v>1.085</v>
      </c>
      <c r="S25" s="64">
        <v>7</v>
      </c>
      <c r="U25" s="85">
        <v>410</v>
      </c>
      <c r="V25" s="61">
        <v>35</v>
      </c>
      <c r="W25" s="61">
        <v>262</v>
      </c>
      <c r="X25" s="64">
        <v>14061</v>
      </c>
    </row>
    <row r="26" spans="1:24" ht="12">
      <c r="A26" s="83">
        <v>410</v>
      </c>
      <c r="B26" s="61">
        <v>410035346</v>
      </c>
      <c r="C26" s="63" t="s">
        <v>11</v>
      </c>
      <c r="D26" s="64">
        <v>0</v>
      </c>
      <c r="E26" s="64">
        <v>0</v>
      </c>
      <c r="F26" s="64">
        <v>0</v>
      </c>
      <c r="G26" s="64">
        <v>0</v>
      </c>
      <c r="H26" s="64">
        <v>1</v>
      </c>
      <c r="I26" s="64">
        <v>6</v>
      </c>
      <c r="J26" s="64">
        <v>0</v>
      </c>
      <c r="K26" s="84">
        <v>0.26740000000000003</v>
      </c>
      <c r="L26" s="64">
        <v>0</v>
      </c>
      <c r="M26" s="64">
        <v>0</v>
      </c>
      <c r="N26" s="64">
        <v>0</v>
      </c>
      <c r="O26" s="64">
        <v>1</v>
      </c>
      <c r="P26" s="64">
        <v>3</v>
      </c>
      <c r="Q26" s="64">
        <v>7</v>
      </c>
      <c r="R26" s="84">
        <v>1.085</v>
      </c>
      <c r="S26" s="64">
        <v>6</v>
      </c>
      <c r="U26" s="85">
        <v>410</v>
      </c>
      <c r="V26" s="61">
        <v>35</v>
      </c>
      <c r="W26" s="61">
        <v>346</v>
      </c>
      <c r="X26" s="64">
        <v>13621</v>
      </c>
    </row>
    <row r="27" spans="1:24" ht="12">
      <c r="A27" s="83">
        <v>410</v>
      </c>
      <c r="B27" s="61">
        <v>410057035</v>
      </c>
      <c r="C27" s="63" t="s">
        <v>11</v>
      </c>
      <c r="D27" s="64">
        <v>0</v>
      </c>
      <c r="E27" s="64">
        <v>0</v>
      </c>
      <c r="F27" s="64">
        <v>0</v>
      </c>
      <c r="G27" s="64">
        <v>0</v>
      </c>
      <c r="H27" s="64">
        <v>9</v>
      </c>
      <c r="I27" s="64">
        <v>0</v>
      </c>
      <c r="J27" s="64">
        <v>0</v>
      </c>
      <c r="K27" s="84">
        <v>0.34379999999999999</v>
      </c>
      <c r="L27" s="64">
        <v>0</v>
      </c>
      <c r="M27" s="64">
        <v>0</v>
      </c>
      <c r="N27" s="64">
        <v>4</v>
      </c>
      <c r="O27" s="64">
        <v>0</v>
      </c>
      <c r="P27" s="64">
        <v>7</v>
      </c>
      <c r="Q27" s="64">
        <v>9</v>
      </c>
      <c r="R27" s="84">
        <v>1.038</v>
      </c>
      <c r="S27" s="64">
        <v>11</v>
      </c>
      <c r="U27" s="85">
        <v>410</v>
      </c>
      <c r="V27" s="61">
        <v>57</v>
      </c>
      <c r="W27" s="61">
        <v>35</v>
      </c>
      <c r="X27" s="64">
        <v>14338</v>
      </c>
    </row>
    <row r="28" spans="1:24" ht="12">
      <c r="A28" s="83">
        <v>410</v>
      </c>
      <c r="B28" s="61">
        <v>410057057</v>
      </c>
      <c r="C28" s="63" t="s">
        <v>11</v>
      </c>
      <c r="D28" s="64">
        <v>0</v>
      </c>
      <c r="E28" s="64">
        <v>0</v>
      </c>
      <c r="F28" s="64">
        <v>0</v>
      </c>
      <c r="G28" s="64">
        <v>57</v>
      </c>
      <c r="H28" s="64">
        <v>151</v>
      </c>
      <c r="I28" s="64">
        <v>0</v>
      </c>
      <c r="J28" s="64">
        <v>0</v>
      </c>
      <c r="K28" s="84">
        <v>7.9455999999999998</v>
      </c>
      <c r="L28" s="64">
        <v>0</v>
      </c>
      <c r="M28" s="64">
        <v>5</v>
      </c>
      <c r="N28" s="64">
        <v>17</v>
      </c>
      <c r="O28" s="64">
        <v>0</v>
      </c>
      <c r="P28" s="64">
        <v>173</v>
      </c>
      <c r="Q28" s="64">
        <v>208</v>
      </c>
      <c r="R28" s="84">
        <v>1.038</v>
      </c>
      <c r="S28" s="64">
        <v>12</v>
      </c>
      <c r="U28" s="85">
        <v>410</v>
      </c>
      <c r="V28" s="61">
        <v>57</v>
      </c>
      <c r="W28" s="61">
        <v>57</v>
      </c>
      <c r="X28" s="64">
        <v>13867</v>
      </c>
    </row>
    <row r="29" spans="1:24" ht="12">
      <c r="A29" s="83">
        <v>410</v>
      </c>
      <c r="B29" s="61">
        <v>410057093</v>
      </c>
      <c r="C29" s="63" t="s">
        <v>11</v>
      </c>
      <c r="D29" s="64">
        <v>0</v>
      </c>
      <c r="E29" s="64">
        <v>0</v>
      </c>
      <c r="F29" s="64">
        <v>0</v>
      </c>
      <c r="G29" s="64">
        <v>0</v>
      </c>
      <c r="H29" s="64">
        <v>6</v>
      </c>
      <c r="I29" s="64">
        <v>0</v>
      </c>
      <c r="J29" s="64">
        <v>0</v>
      </c>
      <c r="K29" s="84">
        <v>0.22919999999999999</v>
      </c>
      <c r="L29" s="64">
        <v>0</v>
      </c>
      <c r="M29" s="64">
        <v>0</v>
      </c>
      <c r="N29" s="64">
        <v>0</v>
      </c>
      <c r="O29" s="64">
        <v>0</v>
      </c>
      <c r="P29" s="64">
        <v>6</v>
      </c>
      <c r="Q29" s="64">
        <v>6</v>
      </c>
      <c r="R29" s="84">
        <v>1.038</v>
      </c>
      <c r="S29" s="64">
        <v>11</v>
      </c>
      <c r="U29" s="85">
        <v>410</v>
      </c>
      <c r="V29" s="61">
        <v>57</v>
      </c>
      <c r="W29" s="61">
        <v>93</v>
      </c>
      <c r="X29" s="64">
        <v>14308</v>
      </c>
    </row>
    <row r="30" spans="1:24" ht="12">
      <c r="A30" s="83">
        <v>410</v>
      </c>
      <c r="B30" s="61">
        <v>410057163</v>
      </c>
      <c r="C30" s="63" t="s">
        <v>11</v>
      </c>
      <c r="D30" s="64">
        <v>0</v>
      </c>
      <c r="E30" s="64">
        <v>0</v>
      </c>
      <c r="F30" s="64">
        <v>0</v>
      </c>
      <c r="G30" s="64">
        <v>1</v>
      </c>
      <c r="H30" s="64">
        <v>2</v>
      </c>
      <c r="I30" s="64">
        <v>0</v>
      </c>
      <c r="J30" s="64">
        <v>0</v>
      </c>
      <c r="K30" s="84">
        <v>0.11459999999999999</v>
      </c>
      <c r="L30" s="64">
        <v>0</v>
      </c>
      <c r="M30" s="64">
        <v>0</v>
      </c>
      <c r="N30" s="64">
        <v>0</v>
      </c>
      <c r="O30" s="64">
        <v>0</v>
      </c>
      <c r="P30" s="64">
        <v>2</v>
      </c>
      <c r="Q30" s="64">
        <v>3</v>
      </c>
      <c r="R30" s="84">
        <v>1.038</v>
      </c>
      <c r="S30" s="64">
        <v>12</v>
      </c>
      <c r="U30" s="85">
        <v>410</v>
      </c>
      <c r="V30" s="61">
        <v>57</v>
      </c>
      <c r="W30" s="61">
        <v>163</v>
      </c>
      <c r="X30" s="64">
        <v>12792</v>
      </c>
    </row>
    <row r="31" spans="1:24" ht="12">
      <c r="A31" s="83">
        <v>410</v>
      </c>
      <c r="B31" s="61">
        <v>410057176</v>
      </c>
      <c r="C31" s="63" t="s">
        <v>11</v>
      </c>
      <c r="D31" s="64">
        <v>0</v>
      </c>
      <c r="E31" s="64">
        <v>0</v>
      </c>
      <c r="F31" s="64">
        <v>0</v>
      </c>
      <c r="G31" s="64">
        <v>0</v>
      </c>
      <c r="H31" s="64">
        <v>1</v>
      </c>
      <c r="I31" s="64">
        <v>0</v>
      </c>
      <c r="J31" s="64">
        <v>0</v>
      </c>
      <c r="K31" s="84">
        <v>3.8199999999999998E-2</v>
      </c>
      <c r="L31" s="64">
        <v>0</v>
      </c>
      <c r="M31" s="64">
        <v>0</v>
      </c>
      <c r="N31" s="64">
        <v>0</v>
      </c>
      <c r="O31" s="64">
        <v>0</v>
      </c>
      <c r="P31" s="64">
        <v>1</v>
      </c>
      <c r="Q31" s="64">
        <v>1</v>
      </c>
      <c r="R31" s="84">
        <v>1.038</v>
      </c>
      <c r="S31" s="64">
        <v>7</v>
      </c>
      <c r="U31" s="85">
        <v>410</v>
      </c>
      <c r="V31" s="61">
        <v>57</v>
      </c>
      <c r="W31" s="61">
        <v>176</v>
      </c>
      <c r="X31" s="64">
        <v>13902</v>
      </c>
    </row>
    <row r="32" spans="1:24" ht="12">
      <c r="A32" s="83">
        <v>410</v>
      </c>
      <c r="B32" s="61">
        <v>410057248</v>
      </c>
      <c r="C32" s="63" t="s">
        <v>11</v>
      </c>
      <c r="D32" s="64">
        <v>0</v>
      </c>
      <c r="E32" s="64">
        <v>0</v>
      </c>
      <c r="F32" s="64">
        <v>0</v>
      </c>
      <c r="G32" s="64">
        <v>3</v>
      </c>
      <c r="H32" s="64">
        <v>5</v>
      </c>
      <c r="I32" s="64">
        <v>0</v>
      </c>
      <c r="J32" s="64">
        <v>0</v>
      </c>
      <c r="K32" s="84">
        <v>0.30559999999999998</v>
      </c>
      <c r="L32" s="64">
        <v>0</v>
      </c>
      <c r="M32" s="64">
        <v>0</v>
      </c>
      <c r="N32" s="64">
        <v>1</v>
      </c>
      <c r="O32" s="64">
        <v>0</v>
      </c>
      <c r="P32" s="64">
        <v>8</v>
      </c>
      <c r="Q32" s="64">
        <v>8</v>
      </c>
      <c r="R32" s="84">
        <v>1.038</v>
      </c>
      <c r="S32" s="64">
        <v>11</v>
      </c>
      <c r="U32" s="85">
        <v>410</v>
      </c>
      <c r="V32" s="61">
        <v>57</v>
      </c>
      <c r="W32" s="61">
        <v>248</v>
      </c>
      <c r="X32" s="64">
        <v>14762</v>
      </c>
    </row>
    <row r="33" spans="1:24" ht="12">
      <c r="A33" s="83">
        <v>410</v>
      </c>
      <c r="B33" s="61">
        <v>410057262</v>
      </c>
      <c r="C33" s="63" t="s">
        <v>11</v>
      </c>
      <c r="D33" s="64">
        <v>0</v>
      </c>
      <c r="E33" s="64">
        <v>0</v>
      </c>
      <c r="F33" s="64">
        <v>0</v>
      </c>
      <c r="G33" s="64">
        <v>0</v>
      </c>
      <c r="H33" s="64">
        <v>1</v>
      </c>
      <c r="I33" s="64">
        <v>0</v>
      </c>
      <c r="J33" s="64">
        <v>0</v>
      </c>
      <c r="K33" s="84">
        <v>3.8199999999999998E-2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1</v>
      </c>
      <c r="R33" s="84">
        <v>1.038</v>
      </c>
      <c r="S33" s="64">
        <v>7</v>
      </c>
      <c r="U33" s="85">
        <v>410</v>
      </c>
      <c r="V33" s="61">
        <v>57</v>
      </c>
      <c r="W33" s="61">
        <v>262</v>
      </c>
      <c r="X33" s="64">
        <v>9328</v>
      </c>
    </row>
    <row r="34" spans="1:24" ht="12">
      <c r="A34" s="83">
        <v>412</v>
      </c>
      <c r="B34" s="61">
        <v>412035035</v>
      </c>
      <c r="C34" s="63" t="s">
        <v>23</v>
      </c>
      <c r="D34" s="64">
        <v>0</v>
      </c>
      <c r="E34" s="64">
        <v>0</v>
      </c>
      <c r="F34" s="64">
        <v>0</v>
      </c>
      <c r="G34" s="64">
        <v>66</v>
      </c>
      <c r="H34" s="64">
        <v>216</v>
      </c>
      <c r="I34" s="64">
        <v>215</v>
      </c>
      <c r="J34" s="64">
        <v>0</v>
      </c>
      <c r="K34" s="84">
        <v>18.985399999999998</v>
      </c>
      <c r="L34" s="64">
        <v>0</v>
      </c>
      <c r="M34" s="64">
        <v>17</v>
      </c>
      <c r="N34" s="64">
        <v>23</v>
      </c>
      <c r="O34" s="64">
        <v>18</v>
      </c>
      <c r="P34" s="64">
        <v>280</v>
      </c>
      <c r="Q34" s="64">
        <v>497</v>
      </c>
      <c r="R34" s="84">
        <v>1.085</v>
      </c>
      <c r="S34" s="64">
        <v>11</v>
      </c>
      <c r="U34" s="85">
        <v>412</v>
      </c>
      <c r="V34" s="61">
        <v>35</v>
      </c>
      <c r="W34" s="61">
        <v>35</v>
      </c>
      <c r="X34" s="64">
        <v>13761</v>
      </c>
    </row>
    <row r="35" spans="1:24" ht="12">
      <c r="A35" s="83">
        <v>412</v>
      </c>
      <c r="B35" s="61">
        <v>412035044</v>
      </c>
      <c r="C35" s="63" t="s">
        <v>23</v>
      </c>
      <c r="D35" s="64">
        <v>0</v>
      </c>
      <c r="E35" s="64">
        <v>0</v>
      </c>
      <c r="F35" s="64">
        <v>0</v>
      </c>
      <c r="G35" s="64">
        <v>0</v>
      </c>
      <c r="H35" s="64">
        <v>1</v>
      </c>
      <c r="I35" s="64">
        <v>6</v>
      </c>
      <c r="J35" s="64">
        <v>0</v>
      </c>
      <c r="K35" s="84">
        <v>0.26740000000000003</v>
      </c>
      <c r="L35" s="64">
        <v>0</v>
      </c>
      <c r="M35" s="64">
        <v>0</v>
      </c>
      <c r="N35" s="64">
        <v>0</v>
      </c>
      <c r="O35" s="64">
        <v>0</v>
      </c>
      <c r="P35" s="64">
        <v>7</v>
      </c>
      <c r="Q35" s="64">
        <v>7</v>
      </c>
      <c r="R35" s="84">
        <v>1.085</v>
      </c>
      <c r="S35" s="64">
        <v>12</v>
      </c>
      <c r="U35" s="85">
        <v>412</v>
      </c>
      <c r="V35" s="61">
        <v>35</v>
      </c>
      <c r="W35" s="61">
        <v>44</v>
      </c>
      <c r="X35" s="64">
        <v>16536</v>
      </c>
    </row>
    <row r="36" spans="1:24" ht="12">
      <c r="A36" s="83">
        <v>412</v>
      </c>
      <c r="B36" s="61">
        <v>412035073</v>
      </c>
      <c r="C36" s="63" t="s">
        <v>23</v>
      </c>
      <c r="D36" s="64">
        <v>0</v>
      </c>
      <c r="E36" s="64">
        <v>0</v>
      </c>
      <c r="F36" s="64">
        <v>0</v>
      </c>
      <c r="G36" s="64">
        <v>0</v>
      </c>
      <c r="H36" s="64">
        <v>0</v>
      </c>
      <c r="I36" s="64">
        <v>1</v>
      </c>
      <c r="J36" s="64">
        <v>0</v>
      </c>
      <c r="K36" s="84">
        <v>3.8199999999999998E-2</v>
      </c>
      <c r="L36" s="64">
        <v>0</v>
      </c>
      <c r="M36" s="64">
        <v>0</v>
      </c>
      <c r="N36" s="64">
        <v>0</v>
      </c>
      <c r="O36" s="64">
        <v>0</v>
      </c>
      <c r="P36" s="64">
        <v>1</v>
      </c>
      <c r="Q36" s="64">
        <v>1</v>
      </c>
      <c r="R36" s="84">
        <v>1.085</v>
      </c>
      <c r="S36" s="64">
        <v>5</v>
      </c>
      <c r="U36" s="85">
        <v>412</v>
      </c>
      <c r="V36" s="61">
        <v>35</v>
      </c>
      <c r="W36" s="61">
        <v>73</v>
      </c>
      <c r="X36" s="64">
        <v>15914</v>
      </c>
    </row>
    <row r="37" spans="1:24" ht="12">
      <c r="A37" s="83">
        <v>412</v>
      </c>
      <c r="B37" s="61">
        <v>412035220</v>
      </c>
      <c r="C37" s="63" t="s">
        <v>23</v>
      </c>
      <c r="D37" s="64">
        <v>0</v>
      </c>
      <c r="E37" s="64">
        <v>0</v>
      </c>
      <c r="F37" s="64">
        <v>0</v>
      </c>
      <c r="G37" s="64">
        <v>0</v>
      </c>
      <c r="H37" s="64">
        <v>2</v>
      </c>
      <c r="I37" s="64">
        <v>1</v>
      </c>
      <c r="J37" s="64">
        <v>0</v>
      </c>
      <c r="K37" s="84">
        <v>0.11459999999999999</v>
      </c>
      <c r="L37" s="64">
        <v>0</v>
      </c>
      <c r="M37" s="64">
        <v>0</v>
      </c>
      <c r="N37" s="64">
        <v>1</v>
      </c>
      <c r="O37" s="64">
        <v>0</v>
      </c>
      <c r="P37" s="64">
        <v>3</v>
      </c>
      <c r="Q37" s="64">
        <v>3</v>
      </c>
      <c r="R37" s="84">
        <v>1.085</v>
      </c>
      <c r="S37" s="64">
        <v>6</v>
      </c>
      <c r="U37" s="85">
        <v>412</v>
      </c>
      <c r="V37" s="61">
        <v>35</v>
      </c>
      <c r="W37" s="61">
        <v>220</v>
      </c>
      <c r="X37" s="64">
        <v>15825</v>
      </c>
    </row>
    <row r="38" spans="1:24" ht="12">
      <c r="A38" s="83">
        <v>412</v>
      </c>
      <c r="B38" s="61">
        <v>412035244</v>
      </c>
      <c r="C38" s="63" t="s">
        <v>23</v>
      </c>
      <c r="D38" s="64">
        <v>0</v>
      </c>
      <c r="E38" s="64">
        <v>0</v>
      </c>
      <c r="F38" s="64">
        <v>0</v>
      </c>
      <c r="G38" s="64">
        <v>0</v>
      </c>
      <c r="H38" s="64">
        <v>1</v>
      </c>
      <c r="I38" s="64">
        <v>6</v>
      </c>
      <c r="J38" s="64">
        <v>0</v>
      </c>
      <c r="K38" s="84">
        <v>0.26740000000000003</v>
      </c>
      <c r="L38" s="64">
        <v>0</v>
      </c>
      <c r="M38" s="64">
        <v>0</v>
      </c>
      <c r="N38" s="64">
        <v>0</v>
      </c>
      <c r="O38" s="64">
        <v>0</v>
      </c>
      <c r="P38" s="64">
        <v>5</v>
      </c>
      <c r="Q38" s="64">
        <v>7</v>
      </c>
      <c r="R38" s="84">
        <v>1.085</v>
      </c>
      <c r="S38" s="64">
        <v>10</v>
      </c>
      <c r="U38" s="85">
        <v>412</v>
      </c>
      <c r="V38" s="61">
        <v>35</v>
      </c>
      <c r="W38" s="61">
        <v>244</v>
      </c>
      <c r="X38" s="64">
        <v>14990</v>
      </c>
    </row>
    <row r="39" spans="1:24" ht="12">
      <c r="A39" s="83">
        <v>412</v>
      </c>
      <c r="B39" s="61">
        <v>412035285</v>
      </c>
      <c r="C39" s="63" t="s">
        <v>23</v>
      </c>
      <c r="D39" s="64">
        <v>0</v>
      </c>
      <c r="E39" s="64">
        <v>0</v>
      </c>
      <c r="F39" s="64">
        <v>0</v>
      </c>
      <c r="G39" s="64">
        <v>0</v>
      </c>
      <c r="H39" s="64">
        <v>2</v>
      </c>
      <c r="I39" s="64">
        <v>5</v>
      </c>
      <c r="J39" s="64">
        <v>0</v>
      </c>
      <c r="K39" s="84">
        <v>0.26740000000000003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7</v>
      </c>
      <c r="R39" s="84">
        <v>1.085</v>
      </c>
      <c r="S39" s="64">
        <v>7</v>
      </c>
      <c r="U39" s="85">
        <v>412</v>
      </c>
      <c r="V39" s="61">
        <v>35</v>
      </c>
      <c r="W39" s="61">
        <v>285</v>
      </c>
      <c r="X39" s="64">
        <v>11041</v>
      </c>
    </row>
    <row r="40" spans="1:24" ht="12">
      <c r="A40" s="83">
        <v>412</v>
      </c>
      <c r="B40" s="61">
        <v>412035293</v>
      </c>
      <c r="C40" s="63" t="s">
        <v>23</v>
      </c>
      <c r="D40" s="64">
        <v>0</v>
      </c>
      <c r="E40" s="64">
        <v>0</v>
      </c>
      <c r="F40" s="64">
        <v>0</v>
      </c>
      <c r="G40" s="64">
        <v>0</v>
      </c>
      <c r="H40" s="64">
        <v>2</v>
      </c>
      <c r="I40" s="64">
        <v>0</v>
      </c>
      <c r="J40" s="64">
        <v>0</v>
      </c>
      <c r="K40" s="84">
        <v>7.6399999999999996E-2</v>
      </c>
      <c r="L40" s="64">
        <v>0</v>
      </c>
      <c r="M40" s="64">
        <v>0</v>
      </c>
      <c r="N40" s="64">
        <v>1</v>
      </c>
      <c r="O40" s="64">
        <v>0</v>
      </c>
      <c r="P40" s="64">
        <v>1</v>
      </c>
      <c r="Q40" s="64">
        <v>2</v>
      </c>
      <c r="R40" s="84">
        <v>1.085</v>
      </c>
      <c r="S40" s="64">
        <v>9</v>
      </c>
      <c r="U40" s="85">
        <v>412</v>
      </c>
      <c r="V40" s="61">
        <v>35</v>
      </c>
      <c r="W40" s="61">
        <v>293</v>
      </c>
      <c r="X40" s="64">
        <v>13505</v>
      </c>
    </row>
    <row r="41" spans="1:24" ht="12">
      <c r="A41" s="83">
        <v>412</v>
      </c>
      <c r="B41" s="61">
        <v>412035314</v>
      </c>
      <c r="C41" s="63" t="s">
        <v>23</v>
      </c>
      <c r="D41" s="64">
        <v>0</v>
      </c>
      <c r="E41" s="64">
        <v>0</v>
      </c>
      <c r="F41" s="64">
        <v>0</v>
      </c>
      <c r="G41" s="64">
        <v>0</v>
      </c>
      <c r="H41" s="64">
        <v>0</v>
      </c>
      <c r="I41" s="64">
        <v>1</v>
      </c>
      <c r="J41" s="64">
        <v>0</v>
      </c>
      <c r="K41" s="84">
        <v>3.8199999999999998E-2</v>
      </c>
      <c r="L41" s="64">
        <v>0</v>
      </c>
      <c r="M41" s="64">
        <v>0</v>
      </c>
      <c r="N41" s="64">
        <v>0</v>
      </c>
      <c r="O41" s="64">
        <v>0</v>
      </c>
      <c r="P41" s="64">
        <v>1</v>
      </c>
      <c r="Q41" s="64">
        <v>1</v>
      </c>
      <c r="R41" s="84">
        <v>1.085</v>
      </c>
      <c r="S41" s="64">
        <v>6</v>
      </c>
      <c r="U41" s="85">
        <v>412</v>
      </c>
      <c r="V41" s="61">
        <v>35</v>
      </c>
      <c r="W41" s="61">
        <v>314</v>
      </c>
      <c r="X41" s="64">
        <v>16220</v>
      </c>
    </row>
    <row r="42" spans="1:24" ht="12">
      <c r="A42" s="83">
        <v>412</v>
      </c>
      <c r="B42" s="61">
        <v>412035335</v>
      </c>
      <c r="C42" s="63" t="s">
        <v>23</v>
      </c>
      <c r="D42" s="64">
        <v>0</v>
      </c>
      <c r="E42" s="64">
        <v>0</v>
      </c>
      <c r="F42" s="64">
        <v>0</v>
      </c>
      <c r="G42" s="64">
        <v>0</v>
      </c>
      <c r="H42" s="64">
        <v>0</v>
      </c>
      <c r="I42" s="64">
        <v>1</v>
      </c>
      <c r="J42" s="64">
        <v>0</v>
      </c>
      <c r="K42" s="84">
        <v>3.8199999999999998E-2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1</v>
      </c>
      <c r="R42" s="84">
        <v>1.085</v>
      </c>
      <c r="S42" s="64">
        <v>2</v>
      </c>
      <c r="U42" s="85">
        <v>412</v>
      </c>
      <c r="V42" s="61">
        <v>35</v>
      </c>
      <c r="W42" s="61">
        <v>335</v>
      </c>
      <c r="X42" s="64">
        <v>11590</v>
      </c>
    </row>
    <row r="43" spans="1:24" ht="12">
      <c r="A43" s="83">
        <v>412</v>
      </c>
      <c r="B43" s="61">
        <v>412035336</v>
      </c>
      <c r="C43" s="63" t="s">
        <v>23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1</v>
      </c>
      <c r="J43" s="64">
        <v>0</v>
      </c>
      <c r="K43" s="84">
        <v>3.8199999999999998E-2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1</v>
      </c>
      <c r="R43" s="84">
        <v>1.085</v>
      </c>
      <c r="S43" s="64">
        <v>6</v>
      </c>
      <c r="U43" s="85">
        <v>412</v>
      </c>
      <c r="V43" s="61">
        <v>35</v>
      </c>
      <c r="W43" s="61">
        <v>336</v>
      </c>
      <c r="X43" s="64">
        <v>11590</v>
      </c>
    </row>
    <row r="44" spans="1:24" ht="12">
      <c r="A44" s="83">
        <v>413</v>
      </c>
      <c r="B44" s="61">
        <v>413114091</v>
      </c>
      <c r="C44" s="63" t="s">
        <v>32</v>
      </c>
      <c r="D44" s="64">
        <v>0</v>
      </c>
      <c r="E44" s="64">
        <v>0</v>
      </c>
      <c r="F44" s="64">
        <v>0</v>
      </c>
      <c r="G44" s="64">
        <v>0</v>
      </c>
      <c r="H44" s="64">
        <v>0</v>
      </c>
      <c r="I44" s="64">
        <v>2</v>
      </c>
      <c r="J44" s="64">
        <v>0</v>
      </c>
      <c r="K44" s="84">
        <v>7.6399999999999996E-2</v>
      </c>
      <c r="L44" s="64">
        <v>0</v>
      </c>
      <c r="M44" s="64">
        <v>0</v>
      </c>
      <c r="N44" s="64">
        <v>0</v>
      </c>
      <c r="O44" s="64">
        <v>0</v>
      </c>
      <c r="P44" s="64">
        <v>1</v>
      </c>
      <c r="Q44" s="64">
        <v>2</v>
      </c>
      <c r="R44" s="84">
        <v>1</v>
      </c>
      <c r="S44" s="64">
        <v>8</v>
      </c>
      <c r="U44" s="85">
        <v>413</v>
      </c>
      <c r="V44" s="61">
        <v>114</v>
      </c>
      <c r="W44" s="61">
        <v>91</v>
      </c>
      <c r="X44" s="64">
        <v>13106</v>
      </c>
    </row>
    <row r="45" spans="1:24" ht="12">
      <c r="A45" s="83">
        <v>413</v>
      </c>
      <c r="B45" s="61">
        <v>413114114</v>
      </c>
      <c r="C45" s="63" t="s">
        <v>32</v>
      </c>
      <c r="D45" s="64">
        <v>0</v>
      </c>
      <c r="E45" s="64">
        <v>0</v>
      </c>
      <c r="F45" s="64">
        <v>0</v>
      </c>
      <c r="G45" s="64">
        <v>0</v>
      </c>
      <c r="H45" s="64">
        <v>30</v>
      </c>
      <c r="I45" s="64">
        <v>40</v>
      </c>
      <c r="J45" s="64">
        <v>0</v>
      </c>
      <c r="K45" s="84">
        <v>2.6739999999999999</v>
      </c>
      <c r="L45" s="64">
        <v>0</v>
      </c>
      <c r="M45" s="64">
        <v>0</v>
      </c>
      <c r="N45" s="64">
        <v>0</v>
      </c>
      <c r="O45" s="64">
        <v>0</v>
      </c>
      <c r="P45" s="64">
        <v>26</v>
      </c>
      <c r="Q45" s="64">
        <v>70</v>
      </c>
      <c r="R45" s="84">
        <v>1</v>
      </c>
      <c r="S45" s="64">
        <v>10</v>
      </c>
      <c r="U45" s="85">
        <v>413</v>
      </c>
      <c r="V45" s="61">
        <v>114</v>
      </c>
      <c r="W45" s="61">
        <v>114</v>
      </c>
      <c r="X45" s="64">
        <v>11847</v>
      </c>
    </row>
    <row r="46" spans="1:24" ht="12">
      <c r="A46" s="83">
        <v>413</v>
      </c>
      <c r="B46" s="61">
        <v>413114127</v>
      </c>
      <c r="C46" s="63" t="s">
        <v>32</v>
      </c>
      <c r="D46" s="64">
        <v>0</v>
      </c>
      <c r="E46" s="64">
        <v>0</v>
      </c>
      <c r="F46" s="64">
        <v>0</v>
      </c>
      <c r="G46" s="64">
        <v>0</v>
      </c>
      <c r="H46" s="64">
        <v>0</v>
      </c>
      <c r="I46" s="64">
        <v>1</v>
      </c>
      <c r="J46" s="64">
        <v>0</v>
      </c>
      <c r="K46" s="84">
        <v>3.8199999999999998E-2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1</v>
      </c>
      <c r="R46" s="84">
        <v>1</v>
      </c>
      <c r="S46" s="64">
        <v>4</v>
      </c>
      <c r="U46" s="85">
        <v>413</v>
      </c>
      <c r="V46" s="61">
        <v>114</v>
      </c>
      <c r="W46" s="61">
        <v>127</v>
      </c>
      <c r="X46" s="64">
        <v>10835</v>
      </c>
    </row>
    <row r="47" spans="1:24" ht="12">
      <c r="A47" s="83">
        <v>413</v>
      </c>
      <c r="B47" s="61">
        <v>413114253</v>
      </c>
      <c r="C47" s="63" t="s">
        <v>32</v>
      </c>
      <c r="D47" s="64">
        <v>0</v>
      </c>
      <c r="E47" s="64">
        <v>0</v>
      </c>
      <c r="F47" s="64">
        <v>0</v>
      </c>
      <c r="G47" s="64">
        <v>0</v>
      </c>
      <c r="H47" s="64">
        <v>1</v>
      </c>
      <c r="I47" s="64">
        <v>0</v>
      </c>
      <c r="J47" s="64">
        <v>0</v>
      </c>
      <c r="K47" s="84">
        <v>3.8199999999999998E-2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1</v>
      </c>
      <c r="R47" s="84">
        <v>1</v>
      </c>
      <c r="S47" s="64">
        <v>8</v>
      </c>
      <c r="U47" s="85">
        <v>413</v>
      </c>
      <c r="V47" s="61">
        <v>114</v>
      </c>
      <c r="W47" s="61">
        <v>253</v>
      </c>
      <c r="X47" s="64">
        <v>9052</v>
      </c>
    </row>
    <row r="48" spans="1:24" ht="12">
      <c r="A48" s="83">
        <v>413</v>
      </c>
      <c r="B48" s="61">
        <v>413114605</v>
      </c>
      <c r="C48" s="63" t="s">
        <v>32</v>
      </c>
      <c r="D48" s="64">
        <v>0</v>
      </c>
      <c r="E48" s="64">
        <v>0</v>
      </c>
      <c r="F48" s="64">
        <v>0</v>
      </c>
      <c r="G48" s="64">
        <v>0</v>
      </c>
      <c r="H48" s="64">
        <v>0</v>
      </c>
      <c r="I48" s="64">
        <v>1</v>
      </c>
      <c r="J48" s="64">
        <v>0</v>
      </c>
      <c r="K48" s="84">
        <v>3.8199999999999998E-2</v>
      </c>
      <c r="L48" s="64">
        <v>0</v>
      </c>
      <c r="M48" s="64">
        <v>0</v>
      </c>
      <c r="N48" s="64">
        <v>0</v>
      </c>
      <c r="O48" s="64">
        <v>0</v>
      </c>
      <c r="P48" s="64">
        <v>1</v>
      </c>
      <c r="Q48" s="64">
        <v>1</v>
      </c>
      <c r="R48" s="84">
        <v>1</v>
      </c>
      <c r="S48" s="64">
        <v>5</v>
      </c>
      <c r="U48" s="85">
        <v>413</v>
      </c>
      <c r="V48" s="61">
        <v>114</v>
      </c>
      <c r="W48" s="61">
        <v>605</v>
      </c>
      <c r="X48" s="64">
        <v>14854</v>
      </c>
    </row>
    <row r="49" spans="1:24" ht="12">
      <c r="A49" s="83">
        <v>413</v>
      </c>
      <c r="B49" s="61">
        <v>413114670</v>
      </c>
      <c r="C49" s="63" t="s">
        <v>32</v>
      </c>
      <c r="D49" s="64">
        <v>0</v>
      </c>
      <c r="E49" s="64">
        <v>0</v>
      </c>
      <c r="F49" s="64">
        <v>0</v>
      </c>
      <c r="G49" s="64">
        <v>0</v>
      </c>
      <c r="H49" s="64">
        <v>7</v>
      </c>
      <c r="I49" s="64">
        <v>21</v>
      </c>
      <c r="J49" s="64">
        <v>0</v>
      </c>
      <c r="K49" s="84">
        <v>1.0696000000000001</v>
      </c>
      <c r="L49" s="64">
        <v>0</v>
      </c>
      <c r="M49" s="64">
        <v>0</v>
      </c>
      <c r="N49" s="64">
        <v>0</v>
      </c>
      <c r="O49" s="64">
        <v>0</v>
      </c>
      <c r="P49" s="64">
        <v>9</v>
      </c>
      <c r="Q49" s="64">
        <v>28</v>
      </c>
      <c r="R49" s="84">
        <v>1</v>
      </c>
      <c r="S49" s="64">
        <v>4</v>
      </c>
      <c r="U49" s="85">
        <v>413</v>
      </c>
      <c r="V49" s="61">
        <v>114</v>
      </c>
      <c r="W49" s="61">
        <v>670</v>
      </c>
      <c r="X49" s="64">
        <v>11665</v>
      </c>
    </row>
    <row r="50" spans="1:24" ht="12">
      <c r="A50" s="83">
        <v>413</v>
      </c>
      <c r="B50" s="61">
        <v>413114674</v>
      </c>
      <c r="C50" s="63" t="s">
        <v>32</v>
      </c>
      <c r="D50" s="64">
        <v>0</v>
      </c>
      <c r="E50" s="64">
        <v>0</v>
      </c>
      <c r="F50" s="64">
        <v>0</v>
      </c>
      <c r="G50" s="64">
        <v>0</v>
      </c>
      <c r="H50" s="64">
        <v>15</v>
      </c>
      <c r="I50" s="64">
        <v>27</v>
      </c>
      <c r="J50" s="64">
        <v>0</v>
      </c>
      <c r="K50" s="84">
        <v>1.6044</v>
      </c>
      <c r="L50" s="64">
        <v>0</v>
      </c>
      <c r="M50" s="64">
        <v>0</v>
      </c>
      <c r="N50" s="64">
        <v>0</v>
      </c>
      <c r="O50" s="64">
        <v>0</v>
      </c>
      <c r="P50" s="64">
        <v>14</v>
      </c>
      <c r="Q50" s="64">
        <v>42</v>
      </c>
      <c r="R50" s="84">
        <v>1</v>
      </c>
      <c r="S50" s="64">
        <v>10</v>
      </c>
      <c r="U50" s="85">
        <v>413</v>
      </c>
      <c r="V50" s="61">
        <v>114</v>
      </c>
      <c r="W50" s="61">
        <v>674</v>
      </c>
      <c r="X50" s="64">
        <v>11792</v>
      </c>
    </row>
    <row r="51" spans="1:24" ht="12">
      <c r="A51" s="83">
        <v>413</v>
      </c>
      <c r="B51" s="61">
        <v>413114683</v>
      </c>
      <c r="C51" s="63" t="s">
        <v>32</v>
      </c>
      <c r="D51" s="64">
        <v>0</v>
      </c>
      <c r="E51" s="64">
        <v>0</v>
      </c>
      <c r="F51" s="64">
        <v>0</v>
      </c>
      <c r="G51" s="64">
        <v>0</v>
      </c>
      <c r="H51" s="64">
        <v>0</v>
      </c>
      <c r="I51" s="64">
        <v>1</v>
      </c>
      <c r="J51" s="64">
        <v>0</v>
      </c>
      <c r="K51" s="84">
        <v>3.8199999999999998E-2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1</v>
      </c>
      <c r="R51" s="84">
        <v>1</v>
      </c>
      <c r="S51" s="64">
        <v>4</v>
      </c>
      <c r="U51" s="85">
        <v>413</v>
      </c>
      <c r="V51" s="61">
        <v>114</v>
      </c>
      <c r="W51" s="61">
        <v>683</v>
      </c>
      <c r="X51" s="64">
        <v>10835</v>
      </c>
    </row>
    <row r="52" spans="1:24" ht="12">
      <c r="A52" s="83">
        <v>413</v>
      </c>
      <c r="B52" s="61">
        <v>413114717</v>
      </c>
      <c r="C52" s="63" t="s">
        <v>32</v>
      </c>
      <c r="D52" s="64">
        <v>0</v>
      </c>
      <c r="E52" s="64">
        <v>0</v>
      </c>
      <c r="F52" s="64">
        <v>0</v>
      </c>
      <c r="G52" s="64">
        <v>0</v>
      </c>
      <c r="H52" s="64">
        <v>13</v>
      </c>
      <c r="I52" s="64">
        <v>31</v>
      </c>
      <c r="J52" s="64">
        <v>0</v>
      </c>
      <c r="K52" s="84">
        <v>1.6808000000000001</v>
      </c>
      <c r="L52" s="64">
        <v>0</v>
      </c>
      <c r="M52" s="64">
        <v>0</v>
      </c>
      <c r="N52" s="64">
        <v>0</v>
      </c>
      <c r="O52" s="64">
        <v>0</v>
      </c>
      <c r="P52" s="64">
        <v>17</v>
      </c>
      <c r="Q52" s="64">
        <v>44</v>
      </c>
      <c r="R52" s="84">
        <v>1</v>
      </c>
      <c r="S52" s="64">
        <v>7</v>
      </c>
      <c r="U52" s="85">
        <v>413</v>
      </c>
      <c r="V52" s="61">
        <v>114</v>
      </c>
      <c r="W52" s="61">
        <v>717</v>
      </c>
      <c r="X52" s="64">
        <v>12017</v>
      </c>
    </row>
    <row r="53" spans="1:24" ht="12">
      <c r="A53" s="83">
        <v>413</v>
      </c>
      <c r="B53" s="61">
        <v>413114750</v>
      </c>
      <c r="C53" s="63" t="s">
        <v>32</v>
      </c>
      <c r="D53" s="64">
        <v>0</v>
      </c>
      <c r="E53" s="64">
        <v>0</v>
      </c>
      <c r="F53" s="64">
        <v>0</v>
      </c>
      <c r="G53" s="64">
        <v>0</v>
      </c>
      <c r="H53" s="64">
        <v>6</v>
      </c>
      <c r="I53" s="64">
        <v>16</v>
      </c>
      <c r="J53" s="64">
        <v>0</v>
      </c>
      <c r="K53" s="84">
        <v>0.84040000000000004</v>
      </c>
      <c r="L53" s="64">
        <v>0</v>
      </c>
      <c r="M53" s="64">
        <v>0</v>
      </c>
      <c r="N53" s="64">
        <v>0</v>
      </c>
      <c r="O53" s="64">
        <v>0</v>
      </c>
      <c r="P53" s="64">
        <v>6</v>
      </c>
      <c r="Q53" s="64">
        <v>22</v>
      </c>
      <c r="R53" s="84">
        <v>1</v>
      </c>
      <c r="S53" s="64">
        <v>6</v>
      </c>
      <c r="U53" s="85">
        <v>413</v>
      </c>
      <c r="V53" s="61">
        <v>114</v>
      </c>
      <c r="W53" s="61">
        <v>750</v>
      </c>
      <c r="X53" s="64">
        <v>11523</v>
      </c>
    </row>
    <row r="54" spans="1:24" ht="12">
      <c r="A54" s="83">
        <v>413</v>
      </c>
      <c r="B54" s="61">
        <v>413114755</v>
      </c>
      <c r="C54" s="63" t="s">
        <v>32</v>
      </c>
      <c r="D54" s="64">
        <v>0</v>
      </c>
      <c r="E54" s="64">
        <v>0</v>
      </c>
      <c r="F54" s="64">
        <v>0</v>
      </c>
      <c r="G54" s="64">
        <v>0</v>
      </c>
      <c r="H54" s="64">
        <v>4</v>
      </c>
      <c r="I54" s="64">
        <v>1</v>
      </c>
      <c r="J54" s="64">
        <v>0</v>
      </c>
      <c r="K54" s="84">
        <v>0.191</v>
      </c>
      <c r="L54" s="64">
        <v>0</v>
      </c>
      <c r="M54" s="64">
        <v>0</v>
      </c>
      <c r="N54" s="64">
        <v>0</v>
      </c>
      <c r="O54" s="64">
        <v>0</v>
      </c>
      <c r="P54" s="64">
        <v>2</v>
      </c>
      <c r="Q54" s="64">
        <v>5</v>
      </c>
      <c r="R54" s="84">
        <v>1</v>
      </c>
      <c r="S54" s="64">
        <v>9</v>
      </c>
      <c r="U54" s="85">
        <v>413</v>
      </c>
      <c r="V54" s="61">
        <v>114</v>
      </c>
      <c r="W54" s="61">
        <v>755</v>
      </c>
      <c r="X54" s="64">
        <v>11274</v>
      </c>
    </row>
    <row r="55" spans="1:24" ht="12">
      <c r="A55" s="83">
        <v>414</v>
      </c>
      <c r="B55" s="61">
        <v>414603098</v>
      </c>
      <c r="C55" s="63" t="s">
        <v>44</v>
      </c>
      <c r="D55" s="64">
        <v>0</v>
      </c>
      <c r="E55" s="64">
        <v>0</v>
      </c>
      <c r="F55" s="64">
        <v>0</v>
      </c>
      <c r="G55" s="64">
        <v>0</v>
      </c>
      <c r="H55" s="64">
        <v>2</v>
      </c>
      <c r="I55" s="64">
        <v>1</v>
      </c>
      <c r="J55" s="64">
        <v>0</v>
      </c>
      <c r="K55" s="84">
        <v>0.11459999999999999</v>
      </c>
      <c r="L55" s="64">
        <v>0</v>
      </c>
      <c r="M55" s="64">
        <v>0</v>
      </c>
      <c r="N55" s="64">
        <v>0</v>
      </c>
      <c r="O55" s="64">
        <v>0</v>
      </c>
      <c r="P55" s="64">
        <v>1</v>
      </c>
      <c r="Q55" s="64">
        <v>3</v>
      </c>
      <c r="R55" s="84">
        <v>1</v>
      </c>
      <c r="S55" s="64">
        <v>7</v>
      </c>
      <c r="U55" s="85">
        <v>414</v>
      </c>
      <c r="V55" s="61">
        <v>603</v>
      </c>
      <c r="W55" s="61">
        <v>98</v>
      </c>
      <c r="X55" s="64">
        <v>11121</v>
      </c>
    </row>
    <row r="56" spans="1:24" ht="12">
      <c r="A56" s="83">
        <v>414</v>
      </c>
      <c r="B56" s="61">
        <v>414603152</v>
      </c>
      <c r="C56" s="63" t="s">
        <v>44</v>
      </c>
      <c r="D56" s="64">
        <v>0</v>
      </c>
      <c r="E56" s="64">
        <v>0</v>
      </c>
      <c r="F56" s="64">
        <v>0</v>
      </c>
      <c r="G56" s="64">
        <v>0</v>
      </c>
      <c r="H56" s="64">
        <v>0</v>
      </c>
      <c r="I56" s="64">
        <v>1</v>
      </c>
      <c r="J56" s="64">
        <v>0</v>
      </c>
      <c r="K56" s="84">
        <v>3.8199999999999998E-2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1</v>
      </c>
      <c r="R56" s="84">
        <v>1</v>
      </c>
      <c r="S56" s="64">
        <v>4</v>
      </c>
      <c r="U56" s="85">
        <v>414</v>
      </c>
      <c r="V56" s="61">
        <v>603</v>
      </c>
      <c r="W56" s="61">
        <v>152</v>
      </c>
      <c r="X56" s="64">
        <v>10835</v>
      </c>
    </row>
    <row r="57" spans="1:24" ht="12">
      <c r="A57" s="83">
        <v>414</v>
      </c>
      <c r="B57" s="61">
        <v>414603209</v>
      </c>
      <c r="C57" s="63" t="s">
        <v>44</v>
      </c>
      <c r="D57" s="64">
        <v>0</v>
      </c>
      <c r="E57" s="64">
        <v>0</v>
      </c>
      <c r="F57" s="64">
        <v>0</v>
      </c>
      <c r="G57" s="64">
        <v>0</v>
      </c>
      <c r="H57" s="64">
        <v>40</v>
      </c>
      <c r="I57" s="64">
        <v>33</v>
      </c>
      <c r="J57" s="64">
        <v>0</v>
      </c>
      <c r="K57" s="84">
        <v>2.7886000000000002</v>
      </c>
      <c r="L57" s="64">
        <v>0</v>
      </c>
      <c r="M57" s="64">
        <v>0</v>
      </c>
      <c r="N57" s="64">
        <v>0</v>
      </c>
      <c r="O57" s="64">
        <v>0</v>
      </c>
      <c r="P57" s="64">
        <v>50</v>
      </c>
      <c r="Q57" s="64">
        <v>73</v>
      </c>
      <c r="R57" s="84">
        <v>1</v>
      </c>
      <c r="S57" s="64">
        <v>10</v>
      </c>
      <c r="U57" s="85">
        <v>414</v>
      </c>
      <c r="V57" s="61">
        <v>603</v>
      </c>
      <c r="W57" s="61">
        <v>209</v>
      </c>
      <c r="X57" s="64">
        <v>13133</v>
      </c>
    </row>
    <row r="58" spans="1:24" ht="12">
      <c r="A58" s="83">
        <v>414</v>
      </c>
      <c r="B58" s="61">
        <v>414603236</v>
      </c>
      <c r="C58" s="63" t="s">
        <v>44</v>
      </c>
      <c r="D58" s="64">
        <v>0</v>
      </c>
      <c r="E58" s="64">
        <v>0</v>
      </c>
      <c r="F58" s="64">
        <v>0</v>
      </c>
      <c r="G58" s="64">
        <v>0</v>
      </c>
      <c r="H58" s="64">
        <v>100</v>
      </c>
      <c r="I58" s="64">
        <v>82</v>
      </c>
      <c r="J58" s="64">
        <v>0</v>
      </c>
      <c r="K58" s="84">
        <v>6.9523999999999999</v>
      </c>
      <c r="L58" s="64">
        <v>0</v>
      </c>
      <c r="M58" s="64">
        <v>0</v>
      </c>
      <c r="N58" s="64">
        <v>0</v>
      </c>
      <c r="O58" s="64">
        <v>2</v>
      </c>
      <c r="P58" s="64">
        <v>103</v>
      </c>
      <c r="Q58" s="64">
        <v>182</v>
      </c>
      <c r="R58" s="84">
        <v>1</v>
      </c>
      <c r="S58" s="64">
        <v>10</v>
      </c>
      <c r="U58" s="85">
        <v>414</v>
      </c>
      <c r="V58" s="61">
        <v>603</v>
      </c>
      <c r="W58" s="61">
        <v>236</v>
      </c>
      <c r="X58" s="64">
        <v>12584</v>
      </c>
    </row>
    <row r="59" spans="1:24" ht="12">
      <c r="A59" s="83">
        <v>414</v>
      </c>
      <c r="B59" s="61">
        <v>414603263</v>
      </c>
      <c r="C59" s="63" t="s">
        <v>44</v>
      </c>
      <c r="D59" s="64">
        <v>0</v>
      </c>
      <c r="E59" s="64">
        <v>0</v>
      </c>
      <c r="F59" s="64">
        <v>0</v>
      </c>
      <c r="G59" s="64">
        <v>0</v>
      </c>
      <c r="H59" s="64">
        <v>1</v>
      </c>
      <c r="I59" s="64">
        <v>2</v>
      </c>
      <c r="J59" s="64">
        <v>0</v>
      </c>
      <c r="K59" s="84">
        <v>0.11459999999999999</v>
      </c>
      <c r="L59" s="64">
        <v>0</v>
      </c>
      <c r="M59" s="64">
        <v>0</v>
      </c>
      <c r="N59" s="64">
        <v>0</v>
      </c>
      <c r="O59" s="64">
        <v>0</v>
      </c>
      <c r="P59" s="64">
        <v>2</v>
      </c>
      <c r="Q59" s="64">
        <v>3</v>
      </c>
      <c r="R59" s="84">
        <v>1</v>
      </c>
      <c r="S59" s="64">
        <v>10</v>
      </c>
      <c r="U59" s="85">
        <v>414</v>
      </c>
      <c r="V59" s="61">
        <v>603</v>
      </c>
      <c r="W59" s="61">
        <v>263</v>
      </c>
      <c r="X59" s="64">
        <v>13428</v>
      </c>
    </row>
    <row r="60" spans="1:24" ht="12">
      <c r="A60" s="83">
        <v>414</v>
      </c>
      <c r="B60" s="61">
        <v>414603603</v>
      </c>
      <c r="C60" s="63" t="s">
        <v>44</v>
      </c>
      <c r="D60" s="64">
        <v>0</v>
      </c>
      <c r="E60" s="64">
        <v>0</v>
      </c>
      <c r="F60" s="64">
        <v>0</v>
      </c>
      <c r="G60" s="64">
        <v>0</v>
      </c>
      <c r="H60" s="64">
        <v>48</v>
      </c>
      <c r="I60" s="64">
        <v>33</v>
      </c>
      <c r="J60" s="64">
        <v>0</v>
      </c>
      <c r="K60" s="84">
        <v>3.0941999999999998</v>
      </c>
      <c r="L60" s="64">
        <v>0</v>
      </c>
      <c r="M60" s="64">
        <v>0</v>
      </c>
      <c r="N60" s="64">
        <v>0</v>
      </c>
      <c r="O60" s="64">
        <v>1</v>
      </c>
      <c r="P60" s="64">
        <v>50</v>
      </c>
      <c r="Q60" s="64">
        <v>81</v>
      </c>
      <c r="R60" s="84">
        <v>1</v>
      </c>
      <c r="S60" s="64">
        <v>10</v>
      </c>
      <c r="U60" s="85">
        <v>414</v>
      </c>
      <c r="V60" s="61">
        <v>603</v>
      </c>
      <c r="W60" s="61">
        <v>603</v>
      </c>
      <c r="X60" s="64">
        <v>12756</v>
      </c>
    </row>
    <row r="61" spans="1:24" ht="12">
      <c r="A61" s="83">
        <v>414</v>
      </c>
      <c r="B61" s="61">
        <v>414603635</v>
      </c>
      <c r="C61" s="63" t="s">
        <v>44</v>
      </c>
      <c r="D61" s="64">
        <v>0</v>
      </c>
      <c r="E61" s="64">
        <v>0</v>
      </c>
      <c r="F61" s="64">
        <v>0</v>
      </c>
      <c r="G61" s="64">
        <v>0</v>
      </c>
      <c r="H61" s="64">
        <v>10</v>
      </c>
      <c r="I61" s="64">
        <v>11</v>
      </c>
      <c r="J61" s="64">
        <v>0</v>
      </c>
      <c r="K61" s="84">
        <v>0.80220000000000002</v>
      </c>
      <c r="L61" s="64">
        <v>0</v>
      </c>
      <c r="M61" s="64">
        <v>0</v>
      </c>
      <c r="N61" s="64">
        <v>0</v>
      </c>
      <c r="O61" s="64">
        <v>0</v>
      </c>
      <c r="P61" s="64">
        <v>4</v>
      </c>
      <c r="Q61" s="64">
        <v>21</v>
      </c>
      <c r="R61" s="84">
        <v>1</v>
      </c>
      <c r="S61" s="64">
        <v>7</v>
      </c>
      <c r="U61" s="85">
        <v>414</v>
      </c>
      <c r="V61" s="61">
        <v>603</v>
      </c>
      <c r="W61" s="61">
        <v>635</v>
      </c>
      <c r="X61" s="64">
        <v>10829</v>
      </c>
    </row>
    <row r="62" spans="1:24" ht="12">
      <c r="A62" s="83">
        <v>414</v>
      </c>
      <c r="B62" s="61">
        <v>414603715</v>
      </c>
      <c r="C62" s="63" t="s">
        <v>44</v>
      </c>
      <c r="D62" s="64">
        <v>0</v>
      </c>
      <c r="E62" s="64">
        <v>0</v>
      </c>
      <c r="F62" s="64">
        <v>0</v>
      </c>
      <c r="G62" s="64">
        <v>0</v>
      </c>
      <c r="H62" s="64">
        <v>3</v>
      </c>
      <c r="I62" s="64">
        <v>5</v>
      </c>
      <c r="J62" s="64">
        <v>0</v>
      </c>
      <c r="K62" s="84">
        <v>0.30559999999999998</v>
      </c>
      <c r="L62" s="64">
        <v>0</v>
      </c>
      <c r="M62" s="64">
        <v>0</v>
      </c>
      <c r="N62" s="64">
        <v>0</v>
      </c>
      <c r="O62" s="64">
        <v>0</v>
      </c>
      <c r="P62" s="64">
        <v>2</v>
      </c>
      <c r="Q62" s="64">
        <v>8</v>
      </c>
      <c r="R62" s="84">
        <v>1</v>
      </c>
      <c r="S62" s="64">
        <v>5</v>
      </c>
      <c r="U62" s="85">
        <v>414</v>
      </c>
      <c r="V62" s="61">
        <v>603</v>
      </c>
      <c r="W62" s="61">
        <v>715</v>
      </c>
      <c r="X62" s="64">
        <v>11171</v>
      </c>
    </row>
    <row r="63" spans="1:24" ht="12">
      <c r="A63" s="83">
        <v>416</v>
      </c>
      <c r="B63" s="61">
        <v>416035001</v>
      </c>
      <c r="C63" s="63" t="s">
        <v>57</v>
      </c>
      <c r="D63" s="64">
        <v>0</v>
      </c>
      <c r="E63" s="64">
        <v>0</v>
      </c>
      <c r="F63" s="64">
        <v>0</v>
      </c>
      <c r="G63" s="64">
        <v>0</v>
      </c>
      <c r="H63" s="64">
        <v>0</v>
      </c>
      <c r="I63" s="64">
        <v>1</v>
      </c>
      <c r="J63" s="64">
        <v>0</v>
      </c>
      <c r="K63" s="84">
        <v>3.8199999999999998E-2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1</v>
      </c>
      <c r="R63" s="84">
        <v>1.085</v>
      </c>
      <c r="S63" s="64">
        <v>5</v>
      </c>
      <c r="U63" s="85">
        <v>416</v>
      </c>
      <c r="V63" s="61">
        <v>35</v>
      </c>
      <c r="W63" s="61">
        <v>1</v>
      </c>
      <c r="X63" s="64">
        <v>11590</v>
      </c>
    </row>
    <row r="64" spans="1:24" ht="12">
      <c r="A64" s="83">
        <v>416</v>
      </c>
      <c r="B64" s="61">
        <v>416035035</v>
      </c>
      <c r="C64" s="63" t="s">
        <v>57</v>
      </c>
      <c r="D64" s="64">
        <v>0</v>
      </c>
      <c r="E64" s="64">
        <v>0</v>
      </c>
      <c r="F64" s="64">
        <v>0</v>
      </c>
      <c r="G64" s="64">
        <v>0</v>
      </c>
      <c r="H64" s="64">
        <v>288</v>
      </c>
      <c r="I64" s="64">
        <v>269</v>
      </c>
      <c r="J64" s="64">
        <v>0</v>
      </c>
      <c r="K64" s="84">
        <v>21.2774</v>
      </c>
      <c r="L64" s="64">
        <v>0</v>
      </c>
      <c r="M64" s="64">
        <v>0</v>
      </c>
      <c r="N64" s="64">
        <v>70</v>
      </c>
      <c r="O64" s="64">
        <v>38</v>
      </c>
      <c r="P64" s="64">
        <v>396</v>
      </c>
      <c r="Q64" s="64">
        <v>557</v>
      </c>
      <c r="R64" s="84">
        <v>1.085</v>
      </c>
      <c r="S64" s="64">
        <v>11</v>
      </c>
      <c r="U64" s="85">
        <v>416</v>
      </c>
      <c r="V64" s="61">
        <v>35</v>
      </c>
      <c r="W64" s="61">
        <v>35</v>
      </c>
      <c r="X64" s="64">
        <v>14769</v>
      </c>
    </row>
    <row r="65" spans="1:24" ht="12">
      <c r="A65" s="83">
        <v>416</v>
      </c>
      <c r="B65" s="61">
        <v>416035044</v>
      </c>
      <c r="C65" s="63" t="s">
        <v>57</v>
      </c>
      <c r="D65" s="64">
        <v>0</v>
      </c>
      <c r="E65" s="64">
        <v>0</v>
      </c>
      <c r="F65" s="64">
        <v>0</v>
      </c>
      <c r="G65" s="64">
        <v>0</v>
      </c>
      <c r="H65" s="64">
        <v>0</v>
      </c>
      <c r="I65" s="64">
        <v>7</v>
      </c>
      <c r="J65" s="64">
        <v>0</v>
      </c>
      <c r="K65" s="84">
        <v>0.26740000000000003</v>
      </c>
      <c r="L65" s="64">
        <v>0</v>
      </c>
      <c r="M65" s="64">
        <v>0</v>
      </c>
      <c r="N65" s="64">
        <v>0</v>
      </c>
      <c r="O65" s="64">
        <v>0</v>
      </c>
      <c r="P65" s="64">
        <v>7</v>
      </c>
      <c r="Q65" s="64">
        <v>7</v>
      </c>
      <c r="R65" s="84">
        <v>1.085</v>
      </c>
      <c r="S65" s="64">
        <v>12</v>
      </c>
      <c r="U65" s="85">
        <v>416</v>
      </c>
      <c r="V65" s="61">
        <v>35</v>
      </c>
      <c r="W65" s="61">
        <v>44</v>
      </c>
      <c r="X65" s="64">
        <v>16811</v>
      </c>
    </row>
    <row r="66" spans="1:24" ht="12">
      <c r="A66" s="83">
        <v>416</v>
      </c>
      <c r="B66" s="61">
        <v>416035049</v>
      </c>
      <c r="C66" s="63" t="s">
        <v>57</v>
      </c>
      <c r="D66" s="64">
        <v>0</v>
      </c>
      <c r="E66" s="64">
        <v>0</v>
      </c>
      <c r="F66" s="64">
        <v>0</v>
      </c>
      <c r="G66" s="64">
        <v>0</v>
      </c>
      <c r="H66" s="64">
        <v>0</v>
      </c>
      <c r="I66" s="64">
        <v>1</v>
      </c>
      <c r="J66" s="64">
        <v>0</v>
      </c>
      <c r="K66" s="84">
        <v>3.8199999999999998E-2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1</v>
      </c>
      <c r="R66" s="84">
        <v>1.085</v>
      </c>
      <c r="S66" s="64">
        <v>8</v>
      </c>
      <c r="U66" s="85">
        <v>416</v>
      </c>
      <c r="V66" s="61">
        <v>35</v>
      </c>
      <c r="W66" s="61">
        <v>49</v>
      </c>
      <c r="X66" s="64">
        <v>11590</v>
      </c>
    </row>
    <row r="67" spans="1:24" ht="12">
      <c r="A67" s="83">
        <v>416</v>
      </c>
      <c r="B67" s="61">
        <v>416035073</v>
      </c>
      <c r="C67" s="63" t="s">
        <v>57</v>
      </c>
      <c r="D67" s="64">
        <v>0</v>
      </c>
      <c r="E67" s="64">
        <v>0</v>
      </c>
      <c r="F67" s="64">
        <v>0</v>
      </c>
      <c r="G67" s="64">
        <v>0</v>
      </c>
      <c r="H67" s="64">
        <v>1</v>
      </c>
      <c r="I67" s="64">
        <v>2</v>
      </c>
      <c r="J67" s="64">
        <v>0</v>
      </c>
      <c r="K67" s="84">
        <v>0.11459999999999999</v>
      </c>
      <c r="L67" s="64">
        <v>0</v>
      </c>
      <c r="M67" s="64">
        <v>0</v>
      </c>
      <c r="N67" s="64">
        <v>0</v>
      </c>
      <c r="O67" s="64">
        <v>0</v>
      </c>
      <c r="P67" s="64">
        <v>3</v>
      </c>
      <c r="Q67" s="64">
        <v>3</v>
      </c>
      <c r="R67" s="84">
        <v>1.085</v>
      </c>
      <c r="S67" s="64">
        <v>5</v>
      </c>
      <c r="U67" s="85">
        <v>416</v>
      </c>
      <c r="V67" s="61">
        <v>35</v>
      </c>
      <c r="W67" s="61">
        <v>73</v>
      </c>
      <c r="X67" s="64">
        <v>15274</v>
      </c>
    </row>
    <row r="68" spans="1:24" ht="12">
      <c r="A68" s="83">
        <v>416</v>
      </c>
      <c r="B68" s="61">
        <v>416035220</v>
      </c>
      <c r="C68" s="63" t="s">
        <v>57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1</v>
      </c>
      <c r="J68" s="64">
        <v>0</v>
      </c>
      <c r="K68" s="84">
        <v>3.8199999999999998E-2</v>
      </c>
      <c r="L68" s="64">
        <v>0</v>
      </c>
      <c r="M68" s="64">
        <v>0</v>
      </c>
      <c r="N68" s="64">
        <v>0</v>
      </c>
      <c r="O68" s="64">
        <v>0</v>
      </c>
      <c r="P68" s="64">
        <v>1</v>
      </c>
      <c r="Q68" s="64">
        <v>1</v>
      </c>
      <c r="R68" s="84">
        <v>1.085</v>
      </c>
      <c r="S68" s="64">
        <v>6</v>
      </c>
      <c r="U68" s="85">
        <v>416</v>
      </c>
      <c r="V68" s="61">
        <v>35</v>
      </c>
      <c r="W68" s="61">
        <v>220</v>
      </c>
      <c r="X68" s="64">
        <v>16220</v>
      </c>
    </row>
    <row r="69" spans="1:24" ht="12">
      <c r="A69" s="83">
        <v>416</v>
      </c>
      <c r="B69" s="61">
        <v>416035244</v>
      </c>
      <c r="C69" s="63" t="s">
        <v>57</v>
      </c>
      <c r="D69" s="64">
        <v>0</v>
      </c>
      <c r="E69" s="64">
        <v>0</v>
      </c>
      <c r="F69" s="64">
        <v>0</v>
      </c>
      <c r="G69" s="64">
        <v>0</v>
      </c>
      <c r="H69" s="64">
        <v>1</v>
      </c>
      <c r="I69" s="64">
        <v>5</v>
      </c>
      <c r="J69" s="64">
        <v>0</v>
      </c>
      <c r="K69" s="84">
        <v>0.22919999999999999</v>
      </c>
      <c r="L69" s="64">
        <v>0</v>
      </c>
      <c r="M69" s="64">
        <v>0</v>
      </c>
      <c r="N69" s="64">
        <v>0</v>
      </c>
      <c r="O69" s="64">
        <v>0</v>
      </c>
      <c r="P69" s="64">
        <v>3</v>
      </c>
      <c r="Q69" s="64">
        <v>6</v>
      </c>
      <c r="R69" s="84">
        <v>1.085</v>
      </c>
      <c r="S69" s="64">
        <v>10</v>
      </c>
      <c r="U69" s="85">
        <v>416</v>
      </c>
      <c r="V69" s="61">
        <v>35</v>
      </c>
      <c r="W69" s="61">
        <v>244</v>
      </c>
      <c r="X69" s="64">
        <v>13842</v>
      </c>
    </row>
    <row r="70" spans="1:24" ht="12">
      <c r="A70" s="83">
        <v>416</v>
      </c>
      <c r="B70" s="61">
        <v>416035285</v>
      </c>
      <c r="C70" s="63" t="s">
        <v>57</v>
      </c>
      <c r="D70" s="64">
        <v>0</v>
      </c>
      <c r="E70" s="64">
        <v>0</v>
      </c>
      <c r="F70" s="64">
        <v>0</v>
      </c>
      <c r="G70" s="64">
        <v>0</v>
      </c>
      <c r="H70" s="64">
        <v>1</v>
      </c>
      <c r="I70" s="64">
        <v>2</v>
      </c>
      <c r="J70" s="64">
        <v>0</v>
      </c>
      <c r="K70" s="84">
        <v>0.11459999999999999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3</v>
      </c>
      <c r="R70" s="84">
        <v>1.085</v>
      </c>
      <c r="S70" s="64">
        <v>7</v>
      </c>
      <c r="U70" s="85">
        <v>416</v>
      </c>
      <c r="V70" s="61">
        <v>35</v>
      </c>
      <c r="W70" s="61">
        <v>285</v>
      </c>
      <c r="X70" s="64">
        <v>10950</v>
      </c>
    </row>
    <row r="71" spans="1:24" ht="12">
      <c r="A71" s="83">
        <v>416</v>
      </c>
      <c r="B71" s="61">
        <v>416035305</v>
      </c>
      <c r="C71" s="63" t="s">
        <v>57</v>
      </c>
      <c r="D71" s="64">
        <v>0</v>
      </c>
      <c r="E71" s="64">
        <v>0</v>
      </c>
      <c r="F71" s="64">
        <v>0</v>
      </c>
      <c r="G71" s="64">
        <v>0</v>
      </c>
      <c r="H71" s="64">
        <v>0</v>
      </c>
      <c r="I71" s="64">
        <v>1</v>
      </c>
      <c r="J71" s="64">
        <v>0</v>
      </c>
      <c r="K71" s="84">
        <v>3.8199999999999998E-2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1</v>
      </c>
      <c r="R71" s="84">
        <v>1.085</v>
      </c>
      <c r="S71" s="64">
        <v>3</v>
      </c>
      <c r="U71" s="85">
        <v>416</v>
      </c>
      <c r="V71" s="61">
        <v>35</v>
      </c>
      <c r="W71" s="61">
        <v>305</v>
      </c>
      <c r="X71" s="64">
        <v>11590</v>
      </c>
    </row>
    <row r="72" spans="1:24" ht="12">
      <c r="A72" s="83">
        <v>416</v>
      </c>
      <c r="B72" s="61">
        <v>416035307</v>
      </c>
      <c r="C72" s="63" t="s">
        <v>57</v>
      </c>
      <c r="D72" s="64">
        <v>0</v>
      </c>
      <c r="E72" s="64">
        <v>0</v>
      </c>
      <c r="F72" s="64">
        <v>0</v>
      </c>
      <c r="G72" s="64">
        <v>0</v>
      </c>
      <c r="H72" s="64">
        <v>1</v>
      </c>
      <c r="I72" s="64">
        <v>0</v>
      </c>
      <c r="J72" s="64">
        <v>0</v>
      </c>
      <c r="K72" s="84">
        <v>3.8199999999999998E-2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1</v>
      </c>
      <c r="R72" s="84">
        <v>1.085</v>
      </c>
      <c r="S72" s="64">
        <v>3</v>
      </c>
      <c r="U72" s="85">
        <v>416</v>
      </c>
      <c r="V72" s="61">
        <v>35</v>
      </c>
      <c r="W72" s="61">
        <v>307</v>
      </c>
      <c r="X72" s="64">
        <v>9670</v>
      </c>
    </row>
    <row r="73" spans="1:24" ht="12">
      <c r="A73" s="83">
        <v>417</v>
      </c>
      <c r="B73" s="61">
        <v>417035035</v>
      </c>
      <c r="C73" s="63" t="s">
        <v>58</v>
      </c>
      <c r="D73" s="64">
        <v>29</v>
      </c>
      <c r="E73" s="64">
        <v>0</v>
      </c>
      <c r="F73" s="64">
        <v>34</v>
      </c>
      <c r="G73" s="64">
        <v>176</v>
      </c>
      <c r="H73" s="64">
        <v>74</v>
      </c>
      <c r="I73" s="64">
        <v>0</v>
      </c>
      <c r="J73" s="64">
        <v>0</v>
      </c>
      <c r="K73" s="84">
        <v>10.848800000000001</v>
      </c>
      <c r="L73" s="64">
        <v>0</v>
      </c>
      <c r="M73" s="64">
        <v>84</v>
      </c>
      <c r="N73" s="64">
        <v>6</v>
      </c>
      <c r="O73" s="64">
        <v>0</v>
      </c>
      <c r="P73" s="64">
        <v>299</v>
      </c>
      <c r="Q73" s="64">
        <v>299</v>
      </c>
      <c r="R73" s="84">
        <v>1.085</v>
      </c>
      <c r="S73" s="64">
        <v>11</v>
      </c>
      <c r="U73" s="85">
        <v>417</v>
      </c>
      <c r="V73" s="61">
        <v>35</v>
      </c>
      <c r="W73" s="61">
        <v>35</v>
      </c>
      <c r="X73" s="64">
        <v>15818</v>
      </c>
    </row>
    <row r="74" spans="1:24" ht="12">
      <c r="A74" s="83">
        <v>417</v>
      </c>
      <c r="B74" s="61">
        <v>417035044</v>
      </c>
      <c r="C74" s="63" t="s">
        <v>58</v>
      </c>
      <c r="D74" s="64">
        <v>0</v>
      </c>
      <c r="E74" s="64">
        <v>0</v>
      </c>
      <c r="F74" s="64">
        <v>0</v>
      </c>
      <c r="G74" s="64">
        <v>2</v>
      </c>
      <c r="H74" s="64">
        <v>0</v>
      </c>
      <c r="I74" s="64">
        <v>0</v>
      </c>
      <c r="J74" s="64">
        <v>0</v>
      </c>
      <c r="K74" s="84">
        <v>7.6399999999999996E-2</v>
      </c>
      <c r="L74" s="64">
        <v>0</v>
      </c>
      <c r="M74" s="64">
        <v>0</v>
      </c>
      <c r="N74" s="64">
        <v>0</v>
      </c>
      <c r="O74" s="64">
        <v>0</v>
      </c>
      <c r="P74" s="64">
        <v>2</v>
      </c>
      <c r="Q74" s="64">
        <v>2</v>
      </c>
      <c r="R74" s="84">
        <v>1.085</v>
      </c>
      <c r="S74" s="64">
        <v>12</v>
      </c>
      <c r="U74" s="85">
        <v>417</v>
      </c>
      <c r="V74" s="61">
        <v>35</v>
      </c>
      <c r="W74" s="61">
        <v>44</v>
      </c>
      <c r="X74" s="64">
        <v>15266</v>
      </c>
    </row>
    <row r="75" spans="1:24" ht="12">
      <c r="A75" s="83">
        <v>417</v>
      </c>
      <c r="B75" s="61">
        <v>417035100</v>
      </c>
      <c r="C75" s="63" t="s">
        <v>58</v>
      </c>
      <c r="D75" s="64">
        <v>1</v>
      </c>
      <c r="E75" s="64">
        <v>0</v>
      </c>
      <c r="F75" s="64">
        <v>0</v>
      </c>
      <c r="G75" s="64">
        <v>3</v>
      </c>
      <c r="H75" s="64">
        <v>0</v>
      </c>
      <c r="I75" s="64">
        <v>0</v>
      </c>
      <c r="J75" s="64">
        <v>0</v>
      </c>
      <c r="K75" s="84">
        <v>0.11459999999999999</v>
      </c>
      <c r="L75" s="64">
        <v>0</v>
      </c>
      <c r="M75" s="64">
        <v>0</v>
      </c>
      <c r="N75" s="64">
        <v>0</v>
      </c>
      <c r="O75" s="64">
        <v>0</v>
      </c>
      <c r="P75" s="64">
        <v>4</v>
      </c>
      <c r="Q75" s="64">
        <v>4</v>
      </c>
      <c r="R75" s="84">
        <v>1.085</v>
      </c>
      <c r="S75" s="64">
        <v>8</v>
      </c>
      <c r="U75" s="85">
        <v>417</v>
      </c>
      <c r="V75" s="61">
        <v>35</v>
      </c>
      <c r="W75" s="61">
        <v>100</v>
      </c>
      <c r="X75" s="64">
        <v>13529</v>
      </c>
    </row>
    <row r="76" spans="1:24" ht="12">
      <c r="A76" s="83">
        <v>417</v>
      </c>
      <c r="B76" s="61">
        <v>417035133</v>
      </c>
      <c r="C76" s="63" t="s">
        <v>58</v>
      </c>
      <c r="D76" s="64">
        <v>0</v>
      </c>
      <c r="E76" s="64">
        <v>0</v>
      </c>
      <c r="F76" s="64">
        <v>1</v>
      </c>
      <c r="G76" s="64">
        <v>0</v>
      </c>
      <c r="H76" s="64">
        <v>1</v>
      </c>
      <c r="I76" s="64">
        <v>0</v>
      </c>
      <c r="J76" s="64">
        <v>0</v>
      </c>
      <c r="K76" s="84">
        <v>7.6399999999999996E-2</v>
      </c>
      <c r="L76" s="64">
        <v>0</v>
      </c>
      <c r="M76" s="64">
        <v>0</v>
      </c>
      <c r="N76" s="64">
        <v>0</v>
      </c>
      <c r="O76" s="64">
        <v>0</v>
      </c>
      <c r="P76" s="64">
        <v>1</v>
      </c>
      <c r="Q76" s="64">
        <v>2</v>
      </c>
      <c r="R76" s="84">
        <v>1.085</v>
      </c>
      <c r="S76" s="64">
        <v>9</v>
      </c>
      <c r="U76" s="85">
        <v>417</v>
      </c>
      <c r="V76" s="61">
        <v>35</v>
      </c>
      <c r="W76" s="61">
        <v>133</v>
      </c>
      <c r="X76" s="64">
        <v>12339</v>
      </c>
    </row>
    <row r="77" spans="1:24" ht="12">
      <c r="A77" s="83">
        <v>417</v>
      </c>
      <c r="B77" s="61">
        <v>417035220</v>
      </c>
      <c r="C77" s="63" t="s">
        <v>58</v>
      </c>
      <c r="D77" s="64">
        <v>0</v>
      </c>
      <c r="E77" s="64">
        <v>0</v>
      </c>
      <c r="F77" s="64">
        <v>0</v>
      </c>
      <c r="G77" s="64">
        <v>0</v>
      </c>
      <c r="H77" s="64">
        <v>1</v>
      </c>
      <c r="I77" s="64">
        <v>0</v>
      </c>
      <c r="J77" s="64">
        <v>0</v>
      </c>
      <c r="K77" s="84">
        <v>3.8199999999999998E-2</v>
      </c>
      <c r="L77" s="64">
        <v>0</v>
      </c>
      <c r="M77" s="64">
        <v>0</v>
      </c>
      <c r="N77" s="64">
        <v>0</v>
      </c>
      <c r="O77" s="64">
        <v>0</v>
      </c>
      <c r="P77" s="64">
        <v>1</v>
      </c>
      <c r="Q77" s="64">
        <v>1</v>
      </c>
      <c r="R77" s="84">
        <v>1.085</v>
      </c>
      <c r="S77" s="64">
        <v>6</v>
      </c>
      <c r="U77" s="85">
        <v>417</v>
      </c>
      <c r="V77" s="61">
        <v>35</v>
      </c>
      <c r="W77" s="61">
        <v>220</v>
      </c>
      <c r="X77" s="64">
        <v>14300</v>
      </c>
    </row>
    <row r="78" spans="1:24" ht="12">
      <c r="A78" s="83">
        <v>417</v>
      </c>
      <c r="B78" s="61">
        <v>417035243</v>
      </c>
      <c r="C78" s="63" t="s">
        <v>58</v>
      </c>
      <c r="D78" s="64">
        <v>0</v>
      </c>
      <c r="E78" s="64">
        <v>0</v>
      </c>
      <c r="F78" s="64">
        <v>0</v>
      </c>
      <c r="G78" s="64">
        <v>1</v>
      </c>
      <c r="H78" s="64">
        <v>0</v>
      </c>
      <c r="I78" s="64">
        <v>0</v>
      </c>
      <c r="J78" s="64">
        <v>0</v>
      </c>
      <c r="K78" s="84">
        <v>3.8199999999999998E-2</v>
      </c>
      <c r="L78" s="64">
        <v>0</v>
      </c>
      <c r="M78" s="64">
        <v>0</v>
      </c>
      <c r="N78" s="64">
        <v>0</v>
      </c>
      <c r="O78" s="64">
        <v>0</v>
      </c>
      <c r="P78" s="64">
        <v>1</v>
      </c>
      <c r="Q78" s="64">
        <v>1</v>
      </c>
      <c r="R78" s="84">
        <v>1.085</v>
      </c>
      <c r="S78" s="64">
        <v>9</v>
      </c>
      <c r="U78" s="85">
        <v>417</v>
      </c>
      <c r="V78" s="61">
        <v>35</v>
      </c>
      <c r="W78" s="61">
        <v>243</v>
      </c>
      <c r="X78" s="64">
        <v>15061</v>
      </c>
    </row>
    <row r="79" spans="1:24" ht="12">
      <c r="A79" s="83">
        <v>417</v>
      </c>
      <c r="B79" s="61">
        <v>417035244</v>
      </c>
      <c r="C79" s="63" t="s">
        <v>58</v>
      </c>
      <c r="D79" s="64">
        <v>0</v>
      </c>
      <c r="E79" s="64">
        <v>0</v>
      </c>
      <c r="F79" s="64">
        <v>1</v>
      </c>
      <c r="G79" s="64">
        <v>3</v>
      </c>
      <c r="H79" s="64">
        <v>2</v>
      </c>
      <c r="I79" s="64">
        <v>0</v>
      </c>
      <c r="J79" s="64">
        <v>0</v>
      </c>
      <c r="K79" s="84">
        <v>0.22919999999999999</v>
      </c>
      <c r="L79" s="64">
        <v>0</v>
      </c>
      <c r="M79" s="64">
        <v>2</v>
      </c>
      <c r="N79" s="64">
        <v>2</v>
      </c>
      <c r="O79" s="64">
        <v>0</v>
      </c>
      <c r="P79" s="64">
        <v>6</v>
      </c>
      <c r="Q79" s="64">
        <v>6</v>
      </c>
      <c r="R79" s="84">
        <v>1.085</v>
      </c>
      <c r="S79" s="64">
        <v>10</v>
      </c>
      <c r="U79" s="85">
        <v>417</v>
      </c>
      <c r="V79" s="61">
        <v>35</v>
      </c>
      <c r="W79" s="61">
        <v>244</v>
      </c>
      <c r="X79" s="64">
        <v>16783</v>
      </c>
    </row>
    <row r="80" spans="1:24" ht="12">
      <c r="A80" s="83">
        <v>417</v>
      </c>
      <c r="B80" s="61">
        <v>417035258</v>
      </c>
      <c r="C80" s="63" t="s">
        <v>58</v>
      </c>
      <c r="D80" s="64">
        <v>0</v>
      </c>
      <c r="E80" s="64">
        <v>0</v>
      </c>
      <c r="F80" s="64">
        <v>0</v>
      </c>
      <c r="G80" s="64">
        <v>1</v>
      </c>
      <c r="H80" s="64">
        <v>1</v>
      </c>
      <c r="I80" s="64">
        <v>0</v>
      </c>
      <c r="J80" s="64">
        <v>0</v>
      </c>
      <c r="K80" s="84">
        <v>7.6399999999999996E-2</v>
      </c>
      <c r="L80" s="64">
        <v>0</v>
      </c>
      <c r="M80" s="64">
        <v>0</v>
      </c>
      <c r="N80" s="64">
        <v>0</v>
      </c>
      <c r="O80" s="64">
        <v>0</v>
      </c>
      <c r="P80" s="64">
        <v>2</v>
      </c>
      <c r="Q80" s="64">
        <v>2</v>
      </c>
      <c r="R80" s="84">
        <v>1.085</v>
      </c>
      <c r="S80" s="64">
        <v>10</v>
      </c>
      <c r="U80" s="85">
        <v>417</v>
      </c>
      <c r="V80" s="61">
        <v>35</v>
      </c>
      <c r="W80" s="61">
        <v>258</v>
      </c>
      <c r="X80" s="64">
        <v>15001</v>
      </c>
    </row>
    <row r="81" spans="1:24" ht="12">
      <c r="A81" s="83">
        <v>417</v>
      </c>
      <c r="B81" s="61">
        <v>417035285</v>
      </c>
      <c r="C81" s="63" t="s">
        <v>58</v>
      </c>
      <c r="D81" s="64">
        <v>1</v>
      </c>
      <c r="E81" s="64">
        <v>0</v>
      </c>
      <c r="F81" s="64">
        <v>0</v>
      </c>
      <c r="G81" s="64">
        <v>2</v>
      </c>
      <c r="H81" s="64">
        <v>0</v>
      </c>
      <c r="I81" s="64">
        <v>0</v>
      </c>
      <c r="J81" s="64">
        <v>0</v>
      </c>
      <c r="K81" s="84">
        <v>7.6399999999999996E-2</v>
      </c>
      <c r="L81" s="64">
        <v>0</v>
      </c>
      <c r="M81" s="64">
        <v>2</v>
      </c>
      <c r="N81" s="64">
        <v>0</v>
      </c>
      <c r="O81" s="64">
        <v>0</v>
      </c>
      <c r="P81" s="64">
        <v>0</v>
      </c>
      <c r="Q81" s="64">
        <v>3</v>
      </c>
      <c r="R81" s="84">
        <v>1.085</v>
      </c>
      <c r="S81" s="64">
        <v>7</v>
      </c>
      <c r="U81" s="85">
        <v>417</v>
      </c>
      <c r="V81" s="61">
        <v>35</v>
      </c>
      <c r="W81" s="61">
        <v>285</v>
      </c>
      <c r="X81" s="64">
        <v>9860</v>
      </c>
    </row>
    <row r="82" spans="1:24" ht="12">
      <c r="A82" s="83">
        <v>418</v>
      </c>
      <c r="B82" s="61">
        <v>418100014</v>
      </c>
      <c r="C82" s="63" t="s">
        <v>63</v>
      </c>
      <c r="D82" s="64">
        <v>0</v>
      </c>
      <c r="E82" s="64">
        <v>0</v>
      </c>
      <c r="F82" s="64">
        <v>0</v>
      </c>
      <c r="G82" s="64">
        <v>0</v>
      </c>
      <c r="H82" s="64">
        <v>4</v>
      </c>
      <c r="I82" s="64">
        <v>0</v>
      </c>
      <c r="J82" s="64">
        <v>0</v>
      </c>
      <c r="K82" s="84">
        <v>0.15279999999999999</v>
      </c>
      <c r="L82" s="64">
        <v>0</v>
      </c>
      <c r="M82" s="64">
        <v>0</v>
      </c>
      <c r="N82" s="64">
        <v>0</v>
      </c>
      <c r="O82" s="64">
        <v>0</v>
      </c>
      <c r="P82" s="64">
        <v>2</v>
      </c>
      <c r="Q82" s="64">
        <v>4</v>
      </c>
      <c r="R82" s="84">
        <v>1.0269999999999999</v>
      </c>
      <c r="S82" s="64">
        <v>4</v>
      </c>
      <c r="U82" s="85">
        <v>418</v>
      </c>
      <c r="V82" s="61">
        <v>100</v>
      </c>
      <c r="W82" s="61">
        <v>14</v>
      </c>
      <c r="X82" s="64">
        <v>11281</v>
      </c>
    </row>
    <row r="83" spans="1:24" ht="12">
      <c r="A83" s="83">
        <v>418</v>
      </c>
      <c r="B83" s="61">
        <v>418100100</v>
      </c>
      <c r="C83" s="63" t="s">
        <v>63</v>
      </c>
      <c r="D83" s="64">
        <v>0</v>
      </c>
      <c r="E83" s="64">
        <v>0</v>
      </c>
      <c r="F83" s="64">
        <v>0</v>
      </c>
      <c r="G83" s="64">
        <v>0</v>
      </c>
      <c r="H83" s="64">
        <v>352</v>
      </c>
      <c r="I83" s="64">
        <v>0</v>
      </c>
      <c r="J83" s="64">
        <v>0</v>
      </c>
      <c r="K83" s="84">
        <v>13.446400000000001</v>
      </c>
      <c r="L83" s="64">
        <v>0</v>
      </c>
      <c r="M83" s="64">
        <v>0</v>
      </c>
      <c r="N83" s="64">
        <v>14</v>
      </c>
      <c r="O83" s="64">
        <v>0</v>
      </c>
      <c r="P83" s="64">
        <v>124</v>
      </c>
      <c r="Q83" s="64">
        <v>352</v>
      </c>
      <c r="R83" s="84">
        <v>1.0269999999999999</v>
      </c>
      <c r="S83" s="64">
        <v>8</v>
      </c>
      <c r="U83" s="85">
        <v>418</v>
      </c>
      <c r="V83" s="61">
        <v>100</v>
      </c>
      <c r="W83" s="61">
        <v>100</v>
      </c>
      <c r="X83" s="64">
        <v>10988</v>
      </c>
    </row>
    <row r="84" spans="1:24" ht="12">
      <c r="A84" s="83">
        <v>418</v>
      </c>
      <c r="B84" s="61">
        <v>418100136</v>
      </c>
      <c r="C84" s="63" t="s">
        <v>63</v>
      </c>
      <c r="D84" s="64">
        <v>0</v>
      </c>
      <c r="E84" s="64">
        <v>0</v>
      </c>
      <c r="F84" s="64">
        <v>0</v>
      </c>
      <c r="G84" s="64">
        <v>0</v>
      </c>
      <c r="H84" s="64">
        <v>12</v>
      </c>
      <c r="I84" s="64">
        <v>0</v>
      </c>
      <c r="J84" s="64">
        <v>0</v>
      </c>
      <c r="K84" s="84">
        <v>0.45839999999999997</v>
      </c>
      <c r="L84" s="64">
        <v>0</v>
      </c>
      <c r="M84" s="64">
        <v>0</v>
      </c>
      <c r="N84" s="64">
        <v>0</v>
      </c>
      <c r="O84" s="64">
        <v>0</v>
      </c>
      <c r="P84" s="64">
        <v>3</v>
      </c>
      <c r="Q84" s="64">
        <v>12</v>
      </c>
      <c r="R84" s="84">
        <v>1.0269999999999999</v>
      </c>
      <c r="S84" s="64">
        <v>2</v>
      </c>
      <c r="U84" s="85">
        <v>418</v>
      </c>
      <c r="V84" s="61">
        <v>100</v>
      </c>
      <c r="W84" s="61">
        <v>136</v>
      </c>
      <c r="X84" s="64">
        <v>10239</v>
      </c>
    </row>
    <row r="85" spans="1:24" ht="12">
      <c r="A85" s="83">
        <v>418</v>
      </c>
      <c r="B85" s="61">
        <v>418100139</v>
      </c>
      <c r="C85" s="63" t="s">
        <v>63</v>
      </c>
      <c r="D85" s="64">
        <v>0</v>
      </c>
      <c r="E85" s="64">
        <v>0</v>
      </c>
      <c r="F85" s="64">
        <v>0</v>
      </c>
      <c r="G85" s="64">
        <v>0</v>
      </c>
      <c r="H85" s="64">
        <v>4</v>
      </c>
      <c r="I85" s="64">
        <v>0</v>
      </c>
      <c r="J85" s="64">
        <v>0</v>
      </c>
      <c r="K85" s="84">
        <v>0.15279999999999999</v>
      </c>
      <c r="L85" s="64">
        <v>0</v>
      </c>
      <c r="M85" s="64">
        <v>0</v>
      </c>
      <c r="N85" s="64">
        <v>0</v>
      </c>
      <c r="O85" s="64">
        <v>0</v>
      </c>
      <c r="P85" s="64">
        <v>1</v>
      </c>
      <c r="Q85" s="64">
        <v>4</v>
      </c>
      <c r="R85" s="84">
        <v>1.0269999999999999</v>
      </c>
      <c r="S85" s="64">
        <v>2</v>
      </c>
      <c r="U85" s="85">
        <v>418</v>
      </c>
      <c r="V85" s="61">
        <v>100</v>
      </c>
      <c r="W85" s="61">
        <v>139</v>
      </c>
      <c r="X85" s="64">
        <v>10239</v>
      </c>
    </row>
    <row r="86" spans="1:24" ht="12">
      <c r="A86" s="83">
        <v>418</v>
      </c>
      <c r="B86" s="61">
        <v>418100170</v>
      </c>
      <c r="C86" s="63" t="s">
        <v>63</v>
      </c>
      <c r="D86" s="64">
        <v>0</v>
      </c>
      <c r="E86" s="64">
        <v>0</v>
      </c>
      <c r="F86" s="64">
        <v>0</v>
      </c>
      <c r="G86" s="64">
        <v>0</v>
      </c>
      <c r="H86" s="64">
        <v>7</v>
      </c>
      <c r="I86" s="64">
        <v>0</v>
      </c>
      <c r="J86" s="64">
        <v>0</v>
      </c>
      <c r="K86" s="84">
        <v>0.26740000000000003</v>
      </c>
      <c r="L86" s="64">
        <v>0</v>
      </c>
      <c r="M86" s="64">
        <v>0</v>
      </c>
      <c r="N86" s="64">
        <v>0</v>
      </c>
      <c r="O86" s="64">
        <v>0</v>
      </c>
      <c r="P86" s="64">
        <v>3</v>
      </c>
      <c r="Q86" s="64">
        <v>7</v>
      </c>
      <c r="R86" s="84">
        <v>1.0269999999999999</v>
      </c>
      <c r="S86" s="64">
        <v>8</v>
      </c>
      <c r="U86" s="85">
        <v>418</v>
      </c>
      <c r="V86" s="61">
        <v>100</v>
      </c>
      <c r="W86" s="61">
        <v>170</v>
      </c>
      <c r="X86" s="64">
        <v>11242</v>
      </c>
    </row>
    <row r="87" spans="1:24" ht="12">
      <c r="A87" s="83">
        <v>418</v>
      </c>
      <c r="B87" s="61">
        <v>418100185</v>
      </c>
      <c r="C87" s="63" t="s">
        <v>63</v>
      </c>
      <c r="D87" s="64">
        <v>0</v>
      </c>
      <c r="E87" s="64">
        <v>0</v>
      </c>
      <c r="F87" s="64">
        <v>0</v>
      </c>
      <c r="G87" s="64">
        <v>0</v>
      </c>
      <c r="H87" s="64">
        <v>1</v>
      </c>
      <c r="I87" s="64">
        <v>0</v>
      </c>
      <c r="J87" s="64">
        <v>0</v>
      </c>
      <c r="K87" s="84">
        <v>3.8199999999999998E-2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1</v>
      </c>
      <c r="R87" s="84">
        <v>1.0269999999999999</v>
      </c>
      <c r="S87" s="64">
        <v>8</v>
      </c>
      <c r="U87" s="85">
        <v>418</v>
      </c>
      <c r="V87" s="61">
        <v>100</v>
      </c>
      <c r="W87" s="61">
        <v>185</v>
      </c>
      <c r="X87" s="64">
        <v>9248</v>
      </c>
    </row>
    <row r="88" spans="1:24" ht="12">
      <c r="A88" s="83">
        <v>418</v>
      </c>
      <c r="B88" s="61">
        <v>418100198</v>
      </c>
      <c r="C88" s="63" t="s">
        <v>63</v>
      </c>
      <c r="D88" s="64">
        <v>0</v>
      </c>
      <c r="E88" s="64">
        <v>0</v>
      </c>
      <c r="F88" s="64">
        <v>0</v>
      </c>
      <c r="G88" s="64">
        <v>0</v>
      </c>
      <c r="H88" s="64">
        <v>18</v>
      </c>
      <c r="I88" s="64">
        <v>0</v>
      </c>
      <c r="J88" s="64">
        <v>0</v>
      </c>
      <c r="K88" s="84">
        <v>0.68759999999999999</v>
      </c>
      <c r="L88" s="64">
        <v>0</v>
      </c>
      <c r="M88" s="64">
        <v>0</v>
      </c>
      <c r="N88" s="64">
        <v>0</v>
      </c>
      <c r="O88" s="64">
        <v>0</v>
      </c>
      <c r="P88" s="64">
        <v>2</v>
      </c>
      <c r="Q88" s="64">
        <v>18</v>
      </c>
      <c r="R88" s="84">
        <v>1.0269999999999999</v>
      </c>
      <c r="S88" s="64">
        <v>2</v>
      </c>
      <c r="U88" s="85">
        <v>418</v>
      </c>
      <c r="V88" s="61">
        <v>100</v>
      </c>
      <c r="W88" s="61">
        <v>198</v>
      </c>
      <c r="X88" s="64">
        <v>9689</v>
      </c>
    </row>
    <row r="89" spans="1:24" ht="12">
      <c r="A89" s="83">
        <v>418</v>
      </c>
      <c r="B89" s="61">
        <v>418100288</v>
      </c>
      <c r="C89" s="63" t="s">
        <v>63</v>
      </c>
      <c r="D89" s="64">
        <v>0</v>
      </c>
      <c r="E89" s="64">
        <v>0</v>
      </c>
      <c r="F89" s="64">
        <v>0</v>
      </c>
      <c r="G89" s="64">
        <v>0</v>
      </c>
      <c r="H89" s="64">
        <v>3</v>
      </c>
      <c r="I89" s="64">
        <v>0</v>
      </c>
      <c r="J89" s="64">
        <v>0</v>
      </c>
      <c r="K89" s="84">
        <v>0.11459999999999999</v>
      </c>
      <c r="L89" s="64">
        <v>0</v>
      </c>
      <c r="M89" s="64">
        <v>0</v>
      </c>
      <c r="N89" s="64">
        <v>0</v>
      </c>
      <c r="O89" s="64">
        <v>0</v>
      </c>
      <c r="P89" s="64">
        <v>2</v>
      </c>
      <c r="Q89" s="64">
        <v>3</v>
      </c>
      <c r="R89" s="84">
        <v>1.0269999999999999</v>
      </c>
      <c r="S89" s="64">
        <v>2</v>
      </c>
      <c r="U89" s="85">
        <v>418</v>
      </c>
      <c r="V89" s="61">
        <v>100</v>
      </c>
      <c r="W89" s="61">
        <v>288</v>
      </c>
      <c r="X89" s="64">
        <v>11891</v>
      </c>
    </row>
    <row r="90" spans="1:24" ht="12">
      <c r="A90" s="83">
        <v>419</v>
      </c>
      <c r="B90" s="61">
        <v>419035035</v>
      </c>
      <c r="C90" s="63" t="s">
        <v>74</v>
      </c>
      <c r="D90" s="64">
        <v>0</v>
      </c>
      <c r="E90" s="64">
        <v>0</v>
      </c>
      <c r="F90" s="64">
        <v>0</v>
      </c>
      <c r="G90" s="64">
        <v>0</v>
      </c>
      <c r="H90" s="64">
        <v>192</v>
      </c>
      <c r="I90" s="64">
        <v>0</v>
      </c>
      <c r="J90" s="64">
        <v>0</v>
      </c>
      <c r="K90" s="84">
        <v>7.3343999999999996</v>
      </c>
      <c r="L90" s="64">
        <v>0</v>
      </c>
      <c r="M90" s="64">
        <v>0</v>
      </c>
      <c r="N90" s="64">
        <v>12</v>
      </c>
      <c r="O90" s="64">
        <v>0</v>
      </c>
      <c r="P90" s="64">
        <v>145</v>
      </c>
      <c r="Q90" s="64">
        <v>192</v>
      </c>
      <c r="R90" s="84">
        <v>1.085</v>
      </c>
      <c r="S90" s="64">
        <v>11</v>
      </c>
      <c r="U90" s="85">
        <v>419</v>
      </c>
      <c r="V90" s="61">
        <v>35</v>
      </c>
      <c r="W90" s="61">
        <v>35</v>
      </c>
      <c r="X90" s="64">
        <v>13749</v>
      </c>
    </row>
    <row r="91" spans="1:24" ht="12">
      <c r="A91" s="83">
        <v>419</v>
      </c>
      <c r="B91" s="61">
        <v>419035040</v>
      </c>
      <c r="C91" s="63" t="s">
        <v>74</v>
      </c>
      <c r="D91" s="64">
        <v>0</v>
      </c>
      <c r="E91" s="64">
        <v>0</v>
      </c>
      <c r="F91" s="64">
        <v>0</v>
      </c>
      <c r="G91" s="64">
        <v>0</v>
      </c>
      <c r="H91" s="64">
        <v>1</v>
      </c>
      <c r="I91" s="64">
        <v>0</v>
      </c>
      <c r="J91" s="64">
        <v>0</v>
      </c>
      <c r="K91" s="84">
        <v>3.8199999999999998E-2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1</v>
      </c>
      <c r="R91" s="84">
        <v>1.085</v>
      </c>
      <c r="S91" s="64">
        <v>5</v>
      </c>
      <c r="U91" s="85">
        <v>419</v>
      </c>
      <c r="V91" s="61">
        <v>35</v>
      </c>
      <c r="W91" s="61">
        <v>40</v>
      </c>
      <c r="X91" s="64">
        <v>9670</v>
      </c>
    </row>
    <row r="92" spans="1:24" ht="12">
      <c r="A92" s="83">
        <v>419</v>
      </c>
      <c r="B92" s="61">
        <v>419035044</v>
      </c>
      <c r="C92" s="63" t="s">
        <v>74</v>
      </c>
      <c r="D92" s="64">
        <v>0</v>
      </c>
      <c r="E92" s="64">
        <v>0</v>
      </c>
      <c r="F92" s="64">
        <v>0</v>
      </c>
      <c r="G92" s="64">
        <v>0</v>
      </c>
      <c r="H92" s="64">
        <v>2</v>
      </c>
      <c r="I92" s="64">
        <v>0</v>
      </c>
      <c r="J92" s="64">
        <v>0</v>
      </c>
      <c r="K92" s="84">
        <v>7.6399999999999996E-2</v>
      </c>
      <c r="L92" s="64">
        <v>0</v>
      </c>
      <c r="M92" s="64">
        <v>0</v>
      </c>
      <c r="N92" s="64">
        <v>0</v>
      </c>
      <c r="O92" s="64">
        <v>0</v>
      </c>
      <c r="P92" s="64">
        <v>2</v>
      </c>
      <c r="Q92" s="64">
        <v>2</v>
      </c>
      <c r="R92" s="84">
        <v>1.085</v>
      </c>
      <c r="S92" s="64">
        <v>12</v>
      </c>
      <c r="U92" s="85">
        <v>419</v>
      </c>
      <c r="V92" s="61">
        <v>35</v>
      </c>
      <c r="W92" s="61">
        <v>44</v>
      </c>
      <c r="X92" s="64">
        <v>14891</v>
      </c>
    </row>
    <row r="93" spans="1:24" ht="12">
      <c r="A93" s="83">
        <v>419</v>
      </c>
      <c r="B93" s="61">
        <v>419035049</v>
      </c>
      <c r="C93" s="63" t="s">
        <v>74</v>
      </c>
      <c r="D93" s="64">
        <v>0</v>
      </c>
      <c r="E93" s="64">
        <v>0</v>
      </c>
      <c r="F93" s="64">
        <v>0</v>
      </c>
      <c r="G93" s="64">
        <v>0</v>
      </c>
      <c r="H93" s="64">
        <v>1</v>
      </c>
      <c r="I93" s="64">
        <v>0</v>
      </c>
      <c r="J93" s="64">
        <v>0</v>
      </c>
      <c r="K93" s="84">
        <v>3.8199999999999998E-2</v>
      </c>
      <c r="L93" s="64">
        <v>0</v>
      </c>
      <c r="M93" s="64">
        <v>0</v>
      </c>
      <c r="N93" s="64">
        <v>0</v>
      </c>
      <c r="O93" s="64">
        <v>0</v>
      </c>
      <c r="P93" s="64">
        <v>1</v>
      </c>
      <c r="Q93" s="64">
        <v>1</v>
      </c>
      <c r="R93" s="84">
        <v>1.085</v>
      </c>
      <c r="S93" s="64">
        <v>8</v>
      </c>
      <c r="U93" s="85">
        <v>419</v>
      </c>
      <c r="V93" s="61">
        <v>35</v>
      </c>
      <c r="W93" s="61">
        <v>49</v>
      </c>
      <c r="X93" s="64">
        <v>14557</v>
      </c>
    </row>
    <row r="94" spans="1:24" ht="12">
      <c r="A94" s="83">
        <v>419</v>
      </c>
      <c r="B94" s="61">
        <v>419035165</v>
      </c>
      <c r="C94" s="63" t="s">
        <v>74</v>
      </c>
      <c r="D94" s="64">
        <v>0</v>
      </c>
      <c r="E94" s="64">
        <v>0</v>
      </c>
      <c r="F94" s="64">
        <v>0</v>
      </c>
      <c r="G94" s="64">
        <v>0</v>
      </c>
      <c r="H94" s="64">
        <v>2</v>
      </c>
      <c r="I94" s="64">
        <v>0</v>
      </c>
      <c r="J94" s="64">
        <v>0</v>
      </c>
      <c r="K94" s="84">
        <v>7.6399999999999996E-2</v>
      </c>
      <c r="L94" s="64">
        <v>0</v>
      </c>
      <c r="M94" s="64">
        <v>0</v>
      </c>
      <c r="N94" s="64">
        <v>0</v>
      </c>
      <c r="O94" s="64">
        <v>0</v>
      </c>
      <c r="P94" s="64">
        <v>1</v>
      </c>
      <c r="Q94" s="64">
        <v>2</v>
      </c>
      <c r="R94" s="84">
        <v>1.085</v>
      </c>
      <c r="S94" s="64">
        <v>10</v>
      </c>
      <c r="U94" s="85">
        <v>419</v>
      </c>
      <c r="V94" s="61">
        <v>35</v>
      </c>
      <c r="W94" s="61">
        <v>165</v>
      </c>
      <c r="X94" s="64">
        <v>12241</v>
      </c>
    </row>
    <row r="95" spans="1:24" ht="12">
      <c r="A95" s="83">
        <v>419</v>
      </c>
      <c r="B95" s="61">
        <v>419035243</v>
      </c>
      <c r="C95" s="63" t="s">
        <v>74</v>
      </c>
      <c r="D95" s="64">
        <v>0</v>
      </c>
      <c r="E95" s="64">
        <v>0</v>
      </c>
      <c r="F95" s="64">
        <v>0</v>
      </c>
      <c r="G95" s="64">
        <v>0</v>
      </c>
      <c r="H95" s="64">
        <v>2</v>
      </c>
      <c r="I95" s="64">
        <v>0</v>
      </c>
      <c r="J95" s="64">
        <v>0</v>
      </c>
      <c r="K95" s="84">
        <v>7.6399999999999996E-2</v>
      </c>
      <c r="L95" s="64">
        <v>0</v>
      </c>
      <c r="M95" s="64">
        <v>0</v>
      </c>
      <c r="N95" s="64">
        <v>0</v>
      </c>
      <c r="O95" s="64">
        <v>0</v>
      </c>
      <c r="P95" s="64">
        <v>1</v>
      </c>
      <c r="Q95" s="64">
        <v>2</v>
      </c>
      <c r="R95" s="84">
        <v>1.085</v>
      </c>
      <c r="S95" s="64">
        <v>9</v>
      </c>
      <c r="U95" s="85">
        <v>419</v>
      </c>
      <c r="V95" s="61">
        <v>35</v>
      </c>
      <c r="W95" s="61">
        <v>243</v>
      </c>
      <c r="X95" s="64">
        <v>12177</v>
      </c>
    </row>
    <row r="96" spans="1:24" ht="12">
      <c r="A96" s="83">
        <v>419</v>
      </c>
      <c r="B96" s="61">
        <v>419035244</v>
      </c>
      <c r="C96" s="63" t="s">
        <v>74</v>
      </c>
      <c r="D96" s="64">
        <v>0</v>
      </c>
      <c r="E96" s="64">
        <v>0</v>
      </c>
      <c r="F96" s="64">
        <v>0</v>
      </c>
      <c r="G96" s="64">
        <v>0</v>
      </c>
      <c r="H96" s="64">
        <v>5</v>
      </c>
      <c r="I96" s="64">
        <v>0</v>
      </c>
      <c r="J96" s="64">
        <v>0</v>
      </c>
      <c r="K96" s="84">
        <v>0.191</v>
      </c>
      <c r="L96" s="64">
        <v>0</v>
      </c>
      <c r="M96" s="64">
        <v>0</v>
      </c>
      <c r="N96" s="64">
        <v>0</v>
      </c>
      <c r="O96" s="64">
        <v>0</v>
      </c>
      <c r="P96" s="64">
        <v>5</v>
      </c>
      <c r="Q96" s="64">
        <v>5</v>
      </c>
      <c r="R96" s="84">
        <v>1.085</v>
      </c>
      <c r="S96" s="64">
        <v>10</v>
      </c>
      <c r="U96" s="85">
        <v>419</v>
      </c>
      <c r="V96" s="61">
        <v>35</v>
      </c>
      <c r="W96" s="61">
        <v>244</v>
      </c>
      <c r="X96" s="64">
        <v>14813</v>
      </c>
    </row>
    <row r="97" spans="1:24" ht="12">
      <c r="A97" s="83">
        <v>419</v>
      </c>
      <c r="B97" s="61">
        <v>419035251</v>
      </c>
      <c r="C97" s="63" t="s">
        <v>74</v>
      </c>
      <c r="D97" s="64">
        <v>0</v>
      </c>
      <c r="E97" s="64">
        <v>0</v>
      </c>
      <c r="F97" s="64">
        <v>0</v>
      </c>
      <c r="G97" s="64">
        <v>0</v>
      </c>
      <c r="H97" s="64">
        <v>1</v>
      </c>
      <c r="I97" s="64">
        <v>0</v>
      </c>
      <c r="J97" s="64">
        <v>0</v>
      </c>
      <c r="K97" s="84">
        <v>3.8199999999999998E-2</v>
      </c>
      <c r="L97" s="64">
        <v>0</v>
      </c>
      <c r="M97" s="64">
        <v>0</v>
      </c>
      <c r="N97" s="64">
        <v>0</v>
      </c>
      <c r="O97" s="64">
        <v>0</v>
      </c>
      <c r="P97" s="64">
        <v>1</v>
      </c>
      <c r="Q97" s="64">
        <v>1</v>
      </c>
      <c r="R97" s="84">
        <v>1.085</v>
      </c>
      <c r="S97" s="64">
        <v>8</v>
      </c>
      <c r="U97" s="85">
        <v>419</v>
      </c>
      <c r="V97" s="61">
        <v>35</v>
      </c>
      <c r="W97" s="61">
        <v>251</v>
      </c>
      <c r="X97" s="64">
        <v>14557</v>
      </c>
    </row>
    <row r="98" spans="1:24" ht="12">
      <c r="A98" s="83">
        <v>419</v>
      </c>
      <c r="B98" s="61">
        <v>419035285</v>
      </c>
      <c r="C98" s="63" t="s">
        <v>74</v>
      </c>
      <c r="D98" s="64">
        <v>0</v>
      </c>
      <c r="E98" s="64">
        <v>0</v>
      </c>
      <c r="F98" s="64">
        <v>0</v>
      </c>
      <c r="G98" s="64">
        <v>0</v>
      </c>
      <c r="H98" s="64">
        <v>1</v>
      </c>
      <c r="I98" s="64">
        <v>0</v>
      </c>
      <c r="J98" s="64">
        <v>0</v>
      </c>
      <c r="K98" s="84">
        <v>3.8199999999999998E-2</v>
      </c>
      <c r="L98" s="64">
        <v>0</v>
      </c>
      <c r="M98" s="64">
        <v>0</v>
      </c>
      <c r="N98" s="64">
        <v>0</v>
      </c>
      <c r="O98" s="64">
        <v>0</v>
      </c>
      <c r="P98" s="64">
        <v>1</v>
      </c>
      <c r="Q98" s="64">
        <v>1</v>
      </c>
      <c r="R98" s="84">
        <v>1.085</v>
      </c>
      <c r="S98" s="64">
        <v>7</v>
      </c>
      <c r="U98" s="85">
        <v>419</v>
      </c>
      <c r="V98" s="61">
        <v>35</v>
      </c>
      <c r="W98" s="61">
        <v>285</v>
      </c>
      <c r="X98" s="64">
        <v>14429</v>
      </c>
    </row>
    <row r="99" spans="1:24" ht="12">
      <c r="A99" s="83">
        <v>420</v>
      </c>
      <c r="B99" s="61">
        <v>420049010</v>
      </c>
      <c r="C99" s="63" t="s">
        <v>75</v>
      </c>
      <c r="D99" s="64">
        <v>0</v>
      </c>
      <c r="E99" s="64">
        <v>0</v>
      </c>
      <c r="F99" s="64">
        <v>0</v>
      </c>
      <c r="G99" s="64">
        <v>3</v>
      </c>
      <c r="H99" s="64">
        <v>0</v>
      </c>
      <c r="I99" s="64">
        <v>0</v>
      </c>
      <c r="J99" s="64">
        <v>0</v>
      </c>
      <c r="K99" s="84">
        <v>0.11459999999999999</v>
      </c>
      <c r="L99" s="64">
        <v>0</v>
      </c>
      <c r="M99" s="64">
        <v>0</v>
      </c>
      <c r="N99" s="64">
        <v>0</v>
      </c>
      <c r="O99" s="64">
        <v>0</v>
      </c>
      <c r="P99" s="64">
        <v>3</v>
      </c>
      <c r="Q99" s="64">
        <v>3</v>
      </c>
      <c r="R99" s="84">
        <v>1.1080000000000001</v>
      </c>
      <c r="S99" s="64">
        <v>2</v>
      </c>
      <c r="U99" s="85">
        <v>420</v>
      </c>
      <c r="V99" s="61">
        <v>49</v>
      </c>
      <c r="W99" s="61">
        <v>10</v>
      </c>
      <c r="X99" s="64">
        <v>14465</v>
      </c>
    </row>
    <row r="100" spans="1:24" ht="12">
      <c r="A100" s="83">
        <v>420</v>
      </c>
      <c r="B100" s="61">
        <v>420049014</v>
      </c>
      <c r="C100" s="63" t="s">
        <v>75</v>
      </c>
      <c r="D100" s="64">
        <v>0</v>
      </c>
      <c r="E100" s="64">
        <v>0</v>
      </c>
      <c r="F100" s="64">
        <v>0</v>
      </c>
      <c r="G100" s="64">
        <v>1</v>
      </c>
      <c r="H100" s="64">
        <v>1</v>
      </c>
      <c r="I100" s="64">
        <v>0</v>
      </c>
      <c r="J100" s="64">
        <v>0</v>
      </c>
      <c r="K100" s="84">
        <v>7.6399999999999996E-2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64">
        <v>2</v>
      </c>
      <c r="R100" s="84">
        <v>1.1080000000000001</v>
      </c>
      <c r="S100" s="64">
        <v>4</v>
      </c>
      <c r="U100" s="85">
        <v>420</v>
      </c>
      <c r="V100" s="61">
        <v>49</v>
      </c>
      <c r="W100" s="61">
        <v>14</v>
      </c>
      <c r="X100" s="64">
        <v>10029</v>
      </c>
    </row>
    <row r="101" spans="1:24" ht="12">
      <c r="A101" s="83">
        <v>420</v>
      </c>
      <c r="B101" s="61">
        <v>420049023</v>
      </c>
      <c r="C101" s="63" t="s">
        <v>75</v>
      </c>
      <c r="D101" s="64">
        <v>0</v>
      </c>
      <c r="E101" s="64">
        <v>0</v>
      </c>
      <c r="F101" s="64">
        <v>1</v>
      </c>
      <c r="G101" s="64">
        <v>0</v>
      </c>
      <c r="H101" s="64">
        <v>0</v>
      </c>
      <c r="I101" s="64">
        <v>0</v>
      </c>
      <c r="J101" s="64">
        <v>0</v>
      </c>
      <c r="K101" s="84">
        <v>3.8199999999999998E-2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1</v>
      </c>
      <c r="R101" s="84">
        <v>1.1080000000000001</v>
      </c>
      <c r="S101" s="64">
        <v>3</v>
      </c>
      <c r="U101" s="85">
        <v>420</v>
      </c>
      <c r="V101" s="61">
        <v>49</v>
      </c>
      <c r="W101" s="61">
        <v>23</v>
      </c>
      <c r="X101" s="64">
        <v>10168</v>
      </c>
    </row>
    <row r="102" spans="1:24" ht="12">
      <c r="A102" s="83">
        <v>420</v>
      </c>
      <c r="B102" s="61">
        <v>420049026</v>
      </c>
      <c r="C102" s="63" t="s">
        <v>75</v>
      </c>
      <c r="D102" s="64">
        <v>0</v>
      </c>
      <c r="E102" s="64">
        <v>0</v>
      </c>
      <c r="F102" s="64">
        <v>1</v>
      </c>
      <c r="G102" s="64">
        <v>1</v>
      </c>
      <c r="H102" s="64">
        <v>0</v>
      </c>
      <c r="I102" s="64">
        <v>0</v>
      </c>
      <c r="J102" s="64">
        <v>0</v>
      </c>
      <c r="K102" s="84">
        <v>7.6399999999999996E-2</v>
      </c>
      <c r="L102" s="64">
        <v>0</v>
      </c>
      <c r="M102" s="64">
        <v>0</v>
      </c>
      <c r="N102" s="64">
        <v>0</v>
      </c>
      <c r="O102" s="64">
        <v>0</v>
      </c>
      <c r="P102" s="64">
        <v>2</v>
      </c>
      <c r="Q102" s="64">
        <v>2</v>
      </c>
      <c r="R102" s="84">
        <v>1.1080000000000001</v>
      </c>
      <c r="S102" s="64">
        <v>2</v>
      </c>
      <c r="U102" s="85">
        <v>420</v>
      </c>
      <c r="V102" s="61">
        <v>49</v>
      </c>
      <c r="W102" s="61">
        <v>26</v>
      </c>
      <c r="X102" s="64">
        <v>14438</v>
      </c>
    </row>
    <row r="103" spans="1:24" ht="12">
      <c r="A103" s="83">
        <v>420</v>
      </c>
      <c r="B103" s="61">
        <v>420049031</v>
      </c>
      <c r="C103" s="63" t="s">
        <v>75</v>
      </c>
      <c r="D103" s="64">
        <v>0</v>
      </c>
      <c r="E103" s="64">
        <v>0</v>
      </c>
      <c r="F103" s="64">
        <v>0</v>
      </c>
      <c r="G103" s="64">
        <v>2</v>
      </c>
      <c r="H103" s="64">
        <v>0</v>
      </c>
      <c r="I103" s="64">
        <v>0</v>
      </c>
      <c r="J103" s="64">
        <v>0</v>
      </c>
      <c r="K103" s="84">
        <v>7.6399999999999996E-2</v>
      </c>
      <c r="L103" s="64">
        <v>0</v>
      </c>
      <c r="M103" s="64">
        <v>0</v>
      </c>
      <c r="N103" s="64">
        <v>0</v>
      </c>
      <c r="O103" s="64">
        <v>0</v>
      </c>
      <c r="P103" s="64">
        <v>2</v>
      </c>
      <c r="Q103" s="64">
        <v>2</v>
      </c>
      <c r="R103" s="84">
        <v>1.1080000000000001</v>
      </c>
      <c r="S103" s="64">
        <v>4</v>
      </c>
      <c r="U103" s="85">
        <v>420</v>
      </c>
      <c r="V103" s="61">
        <v>49</v>
      </c>
      <c r="W103" s="61">
        <v>31</v>
      </c>
      <c r="X103" s="64">
        <v>14573</v>
      </c>
    </row>
    <row r="104" spans="1:24" ht="12">
      <c r="A104" s="83">
        <v>420</v>
      </c>
      <c r="B104" s="61">
        <v>420049035</v>
      </c>
      <c r="C104" s="63" t="s">
        <v>75</v>
      </c>
      <c r="D104" s="64">
        <v>0</v>
      </c>
      <c r="E104" s="64">
        <v>0</v>
      </c>
      <c r="F104" s="64">
        <v>5</v>
      </c>
      <c r="G104" s="64">
        <v>42</v>
      </c>
      <c r="H104" s="64">
        <v>10</v>
      </c>
      <c r="I104" s="64">
        <v>0</v>
      </c>
      <c r="J104" s="64">
        <v>0</v>
      </c>
      <c r="K104" s="84">
        <v>2.1774</v>
      </c>
      <c r="L104" s="64">
        <v>0</v>
      </c>
      <c r="M104" s="64">
        <v>1</v>
      </c>
      <c r="N104" s="64">
        <v>0</v>
      </c>
      <c r="O104" s="64">
        <v>0</v>
      </c>
      <c r="P104" s="64">
        <v>39</v>
      </c>
      <c r="Q104" s="64">
        <v>57</v>
      </c>
      <c r="R104" s="84">
        <v>1.1080000000000001</v>
      </c>
      <c r="S104" s="64">
        <v>11</v>
      </c>
      <c r="U104" s="85">
        <v>420</v>
      </c>
      <c r="V104" s="61">
        <v>49</v>
      </c>
      <c r="W104" s="61">
        <v>35</v>
      </c>
      <c r="X104" s="64">
        <v>13808</v>
      </c>
    </row>
    <row r="105" spans="1:24" ht="12">
      <c r="A105" s="83">
        <v>420</v>
      </c>
      <c r="B105" s="61">
        <v>420049044</v>
      </c>
      <c r="C105" s="63" t="s">
        <v>75</v>
      </c>
      <c r="D105" s="64">
        <v>0</v>
      </c>
      <c r="E105" s="64">
        <v>0</v>
      </c>
      <c r="F105" s="64">
        <v>0</v>
      </c>
      <c r="G105" s="64">
        <v>2</v>
      </c>
      <c r="H105" s="64">
        <v>0</v>
      </c>
      <c r="I105" s="64">
        <v>0</v>
      </c>
      <c r="J105" s="64">
        <v>0</v>
      </c>
      <c r="K105" s="84">
        <v>7.6399999999999996E-2</v>
      </c>
      <c r="L105" s="64">
        <v>0</v>
      </c>
      <c r="M105" s="64">
        <v>0</v>
      </c>
      <c r="N105" s="64">
        <v>0</v>
      </c>
      <c r="O105" s="64">
        <v>0</v>
      </c>
      <c r="P105" s="64">
        <v>2</v>
      </c>
      <c r="Q105" s="64">
        <v>2</v>
      </c>
      <c r="R105" s="84">
        <v>1.1080000000000001</v>
      </c>
      <c r="S105" s="64">
        <v>12</v>
      </c>
      <c r="U105" s="85">
        <v>420</v>
      </c>
      <c r="V105" s="61">
        <v>49</v>
      </c>
      <c r="W105" s="61">
        <v>44</v>
      </c>
      <c r="X105" s="64">
        <v>15542</v>
      </c>
    </row>
    <row r="106" spans="1:24" ht="12">
      <c r="A106" s="83">
        <v>420</v>
      </c>
      <c r="B106" s="61">
        <v>420049049</v>
      </c>
      <c r="C106" s="63" t="s">
        <v>75</v>
      </c>
      <c r="D106" s="64">
        <v>19</v>
      </c>
      <c r="E106" s="64">
        <v>0</v>
      </c>
      <c r="F106" s="64">
        <v>33</v>
      </c>
      <c r="G106" s="64">
        <v>126</v>
      </c>
      <c r="H106" s="64">
        <v>15</v>
      </c>
      <c r="I106" s="64">
        <v>0</v>
      </c>
      <c r="J106" s="64">
        <v>0</v>
      </c>
      <c r="K106" s="84">
        <v>6.6467999999999998</v>
      </c>
      <c r="L106" s="64">
        <v>0</v>
      </c>
      <c r="M106" s="64">
        <v>12</v>
      </c>
      <c r="N106" s="64">
        <v>2</v>
      </c>
      <c r="O106" s="64">
        <v>0</v>
      </c>
      <c r="P106" s="64">
        <v>126</v>
      </c>
      <c r="Q106" s="64">
        <v>184</v>
      </c>
      <c r="R106" s="84">
        <v>1.1080000000000001</v>
      </c>
      <c r="S106" s="64">
        <v>8</v>
      </c>
      <c r="U106" s="85">
        <v>420</v>
      </c>
      <c r="V106" s="61">
        <v>49</v>
      </c>
      <c r="W106" s="61">
        <v>49</v>
      </c>
      <c r="X106" s="64">
        <v>13698</v>
      </c>
    </row>
    <row r="107" spans="1:24" ht="12">
      <c r="A107" s="83">
        <v>420</v>
      </c>
      <c r="B107" s="61">
        <v>420049057</v>
      </c>
      <c r="C107" s="63" t="s">
        <v>75</v>
      </c>
      <c r="D107" s="64">
        <v>0</v>
      </c>
      <c r="E107" s="64">
        <v>0</v>
      </c>
      <c r="F107" s="64">
        <v>1</v>
      </c>
      <c r="G107" s="64">
        <v>4</v>
      </c>
      <c r="H107" s="64">
        <v>1</v>
      </c>
      <c r="I107" s="64">
        <v>0</v>
      </c>
      <c r="J107" s="64">
        <v>0</v>
      </c>
      <c r="K107" s="84">
        <v>0.22919999999999999</v>
      </c>
      <c r="L107" s="64">
        <v>0</v>
      </c>
      <c r="M107" s="64">
        <v>0</v>
      </c>
      <c r="N107" s="64">
        <v>0</v>
      </c>
      <c r="O107" s="64">
        <v>0</v>
      </c>
      <c r="P107" s="64">
        <v>2</v>
      </c>
      <c r="Q107" s="64">
        <v>6</v>
      </c>
      <c r="R107" s="84">
        <v>1.1080000000000001</v>
      </c>
      <c r="S107" s="64">
        <v>12</v>
      </c>
      <c r="U107" s="85">
        <v>420</v>
      </c>
      <c r="V107" s="61">
        <v>49</v>
      </c>
      <c r="W107" s="61">
        <v>57</v>
      </c>
      <c r="X107" s="64">
        <v>11922</v>
      </c>
    </row>
    <row r="108" spans="1:24" ht="12">
      <c r="A108" s="83">
        <v>420</v>
      </c>
      <c r="B108" s="61">
        <v>420049067</v>
      </c>
      <c r="C108" s="63" t="s">
        <v>75</v>
      </c>
      <c r="D108" s="64">
        <v>0</v>
      </c>
      <c r="E108" s="64">
        <v>0</v>
      </c>
      <c r="F108" s="64">
        <v>0</v>
      </c>
      <c r="G108" s="64">
        <v>1</v>
      </c>
      <c r="H108" s="64">
        <v>0</v>
      </c>
      <c r="I108" s="64">
        <v>0</v>
      </c>
      <c r="J108" s="64">
        <v>0</v>
      </c>
      <c r="K108" s="84">
        <v>3.8199999999999998E-2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>
        <v>1</v>
      </c>
      <c r="R108" s="84">
        <v>1.1080000000000001</v>
      </c>
      <c r="S108" s="64">
        <v>2</v>
      </c>
      <c r="U108" s="85">
        <v>420</v>
      </c>
      <c r="V108" s="61">
        <v>49</v>
      </c>
      <c r="W108" s="61">
        <v>67</v>
      </c>
      <c r="X108" s="64">
        <v>10221</v>
      </c>
    </row>
    <row r="109" spans="1:24" ht="12">
      <c r="A109" s="83">
        <v>420</v>
      </c>
      <c r="B109" s="61">
        <v>420049093</v>
      </c>
      <c r="C109" s="63" t="s">
        <v>75</v>
      </c>
      <c r="D109" s="64">
        <v>1</v>
      </c>
      <c r="E109" s="64">
        <v>0</v>
      </c>
      <c r="F109" s="64">
        <v>0</v>
      </c>
      <c r="G109" s="64">
        <v>14</v>
      </c>
      <c r="H109" s="64">
        <v>3</v>
      </c>
      <c r="I109" s="64">
        <v>0</v>
      </c>
      <c r="J109" s="64">
        <v>0</v>
      </c>
      <c r="K109" s="84">
        <v>0.64939999999999998</v>
      </c>
      <c r="L109" s="64">
        <v>0</v>
      </c>
      <c r="M109" s="64">
        <v>0</v>
      </c>
      <c r="N109" s="64">
        <v>0</v>
      </c>
      <c r="O109" s="64">
        <v>0</v>
      </c>
      <c r="P109" s="64">
        <v>14</v>
      </c>
      <c r="Q109" s="64">
        <v>18</v>
      </c>
      <c r="R109" s="84">
        <v>1.1080000000000001</v>
      </c>
      <c r="S109" s="64">
        <v>11</v>
      </c>
      <c r="U109" s="85">
        <v>420</v>
      </c>
      <c r="V109" s="61">
        <v>49</v>
      </c>
      <c r="W109" s="61">
        <v>93</v>
      </c>
      <c r="X109" s="64">
        <v>13948</v>
      </c>
    </row>
    <row r="110" spans="1:24" ht="12">
      <c r="A110" s="83">
        <v>420</v>
      </c>
      <c r="B110" s="61">
        <v>420049155</v>
      </c>
      <c r="C110" s="63" t="s">
        <v>75</v>
      </c>
      <c r="D110" s="64">
        <v>0</v>
      </c>
      <c r="E110" s="64">
        <v>0</v>
      </c>
      <c r="F110" s="64">
        <v>0</v>
      </c>
      <c r="G110" s="64">
        <v>1</v>
      </c>
      <c r="H110" s="64">
        <v>0</v>
      </c>
      <c r="I110" s="64">
        <v>0</v>
      </c>
      <c r="J110" s="64">
        <v>0</v>
      </c>
      <c r="K110" s="84">
        <v>3.8199999999999998E-2</v>
      </c>
      <c r="L110" s="64">
        <v>0</v>
      </c>
      <c r="M110" s="64">
        <v>0</v>
      </c>
      <c r="N110" s="64">
        <v>0</v>
      </c>
      <c r="O110" s="64">
        <v>0</v>
      </c>
      <c r="P110" s="64">
        <v>1</v>
      </c>
      <c r="Q110" s="64">
        <v>1</v>
      </c>
      <c r="R110" s="84">
        <v>1.1080000000000001</v>
      </c>
      <c r="S110" s="64">
        <v>2</v>
      </c>
      <c r="U110" s="85">
        <v>420</v>
      </c>
      <c r="V110" s="61">
        <v>49</v>
      </c>
      <c r="W110" s="61">
        <v>155</v>
      </c>
      <c r="X110" s="64">
        <v>14465</v>
      </c>
    </row>
    <row r="111" spans="1:24" ht="12">
      <c r="A111" s="83">
        <v>420</v>
      </c>
      <c r="B111" s="61">
        <v>420049160</v>
      </c>
      <c r="C111" s="63" t="s">
        <v>75</v>
      </c>
      <c r="D111" s="64">
        <v>0</v>
      </c>
      <c r="E111" s="64">
        <v>0</v>
      </c>
      <c r="F111" s="64">
        <v>0</v>
      </c>
      <c r="G111" s="64">
        <v>0</v>
      </c>
      <c r="H111" s="64">
        <v>1</v>
      </c>
      <c r="I111" s="64">
        <v>0</v>
      </c>
      <c r="J111" s="64">
        <v>0</v>
      </c>
      <c r="K111" s="84">
        <v>3.8199999999999998E-2</v>
      </c>
      <c r="L111" s="64">
        <v>0</v>
      </c>
      <c r="M111" s="64">
        <v>0</v>
      </c>
      <c r="N111" s="64">
        <v>0</v>
      </c>
      <c r="O111" s="64">
        <v>0</v>
      </c>
      <c r="P111" s="64">
        <v>1</v>
      </c>
      <c r="Q111" s="64">
        <v>1</v>
      </c>
      <c r="R111" s="84">
        <v>1.1080000000000001</v>
      </c>
      <c r="S111" s="64">
        <v>11</v>
      </c>
      <c r="U111" s="85">
        <v>420</v>
      </c>
      <c r="V111" s="61">
        <v>49</v>
      </c>
      <c r="W111" s="61">
        <v>160</v>
      </c>
      <c r="X111" s="64">
        <v>15118</v>
      </c>
    </row>
    <row r="112" spans="1:24" ht="12">
      <c r="A112" s="83">
        <v>420</v>
      </c>
      <c r="B112" s="61">
        <v>420049163</v>
      </c>
      <c r="C112" s="63" t="s">
        <v>75</v>
      </c>
      <c r="D112" s="64">
        <v>0</v>
      </c>
      <c r="E112" s="64">
        <v>0</v>
      </c>
      <c r="F112" s="64">
        <v>1</v>
      </c>
      <c r="G112" s="64">
        <v>0</v>
      </c>
      <c r="H112" s="64">
        <v>0</v>
      </c>
      <c r="I112" s="64">
        <v>0</v>
      </c>
      <c r="J112" s="64">
        <v>0</v>
      </c>
      <c r="K112" s="84">
        <v>3.8199999999999998E-2</v>
      </c>
      <c r="L112" s="64">
        <v>0</v>
      </c>
      <c r="M112" s="64">
        <v>0</v>
      </c>
      <c r="N112" s="64">
        <v>0</v>
      </c>
      <c r="O112" s="64">
        <v>0</v>
      </c>
      <c r="P112" s="64">
        <v>1</v>
      </c>
      <c r="Q112" s="64">
        <v>1</v>
      </c>
      <c r="R112" s="84">
        <v>1.1080000000000001</v>
      </c>
      <c r="S112" s="64">
        <v>12</v>
      </c>
      <c r="U112" s="85">
        <v>420</v>
      </c>
      <c r="V112" s="61">
        <v>49</v>
      </c>
      <c r="W112" s="61">
        <v>163</v>
      </c>
      <c r="X112" s="64">
        <v>15489</v>
      </c>
    </row>
    <row r="113" spans="1:24" ht="12">
      <c r="A113" s="83">
        <v>420</v>
      </c>
      <c r="B113" s="61">
        <v>420049165</v>
      </c>
      <c r="C113" s="63" t="s">
        <v>75</v>
      </c>
      <c r="D113" s="64">
        <v>0</v>
      </c>
      <c r="E113" s="64">
        <v>0</v>
      </c>
      <c r="F113" s="64">
        <v>0</v>
      </c>
      <c r="G113" s="64">
        <v>9</v>
      </c>
      <c r="H113" s="64">
        <v>1</v>
      </c>
      <c r="I113" s="64">
        <v>0</v>
      </c>
      <c r="J113" s="64">
        <v>0</v>
      </c>
      <c r="K113" s="84">
        <v>0.38200000000000001</v>
      </c>
      <c r="L113" s="64">
        <v>0</v>
      </c>
      <c r="M113" s="64">
        <v>0</v>
      </c>
      <c r="N113" s="64">
        <v>0</v>
      </c>
      <c r="O113" s="64">
        <v>0</v>
      </c>
      <c r="P113" s="64">
        <v>10</v>
      </c>
      <c r="Q113" s="64">
        <v>10</v>
      </c>
      <c r="R113" s="84">
        <v>1.1080000000000001</v>
      </c>
      <c r="S113" s="64">
        <v>10</v>
      </c>
      <c r="U113" s="85">
        <v>420</v>
      </c>
      <c r="V113" s="61">
        <v>49</v>
      </c>
      <c r="W113" s="61">
        <v>165</v>
      </c>
      <c r="X113" s="64">
        <v>15425</v>
      </c>
    </row>
    <row r="114" spans="1:24" ht="12">
      <c r="A114" s="83">
        <v>420</v>
      </c>
      <c r="B114" s="61">
        <v>420049176</v>
      </c>
      <c r="C114" s="63" t="s">
        <v>75</v>
      </c>
      <c r="D114" s="64">
        <v>1</v>
      </c>
      <c r="E114" s="64">
        <v>0</v>
      </c>
      <c r="F114" s="64">
        <v>1</v>
      </c>
      <c r="G114" s="64">
        <v>8</v>
      </c>
      <c r="H114" s="64">
        <v>1</v>
      </c>
      <c r="I114" s="64">
        <v>0</v>
      </c>
      <c r="J114" s="64">
        <v>0</v>
      </c>
      <c r="K114" s="84">
        <v>0.38200000000000001</v>
      </c>
      <c r="L114" s="64">
        <v>0</v>
      </c>
      <c r="M114" s="64">
        <v>0</v>
      </c>
      <c r="N114" s="64">
        <v>0</v>
      </c>
      <c r="O114" s="64">
        <v>0</v>
      </c>
      <c r="P114" s="64">
        <v>5</v>
      </c>
      <c r="Q114" s="64">
        <v>11</v>
      </c>
      <c r="R114" s="84">
        <v>1.1080000000000001</v>
      </c>
      <c r="S114" s="64">
        <v>7</v>
      </c>
      <c r="U114" s="85">
        <v>420</v>
      </c>
      <c r="V114" s="61">
        <v>49</v>
      </c>
      <c r="W114" s="61">
        <v>176</v>
      </c>
      <c r="X114" s="64">
        <v>11867</v>
      </c>
    </row>
    <row r="115" spans="1:24" ht="12">
      <c r="A115" s="83">
        <v>420</v>
      </c>
      <c r="B115" s="61">
        <v>420049181</v>
      </c>
      <c r="C115" s="63" t="s">
        <v>75</v>
      </c>
      <c r="D115" s="64">
        <v>0</v>
      </c>
      <c r="E115" s="64">
        <v>0</v>
      </c>
      <c r="F115" s="64">
        <v>0</v>
      </c>
      <c r="G115" s="64">
        <v>1</v>
      </c>
      <c r="H115" s="64">
        <v>1</v>
      </c>
      <c r="I115" s="64">
        <v>0</v>
      </c>
      <c r="J115" s="64">
        <v>0</v>
      </c>
      <c r="K115" s="84">
        <v>7.6399999999999996E-2</v>
      </c>
      <c r="L115" s="64">
        <v>0</v>
      </c>
      <c r="M115" s="64">
        <v>1</v>
      </c>
      <c r="N115" s="64">
        <v>0</v>
      </c>
      <c r="O115" s="64">
        <v>0</v>
      </c>
      <c r="P115" s="64">
        <v>0</v>
      </c>
      <c r="Q115" s="64">
        <v>2</v>
      </c>
      <c r="R115" s="84">
        <v>1.1080000000000001</v>
      </c>
      <c r="S115" s="64">
        <v>9</v>
      </c>
      <c r="U115" s="85">
        <v>420</v>
      </c>
      <c r="V115" s="61">
        <v>49</v>
      </c>
      <c r="W115" s="61">
        <v>181</v>
      </c>
      <c r="X115" s="64">
        <v>11316</v>
      </c>
    </row>
    <row r="116" spans="1:24" ht="12">
      <c r="A116" s="83">
        <v>420</v>
      </c>
      <c r="B116" s="61">
        <v>420049199</v>
      </c>
      <c r="C116" s="63" t="s">
        <v>75</v>
      </c>
      <c r="D116" s="64">
        <v>0</v>
      </c>
      <c r="E116" s="64">
        <v>0</v>
      </c>
      <c r="F116" s="64">
        <v>0</v>
      </c>
      <c r="G116" s="64">
        <v>2</v>
      </c>
      <c r="H116" s="64">
        <v>0</v>
      </c>
      <c r="I116" s="64">
        <v>0</v>
      </c>
      <c r="J116" s="64">
        <v>0</v>
      </c>
      <c r="K116" s="84">
        <v>7.6399999999999996E-2</v>
      </c>
      <c r="L116" s="64">
        <v>0</v>
      </c>
      <c r="M116" s="64">
        <v>1</v>
      </c>
      <c r="N116" s="64">
        <v>0</v>
      </c>
      <c r="O116" s="64">
        <v>0</v>
      </c>
      <c r="P116" s="64">
        <v>2</v>
      </c>
      <c r="Q116" s="64">
        <v>2</v>
      </c>
      <c r="R116" s="84">
        <v>1.1080000000000001</v>
      </c>
      <c r="S116" s="64">
        <v>2</v>
      </c>
      <c r="U116" s="85">
        <v>420</v>
      </c>
      <c r="V116" s="61">
        <v>49</v>
      </c>
      <c r="W116" s="61">
        <v>199</v>
      </c>
      <c r="X116" s="64">
        <v>15751</v>
      </c>
    </row>
    <row r="117" spans="1:24" ht="12">
      <c r="A117" s="83">
        <v>420</v>
      </c>
      <c r="B117" s="61">
        <v>420049243</v>
      </c>
      <c r="C117" s="63" t="s">
        <v>75</v>
      </c>
      <c r="D117" s="64">
        <v>0</v>
      </c>
      <c r="E117" s="64">
        <v>0</v>
      </c>
      <c r="F117" s="64">
        <v>1</v>
      </c>
      <c r="G117" s="64">
        <v>1</v>
      </c>
      <c r="H117" s="64">
        <v>1</v>
      </c>
      <c r="I117" s="64">
        <v>0</v>
      </c>
      <c r="J117" s="64">
        <v>0</v>
      </c>
      <c r="K117" s="84">
        <v>0.11459999999999999</v>
      </c>
      <c r="L117" s="64">
        <v>0</v>
      </c>
      <c r="M117" s="64">
        <v>0</v>
      </c>
      <c r="N117" s="64">
        <v>0</v>
      </c>
      <c r="O117" s="64">
        <v>0</v>
      </c>
      <c r="P117" s="64">
        <v>1</v>
      </c>
      <c r="Q117" s="64">
        <v>3</v>
      </c>
      <c r="R117" s="84">
        <v>1.1080000000000001</v>
      </c>
      <c r="S117" s="64">
        <v>9</v>
      </c>
      <c r="U117" s="85">
        <v>420</v>
      </c>
      <c r="V117" s="61">
        <v>49</v>
      </c>
      <c r="W117" s="61">
        <v>243</v>
      </c>
      <c r="X117" s="64">
        <v>11779</v>
      </c>
    </row>
    <row r="118" spans="1:24" ht="12">
      <c r="A118" s="83">
        <v>420</v>
      </c>
      <c r="B118" s="61">
        <v>420049244</v>
      </c>
      <c r="C118" s="63" t="s">
        <v>75</v>
      </c>
      <c r="D118" s="64">
        <v>0</v>
      </c>
      <c r="E118" s="64">
        <v>0</v>
      </c>
      <c r="F118" s="64">
        <v>0</v>
      </c>
      <c r="G118" s="64">
        <v>3</v>
      </c>
      <c r="H118" s="64">
        <v>1</v>
      </c>
      <c r="I118" s="64">
        <v>0</v>
      </c>
      <c r="J118" s="64">
        <v>0</v>
      </c>
      <c r="K118" s="84">
        <v>0.15279999999999999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4</v>
      </c>
      <c r="R118" s="84">
        <v>1.1080000000000001</v>
      </c>
      <c r="S118" s="64">
        <v>10</v>
      </c>
      <c r="U118" s="85">
        <v>420</v>
      </c>
      <c r="V118" s="61">
        <v>49</v>
      </c>
      <c r="W118" s="61">
        <v>244</v>
      </c>
      <c r="X118" s="64">
        <v>10125</v>
      </c>
    </row>
    <row r="119" spans="1:24" ht="12">
      <c r="A119" s="83">
        <v>420</v>
      </c>
      <c r="B119" s="61">
        <v>420049248</v>
      </c>
      <c r="C119" s="63" t="s">
        <v>75</v>
      </c>
      <c r="D119" s="64">
        <v>2</v>
      </c>
      <c r="E119" s="64">
        <v>0</v>
      </c>
      <c r="F119" s="64">
        <v>0</v>
      </c>
      <c r="G119" s="64">
        <v>3</v>
      </c>
      <c r="H119" s="64">
        <v>1</v>
      </c>
      <c r="I119" s="64">
        <v>0</v>
      </c>
      <c r="J119" s="64">
        <v>0</v>
      </c>
      <c r="K119" s="84">
        <v>0.15279999999999999</v>
      </c>
      <c r="L119" s="64">
        <v>0</v>
      </c>
      <c r="M119" s="64">
        <v>0</v>
      </c>
      <c r="N119" s="64">
        <v>0</v>
      </c>
      <c r="O119" s="64">
        <v>0</v>
      </c>
      <c r="P119" s="64">
        <v>1</v>
      </c>
      <c r="Q119" s="64">
        <v>5</v>
      </c>
      <c r="R119" s="84">
        <v>1.1080000000000001</v>
      </c>
      <c r="S119" s="64">
        <v>11</v>
      </c>
      <c r="U119" s="85">
        <v>420</v>
      </c>
      <c r="V119" s="61">
        <v>49</v>
      </c>
      <c r="W119" s="61">
        <v>248</v>
      </c>
      <c r="X119" s="64">
        <v>10960</v>
      </c>
    </row>
    <row r="120" spans="1:24" ht="12">
      <c r="A120" s="83">
        <v>420</v>
      </c>
      <c r="B120" s="61">
        <v>420049258</v>
      </c>
      <c r="C120" s="63" t="s">
        <v>75</v>
      </c>
      <c r="D120" s="64">
        <v>0</v>
      </c>
      <c r="E120" s="64">
        <v>0</v>
      </c>
      <c r="F120" s="64">
        <v>0</v>
      </c>
      <c r="G120" s="64">
        <v>1</v>
      </c>
      <c r="H120" s="64">
        <v>0</v>
      </c>
      <c r="I120" s="64">
        <v>0</v>
      </c>
      <c r="J120" s="64">
        <v>0</v>
      </c>
      <c r="K120" s="84">
        <v>3.8199999999999998E-2</v>
      </c>
      <c r="L120" s="64">
        <v>0</v>
      </c>
      <c r="M120" s="64">
        <v>0</v>
      </c>
      <c r="N120" s="64">
        <v>0</v>
      </c>
      <c r="O120" s="64">
        <v>0</v>
      </c>
      <c r="P120" s="64">
        <v>1</v>
      </c>
      <c r="Q120" s="64">
        <v>1</v>
      </c>
      <c r="R120" s="84">
        <v>1.1080000000000001</v>
      </c>
      <c r="S120" s="64">
        <v>10</v>
      </c>
      <c r="U120" s="85">
        <v>420</v>
      </c>
      <c r="V120" s="61">
        <v>49</v>
      </c>
      <c r="W120" s="61">
        <v>258</v>
      </c>
      <c r="X120" s="64">
        <v>15463</v>
      </c>
    </row>
    <row r="121" spans="1:24" ht="12">
      <c r="A121" s="83">
        <v>420</v>
      </c>
      <c r="B121" s="61">
        <v>420049262</v>
      </c>
      <c r="C121" s="63" t="s">
        <v>75</v>
      </c>
      <c r="D121" s="64">
        <v>0</v>
      </c>
      <c r="E121" s="64">
        <v>0</v>
      </c>
      <c r="F121" s="64">
        <v>1</v>
      </c>
      <c r="G121" s="64">
        <v>0</v>
      </c>
      <c r="H121" s="64">
        <v>0</v>
      </c>
      <c r="I121" s="64">
        <v>0</v>
      </c>
      <c r="J121" s="64">
        <v>0</v>
      </c>
      <c r="K121" s="84">
        <v>3.8199999999999998E-2</v>
      </c>
      <c r="L121" s="64">
        <v>0</v>
      </c>
      <c r="M121" s="64">
        <v>0</v>
      </c>
      <c r="N121" s="64">
        <v>0</v>
      </c>
      <c r="O121" s="64">
        <v>0</v>
      </c>
      <c r="P121" s="64">
        <v>1</v>
      </c>
      <c r="Q121" s="64">
        <v>1</v>
      </c>
      <c r="R121" s="84">
        <v>1.1080000000000001</v>
      </c>
      <c r="S121" s="64">
        <v>7</v>
      </c>
      <c r="U121" s="85">
        <v>420</v>
      </c>
      <c r="V121" s="61">
        <v>49</v>
      </c>
      <c r="W121" s="61">
        <v>262</v>
      </c>
      <c r="X121" s="64">
        <v>15018</v>
      </c>
    </row>
    <row r="122" spans="1:24" ht="12">
      <c r="A122" s="83">
        <v>420</v>
      </c>
      <c r="B122" s="61">
        <v>420049295</v>
      </c>
      <c r="C122" s="63" t="s">
        <v>75</v>
      </c>
      <c r="D122" s="64">
        <v>0</v>
      </c>
      <c r="E122" s="64">
        <v>0</v>
      </c>
      <c r="F122" s="64">
        <v>0</v>
      </c>
      <c r="G122" s="64">
        <v>1</v>
      </c>
      <c r="H122" s="64">
        <v>0</v>
      </c>
      <c r="I122" s="64">
        <v>0</v>
      </c>
      <c r="J122" s="64">
        <v>0</v>
      </c>
      <c r="K122" s="84">
        <v>3.8199999999999998E-2</v>
      </c>
      <c r="L122" s="64">
        <v>0</v>
      </c>
      <c r="M122" s="64">
        <v>0</v>
      </c>
      <c r="N122" s="64">
        <v>0</v>
      </c>
      <c r="O122" s="64">
        <v>0</v>
      </c>
      <c r="P122" s="64">
        <v>1</v>
      </c>
      <c r="Q122" s="64">
        <v>1</v>
      </c>
      <c r="R122" s="84">
        <v>1.1080000000000001</v>
      </c>
      <c r="S122" s="64">
        <v>4</v>
      </c>
      <c r="U122" s="85">
        <v>420</v>
      </c>
      <c r="V122" s="61">
        <v>49</v>
      </c>
      <c r="W122" s="61">
        <v>295</v>
      </c>
      <c r="X122" s="64">
        <v>14573</v>
      </c>
    </row>
    <row r="123" spans="1:24" ht="12">
      <c r="A123" s="83">
        <v>420</v>
      </c>
      <c r="B123" s="61">
        <v>420049314</v>
      </c>
      <c r="C123" s="63" t="s">
        <v>75</v>
      </c>
      <c r="D123" s="64">
        <v>0</v>
      </c>
      <c r="E123" s="64">
        <v>0</v>
      </c>
      <c r="F123" s="64">
        <v>0</v>
      </c>
      <c r="G123" s="64">
        <v>1</v>
      </c>
      <c r="H123" s="64">
        <v>0</v>
      </c>
      <c r="I123" s="64">
        <v>0</v>
      </c>
      <c r="J123" s="64">
        <v>0</v>
      </c>
      <c r="K123" s="84">
        <v>3.8199999999999998E-2</v>
      </c>
      <c r="L123" s="64">
        <v>0</v>
      </c>
      <c r="M123" s="64">
        <v>0</v>
      </c>
      <c r="N123" s="64">
        <v>0</v>
      </c>
      <c r="O123" s="64">
        <v>0</v>
      </c>
      <c r="P123" s="64">
        <v>1</v>
      </c>
      <c r="Q123" s="64">
        <v>1</v>
      </c>
      <c r="R123" s="84">
        <v>1.1080000000000001</v>
      </c>
      <c r="S123" s="64">
        <v>6</v>
      </c>
      <c r="U123" s="85">
        <v>420</v>
      </c>
      <c r="V123" s="61">
        <v>49</v>
      </c>
      <c r="W123" s="61">
        <v>314</v>
      </c>
      <c r="X123" s="64">
        <v>14940</v>
      </c>
    </row>
    <row r="124" spans="1:24" ht="12">
      <c r="A124" s="83">
        <v>420</v>
      </c>
      <c r="B124" s="61">
        <v>420049347</v>
      </c>
      <c r="C124" s="63" t="s">
        <v>75</v>
      </c>
      <c r="D124" s="64">
        <v>0</v>
      </c>
      <c r="E124" s="64">
        <v>0</v>
      </c>
      <c r="F124" s="64">
        <v>1</v>
      </c>
      <c r="G124" s="64">
        <v>1</v>
      </c>
      <c r="H124" s="64">
        <v>1</v>
      </c>
      <c r="I124" s="64">
        <v>0</v>
      </c>
      <c r="J124" s="64">
        <v>0</v>
      </c>
      <c r="K124" s="84">
        <v>0.11459999999999999</v>
      </c>
      <c r="L124" s="64">
        <v>0</v>
      </c>
      <c r="M124" s="64">
        <v>0</v>
      </c>
      <c r="N124" s="64">
        <v>0</v>
      </c>
      <c r="O124" s="64">
        <v>0</v>
      </c>
      <c r="P124" s="64">
        <v>2</v>
      </c>
      <c r="Q124" s="64">
        <v>3</v>
      </c>
      <c r="R124" s="84">
        <v>1.1080000000000001</v>
      </c>
      <c r="S124" s="64">
        <v>6</v>
      </c>
      <c r="U124" s="85">
        <v>420</v>
      </c>
      <c r="V124" s="61">
        <v>49</v>
      </c>
      <c r="W124" s="61">
        <v>347</v>
      </c>
      <c r="X124" s="64">
        <v>13221</v>
      </c>
    </row>
    <row r="125" spans="1:24" ht="12">
      <c r="A125" s="83">
        <v>420</v>
      </c>
      <c r="B125" s="61">
        <v>420049616</v>
      </c>
      <c r="C125" s="63" t="s">
        <v>75</v>
      </c>
      <c r="D125" s="64">
        <v>0</v>
      </c>
      <c r="E125" s="64">
        <v>0</v>
      </c>
      <c r="F125" s="64">
        <v>0</v>
      </c>
      <c r="G125" s="64">
        <v>1</v>
      </c>
      <c r="H125" s="64">
        <v>0</v>
      </c>
      <c r="I125" s="64">
        <v>0</v>
      </c>
      <c r="J125" s="64">
        <v>0</v>
      </c>
      <c r="K125" s="84">
        <v>3.8199999999999998E-2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1</v>
      </c>
      <c r="R125" s="84">
        <v>1.1080000000000001</v>
      </c>
      <c r="S125" s="64">
        <v>6</v>
      </c>
      <c r="U125" s="85">
        <v>420</v>
      </c>
      <c r="V125" s="61">
        <v>49</v>
      </c>
      <c r="W125" s="61">
        <v>616</v>
      </c>
      <c r="X125" s="64">
        <v>10221</v>
      </c>
    </row>
    <row r="126" spans="1:24" ht="12">
      <c r="A126" s="83">
        <v>426</v>
      </c>
      <c r="B126" s="61">
        <v>426149128</v>
      </c>
      <c r="C126" s="63" t="s">
        <v>88</v>
      </c>
      <c r="D126" s="64">
        <v>1</v>
      </c>
      <c r="E126" s="64">
        <v>0</v>
      </c>
      <c r="F126" s="64">
        <v>2</v>
      </c>
      <c r="G126" s="64">
        <v>8</v>
      </c>
      <c r="H126" s="64">
        <v>2</v>
      </c>
      <c r="I126" s="64">
        <v>0</v>
      </c>
      <c r="J126" s="64">
        <v>0</v>
      </c>
      <c r="K126" s="84">
        <v>0.45839999999999997</v>
      </c>
      <c r="L126" s="64">
        <v>0</v>
      </c>
      <c r="M126" s="64">
        <v>2</v>
      </c>
      <c r="N126" s="64">
        <v>0</v>
      </c>
      <c r="O126" s="64">
        <v>0</v>
      </c>
      <c r="P126" s="64">
        <v>13</v>
      </c>
      <c r="Q126" s="64">
        <v>13</v>
      </c>
      <c r="R126" s="84">
        <v>1</v>
      </c>
      <c r="S126" s="64">
        <v>10</v>
      </c>
      <c r="U126" s="85">
        <v>426</v>
      </c>
      <c r="V126" s="61">
        <v>149</v>
      </c>
      <c r="W126" s="61">
        <v>128</v>
      </c>
      <c r="X126" s="64">
        <v>14075</v>
      </c>
    </row>
    <row r="127" spans="1:24" ht="12">
      <c r="A127" s="83">
        <v>426</v>
      </c>
      <c r="B127" s="61">
        <v>426149149</v>
      </c>
      <c r="C127" s="63" t="s">
        <v>88</v>
      </c>
      <c r="D127" s="64">
        <v>38</v>
      </c>
      <c r="E127" s="64">
        <v>0</v>
      </c>
      <c r="F127" s="64">
        <v>36</v>
      </c>
      <c r="G127" s="64">
        <v>195</v>
      </c>
      <c r="H127" s="64">
        <v>100</v>
      </c>
      <c r="I127" s="64">
        <v>0</v>
      </c>
      <c r="J127" s="64">
        <v>0</v>
      </c>
      <c r="K127" s="84">
        <v>12.6442</v>
      </c>
      <c r="L127" s="64">
        <v>0</v>
      </c>
      <c r="M127" s="64">
        <v>70</v>
      </c>
      <c r="N127" s="64">
        <v>8</v>
      </c>
      <c r="O127" s="64">
        <v>0</v>
      </c>
      <c r="P127" s="64">
        <v>296</v>
      </c>
      <c r="Q127" s="64">
        <v>350</v>
      </c>
      <c r="R127" s="84">
        <v>1</v>
      </c>
      <c r="S127" s="64">
        <v>12</v>
      </c>
      <c r="U127" s="85">
        <v>426</v>
      </c>
      <c r="V127" s="61">
        <v>149</v>
      </c>
      <c r="W127" s="61">
        <v>149</v>
      </c>
      <c r="X127" s="64">
        <v>13865</v>
      </c>
    </row>
    <row r="128" spans="1:24" ht="12">
      <c r="A128" s="83">
        <v>426</v>
      </c>
      <c r="B128" s="61">
        <v>426149181</v>
      </c>
      <c r="C128" s="63" t="s">
        <v>88</v>
      </c>
      <c r="D128" s="64">
        <v>1</v>
      </c>
      <c r="E128" s="64">
        <v>0</v>
      </c>
      <c r="F128" s="64">
        <v>2</v>
      </c>
      <c r="G128" s="64">
        <v>10</v>
      </c>
      <c r="H128" s="64">
        <v>3</v>
      </c>
      <c r="I128" s="64">
        <v>0</v>
      </c>
      <c r="J128" s="64">
        <v>0</v>
      </c>
      <c r="K128" s="84">
        <v>0.57299999999999995</v>
      </c>
      <c r="L128" s="64">
        <v>0</v>
      </c>
      <c r="M128" s="64">
        <v>2</v>
      </c>
      <c r="N128" s="64">
        <v>0</v>
      </c>
      <c r="O128" s="64">
        <v>0</v>
      </c>
      <c r="P128" s="64">
        <v>16</v>
      </c>
      <c r="Q128" s="64">
        <v>16</v>
      </c>
      <c r="R128" s="84">
        <v>1</v>
      </c>
      <c r="S128" s="64">
        <v>9</v>
      </c>
      <c r="U128" s="85">
        <v>426</v>
      </c>
      <c r="V128" s="61">
        <v>149</v>
      </c>
      <c r="W128" s="61">
        <v>181</v>
      </c>
      <c r="X128" s="64">
        <v>13953</v>
      </c>
    </row>
    <row r="129" spans="1:24" ht="12">
      <c r="A129" s="83">
        <v>426</v>
      </c>
      <c r="B129" s="61">
        <v>426149211</v>
      </c>
      <c r="C129" s="63" t="s">
        <v>88</v>
      </c>
      <c r="D129" s="64">
        <v>0</v>
      </c>
      <c r="E129" s="64">
        <v>0</v>
      </c>
      <c r="F129" s="64">
        <v>0</v>
      </c>
      <c r="G129" s="64">
        <v>1</v>
      </c>
      <c r="H129" s="64">
        <v>1</v>
      </c>
      <c r="I129" s="64">
        <v>0</v>
      </c>
      <c r="J129" s="64">
        <v>0</v>
      </c>
      <c r="K129" s="84">
        <v>7.6399999999999996E-2</v>
      </c>
      <c r="L129" s="64">
        <v>0</v>
      </c>
      <c r="M129" s="64">
        <v>0</v>
      </c>
      <c r="N129" s="64">
        <v>0</v>
      </c>
      <c r="O129" s="64">
        <v>0</v>
      </c>
      <c r="P129" s="64">
        <v>2</v>
      </c>
      <c r="Q129" s="64">
        <v>2</v>
      </c>
      <c r="R129" s="84">
        <v>1</v>
      </c>
      <c r="S129" s="64">
        <v>4</v>
      </c>
      <c r="U129" s="85">
        <v>426</v>
      </c>
      <c r="V129" s="61">
        <v>149</v>
      </c>
      <c r="W129" s="61">
        <v>211</v>
      </c>
      <c r="X129" s="64">
        <v>13193</v>
      </c>
    </row>
    <row r="130" spans="1:24" ht="12">
      <c r="A130" s="83">
        <v>428</v>
      </c>
      <c r="B130" s="61">
        <v>428035016</v>
      </c>
      <c r="C130" s="63" t="s">
        <v>531</v>
      </c>
      <c r="D130" s="64">
        <v>0</v>
      </c>
      <c r="E130" s="64">
        <v>0</v>
      </c>
      <c r="F130" s="64">
        <v>0</v>
      </c>
      <c r="G130" s="64">
        <v>3</v>
      </c>
      <c r="H130" s="64">
        <v>1</v>
      </c>
      <c r="I130" s="64">
        <v>1</v>
      </c>
      <c r="J130" s="64">
        <v>0</v>
      </c>
      <c r="K130" s="84">
        <v>0.191</v>
      </c>
      <c r="L130" s="64">
        <v>0</v>
      </c>
      <c r="M130" s="64">
        <v>0</v>
      </c>
      <c r="N130" s="64">
        <v>0</v>
      </c>
      <c r="O130" s="64">
        <v>0</v>
      </c>
      <c r="P130" s="64">
        <v>5</v>
      </c>
      <c r="Q130" s="64">
        <v>5</v>
      </c>
      <c r="R130" s="84">
        <v>1.085</v>
      </c>
      <c r="S130" s="64">
        <v>7</v>
      </c>
      <c r="U130" s="85">
        <v>428</v>
      </c>
      <c r="V130" s="61">
        <v>35</v>
      </c>
      <c r="W130" s="61">
        <v>16</v>
      </c>
      <c r="X130" s="64">
        <v>15038</v>
      </c>
    </row>
    <row r="131" spans="1:24" ht="12">
      <c r="A131" s="83">
        <v>428</v>
      </c>
      <c r="B131" s="61">
        <v>428035018</v>
      </c>
      <c r="C131" s="63" t="s">
        <v>531</v>
      </c>
      <c r="D131" s="64">
        <v>0</v>
      </c>
      <c r="E131" s="64">
        <v>0</v>
      </c>
      <c r="F131" s="64">
        <v>0</v>
      </c>
      <c r="G131" s="64">
        <v>1</v>
      </c>
      <c r="H131" s="64">
        <v>0</v>
      </c>
      <c r="I131" s="64">
        <v>0</v>
      </c>
      <c r="J131" s="64">
        <v>0</v>
      </c>
      <c r="K131" s="84">
        <v>3.8199999999999998E-2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1</v>
      </c>
      <c r="R131" s="84">
        <v>1.085</v>
      </c>
      <c r="S131" s="64">
        <v>7</v>
      </c>
      <c r="U131" s="85">
        <v>428</v>
      </c>
      <c r="V131" s="61">
        <v>35</v>
      </c>
      <c r="W131" s="61">
        <v>18</v>
      </c>
      <c r="X131" s="64">
        <v>10045</v>
      </c>
    </row>
    <row r="132" spans="1:24" ht="12">
      <c r="A132" s="83">
        <v>428</v>
      </c>
      <c r="B132" s="61">
        <v>428035025</v>
      </c>
      <c r="C132" s="63" t="s">
        <v>531</v>
      </c>
      <c r="D132" s="64">
        <v>0</v>
      </c>
      <c r="E132" s="64">
        <v>0</v>
      </c>
      <c r="F132" s="64">
        <v>0</v>
      </c>
      <c r="G132" s="64">
        <v>1</v>
      </c>
      <c r="H132" s="64">
        <v>0</v>
      </c>
      <c r="I132" s="64">
        <v>1</v>
      </c>
      <c r="J132" s="64">
        <v>0</v>
      </c>
      <c r="K132" s="84">
        <v>7.6399999999999996E-2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2</v>
      </c>
      <c r="R132" s="84">
        <v>1.085</v>
      </c>
      <c r="S132" s="64">
        <v>5</v>
      </c>
      <c r="U132" s="85">
        <v>428</v>
      </c>
      <c r="V132" s="61">
        <v>35</v>
      </c>
      <c r="W132" s="61">
        <v>25</v>
      </c>
      <c r="X132" s="64">
        <v>10817</v>
      </c>
    </row>
    <row r="133" spans="1:24" ht="12">
      <c r="A133" s="83">
        <v>428</v>
      </c>
      <c r="B133" s="61">
        <v>428035035</v>
      </c>
      <c r="C133" s="63" t="s">
        <v>531</v>
      </c>
      <c r="D133" s="64">
        <v>0</v>
      </c>
      <c r="E133" s="64">
        <v>0</v>
      </c>
      <c r="F133" s="64">
        <v>166</v>
      </c>
      <c r="G133" s="64">
        <v>783</v>
      </c>
      <c r="H133" s="64">
        <v>447</v>
      </c>
      <c r="I133" s="64">
        <v>280</v>
      </c>
      <c r="J133" s="64">
        <v>0</v>
      </c>
      <c r="K133" s="84">
        <v>64.023200000000003</v>
      </c>
      <c r="L133" s="64">
        <v>0</v>
      </c>
      <c r="M133" s="64">
        <v>92</v>
      </c>
      <c r="N133" s="64">
        <v>12</v>
      </c>
      <c r="O133" s="64">
        <v>5</v>
      </c>
      <c r="P133" s="64">
        <v>1211</v>
      </c>
      <c r="Q133" s="64">
        <v>1676</v>
      </c>
      <c r="R133" s="84">
        <v>1.085</v>
      </c>
      <c r="S133" s="64">
        <v>11</v>
      </c>
      <c r="U133" s="85">
        <v>428</v>
      </c>
      <c r="V133" s="61">
        <v>35</v>
      </c>
      <c r="W133" s="61">
        <v>35</v>
      </c>
      <c r="X133" s="64">
        <v>14107</v>
      </c>
    </row>
    <row r="134" spans="1:24" ht="12">
      <c r="A134" s="83">
        <v>428</v>
      </c>
      <c r="B134" s="61">
        <v>428035044</v>
      </c>
      <c r="C134" s="63" t="s">
        <v>531</v>
      </c>
      <c r="D134" s="64">
        <v>0</v>
      </c>
      <c r="E134" s="64">
        <v>0</v>
      </c>
      <c r="F134" s="64">
        <v>0</v>
      </c>
      <c r="G134" s="64">
        <v>5</v>
      </c>
      <c r="H134" s="64">
        <v>7</v>
      </c>
      <c r="I134" s="64">
        <v>6</v>
      </c>
      <c r="J134" s="64">
        <v>0</v>
      </c>
      <c r="K134" s="84">
        <v>0.68759999999999999</v>
      </c>
      <c r="L134" s="64">
        <v>0</v>
      </c>
      <c r="M134" s="64">
        <v>2</v>
      </c>
      <c r="N134" s="64">
        <v>0</v>
      </c>
      <c r="O134" s="64">
        <v>0</v>
      </c>
      <c r="P134" s="64">
        <v>4</v>
      </c>
      <c r="Q134" s="64">
        <v>18</v>
      </c>
      <c r="R134" s="84">
        <v>1.085</v>
      </c>
      <c r="S134" s="64">
        <v>12</v>
      </c>
      <c r="U134" s="85">
        <v>428</v>
      </c>
      <c r="V134" s="61">
        <v>35</v>
      </c>
      <c r="W134" s="61">
        <v>44</v>
      </c>
      <c r="X134" s="64">
        <v>11855</v>
      </c>
    </row>
    <row r="135" spans="1:24" ht="12">
      <c r="A135" s="83">
        <v>428</v>
      </c>
      <c r="B135" s="61">
        <v>428035049</v>
      </c>
      <c r="C135" s="63" t="s">
        <v>531</v>
      </c>
      <c r="D135" s="64">
        <v>0</v>
      </c>
      <c r="E135" s="64">
        <v>0</v>
      </c>
      <c r="F135" s="64">
        <v>0</v>
      </c>
      <c r="G135" s="64">
        <v>1</v>
      </c>
      <c r="H135" s="64">
        <v>0</v>
      </c>
      <c r="I135" s="64">
        <v>0</v>
      </c>
      <c r="J135" s="64">
        <v>0</v>
      </c>
      <c r="K135" s="84">
        <v>3.8199999999999998E-2</v>
      </c>
      <c r="L135" s="64">
        <v>0</v>
      </c>
      <c r="M135" s="64">
        <v>0</v>
      </c>
      <c r="N135" s="64">
        <v>0</v>
      </c>
      <c r="O135" s="64">
        <v>0</v>
      </c>
      <c r="P135" s="64">
        <v>1</v>
      </c>
      <c r="Q135" s="64">
        <v>1</v>
      </c>
      <c r="R135" s="84">
        <v>1.085</v>
      </c>
      <c r="S135" s="64">
        <v>8</v>
      </c>
      <c r="U135" s="85">
        <v>428</v>
      </c>
      <c r="V135" s="61">
        <v>35</v>
      </c>
      <c r="W135" s="61">
        <v>49</v>
      </c>
      <c r="X135" s="64">
        <v>14932</v>
      </c>
    </row>
    <row r="136" spans="1:24" ht="12">
      <c r="A136" s="83">
        <v>428</v>
      </c>
      <c r="B136" s="61">
        <v>428035050</v>
      </c>
      <c r="C136" s="63" t="s">
        <v>531</v>
      </c>
      <c r="D136" s="64">
        <v>0</v>
      </c>
      <c r="E136" s="64">
        <v>0</v>
      </c>
      <c r="F136" s="64">
        <v>0</v>
      </c>
      <c r="G136" s="64">
        <v>0</v>
      </c>
      <c r="H136" s="64">
        <v>1</v>
      </c>
      <c r="I136" s="64">
        <v>0</v>
      </c>
      <c r="J136" s="64">
        <v>0</v>
      </c>
      <c r="K136" s="84">
        <v>3.8199999999999998E-2</v>
      </c>
      <c r="L136" s="64">
        <v>0</v>
      </c>
      <c r="M136" s="64">
        <v>0</v>
      </c>
      <c r="N136" s="64">
        <v>0</v>
      </c>
      <c r="O136" s="64">
        <v>0</v>
      </c>
      <c r="P136" s="64">
        <v>1</v>
      </c>
      <c r="Q136" s="64">
        <v>1</v>
      </c>
      <c r="R136" s="84">
        <v>1.085</v>
      </c>
      <c r="S136" s="64">
        <v>3</v>
      </c>
      <c r="U136" s="85">
        <v>428</v>
      </c>
      <c r="V136" s="61">
        <v>35</v>
      </c>
      <c r="W136" s="61">
        <v>50</v>
      </c>
      <c r="X136" s="64">
        <v>13887</v>
      </c>
    </row>
    <row r="137" spans="1:24" ht="12">
      <c r="A137" s="83">
        <v>428</v>
      </c>
      <c r="B137" s="61">
        <v>428035057</v>
      </c>
      <c r="C137" s="63" t="s">
        <v>531</v>
      </c>
      <c r="D137" s="64">
        <v>0</v>
      </c>
      <c r="E137" s="64">
        <v>0</v>
      </c>
      <c r="F137" s="64">
        <v>16</v>
      </c>
      <c r="G137" s="64">
        <v>76</v>
      </c>
      <c r="H137" s="64">
        <v>43</v>
      </c>
      <c r="I137" s="64">
        <v>22</v>
      </c>
      <c r="J137" s="64">
        <v>0</v>
      </c>
      <c r="K137" s="84">
        <v>5.9973999999999998</v>
      </c>
      <c r="L137" s="64">
        <v>0</v>
      </c>
      <c r="M137" s="64">
        <v>21</v>
      </c>
      <c r="N137" s="64">
        <v>2</v>
      </c>
      <c r="O137" s="64">
        <v>0</v>
      </c>
      <c r="P137" s="64">
        <v>132</v>
      </c>
      <c r="Q137" s="64">
        <v>157</v>
      </c>
      <c r="R137" s="84">
        <v>1.085</v>
      </c>
      <c r="S137" s="64">
        <v>12</v>
      </c>
      <c r="U137" s="85">
        <v>428</v>
      </c>
      <c r="V137" s="61">
        <v>35</v>
      </c>
      <c r="W137" s="61">
        <v>57</v>
      </c>
      <c r="X137" s="64">
        <v>14915</v>
      </c>
    </row>
    <row r="138" spans="1:24" ht="12">
      <c r="A138" s="83">
        <v>428</v>
      </c>
      <c r="B138" s="61">
        <v>428035073</v>
      </c>
      <c r="C138" s="63" t="s">
        <v>531</v>
      </c>
      <c r="D138" s="64">
        <v>0</v>
      </c>
      <c r="E138" s="64">
        <v>0</v>
      </c>
      <c r="F138" s="64">
        <v>0</v>
      </c>
      <c r="G138" s="64">
        <v>6</v>
      </c>
      <c r="H138" s="64">
        <v>2</v>
      </c>
      <c r="I138" s="64">
        <v>4</v>
      </c>
      <c r="J138" s="64">
        <v>0</v>
      </c>
      <c r="K138" s="84">
        <v>0.45839999999999997</v>
      </c>
      <c r="L138" s="64">
        <v>0</v>
      </c>
      <c r="M138" s="64">
        <v>1</v>
      </c>
      <c r="N138" s="64">
        <v>0</v>
      </c>
      <c r="O138" s="64">
        <v>0</v>
      </c>
      <c r="P138" s="64">
        <v>9</v>
      </c>
      <c r="Q138" s="64">
        <v>12</v>
      </c>
      <c r="R138" s="84">
        <v>1.085</v>
      </c>
      <c r="S138" s="64">
        <v>5</v>
      </c>
      <c r="U138" s="85">
        <v>428</v>
      </c>
      <c r="V138" s="61">
        <v>35</v>
      </c>
      <c r="W138" s="61">
        <v>73</v>
      </c>
      <c r="X138" s="64">
        <v>13951</v>
      </c>
    </row>
    <row r="139" spans="1:24" ht="12">
      <c r="A139" s="83">
        <v>428</v>
      </c>
      <c r="B139" s="61">
        <v>428035088</v>
      </c>
      <c r="C139" s="63" t="s">
        <v>531</v>
      </c>
      <c r="D139" s="64">
        <v>0</v>
      </c>
      <c r="E139" s="64">
        <v>0</v>
      </c>
      <c r="F139" s="64">
        <v>0</v>
      </c>
      <c r="G139" s="64">
        <v>1</v>
      </c>
      <c r="H139" s="64">
        <v>1</v>
      </c>
      <c r="I139" s="64">
        <v>0</v>
      </c>
      <c r="J139" s="64">
        <v>0</v>
      </c>
      <c r="K139" s="84">
        <v>7.6399999999999996E-2</v>
      </c>
      <c r="L139" s="64">
        <v>0</v>
      </c>
      <c r="M139" s="64">
        <v>0</v>
      </c>
      <c r="N139" s="64">
        <v>0</v>
      </c>
      <c r="O139" s="64">
        <v>0</v>
      </c>
      <c r="P139" s="64">
        <v>2</v>
      </c>
      <c r="Q139" s="64">
        <v>2</v>
      </c>
      <c r="R139" s="84">
        <v>1.085</v>
      </c>
      <c r="S139" s="64">
        <v>3</v>
      </c>
      <c r="U139" s="85">
        <v>428</v>
      </c>
      <c r="V139" s="61">
        <v>35</v>
      </c>
      <c r="W139" s="61">
        <v>88</v>
      </c>
      <c r="X139" s="64">
        <v>14075</v>
      </c>
    </row>
    <row r="140" spans="1:24" ht="12">
      <c r="A140" s="83">
        <v>428</v>
      </c>
      <c r="B140" s="61">
        <v>428035093</v>
      </c>
      <c r="C140" s="63" t="s">
        <v>531</v>
      </c>
      <c r="D140" s="64">
        <v>0</v>
      </c>
      <c r="E140" s="64">
        <v>0</v>
      </c>
      <c r="F140" s="64">
        <v>0</v>
      </c>
      <c r="G140" s="64">
        <v>3</v>
      </c>
      <c r="H140" s="64">
        <v>2</v>
      </c>
      <c r="I140" s="64">
        <v>1</v>
      </c>
      <c r="J140" s="64">
        <v>0</v>
      </c>
      <c r="K140" s="84">
        <v>0.22919999999999999</v>
      </c>
      <c r="L140" s="64">
        <v>0</v>
      </c>
      <c r="M140" s="64">
        <v>0</v>
      </c>
      <c r="N140" s="64">
        <v>0</v>
      </c>
      <c r="O140" s="64">
        <v>0</v>
      </c>
      <c r="P140" s="64">
        <v>5</v>
      </c>
      <c r="Q140" s="64">
        <v>6</v>
      </c>
      <c r="R140" s="84">
        <v>1.085</v>
      </c>
      <c r="S140" s="64">
        <v>11</v>
      </c>
      <c r="U140" s="85">
        <v>428</v>
      </c>
      <c r="V140" s="61">
        <v>35</v>
      </c>
      <c r="W140" s="61">
        <v>93</v>
      </c>
      <c r="X140" s="64">
        <v>14496</v>
      </c>
    </row>
    <row r="141" spans="1:24" ht="12">
      <c r="A141" s="83">
        <v>428</v>
      </c>
      <c r="B141" s="61">
        <v>428035099</v>
      </c>
      <c r="C141" s="63" t="s">
        <v>531</v>
      </c>
      <c r="D141" s="64">
        <v>0</v>
      </c>
      <c r="E141" s="64">
        <v>0</v>
      </c>
      <c r="F141" s="64">
        <v>0</v>
      </c>
      <c r="G141" s="64">
        <v>0</v>
      </c>
      <c r="H141" s="64">
        <v>0</v>
      </c>
      <c r="I141" s="64">
        <v>1</v>
      </c>
      <c r="J141" s="64">
        <v>0</v>
      </c>
      <c r="K141" s="84">
        <v>3.8199999999999998E-2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1</v>
      </c>
      <c r="R141" s="84">
        <v>1.085</v>
      </c>
      <c r="S141" s="64">
        <v>4</v>
      </c>
      <c r="U141" s="85">
        <v>428</v>
      </c>
      <c r="V141" s="61">
        <v>35</v>
      </c>
      <c r="W141" s="61">
        <v>99</v>
      </c>
      <c r="X141" s="64">
        <v>11590</v>
      </c>
    </row>
    <row r="142" spans="1:24" ht="12">
      <c r="A142" s="83">
        <v>428</v>
      </c>
      <c r="B142" s="61">
        <v>428035133</v>
      </c>
      <c r="C142" s="63" t="s">
        <v>531</v>
      </c>
      <c r="D142" s="64">
        <v>0</v>
      </c>
      <c r="E142" s="64">
        <v>0</v>
      </c>
      <c r="F142" s="64">
        <v>0</v>
      </c>
      <c r="G142" s="64">
        <v>1</v>
      </c>
      <c r="H142" s="64">
        <v>1</v>
      </c>
      <c r="I142" s="64">
        <v>0</v>
      </c>
      <c r="J142" s="64">
        <v>0</v>
      </c>
      <c r="K142" s="84">
        <v>7.6399999999999996E-2</v>
      </c>
      <c r="L142" s="64">
        <v>0</v>
      </c>
      <c r="M142" s="64">
        <v>0</v>
      </c>
      <c r="N142" s="64">
        <v>0</v>
      </c>
      <c r="O142" s="64">
        <v>0</v>
      </c>
      <c r="P142" s="64">
        <v>2</v>
      </c>
      <c r="Q142" s="64">
        <v>2</v>
      </c>
      <c r="R142" s="84">
        <v>1.085</v>
      </c>
      <c r="S142" s="64">
        <v>9</v>
      </c>
      <c r="U142" s="85">
        <v>428</v>
      </c>
      <c r="V142" s="61">
        <v>35</v>
      </c>
      <c r="W142" s="61">
        <v>133</v>
      </c>
      <c r="X142" s="64">
        <v>14873</v>
      </c>
    </row>
    <row r="143" spans="1:24" ht="12">
      <c r="A143" s="83">
        <v>428</v>
      </c>
      <c r="B143" s="61">
        <v>428035163</v>
      </c>
      <c r="C143" s="63" t="s">
        <v>531</v>
      </c>
      <c r="D143" s="64">
        <v>0</v>
      </c>
      <c r="E143" s="64">
        <v>0</v>
      </c>
      <c r="F143" s="64">
        <v>0</v>
      </c>
      <c r="G143" s="64">
        <v>5</v>
      </c>
      <c r="H143" s="64">
        <v>3</v>
      </c>
      <c r="I143" s="64">
        <v>2</v>
      </c>
      <c r="J143" s="64">
        <v>0</v>
      </c>
      <c r="K143" s="84">
        <v>0.38200000000000001</v>
      </c>
      <c r="L143" s="64">
        <v>0</v>
      </c>
      <c r="M143" s="64">
        <v>0</v>
      </c>
      <c r="N143" s="64">
        <v>0</v>
      </c>
      <c r="O143" s="64">
        <v>0</v>
      </c>
      <c r="P143" s="64">
        <v>10</v>
      </c>
      <c r="Q143" s="64">
        <v>10</v>
      </c>
      <c r="R143" s="84">
        <v>1.085</v>
      </c>
      <c r="S143" s="64">
        <v>12</v>
      </c>
      <c r="U143" s="85">
        <v>428</v>
      </c>
      <c r="V143" s="61">
        <v>35</v>
      </c>
      <c r="W143" s="61">
        <v>163</v>
      </c>
      <c r="X143" s="64">
        <v>15462</v>
      </c>
    </row>
    <row r="144" spans="1:24" ht="12">
      <c r="A144" s="83">
        <v>428</v>
      </c>
      <c r="B144" s="61">
        <v>428035165</v>
      </c>
      <c r="C144" s="63" t="s">
        <v>531</v>
      </c>
      <c r="D144" s="64">
        <v>0</v>
      </c>
      <c r="E144" s="64">
        <v>0</v>
      </c>
      <c r="F144" s="64">
        <v>0</v>
      </c>
      <c r="G144" s="64">
        <v>2</v>
      </c>
      <c r="H144" s="64">
        <v>0</v>
      </c>
      <c r="I144" s="64">
        <v>1</v>
      </c>
      <c r="J144" s="64">
        <v>0</v>
      </c>
      <c r="K144" s="84">
        <v>0.11459999999999999</v>
      </c>
      <c r="L144" s="64">
        <v>0</v>
      </c>
      <c r="M144" s="64">
        <v>0</v>
      </c>
      <c r="N144" s="64">
        <v>0</v>
      </c>
      <c r="O144" s="64">
        <v>0</v>
      </c>
      <c r="P144" s="64">
        <v>2</v>
      </c>
      <c r="Q144" s="64">
        <v>3</v>
      </c>
      <c r="R144" s="84">
        <v>1.085</v>
      </c>
      <c r="S144" s="64">
        <v>10</v>
      </c>
      <c r="U144" s="85">
        <v>428</v>
      </c>
      <c r="V144" s="61">
        <v>35</v>
      </c>
      <c r="W144" s="61">
        <v>165</v>
      </c>
      <c r="X144" s="64">
        <v>13989</v>
      </c>
    </row>
    <row r="145" spans="1:24" ht="12">
      <c r="A145" s="83">
        <v>428</v>
      </c>
      <c r="B145" s="61">
        <v>428035189</v>
      </c>
      <c r="C145" s="63" t="s">
        <v>531</v>
      </c>
      <c r="D145" s="64">
        <v>0</v>
      </c>
      <c r="E145" s="64">
        <v>0</v>
      </c>
      <c r="F145" s="64">
        <v>0</v>
      </c>
      <c r="G145" s="64">
        <v>0</v>
      </c>
      <c r="H145" s="64">
        <v>1</v>
      </c>
      <c r="I145" s="64">
        <v>0</v>
      </c>
      <c r="J145" s="64">
        <v>0</v>
      </c>
      <c r="K145" s="84">
        <v>3.8199999999999998E-2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1</v>
      </c>
      <c r="R145" s="84">
        <v>1.085</v>
      </c>
      <c r="S145" s="64">
        <v>3</v>
      </c>
      <c r="U145" s="85">
        <v>428</v>
      </c>
      <c r="V145" s="61">
        <v>35</v>
      </c>
      <c r="W145" s="61">
        <v>189</v>
      </c>
      <c r="X145" s="64">
        <v>9670</v>
      </c>
    </row>
    <row r="146" spans="1:24" ht="12">
      <c r="A146" s="83">
        <v>428</v>
      </c>
      <c r="B146" s="61">
        <v>428035220</v>
      </c>
      <c r="C146" s="63" t="s">
        <v>531</v>
      </c>
      <c r="D146" s="64">
        <v>0</v>
      </c>
      <c r="E146" s="64">
        <v>0</v>
      </c>
      <c r="F146" s="64">
        <v>0</v>
      </c>
      <c r="G146" s="64">
        <v>2</v>
      </c>
      <c r="H146" s="64">
        <v>3</v>
      </c>
      <c r="I146" s="64">
        <v>1</v>
      </c>
      <c r="J146" s="64">
        <v>0</v>
      </c>
      <c r="K146" s="84">
        <v>0.22919999999999999</v>
      </c>
      <c r="L146" s="64">
        <v>0</v>
      </c>
      <c r="M146" s="64">
        <v>0</v>
      </c>
      <c r="N146" s="64">
        <v>0</v>
      </c>
      <c r="O146" s="64">
        <v>0</v>
      </c>
      <c r="P146" s="64">
        <v>6</v>
      </c>
      <c r="Q146" s="64">
        <v>6</v>
      </c>
      <c r="R146" s="84">
        <v>1.085</v>
      </c>
      <c r="S146" s="64">
        <v>6</v>
      </c>
      <c r="U146" s="85">
        <v>428</v>
      </c>
      <c r="V146" s="61">
        <v>35</v>
      </c>
      <c r="W146" s="61">
        <v>220</v>
      </c>
      <c r="X146" s="64">
        <v>14746</v>
      </c>
    </row>
    <row r="147" spans="1:24" ht="12">
      <c r="A147" s="83">
        <v>428</v>
      </c>
      <c r="B147" s="61">
        <v>428035243</v>
      </c>
      <c r="C147" s="63" t="s">
        <v>531</v>
      </c>
      <c r="D147" s="64">
        <v>0</v>
      </c>
      <c r="E147" s="64">
        <v>0</v>
      </c>
      <c r="F147" s="64">
        <v>0</v>
      </c>
      <c r="G147" s="64">
        <v>4</v>
      </c>
      <c r="H147" s="64">
        <v>0</v>
      </c>
      <c r="I147" s="64">
        <v>1</v>
      </c>
      <c r="J147" s="64">
        <v>0</v>
      </c>
      <c r="K147" s="84">
        <v>0.191</v>
      </c>
      <c r="L147" s="64">
        <v>0</v>
      </c>
      <c r="M147" s="64">
        <v>0</v>
      </c>
      <c r="N147" s="64">
        <v>0</v>
      </c>
      <c r="O147" s="64">
        <v>0</v>
      </c>
      <c r="P147" s="64">
        <v>3</v>
      </c>
      <c r="Q147" s="64">
        <v>5</v>
      </c>
      <c r="R147" s="84">
        <v>1.085</v>
      </c>
      <c r="S147" s="64">
        <v>9</v>
      </c>
      <c r="U147" s="85">
        <v>428</v>
      </c>
      <c r="V147" s="61">
        <v>35</v>
      </c>
      <c r="W147" s="61">
        <v>243</v>
      </c>
      <c r="X147" s="64">
        <v>13363</v>
      </c>
    </row>
    <row r="148" spans="1:24" ht="12">
      <c r="A148" s="83">
        <v>428</v>
      </c>
      <c r="B148" s="61">
        <v>428035244</v>
      </c>
      <c r="C148" s="63" t="s">
        <v>531</v>
      </c>
      <c r="D148" s="64">
        <v>0</v>
      </c>
      <c r="E148" s="64">
        <v>0</v>
      </c>
      <c r="F148" s="64">
        <v>0</v>
      </c>
      <c r="G148" s="64">
        <v>5</v>
      </c>
      <c r="H148" s="64">
        <v>8</v>
      </c>
      <c r="I148" s="64">
        <v>1</v>
      </c>
      <c r="J148" s="64">
        <v>0</v>
      </c>
      <c r="K148" s="84">
        <v>0.53480000000000005</v>
      </c>
      <c r="L148" s="64">
        <v>0</v>
      </c>
      <c r="M148" s="64">
        <v>0</v>
      </c>
      <c r="N148" s="64">
        <v>0</v>
      </c>
      <c r="O148" s="64">
        <v>0</v>
      </c>
      <c r="P148" s="64">
        <v>9</v>
      </c>
      <c r="Q148" s="64">
        <v>14</v>
      </c>
      <c r="R148" s="84">
        <v>1.085</v>
      </c>
      <c r="S148" s="64">
        <v>10</v>
      </c>
      <c r="U148" s="85">
        <v>428</v>
      </c>
      <c r="V148" s="61">
        <v>35</v>
      </c>
      <c r="W148" s="61">
        <v>244</v>
      </c>
      <c r="X148" s="64">
        <v>13248</v>
      </c>
    </row>
    <row r="149" spans="1:24" ht="12">
      <c r="A149" s="83">
        <v>428</v>
      </c>
      <c r="B149" s="61">
        <v>428035248</v>
      </c>
      <c r="C149" s="63" t="s">
        <v>531</v>
      </c>
      <c r="D149" s="64">
        <v>0</v>
      </c>
      <c r="E149" s="64">
        <v>0</v>
      </c>
      <c r="F149" s="64">
        <v>2</v>
      </c>
      <c r="G149" s="64">
        <v>8</v>
      </c>
      <c r="H149" s="64">
        <v>11</v>
      </c>
      <c r="I149" s="64">
        <v>2</v>
      </c>
      <c r="J149" s="64">
        <v>0</v>
      </c>
      <c r="K149" s="84">
        <v>0.87860000000000005</v>
      </c>
      <c r="L149" s="64">
        <v>0</v>
      </c>
      <c r="M149" s="64">
        <v>3</v>
      </c>
      <c r="N149" s="64">
        <v>0</v>
      </c>
      <c r="O149" s="64">
        <v>0</v>
      </c>
      <c r="P149" s="64">
        <v>18</v>
      </c>
      <c r="Q149" s="64">
        <v>23</v>
      </c>
      <c r="R149" s="84">
        <v>1.085</v>
      </c>
      <c r="S149" s="64">
        <v>11</v>
      </c>
      <c r="U149" s="85">
        <v>428</v>
      </c>
      <c r="V149" s="61">
        <v>35</v>
      </c>
      <c r="W149" s="61">
        <v>248</v>
      </c>
      <c r="X149" s="64">
        <v>14381</v>
      </c>
    </row>
    <row r="150" spans="1:24" ht="12">
      <c r="A150" s="83">
        <v>428</v>
      </c>
      <c r="B150" s="61">
        <v>428035262</v>
      </c>
      <c r="C150" s="63" t="s">
        <v>531</v>
      </c>
      <c r="D150" s="64">
        <v>0</v>
      </c>
      <c r="E150" s="64">
        <v>0</v>
      </c>
      <c r="F150" s="64">
        <v>0</v>
      </c>
      <c r="G150" s="64">
        <v>1</v>
      </c>
      <c r="H150" s="64">
        <v>1</v>
      </c>
      <c r="I150" s="64">
        <v>0</v>
      </c>
      <c r="J150" s="64">
        <v>0</v>
      </c>
      <c r="K150" s="84">
        <v>7.6399999999999996E-2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2</v>
      </c>
      <c r="R150" s="84">
        <v>1.085</v>
      </c>
      <c r="S150" s="64">
        <v>7</v>
      </c>
      <c r="U150" s="85">
        <v>428</v>
      </c>
      <c r="V150" s="61">
        <v>35</v>
      </c>
      <c r="W150" s="61">
        <v>262</v>
      </c>
      <c r="X150" s="64">
        <v>9857</v>
      </c>
    </row>
    <row r="151" spans="1:24" ht="12">
      <c r="A151" s="83">
        <v>428</v>
      </c>
      <c r="B151" s="61">
        <v>428035274</v>
      </c>
      <c r="C151" s="63" t="s">
        <v>531</v>
      </c>
      <c r="D151" s="64">
        <v>0</v>
      </c>
      <c r="E151" s="64">
        <v>0</v>
      </c>
      <c r="F151" s="64">
        <v>0</v>
      </c>
      <c r="G151" s="64">
        <v>0</v>
      </c>
      <c r="H151" s="64">
        <v>1</v>
      </c>
      <c r="I151" s="64">
        <v>0</v>
      </c>
      <c r="J151" s="64">
        <v>0</v>
      </c>
      <c r="K151" s="84">
        <v>3.8199999999999998E-2</v>
      </c>
      <c r="L151" s="64">
        <v>0</v>
      </c>
      <c r="M151" s="64">
        <v>0</v>
      </c>
      <c r="N151" s="64">
        <v>0</v>
      </c>
      <c r="O151" s="64">
        <v>0</v>
      </c>
      <c r="P151" s="64">
        <v>1</v>
      </c>
      <c r="Q151" s="64">
        <v>1</v>
      </c>
      <c r="R151" s="84">
        <v>1.085</v>
      </c>
      <c r="S151" s="64">
        <v>10</v>
      </c>
      <c r="U151" s="85">
        <v>428</v>
      </c>
      <c r="V151" s="61">
        <v>35</v>
      </c>
      <c r="W151" s="61">
        <v>274</v>
      </c>
      <c r="X151" s="64">
        <v>14813</v>
      </c>
    </row>
    <row r="152" spans="1:24" ht="12">
      <c r="A152" s="83">
        <v>428</v>
      </c>
      <c r="B152" s="61">
        <v>428035285</v>
      </c>
      <c r="C152" s="63" t="s">
        <v>531</v>
      </c>
      <c r="D152" s="64">
        <v>0</v>
      </c>
      <c r="E152" s="64">
        <v>0</v>
      </c>
      <c r="F152" s="64">
        <v>0</v>
      </c>
      <c r="G152" s="64">
        <v>0</v>
      </c>
      <c r="H152" s="64">
        <v>0</v>
      </c>
      <c r="I152" s="64">
        <v>1</v>
      </c>
      <c r="J152" s="64">
        <v>0</v>
      </c>
      <c r="K152" s="84">
        <v>3.8199999999999998E-2</v>
      </c>
      <c r="L152" s="64">
        <v>0</v>
      </c>
      <c r="M152" s="64">
        <v>0</v>
      </c>
      <c r="N152" s="64">
        <v>0</v>
      </c>
      <c r="O152" s="64">
        <v>0</v>
      </c>
      <c r="P152" s="64">
        <v>1</v>
      </c>
      <c r="Q152" s="64">
        <v>1</v>
      </c>
      <c r="R152" s="84">
        <v>1.085</v>
      </c>
      <c r="S152" s="64">
        <v>7</v>
      </c>
      <c r="U152" s="85">
        <v>428</v>
      </c>
      <c r="V152" s="61">
        <v>35</v>
      </c>
      <c r="W152" s="61">
        <v>285</v>
      </c>
      <c r="X152" s="64">
        <v>16349</v>
      </c>
    </row>
    <row r="153" spans="1:24" ht="12">
      <c r="A153" s="83">
        <v>428</v>
      </c>
      <c r="B153" s="61">
        <v>428035293</v>
      </c>
      <c r="C153" s="63" t="s">
        <v>531</v>
      </c>
      <c r="D153" s="64">
        <v>0</v>
      </c>
      <c r="E153" s="64">
        <v>0</v>
      </c>
      <c r="F153" s="64">
        <v>1</v>
      </c>
      <c r="G153" s="64">
        <v>2</v>
      </c>
      <c r="H153" s="64">
        <v>1</v>
      </c>
      <c r="I153" s="64">
        <v>1</v>
      </c>
      <c r="J153" s="64">
        <v>0</v>
      </c>
      <c r="K153" s="84">
        <v>0.191</v>
      </c>
      <c r="L153" s="64">
        <v>0</v>
      </c>
      <c r="M153" s="64">
        <v>0</v>
      </c>
      <c r="N153" s="64">
        <v>0</v>
      </c>
      <c r="O153" s="64">
        <v>0</v>
      </c>
      <c r="P153" s="64">
        <v>5</v>
      </c>
      <c r="Q153" s="64">
        <v>5</v>
      </c>
      <c r="R153" s="84">
        <v>1.085</v>
      </c>
      <c r="S153" s="64">
        <v>9</v>
      </c>
      <c r="U153" s="85">
        <v>428</v>
      </c>
      <c r="V153" s="61">
        <v>35</v>
      </c>
      <c r="W153" s="61">
        <v>293</v>
      </c>
      <c r="X153" s="64">
        <v>15284</v>
      </c>
    </row>
    <row r="154" spans="1:24" ht="12">
      <c r="A154" s="83">
        <v>428</v>
      </c>
      <c r="B154" s="61">
        <v>428035305</v>
      </c>
      <c r="C154" s="63" t="s">
        <v>531</v>
      </c>
      <c r="D154" s="64">
        <v>0</v>
      </c>
      <c r="E154" s="64">
        <v>0</v>
      </c>
      <c r="F154" s="64">
        <v>0</v>
      </c>
      <c r="G154" s="64">
        <v>1</v>
      </c>
      <c r="H154" s="64">
        <v>0</v>
      </c>
      <c r="I154" s="64">
        <v>0</v>
      </c>
      <c r="J154" s="64">
        <v>0</v>
      </c>
      <c r="K154" s="84">
        <v>3.8199999999999998E-2</v>
      </c>
      <c r="L154" s="64">
        <v>0</v>
      </c>
      <c r="M154" s="64">
        <v>0</v>
      </c>
      <c r="N154" s="64">
        <v>0</v>
      </c>
      <c r="O154" s="64">
        <v>0</v>
      </c>
      <c r="P154" s="64">
        <v>0</v>
      </c>
      <c r="Q154" s="64">
        <v>1</v>
      </c>
      <c r="R154" s="84">
        <v>1.085</v>
      </c>
      <c r="S154" s="64">
        <v>3</v>
      </c>
      <c r="U154" s="85">
        <v>428</v>
      </c>
      <c r="V154" s="61">
        <v>35</v>
      </c>
      <c r="W154" s="61">
        <v>305</v>
      </c>
      <c r="X154" s="64">
        <v>10045</v>
      </c>
    </row>
    <row r="155" spans="1:24" ht="12">
      <c r="A155" s="83">
        <v>428</v>
      </c>
      <c r="B155" s="61">
        <v>428035307</v>
      </c>
      <c r="C155" s="63" t="s">
        <v>531</v>
      </c>
      <c r="D155" s="64">
        <v>0</v>
      </c>
      <c r="E155" s="64">
        <v>0</v>
      </c>
      <c r="F155" s="64">
        <v>1</v>
      </c>
      <c r="G155" s="64">
        <v>2</v>
      </c>
      <c r="H155" s="64">
        <v>0</v>
      </c>
      <c r="I155" s="64">
        <v>0</v>
      </c>
      <c r="J155" s="64">
        <v>0</v>
      </c>
      <c r="K155" s="84">
        <v>0.11459999999999999</v>
      </c>
      <c r="L155" s="64">
        <v>0</v>
      </c>
      <c r="M155" s="64">
        <v>0</v>
      </c>
      <c r="N155" s="64">
        <v>0</v>
      </c>
      <c r="O155" s="64">
        <v>0</v>
      </c>
      <c r="P155" s="64">
        <v>2</v>
      </c>
      <c r="Q155" s="64">
        <v>3</v>
      </c>
      <c r="R155" s="84">
        <v>1.085</v>
      </c>
      <c r="S155" s="64">
        <v>3</v>
      </c>
      <c r="U155" s="85">
        <v>428</v>
      </c>
      <c r="V155" s="61">
        <v>35</v>
      </c>
      <c r="W155" s="61">
        <v>307</v>
      </c>
      <c r="X155" s="64">
        <v>12839</v>
      </c>
    </row>
    <row r="156" spans="1:24" ht="12">
      <c r="A156" s="83">
        <v>428</v>
      </c>
      <c r="B156" s="61">
        <v>428035336</v>
      </c>
      <c r="C156" s="63" t="s">
        <v>531</v>
      </c>
      <c r="D156" s="64">
        <v>0</v>
      </c>
      <c r="E156" s="64">
        <v>0</v>
      </c>
      <c r="F156" s="64">
        <v>0</v>
      </c>
      <c r="G156" s="64">
        <v>2</v>
      </c>
      <c r="H156" s="64">
        <v>0</v>
      </c>
      <c r="I156" s="64">
        <v>0</v>
      </c>
      <c r="J156" s="64">
        <v>0</v>
      </c>
      <c r="K156" s="84">
        <v>7.6399999999999996E-2</v>
      </c>
      <c r="L156" s="64">
        <v>0</v>
      </c>
      <c r="M156" s="64">
        <v>0</v>
      </c>
      <c r="N156" s="64">
        <v>0</v>
      </c>
      <c r="O156" s="64">
        <v>0</v>
      </c>
      <c r="P156" s="64">
        <v>0</v>
      </c>
      <c r="Q156" s="64">
        <v>2</v>
      </c>
      <c r="R156" s="84">
        <v>1.085</v>
      </c>
      <c r="S156" s="64">
        <v>6</v>
      </c>
      <c r="U156" s="85">
        <v>428</v>
      </c>
      <c r="V156" s="61">
        <v>35</v>
      </c>
      <c r="W156" s="61">
        <v>336</v>
      </c>
      <c r="X156" s="64">
        <v>10045</v>
      </c>
    </row>
    <row r="157" spans="1:24" ht="12">
      <c r="A157" s="83">
        <v>428</v>
      </c>
      <c r="B157" s="61">
        <v>428035346</v>
      </c>
      <c r="C157" s="63" t="s">
        <v>531</v>
      </c>
      <c r="D157" s="64">
        <v>0</v>
      </c>
      <c r="E157" s="64">
        <v>0</v>
      </c>
      <c r="F157" s="64">
        <v>0</v>
      </c>
      <c r="G157" s="64">
        <v>5</v>
      </c>
      <c r="H157" s="64">
        <v>3</v>
      </c>
      <c r="I157" s="64">
        <v>0</v>
      </c>
      <c r="J157" s="64">
        <v>0</v>
      </c>
      <c r="K157" s="84">
        <v>0.30559999999999998</v>
      </c>
      <c r="L157" s="64">
        <v>0</v>
      </c>
      <c r="M157" s="64">
        <v>3</v>
      </c>
      <c r="N157" s="64">
        <v>0</v>
      </c>
      <c r="O157" s="64">
        <v>0</v>
      </c>
      <c r="P157" s="64">
        <v>3</v>
      </c>
      <c r="Q157" s="64">
        <v>8</v>
      </c>
      <c r="R157" s="84">
        <v>1.085</v>
      </c>
      <c r="S157" s="64">
        <v>6</v>
      </c>
      <c r="U157" s="85">
        <v>428</v>
      </c>
      <c r="V157" s="61">
        <v>35</v>
      </c>
      <c r="W157" s="61">
        <v>346</v>
      </c>
      <c r="X157" s="64">
        <v>12589</v>
      </c>
    </row>
    <row r="158" spans="1:24" ht="12">
      <c r="A158" s="83">
        <v>429</v>
      </c>
      <c r="B158" s="61">
        <v>429163030</v>
      </c>
      <c r="C158" s="63" t="s">
        <v>97</v>
      </c>
      <c r="D158" s="64">
        <v>0</v>
      </c>
      <c r="E158" s="64">
        <v>0</v>
      </c>
      <c r="F158" s="64">
        <v>0</v>
      </c>
      <c r="G158" s="64">
        <v>1</v>
      </c>
      <c r="H158" s="64">
        <v>2</v>
      </c>
      <c r="I158" s="64">
        <v>3</v>
      </c>
      <c r="J158" s="64">
        <v>0</v>
      </c>
      <c r="K158" s="84">
        <v>0.22919999999999999</v>
      </c>
      <c r="L158" s="64">
        <v>0</v>
      </c>
      <c r="M158" s="64">
        <v>0</v>
      </c>
      <c r="N158" s="64">
        <v>0</v>
      </c>
      <c r="O158" s="64">
        <v>0</v>
      </c>
      <c r="P158" s="64">
        <v>6</v>
      </c>
      <c r="Q158" s="64">
        <v>6</v>
      </c>
      <c r="R158" s="84">
        <v>1</v>
      </c>
      <c r="S158" s="64">
        <v>6</v>
      </c>
      <c r="U158" s="85">
        <v>429</v>
      </c>
      <c r="V158" s="61">
        <v>163</v>
      </c>
      <c r="W158" s="61">
        <v>30</v>
      </c>
      <c r="X158" s="64">
        <v>14305</v>
      </c>
    </row>
    <row r="159" spans="1:24" ht="12">
      <c r="A159" s="83">
        <v>429</v>
      </c>
      <c r="B159" s="61">
        <v>429163035</v>
      </c>
      <c r="C159" s="63" t="s">
        <v>97</v>
      </c>
      <c r="D159" s="64">
        <v>0</v>
      </c>
      <c r="E159" s="64">
        <v>0</v>
      </c>
      <c r="F159" s="64">
        <v>0</v>
      </c>
      <c r="G159" s="64">
        <v>0</v>
      </c>
      <c r="H159" s="64">
        <v>0</v>
      </c>
      <c r="I159" s="64">
        <v>1</v>
      </c>
      <c r="J159" s="64">
        <v>0</v>
      </c>
      <c r="K159" s="84">
        <v>3.8199999999999998E-2</v>
      </c>
      <c r="L159" s="64">
        <v>0</v>
      </c>
      <c r="M159" s="64">
        <v>0</v>
      </c>
      <c r="N159" s="64">
        <v>0</v>
      </c>
      <c r="O159" s="64">
        <v>0</v>
      </c>
      <c r="P159" s="64">
        <v>1</v>
      </c>
      <c r="Q159" s="64">
        <v>1</v>
      </c>
      <c r="R159" s="84">
        <v>1</v>
      </c>
      <c r="S159" s="64">
        <v>11</v>
      </c>
      <c r="U159" s="85">
        <v>429</v>
      </c>
      <c r="V159" s="61">
        <v>163</v>
      </c>
      <c r="W159" s="61">
        <v>35</v>
      </c>
      <c r="X159" s="64">
        <v>15652</v>
      </c>
    </row>
    <row r="160" spans="1:24" ht="12">
      <c r="A160" s="83">
        <v>429</v>
      </c>
      <c r="B160" s="61">
        <v>429163057</v>
      </c>
      <c r="C160" s="63" t="s">
        <v>97</v>
      </c>
      <c r="D160" s="64">
        <v>0</v>
      </c>
      <c r="E160" s="64">
        <v>0</v>
      </c>
      <c r="F160" s="64">
        <v>0</v>
      </c>
      <c r="G160" s="64">
        <v>0</v>
      </c>
      <c r="H160" s="64">
        <v>0</v>
      </c>
      <c r="I160" s="64">
        <v>1</v>
      </c>
      <c r="J160" s="64">
        <v>0</v>
      </c>
      <c r="K160" s="84">
        <v>3.8199999999999998E-2</v>
      </c>
      <c r="L160" s="64">
        <v>0</v>
      </c>
      <c r="M160" s="64">
        <v>0</v>
      </c>
      <c r="N160" s="64">
        <v>0</v>
      </c>
      <c r="O160" s="64">
        <v>1</v>
      </c>
      <c r="P160" s="64">
        <v>1</v>
      </c>
      <c r="Q160" s="64">
        <v>1</v>
      </c>
      <c r="R160" s="84">
        <v>1</v>
      </c>
      <c r="S160" s="64">
        <v>12</v>
      </c>
      <c r="U160" s="85">
        <v>429</v>
      </c>
      <c r="V160" s="61">
        <v>163</v>
      </c>
      <c r="W160" s="61">
        <v>57</v>
      </c>
      <c r="X160" s="64">
        <v>17788</v>
      </c>
    </row>
    <row r="161" spans="1:24" ht="12">
      <c r="A161" s="83">
        <v>429</v>
      </c>
      <c r="B161" s="61">
        <v>429163163</v>
      </c>
      <c r="C161" s="63" t="s">
        <v>97</v>
      </c>
      <c r="D161" s="64">
        <v>0</v>
      </c>
      <c r="E161" s="64">
        <v>0</v>
      </c>
      <c r="F161" s="64">
        <v>124</v>
      </c>
      <c r="G161" s="64">
        <v>606</v>
      </c>
      <c r="H161" s="64">
        <v>357</v>
      </c>
      <c r="I161" s="64">
        <v>461</v>
      </c>
      <c r="J161" s="64">
        <v>0</v>
      </c>
      <c r="K161" s="84">
        <v>59.133600000000001</v>
      </c>
      <c r="L161" s="64">
        <v>0</v>
      </c>
      <c r="M161" s="64">
        <v>155</v>
      </c>
      <c r="N161" s="64">
        <v>27</v>
      </c>
      <c r="O161" s="64">
        <v>40</v>
      </c>
      <c r="P161" s="64">
        <v>1293</v>
      </c>
      <c r="Q161" s="64">
        <v>1548</v>
      </c>
      <c r="R161" s="84">
        <v>1</v>
      </c>
      <c r="S161" s="64">
        <v>12</v>
      </c>
      <c r="U161" s="85">
        <v>429</v>
      </c>
      <c r="V161" s="61">
        <v>163</v>
      </c>
      <c r="W161" s="61">
        <v>163</v>
      </c>
      <c r="X161" s="64">
        <v>14128</v>
      </c>
    </row>
    <row r="162" spans="1:24" ht="12">
      <c r="A162" s="83">
        <v>429</v>
      </c>
      <c r="B162" s="61">
        <v>429163164</v>
      </c>
      <c r="C162" s="63" t="s">
        <v>97</v>
      </c>
      <c r="D162" s="64">
        <v>0</v>
      </c>
      <c r="E162" s="64">
        <v>0</v>
      </c>
      <c r="F162" s="64">
        <v>0</v>
      </c>
      <c r="G162" s="64">
        <v>0</v>
      </c>
      <c r="H162" s="64">
        <v>0</v>
      </c>
      <c r="I162" s="64">
        <v>1</v>
      </c>
      <c r="J162" s="64">
        <v>0</v>
      </c>
      <c r="K162" s="84">
        <v>3.8199999999999998E-2</v>
      </c>
      <c r="L162" s="64">
        <v>0</v>
      </c>
      <c r="M162" s="64">
        <v>0</v>
      </c>
      <c r="N162" s="64">
        <v>0</v>
      </c>
      <c r="O162" s="64">
        <v>0</v>
      </c>
      <c r="P162" s="64">
        <v>1</v>
      </c>
      <c r="Q162" s="64">
        <v>1</v>
      </c>
      <c r="R162" s="84">
        <v>1</v>
      </c>
      <c r="S162" s="64">
        <v>2</v>
      </c>
      <c r="U162" s="85">
        <v>429</v>
      </c>
      <c r="V162" s="61">
        <v>163</v>
      </c>
      <c r="W162" s="61">
        <v>164</v>
      </c>
      <c r="X162" s="64">
        <v>14705</v>
      </c>
    </row>
    <row r="163" spans="1:24" ht="12">
      <c r="A163" s="83">
        <v>429</v>
      </c>
      <c r="B163" s="61">
        <v>429163165</v>
      </c>
      <c r="C163" s="63" t="s">
        <v>97</v>
      </c>
      <c r="D163" s="64">
        <v>0</v>
      </c>
      <c r="E163" s="64">
        <v>0</v>
      </c>
      <c r="F163" s="64">
        <v>0</v>
      </c>
      <c r="G163" s="64">
        <v>1</v>
      </c>
      <c r="H163" s="64">
        <v>0</v>
      </c>
      <c r="I163" s="64">
        <v>1</v>
      </c>
      <c r="J163" s="64">
        <v>0</v>
      </c>
      <c r="K163" s="84">
        <v>7.6399999999999996E-2</v>
      </c>
      <c r="L163" s="64">
        <v>0</v>
      </c>
      <c r="M163" s="64">
        <v>0</v>
      </c>
      <c r="N163" s="64">
        <v>0</v>
      </c>
      <c r="O163" s="64">
        <v>0</v>
      </c>
      <c r="P163" s="64">
        <v>2</v>
      </c>
      <c r="Q163" s="64">
        <v>2</v>
      </c>
      <c r="R163" s="84">
        <v>1</v>
      </c>
      <c r="S163" s="64">
        <v>10</v>
      </c>
      <c r="U163" s="85">
        <v>429</v>
      </c>
      <c r="V163" s="61">
        <v>163</v>
      </c>
      <c r="W163" s="61">
        <v>165</v>
      </c>
      <c r="X163" s="64">
        <v>14896</v>
      </c>
    </row>
    <row r="164" spans="1:24" ht="12">
      <c r="A164" s="83">
        <v>429</v>
      </c>
      <c r="B164" s="61">
        <v>429163168</v>
      </c>
      <c r="C164" s="63" t="s">
        <v>97</v>
      </c>
      <c r="D164" s="64">
        <v>0</v>
      </c>
      <c r="E164" s="64">
        <v>0</v>
      </c>
      <c r="F164" s="64">
        <v>0</v>
      </c>
      <c r="G164" s="64">
        <v>0</v>
      </c>
      <c r="H164" s="64">
        <v>0</v>
      </c>
      <c r="I164" s="64">
        <v>1</v>
      </c>
      <c r="J164" s="64">
        <v>0</v>
      </c>
      <c r="K164" s="84">
        <v>3.8199999999999998E-2</v>
      </c>
      <c r="L164" s="64">
        <v>0</v>
      </c>
      <c r="M164" s="64">
        <v>0</v>
      </c>
      <c r="N164" s="64">
        <v>0</v>
      </c>
      <c r="O164" s="64">
        <v>0</v>
      </c>
      <c r="P164" s="64">
        <v>0</v>
      </c>
      <c r="Q164" s="64">
        <v>1</v>
      </c>
      <c r="R164" s="84">
        <v>1</v>
      </c>
      <c r="S164" s="64">
        <v>3</v>
      </c>
      <c r="U164" s="85">
        <v>429</v>
      </c>
      <c r="V164" s="61">
        <v>163</v>
      </c>
      <c r="W164" s="61">
        <v>168</v>
      </c>
      <c r="X164" s="64">
        <v>10835</v>
      </c>
    </row>
    <row r="165" spans="1:24" ht="12">
      <c r="A165" s="83">
        <v>429</v>
      </c>
      <c r="B165" s="61">
        <v>429163181</v>
      </c>
      <c r="C165" s="63" t="s">
        <v>97</v>
      </c>
      <c r="D165" s="64">
        <v>0</v>
      </c>
      <c r="E165" s="64">
        <v>0</v>
      </c>
      <c r="F165" s="64">
        <v>0</v>
      </c>
      <c r="G165" s="64">
        <v>1</v>
      </c>
      <c r="H165" s="64">
        <v>1</v>
      </c>
      <c r="I165" s="64">
        <v>1</v>
      </c>
      <c r="J165" s="64">
        <v>0</v>
      </c>
      <c r="K165" s="84">
        <v>0.11459999999999999</v>
      </c>
      <c r="L165" s="64">
        <v>0</v>
      </c>
      <c r="M165" s="64">
        <v>1</v>
      </c>
      <c r="N165" s="64">
        <v>0</v>
      </c>
      <c r="O165" s="64">
        <v>0</v>
      </c>
      <c r="P165" s="64">
        <v>1</v>
      </c>
      <c r="Q165" s="64">
        <v>3</v>
      </c>
      <c r="R165" s="84">
        <v>1</v>
      </c>
      <c r="S165" s="64">
        <v>9</v>
      </c>
      <c r="U165" s="85">
        <v>429</v>
      </c>
      <c r="V165" s="61">
        <v>163</v>
      </c>
      <c r="W165" s="61">
        <v>181</v>
      </c>
      <c r="X165" s="64">
        <v>12101</v>
      </c>
    </row>
    <row r="166" spans="1:24" ht="12">
      <c r="A166" s="83">
        <v>429</v>
      </c>
      <c r="B166" s="61">
        <v>429163229</v>
      </c>
      <c r="C166" s="63" t="s">
        <v>97</v>
      </c>
      <c r="D166" s="64">
        <v>0</v>
      </c>
      <c r="E166" s="64">
        <v>0</v>
      </c>
      <c r="F166" s="64">
        <v>0</v>
      </c>
      <c r="G166" s="64">
        <v>4</v>
      </c>
      <c r="H166" s="64">
        <v>4</v>
      </c>
      <c r="I166" s="64">
        <v>3</v>
      </c>
      <c r="J166" s="64">
        <v>0</v>
      </c>
      <c r="K166" s="84">
        <v>0.42020000000000002</v>
      </c>
      <c r="L166" s="64">
        <v>0</v>
      </c>
      <c r="M166" s="64">
        <v>0</v>
      </c>
      <c r="N166" s="64">
        <v>0</v>
      </c>
      <c r="O166" s="64">
        <v>0</v>
      </c>
      <c r="P166" s="64">
        <v>9</v>
      </c>
      <c r="Q166" s="64">
        <v>11</v>
      </c>
      <c r="R166" s="84">
        <v>1</v>
      </c>
      <c r="S166" s="64">
        <v>7</v>
      </c>
      <c r="U166" s="85">
        <v>429</v>
      </c>
      <c r="V166" s="61">
        <v>163</v>
      </c>
      <c r="W166" s="61">
        <v>229</v>
      </c>
      <c r="X166" s="64">
        <v>13282</v>
      </c>
    </row>
    <row r="167" spans="1:24" ht="12">
      <c r="A167" s="83">
        <v>429</v>
      </c>
      <c r="B167" s="61">
        <v>429163248</v>
      </c>
      <c r="C167" s="63" t="s">
        <v>97</v>
      </c>
      <c r="D167" s="64">
        <v>0</v>
      </c>
      <c r="E167" s="64">
        <v>0</v>
      </c>
      <c r="F167" s="64">
        <v>0</v>
      </c>
      <c r="G167" s="64">
        <v>2</v>
      </c>
      <c r="H167" s="64">
        <v>1</v>
      </c>
      <c r="I167" s="64">
        <v>2</v>
      </c>
      <c r="J167" s="64">
        <v>0</v>
      </c>
      <c r="K167" s="84">
        <v>0.191</v>
      </c>
      <c r="L167" s="64">
        <v>0</v>
      </c>
      <c r="M167" s="64">
        <v>0</v>
      </c>
      <c r="N167" s="64">
        <v>1</v>
      </c>
      <c r="O167" s="64">
        <v>0</v>
      </c>
      <c r="P167" s="64">
        <v>3</v>
      </c>
      <c r="Q167" s="64">
        <v>5</v>
      </c>
      <c r="R167" s="84">
        <v>1</v>
      </c>
      <c r="S167" s="64">
        <v>11</v>
      </c>
      <c r="U167" s="85">
        <v>429</v>
      </c>
      <c r="V167" s="61">
        <v>163</v>
      </c>
      <c r="W167" s="61">
        <v>248</v>
      </c>
      <c r="X167" s="64">
        <v>13288</v>
      </c>
    </row>
    <row r="168" spans="1:24" ht="12">
      <c r="A168" s="83">
        <v>429</v>
      </c>
      <c r="B168" s="61">
        <v>429163258</v>
      </c>
      <c r="C168" s="63" t="s">
        <v>97</v>
      </c>
      <c r="D168" s="64">
        <v>0</v>
      </c>
      <c r="E168" s="64">
        <v>0</v>
      </c>
      <c r="F168" s="64">
        <v>1</v>
      </c>
      <c r="G168" s="64">
        <v>7</v>
      </c>
      <c r="H168" s="64">
        <v>2</v>
      </c>
      <c r="I168" s="64">
        <v>4</v>
      </c>
      <c r="J168" s="64">
        <v>0</v>
      </c>
      <c r="K168" s="84">
        <v>0.53480000000000005</v>
      </c>
      <c r="L168" s="64">
        <v>0</v>
      </c>
      <c r="M168" s="64">
        <v>0</v>
      </c>
      <c r="N168" s="64">
        <v>1</v>
      </c>
      <c r="O168" s="64">
        <v>1</v>
      </c>
      <c r="P168" s="64">
        <v>11</v>
      </c>
      <c r="Q168" s="64">
        <v>14</v>
      </c>
      <c r="R168" s="84">
        <v>1</v>
      </c>
      <c r="S168" s="64">
        <v>10</v>
      </c>
      <c r="U168" s="85">
        <v>429</v>
      </c>
      <c r="V168" s="61">
        <v>163</v>
      </c>
      <c r="W168" s="61">
        <v>258</v>
      </c>
      <c r="X168" s="64">
        <v>13837</v>
      </c>
    </row>
    <row r="169" spans="1:24" ht="12">
      <c r="A169" s="83">
        <v>429</v>
      </c>
      <c r="B169" s="61">
        <v>429163262</v>
      </c>
      <c r="C169" s="63" t="s">
        <v>97</v>
      </c>
      <c r="D169" s="64">
        <v>0</v>
      </c>
      <c r="E169" s="64">
        <v>0</v>
      </c>
      <c r="F169" s="64">
        <v>0</v>
      </c>
      <c r="G169" s="64">
        <v>2</v>
      </c>
      <c r="H169" s="64">
        <v>2</v>
      </c>
      <c r="I169" s="64">
        <v>0</v>
      </c>
      <c r="J169" s="64">
        <v>0</v>
      </c>
      <c r="K169" s="84">
        <v>0.15279999999999999</v>
      </c>
      <c r="L169" s="64">
        <v>0</v>
      </c>
      <c r="M169" s="64">
        <v>0</v>
      </c>
      <c r="N169" s="64">
        <v>1</v>
      </c>
      <c r="O169" s="64">
        <v>0</v>
      </c>
      <c r="P169" s="64">
        <v>4</v>
      </c>
      <c r="Q169" s="64">
        <v>4</v>
      </c>
      <c r="R169" s="84">
        <v>1</v>
      </c>
      <c r="S169" s="64">
        <v>7</v>
      </c>
      <c r="U169" s="85">
        <v>429</v>
      </c>
      <c r="V169" s="61">
        <v>163</v>
      </c>
      <c r="W169" s="61">
        <v>262</v>
      </c>
      <c r="X169" s="64">
        <v>14266</v>
      </c>
    </row>
    <row r="170" spans="1:24" ht="12">
      <c r="A170" s="83">
        <v>429</v>
      </c>
      <c r="B170" s="61">
        <v>429163291</v>
      </c>
      <c r="C170" s="63" t="s">
        <v>97</v>
      </c>
      <c r="D170" s="64">
        <v>0</v>
      </c>
      <c r="E170" s="64">
        <v>0</v>
      </c>
      <c r="F170" s="64">
        <v>0</v>
      </c>
      <c r="G170" s="64">
        <v>0</v>
      </c>
      <c r="H170" s="64">
        <v>2</v>
      </c>
      <c r="I170" s="64">
        <v>2</v>
      </c>
      <c r="J170" s="64">
        <v>0</v>
      </c>
      <c r="K170" s="84">
        <v>0.15279999999999999</v>
      </c>
      <c r="L170" s="64">
        <v>0</v>
      </c>
      <c r="M170" s="64">
        <v>0</v>
      </c>
      <c r="N170" s="64">
        <v>0</v>
      </c>
      <c r="O170" s="64">
        <v>0</v>
      </c>
      <c r="P170" s="64">
        <v>2</v>
      </c>
      <c r="Q170" s="64">
        <v>4</v>
      </c>
      <c r="R170" s="84">
        <v>1</v>
      </c>
      <c r="S170" s="64">
        <v>4</v>
      </c>
      <c r="U170" s="85">
        <v>429</v>
      </c>
      <c r="V170" s="61">
        <v>163</v>
      </c>
      <c r="W170" s="61">
        <v>291</v>
      </c>
      <c r="X170" s="64">
        <v>11928</v>
      </c>
    </row>
    <row r="171" spans="1:24" ht="12">
      <c r="A171" s="83">
        <v>429</v>
      </c>
      <c r="B171" s="61">
        <v>429163773</v>
      </c>
      <c r="C171" s="63" t="s">
        <v>97</v>
      </c>
      <c r="D171" s="64">
        <v>0</v>
      </c>
      <c r="E171" s="64">
        <v>0</v>
      </c>
      <c r="F171" s="64">
        <v>0</v>
      </c>
      <c r="G171" s="64">
        <v>0</v>
      </c>
      <c r="H171" s="64">
        <v>1</v>
      </c>
      <c r="I171" s="64">
        <v>0</v>
      </c>
      <c r="J171" s="64">
        <v>0</v>
      </c>
      <c r="K171" s="84">
        <v>3.8199999999999998E-2</v>
      </c>
      <c r="L171" s="64">
        <v>0</v>
      </c>
      <c r="M171" s="64">
        <v>0</v>
      </c>
      <c r="N171" s="64">
        <v>0</v>
      </c>
      <c r="O171" s="64">
        <v>0</v>
      </c>
      <c r="P171" s="64">
        <v>1</v>
      </c>
      <c r="Q171" s="64">
        <v>1</v>
      </c>
      <c r="R171" s="84">
        <v>1</v>
      </c>
      <c r="S171" s="64">
        <v>5</v>
      </c>
      <c r="U171" s="85">
        <v>429</v>
      </c>
      <c r="V171" s="61">
        <v>163</v>
      </c>
      <c r="W171" s="61">
        <v>773</v>
      </c>
      <c r="X171" s="64">
        <v>13071</v>
      </c>
    </row>
    <row r="172" spans="1:24" ht="12">
      <c r="A172" s="83">
        <v>430</v>
      </c>
      <c r="B172" s="61">
        <v>430170009</v>
      </c>
      <c r="C172" s="63" t="s">
        <v>105</v>
      </c>
      <c r="D172" s="64">
        <v>0</v>
      </c>
      <c r="E172" s="64">
        <v>0</v>
      </c>
      <c r="F172" s="64">
        <v>0</v>
      </c>
      <c r="G172" s="64">
        <v>0</v>
      </c>
      <c r="H172" s="64">
        <v>0</v>
      </c>
      <c r="I172" s="64">
        <v>1</v>
      </c>
      <c r="J172" s="64">
        <v>0</v>
      </c>
      <c r="K172" s="84">
        <v>3.8199999999999998E-2</v>
      </c>
      <c r="L172" s="64">
        <v>0</v>
      </c>
      <c r="M172" s="64">
        <v>0</v>
      </c>
      <c r="N172" s="64">
        <v>0</v>
      </c>
      <c r="O172" s="64">
        <v>0</v>
      </c>
      <c r="P172" s="64">
        <v>0</v>
      </c>
      <c r="Q172" s="64">
        <v>1</v>
      </c>
      <c r="R172" s="84">
        <v>1.032</v>
      </c>
      <c r="S172" s="64">
        <v>2</v>
      </c>
      <c r="U172" s="85">
        <v>430</v>
      </c>
      <c r="V172" s="61">
        <v>170</v>
      </c>
      <c r="W172" s="61">
        <v>9</v>
      </c>
      <c r="X172" s="64">
        <v>11119</v>
      </c>
    </row>
    <row r="173" spans="1:24" ht="12">
      <c r="A173" s="83">
        <v>430</v>
      </c>
      <c r="B173" s="61">
        <v>430170014</v>
      </c>
      <c r="C173" s="63" t="s">
        <v>105</v>
      </c>
      <c r="D173" s="64">
        <v>0</v>
      </c>
      <c r="E173" s="64">
        <v>0</v>
      </c>
      <c r="F173" s="64">
        <v>0</v>
      </c>
      <c r="G173" s="64">
        <v>0</v>
      </c>
      <c r="H173" s="64">
        <v>0</v>
      </c>
      <c r="I173" s="64">
        <v>10</v>
      </c>
      <c r="J173" s="64">
        <v>0</v>
      </c>
      <c r="K173" s="84">
        <v>0.38200000000000001</v>
      </c>
      <c r="L173" s="64">
        <v>0</v>
      </c>
      <c r="M173" s="64">
        <v>0</v>
      </c>
      <c r="N173" s="64">
        <v>0</v>
      </c>
      <c r="O173" s="64">
        <v>0</v>
      </c>
      <c r="P173" s="64">
        <v>1</v>
      </c>
      <c r="Q173" s="64">
        <v>10</v>
      </c>
      <c r="R173" s="84">
        <v>1.032</v>
      </c>
      <c r="S173" s="64">
        <v>4</v>
      </c>
      <c r="U173" s="85">
        <v>430</v>
      </c>
      <c r="V173" s="61">
        <v>170</v>
      </c>
      <c r="W173" s="61">
        <v>14</v>
      </c>
      <c r="X173" s="64">
        <v>11528</v>
      </c>
    </row>
    <row r="174" spans="1:24" ht="12">
      <c r="A174" s="83">
        <v>430</v>
      </c>
      <c r="B174" s="61">
        <v>430170017</v>
      </c>
      <c r="C174" s="63" t="s">
        <v>105</v>
      </c>
      <c r="D174" s="64">
        <v>0</v>
      </c>
      <c r="E174" s="64">
        <v>0</v>
      </c>
      <c r="F174" s="64">
        <v>0</v>
      </c>
      <c r="G174" s="64">
        <v>0</v>
      </c>
      <c r="H174" s="64">
        <v>0</v>
      </c>
      <c r="I174" s="64">
        <v>1</v>
      </c>
      <c r="J174" s="64">
        <v>0</v>
      </c>
      <c r="K174" s="84">
        <v>3.8199999999999998E-2</v>
      </c>
      <c r="L174" s="64">
        <v>0</v>
      </c>
      <c r="M174" s="64">
        <v>0</v>
      </c>
      <c r="N174" s="64">
        <v>0</v>
      </c>
      <c r="O174" s="64">
        <v>0</v>
      </c>
      <c r="P174" s="64">
        <v>0</v>
      </c>
      <c r="Q174" s="64">
        <v>1</v>
      </c>
      <c r="R174" s="84">
        <v>1.032</v>
      </c>
      <c r="S174" s="64">
        <v>5</v>
      </c>
      <c r="U174" s="85">
        <v>430</v>
      </c>
      <c r="V174" s="61">
        <v>170</v>
      </c>
      <c r="W174" s="61">
        <v>17</v>
      </c>
      <c r="X174" s="64">
        <v>11119</v>
      </c>
    </row>
    <row r="175" spans="1:24" ht="12">
      <c r="A175" s="83">
        <v>430</v>
      </c>
      <c r="B175" s="61">
        <v>430170025</v>
      </c>
      <c r="C175" s="63" t="s">
        <v>105</v>
      </c>
      <c r="D175" s="64">
        <v>0</v>
      </c>
      <c r="E175" s="64">
        <v>0</v>
      </c>
      <c r="F175" s="64">
        <v>0</v>
      </c>
      <c r="G175" s="64">
        <v>0</v>
      </c>
      <c r="H175" s="64">
        <v>1</v>
      </c>
      <c r="I175" s="64">
        <v>2</v>
      </c>
      <c r="J175" s="64">
        <v>0</v>
      </c>
      <c r="K175" s="84">
        <v>0.11459999999999999</v>
      </c>
      <c r="L175" s="64">
        <v>0</v>
      </c>
      <c r="M175" s="64">
        <v>0</v>
      </c>
      <c r="N175" s="64">
        <v>0</v>
      </c>
      <c r="O175" s="64">
        <v>0</v>
      </c>
      <c r="P175" s="64">
        <v>0</v>
      </c>
      <c r="Q175" s="64">
        <v>3</v>
      </c>
      <c r="R175" s="84">
        <v>1.032</v>
      </c>
      <c r="S175" s="64">
        <v>5</v>
      </c>
      <c r="U175" s="85">
        <v>430</v>
      </c>
      <c r="V175" s="61">
        <v>170</v>
      </c>
      <c r="W175" s="61">
        <v>25</v>
      </c>
      <c r="X175" s="64">
        <v>10508</v>
      </c>
    </row>
    <row r="176" spans="1:24" ht="12">
      <c r="A176" s="83">
        <v>430</v>
      </c>
      <c r="B176" s="61">
        <v>430170064</v>
      </c>
      <c r="C176" s="63" t="s">
        <v>105</v>
      </c>
      <c r="D176" s="64">
        <v>0</v>
      </c>
      <c r="E176" s="64">
        <v>0</v>
      </c>
      <c r="F176" s="64">
        <v>0</v>
      </c>
      <c r="G176" s="64">
        <v>0</v>
      </c>
      <c r="H176" s="64">
        <v>41</v>
      </c>
      <c r="I176" s="64">
        <v>32</v>
      </c>
      <c r="J176" s="64">
        <v>0</v>
      </c>
      <c r="K176" s="84">
        <v>2.7886000000000002</v>
      </c>
      <c r="L176" s="64">
        <v>0</v>
      </c>
      <c r="M176" s="64">
        <v>0</v>
      </c>
      <c r="N176" s="64">
        <v>3</v>
      </c>
      <c r="O176" s="64">
        <v>1</v>
      </c>
      <c r="P176" s="64">
        <v>7</v>
      </c>
      <c r="Q176" s="64">
        <v>73</v>
      </c>
      <c r="R176" s="84">
        <v>1.032</v>
      </c>
      <c r="S176" s="64">
        <v>9</v>
      </c>
      <c r="U176" s="85">
        <v>430</v>
      </c>
      <c r="V176" s="61">
        <v>170</v>
      </c>
      <c r="W176" s="61">
        <v>64</v>
      </c>
      <c r="X176" s="64">
        <v>10683</v>
      </c>
    </row>
    <row r="177" spans="1:24" ht="12">
      <c r="A177" s="83">
        <v>430</v>
      </c>
      <c r="B177" s="61">
        <v>430170100</v>
      </c>
      <c r="C177" s="63" t="s">
        <v>105</v>
      </c>
      <c r="D177" s="64">
        <v>0</v>
      </c>
      <c r="E177" s="64">
        <v>0</v>
      </c>
      <c r="F177" s="64">
        <v>0</v>
      </c>
      <c r="G177" s="64">
        <v>0</v>
      </c>
      <c r="H177" s="64">
        <v>5</v>
      </c>
      <c r="I177" s="64">
        <v>8</v>
      </c>
      <c r="J177" s="64">
        <v>0</v>
      </c>
      <c r="K177" s="84">
        <v>0.49659999999999999</v>
      </c>
      <c r="L177" s="64">
        <v>0</v>
      </c>
      <c r="M177" s="64">
        <v>0</v>
      </c>
      <c r="N177" s="64">
        <v>0</v>
      </c>
      <c r="O177" s="64">
        <v>0</v>
      </c>
      <c r="P177" s="64">
        <v>2</v>
      </c>
      <c r="Q177" s="64">
        <v>13</v>
      </c>
      <c r="R177" s="84">
        <v>1.032</v>
      </c>
      <c r="S177" s="64">
        <v>8</v>
      </c>
      <c r="U177" s="85">
        <v>430</v>
      </c>
      <c r="V177" s="61">
        <v>170</v>
      </c>
      <c r="W177" s="61">
        <v>100</v>
      </c>
      <c r="X177" s="64">
        <v>11132</v>
      </c>
    </row>
    <row r="178" spans="1:24" ht="12">
      <c r="A178" s="83">
        <v>430</v>
      </c>
      <c r="B178" s="61">
        <v>430170101</v>
      </c>
      <c r="C178" s="63" t="s">
        <v>105</v>
      </c>
      <c r="D178" s="64">
        <v>0</v>
      </c>
      <c r="E178" s="64">
        <v>0</v>
      </c>
      <c r="F178" s="64">
        <v>0</v>
      </c>
      <c r="G178" s="64">
        <v>0</v>
      </c>
      <c r="H178" s="64">
        <v>0</v>
      </c>
      <c r="I178" s="64">
        <v>1</v>
      </c>
      <c r="J178" s="64">
        <v>0</v>
      </c>
      <c r="K178" s="84">
        <v>3.8199999999999998E-2</v>
      </c>
      <c r="L178" s="64">
        <v>0</v>
      </c>
      <c r="M178" s="64">
        <v>0</v>
      </c>
      <c r="N178" s="64">
        <v>0</v>
      </c>
      <c r="O178" s="64">
        <v>0</v>
      </c>
      <c r="P178" s="64">
        <v>0</v>
      </c>
      <c r="Q178" s="64">
        <v>1</v>
      </c>
      <c r="R178" s="84">
        <v>1.032</v>
      </c>
      <c r="S178" s="64">
        <v>2</v>
      </c>
      <c r="U178" s="85">
        <v>430</v>
      </c>
      <c r="V178" s="61">
        <v>170</v>
      </c>
      <c r="W178" s="61">
        <v>101</v>
      </c>
      <c r="X178" s="64">
        <v>11119</v>
      </c>
    </row>
    <row r="179" spans="1:24" ht="12">
      <c r="A179" s="83">
        <v>430</v>
      </c>
      <c r="B179" s="61">
        <v>430170110</v>
      </c>
      <c r="C179" s="63" t="s">
        <v>105</v>
      </c>
      <c r="D179" s="64">
        <v>0</v>
      </c>
      <c r="E179" s="64">
        <v>0</v>
      </c>
      <c r="F179" s="64">
        <v>0</v>
      </c>
      <c r="G179" s="64">
        <v>0</v>
      </c>
      <c r="H179" s="64">
        <v>4</v>
      </c>
      <c r="I179" s="64">
        <v>19</v>
      </c>
      <c r="J179" s="64">
        <v>0</v>
      </c>
      <c r="K179" s="84">
        <v>0.87860000000000005</v>
      </c>
      <c r="L179" s="64">
        <v>0</v>
      </c>
      <c r="M179" s="64">
        <v>0</v>
      </c>
      <c r="N179" s="64">
        <v>0</v>
      </c>
      <c r="O179" s="64">
        <v>0</v>
      </c>
      <c r="P179" s="64">
        <v>1</v>
      </c>
      <c r="Q179" s="64">
        <v>23</v>
      </c>
      <c r="R179" s="84">
        <v>1.032</v>
      </c>
      <c r="S179" s="64">
        <v>3</v>
      </c>
      <c r="U179" s="85">
        <v>430</v>
      </c>
      <c r="V179" s="61">
        <v>170</v>
      </c>
      <c r="W179" s="61">
        <v>110</v>
      </c>
      <c r="X179" s="64">
        <v>10975</v>
      </c>
    </row>
    <row r="180" spans="1:24" ht="12">
      <c r="A180" s="83">
        <v>430</v>
      </c>
      <c r="B180" s="61">
        <v>430170136</v>
      </c>
      <c r="C180" s="63" t="s">
        <v>105</v>
      </c>
      <c r="D180" s="64">
        <v>0</v>
      </c>
      <c r="E180" s="64">
        <v>0</v>
      </c>
      <c r="F180" s="64">
        <v>0</v>
      </c>
      <c r="G180" s="64">
        <v>0</v>
      </c>
      <c r="H180" s="64">
        <v>1</v>
      </c>
      <c r="I180" s="64">
        <v>1</v>
      </c>
      <c r="J180" s="64">
        <v>0</v>
      </c>
      <c r="K180" s="84">
        <v>7.6399999999999996E-2</v>
      </c>
      <c r="L180" s="64">
        <v>0</v>
      </c>
      <c r="M180" s="64">
        <v>0</v>
      </c>
      <c r="N180" s="64">
        <v>1</v>
      </c>
      <c r="O180" s="64">
        <v>0</v>
      </c>
      <c r="P180" s="64">
        <v>0</v>
      </c>
      <c r="Q180" s="64">
        <v>2</v>
      </c>
      <c r="R180" s="84">
        <v>1.032</v>
      </c>
      <c r="S180" s="64">
        <v>2</v>
      </c>
      <c r="U180" s="85">
        <v>430</v>
      </c>
      <c r="V180" s="61">
        <v>170</v>
      </c>
      <c r="W180" s="61">
        <v>136</v>
      </c>
      <c r="X180" s="64">
        <v>11474</v>
      </c>
    </row>
    <row r="181" spans="1:24" ht="12">
      <c r="A181" s="83">
        <v>430</v>
      </c>
      <c r="B181" s="61">
        <v>430170139</v>
      </c>
      <c r="C181" s="63" t="s">
        <v>105</v>
      </c>
      <c r="D181" s="64">
        <v>0</v>
      </c>
      <c r="E181" s="64">
        <v>0</v>
      </c>
      <c r="F181" s="64">
        <v>0</v>
      </c>
      <c r="G181" s="64">
        <v>0</v>
      </c>
      <c r="H181" s="64">
        <v>3</v>
      </c>
      <c r="I181" s="64">
        <v>6</v>
      </c>
      <c r="J181" s="64">
        <v>0</v>
      </c>
      <c r="K181" s="84">
        <v>0.34379999999999999</v>
      </c>
      <c r="L181" s="64">
        <v>0</v>
      </c>
      <c r="M181" s="64">
        <v>0</v>
      </c>
      <c r="N181" s="64">
        <v>0</v>
      </c>
      <c r="O181" s="64">
        <v>0</v>
      </c>
      <c r="P181" s="64">
        <v>0</v>
      </c>
      <c r="Q181" s="64">
        <v>9</v>
      </c>
      <c r="R181" s="84">
        <v>1.032</v>
      </c>
      <c r="S181" s="64">
        <v>2</v>
      </c>
      <c r="U181" s="85">
        <v>430</v>
      </c>
      <c r="V181" s="61">
        <v>170</v>
      </c>
      <c r="W181" s="61">
        <v>139</v>
      </c>
      <c r="X181" s="64">
        <v>10508</v>
      </c>
    </row>
    <row r="182" spans="1:24" ht="12">
      <c r="A182" s="83">
        <v>430</v>
      </c>
      <c r="B182" s="61">
        <v>430170141</v>
      </c>
      <c r="C182" s="63" t="s">
        <v>105</v>
      </c>
      <c r="D182" s="64">
        <v>0</v>
      </c>
      <c r="E182" s="64">
        <v>0</v>
      </c>
      <c r="F182" s="64">
        <v>0</v>
      </c>
      <c r="G182" s="64">
        <v>0</v>
      </c>
      <c r="H182" s="64">
        <v>60</v>
      </c>
      <c r="I182" s="64">
        <v>72</v>
      </c>
      <c r="J182" s="64">
        <v>0</v>
      </c>
      <c r="K182" s="84">
        <v>5.0423999999999998</v>
      </c>
      <c r="L182" s="64">
        <v>0</v>
      </c>
      <c r="M182" s="64">
        <v>0</v>
      </c>
      <c r="N182" s="64">
        <v>2</v>
      </c>
      <c r="O182" s="64">
        <v>0</v>
      </c>
      <c r="P182" s="64">
        <v>11</v>
      </c>
      <c r="Q182" s="64">
        <v>132</v>
      </c>
      <c r="R182" s="84">
        <v>1.032</v>
      </c>
      <c r="S182" s="64">
        <v>5</v>
      </c>
      <c r="U182" s="85">
        <v>430</v>
      </c>
      <c r="V182" s="61">
        <v>170</v>
      </c>
      <c r="W182" s="61">
        <v>141</v>
      </c>
      <c r="X182" s="64">
        <v>10668</v>
      </c>
    </row>
    <row r="183" spans="1:24" ht="12">
      <c r="A183" s="83">
        <v>430</v>
      </c>
      <c r="B183" s="61">
        <v>430170153</v>
      </c>
      <c r="C183" s="63" t="s">
        <v>105</v>
      </c>
      <c r="D183" s="64">
        <v>0</v>
      </c>
      <c r="E183" s="64">
        <v>0</v>
      </c>
      <c r="F183" s="64">
        <v>0</v>
      </c>
      <c r="G183" s="64">
        <v>0</v>
      </c>
      <c r="H183" s="64">
        <v>0</v>
      </c>
      <c r="I183" s="64">
        <v>1</v>
      </c>
      <c r="J183" s="64">
        <v>0</v>
      </c>
      <c r="K183" s="84">
        <v>3.8199999999999998E-2</v>
      </c>
      <c r="L183" s="64">
        <v>0</v>
      </c>
      <c r="M183" s="64">
        <v>0</v>
      </c>
      <c r="N183" s="64">
        <v>0</v>
      </c>
      <c r="O183" s="64">
        <v>0</v>
      </c>
      <c r="P183" s="64">
        <v>0</v>
      </c>
      <c r="Q183" s="64">
        <v>1</v>
      </c>
      <c r="R183" s="84">
        <v>1.032</v>
      </c>
      <c r="S183" s="64">
        <v>8</v>
      </c>
      <c r="U183" s="85">
        <v>430</v>
      </c>
      <c r="V183" s="61">
        <v>170</v>
      </c>
      <c r="W183" s="61">
        <v>153</v>
      </c>
      <c r="X183" s="64">
        <v>11119</v>
      </c>
    </row>
    <row r="184" spans="1:24" ht="12">
      <c r="A184" s="83">
        <v>430</v>
      </c>
      <c r="B184" s="61">
        <v>430170158</v>
      </c>
      <c r="C184" s="63" t="s">
        <v>105</v>
      </c>
      <c r="D184" s="64">
        <v>0</v>
      </c>
      <c r="E184" s="64">
        <v>0</v>
      </c>
      <c r="F184" s="64">
        <v>0</v>
      </c>
      <c r="G184" s="64">
        <v>0</v>
      </c>
      <c r="H184" s="64">
        <v>0</v>
      </c>
      <c r="I184" s="64">
        <v>2</v>
      </c>
      <c r="J184" s="64">
        <v>0</v>
      </c>
      <c r="K184" s="84">
        <v>7.6399999999999996E-2</v>
      </c>
      <c r="L184" s="64">
        <v>0</v>
      </c>
      <c r="M184" s="64">
        <v>0</v>
      </c>
      <c r="N184" s="64">
        <v>0</v>
      </c>
      <c r="O184" s="64">
        <v>0</v>
      </c>
      <c r="P184" s="64">
        <v>0</v>
      </c>
      <c r="Q184" s="64">
        <v>2</v>
      </c>
      <c r="R184" s="84">
        <v>1.032</v>
      </c>
      <c r="S184" s="64">
        <v>2</v>
      </c>
      <c r="U184" s="85">
        <v>430</v>
      </c>
      <c r="V184" s="61">
        <v>170</v>
      </c>
      <c r="W184" s="61">
        <v>158</v>
      </c>
      <c r="X184" s="64">
        <v>11119</v>
      </c>
    </row>
    <row r="185" spans="1:24" ht="12">
      <c r="A185" s="83">
        <v>430</v>
      </c>
      <c r="B185" s="61">
        <v>430170170</v>
      </c>
      <c r="C185" s="63" t="s">
        <v>105</v>
      </c>
      <c r="D185" s="64">
        <v>0</v>
      </c>
      <c r="E185" s="64">
        <v>0</v>
      </c>
      <c r="F185" s="64">
        <v>0</v>
      </c>
      <c r="G185" s="64">
        <v>0</v>
      </c>
      <c r="H185" s="64">
        <v>208</v>
      </c>
      <c r="I185" s="64">
        <v>336</v>
      </c>
      <c r="J185" s="64">
        <v>0</v>
      </c>
      <c r="K185" s="84">
        <v>20.780799999999999</v>
      </c>
      <c r="L185" s="64">
        <v>0</v>
      </c>
      <c r="M185" s="64">
        <v>0</v>
      </c>
      <c r="N185" s="64">
        <v>12</v>
      </c>
      <c r="O185" s="64">
        <v>8</v>
      </c>
      <c r="P185" s="64">
        <v>70</v>
      </c>
      <c r="Q185" s="64">
        <v>544</v>
      </c>
      <c r="R185" s="84">
        <v>1.032</v>
      </c>
      <c r="S185" s="64">
        <v>8</v>
      </c>
      <c r="U185" s="85">
        <v>430</v>
      </c>
      <c r="V185" s="61">
        <v>170</v>
      </c>
      <c r="W185" s="61">
        <v>170</v>
      </c>
      <c r="X185" s="64">
        <v>11107</v>
      </c>
    </row>
    <row r="186" spans="1:24" ht="12">
      <c r="A186" s="83">
        <v>430</v>
      </c>
      <c r="B186" s="61">
        <v>430170174</v>
      </c>
      <c r="C186" s="63" t="s">
        <v>105</v>
      </c>
      <c r="D186" s="64">
        <v>0</v>
      </c>
      <c r="E186" s="64">
        <v>0</v>
      </c>
      <c r="F186" s="64">
        <v>0</v>
      </c>
      <c r="G186" s="64">
        <v>0</v>
      </c>
      <c r="H186" s="64">
        <v>32</v>
      </c>
      <c r="I186" s="64">
        <v>22</v>
      </c>
      <c r="J186" s="64">
        <v>0</v>
      </c>
      <c r="K186" s="84">
        <v>2.0628000000000002</v>
      </c>
      <c r="L186" s="64">
        <v>0</v>
      </c>
      <c r="M186" s="64">
        <v>0</v>
      </c>
      <c r="N186" s="64">
        <v>1</v>
      </c>
      <c r="O186" s="64">
        <v>1</v>
      </c>
      <c r="P186" s="64">
        <v>5</v>
      </c>
      <c r="Q186" s="64">
        <v>54</v>
      </c>
      <c r="R186" s="84">
        <v>1.032</v>
      </c>
      <c r="S186" s="64">
        <v>4</v>
      </c>
      <c r="U186" s="85">
        <v>430</v>
      </c>
      <c r="V186" s="61">
        <v>170</v>
      </c>
      <c r="W186" s="61">
        <v>174</v>
      </c>
      <c r="X186" s="64">
        <v>10497</v>
      </c>
    </row>
    <row r="187" spans="1:24" ht="12">
      <c r="A187" s="83">
        <v>430</v>
      </c>
      <c r="B187" s="61">
        <v>430170185</v>
      </c>
      <c r="C187" s="63" t="s">
        <v>105</v>
      </c>
      <c r="D187" s="64">
        <v>0</v>
      </c>
      <c r="E187" s="64">
        <v>0</v>
      </c>
      <c r="F187" s="64">
        <v>0</v>
      </c>
      <c r="G187" s="64">
        <v>0</v>
      </c>
      <c r="H187" s="64">
        <v>0</v>
      </c>
      <c r="I187" s="64">
        <v>1</v>
      </c>
      <c r="J187" s="64">
        <v>0</v>
      </c>
      <c r="K187" s="84">
        <v>3.8199999999999998E-2</v>
      </c>
      <c r="L187" s="64">
        <v>0</v>
      </c>
      <c r="M187" s="64">
        <v>0</v>
      </c>
      <c r="N187" s="64">
        <v>0</v>
      </c>
      <c r="O187" s="64">
        <v>0</v>
      </c>
      <c r="P187" s="64">
        <v>0</v>
      </c>
      <c r="Q187" s="64">
        <v>1</v>
      </c>
      <c r="R187" s="84">
        <v>1.032</v>
      </c>
      <c r="S187" s="64">
        <v>8</v>
      </c>
      <c r="U187" s="85">
        <v>430</v>
      </c>
      <c r="V187" s="61">
        <v>170</v>
      </c>
      <c r="W187" s="61">
        <v>185</v>
      </c>
      <c r="X187" s="64">
        <v>11119</v>
      </c>
    </row>
    <row r="188" spans="1:24" ht="12">
      <c r="A188" s="83">
        <v>430</v>
      </c>
      <c r="B188" s="61">
        <v>430170198</v>
      </c>
      <c r="C188" s="63" t="s">
        <v>105</v>
      </c>
      <c r="D188" s="64">
        <v>0</v>
      </c>
      <c r="E188" s="64">
        <v>0</v>
      </c>
      <c r="F188" s="64">
        <v>0</v>
      </c>
      <c r="G188" s="64">
        <v>0</v>
      </c>
      <c r="H188" s="64">
        <v>1</v>
      </c>
      <c r="I188" s="64">
        <v>1</v>
      </c>
      <c r="J188" s="64">
        <v>0</v>
      </c>
      <c r="K188" s="84">
        <v>7.6399999999999996E-2</v>
      </c>
      <c r="L188" s="64">
        <v>0</v>
      </c>
      <c r="M188" s="64">
        <v>0</v>
      </c>
      <c r="N188" s="64">
        <v>0</v>
      </c>
      <c r="O188" s="64">
        <v>0</v>
      </c>
      <c r="P188" s="64">
        <v>0</v>
      </c>
      <c r="Q188" s="64">
        <v>2</v>
      </c>
      <c r="R188" s="84">
        <v>1.032</v>
      </c>
      <c r="S188" s="64">
        <v>2</v>
      </c>
      <c r="U188" s="85">
        <v>430</v>
      </c>
      <c r="V188" s="61">
        <v>170</v>
      </c>
      <c r="W188" s="61">
        <v>198</v>
      </c>
      <c r="X188" s="64">
        <v>10202</v>
      </c>
    </row>
    <row r="189" spans="1:24" ht="12">
      <c r="A189" s="83">
        <v>430</v>
      </c>
      <c r="B189" s="61">
        <v>430170213</v>
      </c>
      <c r="C189" s="63" t="s">
        <v>105</v>
      </c>
      <c r="D189" s="64">
        <v>0</v>
      </c>
      <c r="E189" s="64">
        <v>0</v>
      </c>
      <c r="F189" s="64">
        <v>0</v>
      </c>
      <c r="G189" s="64">
        <v>0</v>
      </c>
      <c r="H189" s="64">
        <v>1</v>
      </c>
      <c r="I189" s="64">
        <v>0</v>
      </c>
      <c r="J189" s="64">
        <v>0</v>
      </c>
      <c r="K189" s="84">
        <v>3.8199999999999998E-2</v>
      </c>
      <c r="L189" s="64">
        <v>0</v>
      </c>
      <c r="M189" s="64">
        <v>0</v>
      </c>
      <c r="N189" s="64">
        <v>0</v>
      </c>
      <c r="O189" s="64">
        <v>0</v>
      </c>
      <c r="P189" s="64">
        <v>0</v>
      </c>
      <c r="Q189" s="64">
        <v>1</v>
      </c>
      <c r="R189" s="84">
        <v>1.032</v>
      </c>
      <c r="S189" s="64">
        <v>3</v>
      </c>
      <c r="U189" s="85">
        <v>430</v>
      </c>
      <c r="V189" s="61">
        <v>170</v>
      </c>
      <c r="W189" s="61">
        <v>213</v>
      </c>
      <c r="X189" s="64">
        <v>9285</v>
      </c>
    </row>
    <row r="190" spans="1:24" ht="12">
      <c r="A190" s="83">
        <v>430</v>
      </c>
      <c r="B190" s="61">
        <v>430170271</v>
      </c>
      <c r="C190" s="63" t="s">
        <v>105</v>
      </c>
      <c r="D190" s="64">
        <v>0</v>
      </c>
      <c r="E190" s="64">
        <v>0</v>
      </c>
      <c r="F190" s="64">
        <v>0</v>
      </c>
      <c r="G190" s="64">
        <v>0</v>
      </c>
      <c r="H190" s="64">
        <v>5</v>
      </c>
      <c r="I190" s="64">
        <v>16</v>
      </c>
      <c r="J190" s="64">
        <v>0</v>
      </c>
      <c r="K190" s="84">
        <v>0.80220000000000002</v>
      </c>
      <c r="L190" s="64">
        <v>0</v>
      </c>
      <c r="M190" s="64">
        <v>0</v>
      </c>
      <c r="N190" s="64">
        <v>0</v>
      </c>
      <c r="O190" s="64">
        <v>0</v>
      </c>
      <c r="P190" s="64">
        <v>1</v>
      </c>
      <c r="Q190" s="64">
        <v>21</v>
      </c>
      <c r="R190" s="84">
        <v>1.032</v>
      </c>
      <c r="S190" s="64">
        <v>3</v>
      </c>
      <c r="U190" s="85">
        <v>430</v>
      </c>
      <c r="V190" s="61">
        <v>170</v>
      </c>
      <c r="W190" s="61">
        <v>271</v>
      </c>
      <c r="X190" s="64">
        <v>10874</v>
      </c>
    </row>
    <row r="191" spans="1:24" ht="12">
      <c r="A191" s="83">
        <v>430</v>
      </c>
      <c r="B191" s="61">
        <v>430170276</v>
      </c>
      <c r="C191" s="63" t="s">
        <v>105</v>
      </c>
      <c r="D191" s="64">
        <v>0</v>
      </c>
      <c r="E191" s="64">
        <v>0</v>
      </c>
      <c r="F191" s="64">
        <v>0</v>
      </c>
      <c r="G191" s="64">
        <v>0</v>
      </c>
      <c r="H191" s="64">
        <v>1</v>
      </c>
      <c r="I191" s="64">
        <v>0</v>
      </c>
      <c r="J191" s="64">
        <v>0</v>
      </c>
      <c r="K191" s="84">
        <v>3.8199999999999998E-2</v>
      </c>
      <c r="L191" s="64">
        <v>0</v>
      </c>
      <c r="M191" s="64">
        <v>0</v>
      </c>
      <c r="N191" s="64">
        <v>0</v>
      </c>
      <c r="O191" s="64">
        <v>0</v>
      </c>
      <c r="P191" s="64">
        <v>0</v>
      </c>
      <c r="Q191" s="64">
        <v>1</v>
      </c>
      <c r="R191" s="84">
        <v>1.032</v>
      </c>
      <c r="S191" s="64">
        <v>2</v>
      </c>
      <c r="U191" s="85">
        <v>430</v>
      </c>
      <c r="V191" s="61">
        <v>170</v>
      </c>
      <c r="W191" s="61">
        <v>276</v>
      </c>
      <c r="X191" s="64">
        <v>9285</v>
      </c>
    </row>
    <row r="192" spans="1:24" ht="12">
      <c r="A192" s="83">
        <v>430</v>
      </c>
      <c r="B192" s="61">
        <v>430170288</v>
      </c>
      <c r="C192" s="63" t="s">
        <v>105</v>
      </c>
      <c r="D192" s="64">
        <v>0</v>
      </c>
      <c r="E192" s="64">
        <v>0</v>
      </c>
      <c r="F192" s="64">
        <v>0</v>
      </c>
      <c r="G192" s="64">
        <v>0</v>
      </c>
      <c r="H192" s="64">
        <v>2</v>
      </c>
      <c r="I192" s="64">
        <v>0</v>
      </c>
      <c r="J192" s="64">
        <v>0</v>
      </c>
      <c r="K192" s="84">
        <v>7.6399999999999996E-2</v>
      </c>
      <c r="L192" s="64">
        <v>0</v>
      </c>
      <c r="M192" s="64">
        <v>0</v>
      </c>
      <c r="N192" s="64">
        <v>0</v>
      </c>
      <c r="O192" s="64">
        <v>0</v>
      </c>
      <c r="P192" s="64">
        <v>0</v>
      </c>
      <c r="Q192" s="64">
        <v>2</v>
      </c>
      <c r="R192" s="84">
        <v>1.032</v>
      </c>
      <c r="S192" s="64">
        <v>2</v>
      </c>
      <c r="U192" s="85">
        <v>430</v>
      </c>
      <c r="V192" s="61">
        <v>170</v>
      </c>
      <c r="W192" s="61">
        <v>288</v>
      </c>
      <c r="X192" s="64">
        <v>9285</v>
      </c>
    </row>
    <row r="193" spans="1:24" ht="12">
      <c r="A193" s="83">
        <v>430</v>
      </c>
      <c r="B193" s="61">
        <v>430170321</v>
      </c>
      <c r="C193" s="63" t="s">
        <v>105</v>
      </c>
      <c r="D193" s="64">
        <v>0</v>
      </c>
      <c r="E193" s="64">
        <v>0</v>
      </c>
      <c r="F193" s="64">
        <v>0</v>
      </c>
      <c r="G193" s="64">
        <v>0</v>
      </c>
      <c r="H193" s="64">
        <v>3</v>
      </c>
      <c r="I193" s="64">
        <v>5</v>
      </c>
      <c r="J193" s="64">
        <v>0</v>
      </c>
      <c r="K193" s="84">
        <v>0.30559999999999998</v>
      </c>
      <c r="L193" s="64">
        <v>0</v>
      </c>
      <c r="M193" s="64">
        <v>0</v>
      </c>
      <c r="N193" s="64">
        <v>0</v>
      </c>
      <c r="O193" s="64">
        <v>1</v>
      </c>
      <c r="P193" s="64">
        <v>2</v>
      </c>
      <c r="Q193" s="64">
        <v>8</v>
      </c>
      <c r="R193" s="84">
        <v>1.032</v>
      </c>
      <c r="S193" s="64">
        <v>3</v>
      </c>
      <c r="U193" s="85">
        <v>430</v>
      </c>
      <c r="V193" s="61">
        <v>170</v>
      </c>
      <c r="W193" s="61">
        <v>321</v>
      </c>
      <c r="X193" s="64">
        <v>11709</v>
      </c>
    </row>
    <row r="194" spans="1:24" ht="12">
      <c r="A194" s="83">
        <v>430</v>
      </c>
      <c r="B194" s="61">
        <v>430170322</v>
      </c>
      <c r="C194" s="63" t="s">
        <v>105</v>
      </c>
      <c r="D194" s="64">
        <v>0</v>
      </c>
      <c r="E194" s="64">
        <v>0</v>
      </c>
      <c r="F194" s="64">
        <v>0</v>
      </c>
      <c r="G194" s="64">
        <v>0</v>
      </c>
      <c r="H194" s="64">
        <v>0</v>
      </c>
      <c r="I194" s="64">
        <v>4</v>
      </c>
      <c r="J194" s="64">
        <v>0</v>
      </c>
      <c r="K194" s="84">
        <v>0.15279999999999999</v>
      </c>
      <c r="L194" s="64">
        <v>0</v>
      </c>
      <c r="M194" s="64">
        <v>0</v>
      </c>
      <c r="N194" s="64">
        <v>0</v>
      </c>
      <c r="O194" s="64">
        <v>0</v>
      </c>
      <c r="P194" s="64">
        <v>1</v>
      </c>
      <c r="Q194" s="64">
        <v>4</v>
      </c>
      <c r="R194" s="84">
        <v>1.032</v>
      </c>
      <c r="S194" s="64">
        <v>5</v>
      </c>
      <c r="U194" s="85">
        <v>430</v>
      </c>
      <c r="V194" s="61">
        <v>170</v>
      </c>
      <c r="W194" s="61">
        <v>322</v>
      </c>
      <c r="X194" s="64">
        <v>12153</v>
      </c>
    </row>
    <row r="195" spans="1:24" ht="12">
      <c r="A195" s="83">
        <v>430</v>
      </c>
      <c r="B195" s="61">
        <v>430170348</v>
      </c>
      <c r="C195" s="63" t="s">
        <v>105</v>
      </c>
      <c r="D195" s="64">
        <v>0</v>
      </c>
      <c r="E195" s="64">
        <v>0</v>
      </c>
      <c r="F195" s="64">
        <v>0</v>
      </c>
      <c r="G195" s="64">
        <v>0</v>
      </c>
      <c r="H195" s="64">
        <v>1</v>
      </c>
      <c r="I195" s="64">
        <v>14</v>
      </c>
      <c r="J195" s="64">
        <v>0</v>
      </c>
      <c r="K195" s="84">
        <v>0.57299999999999995</v>
      </c>
      <c r="L195" s="64">
        <v>0</v>
      </c>
      <c r="M195" s="64">
        <v>0</v>
      </c>
      <c r="N195" s="64">
        <v>0</v>
      </c>
      <c r="O195" s="64">
        <v>1</v>
      </c>
      <c r="P195" s="64">
        <v>3</v>
      </c>
      <c r="Q195" s="64">
        <v>15</v>
      </c>
      <c r="R195" s="84">
        <v>1.032</v>
      </c>
      <c r="S195" s="64">
        <v>11</v>
      </c>
      <c r="U195" s="85">
        <v>430</v>
      </c>
      <c r="V195" s="61">
        <v>170</v>
      </c>
      <c r="W195" s="61">
        <v>348</v>
      </c>
      <c r="X195" s="64">
        <v>12132</v>
      </c>
    </row>
    <row r="196" spans="1:24" ht="12">
      <c r="A196" s="83">
        <v>430</v>
      </c>
      <c r="B196" s="61">
        <v>430170620</v>
      </c>
      <c r="C196" s="63" t="s">
        <v>105</v>
      </c>
      <c r="D196" s="64">
        <v>0</v>
      </c>
      <c r="E196" s="64">
        <v>0</v>
      </c>
      <c r="F196" s="64">
        <v>0</v>
      </c>
      <c r="G196" s="64">
        <v>0</v>
      </c>
      <c r="H196" s="64">
        <v>1</v>
      </c>
      <c r="I196" s="64">
        <v>9</v>
      </c>
      <c r="J196" s="64">
        <v>0</v>
      </c>
      <c r="K196" s="84">
        <v>0.38200000000000001</v>
      </c>
      <c r="L196" s="64">
        <v>0</v>
      </c>
      <c r="M196" s="64">
        <v>0</v>
      </c>
      <c r="N196" s="64">
        <v>0</v>
      </c>
      <c r="O196" s="64">
        <v>0</v>
      </c>
      <c r="P196" s="64">
        <v>1</v>
      </c>
      <c r="Q196" s="64">
        <v>10</v>
      </c>
      <c r="R196" s="84">
        <v>1.032</v>
      </c>
      <c r="S196" s="64">
        <v>3</v>
      </c>
      <c r="U196" s="85">
        <v>430</v>
      </c>
      <c r="V196" s="61">
        <v>170</v>
      </c>
      <c r="W196" s="61">
        <v>620</v>
      </c>
      <c r="X196" s="64">
        <v>11339</v>
      </c>
    </row>
    <row r="197" spans="1:24" ht="12">
      <c r="A197" s="83">
        <v>430</v>
      </c>
      <c r="B197" s="61">
        <v>430170695</v>
      </c>
      <c r="C197" s="63" t="s">
        <v>105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2</v>
      </c>
      <c r="J197" s="64">
        <v>0</v>
      </c>
      <c r="K197" s="84">
        <v>7.6399999999999996E-2</v>
      </c>
      <c r="L197" s="64">
        <v>0</v>
      </c>
      <c r="M197" s="64">
        <v>0</v>
      </c>
      <c r="N197" s="64">
        <v>0</v>
      </c>
      <c r="O197" s="64">
        <v>0</v>
      </c>
      <c r="P197" s="64">
        <v>0</v>
      </c>
      <c r="Q197" s="64">
        <v>2</v>
      </c>
      <c r="R197" s="84">
        <v>1.032</v>
      </c>
      <c r="S197" s="64">
        <v>2</v>
      </c>
      <c r="U197" s="85">
        <v>430</v>
      </c>
      <c r="V197" s="61">
        <v>170</v>
      </c>
      <c r="W197" s="61">
        <v>695</v>
      </c>
      <c r="X197" s="64">
        <v>11119</v>
      </c>
    </row>
    <row r="198" spans="1:24" ht="12">
      <c r="A198" s="83">
        <v>430</v>
      </c>
      <c r="B198" s="61">
        <v>430170710</v>
      </c>
      <c r="C198" s="63" t="s">
        <v>105</v>
      </c>
      <c r="D198" s="64">
        <v>0</v>
      </c>
      <c r="E198" s="64">
        <v>0</v>
      </c>
      <c r="F198" s="64">
        <v>0</v>
      </c>
      <c r="G198" s="64">
        <v>0</v>
      </c>
      <c r="H198" s="64">
        <v>0</v>
      </c>
      <c r="I198" s="64">
        <v>5</v>
      </c>
      <c r="J198" s="64">
        <v>0</v>
      </c>
      <c r="K198" s="84">
        <v>0.191</v>
      </c>
      <c r="L198" s="64">
        <v>0</v>
      </c>
      <c r="M198" s="64">
        <v>0</v>
      </c>
      <c r="N198" s="64">
        <v>0</v>
      </c>
      <c r="O198" s="64">
        <v>0</v>
      </c>
      <c r="P198" s="64">
        <v>0</v>
      </c>
      <c r="Q198" s="64">
        <v>5</v>
      </c>
      <c r="R198" s="84">
        <v>1.032</v>
      </c>
      <c r="S198" s="64">
        <v>3</v>
      </c>
      <c r="U198" s="85">
        <v>430</v>
      </c>
      <c r="V198" s="61">
        <v>170</v>
      </c>
      <c r="W198" s="61">
        <v>710</v>
      </c>
      <c r="X198" s="64">
        <v>11119</v>
      </c>
    </row>
    <row r="199" spans="1:24" ht="12">
      <c r="A199" s="83">
        <v>430</v>
      </c>
      <c r="B199" s="61">
        <v>430170725</v>
      </c>
      <c r="C199" s="63" t="s">
        <v>105</v>
      </c>
      <c r="D199" s="64">
        <v>0</v>
      </c>
      <c r="E199" s="64">
        <v>0</v>
      </c>
      <c r="F199" s="64">
        <v>0</v>
      </c>
      <c r="G199" s="64">
        <v>0</v>
      </c>
      <c r="H199" s="64">
        <v>3</v>
      </c>
      <c r="I199" s="64">
        <v>8</v>
      </c>
      <c r="J199" s="64">
        <v>0</v>
      </c>
      <c r="K199" s="84">
        <v>0.42020000000000002</v>
      </c>
      <c r="L199" s="64">
        <v>0</v>
      </c>
      <c r="M199" s="64">
        <v>0</v>
      </c>
      <c r="N199" s="64">
        <v>0</v>
      </c>
      <c r="O199" s="64">
        <v>1</v>
      </c>
      <c r="P199" s="64">
        <v>1</v>
      </c>
      <c r="Q199" s="64">
        <v>11</v>
      </c>
      <c r="R199" s="84">
        <v>1.032</v>
      </c>
      <c r="S199" s="64">
        <v>2</v>
      </c>
      <c r="U199" s="85">
        <v>430</v>
      </c>
      <c r="V199" s="61">
        <v>170</v>
      </c>
      <c r="W199" s="61">
        <v>725</v>
      </c>
      <c r="X199" s="64">
        <v>11177</v>
      </c>
    </row>
    <row r="200" spans="1:24" ht="12">
      <c r="A200" s="83">
        <v>430</v>
      </c>
      <c r="B200" s="61">
        <v>430170730</v>
      </c>
      <c r="C200" s="63" t="s">
        <v>105</v>
      </c>
      <c r="D200" s="64">
        <v>0</v>
      </c>
      <c r="E200" s="64">
        <v>0</v>
      </c>
      <c r="F200" s="64">
        <v>0</v>
      </c>
      <c r="G200" s="64">
        <v>0</v>
      </c>
      <c r="H200" s="64">
        <v>0</v>
      </c>
      <c r="I200" s="64">
        <v>8</v>
      </c>
      <c r="J200" s="64">
        <v>0</v>
      </c>
      <c r="K200" s="84">
        <v>0.30559999999999998</v>
      </c>
      <c r="L200" s="64">
        <v>0</v>
      </c>
      <c r="M200" s="64">
        <v>0</v>
      </c>
      <c r="N200" s="64">
        <v>0</v>
      </c>
      <c r="O200" s="64">
        <v>0</v>
      </c>
      <c r="P200" s="64">
        <v>3</v>
      </c>
      <c r="Q200" s="64">
        <v>8</v>
      </c>
      <c r="R200" s="84">
        <v>1.032</v>
      </c>
      <c r="S200" s="64">
        <v>2</v>
      </c>
      <c r="U200" s="85">
        <v>430</v>
      </c>
      <c r="V200" s="61">
        <v>170</v>
      </c>
      <c r="W200" s="61">
        <v>730</v>
      </c>
      <c r="X200" s="64">
        <v>12612</v>
      </c>
    </row>
    <row r="201" spans="1:24" ht="12">
      <c r="A201" s="83">
        <v>430</v>
      </c>
      <c r="B201" s="61">
        <v>430170735</v>
      </c>
      <c r="C201" s="63" t="s">
        <v>105</v>
      </c>
      <c r="D201" s="64">
        <v>0</v>
      </c>
      <c r="E201" s="64">
        <v>0</v>
      </c>
      <c r="F201" s="64">
        <v>0</v>
      </c>
      <c r="G201" s="64">
        <v>0</v>
      </c>
      <c r="H201" s="64">
        <v>1</v>
      </c>
      <c r="I201" s="64">
        <v>1</v>
      </c>
      <c r="J201" s="64">
        <v>0</v>
      </c>
      <c r="K201" s="84">
        <v>7.6399999999999996E-2</v>
      </c>
      <c r="L201" s="64">
        <v>0</v>
      </c>
      <c r="M201" s="64">
        <v>0</v>
      </c>
      <c r="N201" s="64">
        <v>0</v>
      </c>
      <c r="O201" s="64">
        <v>0</v>
      </c>
      <c r="P201" s="64">
        <v>0</v>
      </c>
      <c r="Q201" s="64">
        <v>2</v>
      </c>
      <c r="R201" s="84">
        <v>1.032</v>
      </c>
      <c r="S201" s="64">
        <v>4</v>
      </c>
      <c r="U201" s="85">
        <v>430</v>
      </c>
      <c r="V201" s="61">
        <v>170</v>
      </c>
      <c r="W201" s="61">
        <v>735</v>
      </c>
      <c r="X201" s="64">
        <v>10202</v>
      </c>
    </row>
    <row r="202" spans="1:24" ht="12">
      <c r="A202" s="83">
        <v>430</v>
      </c>
      <c r="B202" s="61">
        <v>430170775</v>
      </c>
      <c r="C202" s="63" t="s">
        <v>105</v>
      </c>
      <c r="D202" s="64">
        <v>0</v>
      </c>
      <c r="E202" s="64">
        <v>0</v>
      </c>
      <c r="F202" s="64">
        <v>0</v>
      </c>
      <c r="G202" s="64">
        <v>0</v>
      </c>
      <c r="H202" s="64">
        <v>1</v>
      </c>
      <c r="I202" s="64">
        <v>0</v>
      </c>
      <c r="J202" s="64">
        <v>0</v>
      </c>
      <c r="K202" s="84">
        <v>3.8199999999999998E-2</v>
      </c>
      <c r="L202" s="64">
        <v>0</v>
      </c>
      <c r="M202" s="64">
        <v>0</v>
      </c>
      <c r="N202" s="64">
        <v>0</v>
      </c>
      <c r="O202" s="64">
        <v>0</v>
      </c>
      <c r="P202" s="64">
        <v>0</v>
      </c>
      <c r="Q202" s="64">
        <v>1</v>
      </c>
      <c r="R202" s="84">
        <v>1.032</v>
      </c>
      <c r="S202" s="64">
        <v>3</v>
      </c>
      <c r="U202" s="85">
        <v>430</v>
      </c>
      <c r="V202" s="61">
        <v>170</v>
      </c>
      <c r="W202" s="61">
        <v>775</v>
      </c>
      <c r="X202" s="64">
        <v>9285</v>
      </c>
    </row>
    <row r="203" spans="1:24" ht="12">
      <c r="A203" s="83">
        <v>431</v>
      </c>
      <c r="B203" s="61">
        <v>431149009</v>
      </c>
      <c r="C203" s="63" t="s">
        <v>127</v>
      </c>
      <c r="D203" s="64">
        <v>0</v>
      </c>
      <c r="E203" s="64">
        <v>0</v>
      </c>
      <c r="F203" s="64">
        <v>0</v>
      </c>
      <c r="G203" s="64">
        <v>1</v>
      </c>
      <c r="H203" s="64">
        <v>0</v>
      </c>
      <c r="I203" s="64">
        <v>0</v>
      </c>
      <c r="J203" s="64">
        <v>0</v>
      </c>
      <c r="K203" s="84">
        <v>3.8199999999999998E-2</v>
      </c>
      <c r="L203" s="64">
        <v>0</v>
      </c>
      <c r="M203" s="64">
        <v>1</v>
      </c>
      <c r="N203" s="64">
        <v>0</v>
      </c>
      <c r="O203" s="64">
        <v>0</v>
      </c>
      <c r="P203" s="64">
        <v>1</v>
      </c>
      <c r="Q203" s="64">
        <v>1</v>
      </c>
      <c r="R203" s="84">
        <v>1</v>
      </c>
      <c r="S203" s="64">
        <v>2</v>
      </c>
      <c r="U203" s="85">
        <v>431</v>
      </c>
      <c r="V203" s="61">
        <v>149</v>
      </c>
      <c r="W203" s="61">
        <v>9</v>
      </c>
      <c r="X203" s="64">
        <v>15624</v>
      </c>
    </row>
    <row r="204" spans="1:24" ht="12">
      <c r="A204" s="83">
        <v>431</v>
      </c>
      <c r="B204" s="61">
        <v>431149128</v>
      </c>
      <c r="C204" s="63" t="s">
        <v>127</v>
      </c>
      <c r="D204" s="64">
        <v>0</v>
      </c>
      <c r="E204" s="64">
        <v>0</v>
      </c>
      <c r="F204" s="64">
        <v>1</v>
      </c>
      <c r="G204" s="64">
        <v>6</v>
      </c>
      <c r="H204" s="64">
        <v>4</v>
      </c>
      <c r="I204" s="64">
        <v>0</v>
      </c>
      <c r="J204" s="64">
        <v>0</v>
      </c>
      <c r="K204" s="84">
        <v>0.42020000000000002</v>
      </c>
      <c r="L204" s="64">
        <v>0</v>
      </c>
      <c r="M204" s="64">
        <v>0</v>
      </c>
      <c r="N204" s="64">
        <v>0</v>
      </c>
      <c r="O204" s="64">
        <v>0</v>
      </c>
      <c r="P204" s="64">
        <v>11</v>
      </c>
      <c r="Q204" s="64">
        <v>11</v>
      </c>
      <c r="R204" s="84">
        <v>1</v>
      </c>
      <c r="S204" s="64">
        <v>10</v>
      </c>
      <c r="U204" s="85">
        <v>431</v>
      </c>
      <c r="V204" s="61">
        <v>149</v>
      </c>
      <c r="W204" s="61">
        <v>128</v>
      </c>
      <c r="X204" s="64">
        <v>14047</v>
      </c>
    </row>
    <row r="205" spans="1:24" ht="12">
      <c r="A205" s="83">
        <v>431</v>
      </c>
      <c r="B205" s="61">
        <v>431149149</v>
      </c>
      <c r="C205" s="63" t="s">
        <v>127</v>
      </c>
      <c r="D205" s="64">
        <v>41</v>
      </c>
      <c r="E205" s="64">
        <v>0</v>
      </c>
      <c r="F205" s="64">
        <v>40</v>
      </c>
      <c r="G205" s="64">
        <v>200</v>
      </c>
      <c r="H205" s="64">
        <v>94</v>
      </c>
      <c r="I205" s="64">
        <v>0</v>
      </c>
      <c r="J205" s="64">
        <v>0</v>
      </c>
      <c r="K205" s="84">
        <v>12.758800000000001</v>
      </c>
      <c r="L205" s="64">
        <v>0</v>
      </c>
      <c r="M205" s="64">
        <v>85</v>
      </c>
      <c r="N205" s="64">
        <v>5</v>
      </c>
      <c r="O205" s="64">
        <v>0</v>
      </c>
      <c r="P205" s="64">
        <v>270</v>
      </c>
      <c r="Q205" s="64">
        <v>355</v>
      </c>
      <c r="R205" s="84">
        <v>1</v>
      </c>
      <c r="S205" s="64">
        <v>12</v>
      </c>
      <c r="U205" s="85">
        <v>431</v>
      </c>
      <c r="V205" s="61">
        <v>149</v>
      </c>
      <c r="W205" s="61">
        <v>149</v>
      </c>
      <c r="X205" s="64">
        <v>13513</v>
      </c>
    </row>
    <row r="206" spans="1:24" ht="12">
      <c r="A206" s="83">
        <v>431</v>
      </c>
      <c r="B206" s="61">
        <v>431149181</v>
      </c>
      <c r="C206" s="63" t="s">
        <v>127</v>
      </c>
      <c r="D206" s="64">
        <v>0</v>
      </c>
      <c r="E206" s="64">
        <v>0</v>
      </c>
      <c r="F206" s="64">
        <v>0</v>
      </c>
      <c r="G206" s="64">
        <v>9</v>
      </c>
      <c r="H206" s="64">
        <v>3</v>
      </c>
      <c r="I206" s="64">
        <v>0</v>
      </c>
      <c r="J206" s="64">
        <v>0</v>
      </c>
      <c r="K206" s="84">
        <v>0.45839999999999997</v>
      </c>
      <c r="L206" s="64">
        <v>0</v>
      </c>
      <c r="M206" s="64">
        <v>0</v>
      </c>
      <c r="N206" s="64">
        <v>0</v>
      </c>
      <c r="O206" s="64">
        <v>0</v>
      </c>
      <c r="P206" s="64">
        <v>9</v>
      </c>
      <c r="Q206" s="64">
        <v>12</v>
      </c>
      <c r="R206" s="84">
        <v>1</v>
      </c>
      <c r="S206" s="64">
        <v>9</v>
      </c>
      <c r="U206" s="85">
        <v>431</v>
      </c>
      <c r="V206" s="61">
        <v>149</v>
      </c>
      <c r="W206" s="61">
        <v>181</v>
      </c>
      <c r="X206" s="64">
        <v>12805</v>
      </c>
    </row>
    <row r="207" spans="1:24" ht="12">
      <c r="A207" s="83">
        <v>432</v>
      </c>
      <c r="B207" s="61">
        <v>432712020</v>
      </c>
      <c r="C207" s="63" t="s">
        <v>129</v>
      </c>
      <c r="D207" s="64">
        <v>0</v>
      </c>
      <c r="E207" s="64">
        <v>0</v>
      </c>
      <c r="F207" s="64">
        <v>0</v>
      </c>
      <c r="G207" s="64">
        <v>0</v>
      </c>
      <c r="H207" s="64">
        <v>75</v>
      </c>
      <c r="I207" s="64">
        <v>0</v>
      </c>
      <c r="J207" s="64">
        <v>0</v>
      </c>
      <c r="K207" s="84">
        <v>2.8650000000000002</v>
      </c>
      <c r="L207" s="64">
        <v>0</v>
      </c>
      <c r="M207" s="64">
        <v>0</v>
      </c>
      <c r="N207" s="64">
        <v>2</v>
      </c>
      <c r="O207" s="64">
        <v>0</v>
      </c>
      <c r="P207" s="64">
        <v>9</v>
      </c>
      <c r="Q207" s="64">
        <v>75</v>
      </c>
      <c r="R207" s="84">
        <v>1</v>
      </c>
      <c r="S207" s="64">
        <v>8</v>
      </c>
      <c r="U207" s="85">
        <v>432</v>
      </c>
      <c r="V207" s="61">
        <v>712</v>
      </c>
      <c r="W207" s="61">
        <v>20</v>
      </c>
      <c r="X207" s="64">
        <v>9663</v>
      </c>
    </row>
    <row r="208" spans="1:24" ht="12">
      <c r="A208" s="83">
        <v>432</v>
      </c>
      <c r="B208" s="61">
        <v>432712096</v>
      </c>
      <c r="C208" s="63" t="s">
        <v>129</v>
      </c>
      <c r="D208" s="64">
        <v>0</v>
      </c>
      <c r="E208" s="64">
        <v>0</v>
      </c>
      <c r="F208" s="64">
        <v>0</v>
      </c>
      <c r="G208" s="64">
        <v>0</v>
      </c>
      <c r="H208" s="64">
        <v>1</v>
      </c>
      <c r="I208" s="64">
        <v>0</v>
      </c>
      <c r="J208" s="64">
        <v>0</v>
      </c>
      <c r="K208" s="84">
        <v>3.8199999999999998E-2</v>
      </c>
      <c r="L208" s="64">
        <v>0</v>
      </c>
      <c r="M208" s="64">
        <v>0</v>
      </c>
      <c r="N208" s="64">
        <v>0</v>
      </c>
      <c r="O208" s="64">
        <v>0</v>
      </c>
      <c r="P208" s="64">
        <v>0</v>
      </c>
      <c r="Q208" s="64">
        <v>1</v>
      </c>
      <c r="R208" s="84">
        <v>1</v>
      </c>
      <c r="S208" s="64">
        <v>6</v>
      </c>
      <c r="U208" s="85">
        <v>432</v>
      </c>
      <c r="V208" s="61">
        <v>712</v>
      </c>
      <c r="W208" s="61">
        <v>96</v>
      </c>
      <c r="X208" s="64">
        <v>9052</v>
      </c>
    </row>
    <row r="209" spans="1:24" ht="12">
      <c r="A209" s="83">
        <v>432</v>
      </c>
      <c r="B209" s="61">
        <v>432712172</v>
      </c>
      <c r="C209" s="63" t="s">
        <v>129</v>
      </c>
      <c r="D209" s="64">
        <v>0</v>
      </c>
      <c r="E209" s="64">
        <v>0</v>
      </c>
      <c r="F209" s="64">
        <v>0</v>
      </c>
      <c r="G209" s="64">
        <v>0</v>
      </c>
      <c r="H209" s="64">
        <v>1</v>
      </c>
      <c r="I209" s="64">
        <v>0</v>
      </c>
      <c r="J209" s="64">
        <v>0</v>
      </c>
      <c r="K209" s="84">
        <v>3.8199999999999998E-2</v>
      </c>
      <c r="L209" s="64">
        <v>0</v>
      </c>
      <c r="M209" s="64">
        <v>0</v>
      </c>
      <c r="N209" s="64">
        <v>0</v>
      </c>
      <c r="O209" s="64">
        <v>0</v>
      </c>
      <c r="P209" s="64">
        <v>0</v>
      </c>
      <c r="Q209" s="64">
        <v>1</v>
      </c>
      <c r="R209" s="84">
        <v>1</v>
      </c>
      <c r="S209" s="64">
        <v>7</v>
      </c>
      <c r="U209" s="85">
        <v>432</v>
      </c>
      <c r="V209" s="61">
        <v>712</v>
      </c>
      <c r="W209" s="61">
        <v>172</v>
      </c>
      <c r="X209" s="64">
        <v>9052</v>
      </c>
    </row>
    <row r="210" spans="1:24" ht="12">
      <c r="A210" s="83">
        <v>432</v>
      </c>
      <c r="B210" s="61">
        <v>432712261</v>
      </c>
      <c r="C210" s="63" t="s">
        <v>129</v>
      </c>
      <c r="D210" s="64">
        <v>0</v>
      </c>
      <c r="E210" s="64">
        <v>0</v>
      </c>
      <c r="F210" s="64">
        <v>0</v>
      </c>
      <c r="G210" s="64">
        <v>0</v>
      </c>
      <c r="H210" s="64">
        <v>18</v>
      </c>
      <c r="I210" s="64">
        <v>0</v>
      </c>
      <c r="J210" s="64">
        <v>0</v>
      </c>
      <c r="K210" s="84">
        <v>0.68759999999999999</v>
      </c>
      <c r="L210" s="64">
        <v>0</v>
      </c>
      <c r="M210" s="64">
        <v>0</v>
      </c>
      <c r="N210" s="64">
        <v>0</v>
      </c>
      <c r="O210" s="64">
        <v>0</v>
      </c>
      <c r="P210" s="64">
        <v>4</v>
      </c>
      <c r="Q210" s="64">
        <v>18</v>
      </c>
      <c r="R210" s="84">
        <v>1</v>
      </c>
      <c r="S210" s="64">
        <v>4</v>
      </c>
      <c r="U210" s="85">
        <v>432</v>
      </c>
      <c r="V210" s="61">
        <v>712</v>
      </c>
      <c r="W210" s="61">
        <v>261</v>
      </c>
      <c r="X210" s="64">
        <v>9934</v>
      </c>
    </row>
    <row r="211" spans="1:24" ht="12">
      <c r="A211" s="83">
        <v>432</v>
      </c>
      <c r="B211" s="61">
        <v>432712300</v>
      </c>
      <c r="C211" s="63" t="s">
        <v>129</v>
      </c>
      <c r="D211" s="64">
        <v>0</v>
      </c>
      <c r="E211" s="64">
        <v>0</v>
      </c>
      <c r="F211" s="64">
        <v>0</v>
      </c>
      <c r="G211" s="64">
        <v>0</v>
      </c>
      <c r="H211" s="64">
        <v>1</v>
      </c>
      <c r="I211" s="64">
        <v>0</v>
      </c>
      <c r="J211" s="64">
        <v>0</v>
      </c>
      <c r="K211" s="84">
        <v>3.8199999999999998E-2</v>
      </c>
      <c r="L211" s="64">
        <v>0</v>
      </c>
      <c r="M211" s="64">
        <v>0</v>
      </c>
      <c r="N211" s="64">
        <v>0</v>
      </c>
      <c r="O211" s="64">
        <v>0</v>
      </c>
      <c r="P211" s="64">
        <v>1</v>
      </c>
      <c r="Q211" s="64">
        <v>1</v>
      </c>
      <c r="R211" s="84">
        <v>1</v>
      </c>
      <c r="S211" s="64">
        <v>8</v>
      </c>
      <c r="U211" s="85">
        <v>432</v>
      </c>
      <c r="V211" s="61">
        <v>712</v>
      </c>
      <c r="W211" s="61">
        <v>300</v>
      </c>
      <c r="X211" s="64">
        <v>13595</v>
      </c>
    </row>
    <row r="212" spans="1:24" ht="12">
      <c r="A212" s="83">
        <v>432</v>
      </c>
      <c r="B212" s="61">
        <v>432712645</v>
      </c>
      <c r="C212" s="63" t="s">
        <v>129</v>
      </c>
      <c r="D212" s="64">
        <v>0</v>
      </c>
      <c r="E212" s="64">
        <v>0</v>
      </c>
      <c r="F212" s="64">
        <v>0</v>
      </c>
      <c r="G212" s="64">
        <v>0</v>
      </c>
      <c r="H212" s="64">
        <v>64</v>
      </c>
      <c r="I212" s="64">
        <v>0</v>
      </c>
      <c r="J212" s="64">
        <v>0</v>
      </c>
      <c r="K212" s="84">
        <v>2.4447999999999999</v>
      </c>
      <c r="L212" s="64">
        <v>0</v>
      </c>
      <c r="M212" s="64">
        <v>0</v>
      </c>
      <c r="N212" s="64">
        <v>0</v>
      </c>
      <c r="O212" s="64">
        <v>0</v>
      </c>
      <c r="P212" s="64">
        <v>20</v>
      </c>
      <c r="Q212" s="64">
        <v>64</v>
      </c>
      <c r="R212" s="84">
        <v>1</v>
      </c>
      <c r="S212" s="64">
        <v>9</v>
      </c>
      <c r="U212" s="85">
        <v>432</v>
      </c>
      <c r="V212" s="61">
        <v>712</v>
      </c>
      <c r="W212" s="61">
        <v>645</v>
      </c>
      <c r="X212" s="64">
        <v>10509</v>
      </c>
    </row>
    <row r="213" spans="1:24" ht="12">
      <c r="A213" s="83">
        <v>432</v>
      </c>
      <c r="B213" s="61">
        <v>432712660</v>
      </c>
      <c r="C213" s="63" t="s">
        <v>129</v>
      </c>
      <c r="D213" s="64">
        <v>0</v>
      </c>
      <c r="E213" s="64">
        <v>0</v>
      </c>
      <c r="F213" s="64">
        <v>0</v>
      </c>
      <c r="G213" s="64">
        <v>0</v>
      </c>
      <c r="H213" s="64">
        <v>49</v>
      </c>
      <c r="I213" s="64">
        <v>0</v>
      </c>
      <c r="J213" s="64">
        <v>0</v>
      </c>
      <c r="K213" s="84">
        <v>1.8717999999999999</v>
      </c>
      <c r="L213" s="64">
        <v>0</v>
      </c>
      <c r="M213" s="64">
        <v>0</v>
      </c>
      <c r="N213" s="64">
        <v>0</v>
      </c>
      <c r="O213" s="64">
        <v>0</v>
      </c>
      <c r="P213" s="64">
        <v>21</v>
      </c>
      <c r="Q213" s="64">
        <v>49</v>
      </c>
      <c r="R213" s="84">
        <v>1</v>
      </c>
      <c r="S213" s="64">
        <v>5</v>
      </c>
      <c r="U213" s="85">
        <v>432</v>
      </c>
      <c r="V213" s="61">
        <v>712</v>
      </c>
      <c r="W213" s="61">
        <v>660</v>
      </c>
      <c r="X213" s="64">
        <v>10775</v>
      </c>
    </row>
    <row r="214" spans="1:24" ht="12">
      <c r="A214" s="83">
        <v>432</v>
      </c>
      <c r="B214" s="61">
        <v>432712712</v>
      </c>
      <c r="C214" s="63" t="s">
        <v>129</v>
      </c>
      <c r="D214" s="64">
        <v>0</v>
      </c>
      <c r="E214" s="64">
        <v>0</v>
      </c>
      <c r="F214" s="64">
        <v>0</v>
      </c>
      <c r="G214" s="64">
        <v>0</v>
      </c>
      <c r="H214" s="64">
        <v>30</v>
      </c>
      <c r="I214" s="64">
        <v>0</v>
      </c>
      <c r="J214" s="64">
        <v>0</v>
      </c>
      <c r="K214" s="84">
        <v>1.1459999999999999</v>
      </c>
      <c r="L214" s="64">
        <v>0</v>
      </c>
      <c r="M214" s="64">
        <v>0</v>
      </c>
      <c r="N214" s="64">
        <v>0</v>
      </c>
      <c r="O214" s="64">
        <v>0</v>
      </c>
      <c r="P214" s="64">
        <v>7</v>
      </c>
      <c r="Q214" s="64">
        <v>30</v>
      </c>
      <c r="R214" s="84">
        <v>1</v>
      </c>
      <c r="S214" s="64">
        <v>6</v>
      </c>
      <c r="U214" s="85">
        <v>432</v>
      </c>
      <c r="V214" s="61">
        <v>712</v>
      </c>
      <c r="W214" s="61">
        <v>712</v>
      </c>
      <c r="X214" s="64">
        <v>10057</v>
      </c>
    </row>
    <row r="215" spans="1:24" ht="12">
      <c r="A215" s="83">
        <v>435</v>
      </c>
      <c r="B215" s="61">
        <v>435301009</v>
      </c>
      <c r="C215" s="63" t="s">
        <v>137</v>
      </c>
      <c r="D215" s="64">
        <v>0</v>
      </c>
      <c r="E215" s="64">
        <v>0</v>
      </c>
      <c r="F215" s="64">
        <v>0</v>
      </c>
      <c r="G215" s="64">
        <v>0</v>
      </c>
      <c r="H215" s="64">
        <v>0</v>
      </c>
      <c r="I215" s="64">
        <v>2</v>
      </c>
      <c r="J215" s="64">
        <v>0</v>
      </c>
      <c r="K215" s="84">
        <v>7.6399999999999996E-2</v>
      </c>
      <c r="L215" s="64">
        <v>0</v>
      </c>
      <c r="M215" s="64">
        <v>0</v>
      </c>
      <c r="N215" s="64">
        <v>0</v>
      </c>
      <c r="O215" s="64">
        <v>0</v>
      </c>
      <c r="P215" s="64">
        <v>0</v>
      </c>
      <c r="Q215" s="64">
        <v>2</v>
      </c>
      <c r="R215" s="84">
        <v>1</v>
      </c>
      <c r="S215" s="64">
        <v>2</v>
      </c>
      <c r="U215" s="85">
        <v>435</v>
      </c>
      <c r="V215" s="61">
        <v>301</v>
      </c>
      <c r="W215" s="61">
        <v>9</v>
      </c>
      <c r="X215" s="64">
        <v>10835</v>
      </c>
    </row>
    <row r="216" spans="1:24" ht="12">
      <c r="A216" s="83">
        <v>435</v>
      </c>
      <c r="B216" s="61">
        <v>435301031</v>
      </c>
      <c r="C216" s="63" t="s">
        <v>137</v>
      </c>
      <c r="D216" s="64">
        <v>0</v>
      </c>
      <c r="E216" s="64">
        <v>0</v>
      </c>
      <c r="F216" s="64">
        <v>0</v>
      </c>
      <c r="G216" s="64">
        <v>10</v>
      </c>
      <c r="H216" s="64">
        <v>33</v>
      </c>
      <c r="I216" s="64">
        <v>50</v>
      </c>
      <c r="J216" s="64">
        <v>0</v>
      </c>
      <c r="K216" s="84">
        <v>3.5526</v>
      </c>
      <c r="L216" s="64">
        <v>0</v>
      </c>
      <c r="M216" s="64">
        <v>0</v>
      </c>
      <c r="N216" s="64">
        <v>0</v>
      </c>
      <c r="O216" s="64">
        <v>0</v>
      </c>
      <c r="P216" s="64">
        <v>10</v>
      </c>
      <c r="Q216" s="64">
        <v>93</v>
      </c>
      <c r="R216" s="84">
        <v>1</v>
      </c>
      <c r="S216" s="64">
        <v>4</v>
      </c>
      <c r="U216" s="85">
        <v>435</v>
      </c>
      <c r="V216" s="61">
        <v>301</v>
      </c>
      <c r="W216" s="61">
        <v>31</v>
      </c>
      <c r="X216" s="64">
        <v>10475</v>
      </c>
    </row>
    <row r="217" spans="1:24" ht="12">
      <c r="A217" s="83">
        <v>435</v>
      </c>
      <c r="B217" s="61">
        <v>435301048</v>
      </c>
      <c r="C217" s="63" t="s">
        <v>137</v>
      </c>
      <c r="D217" s="64">
        <v>0</v>
      </c>
      <c r="E217" s="64">
        <v>0</v>
      </c>
      <c r="F217" s="64">
        <v>0</v>
      </c>
      <c r="G217" s="64">
        <v>0</v>
      </c>
      <c r="H217" s="64">
        <v>0</v>
      </c>
      <c r="I217" s="64">
        <v>2</v>
      </c>
      <c r="J217" s="64">
        <v>0</v>
      </c>
      <c r="K217" s="84">
        <v>7.6399999999999996E-2</v>
      </c>
      <c r="L217" s="64">
        <v>0</v>
      </c>
      <c r="M217" s="64">
        <v>0</v>
      </c>
      <c r="N217" s="64">
        <v>0</v>
      </c>
      <c r="O217" s="64">
        <v>0</v>
      </c>
      <c r="P217" s="64">
        <v>0</v>
      </c>
      <c r="Q217" s="64">
        <v>2</v>
      </c>
      <c r="R217" s="84">
        <v>1</v>
      </c>
      <c r="S217" s="64">
        <v>3</v>
      </c>
      <c r="U217" s="85">
        <v>435</v>
      </c>
      <c r="V217" s="61">
        <v>301</v>
      </c>
      <c r="W217" s="61">
        <v>48</v>
      </c>
      <c r="X217" s="64">
        <v>10835</v>
      </c>
    </row>
    <row r="218" spans="1:24" ht="12">
      <c r="A218" s="83">
        <v>435</v>
      </c>
      <c r="B218" s="61">
        <v>435301056</v>
      </c>
      <c r="C218" s="63" t="s">
        <v>137</v>
      </c>
      <c r="D218" s="64">
        <v>0</v>
      </c>
      <c r="E218" s="64">
        <v>0</v>
      </c>
      <c r="F218" s="64">
        <v>0</v>
      </c>
      <c r="G218" s="64">
        <v>10</v>
      </c>
      <c r="H218" s="64">
        <v>34</v>
      </c>
      <c r="I218" s="64">
        <v>49</v>
      </c>
      <c r="J218" s="64">
        <v>0</v>
      </c>
      <c r="K218" s="84">
        <v>3.5526</v>
      </c>
      <c r="L218" s="64">
        <v>0</v>
      </c>
      <c r="M218" s="64">
        <v>0</v>
      </c>
      <c r="N218" s="64">
        <v>0</v>
      </c>
      <c r="O218" s="64">
        <v>0</v>
      </c>
      <c r="P218" s="64">
        <v>10</v>
      </c>
      <c r="Q218" s="64">
        <v>93</v>
      </c>
      <c r="R218" s="84">
        <v>1</v>
      </c>
      <c r="S218" s="64">
        <v>3</v>
      </c>
      <c r="U218" s="85">
        <v>435</v>
      </c>
      <c r="V218" s="61">
        <v>301</v>
      </c>
      <c r="W218" s="61">
        <v>56</v>
      </c>
      <c r="X218" s="64">
        <v>10450</v>
      </c>
    </row>
    <row r="219" spans="1:24" ht="12">
      <c r="A219" s="83">
        <v>435</v>
      </c>
      <c r="B219" s="61">
        <v>435301079</v>
      </c>
      <c r="C219" s="63" t="s">
        <v>137</v>
      </c>
      <c r="D219" s="64">
        <v>0</v>
      </c>
      <c r="E219" s="64">
        <v>0</v>
      </c>
      <c r="F219" s="64">
        <v>0</v>
      </c>
      <c r="G219" s="64">
        <v>26</v>
      </c>
      <c r="H219" s="64">
        <v>64</v>
      </c>
      <c r="I219" s="64">
        <v>68</v>
      </c>
      <c r="J219" s="64">
        <v>0</v>
      </c>
      <c r="K219" s="84">
        <v>6.0355999999999996</v>
      </c>
      <c r="L219" s="64">
        <v>0</v>
      </c>
      <c r="M219" s="64">
        <v>2</v>
      </c>
      <c r="N219" s="64">
        <v>1</v>
      </c>
      <c r="O219" s="64">
        <v>1</v>
      </c>
      <c r="P219" s="64">
        <v>21</v>
      </c>
      <c r="Q219" s="64">
        <v>158</v>
      </c>
      <c r="R219" s="84">
        <v>1</v>
      </c>
      <c r="S219" s="64">
        <v>5</v>
      </c>
      <c r="U219" s="85">
        <v>435</v>
      </c>
      <c r="V219" s="61">
        <v>301</v>
      </c>
      <c r="W219" s="61">
        <v>79</v>
      </c>
      <c r="X219" s="64">
        <v>10469</v>
      </c>
    </row>
    <row r="220" spans="1:24" ht="12">
      <c r="A220" s="83">
        <v>435</v>
      </c>
      <c r="B220" s="61">
        <v>435301149</v>
      </c>
      <c r="C220" s="63" t="s">
        <v>137</v>
      </c>
      <c r="D220" s="64">
        <v>0</v>
      </c>
      <c r="E220" s="64">
        <v>0</v>
      </c>
      <c r="F220" s="64">
        <v>0</v>
      </c>
      <c r="G220" s="64">
        <v>0</v>
      </c>
      <c r="H220" s="64">
        <v>0</v>
      </c>
      <c r="I220" s="64">
        <v>1</v>
      </c>
      <c r="J220" s="64">
        <v>0</v>
      </c>
      <c r="K220" s="84">
        <v>3.8199999999999998E-2</v>
      </c>
      <c r="L220" s="64">
        <v>0</v>
      </c>
      <c r="M220" s="64">
        <v>0</v>
      </c>
      <c r="N220" s="64">
        <v>0</v>
      </c>
      <c r="O220" s="64">
        <v>0</v>
      </c>
      <c r="P220" s="64">
        <v>0</v>
      </c>
      <c r="Q220" s="64">
        <v>1</v>
      </c>
      <c r="R220" s="84">
        <v>1</v>
      </c>
      <c r="S220" s="64">
        <v>12</v>
      </c>
      <c r="U220" s="85">
        <v>435</v>
      </c>
      <c r="V220" s="61">
        <v>301</v>
      </c>
      <c r="W220" s="61">
        <v>149</v>
      </c>
      <c r="X220" s="64">
        <v>10835</v>
      </c>
    </row>
    <row r="221" spans="1:24" ht="12">
      <c r="A221" s="83">
        <v>435</v>
      </c>
      <c r="B221" s="61">
        <v>435301160</v>
      </c>
      <c r="C221" s="63" t="s">
        <v>137</v>
      </c>
      <c r="D221" s="64">
        <v>0</v>
      </c>
      <c r="E221" s="64">
        <v>0</v>
      </c>
      <c r="F221" s="64">
        <v>0</v>
      </c>
      <c r="G221" s="64">
        <v>44</v>
      </c>
      <c r="H221" s="64">
        <v>112</v>
      </c>
      <c r="I221" s="64">
        <v>144</v>
      </c>
      <c r="J221" s="64">
        <v>0</v>
      </c>
      <c r="K221" s="84">
        <v>11.46</v>
      </c>
      <c r="L221" s="64">
        <v>0</v>
      </c>
      <c r="M221" s="64">
        <v>2</v>
      </c>
      <c r="N221" s="64">
        <v>1</v>
      </c>
      <c r="O221" s="64">
        <v>11</v>
      </c>
      <c r="P221" s="64">
        <v>89</v>
      </c>
      <c r="Q221" s="64">
        <v>300</v>
      </c>
      <c r="R221" s="84">
        <v>1</v>
      </c>
      <c r="S221" s="64">
        <v>11</v>
      </c>
      <c r="U221" s="85">
        <v>435</v>
      </c>
      <c r="V221" s="61">
        <v>301</v>
      </c>
      <c r="W221" s="61">
        <v>160</v>
      </c>
      <c r="X221" s="64">
        <v>11488</v>
      </c>
    </row>
    <row r="222" spans="1:24" ht="12">
      <c r="A222" s="83">
        <v>435</v>
      </c>
      <c r="B222" s="61">
        <v>435301162</v>
      </c>
      <c r="C222" s="63" t="s">
        <v>137</v>
      </c>
      <c r="D222" s="64">
        <v>0</v>
      </c>
      <c r="E222" s="64">
        <v>0</v>
      </c>
      <c r="F222" s="64">
        <v>0</v>
      </c>
      <c r="G222" s="64">
        <v>1</v>
      </c>
      <c r="H222" s="64">
        <v>0</v>
      </c>
      <c r="I222" s="64">
        <v>1</v>
      </c>
      <c r="J222" s="64">
        <v>0</v>
      </c>
      <c r="K222" s="84">
        <v>7.6399999999999996E-2</v>
      </c>
      <c r="L222" s="64">
        <v>0</v>
      </c>
      <c r="M222" s="64">
        <v>0</v>
      </c>
      <c r="N222" s="64">
        <v>0</v>
      </c>
      <c r="O222" s="64">
        <v>0</v>
      </c>
      <c r="P222" s="64">
        <v>0</v>
      </c>
      <c r="Q222" s="64">
        <v>2</v>
      </c>
      <c r="R222" s="84">
        <v>1</v>
      </c>
      <c r="S222" s="64">
        <v>4</v>
      </c>
      <c r="U222" s="85">
        <v>435</v>
      </c>
      <c r="V222" s="61">
        <v>301</v>
      </c>
      <c r="W222" s="61">
        <v>162</v>
      </c>
      <c r="X222" s="64">
        <v>10115</v>
      </c>
    </row>
    <row r="223" spans="1:24" ht="12">
      <c r="A223" s="83">
        <v>435</v>
      </c>
      <c r="B223" s="61">
        <v>435301295</v>
      </c>
      <c r="C223" s="63" t="s">
        <v>137</v>
      </c>
      <c r="D223" s="64">
        <v>0</v>
      </c>
      <c r="E223" s="64">
        <v>0</v>
      </c>
      <c r="F223" s="64">
        <v>0</v>
      </c>
      <c r="G223" s="64">
        <v>2</v>
      </c>
      <c r="H223" s="64">
        <v>26</v>
      </c>
      <c r="I223" s="64">
        <v>24</v>
      </c>
      <c r="J223" s="64">
        <v>0</v>
      </c>
      <c r="K223" s="84">
        <v>1.9863999999999999</v>
      </c>
      <c r="L223" s="64">
        <v>0</v>
      </c>
      <c r="M223" s="64">
        <v>0</v>
      </c>
      <c r="N223" s="64">
        <v>0</v>
      </c>
      <c r="O223" s="64">
        <v>0</v>
      </c>
      <c r="P223" s="64">
        <v>6</v>
      </c>
      <c r="Q223" s="64">
        <v>52</v>
      </c>
      <c r="R223" s="84">
        <v>1</v>
      </c>
      <c r="S223" s="64">
        <v>4</v>
      </c>
      <c r="U223" s="85">
        <v>435</v>
      </c>
      <c r="V223" s="61">
        <v>301</v>
      </c>
      <c r="W223" s="61">
        <v>295</v>
      </c>
      <c r="X223" s="64">
        <v>10346</v>
      </c>
    </row>
    <row r="224" spans="1:24" ht="12">
      <c r="A224" s="83">
        <v>435</v>
      </c>
      <c r="B224" s="61">
        <v>435301301</v>
      </c>
      <c r="C224" s="63" t="s">
        <v>137</v>
      </c>
      <c r="D224" s="64">
        <v>0</v>
      </c>
      <c r="E224" s="64">
        <v>0</v>
      </c>
      <c r="F224" s="64">
        <v>0</v>
      </c>
      <c r="G224" s="64">
        <v>5</v>
      </c>
      <c r="H224" s="64">
        <v>21</v>
      </c>
      <c r="I224" s="64">
        <v>41</v>
      </c>
      <c r="J224" s="64">
        <v>0</v>
      </c>
      <c r="K224" s="84">
        <v>2.5594000000000001</v>
      </c>
      <c r="L224" s="64">
        <v>0</v>
      </c>
      <c r="M224" s="64">
        <v>1</v>
      </c>
      <c r="N224" s="64">
        <v>0</v>
      </c>
      <c r="O224" s="64">
        <v>1</v>
      </c>
      <c r="P224" s="64">
        <v>12</v>
      </c>
      <c r="Q224" s="64">
        <v>67</v>
      </c>
      <c r="R224" s="84">
        <v>1</v>
      </c>
      <c r="S224" s="64">
        <v>3</v>
      </c>
      <c r="U224" s="85">
        <v>435</v>
      </c>
      <c r="V224" s="61">
        <v>301</v>
      </c>
      <c r="W224" s="61">
        <v>301</v>
      </c>
      <c r="X224" s="64">
        <v>10938</v>
      </c>
    </row>
    <row r="225" spans="1:24" ht="12">
      <c r="A225" s="83">
        <v>435</v>
      </c>
      <c r="B225" s="61">
        <v>435301308</v>
      </c>
      <c r="C225" s="63" t="s">
        <v>137</v>
      </c>
      <c r="D225" s="64">
        <v>0</v>
      </c>
      <c r="E225" s="64">
        <v>0</v>
      </c>
      <c r="F225" s="64">
        <v>0</v>
      </c>
      <c r="G225" s="64">
        <v>0</v>
      </c>
      <c r="H225" s="64">
        <v>0</v>
      </c>
      <c r="I225" s="64">
        <v>1</v>
      </c>
      <c r="J225" s="64">
        <v>0</v>
      </c>
      <c r="K225" s="84">
        <v>3.8199999999999998E-2</v>
      </c>
      <c r="L225" s="64">
        <v>0</v>
      </c>
      <c r="M225" s="64">
        <v>0</v>
      </c>
      <c r="N225" s="64">
        <v>0</v>
      </c>
      <c r="O225" s="64">
        <v>0</v>
      </c>
      <c r="P225" s="64">
        <v>1</v>
      </c>
      <c r="Q225" s="64">
        <v>1</v>
      </c>
      <c r="R225" s="84">
        <v>1</v>
      </c>
      <c r="S225" s="64">
        <v>8</v>
      </c>
      <c r="U225" s="85">
        <v>435</v>
      </c>
      <c r="V225" s="61">
        <v>301</v>
      </c>
      <c r="W225" s="61">
        <v>308</v>
      </c>
      <c r="X225" s="64">
        <v>15378</v>
      </c>
    </row>
    <row r="226" spans="1:24" ht="12">
      <c r="A226" s="83">
        <v>435</v>
      </c>
      <c r="B226" s="61">
        <v>435301326</v>
      </c>
      <c r="C226" s="63" t="s">
        <v>137</v>
      </c>
      <c r="D226" s="64">
        <v>0</v>
      </c>
      <c r="E226" s="64">
        <v>0</v>
      </c>
      <c r="F226" s="64">
        <v>0</v>
      </c>
      <c r="G226" s="64">
        <v>0</v>
      </c>
      <c r="H226" s="64">
        <v>4</v>
      </c>
      <c r="I226" s="64">
        <v>4</v>
      </c>
      <c r="J226" s="64">
        <v>0</v>
      </c>
      <c r="K226" s="84">
        <v>0.30559999999999998</v>
      </c>
      <c r="L226" s="64">
        <v>0</v>
      </c>
      <c r="M226" s="64">
        <v>0</v>
      </c>
      <c r="N226" s="64">
        <v>0</v>
      </c>
      <c r="O226" s="64">
        <v>0</v>
      </c>
      <c r="P226" s="64">
        <v>0</v>
      </c>
      <c r="Q226" s="64">
        <v>8</v>
      </c>
      <c r="R226" s="84">
        <v>1</v>
      </c>
      <c r="S226" s="64">
        <v>2</v>
      </c>
      <c r="U226" s="85">
        <v>435</v>
      </c>
      <c r="V226" s="61">
        <v>301</v>
      </c>
      <c r="W226" s="61">
        <v>326</v>
      </c>
      <c r="X226" s="64">
        <v>9944</v>
      </c>
    </row>
    <row r="227" spans="1:24" ht="12">
      <c r="A227" s="83">
        <v>435</v>
      </c>
      <c r="B227" s="61">
        <v>435301673</v>
      </c>
      <c r="C227" s="63" t="s">
        <v>137</v>
      </c>
      <c r="D227" s="64">
        <v>0</v>
      </c>
      <c r="E227" s="64">
        <v>0</v>
      </c>
      <c r="F227" s="64">
        <v>0</v>
      </c>
      <c r="G227" s="64">
        <v>1</v>
      </c>
      <c r="H227" s="64">
        <v>5</v>
      </c>
      <c r="I227" s="64">
        <v>8</v>
      </c>
      <c r="J227" s="64">
        <v>0</v>
      </c>
      <c r="K227" s="84">
        <v>0.53480000000000005</v>
      </c>
      <c r="L227" s="64">
        <v>0</v>
      </c>
      <c r="M227" s="64">
        <v>0</v>
      </c>
      <c r="N227" s="64">
        <v>0</v>
      </c>
      <c r="O227" s="64">
        <v>0</v>
      </c>
      <c r="P227" s="64">
        <v>1</v>
      </c>
      <c r="Q227" s="64">
        <v>14</v>
      </c>
      <c r="R227" s="84">
        <v>1</v>
      </c>
      <c r="S227" s="64">
        <v>2</v>
      </c>
      <c r="U227" s="85">
        <v>435</v>
      </c>
      <c r="V227" s="61">
        <v>301</v>
      </c>
      <c r="W227" s="61">
        <v>673</v>
      </c>
      <c r="X227" s="64">
        <v>10372</v>
      </c>
    </row>
    <row r="228" spans="1:24" ht="12">
      <c r="A228" s="83">
        <v>435</v>
      </c>
      <c r="B228" s="61">
        <v>435301725</v>
      </c>
      <c r="C228" s="63" t="s">
        <v>137</v>
      </c>
      <c r="D228" s="64">
        <v>0</v>
      </c>
      <c r="E228" s="64">
        <v>0</v>
      </c>
      <c r="F228" s="64">
        <v>0</v>
      </c>
      <c r="G228" s="64">
        <v>0</v>
      </c>
      <c r="H228" s="64">
        <v>1</v>
      </c>
      <c r="I228" s="64">
        <v>0</v>
      </c>
      <c r="J228" s="64">
        <v>0</v>
      </c>
      <c r="K228" s="84">
        <v>3.8199999999999998E-2</v>
      </c>
      <c r="L228" s="64">
        <v>0</v>
      </c>
      <c r="M228" s="64">
        <v>0</v>
      </c>
      <c r="N228" s="64">
        <v>0</v>
      </c>
      <c r="O228" s="64">
        <v>0</v>
      </c>
      <c r="P228" s="64">
        <v>1</v>
      </c>
      <c r="Q228" s="64">
        <v>1</v>
      </c>
      <c r="R228" s="84">
        <v>1</v>
      </c>
      <c r="S228" s="64">
        <v>2</v>
      </c>
      <c r="U228" s="85">
        <v>435</v>
      </c>
      <c r="V228" s="61">
        <v>301</v>
      </c>
      <c r="W228" s="61">
        <v>725</v>
      </c>
      <c r="X228" s="64">
        <v>12922</v>
      </c>
    </row>
    <row r="229" spans="1:24" ht="12">
      <c r="A229" s="83">
        <v>435</v>
      </c>
      <c r="B229" s="61">
        <v>435301735</v>
      </c>
      <c r="C229" s="63" t="s">
        <v>137</v>
      </c>
      <c r="D229" s="64">
        <v>0</v>
      </c>
      <c r="E229" s="64">
        <v>0</v>
      </c>
      <c r="F229" s="64">
        <v>0</v>
      </c>
      <c r="G229" s="64">
        <v>1</v>
      </c>
      <c r="H229" s="64">
        <v>1</v>
      </c>
      <c r="I229" s="64">
        <v>2</v>
      </c>
      <c r="J229" s="64">
        <v>0</v>
      </c>
      <c r="K229" s="84">
        <v>0.15279999999999999</v>
      </c>
      <c r="L229" s="64">
        <v>0</v>
      </c>
      <c r="M229" s="64">
        <v>0</v>
      </c>
      <c r="N229" s="64">
        <v>0</v>
      </c>
      <c r="O229" s="64">
        <v>0</v>
      </c>
      <c r="P229" s="64">
        <v>0</v>
      </c>
      <c r="Q229" s="64">
        <v>4</v>
      </c>
      <c r="R229" s="84">
        <v>1</v>
      </c>
      <c r="S229" s="64">
        <v>4</v>
      </c>
      <c r="U229" s="85">
        <v>435</v>
      </c>
      <c r="V229" s="61">
        <v>301</v>
      </c>
      <c r="W229" s="61">
        <v>735</v>
      </c>
      <c r="X229" s="64">
        <v>10029</v>
      </c>
    </row>
    <row r="230" spans="1:24" ht="12">
      <c r="A230" s="83">
        <v>436</v>
      </c>
      <c r="B230" s="61">
        <v>436049001</v>
      </c>
      <c r="C230" s="63" t="s">
        <v>144</v>
      </c>
      <c r="D230" s="64">
        <v>0</v>
      </c>
      <c r="E230" s="64">
        <v>0</v>
      </c>
      <c r="F230" s="64">
        <v>0</v>
      </c>
      <c r="G230" s="64">
        <v>0</v>
      </c>
      <c r="H230" s="64">
        <v>0</v>
      </c>
      <c r="I230" s="64">
        <v>1</v>
      </c>
      <c r="J230" s="64">
        <v>0</v>
      </c>
      <c r="K230" s="84">
        <v>3.8199999999999998E-2</v>
      </c>
      <c r="L230" s="64">
        <v>0</v>
      </c>
      <c r="M230" s="64">
        <v>0</v>
      </c>
      <c r="N230" s="64">
        <v>0</v>
      </c>
      <c r="O230" s="64">
        <v>0</v>
      </c>
      <c r="P230" s="64">
        <v>0</v>
      </c>
      <c r="Q230" s="64">
        <v>1</v>
      </c>
      <c r="R230" s="84">
        <v>1.1080000000000001</v>
      </c>
      <c r="S230" s="64">
        <v>5</v>
      </c>
      <c r="U230" s="85">
        <v>436</v>
      </c>
      <c r="V230" s="61">
        <v>49</v>
      </c>
      <c r="W230" s="61">
        <v>1</v>
      </c>
      <c r="X230" s="64">
        <v>11794</v>
      </c>
    </row>
    <row r="231" spans="1:24" ht="12">
      <c r="A231" s="83">
        <v>436</v>
      </c>
      <c r="B231" s="61">
        <v>436049035</v>
      </c>
      <c r="C231" s="63" t="s">
        <v>144</v>
      </c>
      <c r="D231" s="64">
        <v>0</v>
      </c>
      <c r="E231" s="64">
        <v>0</v>
      </c>
      <c r="F231" s="64">
        <v>0</v>
      </c>
      <c r="G231" s="64">
        <v>0</v>
      </c>
      <c r="H231" s="64">
        <v>6</v>
      </c>
      <c r="I231" s="64">
        <v>27</v>
      </c>
      <c r="J231" s="64">
        <v>0</v>
      </c>
      <c r="K231" s="84">
        <v>1.2605999999999999</v>
      </c>
      <c r="L231" s="64">
        <v>0</v>
      </c>
      <c r="M231" s="64">
        <v>0</v>
      </c>
      <c r="N231" s="64">
        <v>1</v>
      </c>
      <c r="O231" s="64">
        <v>1</v>
      </c>
      <c r="P231" s="64">
        <v>16</v>
      </c>
      <c r="Q231" s="64">
        <v>33</v>
      </c>
      <c r="R231" s="84">
        <v>1.1080000000000001</v>
      </c>
      <c r="S231" s="64">
        <v>11</v>
      </c>
      <c r="U231" s="85">
        <v>436</v>
      </c>
      <c r="V231" s="61">
        <v>49</v>
      </c>
      <c r="W231" s="61">
        <v>35</v>
      </c>
      <c r="X231" s="64">
        <v>14150</v>
      </c>
    </row>
    <row r="232" spans="1:24" ht="12">
      <c r="A232" s="83">
        <v>436</v>
      </c>
      <c r="B232" s="61">
        <v>436049044</v>
      </c>
      <c r="C232" s="63" t="s">
        <v>144</v>
      </c>
      <c r="D232" s="64">
        <v>0</v>
      </c>
      <c r="E232" s="64">
        <v>0</v>
      </c>
      <c r="F232" s="64">
        <v>0</v>
      </c>
      <c r="G232" s="64">
        <v>0</v>
      </c>
      <c r="H232" s="64">
        <v>0</v>
      </c>
      <c r="I232" s="64">
        <v>2</v>
      </c>
      <c r="J232" s="64">
        <v>0</v>
      </c>
      <c r="K232" s="84">
        <v>7.6399999999999996E-2</v>
      </c>
      <c r="L232" s="64">
        <v>0</v>
      </c>
      <c r="M232" s="64">
        <v>0</v>
      </c>
      <c r="N232" s="64">
        <v>0</v>
      </c>
      <c r="O232" s="64">
        <v>0</v>
      </c>
      <c r="P232" s="64">
        <v>2</v>
      </c>
      <c r="Q232" s="64">
        <v>2</v>
      </c>
      <c r="R232" s="84">
        <v>1.1080000000000001</v>
      </c>
      <c r="S232" s="64">
        <v>12</v>
      </c>
      <c r="U232" s="85">
        <v>436</v>
      </c>
      <c r="V232" s="61">
        <v>49</v>
      </c>
      <c r="W232" s="61">
        <v>44</v>
      </c>
      <c r="X232" s="64">
        <v>17115</v>
      </c>
    </row>
    <row r="233" spans="1:24" ht="12">
      <c r="A233" s="83">
        <v>436</v>
      </c>
      <c r="B233" s="61">
        <v>436049049</v>
      </c>
      <c r="C233" s="63" t="s">
        <v>144</v>
      </c>
      <c r="D233" s="64">
        <v>0</v>
      </c>
      <c r="E233" s="64">
        <v>0</v>
      </c>
      <c r="F233" s="64">
        <v>0</v>
      </c>
      <c r="G233" s="64">
        <v>0</v>
      </c>
      <c r="H233" s="64">
        <v>124</v>
      </c>
      <c r="I233" s="64">
        <v>92</v>
      </c>
      <c r="J233" s="64">
        <v>0</v>
      </c>
      <c r="K233" s="84">
        <v>8.2512000000000008</v>
      </c>
      <c r="L233" s="64">
        <v>0</v>
      </c>
      <c r="M233" s="64">
        <v>0</v>
      </c>
      <c r="N233" s="64">
        <v>14</v>
      </c>
      <c r="O233" s="64">
        <v>4</v>
      </c>
      <c r="P233" s="64">
        <v>117</v>
      </c>
      <c r="Q233" s="64">
        <v>216</v>
      </c>
      <c r="R233" s="84">
        <v>1.1080000000000001</v>
      </c>
      <c r="S233" s="64">
        <v>8</v>
      </c>
      <c r="U233" s="85">
        <v>436</v>
      </c>
      <c r="V233" s="61">
        <v>49</v>
      </c>
      <c r="W233" s="61">
        <v>49</v>
      </c>
      <c r="X233" s="64">
        <v>13586</v>
      </c>
    </row>
    <row r="234" spans="1:24" ht="12">
      <c r="A234" s="83">
        <v>436</v>
      </c>
      <c r="B234" s="61">
        <v>436049057</v>
      </c>
      <c r="C234" s="63" t="s">
        <v>144</v>
      </c>
      <c r="D234" s="64">
        <v>0</v>
      </c>
      <c r="E234" s="64">
        <v>0</v>
      </c>
      <c r="F234" s="64">
        <v>0</v>
      </c>
      <c r="G234" s="64">
        <v>0</v>
      </c>
      <c r="H234" s="64">
        <v>1</v>
      </c>
      <c r="I234" s="64">
        <v>4</v>
      </c>
      <c r="J234" s="64">
        <v>0</v>
      </c>
      <c r="K234" s="84">
        <v>0.191</v>
      </c>
      <c r="L234" s="64">
        <v>0</v>
      </c>
      <c r="M234" s="64">
        <v>0</v>
      </c>
      <c r="N234" s="64">
        <v>0</v>
      </c>
      <c r="O234" s="64">
        <v>0</v>
      </c>
      <c r="P234" s="64">
        <v>3</v>
      </c>
      <c r="Q234" s="64">
        <v>5</v>
      </c>
      <c r="R234" s="84">
        <v>1.1080000000000001</v>
      </c>
      <c r="S234" s="64">
        <v>12</v>
      </c>
      <c r="U234" s="85">
        <v>436</v>
      </c>
      <c r="V234" s="61">
        <v>49</v>
      </c>
      <c r="W234" s="61">
        <v>57</v>
      </c>
      <c r="X234" s="64">
        <v>14595</v>
      </c>
    </row>
    <row r="235" spans="1:24" ht="12">
      <c r="A235" s="83">
        <v>436</v>
      </c>
      <c r="B235" s="61">
        <v>436049093</v>
      </c>
      <c r="C235" s="63" t="s">
        <v>144</v>
      </c>
      <c r="D235" s="64">
        <v>0</v>
      </c>
      <c r="E235" s="64">
        <v>0</v>
      </c>
      <c r="F235" s="64">
        <v>0</v>
      </c>
      <c r="G235" s="64">
        <v>0</v>
      </c>
      <c r="H235" s="64">
        <v>1</v>
      </c>
      <c r="I235" s="64">
        <v>9</v>
      </c>
      <c r="J235" s="64">
        <v>0</v>
      </c>
      <c r="K235" s="84">
        <v>0.38200000000000001</v>
      </c>
      <c r="L235" s="64">
        <v>0</v>
      </c>
      <c r="M235" s="64">
        <v>0</v>
      </c>
      <c r="N235" s="64">
        <v>0</v>
      </c>
      <c r="O235" s="64">
        <v>0</v>
      </c>
      <c r="P235" s="64">
        <v>5</v>
      </c>
      <c r="Q235" s="64">
        <v>10</v>
      </c>
      <c r="R235" s="84">
        <v>1.1080000000000001</v>
      </c>
      <c r="S235" s="64">
        <v>11</v>
      </c>
      <c r="U235" s="85">
        <v>436</v>
      </c>
      <c r="V235" s="61">
        <v>49</v>
      </c>
      <c r="W235" s="61">
        <v>93</v>
      </c>
      <c r="X235" s="64">
        <v>14239</v>
      </c>
    </row>
    <row r="236" spans="1:24" ht="12">
      <c r="A236" s="83">
        <v>436</v>
      </c>
      <c r="B236" s="61">
        <v>436049133</v>
      </c>
      <c r="C236" s="63" t="s">
        <v>144</v>
      </c>
      <c r="D236" s="64">
        <v>0</v>
      </c>
      <c r="E236" s="64">
        <v>0</v>
      </c>
      <c r="F236" s="64">
        <v>0</v>
      </c>
      <c r="G236" s="64">
        <v>0</v>
      </c>
      <c r="H236" s="64">
        <v>0</v>
      </c>
      <c r="I236" s="64">
        <v>2</v>
      </c>
      <c r="J236" s="64">
        <v>0</v>
      </c>
      <c r="K236" s="84">
        <v>7.6399999999999996E-2</v>
      </c>
      <c r="L236" s="64">
        <v>0</v>
      </c>
      <c r="M236" s="64">
        <v>0</v>
      </c>
      <c r="N236" s="64">
        <v>0</v>
      </c>
      <c r="O236" s="64">
        <v>0</v>
      </c>
      <c r="P236" s="64">
        <v>0</v>
      </c>
      <c r="Q236" s="64">
        <v>2</v>
      </c>
      <c r="R236" s="84">
        <v>1.1080000000000001</v>
      </c>
      <c r="S236" s="64">
        <v>9</v>
      </c>
      <c r="U236" s="85">
        <v>436</v>
      </c>
      <c r="V236" s="61">
        <v>49</v>
      </c>
      <c r="W236" s="61">
        <v>133</v>
      </c>
      <c r="X236" s="64">
        <v>11794</v>
      </c>
    </row>
    <row r="237" spans="1:24" ht="12">
      <c r="A237" s="83">
        <v>436</v>
      </c>
      <c r="B237" s="61">
        <v>436049149</v>
      </c>
      <c r="C237" s="63" t="s">
        <v>144</v>
      </c>
      <c r="D237" s="64">
        <v>0</v>
      </c>
      <c r="E237" s="64">
        <v>0</v>
      </c>
      <c r="F237" s="64">
        <v>0</v>
      </c>
      <c r="G237" s="64">
        <v>0</v>
      </c>
      <c r="H237" s="64">
        <v>1</v>
      </c>
      <c r="I237" s="64">
        <v>0</v>
      </c>
      <c r="J237" s="64">
        <v>0</v>
      </c>
      <c r="K237" s="84">
        <v>3.8199999999999998E-2</v>
      </c>
      <c r="L237" s="64">
        <v>0</v>
      </c>
      <c r="M237" s="64">
        <v>0</v>
      </c>
      <c r="N237" s="64">
        <v>0</v>
      </c>
      <c r="O237" s="64">
        <v>0</v>
      </c>
      <c r="P237" s="64">
        <v>0</v>
      </c>
      <c r="Q237" s="64">
        <v>1</v>
      </c>
      <c r="R237" s="84">
        <v>1.1080000000000001</v>
      </c>
      <c r="S237" s="64">
        <v>12</v>
      </c>
      <c r="U237" s="85">
        <v>436</v>
      </c>
      <c r="V237" s="61">
        <v>49</v>
      </c>
      <c r="W237" s="61">
        <v>149</v>
      </c>
      <c r="X237" s="64">
        <v>9837</v>
      </c>
    </row>
    <row r="238" spans="1:24" ht="12">
      <c r="A238" s="83">
        <v>436</v>
      </c>
      <c r="B238" s="61">
        <v>436049155</v>
      </c>
      <c r="C238" s="63" t="s">
        <v>144</v>
      </c>
      <c r="D238" s="64">
        <v>0</v>
      </c>
      <c r="E238" s="64">
        <v>0</v>
      </c>
      <c r="F238" s="64">
        <v>0</v>
      </c>
      <c r="G238" s="64">
        <v>0</v>
      </c>
      <c r="H238" s="64">
        <v>1</v>
      </c>
      <c r="I238" s="64">
        <v>0</v>
      </c>
      <c r="J238" s="64">
        <v>0</v>
      </c>
      <c r="K238" s="84">
        <v>3.8199999999999998E-2</v>
      </c>
      <c r="L238" s="64">
        <v>0</v>
      </c>
      <c r="M238" s="64">
        <v>0</v>
      </c>
      <c r="N238" s="64">
        <v>0</v>
      </c>
      <c r="O238" s="64">
        <v>0</v>
      </c>
      <c r="P238" s="64">
        <v>0</v>
      </c>
      <c r="Q238" s="64">
        <v>1</v>
      </c>
      <c r="R238" s="84">
        <v>1.1080000000000001</v>
      </c>
      <c r="S238" s="64">
        <v>2</v>
      </c>
      <c r="U238" s="85">
        <v>436</v>
      </c>
      <c r="V238" s="61">
        <v>49</v>
      </c>
      <c r="W238" s="61">
        <v>155</v>
      </c>
      <c r="X238" s="64">
        <v>9837</v>
      </c>
    </row>
    <row r="239" spans="1:24" ht="12">
      <c r="A239" s="83">
        <v>436</v>
      </c>
      <c r="B239" s="61">
        <v>436049163</v>
      </c>
      <c r="C239" s="63" t="s">
        <v>144</v>
      </c>
      <c r="D239" s="64">
        <v>0</v>
      </c>
      <c r="E239" s="64">
        <v>0</v>
      </c>
      <c r="F239" s="64">
        <v>0</v>
      </c>
      <c r="G239" s="64">
        <v>0</v>
      </c>
      <c r="H239" s="64">
        <v>1</v>
      </c>
      <c r="I239" s="64">
        <v>0</v>
      </c>
      <c r="J239" s="64">
        <v>0</v>
      </c>
      <c r="K239" s="84">
        <v>3.8199999999999998E-2</v>
      </c>
      <c r="L239" s="64">
        <v>0</v>
      </c>
      <c r="M239" s="64">
        <v>0</v>
      </c>
      <c r="N239" s="64">
        <v>0</v>
      </c>
      <c r="O239" s="64">
        <v>0</v>
      </c>
      <c r="P239" s="64">
        <v>0</v>
      </c>
      <c r="Q239" s="64">
        <v>1</v>
      </c>
      <c r="R239" s="84">
        <v>1.1080000000000001</v>
      </c>
      <c r="S239" s="64">
        <v>12</v>
      </c>
      <c r="U239" s="85">
        <v>436</v>
      </c>
      <c r="V239" s="61">
        <v>49</v>
      </c>
      <c r="W239" s="61">
        <v>163</v>
      </c>
      <c r="X239" s="64">
        <v>9837</v>
      </c>
    </row>
    <row r="240" spans="1:24" ht="12">
      <c r="A240" s="83">
        <v>436</v>
      </c>
      <c r="B240" s="61">
        <v>436049165</v>
      </c>
      <c r="C240" s="63" t="s">
        <v>144</v>
      </c>
      <c r="D240" s="64">
        <v>0</v>
      </c>
      <c r="E240" s="64">
        <v>0</v>
      </c>
      <c r="F240" s="64">
        <v>0</v>
      </c>
      <c r="G240" s="64">
        <v>0</v>
      </c>
      <c r="H240" s="64">
        <v>7</v>
      </c>
      <c r="I240" s="64">
        <v>14</v>
      </c>
      <c r="J240" s="64">
        <v>0</v>
      </c>
      <c r="K240" s="84">
        <v>0.80220000000000002</v>
      </c>
      <c r="L240" s="64">
        <v>0</v>
      </c>
      <c r="M240" s="64">
        <v>0</v>
      </c>
      <c r="N240" s="64">
        <v>1</v>
      </c>
      <c r="O240" s="64">
        <v>0</v>
      </c>
      <c r="P240" s="64">
        <v>12</v>
      </c>
      <c r="Q240" s="64">
        <v>21</v>
      </c>
      <c r="R240" s="84">
        <v>1.1080000000000001</v>
      </c>
      <c r="S240" s="64">
        <v>10</v>
      </c>
      <c r="U240" s="85">
        <v>436</v>
      </c>
      <c r="V240" s="61">
        <v>49</v>
      </c>
      <c r="W240" s="61">
        <v>165</v>
      </c>
      <c r="X240" s="64">
        <v>14266</v>
      </c>
    </row>
    <row r="241" spans="1:24" ht="12">
      <c r="A241" s="83">
        <v>436</v>
      </c>
      <c r="B241" s="61">
        <v>436049176</v>
      </c>
      <c r="C241" s="63" t="s">
        <v>144</v>
      </c>
      <c r="D241" s="64">
        <v>0</v>
      </c>
      <c r="E241" s="64">
        <v>0</v>
      </c>
      <c r="F241" s="64">
        <v>0</v>
      </c>
      <c r="G241" s="64">
        <v>0</v>
      </c>
      <c r="H241" s="64">
        <v>4</v>
      </c>
      <c r="I241" s="64">
        <v>8</v>
      </c>
      <c r="J241" s="64">
        <v>0</v>
      </c>
      <c r="K241" s="84">
        <v>0.45839999999999997</v>
      </c>
      <c r="L241" s="64">
        <v>0</v>
      </c>
      <c r="M241" s="64">
        <v>0</v>
      </c>
      <c r="N241" s="64">
        <v>2</v>
      </c>
      <c r="O241" s="64">
        <v>0</v>
      </c>
      <c r="P241" s="64">
        <v>5</v>
      </c>
      <c r="Q241" s="64">
        <v>12</v>
      </c>
      <c r="R241" s="84">
        <v>1.1080000000000001</v>
      </c>
      <c r="S241" s="64">
        <v>7</v>
      </c>
      <c r="U241" s="85">
        <v>436</v>
      </c>
      <c r="V241" s="61">
        <v>49</v>
      </c>
      <c r="W241" s="61">
        <v>176</v>
      </c>
      <c r="X241" s="64">
        <v>13613</v>
      </c>
    </row>
    <row r="242" spans="1:24" ht="12">
      <c r="A242" s="83">
        <v>436</v>
      </c>
      <c r="B242" s="61">
        <v>436049199</v>
      </c>
      <c r="C242" s="63" t="s">
        <v>144</v>
      </c>
      <c r="D242" s="64">
        <v>0</v>
      </c>
      <c r="E242" s="64">
        <v>0</v>
      </c>
      <c r="F242" s="64">
        <v>0</v>
      </c>
      <c r="G242" s="64">
        <v>0</v>
      </c>
      <c r="H242" s="64">
        <v>0</v>
      </c>
      <c r="I242" s="64">
        <v>1</v>
      </c>
      <c r="J242" s="64">
        <v>0</v>
      </c>
      <c r="K242" s="84">
        <v>3.8199999999999998E-2</v>
      </c>
      <c r="L242" s="64">
        <v>0</v>
      </c>
      <c r="M242" s="64">
        <v>0</v>
      </c>
      <c r="N242" s="64">
        <v>0</v>
      </c>
      <c r="O242" s="64">
        <v>0</v>
      </c>
      <c r="P242" s="64">
        <v>1</v>
      </c>
      <c r="Q242" s="64">
        <v>1</v>
      </c>
      <c r="R242" s="84">
        <v>1.1080000000000001</v>
      </c>
      <c r="S242" s="64">
        <v>2</v>
      </c>
      <c r="U242" s="85">
        <v>436</v>
      </c>
      <c r="V242" s="61">
        <v>49</v>
      </c>
      <c r="W242" s="61">
        <v>199</v>
      </c>
      <c r="X242" s="64">
        <v>16037</v>
      </c>
    </row>
    <row r="243" spans="1:24" ht="12">
      <c r="A243" s="83">
        <v>436</v>
      </c>
      <c r="B243" s="61">
        <v>436049244</v>
      </c>
      <c r="C243" s="63" t="s">
        <v>144</v>
      </c>
      <c r="D243" s="64">
        <v>0</v>
      </c>
      <c r="E243" s="64">
        <v>0</v>
      </c>
      <c r="F243" s="64">
        <v>0</v>
      </c>
      <c r="G243" s="64">
        <v>0</v>
      </c>
      <c r="H243" s="64">
        <v>1</v>
      </c>
      <c r="I243" s="64">
        <v>5</v>
      </c>
      <c r="J243" s="64">
        <v>0</v>
      </c>
      <c r="K243" s="84">
        <v>0.22919999999999999</v>
      </c>
      <c r="L243" s="64">
        <v>0</v>
      </c>
      <c r="M243" s="64">
        <v>0</v>
      </c>
      <c r="N243" s="64">
        <v>0</v>
      </c>
      <c r="O243" s="64">
        <v>0</v>
      </c>
      <c r="P243" s="64">
        <v>2</v>
      </c>
      <c r="Q243" s="64">
        <v>6</v>
      </c>
      <c r="R243" s="84">
        <v>1.1080000000000001</v>
      </c>
      <c r="S243" s="64">
        <v>10</v>
      </c>
      <c r="U243" s="85">
        <v>436</v>
      </c>
      <c r="V243" s="61">
        <v>49</v>
      </c>
      <c r="W243" s="61">
        <v>244</v>
      </c>
      <c r="X243" s="64">
        <v>13215</v>
      </c>
    </row>
    <row r="244" spans="1:24" ht="12">
      <c r="A244" s="83">
        <v>436</v>
      </c>
      <c r="B244" s="61">
        <v>436049248</v>
      </c>
      <c r="C244" s="63" t="s">
        <v>144</v>
      </c>
      <c r="D244" s="64">
        <v>0</v>
      </c>
      <c r="E244" s="64">
        <v>0</v>
      </c>
      <c r="F244" s="64">
        <v>0</v>
      </c>
      <c r="G244" s="64">
        <v>0</v>
      </c>
      <c r="H244" s="64">
        <v>2</v>
      </c>
      <c r="I244" s="64">
        <v>0</v>
      </c>
      <c r="J244" s="64">
        <v>0</v>
      </c>
      <c r="K244" s="84">
        <v>7.6399999999999996E-2</v>
      </c>
      <c r="L244" s="64">
        <v>0</v>
      </c>
      <c r="M244" s="64">
        <v>0</v>
      </c>
      <c r="N244" s="64">
        <v>0</v>
      </c>
      <c r="O244" s="64">
        <v>0</v>
      </c>
      <c r="P244" s="64">
        <v>1</v>
      </c>
      <c r="Q244" s="64">
        <v>2</v>
      </c>
      <c r="R244" s="84">
        <v>1.1080000000000001</v>
      </c>
      <c r="S244" s="64">
        <v>11</v>
      </c>
      <c r="U244" s="85">
        <v>436</v>
      </c>
      <c r="V244" s="61">
        <v>49</v>
      </c>
      <c r="W244" s="61">
        <v>248</v>
      </c>
      <c r="X244" s="64">
        <v>12477</v>
      </c>
    </row>
    <row r="245" spans="1:24" ht="12">
      <c r="A245" s="83">
        <v>436</v>
      </c>
      <c r="B245" s="61">
        <v>436049262</v>
      </c>
      <c r="C245" s="63" t="s">
        <v>144</v>
      </c>
      <c r="D245" s="64">
        <v>0</v>
      </c>
      <c r="E245" s="64">
        <v>0</v>
      </c>
      <c r="F245" s="64">
        <v>0</v>
      </c>
      <c r="G245" s="64">
        <v>0</v>
      </c>
      <c r="H245" s="64">
        <v>0</v>
      </c>
      <c r="I245" s="64">
        <v>1</v>
      </c>
      <c r="J245" s="64">
        <v>0</v>
      </c>
      <c r="K245" s="84">
        <v>3.8199999999999998E-2</v>
      </c>
      <c r="L245" s="64">
        <v>0</v>
      </c>
      <c r="M245" s="64">
        <v>0</v>
      </c>
      <c r="N245" s="64">
        <v>0</v>
      </c>
      <c r="O245" s="64">
        <v>0</v>
      </c>
      <c r="P245" s="64">
        <v>0</v>
      </c>
      <c r="Q245" s="64">
        <v>1</v>
      </c>
      <c r="R245" s="84">
        <v>1.1080000000000001</v>
      </c>
      <c r="S245" s="64">
        <v>7</v>
      </c>
      <c r="U245" s="85">
        <v>436</v>
      </c>
      <c r="V245" s="61">
        <v>49</v>
      </c>
      <c r="W245" s="61">
        <v>262</v>
      </c>
      <c r="X245" s="64">
        <v>11794</v>
      </c>
    </row>
    <row r="246" spans="1:24" ht="12">
      <c r="A246" s="83">
        <v>436</v>
      </c>
      <c r="B246" s="61">
        <v>436049274</v>
      </c>
      <c r="C246" s="63" t="s">
        <v>144</v>
      </c>
      <c r="D246" s="64">
        <v>0</v>
      </c>
      <c r="E246" s="64">
        <v>0</v>
      </c>
      <c r="F246" s="64">
        <v>0</v>
      </c>
      <c r="G246" s="64">
        <v>0</v>
      </c>
      <c r="H246" s="64">
        <v>3</v>
      </c>
      <c r="I246" s="64">
        <v>3</v>
      </c>
      <c r="J246" s="64">
        <v>0</v>
      </c>
      <c r="K246" s="84">
        <v>0.22919999999999999</v>
      </c>
      <c r="L246" s="64">
        <v>0</v>
      </c>
      <c r="M246" s="64">
        <v>0</v>
      </c>
      <c r="N246" s="64">
        <v>0</v>
      </c>
      <c r="O246" s="64">
        <v>0</v>
      </c>
      <c r="P246" s="64">
        <v>4</v>
      </c>
      <c r="Q246" s="64">
        <v>6</v>
      </c>
      <c r="R246" s="84">
        <v>1.1080000000000001</v>
      </c>
      <c r="S246" s="64">
        <v>10</v>
      </c>
      <c r="U246" s="85">
        <v>436</v>
      </c>
      <c r="V246" s="61">
        <v>49</v>
      </c>
      <c r="W246" s="61">
        <v>274</v>
      </c>
      <c r="X246" s="64">
        <v>14310</v>
      </c>
    </row>
    <row r="247" spans="1:24" ht="12">
      <c r="A247" s="83">
        <v>436</v>
      </c>
      <c r="B247" s="61">
        <v>436049308</v>
      </c>
      <c r="C247" s="63" t="s">
        <v>144</v>
      </c>
      <c r="D247" s="64">
        <v>0</v>
      </c>
      <c r="E247" s="64">
        <v>0</v>
      </c>
      <c r="F247" s="64">
        <v>0</v>
      </c>
      <c r="G247" s="64">
        <v>0</v>
      </c>
      <c r="H247" s="64">
        <v>1</v>
      </c>
      <c r="I247" s="64">
        <v>2</v>
      </c>
      <c r="J247" s="64">
        <v>0</v>
      </c>
      <c r="K247" s="84">
        <v>0.11459999999999999</v>
      </c>
      <c r="L247" s="64">
        <v>0</v>
      </c>
      <c r="M247" s="64">
        <v>0</v>
      </c>
      <c r="N247" s="64">
        <v>0</v>
      </c>
      <c r="O247" s="64">
        <v>0</v>
      </c>
      <c r="P247" s="64">
        <v>1</v>
      </c>
      <c r="Q247" s="64">
        <v>3</v>
      </c>
      <c r="R247" s="84">
        <v>1.1080000000000001</v>
      </c>
      <c r="S247" s="64">
        <v>8</v>
      </c>
      <c r="U247" s="85">
        <v>436</v>
      </c>
      <c r="V247" s="61">
        <v>49</v>
      </c>
      <c r="W247" s="61">
        <v>308</v>
      </c>
      <c r="X247" s="64">
        <v>12802</v>
      </c>
    </row>
    <row r="248" spans="1:24" ht="12">
      <c r="A248" s="83">
        <v>436</v>
      </c>
      <c r="B248" s="61">
        <v>436049336</v>
      </c>
      <c r="C248" s="63" t="s">
        <v>144</v>
      </c>
      <c r="D248" s="64">
        <v>0</v>
      </c>
      <c r="E248" s="64">
        <v>0</v>
      </c>
      <c r="F248" s="64">
        <v>0</v>
      </c>
      <c r="G248" s="64">
        <v>0</v>
      </c>
      <c r="H248" s="64">
        <v>0</v>
      </c>
      <c r="I248" s="64">
        <v>2</v>
      </c>
      <c r="J248" s="64">
        <v>0</v>
      </c>
      <c r="K248" s="84">
        <v>7.6399999999999996E-2</v>
      </c>
      <c r="L248" s="64">
        <v>0</v>
      </c>
      <c r="M248" s="64">
        <v>0</v>
      </c>
      <c r="N248" s="64">
        <v>0</v>
      </c>
      <c r="O248" s="64">
        <v>0</v>
      </c>
      <c r="P248" s="64">
        <v>0</v>
      </c>
      <c r="Q248" s="64">
        <v>2</v>
      </c>
      <c r="R248" s="84">
        <v>1.1080000000000001</v>
      </c>
      <c r="S248" s="64">
        <v>6</v>
      </c>
      <c r="U248" s="85">
        <v>436</v>
      </c>
      <c r="V248" s="61">
        <v>49</v>
      </c>
      <c r="W248" s="61">
        <v>336</v>
      </c>
      <c r="X248" s="64">
        <v>11794</v>
      </c>
    </row>
    <row r="249" spans="1:24" ht="12">
      <c r="A249" s="83">
        <v>437</v>
      </c>
      <c r="B249" s="61">
        <v>437035035</v>
      </c>
      <c r="C249" s="63" t="s">
        <v>147</v>
      </c>
      <c r="D249" s="64">
        <v>0</v>
      </c>
      <c r="E249" s="64">
        <v>0</v>
      </c>
      <c r="F249" s="64">
        <v>0</v>
      </c>
      <c r="G249" s="64">
        <v>0</v>
      </c>
      <c r="H249" s="64">
        <v>0</v>
      </c>
      <c r="I249" s="64">
        <v>227</v>
      </c>
      <c r="J249" s="64">
        <v>0</v>
      </c>
      <c r="K249" s="84">
        <v>8.6714000000000002</v>
      </c>
      <c r="L249" s="64">
        <v>0</v>
      </c>
      <c r="M249" s="64">
        <v>0</v>
      </c>
      <c r="N249" s="64">
        <v>0</v>
      </c>
      <c r="O249" s="64">
        <v>33</v>
      </c>
      <c r="P249" s="64">
        <v>191</v>
      </c>
      <c r="Q249" s="64">
        <v>227</v>
      </c>
      <c r="R249" s="84">
        <v>1.085</v>
      </c>
      <c r="S249" s="64">
        <v>11</v>
      </c>
      <c r="U249" s="85">
        <v>437</v>
      </c>
      <c r="V249" s="61">
        <v>35</v>
      </c>
      <c r="W249" s="61">
        <v>35</v>
      </c>
      <c r="X249" s="64">
        <v>16277</v>
      </c>
    </row>
    <row r="250" spans="1:24" ht="12">
      <c r="A250" s="83">
        <v>437</v>
      </c>
      <c r="B250" s="61">
        <v>437035285</v>
      </c>
      <c r="C250" s="63" t="s">
        <v>147</v>
      </c>
      <c r="D250" s="64">
        <v>0</v>
      </c>
      <c r="E250" s="64">
        <v>0</v>
      </c>
      <c r="F250" s="64">
        <v>0</v>
      </c>
      <c r="G250" s="64">
        <v>0</v>
      </c>
      <c r="H250" s="64">
        <v>0</v>
      </c>
      <c r="I250" s="64">
        <v>1</v>
      </c>
      <c r="J250" s="64">
        <v>0</v>
      </c>
      <c r="K250" s="84">
        <v>3.8199999999999998E-2</v>
      </c>
      <c r="L250" s="64">
        <v>0</v>
      </c>
      <c r="M250" s="64">
        <v>0</v>
      </c>
      <c r="N250" s="64">
        <v>0</v>
      </c>
      <c r="O250" s="64">
        <v>0</v>
      </c>
      <c r="P250" s="64">
        <v>1</v>
      </c>
      <c r="Q250" s="64">
        <v>1</v>
      </c>
      <c r="R250" s="84">
        <v>1.085</v>
      </c>
      <c r="S250" s="64">
        <v>7</v>
      </c>
      <c r="U250" s="85">
        <v>437</v>
      </c>
      <c r="V250" s="61">
        <v>35</v>
      </c>
      <c r="W250" s="61">
        <v>285</v>
      </c>
      <c r="X250" s="64">
        <v>16349</v>
      </c>
    </row>
    <row r="251" spans="1:24" ht="12">
      <c r="A251" s="83">
        <v>438</v>
      </c>
      <c r="B251" s="61">
        <v>438035035</v>
      </c>
      <c r="C251" s="63" t="s">
        <v>148</v>
      </c>
      <c r="D251" s="64">
        <v>20</v>
      </c>
      <c r="E251" s="64">
        <v>0</v>
      </c>
      <c r="F251" s="64">
        <v>22</v>
      </c>
      <c r="G251" s="64">
        <v>98</v>
      </c>
      <c r="H251" s="64">
        <v>57</v>
      </c>
      <c r="I251" s="64">
        <v>133</v>
      </c>
      <c r="J251" s="64">
        <v>0</v>
      </c>
      <c r="K251" s="84">
        <v>11.842000000000001</v>
      </c>
      <c r="L251" s="64">
        <v>0</v>
      </c>
      <c r="M251" s="64">
        <v>22</v>
      </c>
      <c r="N251" s="64">
        <v>5</v>
      </c>
      <c r="O251" s="64">
        <v>12</v>
      </c>
      <c r="P251" s="64">
        <v>228</v>
      </c>
      <c r="Q251" s="64">
        <v>320</v>
      </c>
      <c r="R251" s="84">
        <v>1.085</v>
      </c>
      <c r="S251" s="64">
        <v>11</v>
      </c>
      <c r="U251" s="85">
        <v>438</v>
      </c>
      <c r="V251" s="61">
        <v>35</v>
      </c>
      <c r="W251" s="61">
        <v>35</v>
      </c>
      <c r="X251" s="64">
        <v>14572</v>
      </c>
    </row>
    <row r="252" spans="1:24" ht="12">
      <c r="A252" s="83">
        <v>438</v>
      </c>
      <c r="B252" s="61">
        <v>438035057</v>
      </c>
      <c r="C252" s="63" t="s">
        <v>148</v>
      </c>
      <c r="D252" s="64">
        <v>0</v>
      </c>
      <c r="E252" s="64">
        <v>0</v>
      </c>
      <c r="F252" s="64">
        <v>0</v>
      </c>
      <c r="G252" s="64">
        <v>1</v>
      </c>
      <c r="H252" s="64">
        <v>0</v>
      </c>
      <c r="I252" s="64">
        <v>1</v>
      </c>
      <c r="J252" s="64">
        <v>0</v>
      </c>
      <c r="K252" s="84">
        <v>7.6399999999999996E-2</v>
      </c>
      <c r="L252" s="64">
        <v>0</v>
      </c>
      <c r="M252" s="64">
        <v>0</v>
      </c>
      <c r="N252" s="64">
        <v>0</v>
      </c>
      <c r="O252" s="64">
        <v>0</v>
      </c>
      <c r="P252" s="64">
        <v>2</v>
      </c>
      <c r="Q252" s="64">
        <v>2</v>
      </c>
      <c r="R252" s="84">
        <v>1.085</v>
      </c>
      <c r="S252" s="64">
        <v>12</v>
      </c>
      <c r="U252" s="85">
        <v>438</v>
      </c>
      <c r="V252" s="61">
        <v>35</v>
      </c>
      <c r="W252" s="61">
        <v>57</v>
      </c>
      <c r="X252" s="64">
        <v>16038</v>
      </c>
    </row>
    <row r="253" spans="1:24" ht="12">
      <c r="A253" s="83">
        <v>438</v>
      </c>
      <c r="B253" s="61">
        <v>438035244</v>
      </c>
      <c r="C253" s="63" t="s">
        <v>148</v>
      </c>
      <c r="D253" s="64">
        <v>0</v>
      </c>
      <c r="E253" s="64">
        <v>0</v>
      </c>
      <c r="F253" s="64">
        <v>0</v>
      </c>
      <c r="G253" s="64">
        <v>3</v>
      </c>
      <c r="H253" s="64">
        <v>0</v>
      </c>
      <c r="I253" s="64">
        <v>2</v>
      </c>
      <c r="J253" s="64">
        <v>0</v>
      </c>
      <c r="K253" s="84">
        <v>0.191</v>
      </c>
      <c r="L253" s="64">
        <v>0</v>
      </c>
      <c r="M253" s="64">
        <v>1</v>
      </c>
      <c r="N253" s="64">
        <v>0</v>
      </c>
      <c r="O253" s="64">
        <v>0</v>
      </c>
      <c r="P253" s="64">
        <v>4</v>
      </c>
      <c r="Q253" s="64">
        <v>5</v>
      </c>
      <c r="R253" s="84">
        <v>1.085</v>
      </c>
      <c r="S253" s="64">
        <v>10</v>
      </c>
      <c r="U253" s="85">
        <v>438</v>
      </c>
      <c r="V253" s="61">
        <v>35</v>
      </c>
      <c r="W253" s="61">
        <v>244</v>
      </c>
      <c r="X253" s="64">
        <v>15284</v>
      </c>
    </row>
    <row r="254" spans="1:24" ht="12">
      <c r="A254" s="83">
        <v>438</v>
      </c>
      <c r="B254" s="61">
        <v>438035336</v>
      </c>
      <c r="C254" s="63" t="s">
        <v>148</v>
      </c>
      <c r="D254" s="64">
        <v>1</v>
      </c>
      <c r="E254" s="64">
        <v>0</v>
      </c>
      <c r="F254" s="64">
        <v>0</v>
      </c>
      <c r="G254" s="64">
        <v>0</v>
      </c>
      <c r="H254" s="64">
        <v>1</v>
      </c>
      <c r="I254" s="64">
        <v>0</v>
      </c>
      <c r="J254" s="64">
        <v>0</v>
      </c>
      <c r="K254" s="84">
        <v>3.8199999999999998E-2</v>
      </c>
      <c r="L254" s="64">
        <v>0</v>
      </c>
      <c r="M254" s="64">
        <v>0</v>
      </c>
      <c r="N254" s="64">
        <v>0</v>
      </c>
      <c r="O254" s="64">
        <v>0</v>
      </c>
      <c r="P254" s="64">
        <v>0</v>
      </c>
      <c r="Q254" s="64">
        <v>2</v>
      </c>
      <c r="R254" s="84">
        <v>1.085</v>
      </c>
      <c r="S254" s="64">
        <v>6</v>
      </c>
      <c r="U254" s="85">
        <v>438</v>
      </c>
      <c r="V254" s="61">
        <v>35</v>
      </c>
      <c r="W254" s="61">
        <v>336</v>
      </c>
      <c r="X254" s="64">
        <v>7051</v>
      </c>
    </row>
    <row r="255" spans="1:24" ht="12">
      <c r="A255" s="83">
        <v>439</v>
      </c>
      <c r="B255" s="61">
        <v>439035035</v>
      </c>
      <c r="C255" s="63" t="s">
        <v>149</v>
      </c>
      <c r="D255" s="64">
        <v>50</v>
      </c>
      <c r="E255" s="64">
        <v>0</v>
      </c>
      <c r="F255" s="64">
        <v>47</v>
      </c>
      <c r="G255" s="64">
        <v>254</v>
      </c>
      <c r="H255" s="64">
        <v>96</v>
      </c>
      <c r="I255" s="64">
        <v>0</v>
      </c>
      <c r="J255" s="64">
        <v>0</v>
      </c>
      <c r="K255" s="84">
        <v>15.1654</v>
      </c>
      <c r="L255" s="64">
        <v>0</v>
      </c>
      <c r="M255" s="64">
        <v>59</v>
      </c>
      <c r="N255" s="64">
        <v>15</v>
      </c>
      <c r="O255" s="64">
        <v>0</v>
      </c>
      <c r="P255" s="64">
        <v>275</v>
      </c>
      <c r="Q255" s="64">
        <v>422</v>
      </c>
      <c r="R255" s="84">
        <v>1.085</v>
      </c>
      <c r="S255" s="64">
        <v>11</v>
      </c>
      <c r="U255" s="85">
        <v>439</v>
      </c>
      <c r="V255" s="61">
        <v>35</v>
      </c>
      <c r="W255" s="61">
        <v>35</v>
      </c>
      <c r="X255" s="64">
        <v>13709</v>
      </c>
    </row>
    <row r="256" spans="1:24" ht="12">
      <c r="A256" s="83">
        <v>439</v>
      </c>
      <c r="B256" s="61">
        <v>439035044</v>
      </c>
      <c r="C256" s="63" t="s">
        <v>149</v>
      </c>
      <c r="D256" s="64">
        <v>1</v>
      </c>
      <c r="E256" s="64">
        <v>0</v>
      </c>
      <c r="F256" s="64">
        <v>0</v>
      </c>
      <c r="G256" s="64">
        <v>0</v>
      </c>
      <c r="H256" s="64">
        <v>0</v>
      </c>
      <c r="I256" s="64">
        <v>0</v>
      </c>
      <c r="J256" s="64">
        <v>0</v>
      </c>
      <c r="K256" s="84">
        <v>0</v>
      </c>
      <c r="L256" s="64">
        <v>0</v>
      </c>
      <c r="M256" s="64">
        <v>0</v>
      </c>
      <c r="N256" s="64">
        <v>0</v>
      </c>
      <c r="O256" s="64">
        <v>0</v>
      </c>
      <c r="P256" s="64">
        <v>1</v>
      </c>
      <c r="Q256" s="64">
        <v>1</v>
      </c>
      <c r="R256" s="84">
        <v>1.085</v>
      </c>
      <c r="S256" s="64">
        <v>12</v>
      </c>
      <c r="U256" s="85">
        <v>439</v>
      </c>
      <c r="V256" s="61">
        <v>35</v>
      </c>
      <c r="W256" s="61">
        <v>44</v>
      </c>
      <c r="X256" s="64">
        <v>9654</v>
      </c>
    </row>
    <row r="257" spans="1:24" ht="12">
      <c r="A257" s="83">
        <v>439</v>
      </c>
      <c r="B257" s="61">
        <v>439035073</v>
      </c>
      <c r="C257" s="63" t="s">
        <v>149</v>
      </c>
      <c r="D257" s="64">
        <v>0</v>
      </c>
      <c r="E257" s="64">
        <v>0</v>
      </c>
      <c r="F257" s="64">
        <v>1</v>
      </c>
      <c r="G257" s="64">
        <v>1</v>
      </c>
      <c r="H257" s="64">
        <v>0</v>
      </c>
      <c r="I257" s="64">
        <v>0</v>
      </c>
      <c r="J257" s="64">
        <v>0</v>
      </c>
      <c r="K257" s="84">
        <v>7.6399999999999996E-2</v>
      </c>
      <c r="L257" s="64">
        <v>0</v>
      </c>
      <c r="M257" s="64">
        <v>0</v>
      </c>
      <c r="N257" s="64">
        <v>0</v>
      </c>
      <c r="O257" s="64">
        <v>0</v>
      </c>
      <c r="P257" s="64">
        <v>2</v>
      </c>
      <c r="Q257" s="64">
        <v>2</v>
      </c>
      <c r="R257" s="84">
        <v>1.085</v>
      </c>
      <c r="S257" s="64">
        <v>5</v>
      </c>
      <c r="U257" s="85">
        <v>439</v>
      </c>
      <c r="V257" s="61">
        <v>35</v>
      </c>
      <c r="W257" s="61">
        <v>73</v>
      </c>
      <c r="X257" s="64">
        <v>14343</v>
      </c>
    </row>
    <row r="258" spans="1:24" ht="12">
      <c r="A258" s="83">
        <v>439</v>
      </c>
      <c r="B258" s="61">
        <v>439035133</v>
      </c>
      <c r="C258" s="63" t="s">
        <v>149</v>
      </c>
      <c r="D258" s="64">
        <v>0</v>
      </c>
      <c r="E258" s="64">
        <v>0</v>
      </c>
      <c r="F258" s="64">
        <v>1</v>
      </c>
      <c r="G258" s="64">
        <v>0</v>
      </c>
      <c r="H258" s="64">
        <v>0</v>
      </c>
      <c r="I258" s="64">
        <v>0</v>
      </c>
      <c r="J258" s="64">
        <v>0</v>
      </c>
      <c r="K258" s="84">
        <v>3.8199999999999998E-2</v>
      </c>
      <c r="L258" s="64">
        <v>0</v>
      </c>
      <c r="M258" s="64">
        <v>0</v>
      </c>
      <c r="N258" s="64">
        <v>0</v>
      </c>
      <c r="O258" s="64">
        <v>0</v>
      </c>
      <c r="P258" s="64">
        <v>0</v>
      </c>
      <c r="Q258" s="64">
        <v>1</v>
      </c>
      <c r="R258" s="84">
        <v>1.085</v>
      </c>
      <c r="S258" s="64">
        <v>9</v>
      </c>
      <c r="U258" s="85">
        <v>439</v>
      </c>
      <c r="V258" s="61">
        <v>35</v>
      </c>
      <c r="W258" s="61">
        <v>133</v>
      </c>
      <c r="X258" s="64">
        <v>9993</v>
      </c>
    </row>
    <row r="259" spans="1:24" ht="12">
      <c r="A259" s="83">
        <v>439</v>
      </c>
      <c r="B259" s="61">
        <v>439035165</v>
      </c>
      <c r="C259" s="63" t="s">
        <v>149</v>
      </c>
      <c r="D259" s="64">
        <v>0</v>
      </c>
      <c r="E259" s="64">
        <v>0</v>
      </c>
      <c r="F259" s="64">
        <v>0</v>
      </c>
      <c r="G259" s="64">
        <v>1</v>
      </c>
      <c r="H259" s="64">
        <v>0</v>
      </c>
      <c r="I259" s="64">
        <v>0</v>
      </c>
      <c r="J259" s="64">
        <v>0</v>
      </c>
      <c r="K259" s="84">
        <v>3.8199999999999998E-2</v>
      </c>
      <c r="L259" s="64">
        <v>0</v>
      </c>
      <c r="M259" s="64">
        <v>0</v>
      </c>
      <c r="N259" s="64">
        <v>0</v>
      </c>
      <c r="O259" s="64">
        <v>0</v>
      </c>
      <c r="P259" s="64">
        <v>1</v>
      </c>
      <c r="Q259" s="64">
        <v>1</v>
      </c>
      <c r="R259" s="84">
        <v>1.085</v>
      </c>
      <c r="S259" s="64">
        <v>10</v>
      </c>
      <c r="U259" s="85">
        <v>439</v>
      </c>
      <c r="V259" s="61">
        <v>35</v>
      </c>
      <c r="W259" s="61">
        <v>165</v>
      </c>
      <c r="X259" s="64">
        <v>15189</v>
      </c>
    </row>
    <row r="260" spans="1:24" ht="12">
      <c r="A260" s="83">
        <v>439</v>
      </c>
      <c r="B260" s="61">
        <v>439035244</v>
      </c>
      <c r="C260" s="63" t="s">
        <v>149</v>
      </c>
      <c r="D260" s="64">
        <v>0</v>
      </c>
      <c r="E260" s="64">
        <v>0</v>
      </c>
      <c r="F260" s="64">
        <v>0</v>
      </c>
      <c r="G260" s="64">
        <v>0</v>
      </c>
      <c r="H260" s="64">
        <v>1</v>
      </c>
      <c r="I260" s="64">
        <v>0</v>
      </c>
      <c r="J260" s="64">
        <v>0</v>
      </c>
      <c r="K260" s="84">
        <v>3.8199999999999998E-2</v>
      </c>
      <c r="L260" s="64">
        <v>0</v>
      </c>
      <c r="M260" s="64">
        <v>0</v>
      </c>
      <c r="N260" s="64">
        <v>1</v>
      </c>
      <c r="O260" s="64">
        <v>0</v>
      </c>
      <c r="P260" s="64">
        <v>1</v>
      </c>
      <c r="Q260" s="64">
        <v>1</v>
      </c>
      <c r="R260" s="84">
        <v>1.085</v>
      </c>
      <c r="S260" s="64">
        <v>10</v>
      </c>
      <c r="U260" s="85">
        <v>439</v>
      </c>
      <c r="V260" s="61">
        <v>35</v>
      </c>
      <c r="W260" s="61">
        <v>244</v>
      </c>
      <c r="X260" s="64">
        <v>17468</v>
      </c>
    </row>
    <row r="261" spans="1:24" ht="12">
      <c r="A261" s="83">
        <v>440</v>
      </c>
      <c r="B261" s="61">
        <v>440149128</v>
      </c>
      <c r="C261" s="63" t="s">
        <v>150</v>
      </c>
      <c r="D261" s="64">
        <v>0</v>
      </c>
      <c r="E261" s="64">
        <v>0</v>
      </c>
      <c r="F261" s="64">
        <v>0</v>
      </c>
      <c r="G261" s="64">
        <v>2</v>
      </c>
      <c r="H261" s="64">
        <v>1</v>
      </c>
      <c r="I261" s="64">
        <v>0</v>
      </c>
      <c r="J261" s="64">
        <v>0</v>
      </c>
      <c r="K261" s="84">
        <v>0.11459999999999999</v>
      </c>
      <c r="L261" s="64">
        <v>0</v>
      </c>
      <c r="M261" s="64">
        <v>0</v>
      </c>
      <c r="N261" s="64">
        <v>0</v>
      </c>
      <c r="O261" s="64">
        <v>0</v>
      </c>
      <c r="P261" s="64">
        <v>1</v>
      </c>
      <c r="Q261" s="64">
        <v>3</v>
      </c>
      <c r="R261" s="84">
        <v>1</v>
      </c>
      <c r="S261" s="64">
        <v>10</v>
      </c>
      <c r="U261" s="85">
        <v>440</v>
      </c>
      <c r="V261" s="61">
        <v>149</v>
      </c>
      <c r="W261" s="61">
        <v>128</v>
      </c>
      <c r="X261" s="64">
        <v>10874</v>
      </c>
    </row>
    <row r="262" spans="1:24" ht="12">
      <c r="A262" s="83">
        <v>440</v>
      </c>
      <c r="B262" s="61">
        <v>440149149</v>
      </c>
      <c r="C262" s="63" t="s">
        <v>150</v>
      </c>
      <c r="D262" s="64">
        <v>20</v>
      </c>
      <c r="E262" s="64">
        <v>0</v>
      </c>
      <c r="F262" s="64">
        <v>22</v>
      </c>
      <c r="G262" s="64">
        <v>223</v>
      </c>
      <c r="H262" s="64">
        <v>103</v>
      </c>
      <c r="I262" s="64">
        <v>0</v>
      </c>
      <c r="J262" s="64">
        <v>0</v>
      </c>
      <c r="K262" s="84">
        <v>13.2936</v>
      </c>
      <c r="L262" s="64">
        <v>0</v>
      </c>
      <c r="M262" s="64">
        <v>94</v>
      </c>
      <c r="N262" s="64">
        <v>7</v>
      </c>
      <c r="O262" s="64">
        <v>0</v>
      </c>
      <c r="P262" s="64">
        <v>267</v>
      </c>
      <c r="Q262" s="64">
        <v>358</v>
      </c>
      <c r="R262" s="84">
        <v>1</v>
      </c>
      <c r="S262" s="64">
        <v>12</v>
      </c>
      <c r="U262" s="85">
        <v>440</v>
      </c>
      <c r="V262" s="61">
        <v>149</v>
      </c>
      <c r="W262" s="61">
        <v>149</v>
      </c>
      <c r="X262" s="64">
        <v>13550</v>
      </c>
    </row>
    <row r="263" spans="1:24" ht="12">
      <c r="A263" s="83">
        <v>440</v>
      </c>
      <c r="B263" s="61">
        <v>440149160</v>
      </c>
      <c r="C263" s="63" t="s">
        <v>150</v>
      </c>
      <c r="D263" s="64">
        <v>0</v>
      </c>
      <c r="E263" s="64">
        <v>0</v>
      </c>
      <c r="F263" s="64">
        <v>0</v>
      </c>
      <c r="G263" s="64">
        <v>0</v>
      </c>
      <c r="H263" s="64">
        <v>2</v>
      </c>
      <c r="I263" s="64">
        <v>0</v>
      </c>
      <c r="J263" s="64">
        <v>0</v>
      </c>
      <c r="K263" s="84">
        <v>7.6399999999999996E-2</v>
      </c>
      <c r="L263" s="64">
        <v>0</v>
      </c>
      <c r="M263" s="64">
        <v>0</v>
      </c>
      <c r="N263" s="64">
        <v>1</v>
      </c>
      <c r="O263" s="64">
        <v>0</v>
      </c>
      <c r="P263" s="64">
        <v>1</v>
      </c>
      <c r="Q263" s="64">
        <v>2</v>
      </c>
      <c r="R263" s="84">
        <v>1</v>
      </c>
      <c r="S263" s="64">
        <v>11</v>
      </c>
      <c r="U263" s="85">
        <v>440</v>
      </c>
      <c r="V263" s="61">
        <v>149</v>
      </c>
      <c r="W263" s="61">
        <v>160</v>
      </c>
      <c r="X263" s="64">
        <v>12699</v>
      </c>
    </row>
    <row r="264" spans="1:24" ht="12">
      <c r="A264" s="83">
        <v>440</v>
      </c>
      <c r="B264" s="61">
        <v>440149181</v>
      </c>
      <c r="C264" s="63" t="s">
        <v>150</v>
      </c>
      <c r="D264" s="64">
        <v>1</v>
      </c>
      <c r="E264" s="64">
        <v>0</v>
      </c>
      <c r="F264" s="64">
        <v>3</v>
      </c>
      <c r="G264" s="64">
        <v>11</v>
      </c>
      <c r="H264" s="64">
        <v>10</v>
      </c>
      <c r="I264" s="64">
        <v>0</v>
      </c>
      <c r="J264" s="64">
        <v>0</v>
      </c>
      <c r="K264" s="84">
        <v>0.91679999999999995</v>
      </c>
      <c r="L264" s="64">
        <v>0</v>
      </c>
      <c r="M264" s="64">
        <v>4</v>
      </c>
      <c r="N264" s="64">
        <v>2</v>
      </c>
      <c r="O264" s="64">
        <v>0</v>
      </c>
      <c r="P264" s="64">
        <v>14</v>
      </c>
      <c r="Q264" s="64">
        <v>25</v>
      </c>
      <c r="R264" s="84">
        <v>1</v>
      </c>
      <c r="S264" s="64">
        <v>9</v>
      </c>
      <c r="U264" s="85">
        <v>440</v>
      </c>
      <c r="V264" s="61">
        <v>149</v>
      </c>
      <c r="W264" s="61">
        <v>181</v>
      </c>
      <c r="X264" s="64">
        <v>12228</v>
      </c>
    </row>
    <row r="265" spans="1:24" ht="12">
      <c r="A265" s="83">
        <v>440</v>
      </c>
      <c r="B265" s="61">
        <v>440149211</v>
      </c>
      <c r="C265" s="63" t="s">
        <v>150</v>
      </c>
      <c r="D265" s="64">
        <v>0</v>
      </c>
      <c r="E265" s="64">
        <v>0</v>
      </c>
      <c r="F265" s="64">
        <v>0</v>
      </c>
      <c r="G265" s="64">
        <v>1</v>
      </c>
      <c r="H265" s="64">
        <v>0</v>
      </c>
      <c r="I265" s="64">
        <v>0</v>
      </c>
      <c r="J265" s="64">
        <v>0</v>
      </c>
      <c r="K265" s="84">
        <v>3.8199999999999998E-2</v>
      </c>
      <c r="L265" s="64">
        <v>0</v>
      </c>
      <c r="M265" s="64">
        <v>1</v>
      </c>
      <c r="N265" s="64">
        <v>0</v>
      </c>
      <c r="O265" s="64">
        <v>0</v>
      </c>
      <c r="P265" s="64">
        <v>1</v>
      </c>
      <c r="Q265" s="64">
        <v>1</v>
      </c>
      <c r="R265" s="84">
        <v>1</v>
      </c>
      <c r="S265" s="64">
        <v>4</v>
      </c>
      <c r="U265" s="85">
        <v>440</v>
      </c>
      <c r="V265" s="61">
        <v>149</v>
      </c>
      <c r="W265" s="61">
        <v>211</v>
      </c>
      <c r="X265" s="64">
        <v>15723</v>
      </c>
    </row>
    <row r="266" spans="1:24" ht="12">
      <c r="A266" s="83">
        <v>440</v>
      </c>
      <c r="B266" s="61">
        <v>440149745</v>
      </c>
      <c r="C266" s="63" t="s">
        <v>150</v>
      </c>
      <c r="D266" s="64">
        <v>0</v>
      </c>
      <c r="E266" s="64">
        <v>0</v>
      </c>
      <c r="F266" s="64">
        <v>0</v>
      </c>
      <c r="G266" s="64">
        <v>1</v>
      </c>
      <c r="H266" s="64">
        <v>0</v>
      </c>
      <c r="I266" s="64">
        <v>0</v>
      </c>
      <c r="J266" s="64">
        <v>0</v>
      </c>
      <c r="K266" s="84">
        <v>3.8199999999999998E-2</v>
      </c>
      <c r="L266" s="64">
        <v>0</v>
      </c>
      <c r="M266" s="64">
        <v>0</v>
      </c>
      <c r="N266" s="64">
        <v>0</v>
      </c>
      <c r="O266" s="64">
        <v>0</v>
      </c>
      <c r="P266" s="64">
        <v>0</v>
      </c>
      <c r="Q266" s="64">
        <v>1</v>
      </c>
      <c r="R266" s="84">
        <v>1</v>
      </c>
      <c r="S266" s="64">
        <v>3</v>
      </c>
      <c r="U266" s="85">
        <v>440</v>
      </c>
      <c r="V266" s="61">
        <v>149</v>
      </c>
      <c r="W266" s="61">
        <v>745</v>
      </c>
      <c r="X266" s="64">
        <v>9395</v>
      </c>
    </row>
    <row r="267" spans="1:24" ht="12">
      <c r="A267" s="83">
        <v>441</v>
      </c>
      <c r="B267" s="61">
        <v>441281005</v>
      </c>
      <c r="C267" s="63" t="s">
        <v>151</v>
      </c>
      <c r="D267" s="64">
        <v>0</v>
      </c>
      <c r="E267" s="64">
        <v>0</v>
      </c>
      <c r="F267" s="64">
        <v>0</v>
      </c>
      <c r="G267" s="64">
        <v>0</v>
      </c>
      <c r="H267" s="64">
        <v>0</v>
      </c>
      <c r="I267" s="64">
        <v>1</v>
      </c>
      <c r="J267" s="64">
        <v>0</v>
      </c>
      <c r="K267" s="84">
        <v>3.8199999999999998E-2</v>
      </c>
      <c r="L267" s="64">
        <v>0</v>
      </c>
      <c r="M267" s="64">
        <v>0</v>
      </c>
      <c r="N267" s="64">
        <v>0</v>
      </c>
      <c r="O267" s="64">
        <v>0</v>
      </c>
      <c r="P267" s="64">
        <v>0</v>
      </c>
      <c r="Q267" s="64">
        <v>1</v>
      </c>
      <c r="R267" s="84">
        <v>1</v>
      </c>
      <c r="S267" s="64">
        <v>6</v>
      </c>
      <c r="U267" s="85">
        <v>441</v>
      </c>
      <c r="V267" s="61">
        <v>281</v>
      </c>
      <c r="W267" s="61">
        <v>5</v>
      </c>
      <c r="X267" s="64">
        <v>10835</v>
      </c>
    </row>
    <row r="268" spans="1:24" ht="12">
      <c r="A268" s="83">
        <v>441</v>
      </c>
      <c r="B268" s="61">
        <v>441281061</v>
      </c>
      <c r="C268" s="63" t="s">
        <v>151</v>
      </c>
      <c r="D268" s="64">
        <v>0</v>
      </c>
      <c r="E268" s="64">
        <v>0</v>
      </c>
      <c r="F268" s="64">
        <v>0</v>
      </c>
      <c r="G268" s="64">
        <v>2</v>
      </c>
      <c r="H268" s="64">
        <v>1</v>
      </c>
      <c r="I268" s="64">
        <v>0</v>
      </c>
      <c r="J268" s="64">
        <v>0</v>
      </c>
      <c r="K268" s="84">
        <v>0.11459999999999999</v>
      </c>
      <c r="L268" s="64">
        <v>0</v>
      </c>
      <c r="M268" s="64">
        <v>0</v>
      </c>
      <c r="N268" s="64">
        <v>0</v>
      </c>
      <c r="O268" s="64">
        <v>0</v>
      </c>
      <c r="P268" s="64">
        <v>3</v>
      </c>
      <c r="Q268" s="64">
        <v>3</v>
      </c>
      <c r="R268" s="84">
        <v>1</v>
      </c>
      <c r="S268" s="64">
        <v>10</v>
      </c>
      <c r="U268" s="85">
        <v>441</v>
      </c>
      <c r="V268" s="61">
        <v>281</v>
      </c>
      <c r="W268" s="61">
        <v>61</v>
      </c>
      <c r="X268" s="64">
        <v>14061</v>
      </c>
    </row>
    <row r="269" spans="1:24" ht="12">
      <c r="A269" s="83">
        <v>441</v>
      </c>
      <c r="B269" s="61">
        <v>441281087</v>
      </c>
      <c r="C269" s="63" t="s">
        <v>151</v>
      </c>
      <c r="D269" s="64">
        <v>0</v>
      </c>
      <c r="E269" s="64">
        <v>0</v>
      </c>
      <c r="F269" s="64">
        <v>0</v>
      </c>
      <c r="G269" s="64">
        <v>1</v>
      </c>
      <c r="H269" s="64">
        <v>0</v>
      </c>
      <c r="I269" s="64">
        <v>1</v>
      </c>
      <c r="J269" s="64">
        <v>0</v>
      </c>
      <c r="K269" s="84">
        <v>7.6399999999999996E-2</v>
      </c>
      <c r="L269" s="64">
        <v>0</v>
      </c>
      <c r="M269" s="64">
        <v>0</v>
      </c>
      <c r="N269" s="64">
        <v>0</v>
      </c>
      <c r="O269" s="64">
        <v>0</v>
      </c>
      <c r="P269" s="64">
        <v>2</v>
      </c>
      <c r="Q269" s="64">
        <v>2</v>
      </c>
      <c r="R269" s="84">
        <v>1</v>
      </c>
      <c r="S269" s="64">
        <v>4</v>
      </c>
      <c r="U269" s="85">
        <v>441</v>
      </c>
      <c r="V269" s="61">
        <v>281</v>
      </c>
      <c r="W269" s="61">
        <v>87</v>
      </c>
      <c r="X269" s="64">
        <v>14084</v>
      </c>
    </row>
    <row r="270" spans="1:24" ht="12">
      <c r="A270" s="83">
        <v>441</v>
      </c>
      <c r="B270" s="61">
        <v>441281137</v>
      </c>
      <c r="C270" s="63" t="s">
        <v>151</v>
      </c>
      <c r="D270" s="64">
        <v>0</v>
      </c>
      <c r="E270" s="64">
        <v>0</v>
      </c>
      <c r="F270" s="64">
        <v>0</v>
      </c>
      <c r="G270" s="64">
        <v>1</v>
      </c>
      <c r="H270" s="64">
        <v>1</v>
      </c>
      <c r="I270" s="64">
        <v>0</v>
      </c>
      <c r="J270" s="64">
        <v>0</v>
      </c>
      <c r="K270" s="84">
        <v>7.6399999999999996E-2</v>
      </c>
      <c r="L270" s="64">
        <v>0</v>
      </c>
      <c r="M270" s="64">
        <v>0</v>
      </c>
      <c r="N270" s="64">
        <v>0</v>
      </c>
      <c r="O270" s="64">
        <v>0</v>
      </c>
      <c r="P270" s="64">
        <v>2</v>
      </c>
      <c r="Q270" s="64">
        <v>2</v>
      </c>
      <c r="R270" s="84">
        <v>1</v>
      </c>
      <c r="S270" s="64">
        <v>12</v>
      </c>
      <c r="U270" s="85">
        <v>441</v>
      </c>
      <c r="V270" s="61">
        <v>281</v>
      </c>
      <c r="W270" s="61">
        <v>137</v>
      </c>
      <c r="X270" s="64">
        <v>14076</v>
      </c>
    </row>
    <row r="271" spans="1:24" ht="12">
      <c r="A271" s="83">
        <v>441</v>
      </c>
      <c r="B271" s="61">
        <v>441281159</v>
      </c>
      <c r="C271" s="63" t="s">
        <v>151</v>
      </c>
      <c r="D271" s="64">
        <v>0</v>
      </c>
      <c r="E271" s="64">
        <v>0</v>
      </c>
      <c r="F271" s="64">
        <v>0</v>
      </c>
      <c r="G271" s="64">
        <v>0</v>
      </c>
      <c r="H271" s="64">
        <v>1</v>
      </c>
      <c r="I271" s="64">
        <v>1</v>
      </c>
      <c r="J271" s="64">
        <v>0</v>
      </c>
      <c r="K271" s="84">
        <v>7.6399999999999996E-2</v>
      </c>
      <c r="L271" s="64">
        <v>0</v>
      </c>
      <c r="M271" s="64">
        <v>0</v>
      </c>
      <c r="N271" s="64">
        <v>0</v>
      </c>
      <c r="O271" s="64">
        <v>0</v>
      </c>
      <c r="P271" s="64">
        <v>2</v>
      </c>
      <c r="Q271" s="64">
        <v>2</v>
      </c>
      <c r="R271" s="84">
        <v>1</v>
      </c>
      <c r="S271" s="64">
        <v>2</v>
      </c>
      <c r="U271" s="85">
        <v>441</v>
      </c>
      <c r="V271" s="61">
        <v>281</v>
      </c>
      <c r="W271" s="61">
        <v>159</v>
      </c>
      <c r="X271" s="64">
        <v>13814</v>
      </c>
    </row>
    <row r="272" spans="1:24" ht="12">
      <c r="A272" s="83">
        <v>441</v>
      </c>
      <c r="B272" s="61">
        <v>441281161</v>
      </c>
      <c r="C272" s="63" t="s">
        <v>151</v>
      </c>
      <c r="D272" s="64">
        <v>0</v>
      </c>
      <c r="E272" s="64">
        <v>0</v>
      </c>
      <c r="F272" s="64">
        <v>0</v>
      </c>
      <c r="G272" s="64">
        <v>3</v>
      </c>
      <c r="H272" s="64">
        <v>1</v>
      </c>
      <c r="I272" s="64">
        <v>2</v>
      </c>
      <c r="J272" s="64">
        <v>0</v>
      </c>
      <c r="K272" s="84">
        <v>0.22919999999999999</v>
      </c>
      <c r="L272" s="64">
        <v>0</v>
      </c>
      <c r="M272" s="64">
        <v>0</v>
      </c>
      <c r="N272" s="64">
        <v>0</v>
      </c>
      <c r="O272" s="64">
        <v>0</v>
      </c>
      <c r="P272" s="64">
        <v>5</v>
      </c>
      <c r="Q272" s="64">
        <v>6</v>
      </c>
      <c r="R272" s="84">
        <v>1</v>
      </c>
      <c r="S272" s="64">
        <v>6</v>
      </c>
      <c r="U272" s="85">
        <v>441</v>
      </c>
      <c r="V272" s="61">
        <v>281</v>
      </c>
      <c r="W272" s="61">
        <v>161</v>
      </c>
      <c r="X272" s="64">
        <v>13405</v>
      </c>
    </row>
    <row r="273" spans="1:24" ht="12">
      <c r="A273" s="83">
        <v>441</v>
      </c>
      <c r="B273" s="61">
        <v>441281191</v>
      </c>
      <c r="C273" s="63" t="s">
        <v>151</v>
      </c>
      <c r="D273" s="64">
        <v>0</v>
      </c>
      <c r="E273" s="64">
        <v>0</v>
      </c>
      <c r="F273" s="64">
        <v>1</v>
      </c>
      <c r="G273" s="64">
        <v>1</v>
      </c>
      <c r="H273" s="64">
        <v>0</v>
      </c>
      <c r="I273" s="64">
        <v>0</v>
      </c>
      <c r="J273" s="64">
        <v>0</v>
      </c>
      <c r="K273" s="84">
        <v>7.6399999999999996E-2</v>
      </c>
      <c r="L273" s="64">
        <v>0</v>
      </c>
      <c r="M273" s="64">
        <v>0</v>
      </c>
      <c r="N273" s="64">
        <v>0</v>
      </c>
      <c r="O273" s="64">
        <v>0</v>
      </c>
      <c r="P273" s="64">
        <v>2</v>
      </c>
      <c r="Q273" s="64">
        <v>2</v>
      </c>
      <c r="R273" s="84">
        <v>1</v>
      </c>
      <c r="S273" s="64">
        <v>6</v>
      </c>
      <c r="U273" s="85">
        <v>441</v>
      </c>
      <c r="V273" s="61">
        <v>281</v>
      </c>
      <c r="W273" s="61">
        <v>191</v>
      </c>
      <c r="X273" s="64">
        <v>13675</v>
      </c>
    </row>
    <row r="274" spans="1:24" ht="12">
      <c r="A274" s="83">
        <v>441</v>
      </c>
      <c r="B274" s="61">
        <v>441281227</v>
      </c>
      <c r="C274" s="63" t="s">
        <v>151</v>
      </c>
      <c r="D274" s="64">
        <v>0</v>
      </c>
      <c r="E274" s="64">
        <v>0</v>
      </c>
      <c r="F274" s="64">
        <v>1</v>
      </c>
      <c r="G274" s="64">
        <v>1</v>
      </c>
      <c r="H274" s="64">
        <v>0</v>
      </c>
      <c r="I274" s="64">
        <v>0</v>
      </c>
      <c r="J274" s="64">
        <v>0</v>
      </c>
      <c r="K274" s="84">
        <v>7.6399999999999996E-2</v>
      </c>
      <c r="L274" s="64">
        <v>0</v>
      </c>
      <c r="M274" s="64">
        <v>0</v>
      </c>
      <c r="N274" s="64">
        <v>0</v>
      </c>
      <c r="O274" s="64">
        <v>0</v>
      </c>
      <c r="P274" s="64">
        <v>2</v>
      </c>
      <c r="Q274" s="64">
        <v>2</v>
      </c>
      <c r="R274" s="84">
        <v>1</v>
      </c>
      <c r="S274" s="64">
        <v>9</v>
      </c>
      <c r="U274" s="85">
        <v>441</v>
      </c>
      <c r="V274" s="61">
        <v>281</v>
      </c>
      <c r="W274" s="61">
        <v>227</v>
      </c>
      <c r="X274" s="64">
        <v>14033</v>
      </c>
    </row>
    <row r="275" spans="1:24" ht="12">
      <c r="A275" s="83">
        <v>441</v>
      </c>
      <c r="B275" s="61">
        <v>441281281</v>
      </c>
      <c r="C275" s="63" t="s">
        <v>151</v>
      </c>
      <c r="D275" s="64">
        <v>0</v>
      </c>
      <c r="E275" s="64">
        <v>0</v>
      </c>
      <c r="F275" s="64">
        <v>103</v>
      </c>
      <c r="G275" s="64">
        <v>672</v>
      </c>
      <c r="H275" s="64">
        <v>385</v>
      </c>
      <c r="I275" s="64">
        <v>392</v>
      </c>
      <c r="J275" s="64">
        <v>0</v>
      </c>
      <c r="K275" s="84">
        <v>59.2864</v>
      </c>
      <c r="L275" s="64">
        <v>0</v>
      </c>
      <c r="M275" s="64">
        <v>108</v>
      </c>
      <c r="N275" s="64">
        <v>10</v>
      </c>
      <c r="O275" s="64">
        <v>7</v>
      </c>
      <c r="P275" s="64">
        <v>896</v>
      </c>
      <c r="Q275" s="64">
        <v>1552</v>
      </c>
      <c r="R275" s="84">
        <v>1</v>
      </c>
      <c r="S275" s="64">
        <v>12</v>
      </c>
      <c r="U275" s="85">
        <v>441</v>
      </c>
      <c r="V275" s="61">
        <v>281</v>
      </c>
      <c r="W275" s="61">
        <v>281</v>
      </c>
      <c r="X275" s="64">
        <v>12662</v>
      </c>
    </row>
    <row r="276" spans="1:24" ht="12">
      <c r="A276" s="83">
        <v>441</v>
      </c>
      <c r="B276" s="61">
        <v>441281332</v>
      </c>
      <c r="C276" s="63" t="s">
        <v>151</v>
      </c>
      <c r="D276" s="64">
        <v>0</v>
      </c>
      <c r="E276" s="64">
        <v>0</v>
      </c>
      <c r="F276" s="64">
        <v>0</v>
      </c>
      <c r="G276" s="64">
        <v>0</v>
      </c>
      <c r="H276" s="64">
        <v>1</v>
      </c>
      <c r="I276" s="64">
        <v>0</v>
      </c>
      <c r="J276" s="64">
        <v>0</v>
      </c>
      <c r="K276" s="84">
        <v>3.8199999999999998E-2</v>
      </c>
      <c r="L276" s="64">
        <v>0</v>
      </c>
      <c r="M276" s="64">
        <v>0</v>
      </c>
      <c r="N276" s="64">
        <v>0</v>
      </c>
      <c r="O276" s="64">
        <v>0</v>
      </c>
      <c r="P276" s="64">
        <v>1</v>
      </c>
      <c r="Q276" s="64">
        <v>1</v>
      </c>
      <c r="R276" s="84">
        <v>1</v>
      </c>
      <c r="S276" s="64">
        <v>10</v>
      </c>
      <c r="U276" s="85">
        <v>441</v>
      </c>
      <c r="V276" s="61">
        <v>281</v>
      </c>
      <c r="W276" s="61">
        <v>332</v>
      </c>
      <c r="X276" s="64">
        <v>13833</v>
      </c>
    </row>
    <row r="277" spans="1:24" ht="12">
      <c r="A277" s="83">
        <v>441</v>
      </c>
      <c r="B277" s="61">
        <v>441281680</v>
      </c>
      <c r="C277" s="63" t="s">
        <v>151</v>
      </c>
      <c r="D277" s="64">
        <v>0</v>
      </c>
      <c r="E277" s="64">
        <v>0</v>
      </c>
      <c r="F277" s="64">
        <v>0</v>
      </c>
      <c r="G277" s="64">
        <v>0</v>
      </c>
      <c r="H277" s="64">
        <v>1</v>
      </c>
      <c r="I277" s="64">
        <v>0</v>
      </c>
      <c r="J277" s="64">
        <v>0</v>
      </c>
      <c r="K277" s="84">
        <v>3.8199999999999998E-2</v>
      </c>
      <c r="L277" s="64">
        <v>0</v>
      </c>
      <c r="M277" s="64">
        <v>0</v>
      </c>
      <c r="N277" s="64">
        <v>0</v>
      </c>
      <c r="O277" s="64">
        <v>0</v>
      </c>
      <c r="P277" s="64">
        <v>1</v>
      </c>
      <c r="Q277" s="64">
        <v>1</v>
      </c>
      <c r="R277" s="84">
        <v>1</v>
      </c>
      <c r="S277" s="64">
        <v>4</v>
      </c>
      <c r="U277" s="85">
        <v>441</v>
      </c>
      <c r="V277" s="61">
        <v>281</v>
      </c>
      <c r="W277" s="61">
        <v>680</v>
      </c>
      <c r="X277" s="64">
        <v>13022</v>
      </c>
    </row>
    <row r="278" spans="1:24" ht="12">
      <c r="A278" s="83">
        <v>444</v>
      </c>
      <c r="B278" s="61">
        <v>444035001</v>
      </c>
      <c r="C278" s="63" t="s">
        <v>159</v>
      </c>
      <c r="D278" s="64">
        <v>0</v>
      </c>
      <c r="E278" s="64">
        <v>0</v>
      </c>
      <c r="F278" s="64">
        <v>0</v>
      </c>
      <c r="G278" s="64">
        <v>0</v>
      </c>
      <c r="H278" s="64">
        <v>1</v>
      </c>
      <c r="I278" s="64">
        <v>0</v>
      </c>
      <c r="J278" s="64">
        <v>0</v>
      </c>
      <c r="K278" s="84">
        <v>3.8199999999999998E-2</v>
      </c>
      <c r="L278" s="64">
        <v>0</v>
      </c>
      <c r="M278" s="64">
        <v>0</v>
      </c>
      <c r="N278" s="64">
        <v>0</v>
      </c>
      <c r="O278" s="64">
        <v>0</v>
      </c>
      <c r="P278" s="64">
        <v>0</v>
      </c>
      <c r="Q278" s="64">
        <v>1</v>
      </c>
      <c r="R278" s="84">
        <v>1.085</v>
      </c>
      <c r="S278" s="64">
        <v>5</v>
      </c>
      <c r="U278" s="85">
        <v>444</v>
      </c>
      <c r="V278" s="61">
        <v>35</v>
      </c>
      <c r="W278" s="61">
        <v>1</v>
      </c>
      <c r="X278" s="64">
        <v>9670</v>
      </c>
    </row>
    <row r="279" spans="1:24" ht="12">
      <c r="A279" s="83">
        <v>444</v>
      </c>
      <c r="B279" s="61">
        <v>444035035</v>
      </c>
      <c r="C279" s="63" t="s">
        <v>159</v>
      </c>
      <c r="D279" s="64">
        <v>38</v>
      </c>
      <c r="E279" s="64">
        <v>0</v>
      </c>
      <c r="F279" s="64">
        <v>36</v>
      </c>
      <c r="G279" s="64">
        <v>227</v>
      </c>
      <c r="H279" s="64">
        <v>198</v>
      </c>
      <c r="I279" s="64">
        <v>179</v>
      </c>
      <c r="J279" s="64">
        <v>0</v>
      </c>
      <c r="K279" s="84">
        <v>24.448</v>
      </c>
      <c r="L279" s="64">
        <v>0</v>
      </c>
      <c r="M279" s="64">
        <v>48</v>
      </c>
      <c r="N279" s="64">
        <v>13</v>
      </c>
      <c r="O279" s="64">
        <v>17</v>
      </c>
      <c r="P279" s="64">
        <v>431</v>
      </c>
      <c r="Q279" s="64">
        <v>659</v>
      </c>
      <c r="R279" s="84">
        <v>1.085</v>
      </c>
      <c r="S279" s="64">
        <v>11</v>
      </c>
      <c r="U279" s="85">
        <v>444</v>
      </c>
      <c r="V279" s="61">
        <v>35</v>
      </c>
      <c r="W279" s="61">
        <v>35</v>
      </c>
      <c r="X279" s="64">
        <v>13999</v>
      </c>
    </row>
    <row r="280" spans="1:24" ht="12">
      <c r="A280" s="83">
        <v>444</v>
      </c>
      <c r="B280" s="61">
        <v>444035044</v>
      </c>
      <c r="C280" s="63" t="s">
        <v>159</v>
      </c>
      <c r="D280" s="64">
        <v>1</v>
      </c>
      <c r="E280" s="64">
        <v>0</v>
      </c>
      <c r="F280" s="64">
        <v>0</v>
      </c>
      <c r="G280" s="64">
        <v>0</v>
      </c>
      <c r="H280" s="64">
        <v>2</v>
      </c>
      <c r="I280" s="64">
        <v>0</v>
      </c>
      <c r="J280" s="64">
        <v>0</v>
      </c>
      <c r="K280" s="84">
        <v>7.6399999999999996E-2</v>
      </c>
      <c r="L280" s="64">
        <v>0</v>
      </c>
      <c r="M280" s="64">
        <v>0</v>
      </c>
      <c r="N280" s="64">
        <v>0</v>
      </c>
      <c r="O280" s="64">
        <v>0</v>
      </c>
      <c r="P280" s="64">
        <v>2</v>
      </c>
      <c r="Q280" s="64">
        <v>3</v>
      </c>
      <c r="R280" s="84">
        <v>1.085</v>
      </c>
      <c r="S280" s="64">
        <v>12</v>
      </c>
      <c r="U280" s="85">
        <v>444</v>
      </c>
      <c r="V280" s="61">
        <v>35</v>
      </c>
      <c r="W280" s="61">
        <v>44</v>
      </c>
      <c r="X280" s="64">
        <v>11405</v>
      </c>
    </row>
    <row r="281" spans="1:24" ht="12">
      <c r="A281" s="83">
        <v>444</v>
      </c>
      <c r="B281" s="61">
        <v>444035133</v>
      </c>
      <c r="C281" s="63" t="s">
        <v>159</v>
      </c>
      <c r="D281" s="64">
        <v>0</v>
      </c>
      <c r="E281" s="64">
        <v>0</v>
      </c>
      <c r="F281" s="64">
        <v>0</v>
      </c>
      <c r="G281" s="64">
        <v>1</v>
      </c>
      <c r="H281" s="64">
        <v>0</v>
      </c>
      <c r="I281" s="64">
        <v>1</v>
      </c>
      <c r="J281" s="64">
        <v>0</v>
      </c>
      <c r="K281" s="84">
        <v>7.6399999999999996E-2</v>
      </c>
      <c r="L281" s="64">
        <v>0</v>
      </c>
      <c r="M281" s="64">
        <v>0</v>
      </c>
      <c r="N281" s="64">
        <v>0</v>
      </c>
      <c r="O281" s="64">
        <v>0</v>
      </c>
      <c r="P281" s="64">
        <v>1</v>
      </c>
      <c r="Q281" s="64">
        <v>2</v>
      </c>
      <c r="R281" s="84">
        <v>1.085</v>
      </c>
      <c r="S281" s="64">
        <v>9</v>
      </c>
      <c r="U281" s="85">
        <v>444</v>
      </c>
      <c r="V281" s="61">
        <v>35</v>
      </c>
      <c r="W281" s="61">
        <v>133</v>
      </c>
      <c r="X281" s="64">
        <v>13325</v>
      </c>
    </row>
    <row r="282" spans="1:24" ht="12">
      <c r="A282" s="83">
        <v>444</v>
      </c>
      <c r="B282" s="61">
        <v>444035189</v>
      </c>
      <c r="C282" s="63" t="s">
        <v>159</v>
      </c>
      <c r="D282" s="64">
        <v>0</v>
      </c>
      <c r="E282" s="64">
        <v>0</v>
      </c>
      <c r="F282" s="64">
        <v>0</v>
      </c>
      <c r="G282" s="64">
        <v>0</v>
      </c>
      <c r="H282" s="64">
        <v>1</v>
      </c>
      <c r="I282" s="64">
        <v>1</v>
      </c>
      <c r="J282" s="64">
        <v>0</v>
      </c>
      <c r="K282" s="84">
        <v>7.6399999999999996E-2</v>
      </c>
      <c r="L282" s="64">
        <v>0</v>
      </c>
      <c r="M282" s="64">
        <v>0</v>
      </c>
      <c r="N282" s="64">
        <v>0</v>
      </c>
      <c r="O282" s="64">
        <v>0</v>
      </c>
      <c r="P282" s="64">
        <v>1</v>
      </c>
      <c r="Q282" s="64">
        <v>2</v>
      </c>
      <c r="R282" s="84">
        <v>1.085</v>
      </c>
      <c r="S282" s="64">
        <v>3</v>
      </c>
      <c r="U282" s="85">
        <v>444</v>
      </c>
      <c r="V282" s="61">
        <v>35</v>
      </c>
      <c r="W282" s="61">
        <v>189</v>
      </c>
      <c r="X282" s="64">
        <v>12738</v>
      </c>
    </row>
    <row r="283" spans="1:24" ht="12">
      <c r="A283" s="83">
        <v>444</v>
      </c>
      <c r="B283" s="61">
        <v>444035220</v>
      </c>
      <c r="C283" s="63" t="s">
        <v>159</v>
      </c>
      <c r="D283" s="64">
        <v>0</v>
      </c>
      <c r="E283" s="64">
        <v>0</v>
      </c>
      <c r="F283" s="64">
        <v>1</v>
      </c>
      <c r="G283" s="64">
        <v>0</v>
      </c>
      <c r="H283" s="64">
        <v>0</v>
      </c>
      <c r="I283" s="64">
        <v>0</v>
      </c>
      <c r="J283" s="64">
        <v>0</v>
      </c>
      <c r="K283" s="84">
        <v>3.8199999999999998E-2</v>
      </c>
      <c r="L283" s="64">
        <v>0</v>
      </c>
      <c r="M283" s="64">
        <v>0</v>
      </c>
      <c r="N283" s="64">
        <v>0</v>
      </c>
      <c r="O283" s="64">
        <v>0</v>
      </c>
      <c r="P283" s="64">
        <v>0</v>
      </c>
      <c r="Q283" s="64">
        <v>1</v>
      </c>
      <c r="R283" s="84">
        <v>1.085</v>
      </c>
      <c r="S283" s="64">
        <v>6</v>
      </c>
      <c r="U283" s="85">
        <v>444</v>
      </c>
      <c r="V283" s="61">
        <v>35</v>
      </c>
      <c r="W283" s="61">
        <v>220</v>
      </c>
      <c r="X283" s="64">
        <v>9993</v>
      </c>
    </row>
    <row r="284" spans="1:24" ht="12">
      <c r="A284" s="83">
        <v>444</v>
      </c>
      <c r="B284" s="61">
        <v>444035243</v>
      </c>
      <c r="C284" s="63" t="s">
        <v>159</v>
      </c>
      <c r="D284" s="64">
        <v>0</v>
      </c>
      <c r="E284" s="64">
        <v>0</v>
      </c>
      <c r="F284" s="64">
        <v>0</v>
      </c>
      <c r="G284" s="64">
        <v>0</v>
      </c>
      <c r="H284" s="64">
        <v>0</v>
      </c>
      <c r="I284" s="64">
        <v>1</v>
      </c>
      <c r="J284" s="64">
        <v>0</v>
      </c>
      <c r="K284" s="84">
        <v>3.8199999999999998E-2</v>
      </c>
      <c r="L284" s="64">
        <v>0</v>
      </c>
      <c r="M284" s="64">
        <v>0</v>
      </c>
      <c r="N284" s="64">
        <v>0</v>
      </c>
      <c r="O284" s="64">
        <v>0</v>
      </c>
      <c r="P284" s="64">
        <v>1</v>
      </c>
      <c r="Q284" s="64">
        <v>1</v>
      </c>
      <c r="R284" s="84">
        <v>1.085</v>
      </c>
      <c r="S284" s="64">
        <v>9</v>
      </c>
      <c r="U284" s="85">
        <v>444</v>
      </c>
      <c r="V284" s="61">
        <v>35</v>
      </c>
      <c r="W284" s="61">
        <v>243</v>
      </c>
      <c r="X284" s="64">
        <v>16605</v>
      </c>
    </row>
    <row r="285" spans="1:24" ht="12">
      <c r="A285" s="83">
        <v>444</v>
      </c>
      <c r="B285" s="61">
        <v>444035244</v>
      </c>
      <c r="C285" s="63" t="s">
        <v>159</v>
      </c>
      <c r="D285" s="64">
        <v>0</v>
      </c>
      <c r="E285" s="64">
        <v>0</v>
      </c>
      <c r="F285" s="64">
        <v>2</v>
      </c>
      <c r="G285" s="64">
        <v>1</v>
      </c>
      <c r="H285" s="64">
        <v>2</v>
      </c>
      <c r="I285" s="64">
        <v>4</v>
      </c>
      <c r="J285" s="64">
        <v>0</v>
      </c>
      <c r="K285" s="84">
        <v>0.34379999999999999</v>
      </c>
      <c r="L285" s="64">
        <v>0</v>
      </c>
      <c r="M285" s="64">
        <v>0</v>
      </c>
      <c r="N285" s="64">
        <v>0</v>
      </c>
      <c r="O285" s="64">
        <v>1</v>
      </c>
      <c r="P285" s="64">
        <v>7</v>
      </c>
      <c r="Q285" s="64">
        <v>9</v>
      </c>
      <c r="R285" s="84">
        <v>1.085</v>
      </c>
      <c r="S285" s="64">
        <v>10</v>
      </c>
      <c r="U285" s="85">
        <v>444</v>
      </c>
      <c r="V285" s="61">
        <v>35</v>
      </c>
      <c r="W285" s="61">
        <v>244</v>
      </c>
      <c r="X285" s="64">
        <v>14887</v>
      </c>
    </row>
    <row r="286" spans="1:24" ht="12">
      <c r="A286" s="83">
        <v>444</v>
      </c>
      <c r="B286" s="61">
        <v>444035248</v>
      </c>
      <c r="C286" s="63" t="s">
        <v>159</v>
      </c>
      <c r="D286" s="64">
        <v>0</v>
      </c>
      <c r="E286" s="64">
        <v>0</v>
      </c>
      <c r="F286" s="64">
        <v>0</v>
      </c>
      <c r="G286" s="64">
        <v>0</v>
      </c>
      <c r="H286" s="64">
        <v>1</v>
      </c>
      <c r="I286" s="64">
        <v>0</v>
      </c>
      <c r="J286" s="64">
        <v>0</v>
      </c>
      <c r="K286" s="84">
        <v>3.8199999999999998E-2</v>
      </c>
      <c r="L286" s="64">
        <v>0</v>
      </c>
      <c r="M286" s="64">
        <v>0</v>
      </c>
      <c r="N286" s="64">
        <v>0</v>
      </c>
      <c r="O286" s="64">
        <v>0</v>
      </c>
      <c r="P286" s="64">
        <v>1</v>
      </c>
      <c r="Q286" s="64">
        <v>1</v>
      </c>
      <c r="R286" s="84">
        <v>1.085</v>
      </c>
      <c r="S286" s="64">
        <v>11</v>
      </c>
      <c r="U286" s="85">
        <v>444</v>
      </c>
      <c r="V286" s="61">
        <v>35</v>
      </c>
      <c r="W286" s="61">
        <v>248</v>
      </c>
      <c r="X286" s="64">
        <v>14852</v>
      </c>
    </row>
    <row r="287" spans="1:24" ht="12">
      <c r="A287" s="83">
        <v>444</v>
      </c>
      <c r="B287" s="61">
        <v>444035336</v>
      </c>
      <c r="C287" s="63" t="s">
        <v>159</v>
      </c>
      <c r="D287" s="64">
        <v>0</v>
      </c>
      <c r="E287" s="64">
        <v>0</v>
      </c>
      <c r="F287" s="64">
        <v>0</v>
      </c>
      <c r="G287" s="64">
        <v>4</v>
      </c>
      <c r="H287" s="64">
        <v>1</v>
      </c>
      <c r="I287" s="64">
        <v>0</v>
      </c>
      <c r="J287" s="64">
        <v>0</v>
      </c>
      <c r="K287" s="84">
        <v>0.191</v>
      </c>
      <c r="L287" s="64">
        <v>0</v>
      </c>
      <c r="M287" s="64">
        <v>0</v>
      </c>
      <c r="N287" s="64">
        <v>0</v>
      </c>
      <c r="O287" s="64">
        <v>0</v>
      </c>
      <c r="P287" s="64">
        <v>1</v>
      </c>
      <c r="Q287" s="64">
        <v>5</v>
      </c>
      <c r="R287" s="84">
        <v>1.085</v>
      </c>
      <c r="S287" s="64">
        <v>6</v>
      </c>
      <c r="U287" s="85">
        <v>444</v>
      </c>
      <c r="V287" s="61">
        <v>35</v>
      </c>
      <c r="W287" s="61">
        <v>336</v>
      </c>
      <c r="X287" s="64">
        <v>10896</v>
      </c>
    </row>
    <row r="288" spans="1:24" ht="12">
      <c r="A288" s="83">
        <v>445</v>
      </c>
      <c r="B288" s="61">
        <v>445348017</v>
      </c>
      <c r="C288" s="63" t="s">
        <v>160</v>
      </c>
      <c r="D288" s="64">
        <v>0</v>
      </c>
      <c r="E288" s="64">
        <v>0</v>
      </c>
      <c r="F288" s="64">
        <v>0</v>
      </c>
      <c r="G288" s="64">
        <v>3</v>
      </c>
      <c r="H288" s="64">
        <v>2</v>
      </c>
      <c r="I288" s="64">
        <v>3</v>
      </c>
      <c r="J288" s="64">
        <v>0</v>
      </c>
      <c r="K288" s="84">
        <v>0.30559999999999998</v>
      </c>
      <c r="L288" s="64">
        <v>0</v>
      </c>
      <c r="M288" s="64">
        <v>0</v>
      </c>
      <c r="N288" s="64">
        <v>0</v>
      </c>
      <c r="O288" s="64">
        <v>0</v>
      </c>
      <c r="P288" s="64">
        <v>8</v>
      </c>
      <c r="Q288" s="64">
        <v>8</v>
      </c>
      <c r="R288" s="84">
        <v>1</v>
      </c>
      <c r="S288" s="64">
        <v>5</v>
      </c>
      <c r="U288" s="85">
        <v>445</v>
      </c>
      <c r="V288" s="61">
        <v>348</v>
      </c>
      <c r="W288" s="61">
        <v>17</v>
      </c>
      <c r="X288" s="64">
        <v>13868</v>
      </c>
    </row>
    <row r="289" spans="1:24" ht="12">
      <c r="A289" s="83">
        <v>445</v>
      </c>
      <c r="B289" s="61">
        <v>445348064</v>
      </c>
      <c r="C289" s="63" t="s">
        <v>160</v>
      </c>
      <c r="D289" s="64">
        <v>0</v>
      </c>
      <c r="E289" s="64">
        <v>0</v>
      </c>
      <c r="F289" s="64">
        <v>0</v>
      </c>
      <c r="G289" s="64">
        <v>0</v>
      </c>
      <c r="H289" s="64">
        <v>0</v>
      </c>
      <c r="I289" s="64">
        <v>2</v>
      </c>
      <c r="J289" s="64">
        <v>0</v>
      </c>
      <c r="K289" s="84">
        <v>7.6399999999999996E-2</v>
      </c>
      <c r="L289" s="64">
        <v>0</v>
      </c>
      <c r="M289" s="64">
        <v>0</v>
      </c>
      <c r="N289" s="64">
        <v>0</v>
      </c>
      <c r="O289" s="64">
        <v>0</v>
      </c>
      <c r="P289" s="64">
        <v>0</v>
      </c>
      <c r="Q289" s="64">
        <v>2</v>
      </c>
      <c r="R289" s="84">
        <v>1</v>
      </c>
      <c r="S289" s="64">
        <v>9</v>
      </c>
      <c r="U289" s="85">
        <v>445</v>
      </c>
      <c r="V289" s="61">
        <v>348</v>
      </c>
      <c r="W289" s="61">
        <v>64</v>
      </c>
      <c r="X289" s="64">
        <v>10835</v>
      </c>
    </row>
    <row r="290" spans="1:24" ht="12">
      <c r="A290" s="83">
        <v>445</v>
      </c>
      <c r="B290" s="61">
        <v>445348097</v>
      </c>
      <c r="C290" s="63" t="s">
        <v>160</v>
      </c>
      <c r="D290" s="64">
        <v>0</v>
      </c>
      <c r="E290" s="64">
        <v>0</v>
      </c>
      <c r="F290" s="64">
        <v>0</v>
      </c>
      <c r="G290" s="64">
        <v>1</v>
      </c>
      <c r="H290" s="64">
        <v>0</v>
      </c>
      <c r="I290" s="64">
        <v>0</v>
      </c>
      <c r="J290" s="64">
        <v>0</v>
      </c>
      <c r="K290" s="84">
        <v>3.8199999999999998E-2</v>
      </c>
      <c r="L290" s="64">
        <v>0</v>
      </c>
      <c r="M290" s="64">
        <v>1</v>
      </c>
      <c r="N290" s="64">
        <v>0</v>
      </c>
      <c r="O290" s="64">
        <v>0</v>
      </c>
      <c r="P290" s="64">
        <v>1</v>
      </c>
      <c r="Q290" s="64">
        <v>1</v>
      </c>
      <c r="R290" s="84">
        <v>1</v>
      </c>
      <c r="S290" s="64">
        <v>11</v>
      </c>
      <c r="U290" s="85">
        <v>445</v>
      </c>
      <c r="V290" s="61">
        <v>348</v>
      </c>
      <c r="W290" s="61">
        <v>97</v>
      </c>
      <c r="X290" s="64">
        <v>16571</v>
      </c>
    </row>
    <row r="291" spans="1:24" ht="12">
      <c r="A291" s="83">
        <v>445</v>
      </c>
      <c r="B291" s="61">
        <v>445348110</v>
      </c>
      <c r="C291" s="63" t="s">
        <v>160</v>
      </c>
      <c r="D291" s="64">
        <v>0</v>
      </c>
      <c r="E291" s="64">
        <v>0</v>
      </c>
      <c r="F291" s="64">
        <v>0</v>
      </c>
      <c r="G291" s="64">
        <v>1</v>
      </c>
      <c r="H291" s="64">
        <v>1</v>
      </c>
      <c r="I291" s="64">
        <v>0</v>
      </c>
      <c r="J291" s="64">
        <v>0</v>
      </c>
      <c r="K291" s="84">
        <v>7.6399999999999996E-2</v>
      </c>
      <c r="L291" s="64">
        <v>0</v>
      </c>
      <c r="M291" s="64">
        <v>0</v>
      </c>
      <c r="N291" s="64">
        <v>0</v>
      </c>
      <c r="O291" s="64">
        <v>0</v>
      </c>
      <c r="P291" s="64">
        <v>2</v>
      </c>
      <c r="Q291" s="64">
        <v>2</v>
      </c>
      <c r="R291" s="84">
        <v>1</v>
      </c>
      <c r="S291" s="64">
        <v>3</v>
      </c>
      <c r="U291" s="85">
        <v>445</v>
      </c>
      <c r="V291" s="61">
        <v>348</v>
      </c>
      <c r="W291" s="61">
        <v>110</v>
      </c>
      <c r="X291" s="64">
        <v>13143</v>
      </c>
    </row>
    <row r="292" spans="1:24" ht="12">
      <c r="A292" s="83">
        <v>445</v>
      </c>
      <c r="B292" s="61">
        <v>445348151</v>
      </c>
      <c r="C292" s="63" t="s">
        <v>160</v>
      </c>
      <c r="D292" s="64">
        <v>0</v>
      </c>
      <c r="E292" s="64">
        <v>0</v>
      </c>
      <c r="F292" s="64">
        <v>3</v>
      </c>
      <c r="G292" s="64">
        <v>6</v>
      </c>
      <c r="H292" s="64">
        <v>3</v>
      </c>
      <c r="I292" s="64">
        <v>6</v>
      </c>
      <c r="J292" s="64">
        <v>0</v>
      </c>
      <c r="K292" s="84">
        <v>0.68759999999999999</v>
      </c>
      <c r="L292" s="64">
        <v>0</v>
      </c>
      <c r="M292" s="64">
        <v>0</v>
      </c>
      <c r="N292" s="64">
        <v>0</v>
      </c>
      <c r="O292" s="64">
        <v>0</v>
      </c>
      <c r="P292" s="64">
        <v>8</v>
      </c>
      <c r="Q292" s="64">
        <v>18</v>
      </c>
      <c r="R292" s="84">
        <v>1</v>
      </c>
      <c r="S292" s="64">
        <v>7</v>
      </c>
      <c r="U292" s="85">
        <v>445</v>
      </c>
      <c r="V292" s="61">
        <v>348</v>
      </c>
      <c r="W292" s="61">
        <v>151</v>
      </c>
      <c r="X292" s="64">
        <v>11776</v>
      </c>
    </row>
    <row r="293" spans="1:24" ht="12">
      <c r="A293" s="83">
        <v>445</v>
      </c>
      <c r="B293" s="61">
        <v>445348186</v>
      </c>
      <c r="C293" s="63" t="s">
        <v>160</v>
      </c>
      <c r="D293" s="64">
        <v>0</v>
      </c>
      <c r="E293" s="64">
        <v>0</v>
      </c>
      <c r="F293" s="64">
        <v>0</v>
      </c>
      <c r="G293" s="64">
        <v>3</v>
      </c>
      <c r="H293" s="64">
        <v>1</v>
      </c>
      <c r="I293" s="64">
        <v>1</v>
      </c>
      <c r="J293" s="64">
        <v>0</v>
      </c>
      <c r="K293" s="84">
        <v>0.191</v>
      </c>
      <c r="L293" s="64">
        <v>0</v>
      </c>
      <c r="M293" s="64">
        <v>1</v>
      </c>
      <c r="N293" s="64">
        <v>0</v>
      </c>
      <c r="O293" s="64">
        <v>0</v>
      </c>
      <c r="P293" s="64">
        <v>3</v>
      </c>
      <c r="Q293" s="64">
        <v>5</v>
      </c>
      <c r="R293" s="84">
        <v>1</v>
      </c>
      <c r="S293" s="64">
        <v>6</v>
      </c>
      <c r="U293" s="85">
        <v>445</v>
      </c>
      <c r="V293" s="61">
        <v>348</v>
      </c>
      <c r="W293" s="61">
        <v>186</v>
      </c>
      <c r="X293" s="64">
        <v>12669</v>
      </c>
    </row>
    <row r="294" spans="1:24" ht="12">
      <c r="A294" s="83">
        <v>445</v>
      </c>
      <c r="B294" s="61">
        <v>445348213</v>
      </c>
      <c r="C294" s="63" t="s">
        <v>160</v>
      </c>
      <c r="D294" s="64">
        <v>0</v>
      </c>
      <c r="E294" s="64">
        <v>0</v>
      </c>
      <c r="F294" s="64">
        <v>0</v>
      </c>
      <c r="G294" s="64">
        <v>1</v>
      </c>
      <c r="H294" s="64">
        <v>0</v>
      </c>
      <c r="I294" s="64">
        <v>0</v>
      </c>
      <c r="J294" s="64">
        <v>0</v>
      </c>
      <c r="K294" s="84">
        <v>3.8199999999999998E-2</v>
      </c>
      <c r="L294" s="64">
        <v>0</v>
      </c>
      <c r="M294" s="64">
        <v>0</v>
      </c>
      <c r="N294" s="64">
        <v>0</v>
      </c>
      <c r="O294" s="64">
        <v>0</v>
      </c>
      <c r="P294" s="64">
        <v>1</v>
      </c>
      <c r="Q294" s="64">
        <v>1</v>
      </c>
      <c r="R294" s="84">
        <v>1</v>
      </c>
      <c r="S294" s="64">
        <v>3</v>
      </c>
      <c r="U294" s="85">
        <v>445</v>
      </c>
      <c r="V294" s="61">
        <v>348</v>
      </c>
      <c r="W294" s="61">
        <v>213</v>
      </c>
      <c r="X294" s="64">
        <v>13315</v>
      </c>
    </row>
    <row r="295" spans="1:24" ht="12">
      <c r="A295" s="83">
        <v>445</v>
      </c>
      <c r="B295" s="61">
        <v>445348226</v>
      </c>
      <c r="C295" s="63" t="s">
        <v>160</v>
      </c>
      <c r="D295" s="64">
        <v>0</v>
      </c>
      <c r="E295" s="64">
        <v>0</v>
      </c>
      <c r="F295" s="64">
        <v>4</v>
      </c>
      <c r="G295" s="64">
        <v>18</v>
      </c>
      <c r="H295" s="64">
        <v>3</v>
      </c>
      <c r="I295" s="64">
        <v>6</v>
      </c>
      <c r="J295" s="64">
        <v>0</v>
      </c>
      <c r="K295" s="84">
        <v>1.1841999999999999</v>
      </c>
      <c r="L295" s="64">
        <v>0</v>
      </c>
      <c r="M295" s="64">
        <v>3</v>
      </c>
      <c r="N295" s="64">
        <v>0</v>
      </c>
      <c r="O295" s="64">
        <v>0</v>
      </c>
      <c r="P295" s="64">
        <v>15</v>
      </c>
      <c r="Q295" s="64">
        <v>31</v>
      </c>
      <c r="R295" s="84">
        <v>1</v>
      </c>
      <c r="S295" s="64">
        <v>7</v>
      </c>
      <c r="U295" s="85">
        <v>445</v>
      </c>
      <c r="V295" s="61">
        <v>348</v>
      </c>
      <c r="W295" s="61">
        <v>226</v>
      </c>
      <c r="X295" s="64">
        <v>12003</v>
      </c>
    </row>
    <row r="296" spans="1:24" ht="12">
      <c r="A296" s="83">
        <v>445</v>
      </c>
      <c r="B296" s="61">
        <v>445348271</v>
      </c>
      <c r="C296" s="63" t="s">
        <v>160</v>
      </c>
      <c r="D296" s="64">
        <v>0</v>
      </c>
      <c r="E296" s="64">
        <v>0</v>
      </c>
      <c r="F296" s="64">
        <v>1</v>
      </c>
      <c r="G296" s="64">
        <v>1</v>
      </c>
      <c r="H296" s="64">
        <v>0</v>
      </c>
      <c r="I296" s="64">
        <v>0</v>
      </c>
      <c r="J296" s="64">
        <v>0</v>
      </c>
      <c r="K296" s="84">
        <v>7.6399999999999996E-2</v>
      </c>
      <c r="L296" s="64">
        <v>0</v>
      </c>
      <c r="M296" s="64">
        <v>1</v>
      </c>
      <c r="N296" s="64">
        <v>0</v>
      </c>
      <c r="O296" s="64">
        <v>0</v>
      </c>
      <c r="P296" s="64">
        <v>2</v>
      </c>
      <c r="Q296" s="64">
        <v>2</v>
      </c>
      <c r="R296" s="84">
        <v>1</v>
      </c>
      <c r="S296" s="64">
        <v>3</v>
      </c>
      <c r="U296" s="85">
        <v>445</v>
      </c>
      <c r="V296" s="61">
        <v>348</v>
      </c>
      <c r="W296" s="61">
        <v>271</v>
      </c>
      <c r="X296" s="64">
        <v>14470</v>
      </c>
    </row>
    <row r="297" spans="1:24" ht="12">
      <c r="A297" s="83">
        <v>445</v>
      </c>
      <c r="B297" s="61">
        <v>445348277</v>
      </c>
      <c r="C297" s="63" t="s">
        <v>160</v>
      </c>
      <c r="D297" s="64">
        <v>0</v>
      </c>
      <c r="E297" s="64">
        <v>0</v>
      </c>
      <c r="F297" s="64">
        <v>0</v>
      </c>
      <c r="G297" s="64">
        <v>1</v>
      </c>
      <c r="H297" s="64">
        <v>0</v>
      </c>
      <c r="I297" s="64">
        <v>0</v>
      </c>
      <c r="J297" s="64">
        <v>0</v>
      </c>
      <c r="K297" s="84">
        <v>3.8199999999999998E-2</v>
      </c>
      <c r="L297" s="64">
        <v>0</v>
      </c>
      <c r="M297" s="64">
        <v>0</v>
      </c>
      <c r="N297" s="64">
        <v>0</v>
      </c>
      <c r="O297" s="64">
        <v>0</v>
      </c>
      <c r="P297" s="64">
        <v>1</v>
      </c>
      <c r="Q297" s="64">
        <v>1</v>
      </c>
      <c r="R297" s="84">
        <v>1</v>
      </c>
      <c r="S297" s="64">
        <v>11</v>
      </c>
      <c r="U297" s="85">
        <v>445</v>
      </c>
      <c r="V297" s="61">
        <v>348</v>
      </c>
      <c r="W297" s="61">
        <v>277</v>
      </c>
      <c r="X297" s="64">
        <v>14212</v>
      </c>
    </row>
    <row r="298" spans="1:24" ht="12">
      <c r="A298" s="83">
        <v>445</v>
      </c>
      <c r="B298" s="61">
        <v>445348290</v>
      </c>
      <c r="C298" s="63" t="s">
        <v>160</v>
      </c>
      <c r="D298" s="64">
        <v>0</v>
      </c>
      <c r="E298" s="64">
        <v>0</v>
      </c>
      <c r="F298" s="64">
        <v>0</v>
      </c>
      <c r="G298" s="64">
        <v>1</v>
      </c>
      <c r="H298" s="64">
        <v>0</v>
      </c>
      <c r="I298" s="64">
        <v>0</v>
      </c>
      <c r="J298" s="64">
        <v>0</v>
      </c>
      <c r="K298" s="84">
        <v>3.8199999999999998E-2</v>
      </c>
      <c r="L298" s="64">
        <v>0</v>
      </c>
      <c r="M298" s="64">
        <v>0</v>
      </c>
      <c r="N298" s="64">
        <v>0</v>
      </c>
      <c r="O298" s="64">
        <v>0</v>
      </c>
      <c r="P298" s="64">
        <v>0</v>
      </c>
      <c r="Q298" s="64">
        <v>1</v>
      </c>
      <c r="R298" s="84">
        <v>1</v>
      </c>
      <c r="S298" s="64">
        <v>3</v>
      </c>
      <c r="U298" s="85">
        <v>445</v>
      </c>
      <c r="V298" s="61">
        <v>348</v>
      </c>
      <c r="W298" s="61">
        <v>290</v>
      </c>
      <c r="X298" s="64">
        <v>9395</v>
      </c>
    </row>
    <row r="299" spans="1:24" ht="12">
      <c r="A299" s="83">
        <v>445</v>
      </c>
      <c r="B299" s="61">
        <v>445348316</v>
      </c>
      <c r="C299" s="63" t="s">
        <v>160</v>
      </c>
      <c r="D299" s="64">
        <v>0</v>
      </c>
      <c r="E299" s="64">
        <v>0</v>
      </c>
      <c r="F299" s="64">
        <v>0</v>
      </c>
      <c r="G299" s="64">
        <v>1</v>
      </c>
      <c r="H299" s="64">
        <v>2</v>
      </c>
      <c r="I299" s="64">
        <v>4</v>
      </c>
      <c r="J299" s="64">
        <v>0</v>
      </c>
      <c r="K299" s="84">
        <v>0.26740000000000003</v>
      </c>
      <c r="L299" s="64">
        <v>0</v>
      </c>
      <c r="M299" s="64">
        <v>0</v>
      </c>
      <c r="N299" s="64">
        <v>0</v>
      </c>
      <c r="O299" s="64">
        <v>0</v>
      </c>
      <c r="P299" s="64">
        <v>3</v>
      </c>
      <c r="Q299" s="64">
        <v>7</v>
      </c>
      <c r="R299" s="84">
        <v>1</v>
      </c>
      <c r="S299" s="64">
        <v>10</v>
      </c>
      <c r="U299" s="85">
        <v>445</v>
      </c>
      <c r="V299" s="61">
        <v>348</v>
      </c>
      <c r="W299" s="61">
        <v>316</v>
      </c>
      <c r="X299" s="64">
        <v>12169</v>
      </c>
    </row>
    <row r="300" spans="1:24" ht="12">
      <c r="A300" s="83">
        <v>445</v>
      </c>
      <c r="B300" s="61">
        <v>445348321</v>
      </c>
      <c r="C300" s="63" t="s">
        <v>160</v>
      </c>
      <c r="D300" s="64">
        <v>0</v>
      </c>
      <c r="E300" s="64">
        <v>0</v>
      </c>
      <c r="F300" s="64">
        <v>0</v>
      </c>
      <c r="G300" s="64">
        <v>0</v>
      </c>
      <c r="H300" s="64">
        <v>0</v>
      </c>
      <c r="I300" s="64">
        <v>1</v>
      </c>
      <c r="J300" s="64">
        <v>0</v>
      </c>
      <c r="K300" s="84">
        <v>3.8199999999999998E-2</v>
      </c>
      <c r="L300" s="64">
        <v>0</v>
      </c>
      <c r="M300" s="64">
        <v>0</v>
      </c>
      <c r="N300" s="64">
        <v>0</v>
      </c>
      <c r="O300" s="64">
        <v>0</v>
      </c>
      <c r="P300" s="64">
        <v>0</v>
      </c>
      <c r="Q300" s="64">
        <v>1</v>
      </c>
      <c r="R300" s="84">
        <v>1</v>
      </c>
      <c r="S300" s="64">
        <v>3</v>
      </c>
      <c r="U300" s="85">
        <v>445</v>
      </c>
      <c r="V300" s="61">
        <v>348</v>
      </c>
      <c r="W300" s="61">
        <v>321</v>
      </c>
      <c r="X300" s="64">
        <v>10835</v>
      </c>
    </row>
    <row r="301" spans="1:24" ht="12">
      <c r="A301" s="83">
        <v>445</v>
      </c>
      <c r="B301" s="61">
        <v>445348322</v>
      </c>
      <c r="C301" s="63" t="s">
        <v>160</v>
      </c>
      <c r="D301" s="64">
        <v>0</v>
      </c>
      <c r="E301" s="64">
        <v>0</v>
      </c>
      <c r="F301" s="64">
        <v>0</v>
      </c>
      <c r="G301" s="64">
        <v>1</v>
      </c>
      <c r="H301" s="64">
        <v>2</v>
      </c>
      <c r="I301" s="64">
        <v>1</v>
      </c>
      <c r="J301" s="64">
        <v>0</v>
      </c>
      <c r="K301" s="84">
        <v>0.15279999999999999</v>
      </c>
      <c r="L301" s="64">
        <v>0</v>
      </c>
      <c r="M301" s="64">
        <v>0</v>
      </c>
      <c r="N301" s="64">
        <v>1</v>
      </c>
      <c r="O301" s="64">
        <v>0</v>
      </c>
      <c r="P301" s="64">
        <v>4</v>
      </c>
      <c r="Q301" s="64">
        <v>4</v>
      </c>
      <c r="R301" s="84">
        <v>1</v>
      </c>
      <c r="S301" s="64">
        <v>5</v>
      </c>
      <c r="U301" s="85">
        <v>445</v>
      </c>
      <c r="V301" s="61">
        <v>348</v>
      </c>
      <c r="W301" s="61">
        <v>322</v>
      </c>
      <c r="X301" s="64">
        <v>14222</v>
      </c>
    </row>
    <row r="302" spans="1:24" ht="12">
      <c r="A302" s="83">
        <v>445</v>
      </c>
      <c r="B302" s="61">
        <v>445348348</v>
      </c>
      <c r="C302" s="63" t="s">
        <v>160</v>
      </c>
      <c r="D302" s="64">
        <v>0</v>
      </c>
      <c r="E302" s="64">
        <v>0</v>
      </c>
      <c r="F302" s="64">
        <v>105</v>
      </c>
      <c r="G302" s="64">
        <v>542</v>
      </c>
      <c r="H302" s="64">
        <v>321</v>
      </c>
      <c r="I302" s="64">
        <v>351</v>
      </c>
      <c r="J302" s="64">
        <v>0</v>
      </c>
      <c r="K302" s="84">
        <v>50.385800000000003</v>
      </c>
      <c r="L302" s="64">
        <v>0</v>
      </c>
      <c r="M302" s="64">
        <v>133</v>
      </c>
      <c r="N302" s="64">
        <v>9</v>
      </c>
      <c r="O302" s="64">
        <v>6</v>
      </c>
      <c r="P302" s="64">
        <v>897</v>
      </c>
      <c r="Q302" s="64">
        <v>1319</v>
      </c>
      <c r="R302" s="84">
        <v>1</v>
      </c>
      <c r="S302" s="64">
        <v>11</v>
      </c>
      <c r="U302" s="85">
        <v>445</v>
      </c>
      <c r="V302" s="61">
        <v>348</v>
      </c>
      <c r="W302" s="61">
        <v>348</v>
      </c>
      <c r="X302" s="64">
        <v>13231</v>
      </c>
    </row>
    <row r="303" spans="1:24" ht="12">
      <c r="A303" s="83">
        <v>445</v>
      </c>
      <c r="B303" s="61">
        <v>445348615</v>
      </c>
      <c r="C303" s="63" t="s">
        <v>160</v>
      </c>
      <c r="D303" s="64">
        <v>0</v>
      </c>
      <c r="E303" s="64">
        <v>0</v>
      </c>
      <c r="F303" s="64">
        <v>0</v>
      </c>
      <c r="G303" s="64">
        <v>2</v>
      </c>
      <c r="H303" s="64">
        <v>0</v>
      </c>
      <c r="I303" s="64">
        <v>0</v>
      </c>
      <c r="J303" s="64">
        <v>0</v>
      </c>
      <c r="K303" s="84">
        <v>7.6399999999999996E-2</v>
      </c>
      <c r="L303" s="64">
        <v>0</v>
      </c>
      <c r="M303" s="64">
        <v>2</v>
      </c>
      <c r="N303" s="64">
        <v>0</v>
      </c>
      <c r="O303" s="64">
        <v>0</v>
      </c>
      <c r="P303" s="64">
        <v>1</v>
      </c>
      <c r="Q303" s="64">
        <v>2</v>
      </c>
      <c r="R303" s="84">
        <v>1</v>
      </c>
      <c r="S303" s="64">
        <v>10</v>
      </c>
      <c r="U303" s="85">
        <v>445</v>
      </c>
      <c r="V303" s="61">
        <v>348</v>
      </c>
      <c r="W303" s="61">
        <v>615</v>
      </c>
      <c r="X303" s="64">
        <v>14145</v>
      </c>
    </row>
    <row r="304" spans="1:24" ht="12">
      <c r="A304" s="83">
        <v>445</v>
      </c>
      <c r="B304" s="61">
        <v>445348658</v>
      </c>
      <c r="C304" s="63" t="s">
        <v>160</v>
      </c>
      <c r="D304" s="64">
        <v>0</v>
      </c>
      <c r="E304" s="64">
        <v>0</v>
      </c>
      <c r="F304" s="64">
        <v>0</v>
      </c>
      <c r="G304" s="64">
        <v>1</v>
      </c>
      <c r="H304" s="64">
        <v>0</v>
      </c>
      <c r="I304" s="64">
        <v>1</v>
      </c>
      <c r="J304" s="64">
        <v>0</v>
      </c>
      <c r="K304" s="84">
        <v>7.6399999999999996E-2</v>
      </c>
      <c r="L304" s="64">
        <v>0</v>
      </c>
      <c r="M304" s="64">
        <v>0</v>
      </c>
      <c r="N304" s="64">
        <v>0</v>
      </c>
      <c r="O304" s="64">
        <v>0</v>
      </c>
      <c r="P304" s="64">
        <v>0</v>
      </c>
      <c r="Q304" s="64">
        <v>2</v>
      </c>
      <c r="R304" s="84">
        <v>1</v>
      </c>
      <c r="S304" s="64">
        <v>5</v>
      </c>
      <c r="U304" s="85">
        <v>445</v>
      </c>
      <c r="V304" s="61">
        <v>348</v>
      </c>
      <c r="W304" s="61">
        <v>658</v>
      </c>
      <c r="X304" s="64">
        <v>10115</v>
      </c>
    </row>
    <row r="305" spans="1:24" ht="12">
      <c r="A305" s="83">
        <v>445</v>
      </c>
      <c r="B305" s="61">
        <v>445348753</v>
      </c>
      <c r="C305" s="63" t="s">
        <v>160</v>
      </c>
      <c r="D305" s="64">
        <v>0</v>
      </c>
      <c r="E305" s="64">
        <v>0</v>
      </c>
      <c r="F305" s="64">
        <v>0</v>
      </c>
      <c r="G305" s="64">
        <v>0</v>
      </c>
      <c r="H305" s="64">
        <v>1</v>
      </c>
      <c r="I305" s="64">
        <v>0</v>
      </c>
      <c r="J305" s="64">
        <v>0</v>
      </c>
      <c r="K305" s="84">
        <v>3.8199999999999998E-2</v>
      </c>
      <c r="L305" s="64">
        <v>0</v>
      </c>
      <c r="M305" s="64">
        <v>0</v>
      </c>
      <c r="N305" s="64">
        <v>0</v>
      </c>
      <c r="O305" s="64">
        <v>0</v>
      </c>
      <c r="P305" s="64">
        <v>0</v>
      </c>
      <c r="Q305" s="64">
        <v>1</v>
      </c>
      <c r="R305" s="84">
        <v>1</v>
      </c>
      <c r="S305" s="64">
        <v>6</v>
      </c>
      <c r="U305" s="85">
        <v>445</v>
      </c>
      <c r="V305" s="61">
        <v>348</v>
      </c>
      <c r="W305" s="61">
        <v>753</v>
      </c>
      <c r="X305" s="64">
        <v>9052</v>
      </c>
    </row>
    <row r="306" spans="1:24" ht="12">
      <c r="A306" s="83">
        <v>445</v>
      </c>
      <c r="B306" s="61">
        <v>445348767</v>
      </c>
      <c r="C306" s="63" t="s">
        <v>160</v>
      </c>
      <c r="D306" s="64">
        <v>0</v>
      </c>
      <c r="E306" s="64">
        <v>0</v>
      </c>
      <c r="F306" s="64">
        <v>0</v>
      </c>
      <c r="G306" s="64">
        <v>1</v>
      </c>
      <c r="H306" s="64">
        <v>1</v>
      </c>
      <c r="I306" s="64">
        <v>1</v>
      </c>
      <c r="J306" s="64">
        <v>0</v>
      </c>
      <c r="K306" s="84">
        <v>0.11459999999999999</v>
      </c>
      <c r="L306" s="64">
        <v>0</v>
      </c>
      <c r="M306" s="64">
        <v>0</v>
      </c>
      <c r="N306" s="64">
        <v>0</v>
      </c>
      <c r="O306" s="64">
        <v>0</v>
      </c>
      <c r="P306" s="64">
        <v>0</v>
      </c>
      <c r="Q306" s="64">
        <v>3</v>
      </c>
      <c r="R306" s="84">
        <v>1</v>
      </c>
      <c r="S306" s="64">
        <v>8</v>
      </c>
      <c r="U306" s="85">
        <v>445</v>
      </c>
      <c r="V306" s="61">
        <v>348</v>
      </c>
      <c r="W306" s="61">
        <v>767</v>
      </c>
      <c r="X306" s="64">
        <v>9761</v>
      </c>
    </row>
    <row r="307" spans="1:24" ht="12">
      <c r="A307" s="83">
        <v>445</v>
      </c>
      <c r="B307" s="61">
        <v>445348775</v>
      </c>
      <c r="C307" s="63" t="s">
        <v>160</v>
      </c>
      <c r="D307" s="64">
        <v>0</v>
      </c>
      <c r="E307" s="64">
        <v>0</v>
      </c>
      <c r="F307" s="64">
        <v>1</v>
      </c>
      <c r="G307" s="64">
        <v>7</v>
      </c>
      <c r="H307" s="64">
        <v>4</v>
      </c>
      <c r="I307" s="64">
        <v>2</v>
      </c>
      <c r="J307" s="64">
        <v>0</v>
      </c>
      <c r="K307" s="84">
        <v>0.53480000000000005</v>
      </c>
      <c r="L307" s="64">
        <v>0</v>
      </c>
      <c r="M307" s="64">
        <v>0</v>
      </c>
      <c r="N307" s="64">
        <v>0</v>
      </c>
      <c r="O307" s="64">
        <v>0</v>
      </c>
      <c r="P307" s="64">
        <v>3</v>
      </c>
      <c r="Q307" s="64">
        <v>14</v>
      </c>
      <c r="R307" s="84">
        <v>1</v>
      </c>
      <c r="S307" s="64">
        <v>3</v>
      </c>
      <c r="U307" s="85">
        <v>445</v>
      </c>
      <c r="V307" s="61">
        <v>348</v>
      </c>
      <c r="W307" s="61">
        <v>775</v>
      </c>
      <c r="X307" s="64">
        <v>10339</v>
      </c>
    </row>
    <row r="308" spans="1:24" ht="12">
      <c r="A308" s="83">
        <v>446</v>
      </c>
      <c r="B308" s="61">
        <v>446099001</v>
      </c>
      <c r="C308" s="63" t="s">
        <v>166</v>
      </c>
      <c r="D308" s="64">
        <v>0</v>
      </c>
      <c r="E308" s="64">
        <v>0</v>
      </c>
      <c r="F308" s="64">
        <v>0</v>
      </c>
      <c r="G308" s="64">
        <v>1</v>
      </c>
      <c r="H308" s="64">
        <v>0</v>
      </c>
      <c r="I308" s="64">
        <v>0</v>
      </c>
      <c r="J308" s="64">
        <v>0</v>
      </c>
      <c r="K308" s="84">
        <v>3.8199999999999998E-2</v>
      </c>
      <c r="L308" s="64">
        <v>0</v>
      </c>
      <c r="M308" s="64">
        <v>0</v>
      </c>
      <c r="N308" s="64">
        <v>0</v>
      </c>
      <c r="O308" s="64">
        <v>0</v>
      </c>
      <c r="P308" s="64">
        <v>1</v>
      </c>
      <c r="Q308" s="64">
        <v>1</v>
      </c>
      <c r="R308" s="84">
        <v>1.056</v>
      </c>
      <c r="S308" s="64">
        <v>5</v>
      </c>
      <c r="U308" s="85">
        <v>446</v>
      </c>
      <c r="V308" s="61">
        <v>99</v>
      </c>
      <c r="W308" s="61">
        <v>1</v>
      </c>
      <c r="X308" s="64">
        <v>14043</v>
      </c>
    </row>
    <row r="309" spans="1:24" ht="12">
      <c r="A309" s="83">
        <v>446</v>
      </c>
      <c r="B309" s="61">
        <v>446099016</v>
      </c>
      <c r="C309" s="63" t="s">
        <v>166</v>
      </c>
      <c r="D309" s="64">
        <v>0</v>
      </c>
      <c r="E309" s="64">
        <v>0</v>
      </c>
      <c r="F309" s="64">
        <v>31</v>
      </c>
      <c r="G309" s="64">
        <v>149</v>
      </c>
      <c r="H309" s="64">
        <v>93</v>
      </c>
      <c r="I309" s="64">
        <v>67</v>
      </c>
      <c r="J309" s="64">
        <v>0</v>
      </c>
      <c r="K309" s="84">
        <v>12.988</v>
      </c>
      <c r="L309" s="64">
        <v>0</v>
      </c>
      <c r="M309" s="64">
        <v>9</v>
      </c>
      <c r="N309" s="64">
        <v>0</v>
      </c>
      <c r="O309" s="64">
        <v>1</v>
      </c>
      <c r="P309" s="64">
        <v>72</v>
      </c>
      <c r="Q309" s="64">
        <v>340</v>
      </c>
      <c r="R309" s="84">
        <v>1.056</v>
      </c>
      <c r="S309" s="64">
        <v>7</v>
      </c>
      <c r="U309" s="85">
        <v>446</v>
      </c>
      <c r="V309" s="61">
        <v>99</v>
      </c>
      <c r="W309" s="61">
        <v>16</v>
      </c>
      <c r="X309" s="64">
        <v>11072</v>
      </c>
    </row>
    <row r="310" spans="1:24" ht="12">
      <c r="A310" s="83">
        <v>446</v>
      </c>
      <c r="B310" s="61">
        <v>446099018</v>
      </c>
      <c r="C310" s="63" t="s">
        <v>166</v>
      </c>
      <c r="D310" s="64">
        <v>0</v>
      </c>
      <c r="E310" s="64">
        <v>0</v>
      </c>
      <c r="F310" s="64">
        <v>0</v>
      </c>
      <c r="G310" s="64">
        <v>1</v>
      </c>
      <c r="H310" s="64">
        <v>1</v>
      </c>
      <c r="I310" s="64">
        <v>3</v>
      </c>
      <c r="J310" s="64">
        <v>0</v>
      </c>
      <c r="K310" s="84">
        <v>0.191</v>
      </c>
      <c r="L310" s="64">
        <v>0</v>
      </c>
      <c r="M310" s="64">
        <v>0</v>
      </c>
      <c r="N310" s="64">
        <v>0</v>
      </c>
      <c r="O310" s="64">
        <v>0</v>
      </c>
      <c r="P310" s="64">
        <v>1</v>
      </c>
      <c r="Q310" s="64">
        <v>5</v>
      </c>
      <c r="R310" s="84">
        <v>1.056</v>
      </c>
      <c r="S310" s="64">
        <v>7</v>
      </c>
      <c r="U310" s="85">
        <v>446</v>
      </c>
      <c r="V310" s="61">
        <v>99</v>
      </c>
      <c r="W310" s="61">
        <v>18</v>
      </c>
      <c r="X310" s="64">
        <v>11585</v>
      </c>
    </row>
    <row r="311" spans="1:24" ht="12">
      <c r="A311" s="83">
        <v>446</v>
      </c>
      <c r="B311" s="61">
        <v>446099035</v>
      </c>
      <c r="C311" s="63" t="s">
        <v>166</v>
      </c>
      <c r="D311" s="64">
        <v>0</v>
      </c>
      <c r="E311" s="64">
        <v>0</v>
      </c>
      <c r="F311" s="64">
        <v>0</v>
      </c>
      <c r="G311" s="64">
        <v>0</v>
      </c>
      <c r="H311" s="64">
        <v>2</v>
      </c>
      <c r="I311" s="64">
        <v>4</v>
      </c>
      <c r="J311" s="64">
        <v>0</v>
      </c>
      <c r="K311" s="84">
        <v>0.22919999999999999</v>
      </c>
      <c r="L311" s="64">
        <v>0</v>
      </c>
      <c r="M311" s="64">
        <v>0</v>
      </c>
      <c r="N311" s="64">
        <v>0</v>
      </c>
      <c r="O311" s="64">
        <v>3</v>
      </c>
      <c r="P311" s="64">
        <v>6</v>
      </c>
      <c r="Q311" s="64">
        <v>6</v>
      </c>
      <c r="R311" s="84">
        <v>1.056</v>
      </c>
      <c r="S311" s="64">
        <v>11</v>
      </c>
      <c r="U311" s="85">
        <v>446</v>
      </c>
      <c r="V311" s="61">
        <v>99</v>
      </c>
      <c r="W311" s="61">
        <v>35</v>
      </c>
      <c r="X311" s="64">
        <v>16865</v>
      </c>
    </row>
    <row r="312" spans="1:24" ht="12">
      <c r="A312" s="83">
        <v>446</v>
      </c>
      <c r="B312" s="61">
        <v>446099044</v>
      </c>
      <c r="C312" s="63" t="s">
        <v>166</v>
      </c>
      <c r="D312" s="64">
        <v>0</v>
      </c>
      <c r="E312" s="64">
        <v>0</v>
      </c>
      <c r="F312" s="64">
        <v>42</v>
      </c>
      <c r="G312" s="64">
        <v>244</v>
      </c>
      <c r="H312" s="64">
        <v>167</v>
      </c>
      <c r="I312" s="64">
        <v>113</v>
      </c>
      <c r="J312" s="64">
        <v>0</v>
      </c>
      <c r="K312" s="84">
        <v>21.621200000000002</v>
      </c>
      <c r="L312" s="64">
        <v>0</v>
      </c>
      <c r="M312" s="64">
        <v>48</v>
      </c>
      <c r="N312" s="64">
        <v>7</v>
      </c>
      <c r="O312" s="64">
        <v>3</v>
      </c>
      <c r="P312" s="64">
        <v>298</v>
      </c>
      <c r="Q312" s="64">
        <v>566</v>
      </c>
      <c r="R312" s="84">
        <v>1.056</v>
      </c>
      <c r="S312" s="64">
        <v>12</v>
      </c>
      <c r="U312" s="85">
        <v>446</v>
      </c>
      <c r="V312" s="61">
        <v>99</v>
      </c>
      <c r="W312" s="61">
        <v>44</v>
      </c>
      <c r="X312" s="64">
        <v>12949</v>
      </c>
    </row>
    <row r="313" spans="1:24" ht="12">
      <c r="A313" s="83">
        <v>446</v>
      </c>
      <c r="B313" s="61">
        <v>446099050</v>
      </c>
      <c r="C313" s="63" t="s">
        <v>166</v>
      </c>
      <c r="D313" s="64">
        <v>0</v>
      </c>
      <c r="E313" s="64">
        <v>0</v>
      </c>
      <c r="F313" s="64">
        <v>1</v>
      </c>
      <c r="G313" s="64">
        <v>2</v>
      </c>
      <c r="H313" s="64">
        <v>5</v>
      </c>
      <c r="I313" s="64">
        <v>0</v>
      </c>
      <c r="J313" s="64">
        <v>0</v>
      </c>
      <c r="K313" s="84">
        <v>0.30559999999999998</v>
      </c>
      <c r="L313" s="64">
        <v>0</v>
      </c>
      <c r="M313" s="64">
        <v>0</v>
      </c>
      <c r="N313" s="64">
        <v>1</v>
      </c>
      <c r="O313" s="64">
        <v>0</v>
      </c>
      <c r="P313" s="64">
        <v>2</v>
      </c>
      <c r="Q313" s="64">
        <v>8</v>
      </c>
      <c r="R313" s="84">
        <v>1.056</v>
      </c>
      <c r="S313" s="64">
        <v>3</v>
      </c>
      <c r="U313" s="85">
        <v>446</v>
      </c>
      <c r="V313" s="61">
        <v>99</v>
      </c>
      <c r="W313" s="61">
        <v>50</v>
      </c>
      <c r="X313" s="64">
        <v>10942</v>
      </c>
    </row>
    <row r="314" spans="1:24" ht="12">
      <c r="A314" s="83">
        <v>446</v>
      </c>
      <c r="B314" s="61">
        <v>446099083</v>
      </c>
      <c r="C314" s="63" t="s">
        <v>166</v>
      </c>
      <c r="D314" s="64">
        <v>0</v>
      </c>
      <c r="E314" s="64">
        <v>0</v>
      </c>
      <c r="F314" s="64">
        <v>0</v>
      </c>
      <c r="G314" s="64">
        <v>0</v>
      </c>
      <c r="H314" s="64">
        <v>2</v>
      </c>
      <c r="I314" s="64">
        <v>0</v>
      </c>
      <c r="J314" s="64">
        <v>0</v>
      </c>
      <c r="K314" s="84">
        <v>7.6399999999999996E-2</v>
      </c>
      <c r="L314" s="64">
        <v>0</v>
      </c>
      <c r="M314" s="64">
        <v>0</v>
      </c>
      <c r="N314" s="64">
        <v>0</v>
      </c>
      <c r="O314" s="64">
        <v>0</v>
      </c>
      <c r="P314" s="64">
        <v>1</v>
      </c>
      <c r="Q314" s="64">
        <v>2</v>
      </c>
      <c r="R314" s="84">
        <v>1.056</v>
      </c>
      <c r="S314" s="64">
        <v>4</v>
      </c>
      <c r="U314" s="85">
        <v>446</v>
      </c>
      <c r="V314" s="61">
        <v>99</v>
      </c>
      <c r="W314" s="61">
        <v>83</v>
      </c>
      <c r="X314" s="64">
        <v>11543</v>
      </c>
    </row>
    <row r="315" spans="1:24" ht="12">
      <c r="A315" s="83">
        <v>446</v>
      </c>
      <c r="B315" s="61">
        <v>446099088</v>
      </c>
      <c r="C315" s="63" t="s">
        <v>166</v>
      </c>
      <c r="D315" s="64">
        <v>0</v>
      </c>
      <c r="E315" s="64">
        <v>0</v>
      </c>
      <c r="F315" s="64">
        <v>1</v>
      </c>
      <c r="G315" s="64">
        <v>7</v>
      </c>
      <c r="H315" s="64">
        <v>8</v>
      </c>
      <c r="I315" s="64">
        <v>5</v>
      </c>
      <c r="J315" s="64">
        <v>0</v>
      </c>
      <c r="K315" s="84">
        <v>0.80220000000000002</v>
      </c>
      <c r="L315" s="64">
        <v>0</v>
      </c>
      <c r="M315" s="64">
        <v>0</v>
      </c>
      <c r="N315" s="64">
        <v>0</v>
      </c>
      <c r="O315" s="64">
        <v>0</v>
      </c>
      <c r="P315" s="64">
        <v>8</v>
      </c>
      <c r="Q315" s="64">
        <v>21</v>
      </c>
      <c r="R315" s="84">
        <v>1.056</v>
      </c>
      <c r="S315" s="64">
        <v>3</v>
      </c>
      <c r="U315" s="85">
        <v>446</v>
      </c>
      <c r="V315" s="61">
        <v>99</v>
      </c>
      <c r="W315" s="61">
        <v>88</v>
      </c>
      <c r="X315" s="64">
        <v>11609</v>
      </c>
    </row>
    <row r="316" spans="1:24" ht="12">
      <c r="A316" s="83">
        <v>446</v>
      </c>
      <c r="B316" s="61">
        <v>446099099</v>
      </c>
      <c r="C316" s="63" t="s">
        <v>166</v>
      </c>
      <c r="D316" s="64">
        <v>0</v>
      </c>
      <c r="E316" s="64">
        <v>0</v>
      </c>
      <c r="F316" s="64">
        <v>13</v>
      </c>
      <c r="G316" s="64">
        <v>59</v>
      </c>
      <c r="H316" s="64">
        <v>21</v>
      </c>
      <c r="I316" s="64">
        <v>20</v>
      </c>
      <c r="J316" s="64">
        <v>0</v>
      </c>
      <c r="K316" s="84">
        <v>4.3166000000000002</v>
      </c>
      <c r="L316" s="64">
        <v>0</v>
      </c>
      <c r="M316" s="64">
        <v>8</v>
      </c>
      <c r="N316" s="64">
        <v>2</v>
      </c>
      <c r="O316" s="64">
        <v>0</v>
      </c>
      <c r="P316" s="64">
        <v>32</v>
      </c>
      <c r="Q316" s="64">
        <v>113</v>
      </c>
      <c r="R316" s="84">
        <v>1.056</v>
      </c>
      <c r="S316" s="64">
        <v>4</v>
      </c>
      <c r="U316" s="85">
        <v>446</v>
      </c>
      <c r="V316" s="61">
        <v>99</v>
      </c>
      <c r="W316" s="61">
        <v>99</v>
      </c>
      <c r="X316" s="64">
        <v>11418</v>
      </c>
    </row>
    <row r="317" spans="1:24" ht="12">
      <c r="A317" s="83">
        <v>446</v>
      </c>
      <c r="B317" s="61">
        <v>446099101</v>
      </c>
      <c r="C317" s="63" t="s">
        <v>166</v>
      </c>
      <c r="D317" s="64">
        <v>0</v>
      </c>
      <c r="E317" s="64">
        <v>0</v>
      </c>
      <c r="F317" s="64">
        <v>0</v>
      </c>
      <c r="G317" s="64">
        <v>0</v>
      </c>
      <c r="H317" s="64">
        <v>1</v>
      </c>
      <c r="I317" s="64">
        <v>0</v>
      </c>
      <c r="J317" s="64">
        <v>0</v>
      </c>
      <c r="K317" s="84">
        <v>3.8199999999999998E-2</v>
      </c>
      <c r="L317" s="64">
        <v>0</v>
      </c>
      <c r="M317" s="64">
        <v>0</v>
      </c>
      <c r="N317" s="64">
        <v>0</v>
      </c>
      <c r="O317" s="64">
        <v>0</v>
      </c>
      <c r="P317" s="64">
        <v>1</v>
      </c>
      <c r="Q317" s="64">
        <v>1</v>
      </c>
      <c r="R317" s="84">
        <v>1.056</v>
      </c>
      <c r="S317" s="64">
        <v>2</v>
      </c>
      <c r="U317" s="85">
        <v>446</v>
      </c>
      <c r="V317" s="61">
        <v>99</v>
      </c>
      <c r="W317" s="61">
        <v>101</v>
      </c>
      <c r="X317" s="64">
        <v>13523</v>
      </c>
    </row>
    <row r="318" spans="1:24" ht="12">
      <c r="A318" s="83">
        <v>446</v>
      </c>
      <c r="B318" s="61">
        <v>446099133</v>
      </c>
      <c r="C318" s="63" t="s">
        <v>166</v>
      </c>
      <c r="D318" s="64">
        <v>0</v>
      </c>
      <c r="E318" s="64">
        <v>0</v>
      </c>
      <c r="F318" s="64">
        <v>0</v>
      </c>
      <c r="G318" s="64">
        <v>2</v>
      </c>
      <c r="H318" s="64">
        <v>0</v>
      </c>
      <c r="I318" s="64">
        <v>2</v>
      </c>
      <c r="J318" s="64">
        <v>0</v>
      </c>
      <c r="K318" s="84">
        <v>0.15279999999999999</v>
      </c>
      <c r="L318" s="64">
        <v>0</v>
      </c>
      <c r="M318" s="64">
        <v>1</v>
      </c>
      <c r="N318" s="64">
        <v>0</v>
      </c>
      <c r="O318" s="64">
        <v>0</v>
      </c>
      <c r="P318" s="64">
        <v>4</v>
      </c>
      <c r="Q318" s="64">
        <v>4</v>
      </c>
      <c r="R318" s="84">
        <v>1.056</v>
      </c>
      <c r="S318" s="64">
        <v>9</v>
      </c>
      <c r="U318" s="85">
        <v>446</v>
      </c>
      <c r="V318" s="61">
        <v>99</v>
      </c>
      <c r="W318" s="61">
        <v>133</v>
      </c>
      <c r="X318" s="64">
        <v>16090</v>
      </c>
    </row>
    <row r="319" spans="1:24" ht="12">
      <c r="A319" s="83">
        <v>446</v>
      </c>
      <c r="B319" s="61">
        <v>446099167</v>
      </c>
      <c r="C319" s="63" t="s">
        <v>166</v>
      </c>
      <c r="D319" s="64">
        <v>0</v>
      </c>
      <c r="E319" s="64">
        <v>0</v>
      </c>
      <c r="F319" s="64">
        <v>10</v>
      </c>
      <c r="G319" s="64">
        <v>29</v>
      </c>
      <c r="H319" s="64">
        <v>19</v>
      </c>
      <c r="I319" s="64">
        <v>13</v>
      </c>
      <c r="J319" s="64">
        <v>0</v>
      </c>
      <c r="K319" s="84">
        <v>2.7122000000000002</v>
      </c>
      <c r="L319" s="64">
        <v>0</v>
      </c>
      <c r="M319" s="64">
        <v>1</v>
      </c>
      <c r="N319" s="64">
        <v>0</v>
      </c>
      <c r="O319" s="64">
        <v>0</v>
      </c>
      <c r="P319" s="64">
        <v>20</v>
      </c>
      <c r="Q319" s="64">
        <v>71</v>
      </c>
      <c r="R319" s="84">
        <v>1.056</v>
      </c>
      <c r="S319" s="64">
        <v>3</v>
      </c>
      <c r="U319" s="85">
        <v>446</v>
      </c>
      <c r="V319" s="61">
        <v>99</v>
      </c>
      <c r="W319" s="61">
        <v>167</v>
      </c>
      <c r="X319" s="64">
        <v>11189</v>
      </c>
    </row>
    <row r="320" spans="1:24" ht="12">
      <c r="A320" s="83">
        <v>446</v>
      </c>
      <c r="B320" s="61">
        <v>446099177</v>
      </c>
      <c r="C320" s="63" t="s">
        <v>166</v>
      </c>
      <c r="D320" s="64">
        <v>0</v>
      </c>
      <c r="E320" s="64">
        <v>0</v>
      </c>
      <c r="F320" s="64">
        <v>0</v>
      </c>
      <c r="G320" s="64">
        <v>1</v>
      </c>
      <c r="H320" s="64">
        <v>0</v>
      </c>
      <c r="I320" s="64">
        <v>1</v>
      </c>
      <c r="J320" s="64">
        <v>0</v>
      </c>
      <c r="K320" s="84">
        <v>7.6399999999999996E-2</v>
      </c>
      <c r="L320" s="64">
        <v>0</v>
      </c>
      <c r="M320" s="64">
        <v>0</v>
      </c>
      <c r="N320" s="64">
        <v>0</v>
      </c>
      <c r="O320" s="64">
        <v>0</v>
      </c>
      <c r="P320" s="64">
        <v>0</v>
      </c>
      <c r="Q320" s="64">
        <v>2</v>
      </c>
      <c r="R320" s="84">
        <v>1.056</v>
      </c>
      <c r="S320" s="64">
        <v>3</v>
      </c>
      <c r="U320" s="85">
        <v>446</v>
      </c>
      <c r="V320" s="61">
        <v>99</v>
      </c>
      <c r="W320" s="61">
        <v>177</v>
      </c>
      <c r="X320" s="64">
        <v>10578</v>
      </c>
    </row>
    <row r="321" spans="1:24" ht="12">
      <c r="A321" s="83">
        <v>446</v>
      </c>
      <c r="B321" s="61">
        <v>446099182</v>
      </c>
      <c r="C321" s="63" t="s">
        <v>166</v>
      </c>
      <c r="D321" s="64">
        <v>0</v>
      </c>
      <c r="E321" s="64">
        <v>0</v>
      </c>
      <c r="F321" s="64">
        <v>0</v>
      </c>
      <c r="G321" s="64">
        <v>0</v>
      </c>
      <c r="H321" s="64">
        <v>1</v>
      </c>
      <c r="I321" s="64">
        <v>0</v>
      </c>
      <c r="J321" s="64">
        <v>0</v>
      </c>
      <c r="K321" s="84">
        <v>3.8199999999999998E-2</v>
      </c>
      <c r="L321" s="64">
        <v>0</v>
      </c>
      <c r="M321" s="64">
        <v>0</v>
      </c>
      <c r="N321" s="64">
        <v>1</v>
      </c>
      <c r="O321" s="64">
        <v>0</v>
      </c>
      <c r="P321" s="64">
        <v>1</v>
      </c>
      <c r="Q321" s="64">
        <v>1</v>
      </c>
      <c r="R321" s="84">
        <v>1.056</v>
      </c>
      <c r="S321" s="64">
        <v>6</v>
      </c>
      <c r="U321" s="85">
        <v>446</v>
      </c>
      <c r="V321" s="61">
        <v>99</v>
      </c>
      <c r="W321" s="61">
        <v>182</v>
      </c>
      <c r="X321" s="64">
        <v>16573</v>
      </c>
    </row>
    <row r="322" spans="1:24" ht="12">
      <c r="A322" s="83">
        <v>446</v>
      </c>
      <c r="B322" s="61">
        <v>446099208</v>
      </c>
      <c r="C322" s="63" t="s">
        <v>166</v>
      </c>
      <c r="D322" s="64">
        <v>0</v>
      </c>
      <c r="E322" s="64">
        <v>0</v>
      </c>
      <c r="F322" s="64">
        <v>0</v>
      </c>
      <c r="G322" s="64">
        <v>3</v>
      </c>
      <c r="H322" s="64">
        <v>1</v>
      </c>
      <c r="I322" s="64">
        <v>0</v>
      </c>
      <c r="J322" s="64">
        <v>0</v>
      </c>
      <c r="K322" s="84">
        <v>0.15279999999999999</v>
      </c>
      <c r="L322" s="64">
        <v>0</v>
      </c>
      <c r="M322" s="64">
        <v>0</v>
      </c>
      <c r="N322" s="64">
        <v>0</v>
      </c>
      <c r="O322" s="64">
        <v>0</v>
      </c>
      <c r="P322" s="64">
        <v>4</v>
      </c>
      <c r="Q322" s="64">
        <v>4</v>
      </c>
      <c r="R322" s="84">
        <v>1.056</v>
      </c>
      <c r="S322" s="64">
        <v>1</v>
      </c>
      <c r="U322" s="85">
        <v>446</v>
      </c>
      <c r="V322" s="61">
        <v>99</v>
      </c>
      <c r="W322" s="61">
        <v>208</v>
      </c>
      <c r="X322" s="64">
        <v>13744</v>
      </c>
    </row>
    <row r="323" spans="1:24" ht="12">
      <c r="A323" s="83">
        <v>446</v>
      </c>
      <c r="B323" s="61">
        <v>446099212</v>
      </c>
      <c r="C323" s="63" t="s">
        <v>166</v>
      </c>
      <c r="D323" s="64">
        <v>0</v>
      </c>
      <c r="E323" s="64">
        <v>0</v>
      </c>
      <c r="F323" s="64">
        <v>21</v>
      </c>
      <c r="G323" s="64">
        <v>74</v>
      </c>
      <c r="H323" s="64">
        <v>20</v>
      </c>
      <c r="I323" s="64">
        <v>21</v>
      </c>
      <c r="J323" s="64">
        <v>0</v>
      </c>
      <c r="K323" s="84">
        <v>5.1951999999999998</v>
      </c>
      <c r="L323" s="64">
        <v>0</v>
      </c>
      <c r="M323" s="64">
        <v>7</v>
      </c>
      <c r="N323" s="64">
        <v>1</v>
      </c>
      <c r="O323" s="64">
        <v>0</v>
      </c>
      <c r="P323" s="64">
        <v>29</v>
      </c>
      <c r="Q323" s="64">
        <v>136</v>
      </c>
      <c r="R323" s="84">
        <v>1.056</v>
      </c>
      <c r="S323" s="64">
        <v>4</v>
      </c>
      <c r="U323" s="85">
        <v>446</v>
      </c>
      <c r="V323" s="61">
        <v>99</v>
      </c>
      <c r="W323" s="61">
        <v>212</v>
      </c>
      <c r="X323" s="64">
        <v>11030</v>
      </c>
    </row>
    <row r="324" spans="1:24" ht="12">
      <c r="A324" s="83">
        <v>446</v>
      </c>
      <c r="B324" s="61">
        <v>446099218</v>
      </c>
      <c r="C324" s="63" t="s">
        <v>166</v>
      </c>
      <c r="D324" s="64">
        <v>0</v>
      </c>
      <c r="E324" s="64">
        <v>0</v>
      </c>
      <c r="F324" s="64">
        <v>6</v>
      </c>
      <c r="G324" s="64">
        <v>27</v>
      </c>
      <c r="H324" s="64">
        <v>28</v>
      </c>
      <c r="I324" s="64">
        <v>26</v>
      </c>
      <c r="J324" s="64">
        <v>0</v>
      </c>
      <c r="K324" s="84">
        <v>3.3233999999999999</v>
      </c>
      <c r="L324" s="64">
        <v>0</v>
      </c>
      <c r="M324" s="64">
        <v>2</v>
      </c>
      <c r="N324" s="64">
        <v>0</v>
      </c>
      <c r="O324" s="64">
        <v>2</v>
      </c>
      <c r="P324" s="64">
        <v>13</v>
      </c>
      <c r="Q324" s="64">
        <v>87</v>
      </c>
      <c r="R324" s="84">
        <v>1.056</v>
      </c>
      <c r="S324" s="64">
        <v>4</v>
      </c>
      <c r="U324" s="85">
        <v>446</v>
      </c>
      <c r="V324" s="61">
        <v>99</v>
      </c>
      <c r="W324" s="61">
        <v>218</v>
      </c>
      <c r="X324" s="64">
        <v>10884</v>
      </c>
    </row>
    <row r="325" spans="1:24" ht="12">
      <c r="A325" s="83">
        <v>446</v>
      </c>
      <c r="B325" s="61">
        <v>446099220</v>
      </c>
      <c r="C325" s="63" t="s">
        <v>166</v>
      </c>
      <c r="D325" s="64">
        <v>0</v>
      </c>
      <c r="E325" s="64">
        <v>0</v>
      </c>
      <c r="F325" s="64">
        <v>4</v>
      </c>
      <c r="G325" s="64">
        <v>18</v>
      </c>
      <c r="H325" s="64">
        <v>7</v>
      </c>
      <c r="I325" s="64">
        <v>2</v>
      </c>
      <c r="J325" s="64">
        <v>0</v>
      </c>
      <c r="K325" s="84">
        <v>1.1841999999999999</v>
      </c>
      <c r="L325" s="64">
        <v>0</v>
      </c>
      <c r="M325" s="64">
        <v>5</v>
      </c>
      <c r="N325" s="64">
        <v>0</v>
      </c>
      <c r="O325" s="64">
        <v>0</v>
      </c>
      <c r="P325" s="64">
        <v>14</v>
      </c>
      <c r="Q325" s="64">
        <v>31</v>
      </c>
      <c r="R325" s="84">
        <v>1.056</v>
      </c>
      <c r="S325" s="64">
        <v>6</v>
      </c>
      <c r="U325" s="85">
        <v>446</v>
      </c>
      <c r="V325" s="61">
        <v>99</v>
      </c>
      <c r="W325" s="61">
        <v>220</v>
      </c>
      <c r="X325" s="64">
        <v>12271</v>
      </c>
    </row>
    <row r="326" spans="1:24" ht="12">
      <c r="A326" s="83">
        <v>446</v>
      </c>
      <c r="B326" s="61">
        <v>446099238</v>
      </c>
      <c r="C326" s="63" t="s">
        <v>166</v>
      </c>
      <c r="D326" s="64">
        <v>0</v>
      </c>
      <c r="E326" s="64">
        <v>0</v>
      </c>
      <c r="F326" s="64">
        <v>1</v>
      </c>
      <c r="G326" s="64">
        <v>17</v>
      </c>
      <c r="H326" s="64">
        <v>5</v>
      </c>
      <c r="I326" s="64">
        <v>0</v>
      </c>
      <c r="J326" s="64">
        <v>0</v>
      </c>
      <c r="K326" s="84">
        <v>0.87860000000000005</v>
      </c>
      <c r="L326" s="64">
        <v>0</v>
      </c>
      <c r="M326" s="64">
        <v>0</v>
      </c>
      <c r="N326" s="64">
        <v>0</v>
      </c>
      <c r="O326" s="64">
        <v>0</v>
      </c>
      <c r="P326" s="64">
        <v>4</v>
      </c>
      <c r="Q326" s="64">
        <v>23</v>
      </c>
      <c r="R326" s="84">
        <v>1.056</v>
      </c>
      <c r="S326" s="64">
        <v>4</v>
      </c>
      <c r="U326" s="85">
        <v>446</v>
      </c>
      <c r="V326" s="61">
        <v>99</v>
      </c>
      <c r="W326" s="61">
        <v>238</v>
      </c>
      <c r="X326" s="64">
        <v>10467</v>
      </c>
    </row>
    <row r="327" spans="1:24" ht="12">
      <c r="A327" s="83">
        <v>446</v>
      </c>
      <c r="B327" s="61">
        <v>446099244</v>
      </c>
      <c r="C327" s="63" t="s">
        <v>166</v>
      </c>
      <c r="D327" s="64">
        <v>0</v>
      </c>
      <c r="E327" s="64">
        <v>0</v>
      </c>
      <c r="F327" s="64">
        <v>0</v>
      </c>
      <c r="G327" s="64">
        <v>11</v>
      </c>
      <c r="H327" s="64">
        <v>8</v>
      </c>
      <c r="I327" s="64">
        <v>11</v>
      </c>
      <c r="J327" s="64">
        <v>0</v>
      </c>
      <c r="K327" s="84">
        <v>1.1459999999999999</v>
      </c>
      <c r="L327" s="64">
        <v>0</v>
      </c>
      <c r="M327" s="64">
        <v>0</v>
      </c>
      <c r="N327" s="64">
        <v>1</v>
      </c>
      <c r="O327" s="64">
        <v>0</v>
      </c>
      <c r="P327" s="64">
        <v>24</v>
      </c>
      <c r="Q327" s="64">
        <v>30</v>
      </c>
      <c r="R327" s="84">
        <v>1.056</v>
      </c>
      <c r="S327" s="64">
        <v>10</v>
      </c>
      <c r="U327" s="85">
        <v>446</v>
      </c>
      <c r="V327" s="61">
        <v>99</v>
      </c>
      <c r="W327" s="61">
        <v>244</v>
      </c>
      <c r="X327" s="64">
        <v>14382</v>
      </c>
    </row>
    <row r="328" spans="1:24" ht="12">
      <c r="A328" s="83">
        <v>446</v>
      </c>
      <c r="B328" s="61">
        <v>446099266</v>
      </c>
      <c r="C328" s="63" t="s">
        <v>166</v>
      </c>
      <c r="D328" s="64">
        <v>0</v>
      </c>
      <c r="E328" s="64">
        <v>0</v>
      </c>
      <c r="F328" s="64">
        <v>0</v>
      </c>
      <c r="G328" s="64">
        <v>2</v>
      </c>
      <c r="H328" s="64">
        <v>1</v>
      </c>
      <c r="I328" s="64">
        <v>1</v>
      </c>
      <c r="J328" s="64">
        <v>0</v>
      </c>
      <c r="K328" s="84">
        <v>0.15279999999999999</v>
      </c>
      <c r="L328" s="64">
        <v>0</v>
      </c>
      <c r="M328" s="64">
        <v>0</v>
      </c>
      <c r="N328" s="64">
        <v>0</v>
      </c>
      <c r="O328" s="64">
        <v>0</v>
      </c>
      <c r="P328" s="64">
        <v>1</v>
      </c>
      <c r="Q328" s="64">
        <v>4</v>
      </c>
      <c r="R328" s="84">
        <v>1.056</v>
      </c>
      <c r="S328" s="64">
        <v>2</v>
      </c>
      <c r="U328" s="85">
        <v>446</v>
      </c>
      <c r="V328" s="61">
        <v>99</v>
      </c>
      <c r="W328" s="61">
        <v>266</v>
      </c>
      <c r="X328" s="64">
        <v>11125</v>
      </c>
    </row>
    <row r="329" spans="1:24" ht="12">
      <c r="A329" s="83">
        <v>446</v>
      </c>
      <c r="B329" s="61">
        <v>446099285</v>
      </c>
      <c r="C329" s="63" t="s">
        <v>166</v>
      </c>
      <c r="D329" s="64">
        <v>0</v>
      </c>
      <c r="E329" s="64">
        <v>0</v>
      </c>
      <c r="F329" s="64">
        <v>10</v>
      </c>
      <c r="G329" s="64">
        <v>56</v>
      </c>
      <c r="H329" s="64">
        <v>33</v>
      </c>
      <c r="I329" s="64">
        <v>15</v>
      </c>
      <c r="J329" s="64">
        <v>0</v>
      </c>
      <c r="K329" s="84">
        <v>4.3548</v>
      </c>
      <c r="L329" s="64">
        <v>0</v>
      </c>
      <c r="M329" s="64">
        <v>10</v>
      </c>
      <c r="N329" s="64">
        <v>1</v>
      </c>
      <c r="O329" s="64">
        <v>1</v>
      </c>
      <c r="P329" s="64">
        <v>24</v>
      </c>
      <c r="Q329" s="64">
        <v>114</v>
      </c>
      <c r="R329" s="84">
        <v>1.056</v>
      </c>
      <c r="S329" s="64">
        <v>7</v>
      </c>
      <c r="U329" s="85">
        <v>446</v>
      </c>
      <c r="V329" s="61">
        <v>99</v>
      </c>
      <c r="W329" s="61">
        <v>285</v>
      </c>
      <c r="X329" s="64">
        <v>11148</v>
      </c>
    </row>
    <row r="330" spans="1:24" ht="12">
      <c r="A330" s="83">
        <v>446</v>
      </c>
      <c r="B330" s="61">
        <v>446099293</v>
      </c>
      <c r="C330" s="63" t="s">
        <v>166</v>
      </c>
      <c r="D330" s="64">
        <v>0</v>
      </c>
      <c r="E330" s="64">
        <v>0</v>
      </c>
      <c r="F330" s="64">
        <v>0</v>
      </c>
      <c r="G330" s="64">
        <v>9</v>
      </c>
      <c r="H330" s="64">
        <v>4</v>
      </c>
      <c r="I330" s="64">
        <v>4</v>
      </c>
      <c r="J330" s="64">
        <v>0</v>
      </c>
      <c r="K330" s="84">
        <v>0.64939999999999998</v>
      </c>
      <c r="L330" s="64">
        <v>0</v>
      </c>
      <c r="M330" s="64">
        <v>0</v>
      </c>
      <c r="N330" s="64">
        <v>0</v>
      </c>
      <c r="O330" s="64">
        <v>0</v>
      </c>
      <c r="P330" s="64">
        <v>9</v>
      </c>
      <c r="Q330" s="64">
        <v>17</v>
      </c>
      <c r="R330" s="84">
        <v>1.056</v>
      </c>
      <c r="S330" s="64">
        <v>9</v>
      </c>
      <c r="U330" s="85">
        <v>446</v>
      </c>
      <c r="V330" s="61">
        <v>99</v>
      </c>
      <c r="W330" s="61">
        <v>293</v>
      </c>
      <c r="X330" s="64">
        <v>12684</v>
      </c>
    </row>
    <row r="331" spans="1:24" ht="12">
      <c r="A331" s="83">
        <v>446</v>
      </c>
      <c r="B331" s="61">
        <v>446099307</v>
      </c>
      <c r="C331" s="63" t="s">
        <v>166</v>
      </c>
      <c r="D331" s="64">
        <v>0</v>
      </c>
      <c r="E331" s="64">
        <v>0</v>
      </c>
      <c r="F331" s="64">
        <v>4</v>
      </c>
      <c r="G331" s="64">
        <v>18</v>
      </c>
      <c r="H331" s="64">
        <v>6</v>
      </c>
      <c r="I331" s="64">
        <v>3</v>
      </c>
      <c r="J331" s="64">
        <v>0</v>
      </c>
      <c r="K331" s="84">
        <v>1.1841999999999999</v>
      </c>
      <c r="L331" s="64">
        <v>0</v>
      </c>
      <c r="M331" s="64">
        <v>4</v>
      </c>
      <c r="N331" s="64">
        <v>0</v>
      </c>
      <c r="O331" s="64">
        <v>0</v>
      </c>
      <c r="P331" s="64">
        <v>15</v>
      </c>
      <c r="Q331" s="64">
        <v>31</v>
      </c>
      <c r="R331" s="84">
        <v>1.056</v>
      </c>
      <c r="S331" s="64">
        <v>3</v>
      </c>
      <c r="U331" s="85">
        <v>446</v>
      </c>
      <c r="V331" s="61">
        <v>99</v>
      </c>
      <c r="W331" s="61">
        <v>307</v>
      </c>
      <c r="X331" s="64">
        <v>12203</v>
      </c>
    </row>
    <row r="332" spans="1:24" ht="12">
      <c r="A332" s="83">
        <v>446</v>
      </c>
      <c r="B332" s="61">
        <v>446099310</v>
      </c>
      <c r="C332" s="63" t="s">
        <v>166</v>
      </c>
      <c r="D332" s="64">
        <v>0</v>
      </c>
      <c r="E332" s="64">
        <v>0</v>
      </c>
      <c r="F332" s="64">
        <v>0</v>
      </c>
      <c r="G332" s="64">
        <v>1</v>
      </c>
      <c r="H332" s="64">
        <v>0</v>
      </c>
      <c r="I332" s="64">
        <v>0</v>
      </c>
      <c r="J332" s="64">
        <v>0</v>
      </c>
      <c r="K332" s="84">
        <v>3.8199999999999998E-2</v>
      </c>
      <c r="L332" s="64">
        <v>0</v>
      </c>
      <c r="M332" s="64">
        <v>0</v>
      </c>
      <c r="N332" s="64">
        <v>0</v>
      </c>
      <c r="O332" s="64">
        <v>0</v>
      </c>
      <c r="P332" s="64">
        <v>1</v>
      </c>
      <c r="Q332" s="64">
        <v>1</v>
      </c>
      <c r="R332" s="84">
        <v>1.056</v>
      </c>
      <c r="S332" s="64">
        <v>10</v>
      </c>
      <c r="U332" s="85">
        <v>446</v>
      </c>
      <c r="V332" s="61">
        <v>99</v>
      </c>
      <c r="W332" s="61">
        <v>310</v>
      </c>
      <c r="X332" s="64">
        <v>14843</v>
      </c>
    </row>
    <row r="333" spans="1:24" ht="12">
      <c r="A333" s="83">
        <v>446</v>
      </c>
      <c r="B333" s="61">
        <v>446099323</v>
      </c>
      <c r="C333" s="63" t="s">
        <v>166</v>
      </c>
      <c r="D333" s="64">
        <v>0</v>
      </c>
      <c r="E333" s="64">
        <v>0</v>
      </c>
      <c r="F333" s="64">
        <v>0</v>
      </c>
      <c r="G333" s="64">
        <v>1</v>
      </c>
      <c r="H333" s="64">
        <v>1</v>
      </c>
      <c r="I333" s="64">
        <v>1</v>
      </c>
      <c r="J333" s="64">
        <v>0</v>
      </c>
      <c r="K333" s="84">
        <v>0.11459999999999999</v>
      </c>
      <c r="L333" s="64">
        <v>0</v>
      </c>
      <c r="M333" s="64">
        <v>0</v>
      </c>
      <c r="N333" s="64">
        <v>1</v>
      </c>
      <c r="O333" s="64">
        <v>0</v>
      </c>
      <c r="P333" s="64">
        <v>0</v>
      </c>
      <c r="Q333" s="64">
        <v>3</v>
      </c>
      <c r="R333" s="84">
        <v>1.056</v>
      </c>
      <c r="S333" s="64">
        <v>4</v>
      </c>
      <c r="U333" s="85">
        <v>446</v>
      </c>
      <c r="V333" s="61">
        <v>99</v>
      </c>
      <c r="W333" s="61">
        <v>323</v>
      </c>
      <c r="X333" s="64">
        <v>11070</v>
      </c>
    </row>
    <row r="334" spans="1:24" ht="12">
      <c r="A334" s="83">
        <v>446</v>
      </c>
      <c r="B334" s="61">
        <v>446099336</v>
      </c>
      <c r="C334" s="63" t="s">
        <v>166</v>
      </c>
      <c r="D334" s="64">
        <v>0</v>
      </c>
      <c r="E334" s="64">
        <v>0</v>
      </c>
      <c r="F334" s="64">
        <v>0</v>
      </c>
      <c r="G334" s="64">
        <v>2</v>
      </c>
      <c r="H334" s="64">
        <v>1</v>
      </c>
      <c r="I334" s="64">
        <v>0</v>
      </c>
      <c r="J334" s="64">
        <v>0</v>
      </c>
      <c r="K334" s="84">
        <v>0.11459999999999999</v>
      </c>
      <c r="L334" s="64">
        <v>0</v>
      </c>
      <c r="M334" s="64">
        <v>0</v>
      </c>
      <c r="N334" s="64">
        <v>0</v>
      </c>
      <c r="O334" s="64">
        <v>0</v>
      </c>
      <c r="P334" s="64">
        <v>0</v>
      </c>
      <c r="Q334" s="64">
        <v>3</v>
      </c>
      <c r="R334" s="84">
        <v>1.056</v>
      </c>
      <c r="S334" s="64">
        <v>6</v>
      </c>
      <c r="U334" s="85">
        <v>446</v>
      </c>
      <c r="V334" s="61">
        <v>99</v>
      </c>
      <c r="W334" s="61">
        <v>336</v>
      </c>
      <c r="X334" s="64">
        <v>9702</v>
      </c>
    </row>
    <row r="335" spans="1:24" ht="12">
      <c r="A335" s="83">
        <v>446</v>
      </c>
      <c r="B335" s="61">
        <v>446099350</v>
      </c>
      <c r="C335" s="63" t="s">
        <v>166</v>
      </c>
      <c r="D335" s="64">
        <v>0</v>
      </c>
      <c r="E335" s="64">
        <v>0</v>
      </c>
      <c r="F335" s="64">
        <v>1</v>
      </c>
      <c r="G335" s="64">
        <v>5</v>
      </c>
      <c r="H335" s="64">
        <v>0</v>
      </c>
      <c r="I335" s="64">
        <v>0</v>
      </c>
      <c r="J335" s="64">
        <v>0</v>
      </c>
      <c r="K335" s="84">
        <v>0.22919999999999999</v>
      </c>
      <c r="L335" s="64">
        <v>0</v>
      </c>
      <c r="M335" s="64">
        <v>1</v>
      </c>
      <c r="N335" s="64">
        <v>0</v>
      </c>
      <c r="O335" s="64">
        <v>0</v>
      </c>
      <c r="P335" s="64">
        <v>4</v>
      </c>
      <c r="Q335" s="64">
        <v>6</v>
      </c>
      <c r="R335" s="84">
        <v>1.056</v>
      </c>
      <c r="S335" s="64">
        <v>3</v>
      </c>
      <c r="U335" s="85">
        <v>446</v>
      </c>
      <c r="V335" s="61">
        <v>99</v>
      </c>
      <c r="W335" s="61">
        <v>350</v>
      </c>
      <c r="X335" s="64">
        <v>12970</v>
      </c>
    </row>
    <row r="336" spans="1:24" ht="12">
      <c r="A336" s="83">
        <v>446</v>
      </c>
      <c r="B336" s="61">
        <v>446099625</v>
      </c>
      <c r="C336" s="63" t="s">
        <v>166</v>
      </c>
      <c r="D336" s="64">
        <v>0</v>
      </c>
      <c r="E336" s="64">
        <v>0</v>
      </c>
      <c r="F336" s="64">
        <v>0</v>
      </c>
      <c r="G336" s="64">
        <v>8</v>
      </c>
      <c r="H336" s="64">
        <v>5</v>
      </c>
      <c r="I336" s="64">
        <v>5</v>
      </c>
      <c r="J336" s="64">
        <v>0</v>
      </c>
      <c r="K336" s="84">
        <v>0.68759999999999999</v>
      </c>
      <c r="L336" s="64">
        <v>0</v>
      </c>
      <c r="M336" s="64">
        <v>2</v>
      </c>
      <c r="N336" s="64">
        <v>1</v>
      </c>
      <c r="O336" s="64">
        <v>0</v>
      </c>
      <c r="P336" s="64">
        <v>9</v>
      </c>
      <c r="Q336" s="64">
        <v>18</v>
      </c>
      <c r="R336" s="84">
        <v>1.056</v>
      </c>
      <c r="S336" s="64">
        <v>4</v>
      </c>
      <c r="U336" s="85">
        <v>446</v>
      </c>
      <c r="V336" s="61">
        <v>99</v>
      </c>
      <c r="W336" s="61">
        <v>625</v>
      </c>
      <c r="X336" s="64">
        <v>12644</v>
      </c>
    </row>
    <row r="337" spans="1:24" ht="12">
      <c r="A337" s="83">
        <v>446</v>
      </c>
      <c r="B337" s="61">
        <v>446099650</v>
      </c>
      <c r="C337" s="63" t="s">
        <v>166</v>
      </c>
      <c r="D337" s="64">
        <v>0</v>
      </c>
      <c r="E337" s="64">
        <v>0</v>
      </c>
      <c r="F337" s="64">
        <v>0</v>
      </c>
      <c r="G337" s="64">
        <v>1</v>
      </c>
      <c r="H337" s="64">
        <v>0</v>
      </c>
      <c r="I337" s="64">
        <v>0</v>
      </c>
      <c r="J337" s="64">
        <v>0</v>
      </c>
      <c r="K337" s="84">
        <v>3.8199999999999998E-2</v>
      </c>
      <c r="L337" s="64">
        <v>0</v>
      </c>
      <c r="M337" s="64">
        <v>0</v>
      </c>
      <c r="N337" s="64">
        <v>0</v>
      </c>
      <c r="O337" s="64">
        <v>0</v>
      </c>
      <c r="P337" s="64">
        <v>0</v>
      </c>
      <c r="Q337" s="64">
        <v>1</v>
      </c>
      <c r="R337" s="84">
        <v>1.056</v>
      </c>
      <c r="S337" s="64">
        <v>4</v>
      </c>
      <c r="U337" s="85">
        <v>446</v>
      </c>
      <c r="V337" s="61">
        <v>99</v>
      </c>
      <c r="W337" s="61">
        <v>650</v>
      </c>
      <c r="X337" s="64">
        <v>9823</v>
      </c>
    </row>
    <row r="338" spans="1:24" ht="12">
      <c r="A338" s="83">
        <v>446</v>
      </c>
      <c r="B338" s="61">
        <v>446099690</v>
      </c>
      <c r="C338" s="63" t="s">
        <v>166</v>
      </c>
      <c r="D338" s="64">
        <v>0</v>
      </c>
      <c r="E338" s="64">
        <v>0</v>
      </c>
      <c r="F338" s="64">
        <v>0</v>
      </c>
      <c r="G338" s="64">
        <v>0</v>
      </c>
      <c r="H338" s="64">
        <v>2</v>
      </c>
      <c r="I338" s="64">
        <v>6</v>
      </c>
      <c r="J338" s="64">
        <v>0</v>
      </c>
      <c r="K338" s="84">
        <v>0.30559999999999998</v>
      </c>
      <c r="L338" s="64">
        <v>0</v>
      </c>
      <c r="M338" s="64">
        <v>0</v>
      </c>
      <c r="N338" s="64">
        <v>0</v>
      </c>
      <c r="O338" s="64">
        <v>0</v>
      </c>
      <c r="P338" s="64">
        <v>1</v>
      </c>
      <c r="Q338" s="64">
        <v>8</v>
      </c>
      <c r="R338" s="84">
        <v>1.056</v>
      </c>
      <c r="S338" s="64">
        <v>3</v>
      </c>
      <c r="U338" s="85">
        <v>446</v>
      </c>
      <c r="V338" s="61">
        <v>99</v>
      </c>
      <c r="W338" s="61">
        <v>690</v>
      </c>
      <c r="X338" s="64">
        <v>11378</v>
      </c>
    </row>
    <row r="339" spans="1:24" ht="12">
      <c r="A339" s="83">
        <v>447</v>
      </c>
      <c r="B339" s="61">
        <v>447101025</v>
      </c>
      <c r="C339" s="63" t="s">
        <v>183</v>
      </c>
      <c r="D339" s="64">
        <v>0</v>
      </c>
      <c r="E339" s="64">
        <v>0</v>
      </c>
      <c r="F339" s="64">
        <v>13</v>
      </c>
      <c r="G339" s="64">
        <v>84</v>
      </c>
      <c r="H339" s="64">
        <v>16</v>
      </c>
      <c r="I339" s="64">
        <v>0</v>
      </c>
      <c r="J339" s="64">
        <v>0</v>
      </c>
      <c r="K339" s="84">
        <v>4.3166000000000002</v>
      </c>
      <c r="L339" s="64">
        <v>0</v>
      </c>
      <c r="M339" s="64">
        <v>8</v>
      </c>
      <c r="N339" s="64">
        <v>0</v>
      </c>
      <c r="O339" s="64">
        <v>0</v>
      </c>
      <c r="P339" s="64">
        <v>26</v>
      </c>
      <c r="Q339" s="64">
        <v>113</v>
      </c>
      <c r="R339" s="84">
        <v>1.054</v>
      </c>
      <c r="S339" s="64">
        <v>5</v>
      </c>
      <c r="U339" s="85">
        <v>447</v>
      </c>
      <c r="V339" s="61">
        <v>101</v>
      </c>
      <c r="W339" s="61">
        <v>25</v>
      </c>
      <c r="X339" s="64">
        <v>10895</v>
      </c>
    </row>
    <row r="340" spans="1:24" ht="12">
      <c r="A340" s="83">
        <v>447</v>
      </c>
      <c r="B340" s="61">
        <v>447101100</v>
      </c>
      <c r="C340" s="63" t="s">
        <v>183</v>
      </c>
      <c r="D340" s="64">
        <v>0</v>
      </c>
      <c r="E340" s="64">
        <v>0</v>
      </c>
      <c r="F340" s="64">
        <v>0</v>
      </c>
      <c r="G340" s="64">
        <v>1</v>
      </c>
      <c r="H340" s="64">
        <v>0</v>
      </c>
      <c r="I340" s="64">
        <v>0</v>
      </c>
      <c r="J340" s="64">
        <v>0</v>
      </c>
      <c r="K340" s="84">
        <v>3.8199999999999998E-2</v>
      </c>
      <c r="L340" s="64">
        <v>0</v>
      </c>
      <c r="M340" s="64">
        <v>0</v>
      </c>
      <c r="N340" s="64">
        <v>0</v>
      </c>
      <c r="O340" s="64">
        <v>0</v>
      </c>
      <c r="P340" s="64">
        <v>1</v>
      </c>
      <c r="Q340" s="64">
        <v>1</v>
      </c>
      <c r="R340" s="84">
        <v>1.054</v>
      </c>
      <c r="S340" s="64">
        <v>8</v>
      </c>
      <c r="U340" s="85">
        <v>447</v>
      </c>
      <c r="V340" s="61">
        <v>101</v>
      </c>
      <c r="W340" s="61">
        <v>100</v>
      </c>
      <c r="X340" s="64">
        <v>14569</v>
      </c>
    </row>
    <row r="341" spans="1:24" ht="12">
      <c r="A341" s="83">
        <v>447</v>
      </c>
      <c r="B341" s="61">
        <v>447101101</v>
      </c>
      <c r="C341" s="63" t="s">
        <v>183</v>
      </c>
      <c r="D341" s="64">
        <v>0</v>
      </c>
      <c r="E341" s="64">
        <v>0</v>
      </c>
      <c r="F341" s="64">
        <v>34</v>
      </c>
      <c r="G341" s="64">
        <v>224</v>
      </c>
      <c r="H341" s="64">
        <v>112</v>
      </c>
      <c r="I341" s="64">
        <v>0</v>
      </c>
      <c r="J341" s="64">
        <v>0</v>
      </c>
      <c r="K341" s="84">
        <v>14.134</v>
      </c>
      <c r="L341" s="64">
        <v>0</v>
      </c>
      <c r="M341" s="64">
        <v>18</v>
      </c>
      <c r="N341" s="64">
        <v>0</v>
      </c>
      <c r="O341" s="64">
        <v>0</v>
      </c>
      <c r="P341" s="64">
        <v>25</v>
      </c>
      <c r="Q341" s="64">
        <v>370</v>
      </c>
      <c r="R341" s="84">
        <v>1.054</v>
      </c>
      <c r="S341" s="64">
        <v>2</v>
      </c>
      <c r="U341" s="85">
        <v>447</v>
      </c>
      <c r="V341" s="61">
        <v>101</v>
      </c>
      <c r="W341" s="61">
        <v>101</v>
      </c>
      <c r="X341" s="64">
        <v>10087</v>
      </c>
    </row>
    <row r="342" spans="1:24" ht="12">
      <c r="A342" s="83">
        <v>447</v>
      </c>
      <c r="B342" s="61">
        <v>447101136</v>
      </c>
      <c r="C342" s="63" t="s">
        <v>183</v>
      </c>
      <c r="D342" s="64">
        <v>0</v>
      </c>
      <c r="E342" s="64">
        <v>0</v>
      </c>
      <c r="F342" s="64">
        <v>1</v>
      </c>
      <c r="G342" s="64">
        <v>3</v>
      </c>
      <c r="H342" s="64">
        <v>1</v>
      </c>
      <c r="I342" s="64">
        <v>0</v>
      </c>
      <c r="J342" s="64">
        <v>0</v>
      </c>
      <c r="K342" s="84">
        <v>0.191</v>
      </c>
      <c r="L342" s="64">
        <v>0</v>
      </c>
      <c r="M342" s="64">
        <v>1</v>
      </c>
      <c r="N342" s="64">
        <v>0</v>
      </c>
      <c r="O342" s="64">
        <v>0</v>
      </c>
      <c r="P342" s="64">
        <v>0</v>
      </c>
      <c r="Q342" s="64">
        <v>5</v>
      </c>
      <c r="R342" s="84">
        <v>1.054</v>
      </c>
      <c r="S342" s="64">
        <v>2</v>
      </c>
      <c r="U342" s="85">
        <v>447</v>
      </c>
      <c r="V342" s="61">
        <v>101</v>
      </c>
      <c r="W342" s="61">
        <v>136</v>
      </c>
      <c r="X342" s="64">
        <v>10218</v>
      </c>
    </row>
    <row r="343" spans="1:24" ht="12">
      <c r="A343" s="83">
        <v>447</v>
      </c>
      <c r="B343" s="61">
        <v>447101138</v>
      </c>
      <c r="C343" s="63" t="s">
        <v>183</v>
      </c>
      <c r="D343" s="64">
        <v>0</v>
      </c>
      <c r="E343" s="64">
        <v>0</v>
      </c>
      <c r="F343" s="64">
        <v>2</v>
      </c>
      <c r="G343" s="64">
        <v>4</v>
      </c>
      <c r="H343" s="64">
        <v>1</v>
      </c>
      <c r="I343" s="64">
        <v>0</v>
      </c>
      <c r="J343" s="64">
        <v>0</v>
      </c>
      <c r="K343" s="84">
        <v>0.26740000000000003</v>
      </c>
      <c r="L343" s="64">
        <v>0</v>
      </c>
      <c r="M343" s="64">
        <v>1</v>
      </c>
      <c r="N343" s="64">
        <v>0</v>
      </c>
      <c r="O343" s="64">
        <v>0</v>
      </c>
      <c r="P343" s="64">
        <v>2</v>
      </c>
      <c r="Q343" s="64">
        <v>7</v>
      </c>
      <c r="R343" s="84">
        <v>1.054</v>
      </c>
      <c r="S343" s="64">
        <v>3</v>
      </c>
      <c r="U343" s="85">
        <v>447</v>
      </c>
      <c r="V343" s="61">
        <v>101</v>
      </c>
      <c r="W343" s="61">
        <v>138</v>
      </c>
      <c r="X343" s="64">
        <v>11268</v>
      </c>
    </row>
    <row r="344" spans="1:24" ht="12">
      <c r="A344" s="83">
        <v>447</v>
      </c>
      <c r="B344" s="61">
        <v>447101139</v>
      </c>
      <c r="C344" s="63" t="s">
        <v>183</v>
      </c>
      <c r="D344" s="64">
        <v>0</v>
      </c>
      <c r="E344" s="64">
        <v>0</v>
      </c>
      <c r="F344" s="64">
        <v>1</v>
      </c>
      <c r="G344" s="64">
        <v>0</v>
      </c>
      <c r="H344" s="64">
        <v>1</v>
      </c>
      <c r="I344" s="64">
        <v>0</v>
      </c>
      <c r="J344" s="64">
        <v>0</v>
      </c>
      <c r="K344" s="84">
        <v>7.6399999999999996E-2</v>
      </c>
      <c r="L344" s="64">
        <v>0</v>
      </c>
      <c r="M344" s="64">
        <v>0</v>
      </c>
      <c r="N344" s="64">
        <v>0</v>
      </c>
      <c r="O344" s="64">
        <v>0</v>
      </c>
      <c r="P344" s="64">
        <v>2</v>
      </c>
      <c r="Q344" s="64">
        <v>2</v>
      </c>
      <c r="R344" s="84">
        <v>1.054</v>
      </c>
      <c r="S344" s="64">
        <v>2</v>
      </c>
      <c r="U344" s="85">
        <v>447</v>
      </c>
      <c r="V344" s="61">
        <v>101</v>
      </c>
      <c r="W344" s="61">
        <v>139</v>
      </c>
      <c r="X344" s="64">
        <v>13658</v>
      </c>
    </row>
    <row r="345" spans="1:24" ht="12">
      <c r="A345" s="83">
        <v>447</v>
      </c>
      <c r="B345" s="61">
        <v>447101167</v>
      </c>
      <c r="C345" s="63" t="s">
        <v>183</v>
      </c>
      <c r="D345" s="64">
        <v>0</v>
      </c>
      <c r="E345" s="64">
        <v>0</v>
      </c>
      <c r="F345" s="64">
        <v>0</v>
      </c>
      <c r="G345" s="64">
        <v>1</v>
      </c>
      <c r="H345" s="64">
        <v>0</v>
      </c>
      <c r="I345" s="64">
        <v>0</v>
      </c>
      <c r="J345" s="64">
        <v>0</v>
      </c>
      <c r="K345" s="84">
        <v>3.8199999999999998E-2</v>
      </c>
      <c r="L345" s="64">
        <v>0</v>
      </c>
      <c r="M345" s="64">
        <v>0</v>
      </c>
      <c r="N345" s="64">
        <v>0</v>
      </c>
      <c r="O345" s="64">
        <v>0</v>
      </c>
      <c r="P345" s="64">
        <v>0</v>
      </c>
      <c r="Q345" s="64">
        <v>1</v>
      </c>
      <c r="R345" s="84">
        <v>1.054</v>
      </c>
      <c r="S345" s="64">
        <v>3</v>
      </c>
      <c r="U345" s="85">
        <v>447</v>
      </c>
      <c r="V345" s="61">
        <v>101</v>
      </c>
      <c r="W345" s="61">
        <v>167</v>
      </c>
      <c r="X345" s="64">
        <v>9808</v>
      </c>
    </row>
    <row r="346" spans="1:24" ht="12">
      <c r="A346" s="83">
        <v>447</v>
      </c>
      <c r="B346" s="61">
        <v>447101177</v>
      </c>
      <c r="C346" s="63" t="s">
        <v>183</v>
      </c>
      <c r="D346" s="64">
        <v>0</v>
      </c>
      <c r="E346" s="64">
        <v>0</v>
      </c>
      <c r="F346" s="64">
        <v>5</v>
      </c>
      <c r="G346" s="64">
        <v>11</v>
      </c>
      <c r="H346" s="64">
        <v>3</v>
      </c>
      <c r="I346" s="64">
        <v>0</v>
      </c>
      <c r="J346" s="64">
        <v>0</v>
      </c>
      <c r="K346" s="84">
        <v>0.7258</v>
      </c>
      <c r="L346" s="64">
        <v>0</v>
      </c>
      <c r="M346" s="64">
        <v>1</v>
      </c>
      <c r="N346" s="64">
        <v>0</v>
      </c>
      <c r="O346" s="64">
        <v>0</v>
      </c>
      <c r="P346" s="64">
        <v>2</v>
      </c>
      <c r="Q346" s="64">
        <v>19</v>
      </c>
      <c r="R346" s="84">
        <v>1.054</v>
      </c>
      <c r="S346" s="64">
        <v>3</v>
      </c>
      <c r="U346" s="85">
        <v>447</v>
      </c>
      <c r="V346" s="61">
        <v>101</v>
      </c>
      <c r="W346" s="61">
        <v>177</v>
      </c>
      <c r="X346" s="64">
        <v>10300</v>
      </c>
    </row>
    <row r="347" spans="1:24" ht="12">
      <c r="A347" s="83">
        <v>447</v>
      </c>
      <c r="B347" s="61">
        <v>447101185</v>
      </c>
      <c r="C347" s="63" t="s">
        <v>183</v>
      </c>
      <c r="D347" s="64">
        <v>0</v>
      </c>
      <c r="E347" s="64">
        <v>0</v>
      </c>
      <c r="F347" s="64">
        <v>15</v>
      </c>
      <c r="G347" s="64">
        <v>43</v>
      </c>
      <c r="H347" s="64">
        <v>9</v>
      </c>
      <c r="I347" s="64">
        <v>0</v>
      </c>
      <c r="J347" s="64">
        <v>0</v>
      </c>
      <c r="K347" s="84">
        <v>2.5594000000000001</v>
      </c>
      <c r="L347" s="64">
        <v>0</v>
      </c>
      <c r="M347" s="64">
        <v>8</v>
      </c>
      <c r="N347" s="64">
        <v>0</v>
      </c>
      <c r="O347" s="64">
        <v>0</v>
      </c>
      <c r="P347" s="64">
        <v>19</v>
      </c>
      <c r="Q347" s="64">
        <v>67</v>
      </c>
      <c r="R347" s="84">
        <v>1.054</v>
      </c>
      <c r="S347" s="64">
        <v>8</v>
      </c>
      <c r="U347" s="85">
        <v>447</v>
      </c>
      <c r="V347" s="61">
        <v>101</v>
      </c>
      <c r="W347" s="61">
        <v>185</v>
      </c>
      <c r="X347" s="64">
        <v>11393</v>
      </c>
    </row>
    <row r="348" spans="1:24" ht="12">
      <c r="A348" s="83">
        <v>447</v>
      </c>
      <c r="B348" s="61">
        <v>447101187</v>
      </c>
      <c r="C348" s="63" t="s">
        <v>183</v>
      </c>
      <c r="D348" s="64">
        <v>0</v>
      </c>
      <c r="E348" s="64">
        <v>0</v>
      </c>
      <c r="F348" s="64">
        <v>0</v>
      </c>
      <c r="G348" s="64">
        <v>3</v>
      </c>
      <c r="H348" s="64">
        <v>1</v>
      </c>
      <c r="I348" s="64">
        <v>0</v>
      </c>
      <c r="J348" s="64">
        <v>0</v>
      </c>
      <c r="K348" s="84">
        <v>0.15279999999999999</v>
      </c>
      <c r="L348" s="64">
        <v>0</v>
      </c>
      <c r="M348" s="64">
        <v>0</v>
      </c>
      <c r="N348" s="64">
        <v>0</v>
      </c>
      <c r="O348" s="64">
        <v>0</v>
      </c>
      <c r="P348" s="64">
        <v>1</v>
      </c>
      <c r="Q348" s="64">
        <v>4</v>
      </c>
      <c r="R348" s="84">
        <v>1.054</v>
      </c>
      <c r="S348" s="64">
        <v>3</v>
      </c>
      <c r="U348" s="85">
        <v>447</v>
      </c>
      <c r="V348" s="61">
        <v>101</v>
      </c>
      <c r="W348" s="61">
        <v>187</v>
      </c>
      <c r="X348" s="64">
        <v>10744</v>
      </c>
    </row>
    <row r="349" spans="1:24" ht="12">
      <c r="A349" s="83">
        <v>447</v>
      </c>
      <c r="B349" s="61">
        <v>447101208</v>
      </c>
      <c r="C349" s="63" t="s">
        <v>183</v>
      </c>
      <c r="D349" s="64">
        <v>0</v>
      </c>
      <c r="E349" s="64">
        <v>0</v>
      </c>
      <c r="F349" s="64">
        <v>1</v>
      </c>
      <c r="G349" s="64">
        <v>6</v>
      </c>
      <c r="H349" s="64">
        <v>1</v>
      </c>
      <c r="I349" s="64">
        <v>0</v>
      </c>
      <c r="J349" s="64">
        <v>0</v>
      </c>
      <c r="K349" s="84">
        <v>0.30559999999999998</v>
      </c>
      <c r="L349" s="64">
        <v>0</v>
      </c>
      <c r="M349" s="64">
        <v>1</v>
      </c>
      <c r="N349" s="64">
        <v>0</v>
      </c>
      <c r="O349" s="64">
        <v>0</v>
      </c>
      <c r="P349" s="64">
        <v>0</v>
      </c>
      <c r="Q349" s="64">
        <v>8</v>
      </c>
      <c r="R349" s="84">
        <v>1.054</v>
      </c>
      <c r="S349" s="64">
        <v>1</v>
      </c>
      <c r="U349" s="85">
        <v>447</v>
      </c>
      <c r="V349" s="61">
        <v>101</v>
      </c>
      <c r="W349" s="61">
        <v>208</v>
      </c>
      <c r="X349" s="64">
        <v>10065</v>
      </c>
    </row>
    <row r="350" spans="1:24" ht="12">
      <c r="A350" s="83">
        <v>447</v>
      </c>
      <c r="B350" s="61">
        <v>447101212</v>
      </c>
      <c r="C350" s="63" t="s">
        <v>183</v>
      </c>
      <c r="D350" s="64">
        <v>0</v>
      </c>
      <c r="E350" s="64">
        <v>0</v>
      </c>
      <c r="F350" s="64">
        <v>0</v>
      </c>
      <c r="G350" s="64">
        <v>2</v>
      </c>
      <c r="H350" s="64">
        <v>0</v>
      </c>
      <c r="I350" s="64">
        <v>0</v>
      </c>
      <c r="J350" s="64">
        <v>0</v>
      </c>
      <c r="K350" s="84">
        <v>7.6399999999999996E-2</v>
      </c>
      <c r="L350" s="64">
        <v>0</v>
      </c>
      <c r="M350" s="64">
        <v>0</v>
      </c>
      <c r="N350" s="64">
        <v>0</v>
      </c>
      <c r="O350" s="64">
        <v>0</v>
      </c>
      <c r="P350" s="64">
        <v>0</v>
      </c>
      <c r="Q350" s="64">
        <v>2</v>
      </c>
      <c r="R350" s="84">
        <v>1.054</v>
      </c>
      <c r="S350" s="64">
        <v>4</v>
      </c>
      <c r="U350" s="85">
        <v>447</v>
      </c>
      <c r="V350" s="61">
        <v>101</v>
      </c>
      <c r="W350" s="61">
        <v>212</v>
      </c>
      <c r="X350" s="64">
        <v>9808</v>
      </c>
    </row>
    <row r="351" spans="1:24" ht="12">
      <c r="A351" s="83">
        <v>447</v>
      </c>
      <c r="B351" s="61">
        <v>447101214</v>
      </c>
      <c r="C351" s="63" t="s">
        <v>183</v>
      </c>
      <c r="D351" s="64">
        <v>0</v>
      </c>
      <c r="E351" s="64">
        <v>0</v>
      </c>
      <c r="F351" s="64">
        <v>1</v>
      </c>
      <c r="G351" s="64">
        <v>0</v>
      </c>
      <c r="H351" s="64">
        <v>0</v>
      </c>
      <c r="I351" s="64">
        <v>0</v>
      </c>
      <c r="J351" s="64">
        <v>0</v>
      </c>
      <c r="K351" s="84">
        <v>3.8199999999999998E-2</v>
      </c>
      <c r="L351" s="64">
        <v>0</v>
      </c>
      <c r="M351" s="64">
        <v>1</v>
      </c>
      <c r="N351" s="64">
        <v>0</v>
      </c>
      <c r="O351" s="64">
        <v>0</v>
      </c>
      <c r="P351" s="64">
        <v>1</v>
      </c>
      <c r="Q351" s="64">
        <v>1</v>
      </c>
      <c r="R351" s="84">
        <v>1.054</v>
      </c>
      <c r="S351" s="64">
        <v>6</v>
      </c>
      <c r="U351" s="85">
        <v>447</v>
      </c>
      <c r="V351" s="61">
        <v>101</v>
      </c>
      <c r="W351" s="61">
        <v>214</v>
      </c>
      <c r="X351" s="64">
        <v>16736</v>
      </c>
    </row>
    <row r="352" spans="1:24" ht="12">
      <c r="A352" s="83">
        <v>447</v>
      </c>
      <c r="B352" s="61">
        <v>447101220</v>
      </c>
      <c r="C352" s="63" t="s">
        <v>183</v>
      </c>
      <c r="D352" s="64">
        <v>0</v>
      </c>
      <c r="E352" s="64">
        <v>0</v>
      </c>
      <c r="F352" s="64">
        <v>0</v>
      </c>
      <c r="G352" s="64">
        <v>4</v>
      </c>
      <c r="H352" s="64">
        <v>2</v>
      </c>
      <c r="I352" s="64">
        <v>0</v>
      </c>
      <c r="J352" s="64">
        <v>0</v>
      </c>
      <c r="K352" s="84">
        <v>0.22919999999999999</v>
      </c>
      <c r="L352" s="64">
        <v>0</v>
      </c>
      <c r="M352" s="64">
        <v>0</v>
      </c>
      <c r="N352" s="64">
        <v>0</v>
      </c>
      <c r="O352" s="64">
        <v>0</v>
      </c>
      <c r="P352" s="64">
        <v>0</v>
      </c>
      <c r="Q352" s="64">
        <v>6</v>
      </c>
      <c r="R352" s="84">
        <v>1.054</v>
      </c>
      <c r="S352" s="64">
        <v>6</v>
      </c>
      <c r="U352" s="85">
        <v>447</v>
      </c>
      <c r="V352" s="61">
        <v>101</v>
      </c>
      <c r="W352" s="61">
        <v>220</v>
      </c>
      <c r="X352" s="64">
        <v>9687</v>
      </c>
    </row>
    <row r="353" spans="1:24" ht="12">
      <c r="A353" s="83">
        <v>447</v>
      </c>
      <c r="B353" s="61">
        <v>447101238</v>
      </c>
      <c r="C353" s="63" t="s">
        <v>183</v>
      </c>
      <c r="D353" s="64">
        <v>0</v>
      </c>
      <c r="E353" s="64">
        <v>0</v>
      </c>
      <c r="F353" s="64">
        <v>1</v>
      </c>
      <c r="G353" s="64">
        <v>14</v>
      </c>
      <c r="H353" s="64">
        <v>0</v>
      </c>
      <c r="I353" s="64">
        <v>0</v>
      </c>
      <c r="J353" s="64">
        <v>0</v>
      </c>
      <c r="K353" s="84">
        <v>0.57299999999999995</v>
      </c>
      <c r="L353" s="64">
        <v>0</v>
      </c>
      <c r="M353" s="64">
        <v>1</v>
      </c>
      <c r="N353" s="64">
        <v>0</v>
      </c>
      <c r="O353" s="64">
        <v>0</v>
      </c>
      <c r="P353" s="64">
        <v>2</v>
      </c>
      <c r="Q353" s="64">
        <v>15</v>
      </c>
      <c r="R353" s="84">
        <v>1.054</v>
      </c>
      <c r="S353" s="64">
        <v>4</v>
      </c>
      <c r="U353" s="85">
        <v>447</v>
      </c>
      <c r="V353" s="61">
        <v>101</v>
      </c>
      <c r="W353" s="61">
        <v>238</v>
      </c>
      <c r="X353" s="64">
        <v>10524</v>
      </c>
    </row>
    <row r="354" spans="1:24" ht="12">
      <c r="A354" s="83">
        <v>447</v>
      </c>
      <c r="B354" s="61">
        <v>447101265</v>
      </c>
      <c r="C354" s="63" t="s">
        <v>183</v>
      </c>
      <c r="D354" s="64">
        <v>0</v>
      </c>
      <c r="E354" s="64">
        <v>0</v>
      </c>
      <c r="F354" s="64">
        <v>0</v>
      </c>
      <c r="G354" s="64">
        <v>0</v>
      </c>
      <c r="H354" s="64">
        <v>1</v>
      </c>
      <c r="I354" s="64">
        <v>0</v>
      </c>
      <c r="J354" s="64">
        <v>0</v>
      </c>
      <c r="K354" s="84">
        <v>3.8199999999999998E-2</v>
      </c>
      <c r="L354" s="64">
        <v>0</v>
      </c>
      <c r="M354" s="64">
        <v>0</v>
      </c>
      <c r="N354" s="64">
        <v>0</v>
      </c>
      <c r="O354" s="64">
        <v>0</v>
      </c>
      <c r="P354" s="64">
        <v>0</v>
      </c>
      <c r="Q354" s="64">
        <v>1</v>
      </c>
      <c r="R354" s="84">
        <v>1.054</v>
      </c>
      <c r="S354" s="64">
        <v>4</v>
      </c>
      <c r="U354" s="85">
        <v>447</v>
      </c>
      <c r="V354" s="61">
        <v>101</v>
      </c>
      <c r="W354" s="61">
        <v>265</v>
      </c>
      <c r="X354" s="64">
        <v>9444</v>
      </c>
    </row>
    <row r="355" spans="1:24" ht="12">
      <c r="A355" s="83">
        <v>447</v>
      </c>
      <c r="B355" s="61">
        <v>447101307</v>
      </c>
      <c r="C355" s="63" t="s">
        <v>183</v>
      </c>
      <c r="D355" s="64">
        <v>0</v>
      </c>
      <c r="E355" s="64">
        <v>0</v>
      </c>
      <c r="F355" s="64">
        <v>2</v>
      </c>
      <c r="G355" s="64">
        <v>1</v>
      </c>
      <c r="H355" s="64">
        <v>0</v>
      </c>
      <c r="I355" s="64">
        <v>0</v>
      </c>
      <c r="J355" s="64">
        <v>0</v>
      </c>
      <c r="K355" s="84">
        <v>0.11459999999999999</v>
      </c>
      <c r="L355" s="64">
        <v>0</v>
      </c>
      <c r="M355" s="64">
        <v>1</v>
      </c>
      <c r="N355" s="64">
        <v>0</v>
      </c>
      <c r="O355" s="64">
        <v>0</v>
      </c>
      <c r="P355" s="64">
        <v>0</v>
      </c>
      <c r="Q355" s="64">
        <v>3</v>
      </c>
      <c r="R355" s="84">
        <v>1.054</v>
      </c>
      <c r="S355" s="64">
        <v>3</v>
      </c>
      <c r="U355" s="85">
        <v>447</v>
      </c>
      <c r="V355" s="61">
        <v>101</v>
      </c>
      <c r="W355" s="61">
        <v>307</v>
      </c>
      <c r="X355" s="64">
        <v>10596</v>
      </c>
    </row>
    <row r="356" spans="1:24" ht="12">
      <c r="A356" s="83">
        <v>447</v>
      </c>
      <c r="B356" s="61">
        <v>447101350</v>
      </c>
      <c r="C356" s="63" t="s">
        <v>183</v>
      </c>
      <c r="D356" s="64">
        <v>0</v>
      </c>
      <c r="E356" s="64">
        <v>0</v>
      </c>
      <c r="F356" s="64">
        <v>7</v>
      </c>
      <c r="G356" s="64">
        <v>28</v>
      </c>
      <c r="H356" s="64">
        <v>1</v>
      </c>
      <c r="I356" s="64">
        <v>0</v>
      </c>
      <c r="J356" s="64">
        <v>0</v>
      </c>
      <c r="K356" s="84">
        <v>1.3752</v>
      </c>
      <c r="L356" s="64">
        <v>0</v>
      </c>
      <c r="M356" s="64">
        <v>2</v>
      </c>
      <c r="N356" s="64">
        <v>0</v>
      </c>
      <c r="O356" s="64">
        <v>0</v>
      </c>
      <c r="P356" s="64">
        <v>4</v>
      </c>
      <c r="Q356" s="64">
        <v>36</v>
      </c>
      <c r="R356" s="84">
        <v>1.054</v>
      </c>
      <c r="S356" s="64">
        <v>3</v>
      </c>
      <c r="U356" s="85">
        <v>447</v>
      </c>
      <c r="V356" s="61">
        <v>101</v>
      </c>
      <c r="W356" s="61">
        <v>350</v>
      </c>
      <c r="X356" s="64">
        <v>10382</v>
      </c>
    </row>
    <row r="357" spans="1:24" ht="12">
      <c r="A357" s="83">
        <v>447</v>
      </c>
      <c r="B357" s="61">
        <v>447101622</v>
      </c>
      <c r="C357" s="63" t="s">
        <v>183</v>
      </c>
      <c r="D357" s="64">
        <v>0</v>
      </c>
      <c r="E357" s="64">
        <v>0</v>
      </c>
      <c r="F357" s="64">
        <v>8</v>
      </c>
      <c r="G357" s="64">
        <v>27</v>
      </c>
      <c r="H357" s="64">
        <v>0</v>
      </c>
      <c r="I357" s="64">
        <v>0</v>
      </c>
      <c r="J357" s="64">
        <v>0</v>
      </c>
      <c r="K357" s="84">
        <v>1.337</v>
      </c>
      <c r="L357" s="64">
        <v>0</v>
      </c>
      <c r="M357" s="64">
        <v>3</v>
      </c>
      <c r="N357" s="64">
        <v>0</v>
      </c>
      <c r="O357" s="64">
        <v>0</v>
      </c>
      <c r="P357" s="64">
        <v>9</v>
      </c>
      <c r="Q357" s="64">
        <v>35</v>
      </c>
      <c r="R357" s="84">
        <v>1.054</v>
      </c>
      <c r="S357" s="64">
        <v>6</v>
      </c>
      <c r="U357" s="85">
        <v>447</v>
      </c>
      <c r="V357" s="61">
        <v>101</v>
      </c>
      <c r="W357" s="61">
        <v>622</v>
      </c>
      <c r="X357" s="64">
        <v>11168</v>
      </c>
    </row>
    <row r="358" spans="1:24" ht="12">
      <c r="A358" s="83">
        <v>447</v>
      </c>
      <c r="B358" s="61">
        <v>447101690</v>
      </c>
      <c r="C358" s="63" t="s">
        <v>183</v>
      </c>
      <c r="D358" s="64">
        <v>0</v>
      </c>
      <c r="E358" s="64">
        <v>0</v>
      </c>
      <c r="F358" s="64">
        <v>0</v>
      </c>
      <c r="G358" s="64">
        <v>0</v>
      </c>
      <c r="H358" s="64">
        <v>5</v>
      </c>
      <c r="I358" s="64">
        <v>0</v>
      </c>
      <c r="J358" s="64">
        <v>0</v>
      </c>
      <c r="K358" s="84">
        <v>0.191</v>
      </c>
      <c r="L358" s="64">
        <v>0</v>
      </c>
      <c r="M358" s="64">
        <v>0</v>
      </c>
      <c r="N358" s="64">
        <v>0</v>
      </c>
      <c r="O358" s="64">
        <v>0</v>
      </c>
      <c r="P358" s="64">
        <v>0</v>
      </c>
      <c r="Q358" s="64">
        <v>5</v>
      </c>
      <c r="R358" s="84">
        <v>1.054</v>
      </c>
      <c r="S358" s="64">
        <v>3</v>
      </c>
      <c r="U358" s="85">
        <v>447</v>
      </c>
      <c r="V358" s="61">
        <v>101</v>
      </c>
      <c r="W358" s="61">
        <v>690</v>
      </c>
      <c r="X358" s="64">
        <v>9444</v>
      </c>
    </row>
    <row r="359" spans="1:24" ht="12">
      <c r="A359" s="83">
        <v>447</v>
      </c>
      <c r="B359" s="61">
        <v>447101710</v>
      </c>
      <c r="C359" s="63" t="s">
        <v>183</v>
      </c>
      <c r="D359" s="64">
        <v>0</v>
      </c>
      <c r="E359" s="64">
        <v>0</v>
      </c>
      <c r="F359" s="64">
        <v>1</v>
      </c>
      <c r="G359" s="64">
        <v>4</v>
      </c>
      <c r="H359" s="64">
        <v>2</v>
      </c>
      <c r="I359" s="64">
        <v>0</v>
      </c>
      <c r="J359" s="64">
        <v>0</v>
      </c>
      <c r="K359" s="84">
        <v>0.26740000000000003</v>
      </c>
      <c r="L359" s="64">
        <v>0</v>
      </c>
      <c r="M359" s="64">
        <v>1</v>
      </c>
      <c r="N359" s="64">
        <v>0</v>
      </c>
      <c r="O359" s="64">
        <v>0</v>
      </c>
      <c r="P359" s="64">
        <v>1</v>
      </c>
      <c r="Q359" s="64">
        <v>7</v>
      </c>
      <c r="R359" s="84">
        <v>1.054</v>
      </c>
      <c r="S359" s="64">
        <v>3</v>
      </c>
      <c r="U359" s="85">
        <v>447</v>
      </c>
      <c r="V359" s="61">
        <v>101</v>
      </c>
      <c r="W359" s="61">
        <v>710</v>
      </c>
      <c r="X359" s="64">
        <v>10636</v>
      </c>
    </row>
    <row r="360" spans="1:24" ht="12">
      <c r="A360" s="83">
        <v>449</v>
      </c>
      <c r="B360" s="61">
        <v>449035035</v>
      </c>
      <c r="C360" s="63" t="s">
        <v>189</v>
      </c>
      <c r="D360" s="64">
        <v>0</v>
      </c>
      <c r="E360" s="64">
        <v>0</v>
      </c>
      <c r="F360" s="64">
        <v>0</v>
      </c>
      <c r="G360" s="64">
        <v>98</v>
      </c>
      <c r="H360" s="64">
        <v>286</v>
      </c>
      <c r="I360" s="64">
        <v>289</v>
      </c>
      <c r="J360" s="64">
        <v>0</v>
      </c>
      <c r="K360" s="84">
        <v>25.708600000000001</v>
      </c>
      <c r="L360" s="64">
        <v>0</v>
      </c>
      <c r="M360" s="64">
        <v>6</v>
      </c>
      <c r="N360" s="64">
        <v>21</v>
      </c>
      <c r="O360" s="64">
        <v>7</v>
      </c>
      <c r="P360" s="64">
        <v>287</v>
      </c>
      <c r="Q360" s="64">
        <v>673</v>
      </c>
      <c r="R360" s="84">
        <v>1.085</v>
      </c>
      <c r="S360" s="64">
        <v>11</v>
      </c>
      <c r="U360" s="85">
        <v>449</v>
      </c>
      <c r="V360" s="61">
        <v>35</v>
      </c>
      <c r="W360" s="61">
        <v>35</v>
      </c>
      <c r="X360" s="64">
        <v>12888</v>
      </c>
    </row>
    <row r="361" spans="1:24" ht="12">
      <c r="A361" s="83">
        <v>449</v>
      </c>
      <c r="B361" s="61">
        <v>449035044</v>
      </c>
      <c r="C361" s="63" t="s">
        <v>189</v>
      </c>
      <c r="D361" s="64">
        <v>0</v>
      </c>
      <c r="E361" s="64">
        <v>0</v>
      </c>
      <c r="F361" s="64">
        <v>0</v>
      </c>
      <c r="G361" s="64">
        <v>0</v>
      </c>
      <c r="H361" s="64">
        <v>1</v>
      </c>
      <c r="I361" s="64">
        <v>4</v>
      </c>
      <c r="J361" s="64">
        <v>0</v>
      </c>
      <c r="K361" s="84">
        <v>0.191</v>
      </c>
      <c r="L361" s="64">
        <v>0</v>
      </c>
      <c r="M361" s="64">
        <v>0</v>
      </c>
      <c r="N361" s="64">
        <v>0</v>
      </c>
      <c r="O361" s="64">
        <v>0</v>
      </c>
      <c r="P361" s="64">
        <v>1</v>
      </c>
      <c r="Q361" s="64">
        <v>5</v>
      </c>
      <c r="R361" s="84">
        <v>1.085</v>
      </c>
      <c r="S361" s="64">
        <v>12</v>
      </c>
      <c r="U361" s="85">
        <v>449</v>
      </c>
      <c r="V361" s="61">
        <v>35</v>
      </c>
      <c r="W361" s="61">
        <v>44</v>
      </c>
      <c r="X361" s="64">
        <v>12250</v>
      </c>
    </row>
    <row r="362" spans="1:24" ht="12">
      <c r="A362" s="83">
        <v>449</v>
      </c>
      <c r="B362" s="61">
        <v>449035073</v>
      </c>
      <c r="C362" s="63" t="s">
        <v>189</v>
      </c>
      <c r="D362" s="64">
        <v>0</v>
      </c>
      <c r="E362" s="64">
        <v>0</v>
      </c>
      <c r="F362" s="64">
        <v>0</v>
      </c>
      <c r="G362" s="64">
        <v>0</v>
      </c>
      <c r="H362" s="64">
        <v>1</v>
      </c>
      <c r="I362" s="64">
        <v>1</v>
      </c>
      <c r="J362" s="64">
        <v>0</v>
      </c>
      <c r="K362" s="84">
        <v>7.6399999999999996E-2</v>
      </c>
      <c r="L362" s="64">
        <v>0</v>
      </c>
      <c r="M362" s="64">
        <v>0</v>
      </c>
      <c r="N362" s="64">
        <v>0</v>
      </c>
      <c r="O362" s="64">
        <v>0</v>
      </c>
      <c r="P362" s="64">
        <v>2</v>
      </c>
      <c r="Q362" s="64">
        <v>2</v>
      </c>
      <c r="R362" s="84">
        <v>1.085</v>
      </c>
      <c r="S362" s="64">
        <v>5</v>
      </c>
      <c r="U362" s="85">
        <v>449</v>
      </c>
      <c r="V362" s="61">
        <v>35</v>
      </c>
      <c r="W362" s="61">
        <v>73</v>
      </c>
      <c r="X362" s="64">
        <v>14954</v>
      </c>
    </row>
    <row r="363" spans="1:24" ht="12">
      <c r="A363" s="83">
        <v>449</v>
      </c>
      <c r="B363" s="61">
        <v>449035243</v>
      </c>
      <c r="C363" s="63" t="s">
        <v>189</v>
      </c>
      <c r="D363" s="64">
        <v>0</v>
      </c>
      <c r="E363" s="64">
        <v>0</v>
      </c>
      <c r="F363" s="64">
        <v>0</v>
      </c>
      <c r="G363" s="64">
        <v>0</v>
      </c>
      <c r="H363" s="64">
        <v>2</v>
      </c>
      <c r="I363" s="64">
        <v>2</v>
      </c>
      <c r="J363" s="64">
        <v>0</v>
      </c>
      <c r="K363" s="84">
        <v>0.15279999999999999</v>
      </c>
      <c r="L363" s="64">
        <v>0</v>
      </c>
      <c r="M363" s="64">
        <v>0</v>
      </c>
      <c r="N363" s="64">
        <v>0</v>
      </c>
      <c r="O363" s="64">
        <v>0</v>
      </c>
      <c r="P363" s="64">
        <v>3</v>
      </c>
      <c r="Q363" s="64">
        <v>4</v>
      </c>
      <c r="R363" s="84">
        <v>1.085</v>
      </c>
      <c r="S363" s="64">
        <v>9</v>
      </c>
      <c r="U363" s="85">
        <v>449</v>
      </c>
      <c r="V363" s="61">
        <v>35</v>
      </c>
      <c r="W363" s="61">
        <v>243</v>
      </c>
      <c r="X363" s="64">
        <v>14391</v>
      </c>
    </row>
    <row r="364" spans="1:24" ht="12">
      <c r="A364" s="83">
        <v>449</v>
      </c>
      <c r="B364" s="61">
        <v>449035244</v>
      </c>
      <c r="C364" s="63" t="s">
        <v>189</v>
      </c>
      <c r="D364" s="64">
        <v>0</v>
      </c>
      <c r="E364" s="64">
        <v>0</v>
      </c>
      <c r="F364" s="64">
        <v>0</v>
      </c>
      <c r="G364" s="64">
        <v>0</v>
      </c>
      <c r="H364" s="64">
        <v>2</v>
      </c>
      <c r="I364" s="64">
        <v>2</v>
      </c>
      <c r="J364" s="64">
        <v>0</v>
      </c>
      <c r="K364" s="84">
        <v>0.15279999999999999</v>
      </c>
      <c r="L364" s="64">
        <v>0</v>
      </c>
      <c r="M364" s="64">
        <v>0</v>
      </c>
      <c r="N364" s="64">
        <v>0</v>
      </c>
      <c r="O364" s="64">
        <v>0</v>
      </c>
      <c r="P364" s="64">
        <v>1</v>
      </c>
      <c r="Q364" s="64">
        <v>4</v>
      </c>
      <c r="R364" s="84">
        <v>1.085</v>
      </c>
      <c r="S364" s="64">
        <v>10</v>
      </c>
      <c r="U364" s="85">
        <v>449</v>
      </c>
      <c r="V364" s="61">
        <v>35</v>
      </c>
      <c r="W364" s="61">
        <v>244</v>
      </c>
      <c r="X364" s="64">
        <v>11916</v>
      </c>
    </row>
    <row r="365" spans="1:24" ht="12">
      <c r="A365" s="83">
        <v>449</v>
      </c>
      <c r="B365" s="61">
        <v>449035285</v>
      </c>
      <c r="C365" s="63" t="s">
        <v>189</v>
      </c>
      <c r="D365" s="64">
        <v>0</v>
      </c>
      <c r="E365" s="64">
        <v>0</v>
      </c>
      <c r="F365" s="64">
        <v>0</v>
      </c>
      <c r="G365" s="64">
        <v>0</v>
      </c>
      <c r="H365" s="64">
        <v>1</v>
      </c>
      <c r="I365" s="64">
        <v>3</v>
      </c>
      <c r="J365" s="64">
        <v>0</v>
      </c>
      <c r="K365" s="84">
        <v>0.15279999999999999</v>
      </c>
      <c r="L365" s="64">
        <v>0</v>
      </c>
      <c r="M365" s="64">
        <v>0</v>
      </c>
      <c r="N365" s="64">
        <v>0</v>
      </c>
      <c r="O365" s="64">
        <v>0</v>
      </c>
      <c r="P365" s="64">
        <v>2</v>
      </c>
      <c r="Q365" s="64">
        <v>4</v>
      </c>
      <c r="R365" s="84">
        <v>1.085</v>
      </c>
      <c r="S365" s="64">
        <v>7</v>
      </c>
      <c r="U365" s="85">
        <v>449</v>
      </c>
      <c r="V365" s="61">
        <v>35</v>
      </c>
      <c r="W365" s="61">
        <v>285</v>
      </c>
      <c r="X365" s="64">
        <v>13489</v>
      </c>
    </row>
    <row r="366" spans="1:24" ht="12">
      <c r="A366" s="83">
        <v>449</v>
      </c>
      <c r="B366" s="61">
        <v>449035336</v>
      </c>
      <c r="C366" s="63" t="s">
        <v>189</v>
      </c>
      <c r="D366" s="64">
        <v>0</v>
      </c>
      <c r="E366" s="64">
        <v>0</v>
      </c>
      <c r="F366" s="64">
        <v>0</v>
      </c>
      <c r="G366" s="64">
        <v>0</v>
      </c>
      <c r="H366" s="64">
        <v>1</v>
      </c>
      <c r="I366" s="64">
        <v>0</v>
      </c>
      <c r="J366" s="64">
        <v>0</v>
      </c>
      <c r="K366" s="84">
        <v>3.8199999999999998E-2</v>
      </c>
      <c r="L366" s="64">
        <v>0</v>
      </c>
      <c r="M366" s="64">
        <v>0</v>
      </c>
      <c r="N366" s="64">
        <v>0</v>
      </c>
      <c r="O366" s="64">
        <v>0</v>
      </c>
      <c r="P366" s="64">
        <v>0</v>
      </c>
      <c r="Q366" s="64">
        <v>1</v>
      </c>
      <c r="R366" s="84">
        <v>1.085</v>
      </c>
      <c r="S366" s="64">
        <v>6</v>
      </c>
      <c r="U366" s="85">
        <v>449</v>
      </c>
      <c r="V366" s="61">
        <v>35</v>
      </c>
      <c r="W366" s="61">
        <v>336</v>
      </c>
      <c r="X366" s="64">
        <v>9670</v>
      </c>
    </row>
    <row r="367" spans="1:24" ht="12">
      <c r="A367" s="83">
        <v>450</v>
      </c>
      <c r="B367" s="61">
        <v>450086008</v>
      </c>
      <c r="C367" s="63" t="s">
        <v>190</v>
      </c>
      <c r="D367" s="64">
        <v>0</v>
      </c>
      <c r="E367" s="64">
        <v>0</v>
      </c>
      <c r="F367" s="64">
        <v>1</v>
      </c>
      <c r="G367" s="64">
        <v>5</v>
      </c>
      <c r="H367" s="64">
        <v>1</v>
      </c>
      <c r="I367" s="64">
        <v>0</v>
      </c>
      <c r="J367" s="64">
        <v>0</v>
      </c>
      <c r="K367" s="84">
        <v>0.26740000000000003</v>
      </c>
      <c r="L367" s="64">
        <v>0</v>
      </c>
      <c r="M367" s="64">
        <v>0</v>
      </c>
      <c r="N367" s="64">
        <v>0</v>
      </c>
      <c r="O367" s="64">
        <v>0</v>
      </c>
      <c r="P367" s="64">
        <v>0</v>
      </c>
      <c r="Q367" s="64">
        <v>7</v>
      </c>
      <c r="R367" s="84">
        <v>1</v>
      </c>
      <c r="S367" s="64">
        <v>7</v>
      </c>
      <c r="U367" s="85">
        <v>450</v>
      </c>
      <c r="V367" s="61">
        <v>86</v>
      </c>
      <c r="W367" s="61">
        <v>8</v>
      </c>
      <c r="X367" s="64">
        <v>9339</v>
      </c>
    </row>
    <row r="368" spans="1:24" ht="12">
      <c r="A368" s="83">
        <v>450</v>
      </c>
      <c r="B368" s="61">
        <v>450086086</v>
      </c>
      <c r="C368" s="63" t="s">
        <v>190</v>
      </c>
      <c r="D368" s="64">
        <v>0</v>
      </c>
      <c r="E368" s="64">
        <v>0</v>
      </c>
      <c r="F368" s="64">
        <v>9</v>
      </c>
      <c r="G368" s="64">
        <v>38</v>
      </c>
      <c r="H368" s="64">
        <v>28</v>
      </c>
      <c r="I368" s="64">
        <v>0</v>
      </c>
      <c r="J368" s="64">
        <v>0</v>
      </c>
      <c r="K368" s="84">
        <v>2.8650000000000002</v>
      </c>
      <c r="L368" s="64">
        <v>0</v>
      </c>
      <c r="M368" s="64">
        <v>0</v>
      </c>
      <c r="N368" s="64">
        <v>0</v>
      </c>
      <c r="O368" s="64">
        <v>0</v>
      </c>
      <c r="P368" s="64">
        <v>19</v>
      </c>
      <c r="Q368" s="64">
        <v>75</v>
      </c>
      <c r="R368" s="84">
        <v>1</v>
      </c>
      <c r="S368" s="64">
        <v>6</v>
      </c>
      <c r="U368" s="85">
        <v>450</v>
      </c>
      <c r="V368" s="61">
        <v>86</v>
      </c>
      <c r="W368" s="61">
        <v>86</v>
      </c>
      <c r="X368" s="64">
        <v>10352</v>
      </c>
    </row>
    <row r="369" spans="1:24" ht="12">
      <c r="A369" s="83">
        <v>450</v>
      </c>
      <c r="B369" s="61">
        <v>450086117</v>
      </c>
      <c r="C369" s="63" t="s">
        <v>190</v>
      </c>
      <c r="D369" s="64">
        <v>0</v>
      </c>
      <c r="E369" s="64">
        <v>0</v>
      </c>
      <c r="F369" s="64">
        <v>1</v>
      </c>
      <c r="G369" s="64">
        <v>0</v>
      </c>
      <c r="H369" s="64">
        <v>1</v>
      </c>
      <c r="I369" s="64">
        <v>0</v>
      </c>
      <c r="J369" s="64">
        <v>0</v>
      </c>
      <c r="K369" s="84">
        <v>7.6399999999999996E-2</v>
      </c>
      <c r="L369" s="64">
        <v>0</v>
      </c>
      <c r="M369" s="64">
        <v>0</v>
      </c>
      <c r="N369" s="64">
        <v>0</v>
      </c>
      <c r="O369" s="64">
        <v>0</v>
      </c>
      <c r="P369" s="64">
        <v>1</v>
      </c>
      <c r="Q369" s="64">
        <v>2</v>
      </c>
      <c r="R369" s="84">
        <v>1</v>
      </c>
      <c r="S369" s="64">
        <v>4</v>
      </c>
      <c r="U369" s="85">
        <v>450</v>
      </c>
      <c r="V369" s="61">
        <v>86</v>
      </c>
      <c r="W369" s="61">
        <v>117</v>
      </c>
      <c r="X369" s="64">
        <v>11184</v>
      </c>
    </row>
    <row r="370" spans="1:24" ht="12">
      <c r="A370" s="83">
        <v>450</v>
      </c>
      <c r="B370" s="61">
        <v>450086127</v>
      </c>
      <c r="C370" s="63" t="s">
        <v>190</v>
      </c>
      <c r="D370" s="64">
        <v>0</v>
      </c>
      <c r="E370" s="64">
        <v>0</v>
      </c>
      <c r="F370" s="64">
        <v>1</v>
      </c>
      <c r="G370" s="64">
        <v>2</v>
      </c>
      <c r="H370" s="64">
        <v>3</v>
      </c>
      <c r="I370" s="64">
        <v>0</v>
      </c>
      <c r="J370" s="64">
        <v>0</v>
      </c>
      <c r="K370" s="84">
        <v>0.22919999999999999</v>
      </c>
      <c r="L370" s="64">
        <v>0</v>
      </c>
      <c r="M370" s="64">
        <v>0</v>
      </c>
      <c r="N370" s="64">
        <v>0</v>
      </c>
      <c r="O370" s="64">
        <v>0</v>
      </c>
      <c r="P370" s="64">
        <v>0</v>
      </c>
      <c r="Q370" s="64">
        <v>6</v>
      </c>
      <c r="R370" s="84">
        <v>1</v>
      </c>
      <c r="S370" s="64">
        <v>4</v>
      </c>
      <c r="U370" s="85">
        <v>450</v>
      </c>
      <c r="V370" s="61">
        <v>86</v>
      </c>
      <c r="W370" s="61">
        <v>127</v>
      </c>
      <c r="X370" s="64">
        <v>9216</v>
      </c>
    </row>
    <row r="371" spans="1:24" ht="12">
      <c r="A371" s="83">
        <v>450</v>
      </c>
      <c r="B371" s="61">
        <v>450086210</v>
      </c>
      <c r="C371" s="63" t="s">
        <v>190</v>
      </c>
      <c r="D371" s="64">
        <v>0</v>
      </c>
      <c r="E371" s="64">
        <v>0</v>
      </c>
      <c r="F371" s="64">
        <v>6</v>
      </c>
      <c r="G371" s="64">
        <v>44</v>
      </c>
      <c r="H371" s="64">
        <v>42</v>
      </c>
      <c r="I371" s="64">
        <v>0</v>
      </c>
      <c r="J371" s="64">
        <v>0</v>
      </c>
      <c r="K371" s="84">
        <v>3.5144000000000002</v>
      </c>
      <c r="L371" s="64">
        <v>0</v>
      </c>
      <c r="M371" s="64">
        <v>0</v>
      </c>
      <c r="N371" s="64">
        <v>0</v>
      </c>
      <c r="O371" s="64">
        <v>0</v>
      </c>
      <c r="P371" s="64">
        <v>15</v>
      </c>
      <c r="Q371" s="64">
        <v>92</v>
      </c>
      <c r="R371" s="84">
        <v>1</v>
      </c>
      <c r="S371" s="64">
        <v>5</v>
      </c>
      <c r="U371" s="85">
        <v>450</v>
      </c>
      <c r="V371" s="61">
        <v>86</v>
      </c>
      <c r="W371" s="61">
        <v>210</v>
      </c>
      <c r="X371" s="64">
        <v>9891</v>
      </c>
    </row>
    <row r="372" spans="1:24" ht="12">
      <c r="A372" s="83">
        <v>450</v>
      </c>
      <c r="B372" s="61">
        <v>450086275</v>
      </c>
      <c r="C372" s="63" t="s">
        <v>190</v>
      </c>
      <c r="D372" s="64">
        <v>0</v>
      </c>
      <c r="E372" s="64">
        <v>0</v>
      </c>
      <c r="F372" s="64">
        <v>2</v>
      </c>
      <c r="G372" s="64">
        <v>1</v>
      </c>
      <c r="H372" s="64">
        <v>2</v>
      </c>
      <c r="I372" s="64">
        <v>0</v>
      </c>
      <c r="J372" s="64">
        <v>0</v>
      </c>
      <c r="K372" s="84">
        <v>0.191</v>
      </c>
      <c r="L372" s="64">
        <v>0</v>
      </c>
      <c r="M372" s="64">
        <v>0</v>
      </c>
      <c r="N372" s="64">
        <v>0</v>
      </c>
      <c r="O372" s="64">
        <v>0</v>
      </c>
      <c r="P372" s="64">
        <v>1</v>
      </c>
      <c r="Q372" s="64">
        <v>5</v>
      </c>
      <c r="R372" s="84">
        <v>1</v>
      </c>
      <c r="S372" s="64">
        <v>3</v>
      </c>
      <c r="U372" s="85">
        <v>450</v>
      </c>
      <c r="V372" s="61">
        <v>86</v>
      </c>
      <c r="W372" s="61">
        <v>275</v>
      </c>
      <c r="X372" s="64">
        <v>10023</v>
      </c>
    </row>
    <row r="373" spans="1:24" ht="12">
      <c r="A373" s="83">
        <v>450</v>
      </c>
      <c r="B373" s="61">
        <v>450086278</v>
      </c>
      <c r="C373" s="63" t="s">
        <v>190</v>
      </c>
      <c r="D373" s="64">
        <v>0</v>
      </c>
      <c r="E373" s="64">
        <v>0</v>
      </c>
      <c r="F373" s="64">
        <v>0</v>
      </c>
      <c r="G373" s="64">
        <v>5</v>
      </c>
      <c r="H373" s="64">
        <v>4</v>
      </c>
      <c r="I373" s="64">
        <v>0</v>
      </c>
      <c r="J373" s="64">
        <v>0</v>
      </c>
      <c r="K373" s="84">
        <v>0.34379999999999999</v>
      </c>
      <c r="L373" s="64">
        <v>0</v>
      </c>
      <c r="M373" s="64">
        <v>0</v>
      </c>
      <c r="N373" s="64">
        <v>0</v>
      </c>
      <c r="O373" s="64">
        <v>0</v>
      </c>
      <c r="P373" s="64">
        <v>5</v>
      </c>
      <c r="Q373" s="64">
        <v>9</v>
      </c>
      <c r="R373" s="84">
        <v>1</v>
      </c>
      <c r="S373" s="64">
        <v>6</v>
      </c>
      <c r="U373" s="85">
        <v>450</v>
      </c>
      <c r="V373" s="61">
        <v>86</v>
      </c>
      <c r="W373" s="61">
        <v>278</v>
      </c>
      <c r="X373" s="64">
        <v>11634</v>
      </c>
    </row>
    <row r="374" spans="1:24" ht="12">
      <c r="A374" s="83">
        <v>450</v>
      </c>
      <c r="B374" s="61">
        <v>450086327</v>
      </c>
      <c r="C374" s="63" t="s">
        <v>190</v>
      </c>
      <c r="D374" s="64">
        <v>0</v>
      </c>
      <c r="E374" s="64">
        <v>0</v>
      </c>
      <c r="F374" s="64">
        <v>0</v>
      </c>
      <c r="G374" s="64">
        <v>2</v>
      </c>
      <c r="H374" s="64">
        <v>0</v>
      </c>
      <c r="I374" s="64">
        <v>0</v>
      </c>
      <c r="J374" s="64">
        <v>0</v>
      </c>
      <c r="K374" s="84">
        <v>7.6399999999999996E-2</v>
      </c>
      <c r="L374" s="64">
        <v>0</v>
      </c>
      <c r="M374" s="64">
        <v>0</v>
      </c>
      <c r="N374" s="64">
        <v>0</v>
      </c>
      <c r="O374" s="64">
        <v>0</v>
      </c>
      <c r="P374" s="64">
        <v>0</v>
      </c>
      <c r="Q374" s="64">
        <v>2</v>
      </c>
      <c r="R374" s="84">
        <v>1</v>
      </c>
      <c r="S374" s="64">
        <v>4</v>
      </c>
      <c r="U374" s="85">
        <v>450</v>
      </c>
      <c r="V374" s="61">
        <v>86</v>
      </c>
      <c r="W374" s="61">
        <v>327</v>
      </c>
      <c r="X374" s="64">
        <v>9395</v>
      </c>
    </row>
    <row r="375" spans="1:24" ht="12">
      <c r="A375" s="83">
        <v>450</v>
      </c>
      <c r="B375" s="61">
        <v>450086337</v>
      </c>
      <c r="C375" s="63" t="s">
        <v>190</v>
      </c>
      <c r="D375" s="64">
        <v>0</v>
      </c>
      <c r="E375" s="64">
        <v>0</v>
      </c>
      <c r="F375" s="64">
        <v>0</v>
      </c>
      <c r="G375" s="64">
        <v>3</v>
      </c>
      <c r="H375" s="64">
        <v>0</v>
      </c>
      <c r="I375" s="64">
        <v>0</v>
      </c>
      <c r="J375" s="64">
        <v>0</v>
      </c>
      <c r="K375" s="84">
        <v>0.11459999999999999</v>
      </c>
      <c r="L375" s="64">
        <v>0</v>
      </c>
      <c r="M375" s="64">
        <v>0</v>
      </c>
      <c r="N375" s="64">
        <v>0</v>
      </c>
      <c r="O375" s="64">
        <v>0</v>
      </c>
      <c r="P375" s="64">
        <v>3</v>
      </c>
      <c r="Q375" s="64">
        <v>3</v>
      </c>
      <c r="R375" s="84">
        <v>1</v>
      </c>
      <c r="S375" s="64">
        <v>5</v>
      </c>
      <c r="U375" s="85">
        <v>450</v>
      </c>
      <c r="V375" s="61">
        <v>86</v>
      </c>
      <c r="W375" s="61">
        <v>337</v>
      </c>
      <c r="X375" s="64">
        <v>13414</v>
      </c>
    </row>
    <row r="376" spans="1:24" ht="12">
      <c r="A376" s="83">
        <v>450</v>
      </c>
      <c r="B376" s="61">
        <v>450086340</v>
      </c>
      <c r="C376" s="63" t="s">
        <v>190</v>
      </c>
      <c r="D376" s="64">
        <v>0</v>
      </c>
      <c r="E376" s="64">
        <v>0</v>
      </c>
      <c r="F376" s="64">
        <v>0</v>
      </c>
      <c r="G376" s="64">
        <v>7</v>
      </c>
      <c r="H376" s="64">
        <v>4</v>
      </c>
      <c r="I376" s="64">
        <v>0</v>
      </c>
      <c r="J376" s="64">
        <v>0</v>
      </c>
      <c r="K376" s="84">
        <v>0.42020000000000002</v>
      </c>
      <c r="L376" s="64">
        <v>0</v>
      </c>
      <c r="M376" s="64">
        <v>0</v>
      </c>
      <c r="N376" s="64">
        <v>0</v>
      </c>
      <c r="O376" s="64">
        <v>0</v>
      </c>
      <c r="P376" s="64">
        <v>2</v>
      </c>
      <c r="Q376" s="64">
        <v>11</v>
      </c>
      <c r="R376" s="84">
        <v>1</v>
      </c>
      <c r="S376" s="64">
        <v>5</v>
      </c>
      <c r="U376" s="85">
        <v>450</v>
      </c>
      <c r="V376" s="61">
        <v>86</v>
      </c>
      <c r="W376" s="61">
        <v>340</v>
      </c>
      <c r="X376" s="64">
        <v>10001</v>
      </c>
    </row>
    <row r="377" spans="1:24" ht="12">
      <c r="A377" s="83">
        <v>450</v>
      </c>
      <c r="B377" s="61">
        <v>450086605</v>
      </c>
      <c r="C377" s="63" t="s">
        <v>190</v>
      </c>
      <c r="D377" s="64">
        <v>0</v>
      </c>
      <c r="E377" s="64">
        <v>0</v>
      </c>
      <c r="F377" s="64">
        <v>0</v>
      </c>
      <c r="G377" s="64">
        <v>0</v>
      </c>
      <c r="H377" s="64">
        <v>1</v>
      </c>
      <c r="I377" s="64">
        <v>0</v>
      </c>
      <c r="J377" s="64">
        <v>0</v>
      </c>
      <c r="K377" s="84">
        <v>3.8199999999999998E-2</v>
      </c>
      <c r="L377" s="64">
        <v>0</v>
      </c>
      <c r="M377" s="64">
        <v>0</v>
      </c>
      <c r="N377" s="64">
        <v>0</v>
      </c>
      <c r="O377" s="64">
        <v>0</v>
      </c>
      <c r="P377" s="64">
        <v>0</v>
      </c>
      <c r="Q377" s="64">
        <v>1</v>
      </c>
      <c r="R377" s="84">
        <v>1</v>
      </c>
      <c r="S377" s="64">
        <v>5</v>
      </c>
      <c r="U377" s="85">
        <v>450</v>
      </c>
      <c r="V377" s="61">
        <v>86</v>
      </c>
      <c r="W377" s="61">
        <v>605</v>
      </c>
      <c r="X377" s="64">
        <v>9052</v>
      </c>
    </row>
    <row r="378" spans="1:24" ht="12">
      <c r="A378" s="83">
        <v>450</v>
      </c>
      <c r="B378" s="61">
        <v>450086683</v>
      </c>
      <c r="C378" s="63" t="s">
        <v>190</v>
      </c>
      <c r="D378" s="64">
        <v>0</v>
      </c>
      <c r="E378" s="64">
        <v>0</v>
      </c>
      <c r="F378" s="64">
        <v>0</v>
      </c>
      <c r="G378" s="64">
        <v>0</v>
      </c>
      <c r="H378" s="64">
        <v>5</v>
      </c>
      <c r="I378" s="64">
        <v>0</v>
      </c>
      <c r="J378" s="64">
        <v>0</v>
      </c>
      <c r="K378" s="84">
        <v>0.191</v>
      </c>
      <c r="L378" s="64">
        <v>0</v>
      </c>
      <c r="M378" s="64">
        <v>0</v>
      </c>
      <c r="N378" s="64">
        <v>0</v>
      </c>
      <c r="O378" s="64">
        <v>0</v>
      </c>
      <c r="P378" s="64">
        <v>0</v>
      </c>
      <c r="Q378" s="64">
        <v>5</v>
      </c>
      <c r="R378" s="84">
        <v>1</v>
      </c>
      <c r="S378" s="64">
        <v>4</v>
      </c>
      <c r="U378" s="85">
        <v>450</v>
      </c>
      <c r="V378" s="61">
        <v>86</v>
      </c>
      <c r="W378" s="61">
        <v>683</v>
      </c>
      <c r="X378" s="64">
        <v>9052</v>
      </c>
    </row>
    <row r="379" spans="1:24" ht="12">
      <c r="A379" s="83">
        <v>453</v>
      </c>
      <c r="B379" s="61">
        <v>453137005</v>
      </c>
      <c r="C379" s="63" t="s">
        <v>201</v>
      </c>
      <c r="D379" s="64">
        <v>0</v>
      </c>
      <c r="E379" s="64">
        <v>0</v>
      </c>
      <c r="F379" s="64">
        <v>1</v>
      </c>
      <c r="G379" s="64">
        <v>4</v>
      </c>
      <c r="H379" s="64">
        <v>0</v>
      </c>
      <c r="I379" s="64">
        <v>0</v>
      </c>
      <c r="J379" s="64">
        <v>0</v>
      </c>
      <c r="K379" s="84">
        <v>0.191</v>
      </c>
      <c r="L379" s="64">
        <v>0</v>
      </c>
      <c r="M379" s="64">
        <v>0</v>
      </c>
      <c r="N379" s="64">
        <v>0</v>
      </c>
      <c r="O379" s="64">
        <v>0</v>
      </c>
      <c r="P379" s="64">
        <v>5</v>
      </c>
      <c r="Q379" s="64">
        <v>5</v>
      </c>
      <c r="R379" s="84">
        <v>1</v>
      </c>
      <c r="S379" s="64">
        <v>6</v>
      </c>
      <c r="U379" s="85">
        <v>453</v>
      </c>
      <c r="V379" s="61">
        <v>137</v>
      </c>
      <c r="W379" s="61">
        <v>5</v>
      </c>
      <c r="X379" s="64">
        <v>13689</v>
      </c>
    </row>
    <row r="380" spans="1:24" ht="12">
      <c r="A380" s="83">
        <v>453</v>
      </c>
      <c r="B380" s="61">
        <v>453137061</v>
      </c>
      <c r="C380" s="63" t="s">
        <v>201</v>
      </c>
      <c r="D380" s="64">
        <v>0</v>
      </c>
      <c r="E380" s="64">
        <v>0</v>
      </c>
      <c r="F380" s="64">
        <v>7</v>
      </c>
      <c r="G380" s="64">
        <v>32</v>
      </c>
      <c r="H380" s="64">
        <v>14</v>
      </c>
      <c r="I380" s="64">
        <v>0</v>
      </c>
      <c r="J380" s="64">
        <v>0</v>
      </c>
      <c r="K380" s="84">
        <v>2.0246</v>
      </c>
      <c r="L380" s="64">
        <v>0</v>
      </c>
      <c r="M380" s="64">
        <v>4</v>
      </c>
      <c r="N380" s="64">
        <v>1</v>
      </c>
      <c r="O380" s="64">
        <v>0</v>
      </c>
      <c r="P380" s="64">
        <v>44</v>
      </c>
      <c r="Q380" s="64">
        <v>53</v>
      </c>
      <c r="R380" s="84">
        <v>1</v>
      </c>
      <c r="S380" s="64">
        <v>10</v>
      </c>
      <c r="U380" s="85">
        <v>453</v>
      </c>
      <c r="V380" s="61">
        <v>137</v>
      </c>
      <c r="W380" s="61">
        <v>61</v>
      </c>
      <c r="X380" s="64">
        <v>13492</v>
      </c>
    </row>
    <row r="381" spans="1:24" ht="12">
      <c r="A381" s="83">
        <v>453</v>
      </c>
      <c r="B381" s="61">
        <v>453137086</v>
      </c>
      <c r="C381" s="63" t="s">
        <v>201</v>
      </c>
      <c r="D381" s="64">
        <v>0</v>
      </c>
      <c r="E381" s="64">
        <v>0</v>
      </c>
      <c r="F381" s="64">
        <v>0</v>
      </c>
      <c r="G381" s="64">
        <v>1</v>
      </c>
      <c r="H381" s="64">
        <v>2</v>
      </c>
      <c r="I381" s="64">
        <v>0</v>
      </c>
      <c r="J381" s="64">
        <v>0</v>
      </c>
      <c r="K381" s="84">
        <v>0.11459999999999999</v>
      </c>
      <c r="L381" s="64">
        <v>0</v>
      </c>
      <c r="M381" s="64">
        <v>0</v>
      </c>
      <c r="N381" s="64">
        <v>0</v>
      </c>
      <c r="O381" s="64">
        <v>0</v>
      </c>
      <c r="P381" s="64">
        <v>3</v>
      </c>
      <c r="Q381" s="64">
        <v>3</v>
      </c>
      <c r="R381" s="84">
        <v>1</v>
      </c>
      <c r="S381" s="64">
        <v>6</v>
      </c>
      <c r="U381" s="85">
        <v>453</v>
      </c>
      <c r="V381" s="61">
        <v>137</v>
      </c>
      <c r="W381" s="61">
        <v>86</v>
      </c>
      <c r="X381" s="64">
        <v>13470</v>
      </c>
    </row>
    <row r="382" spans="1:24" ht="12">
      <c r="A382" s="83">
        <v>453</v>
      </c>
      <c r="B382" s="61">
        <v>453137137</v>
      </c>
      <c r="C382" s="63" t="s">
        <v>201</v>
      </c>
      <c r="D382" s="64">
        <v>0</v>
      </c>
      <c r="E382" s="64">
        <v>0</v>
      </c>
      <c r="F382" s="64">
        <v>62</v>
      </c>
      <c r="G382" s="64">
        <v>310</v>
      </c>
      <c r="H382" s="64">
        <v>160</v>
      </c>
      <c r="I382" s="64">
        <v>0</v>
      </c>
      <c r="J382" s="64">
        <v>0</v>
      </c>
      <c r="K382" s="84">
        <v>20.322399999999998</v>
      </c>
      <c r="L382" s="64">
        <v>0</v>
      </c>
      <c r="M382" s="64">
        <v>59</v>
      </c>
      <c r="N382" s="64">
        <v>14</v>
      </c>
      <c r="O382" s="64">
        <v>0</v>
      </c>
      <c r="P382" s="64">
        <v>443</v>
      </c>
      <c r="Q382" s="64">
        <v>532</v>
      </c>
      <c r="R382" s="84">
        <v>1</v>
      </c>
      <c r="S382" s="64">
        <v>12</v>
      </c>
      <c r="U382" s="85">
        <v>453</v>
      </c>
      <c r="V382" s="61">
        <v>137</v>
      </c>
      <c r="W382" s="61">
        <v>137</v>
      </c>
      <c r="X382" s="64">
        <v>13654</v>
      </c>
    </row>
    <row r="383" spans="1:24" ht="12">
      <c r="A383" s="83">
        <v>453</v>
      </c>
      <c r="B383" s="61">
        <v>453137161</v>
      </c>
      <c r="C383" s="63" t="s">
        <v>201</v>
      </c>
      <c r="D383" s="64">
        <v>0</v>
      </c>
      <c r="E383" s="64">
        <v>0</v>
      </c>
      <c r="F383" s="64">
        <v>0</v>
      </c>
      <c r="G383" s="64">
        <v>1</v>
      </c>
      <c r="H383" s="64">
        <v>0</v>
      </c>
      <c r="I383" s="64">
        <v>0</v>
      </c>
      <c r="J383" s="64">
        <v>0</v>
      </c>
      <c r="K383" s="84">
        <v>3.8199999999999998E-2</v>
      </c>
      <c r="L383" s="64">
        <v>0</v>
      </c>
      <c r="M383" s="64">
        <v>0</v>
      </c>
      <c r="N383" s="64">
        <v>0</v>
      </c>
      <c r="O383" s="64">
        <v>0</v>
      </c>
      <c r="P383" s="64">
        <v>0</v>
      </c>
      <c r="Q383" s="64">
        <v>1</v>
      </c>
      <c r="R383" s="84">
        <v>1</v>
      </c>
      <c r="S383" s="64">
        <v>6</v>
      </c>
      <c r="U383" s="85">
        <v>453</v>
      </c>
      <c r="V383" s="61">
        <v>137</v>
      </c>
      <c r="W383" s="61">
        <v>161</v>
      </c>
      <c r="X383" s="64">
        <v>9395</v>
      </c>
    </row>
    <row r="384" spans="1:24" ht="12">
      <c r="A384" s="83">
        <v>453</v>
      </c>
      <c r="B384" s="61">
        <v>453137210</v>
      </c>
      <c r="C384" s="63" t="s">
        <v>201</v>
      </c>
      <c r="D384" s="64">
        <v>0</v>
      </c>
      <c r="E384" s="64">
        <v>0</v>
      </c>
      <c r="F384" s="64">
        <v>0</v>
      </c>
      <c r="G384" s="64">
        <v>0</v>
      </c>
      <c r="H384" s="64">
        <v>1</v>
      </c>
      <c r="I384" s="64">
        <v>0</v>
      </c>
      <c r="J384" s="64">
        <v>0</v>
      </c>
      <c r="K384" s="84">
        <v>3.8199999999999998E-2</v>
      </c>
      <c r="L384" s="64">
        <v>0</v>
      </c>
      <c r="M384" s="64">
        <v>0</v>
      </c>
      <c r="N384" s="64">
        <v>0</v>
      </c>
      <c r="O384" s="64">
        <v>0</v>
      </c>
      <c r="P384" s="64">
        <v>1</v>
      </c>
      <c r="Q384" s="64">
        <v>1</v>
      </c>
      <c r="R384" s="84">
        <v>1</v>
      </c>
      <c r="S384" s="64">
        <v>5</v>
      </c>
      <c r="U384" s="85">
        <v>453</v>
      </c>
      <c r="V384" s="61">
        <v>137</v>
      </c>
      <c r="W384" s="61">
        <v>210</v>
      </c>
      <c r="X384" s="64">
        <v>13071</v>
      </c>
    </row>
    <row r="385" spans="1:24" ht="12">
      <c r="A385" s="83">
        <v>453</v>
      </c>
      <c r="B385" s="61">
        <v>453137227</v>
      </c>
      <c r="C385" s="63" t="s">
        <v>201</v>
      </c>
      <c r="D385" s="64">
        <v>0</v>
      </c>
      <c r="E385" s="64">
        <v>0</v>
      </c>
      <c r="F385" s="64">
        <v>1</v>
      </c>
      <c r="G385" s="64">
        <v>0</v>
      </c>
      <c r="H385" s="64">
        <v>0</v>
      </c>
      <c r="I385" s="64">
        <v>0</v>
      </c>
      <c r="J385" s="64">
        <v>0</v>
      </c>
      <c r="K385" s="84">
        <v>3.8199999999999998E-2</v>
      </c>
      <c r="L385" s="64">
        <v>0</v>
      </c>
      <c r="M385" s="64">
        <v>0</v>
      </c>
      <c r="N385" s="64">
        <v>0</v>
      </c>
      <c r="O385" s="64">
        <v>0</v>
      </c>
      <c r="P385" s="64">
        <v>1</v>
      </c>
      <c r="Q385" s="64">
        <v>1</v>
      </c>
      <c r="R385" s="84">
        <v>1</v>
      </c>
      <c r="S385" s="64">
        <v>9</v>
      </c>
      <c r="U385" s="85">
        <v>453</v>
      </c>
      <c r="V385" s="61">
        <v>137</v>
      </c>
      <c r="W385" s="61">
        <v>227</v>
      </c>
      <c r="X385" s="64">
        <v>14009</v>
      </c>
    </row>
    <row r="386" spans="1:24" ht="12">
      <c r="A386" s="83">
        <v>453</v>
      </c>
      <c r="B386" s="61">
        <v>453137278</v>
      </c>
      <c r="C386" s="63" t="s">
        <v>201</v>
      </c>
      <c r="D386" s="64">
        <v>0</v>
      </c>
      <c r="E386" s="64">
        <v>0</v>
      </c>
      <c r="F386" s="64">
        <v>0</v>
      </c>
      <c r="G386" s="64">
        <v>3</v>
      </c>
      <c r="H386" s="64">
        <v>4</v>
      </c>
      <c r="I386" s="64">
        <v>0</v>
      </c>
      <c r="J386" s="64">
        <v>0</v>
      </c>
      <c r="K386" s="84">
        <v>0.26740000000000003</v>
      </c>
      <c r="L386" s="64">
        <v>0</v>
      </c>
      <c r="M386" s="64">
        <v>1</v>
      </c>
      <c r="N386" s="64">
        <v>1</v>
      </c>
      <c r="O386" s="64">
        <v>0</v>
      </c>
      <c r="P386" s="64">
        <v>6</v>
      </c>
      <c r="Q386" s="64">
        <v>7</v>
      </c>
      <c r="R386" s="84">
        <v>1</v>
      </c>
      <c r="S386" s="64">
        <v>6</v>
      </c>
      <c r="U386" s="85">
        <v>453</v>
      </c>
      <c r="V386" s="61">
        <v>137</v>
      </c>
      <c r="W386" s="61">
        <v>278</v>
      </c>
      <c r="X386" s="64">
        <v>13579</v>
      </c>
    </row>
    <row r="387" spans="1:24" ht="12">
      <c r="A387" s="83">
        <v>453</v>
      </c>
      <c r="B387" s="61">
        <v>453137281</v>
      </c>
      <c r="C387" s="63" t="s">
        <v>201</v>
      </c>
      <c r="D387" s="64">
        <v>0</v>
      </c>
      <c r="E387" s="64">
        <v>0</v>
      </c>
      <c r="F387" s="64">
        <v>8</v>
      </c>
      <c r="G387" s="64">
        <v>47</v>
      </c>
      <c r="H387" s="64">
        <v>29</v>
      </c>
      <c r="I387" s="64">
        <v>0</v>
      </c>
      <c r="J387" s="64">
        <v>0</v>
      </c>
      <c r="K387" s="84">
        <v>3.2088000000000001</v>
      </c>
      <c r="L387" s="64">
        <v>0</v>
      </c>
      <c r="M387" s="64">
        <v>11</v>
      </c>
      <c r="N387" s="64">
        <v>0</v>
      </c>
      <c r="O387" s="64">
        <v>0</v>
      </c>
      <c r="P387" s="64">
        <v>70</v>
      </c>
      <c r="Q387" s="64">
        <v>84</v>
      </c>
      <c r="R387" s="84">
        <v>1</v>
      </c>
      <c r="S387" s="64">
        <v>12</v>
      </c>
      <c r="U387" s="85">
        <v>453</v>
      </c>
      <c r="V387" s="61">
        <v>137</v>
      </c>
      <c r="W387" s="61">
        <v>281</v>
      </c>
      <c r="X387" s="64">
        <v>13625</v>
      </c>
    </row>
    <row r="388" spans="1:24" ht="12">
      <c r="A388" s="83">
        <v>453</v>
      </c>
      <c r="B388" s="61">
        <v>453137325</v>
      </c>
      <c r="C388" s="63" t="s">
        <v>201</v>
      </c>
      <c r="D388" s="64">
        <v>0</v>
      </c>
      <c r="E388" s="64">
        <v>0</v>
      </c>
      <c r="F388" s="64">
        <v>1</v>
      </c>
      <c r="G388" s="64">
        <v>1</v>
      </c>
      <c r="H388" s="64">
        <v>3</v>
      </c>
      <c r="I388" s="64">
        <v>0</v>
      </c>
      <c r="J388" s="64">
        <v>0</v>
      </c>
      <c r="K388" s="84">
        <v>0.191</v>
      </c>
      <c r="L388" s="64">
        <v>0</v>
      </c>
      <c r="M388" s="64">
        <v>0</v>
      </c>
      <c r="N388" s="64">
        <v>0</v>
      </c>
      <c r="O388" s="64">
        <v>0</v>
      </c>
      <c r="P388" s="64">
        <v>5</v>
      </c>
      <c r="Q388" s="64">
        <v>5</v>
      </c>
      <c r="R388" s="84">
        <v>1</v>
      </c>
      <c r="S388" s="64">
        <v>8</v>
      </c>
      <c r="U388" s="85">
        <v>453</v>
      </c>
      <c r="V388" s="61">
        <v>137</v>
      </c>
      <c r="W388" s="61">
        <v>325</v>
      </c>
      <c r="X388" s="64">
        <v>13722</v>
      </c>
    </row>
    <row r="389" spans="1:24" ht="12">
      <c r="A389" s="83">
        <v>453</v>
      </c>
      <c r="B389" s="61">
        <v>453137332</v>
      </c>
      <c r="C389" s="63" t="s">
        <v>201</v>
      </c>
      <c r="D389" s="64">
        <v>0</v>
      </c>
      <c r="E389" s="64">
        <v>0</v>
      </c>
      <c r="F389" s="64">
        <v>1</v>
      </c>
      <c r="G389" s="64">
        <v>8</v>
      </c>
      <c r="H389" s="64">
        <v>0</v>
      </c>
      <c r="I389" s="64">
        <v>0</v>
      </c>
      <c r="J389" s="64">
        <v>0</v>
      </c>
      <c r="K389" s="84">
        <v>0.34379999999999999</v>
      </c>
      <c r="L389" s="64">
        <v>0</v>
      </c>
      <c r="M389" s="64">
        <v>0</v>
      </c>
      <c r="N389" s="64">
        <v>0</v>
      </c>
      <c r="O389" s="64">
        <v>0</v>
      </c>
      <c r="P389" s="64">
        <v>7</v>
      </c>
      <c r="Q389" s="64">
        <v>9</v>
      </c>
      <c r="R389" s="84">
        <v>1</v>
      </c>
      <c r="S389" s="64">
        <v>10</v>
      </c>
      <c r="U389" s="85">
        <v>453</v>
      </c>
      <c r="V389" s="61">
        <v>137</v>
      </c>
      <c r="W389" s="61">
        <v>332</v>
      </c>
      <c r="X389" s="64">
        <v>13108</v>
      </c>
    </row>
    <row r="390" spans="1:24" ht="12">
      <c r="A390" s="83">
        <v>454</v>
      </c>
      <c r="B390" s="61">
        <v>454149009</v>
      </c>
      <c r="C390" s="63" t="s">
        <v>206</v>
      </c>
      <c r="D390" s="64">
        <v>0</v>
      </c>
      <c r="E390" s="64">
        <v>0</v>
      </c>
      <c r="F390" s="64">
        <v>0</v>
      </c>
      <c r="G390" s="64">
        <v>0</v>
      </c>
      <c r="H390" s="64">
        <v>1</v>
      </c>
      <c r="I390" s="64">
        <v>0</v>
      </c>
      <c r="J390" s="64">
        <v>0</v>
      </c>
      <c r="K390" s="84">
        <v>3.8199999999999998E-2</v>
      </c>
      <c r="L390" s="64">
        <v>0</v>
      </c>
      <c r="M390" s="64">
        <v>0</v>
      </c>
      <c r="N390" s="64">
        <v>0</v>
      </c>
      <c r="O390" s="64">
        <v>0</v>
      </c>
      <c r="P390" s="64">
        <v>1</v>
      </c>
      <c r="Q390" s="64">
        <v>1</v>
      </c>
      <c r="R390" s="84">
        <v>1</v>
      </c>
      <c r="S390" s="64">
        <v>2</v>
      </c>
      <c r="U390" s="85">
        <v>454</v>
      </c>
      <c r="V390" s="61">
        <v>149</v>
      </c>
      <c r="W390" s="61">
        <v>9</v>
      </c>
      <c r="X390" s="64">
        <v>12922</v>
      </c>
    </row>
    <row r="391" spans="1:24" ht="12">
      <c r="A391" s="83">
        <v>454</v>
      </c>
      <c r="B391" s="61">
        <v>454149128</v>
      </c>
      <c r="C391" s="63" t="s">
        <v>206</v>
      </c>
      <c r="D391" s="64">
        <v>0</v>
      </c>
      <c r="E391" s="64">
        <v>0</v>
      </c>
      <c r="F391" s="64">
        <v>1</v>
      </c>
      <c r="G391" s="64">
        <v>10</v>
      </c>
      <c r="H391" s="64">
        <v>2</v>
      </c>
      <c r="I391" s="64">
        <v>0</v>
      </c>
      <c r="J391" s="64">
        <v>0</v>
      </c>
      <c r="K391" s="84">
        <v>0.49659999999999999</v>
      </c>
      <c r="L391" s="64">
        <v>0</v>
      </c>
      <c r="M391" s="64">
        <v>0</v>
      </c>
      <c r="N391" s="64">
        <v>0</v>
      </c>
      <c r="O391" s="64">
        <v>0</v>
      </c>
      <c r="P391" s="64">
        <v>13</v>
      </c>
      <c r="Q391" s="64">
        <v>13</v>
      </c>
      <c r="R391" s="84">
        <v>1</v>
      </c>
      <c r="S391" s="64">
        <v>10</v>
      </c>
      <c r="U391" s="85">
        <v>454</v>
      </c>
      <c r="V391" s="61">
        <v>149</v>
      </c>
      <c r="W391" s="61">
        <v>128</v>
      </c>
      <c r="X391" s="64">
        <v>14119</v>
      </c>
    </row>
    <row r="392" spans="1:24" ht="12">
      <c r="A392" s="83">
        <v>454</v>
      </c>
      <c r="B392" s="61">
        <v>454149149</v>
      </c>
      <c r="C392" s="63" t="s">
        <v>206</v>
      </c>
      <c r="D392" s="64">
        <v>76</v>
      </c>
      <c r="E392" s="64">
        <v>0</v>
      </c>
      <c r="F392" s="64">
        <v>76</v>
      </c>
      <c r="G392" s="64">
        <v>366</v>
      </c>
      <c r="H392" s="64">
        <v>186</v>
      </c>
      <c r="I392" s="64">
        <v>0</v>
      </c>
      <c r="J392" s="64">
        <v>0</v>
      </c>
      <c r="K392" s="84">
        <v>23.989599999999999</v>
      </c>
      <c r="L392" s="64">
        <v>0</v>
      </c>
      <c r="M392" s="64">
        <v>168</v>
      </c>
      <c r="N392" s="64">
        <v>0</v>
      </c>
      <c r="O392" s="64">
        <v>0</v>
      </c>
      <c r="P392" s="64">
        <v>622</v>
      </c>
      <c r="Q392" s="64">
        <v>666</v>
      </c>
      <c r="R392" s="84">
        <v>1</v>
      </c>
      <c r="S392" s="64">
        <v>12</v>
      </c>
      <c r="U392" s="85">
        <v>454</v>
      </c>
      <c r="V392" s="61">
        <v>149</v>
      </c>
      <c r="W392" s="61">
        <v>149</v>
      </c>
      <c r="X392" s="64">
        <v>14358</v>
      </c>
    </row>
    <row r="393" spans="1:24" ht="12">
      <c r="A393" s="83">
        <v>454</v>
      </c>
      <c r="B393" s="61">
        <v>454149181</v>
      </c>
      <c r="C393" s="63" t="s">
        <v>206</v>
      </c>
      <c r="D393" s="64">
        <v>5</v>
      </c>
      <c r="E393" s="64">
        <v>0</v>
      </c>
      <c r="F393" s="64">
        <v>4</v>
      </c>
      <c r="G393" s="64">
        <v>34</v>
      </c>
      <c r="H393" s="64">
        <v>17</v>
      </c>
      <c r="I393" s="64">
        <v>0</v>
      </c>
      <c r="J393" s="64">
        <v>0</v>
      </c>
      <c r="K393" s="84">
        <v>2.101</v>
      </c>
      <c r="L393" s="64">
        <v>0</v>
      </c>
      <c r="M393" s="64">
        <v>8</v>
      </c>
      <c r="N393" s="64">
        <v>0</v>
      </c>
      <c r="O393" s="64">
        <v>0</v>
      </c>
      <c r="P393" s="64">
        <v>48</v>
      </c>
      <c r="Q393" s="64">
        <v>58</v>
      </c>
      <c r="R393" s="84">
        <v>1</v>
      </c>
      <c r="S393" s="64">
        <v>9</v>
      </c>
      <c r="U393" s="85">
        <v>454</v>
      </c>
      <c r="V393" s="61">
        <v>149</v>
      </c>
      <c r="W393" s="61">
        <v>181</v>
      </c>
      <c r="X393" s="64">
        <v>13346</v>
      </c>
    </row>
    <row r="394" spans="1:24" ht="12">
      <c r="A394" s="83">
        <v>454</v>
      </c>
      <c r="B394" s="61">
        <v>454149211</v>
      </c>
      <c r="C394" s="63" t="s">
        <v>206</v>
      </c>
      <c r="D394" s="64">
        <v>1</v>
      </c>
      <c r="E394" s="64">
        <v>0</v>
      </c>
      <c r="F394" s="64">
        <v>0</v>
      </c>
      <c r="G394" s="64">
        <v>1</v>
      </c>
      <c r="H394" s="64">
        <v>0</v>
      </c>
      <c r="I394" s="64">
        <v>0</v>
      </c>
      <c r="J394" s="64">
        <v>0</v>
      </c>
      <c r="K394" s="84">
        <v>3.8199999999999998E-2</v>
      </c>
      <c r="L394" s="64">
        <v>0</v>
      </c>
      <c r="M394" s="64">
        <v>0</v>
      </c>
      <c r="N394" s="64">
        <v>0</v>
      </c>
      <c r="O394" s="64">
        <v>0</v>
      </c>
      <c r="P394" s="64">
        <v>2</v>
      </c>
      <c r="Q394" s="64">
        <v>2</v>
      </c>
      <c r="R394" s="84">
        <v>1</v>
      </c>
      <c r="S394" s="64">
        <v>4</v>
      </c>
      <c r="U394" s="85">
        <v>454</v>
      </c>
      <c r="V394" s="61">
        <v>149</v>
      </c>
      <c r="W394" s="61">
        <v>211</v>
      </c>
      <c r="X394" s="64">
        <v>10741</v>
      </c>
    </row>
    <row r="395" spans="1:24" ht="12">
      <c r="A395" s="83">
        <v>455</v>
      </c>
      <c r="B395" s="61">
        <v>455128007</v>
      </c>
      <c r="C395" s="63" t="s">
        <v>207</v>
      </c>
      <c r="D395" s="64">
        <v>0</v>
      </c>
      <c r="E395" s="64">
        <v>0</v>
      </c>
      <c r="F395" s="64">
        <v>0</v>
      </c>
      <c r="G395" s="64">
        <v>1</v>
      </c>
      <c r="H395" s="64">
        <v>2</v>
      </c>
      <c r="I395" s="64">
        <v>0</v>
      </c>
      <c r="J395" s="64">
        <v>0</v>
      </c>
      <c r="K395" s="84">
        <v>0.11459999999999999</v>
      </c>
      <c r="L395" s="64">
        <v>0</v>
      </c>
      <c r="M395" s="64">
        <v>0</v>
      </c>
      <c r="N395" s="64">
        <v>0</v>
      </c>
      <c r="O395" s="64">
        <v>0</v>
      </c>
      <c r="P395" s="64">
        <v>1</v>
      </c>
      <c r="Q395" s="64">
        <v>3</v>
      </c>
      <c r="R395" s="84">
        <v>1</v>
      </c>
      <c r="S395" s="64">
        <v>5</v>
      </c>
      <c r="U395" s="85">
        <v>455</v>
      </c>
      <c r="V395" s="61">
        <v>128</v>
      </c>
      <c r="W395" s="61">
        <v>7</v>
      </c>
      <c r="X395" s="64">
        <v>10506</v>
      </c>
    </row>
    <row r="396" spans="1:24" ht="12">
      <c r="A396" s="83">
        <v>455</v>
      </c>
      <c r="B396" s="61">
        <v>455128009</v>
      </c>
      <c r="C396" s="63" t="s">
        <v>207</v>
      </c>
      <c r="D396" s="64">
        <v>0</v>
      </c>
      <c r="E396" s="64">
        <v>0</v>
      </c>
      <c r="F396" s="64">
        <v>0</v>
      </c>
      <c r="G396" s="64">
        <v>1</v>
      </c>
      <c r="H396" s="64">
        <v>0</v>
      </c>
      <c r="I396" s="64">
        <v>0</v>
      </c>
      <c r="J396" s="64">
        <v>0</v>
      </c>
      <c r="K396" s="84">
        <v>3.8199999999999998E-2</v>
      </c>
      <c r="L396" s="64">
        <v>0</v>
      </c>
      <c r="M396" s="64">
        <v>0</v>
      </c>
      <c r="N396" s="64">
        <v>0</v>
      </c>
      <c r="O396" s="64">
        <v>0</v>
      </c>
      <c r="P396" s="64">
        <v>0</v>
      </c>
      <c r="Q396" s="64">
        <v>1</v>
      </c>
      <c r="R396" s="84">
        <v>1</v>
      </c>
      <c r="S396" s="64">
        <v>2</v>
      </c>
      <c r="U396" s="85">
        <v>455</v>
      </c>
      <c r="V396" s="61">
        <v>128</v>
      </c>
      <c r="W396" s="61">
        <v>9</v>
      </c>
      <c r="X396" s="64">
        <v>9395</v>
      </c>
    </row>
    <row r="397" spans="1:24" ht="12">
      <c r="A397" s="83">
        <v>455</v>
      </c>
      <c r="B397" s="61">
        <v>455128128</v>
      </c>
      <c r="C397" s="63" t="s">
        <v>207</v>
      </c>
      <c r="D397" s="64">
        <v>0</v>
      </c>
      <c r="E397" s="64">
        <v>0</v>
      </c>
      <c r="F397" s="64">
        <v>36</v>
      </c>
      <c r="G397" s="64">
        <v>162</v>
      </c>
      <c r="H397" s="64">
        <v>100</v>
      </c>
      <c r="I397" s="64">
        <v>0</v>
      </c>
      <c r="J397" s="64">
        <v>0</v>
      </c>
      <c r="K397" s="84">
        <v>11.383599999999999</v>
      </c>
      <c r="L397" s="64">
        <v>0</v>
      </c>
      <c r="M397" s="64">
        <v>20</v>
      </c>
      <c r="N397" s="64">
        <v>4</v>
      </c>
      <c r="O397" s="64">
        <v>0</v>
      </c>
      <c r="P397" s="64">
        <v>70</v>
      </c>
      <c r="Q397" s="64">
        <v>298</v>
      </c>
      <c r="R397" s="84">
        <v>1</v>
      </c>
      <c r="S397" s="64">
        <v>10</v>
      </c>
      <c r="U397" s="85">
        <v>455</v>
      </c>
      <c r="V397" s="61">
        <v>128</v>
      </c>
      <c r="W397" s="61">
        <v>128</v>
      </c>
      <c r="X397" s="64">
        <v>10589</v>
      </c>
    </row>
    <row r="398" spans="1:24" ht="12">
      <c r="A398" s="83">
        <v>455</v>
      </c>
      <c r="B398" s="61">
        <v>455128149</v>
      </c>
      <c r="C398" s="63" t="s">
        <v>207</v>
      </c>
      <c r="D398" s="64">
        <v>0</v>
      </c>
      <c r="E398" s="64">
        <v>0</v>
      </c>
      <c r="F398" s="64">
        <v>0</v>
      </c>
      <c r="G398" s="64">
        <v>4</v>
      </c>
      <c r="H398" s="64">
        <v>0</v>
      </c>
      <c r="I398" s="64">
        <v>0</v>
      </c>
      <c r="J398" s="64">
        <v>0</v>
      </c>
      <c r="K398" s="84">
        <v>0.15279999999999999</v>
      </c>
      <c r="L398" s="64">
        <v>0</v>
      </c>
      <c r="M398" s="64">
        <v>0</v>
      </c>
      <c r="N398" s="64">
        <v>0</v>
      </c>
      <c r="O398" s="64">
        <v>0</v>
      </c>
      <c r="P398" s="64">
        <v>0</v>
      </c>
      <c r="Q398" s="64">
        <v>4</v>
      </c>
      <c r="R398" s="84">
        <v>1</v>
      </c>
      <c r="S398" s="64">
        <v>12</v>
      </c>
      <c r="U398" s="85">
        <v>455</v>
      </c>
      <c r="V398" s="61">
        <v>128</v>
      </c>
      <c r="W398" s="61">
        <v>149</v>
      </c>
      <c r="X398" s="64">
        <v>9395</v>
      </c>
    </row>
    <row r="399" spans="1:24" ht="12">
      <c r="A399" s="83">
        <v>455</v>
      </c>
      <c r="B399" s="61">
        <v>455128181</v>
      </c>
      <c r="C399" s="63" t="s">
        <v>207</v>
      </c>
      <c r="D399" s="64">
        <v>0</v>
      </c>
      <c r="E399" s="64">
        <v>0</v>
      </c>
      <c r="F399" s="64">
        <v>0</v>
      </c>
      <c r="G399" s="64">
        <v>1</v>
      </c>
      <c r="H399" s="64">
        <v>0</v>
      </c>
      <c r="I399" s="64">
        <v>0</v>
      </c>
      <c r="J399" s="64">
        <v>0</v>
      </c>
      <c r="K399" s="84">
        <v>3.8199999999999998E-2</v>
      </c>
      <c r="L399" s="64">
        <v>0</v>
      </c>
      <c r="M399" s="64">
        <v>0</v>
      </c>
      <c r="N399" s="64">
        <v>0</v>
      </c>
      <c r="O399" s="64">
        <v>0</v>
      </c>
      <c r="P399" s="64">
        <v>0</v>
      </c>
      <c r="Q399" s="64">
        <v>1</v>
      </c>
      <c r="R399" s="84">
        <v>1</v>
      </c>
      <c r="S399" s="64">
        <v>9</v>
      </c>
      <c r="U399" s="85">
        <v>455</v>
      </c>
      <c r="V399" s="61">
        <v>128</v>
      </c>
      <c r="W399" s="61">
        <v>181</v>
      </c>
      <c r="X399" s="64">
        <v>9395</v>
      </c>
    </row>
    <row r="400" spans="1:24" ht="12">
      <c r="A400" s="83">
        <v>456</v>
      </c>
      <c r="B400" s="61">
        <v>456160009</v>
      </c>
      <c r="C400" s="63" t="s">
        <v>209</v>
      </c>
      <c r="D400" s="64">
        <v>1</v>
      </c>
      <c r="E400" s="64">
        <v>0</v>
      </c>
      <c r="F400" s="64">
        <v>0</v>
      </c>
      <c r="G400" s="64">
        <v>0</v>
      </c>
      <c r="H400" s="64">
        <v>1</v>
      </c>
      <c r="I400" s="64">
        <v>0</v>
      </c>
      <c r="J400" s="64">
        <v>0</v>
      </c>
      <c r="K400" s="84">
        <v>3.8199999999999998E-2</v>
      </c>
      <c r="L400" s="64">
        <v>0</v>
      </c>
      <c r="M400" s="64">
        <v>0</v>
      </c>
      <c r="N400" s="64">
        <v>0</v>
      </c>
      <c r="O400" s="64">
        <v>0</v>
      </c>
      <c r="P400" s="64">
        <v>0</v>
      </c>
      <c r="Q400" s="64">
        <v>2</v>
      </c>
      <c r="R400" s="84">
        <v>1</v>
      </c>
      <c r="S400" s="64">
        <v>2</v>
      </c>
      <c r="U400" s="85">
        <v>456</v>
      </c>
      <c r="V400" s="61">
        <v>160</v>
      </c>
      <c r="W400" s="61">
        <v>9</v>
      </c>
      <c r="X400" s="64">
        <v>6600</v>
      </c>
    </row>
    <row r="401" spans="1:24" ht="12">
      <c r="A401" s="83">
        <v>456</v>
      </c>
      <c r="B401" s="61">
        <v>456160031</v>
      </c>
      <c r="C401" s="63" t="s">
        <v>209</v>
      </c>
      <c r="D401" s="64">
        <v>1</v>
      </c>
      <c r="E401" s="64">
        <v>0</v>
      </c>
      <c r="F401" s="64">
        <v>0</v>
      </c>
      <c r="G401" s="64">
        <v>6</v>
      </c>
      <c r="H401" s="64">
        <v>0</v>
      </c>
      <c r="I401" s="64">
        <v>0</v>
      </c>
      <c r="J401" s="64">
        <v>0</v>
      </c>
      <c r="K401" s="84">
        <v>0.22919999999999999</v>
      </c>
      <c r="L401" s="64">
        <v>0</v>
      </c>
      <c r="M401" s="64">
        <v>0</v>
      </c>
      <c r="N401" s="64">
        <v>0</v>
      </c>
      <c r="O401" s="64">
        <v>0</v>
      </c>
      <c r="P401" s="64">
        <v>7</v>
      </c>
      <c r="Q401" s="64">
        <v>7</v>
      </c>
      <c r="R401" s="84">
        <v>1</v>
      </c>
      <c r="S401" s="64">
        <v>4</v>
      </c>
      <c r="U401" s="85">
        <v>456</v>
      </c>
      <c r="V401" s="61">
        <v>160</v>
      </c>
      <c r="W401" s="61">
        <v>31</v>
      </c>
      <c r="X401" s="64">
        <v>12615</v>
      </c>
    </row>
    <row r="402" spans="1:24" ht="12">
      <c r="A402" s="83">
        <v>456</v>
      </c>
      <c r="B402" s="61">
        <v>456160056</v>
      </c>
      <c r="C402" s="63" t="s">
        <v>209</v>
      </c>
      <c r="D402" s="64">
        <v>0</v>
      </c>
      <c r="E402" s="64">
        <v>0</v>
      </c>
      <c r="F402" s="64">
        <v>1</v>
      </c>
      <c r="G402" s="64">
        <v>2</v>
      </c>
      <c r="H402" s="64">
        <v>3</v>
      </c>
      <c r="I402" s="64">
        <v>0</v>
      </c>
      <c r="J402" s="64">
        <v>0</v>
      </c>
      <c r="K402" s="84">
        <v>0.22919999999999999</v>
      </c>
      <c r="L402" s="64">
        <v>0</v>
      </c>
      <c r="M402" s="64">
        <v>1</v>
      </c>
      <c r="N402" s="64">
        <v>2</v>
      </c>
      <c r="O402" s="64">
        <v>0</v>
      </c>
      <c r="P402" s="64">
        <v>6</v>
      </c>
      <c r="Q402" s="64">
        <v>6</v>
      </c>
      <c r="R402" s="84">
        <v>1</v>
      </c>
      <c r="S402" s="64">
        <v>3</v>
      </c>
      <c r="U402" s="85">
        <v>456</v>
      </c>
      <c r="V402" s="61">
        <v>160</v>
      </c>
      <c r="W402" s="61">
        <v>56</v>
      </c>
      <c r="X402" s="64">
        <v>14354</v>
      </c>
    </row>
    <row r="403" spans="1:24" ht="12">
      <c r="A403" s="83">
        <v>456</v>
      </c>
      <c r="B403" s="61">
        <v>456160079</v>
      </c>
      <c r="C403" s="63" t="s">
        <v>209</v>
      </c>
      <c r="D403" s="64">
        <v>1</v>
      </c>
      <c r="E403" s="64">
        <v>0</v>
      </c>
      <c r="F403" s="64">
        <v>2</v>
      </c>
      <c r="G403" s="64">
        <v>16</v>
      </c>
      <c r="H403" s="64">
        <v>12</v>
      </c>
      <c r="I403" s="64">
        <v>0</v>
      </c>
      <c r="J403" s="64">
        <v>0</v>
      </c>
      <c r="K403" s="84">
        <v>1.1459999999999999</v>
      </c>
      <c r="L403" s="64">
        <v>0</v>
      </c>
      <c r="M403" s="64">
        <v>12</v>
      </c>
      <c r="N403" s="64">
        <v>6</v>
      </c>
      <c r="O403" s="64">
        <v>0</v>
      </c>
      <c r="P403" s="64">
        <v>21</v>
      </c>
      <c r="Q403" s="64">
        <v>31</v>
      </c>
      <c r="R403" s="84">
        <v>1</v>
      </c>
      <c r="S403" s="64">
        <v>5</v>
      </c>
      <c r="U403" s="85">
        <v>456</v>
      </c>
      <c r="V403" s="61">
        <v>160</v>
      </c>
      <c r="W403" s="61">
        <v>79</v>
      </c>
      <c r="X403" s="64">
        <v>13205</v>
      </c>
    </row>
    <row r="404" spans="1:24" ht="12">
      <c r="A404" s="83">
        <v>456</v>
      </c>
      <c r="B404" s="61">
        <v>456160128</v>
      </c>
      <c r="C404" s="63" t="s">
        <v>209</v>
      </c>
      <c r="D404" s="64">
        <v>0</v>
      </c>
      <c r="E404" s="64">
        <v>0</v>
      </c>
      <c r="F404" s="64">
        <v>1</v>
      </c>
      <c r="G404" s="64">
        <v>0</v>
      </c>
      <c r="H404" s="64">
        <v>2</v>
      </c>
      <c r="I404" s="64">
        <v>0</v>
      </c>
      <c r="J404" s="64">
        <v>0</v>
      </c>
      <c r="K404" s="84">
        <v>0.11459999999999999</v>
      </c>
      <c r="L404" s="64">
        <v>0</v>
      </c>
      <c r="M404" s="64">
        <v>0</v>
      </c>
      <c r="N404" s="64">
        <v>1</v>
      </c>
      <c r="O404" s="64">
        <v>0</v>
      </c>
      <c r="P404" s="64">
        <v>2</v>
      </c>
      <c r="Q404" s="64">
        <v>3</v>
      </c>
      <c r="R404" s="84">
        <v>1</v>
      </c>
      <c r="S404" s="64">
        <v>10</v>
      </c>
      <c r="U404" s="85">
        <v>456</v>
      </c>
      <c r="V404" s="61">
        <v>160</v>
      </c>
      <c r="W404" s="61">
        <v>128</v>
      </c>
      <c r="X404" s="64">
        <v>13164</v>
      </c>
    </row>
    <row r="405" spans="1:24" ht="12">
      <c r="A405" s="83">
        <v>456</v>
      </c>
      <c r="B405" s="61">
        <v>456160149</v>
      </c>
      <c r="C405" s="63" t="s">
        <v>209</v>
      </c>
      <c r="D405" s="64">
        <v>0</v>
      </c>
      <c r="E405" s="64">
        <v>0</v>
      </c>
      <c r="F405" s="64">
        <v>0</v>
      </c>
      <c r="G405" s="64">
        <v>2</v>
      </c>
      <c r="H405" s="64">
        <v>0</v>
      </c>
      <c r="I405" s="64">
        <v>0</v>
      </c>
      <c r="J405" s="64">
        <v>0</v>
      </c>
      <c r="K405" s="84">
        <v>7.6399999999999996E-2</v>
      </c>
      <c r="L405" s="64">
        <v>0</v>
      </c>
      <c r="M405" s="64">
        <v>1</v>
      </c>
      <c r="N405" s="64">
        <v>0</v>
      </c>
      <c r="O405" s="64">
        <v>0</v>
      </c>
      <c r="P405" s="64">
        <v>2</v>
      </c>
      <c r="Q405" s="64">
        <v>2</v>
      </c>
      <c r="R405" s="84">
        <v>1</v>
      </c>
      <c r="S405" s="64">
        <v>12</v>
      </c>
      <c r="U405" s="85">
        <v>456</v>
      </c>
      <c r="V405" s="61">
        <v>160</v>
      </c>
      <c r="W405" s="61">
        <v>149</v>
      </c>
      <c r="X405" s="64">
        <v>15427</v>
      </c>
    </row>
    <row r="406" spans="1:24" ht="12">
      <c r="A406" s="83">
        <v>456</v>
      </c>
      <c r="B406" s="61">
        <v>456160153</v>
      </c>
      <c r="C406" s="63" t="s">
        <v>209</v>
      </c>
      <c r="D406" s="64">
        <v>0</v>
      </c>
      <c r="E406" s="64">
        <v>0</v>
      </c>
      <c r="F406" s="64">
        <v>1</v>
      </c>
      <c r="G406" s="64">
        <v>1</v>
      </c>
      <c r="H406" s="64">
        <v>0</v>
      </c>
      <c r="I406" s="64">
        <v>0</v>
      </c>
      <c r="J406" s="64">
        <v>0</v>
      </c>
      <c r="K406" s="84">
        <v>7.6399999999999996E-2</v>
      </c>
      <c r="L406" s="64">
        <v>0</v>
      </c>
      <c r="M406" s="64">
        <v>1</v>
      </c>
      <c r="N406" s="64">
        <v>0</v>
      </c>
      <c r="O406" s="64">
        <v>0</v>
      </c>
      <c r="P406" s="64">
        <v>2</v>
      </c>
      <c r="Q406" s="64">
        <v>2</v>
      </c>
      <c r="R406" s="84">
        <v>1</v>
      </c>
      <c r="S406" s="64">
        <v>8</v>
      </c>
      <c r="U406" s="85">
        <v>456</v>
      </c>
      <c r="V406" s="61">
        <v>160</v>
      </c>
      <c r="W406" s="61">
        <v>153</v>
      </c>
      <c r="X406" s="64">
        <v>15093</v>
      </c>
    </row>
    <row r="407" spans="1:24" ht="12">
      <c r="A407" s="83">
        <v>456</v>
      </c>
      <c r="B407" s="61">
        <v>456160160</v>
      </c>
      <c r="C407" s="63" t="s">
        <v>209</v>
      </c>
      <c r="D407" s="64">
        <v>36</v>
      </c>
      <c r="E407" s="64">
        <v>0</v>
      </c>
      <c r="F407" s="64">
        <v>95</v>
      </c>
      <c r="G407" s="64">
        <v>425</v>
      </c>
      <c r="H407" s="64">
        <v>198</v>
      </c>
      <c r="I407" s="64">
        <v>0</v>
      </c>
      <c r="J407" s="64">
        <v>0</v>
      </c>
      <c r="K407" s="84">
        <v>27.427600000000002</v>
      </c>
      <c r="L407" s="64">
        <v>0</v>
      </c>
      <c r="M407" s="64">
        <v>303</v>
      </c>
      <c r="N407" s="64">
        <v>86</v>
      </c>
      <c r="O407" s="64">
        <v>0</v>
      </c>
      <c r="P407" s="64">
        <v>625</v>
      </c>
      <c r="Q407" s="64">
        <v>736</v>
      </c>
      <c r="R407" s="84">
        <v>1</v>
      </c>
      <c r="S407" s="64">
        <v>11</v>
      </c>
      <c r="U407" s="85">
        <v>456</v>
      </c>
      <c r="V407" s="61">
        <v>160</v>
      </c>
      <c r="W407" s="61">
        <v>160</v>
      </c>
      <c r="X407" s="64">
        <v>14621</v>
      </c>
    </row>
    <row r="408" spans="1:24" ht="12">
      <c r="A408" s="83">
        <v>456</v>
      </c>
      <c r="B408" s="61">
        <v>456160170</v>
      </c>
      <c r="C408" s="63" t="s">
        <v>209</v>
      </c>
      <c r="D408" s="64">
        <v>0</v>
      </c>
      <c r="E408" s="64">
        <v>0</v>
      </c>
      <c r="F408" s="64">
        <v>0</v>
      </c>
      <c r="G408" s="64">
        <v>2</v>
      </c>
      <c r="H408" s="64">
        <v>1</v>
      </c>
      <c r="I408" s="64">
        <v>0</v>
      </c>
      <c r="J408" s="64">
        <v>0</v>
      </c>
      <c r="K408" s="84">
        <v>0.11459999999999999</v>
      </c>
      <c r="L408" s="64">
        <v>0</v>
      </c>
      <c r="M408" s="64">
        <v>2</v>
      </c>
      <c r="N408" s="64">
        <v>1</v>
      </c>
      <c r="O408" s="64">
        <v>0</v>
      </c>
      <c r="P408" s="64">
        <v>3</v>
      </c>
      <c r="Q408" s="64">
        <v>3</v>
      </c>
      <c r="R408" s="84">
        <v>1</v>
      </c>
      <c r="S408" s="64">
        <v>8</v>
      </c>
      <c r="U408" s="85">
        <v>456</v>
      </c>
      <c r="V408" s="61">
        <v>160</v>
      </c>
      <c r="W408" s="61">
        <v>170</v>
      </c>
      <c r="X408" s="64">
        <v>16222</v>
      </c>
    </row>
    <row r="409" spans="1:24" ht="12">
      <c r="A409" s="83">
        <v>456</v>
      </c>
      <c r="B409" s="61">
        <v>456160181</v>
      </c>
      <c r="C409" s="63" t="s">
        <v>209</v>
      </c>
      <c r="D409" s="64">
        <v>0</v>
      </c>
      <c r="E409" s="64">
        <v>0</v>
      </c>
      <c r="F409" s="64">
        <v>0</v>
      </c>
      <c r="G409" s="64">
        <v>0</v>
      </c>
      <c r="H409" s="64">
        <v>1</v>
      </c>
      <c r="I409" s="64">
        <v>0</v>
      </c>
      <c r="J409" s="64">
        <v>0</v>
      </c>
      <c r="K409" s="84">
        <v>3.8199999999999998E-2</v>
      </c>
      <c r="L409" s="64">
        <v>0</v>
      </c>
      <c r="M409" s="64">
        <v>0</v>
      </c>
      <c r="N409" s="64">
        <v>0</v>
      </c>
      <c r="O409" s="64">
        <v>0</v>
      </c>
      <c r="P409" s="64">
        <v>1</v>
      </c>
      <c r="Q409" s="64">
        <v>1</v>
      </c>
      <c r="R409" s="84">
        <v>1</v>
      </c>
      <c r="S409" s="64">
        <v>9</v>
      </c>
      <c r="U409" s="85">
        <v>456</v>
      </c>
      <c r="V409" s="61">
        <v>160</v>
      </c>
      <c r="W409" s="61">
        <v>181</v>
      </c>
      <c r="X409" s="64">
        <v>13714</v>
      </c>
    </row>
    <row r="410" spans="1:24" ht="12">
      <c r="A410" s="83">
        <v>456</v>
      </c>
      <c r="B410" s="61">
        <v>456160295</v>
      </c>
      <c r="C410" s="63" t="s">
        <v>209</v>
      </c>
      <c r="D410" s="64">
        <v>0</v>
      </c>
      <c r="E410" s="64">
        <v>0</v>
      </c>
      <c r="F410" s="64">
        <v>0</v>
      </c>
      <c r="G410" s="64">
        <v>3</v>
      </c>
      <c r="H410" s="64">
        <v>2</v>
      </c>
      <c r="I410" s="64">
        <v>0</v>
      </c>
      <c r="J410" s="64">
        <v>0</v>
      </c>
      <c r="K410" s="84">
        <v>0.191</v>
      </c>
      <c r="L410" s="64">
        <v>0</v>
      </c>
      <c r="M410" s="64">
        <v>1</v>
      </c>
      <c r="N410" s="64">
        <v>1</v>
      </c>
      <c r="O410" s="64">
        <v>0</v>
      </c>
      <c r="P410" s="64">
        <v>4</v>
      </c>
      <c r="Q410" s="64">
        <v>5</v>
      </c>
      <c r="R410" s="84">
        <v>1</v>
      </c>
      <c r="S410" s="64">
        <v>4</v>
      </c>
      <c r="U410" s="85">
        <v>456</v>
      </c>
      <c r="V410" s="61">
        <v>160</v>
      </c>
      <c r="W410" s="61">
        <v>295</v>
      </c>
      <c r="X410" s="64">
        <v>13401</v>
      </c>
    </row>
    <row r="411" spans="1:24" ht="12">
      <c r="A411" s="83">
        <v>456</v>
      </c>
      <c r="B411" s="61">
        <v>456160301</v>
      </c>
      <c r="C411" s="63" t="s">
        <v>209</v>
      </c>
      <c r="D411" s="64">
        <v>0</v>
      </c>
      <c r="E411" s="64">
        <v>0</v>
      </c>
      <c r="F411" s="64">
        <v>0</v>
      </c>
      <c r="G411" s="64">
        <v>1</v>
      </c>
      <c r="H411" s="64">
        <v>1</v>
      </c>
      <c r="I411" s="64">
        <v>0</v>
      </c>
      <c r="J411" s="64">
        <v>0</v>
      </c>
      <c r="K411" s="84">
        <v>7.6399999999999996E-2</v>
      </c>
      <c r="L411" s="64">
        <v>0</v>
      </c>
      <c r="M411" s="64">
        <v>1</v>
      </c>
      <c r="N411" s="64">
        <v>1</v>
      </c>
      <c r="O411" s="64">
        <v>0</v>
      </c>
      <c r="P411" s="64">
        <v>0</v>
      </c>
      <c r="Q411" s="64">
        <v>2</v>
      </c>
      <c r="R411" s="84">
        <v>1</v>
      </c>
      <c r="S411" s="64">
        <v>3</v>
      </c>
      <c r="U411" s="85">
        <v>456</v>
      </c>
      <c r="V411" s="61">
        <v>160</v>
      </c>
      <c r="W411" s="61">
        <v>301</v>
      </c>
      <c r="X411" s="64">
        <v>11642</v>
      </c>
    </row>
    <row r="412" spans="1:24" ht="12">
      <c r="A412" s="83">
        <v>456</v>
      </c>
      <c r="B412" s="61">
        <v>456160673</v>
      </c>
      <c r="C412" s="63" t="s">
        <v>209</v>
      </c>
      <c r="D412" s="64">
        <v>1</v>
      </c>
      <c r="E412" s="64">
        <v>0</v>
      </c>
      <c r="F412" s="64">
        <v>0</v>
      </c>
      <c r="G412" s="64">
        <v>1</v>
      </c>
      <c r="H412" s="64">
        <v>0</v>
      </c>
      <c r="I412" s="64">
        <v>0</v>
      </c>
      <c r="J412" s="64">
        <v>0</v>
      </c>
      <c r="K412" s="84">
        <v>3.8199999999999998E-2</v>
      </c>
      <c r="L412" s="64">
        <v>0</v>
      </c>
      <c r="M412" s="64">
        <v>1</v>
      </c>
      <c r="N412" s="64">
        <v>0</v>
      </c>
      <c r="O412" s="64">
        <v>0</v>
      </c>
      <c r="P412" s="64">
        <v>2</v>
      </c>
      <c r="Q412" s="64">
        <v>2</v>
      </c>
      <c r="R412" s="84">
        <v>1</v>
      </c>
      <c r="S412" s="64">
        <v>2</v>
      </c>
      <c r="U412" s="85">
        <v>456</v>
      </c>
      <c r="V412" s="61">
        <v>160</v>
      </c>
      <c r="W412" s="61">
        <v>673</v>
      </c>
      <c r="X412" s="64">
        <v>11821</v>
      </c>
    </row>
    <row r="413" spans="1:24" ht="12">
      <c r="A413" s="83">
        <v>456</v>
      </c>
      <c r="B413" s="61">
        <v>456160735</v>
      </c>
      <c r="C413" s="63" t="s">
        <v>209</v>
      </c>
      <c r="D413" s="64">
        <v>0</v>
      </c>
      <c r="E413" s="64">
        <v>0</v>
      </c>
      <c r="F413" s="64">
        <v>0</v>
      </c>
      <c r="G413" s="64">
        <v>1</v>
      </c>
      <c r="H413" s="64">
        <v>0</v>
      </c>
      <c r="I413" s="64">
        <v>0</v>
      </c>
      <c r="J413" s="64">
        <v>0</v>
      </c>
      <c r="K413" s="84">
        <v>3.8199999999999998E-2</v>
      </c>
      <c r="L413" s="64">
        <v>0</v>
      </c>
      <c r="M413" s="64">
        <v>1</v>
      </c>
      <c r="N413" s="64">
        <v>0</v>
      </c>
      <c r="O413" s="64">
        <v>0</v>
      </c>
      <c r="P413" s="64">
        <v>1</v>
      </c>
      <c r="Q413" s="64">
        <v>1</v>
      </c>
      <c r="R413" s="84">
        <v>1</v>
      </c>
      <c r="S413" s="64">
        <v>4</v>
      </c>
      <c r="U413" s="85">
        <v>456</v>
      </c>
      <c r="V413" s="61">
        <v>160</v>
      </c>
      <c r="W413" s="61">
        <v>735</v>
      </c>
      <c r="X413" s="64">
        <v>15723</v>
      </c>
    </row>
    <row r="414" spans="1:24" ht="12">
      <c r="A414" s="83">
        <v>458</v>
      </c>
      <c r="B414" s="61">
        <v>458160031</v>
      </c>
      <c r="C414" s="63" t="s">
        <v>210</v>
      </c>
      <c r="D414" s="64">
        <v>0</v>
      </c>
      <c r="E414" s="64">
        <v>0</v>
      </c>
      <c r="F414" s="64">
        <v>0</v>
      </c>
      <c r="G414" s="64">
        <v>0</v>
      </c>
      <c r="H414" s="64">
        <v>0</v>
      </c>
      <c r="I414" s="64">
        <v>2</v>
      </c>
      <c r="J414" s="64">
        <v>0</v>
      </c>
      <c r="K414" s="84">
        <v>7.6399999999999996E-2</v>
      </c>
      <c r="L414" s="64">
        <v>0</v>
      </c>
      <c r="M414" s="64">
        <v>0</v>
      </c>
      <c r="N414" s="64">
        <v>0</v>
      </c>
      <c r="O414" s="64">
        <v>0</v>
      </c>
      <c r="P414" s="64">
        <v>2</v>
      </c>
      <c r="Q414" s="64">
        <v>2</v>
      </c>
      <c r="R414" s="84">
        <v>1</v>
      </c>
      <c r="S414" s="64">
        <v>4</v>
      </c>
      <c r="U414" s="85">
        <v>458</v>
      </c>
      <c r="V414" s="61">
        <v>160</v>
      </c>
      <c r="W414" s="61">
        <v>31</v>
      </c>
      <c r="X414" s="64">
        <v>14805</v>
      </c>
    </row>
    <row r="415" spans="1:24" ht="12">
      <c r="A415" s="83">
        <v>458</v>
      </c>
      <c r="B415" s="61">
        <v>458160079</v>
      </c>
      <c r="C415" s="63" t="s">
        <v>210</v>
      </c>
      <c r="D415" s="64">
        <v>0</v>
      </c>
      <c r="E415" s="64">
        <v>0</v>
      </c>
      <c r="F415" s="64">
        <v>0</v>
      </c>
      <c r="G415" s="64">
        <v>0</v>
      </c>
      <c r="H415" s="64">
        <v>0</v>
      </c>
      <c r="I415" s="64">
        <v>7</v>
      </c>
      <c r="J415" s="64">
        <v>0</v>
      </c>
      <c r="K415" s="84">
        <v>0.26740000000000003</v>
      </c>
      <c r="L415" s="64">
        <v>0</v>
      </c>
      <c r="M415" s="64">
        <v>0</v>
      </c>
      <c r="N415" s="64">
        <v>0</v>
      </c>
      <c r="O415" s="64">
        <v>0</v>
      </c>
      <c r="P415" s="64">
        <v>4</v>
      </c>
      <c r="Q415" s="64">
        <v>7</v>
      </c>
      <c r="R415" s="84">
        <v>1</v>
      </c>
      <c r="S415" s="64">
        <v>5</v>
      </c>
      <c r="U415" s="85">
        <v>458</v>
      </c>
      <c r="V415" s="61">
        <v>160</v>
      </c>
      <c r="W415" s="61">
        <v>79</v>
      </c>
      <c r="X415" s="64">
        <v>13132</v>
      </c>
    </row>
    <row r="416" spans="1:24" ht="12">
      <c r="A416" s="83">
        <v>458</v>
      </c>
      <c r="B416" s="61">
        <v>458160160</v>
      </c>
      <c r="C416" s="63" t="s">
        <v>210</v>
      </c>
      <c r="D416" s="64">
        <v>0</v>
      </c>
      <c r="E416" s="64">
        <v>0</v>
      </c>
      <c r="F416" s="64">
        <v>0</v>
      </c>
      <c r="G416" s="64">
        <v>0</v>
      </c>
      <c r="H416" s="64">
        <v>0</v>
      </c>
      <c r="I416" s="64">
        <v>74</v>
      </c>
      <c r="J416" s="64">
        <v>0</v>
      </c>
      <c r="K416" s="84">
        <v>2.8268</v>
      </c>
      <c r="L416" s="64">
        <v>0</v>
      </c>
      <c r="M416" s="64">
        <v>0</v>
      </c>
      <c r="N416" s="64">
        <v>0</v>
      </c>
      <c r="O416" s="64">
        <v>8</v>
      </c>
      <c r="P416" s="64">
        <v>62</v>
      </c>
      <c r="Q416" s="64">
        <v>74</v>
      </c>
      <c r="R416" s="84">
        <v>1</v>
      </c>
      <c r="S416" s="64">
        <v>11</v>
      </c>
      <c r="U416" s="85">
        <v>458</v>
      </c>
      <c r="V416" s="61">
        <v>160</v>
      </c>
      <c r="W416" s="61">
        <v>160</v>
      </c>
      <c r="X416" s="64">
        <v>15098</v>
      </c>
    </row>
    <row r="417" spans="1:24" ht="12">
      <c r="A417" s="83">
        <v>458</v>
      </c>
      <c r="B417" s="61">
        <v>458160301</v>
      </c>
      <c r="C417" s="63" t="s">
        <v>210</v>
      </c>
      <c r="D417" s="64">
        <v>0</v>
      </c>
      <c r="E417" s="64">
        <v>0</v>
      </c>
      <c r="F417" s="64">
        <v>0</v>
      </c>
      <c r="G417" s="64">
        <v>0</v>
      </c>
      <c r="H417" s="64">
        <v>0</v>
      </c>
      <c r="I417" s="64">
        <v>1</v>
      </c>
      <c r="J417" s="64">
        <v>0</v>
      </c>
      <c r="K417" s="84">
        <v>3.8199999999999998E-2</v>
      </c>
      <c r="L417" s="64">
        <v>0</v>
      </c>
      <c r="M417" s="64">
        <v>0</v>
      </c>
      <c r="N417" s="64">
        <v>0</v>
      </c>
      <c r="O417" s="64">
        <v>0</v>
      </c>
      <c r="P417" s="64">
        <v>1</v>
      </c>
      <c r="Q417" s="64">
        <v>1</v>
      </c>
      <c r="R417" s="84">
        <v>1</v>
      </c>
      <c r="S417" s="64">
        <v>3</v>
      </c>
      <c r="U417" s="85">
        <v>458</v>
      </c>
      <c r="V417" s="61">
        <v>160</v>
      </c>
      <c r="W417" s="61">
        <v>301</v>
      </c>
      <c r="X417" s="64">
        <v>14755</v>
      </c>
    </row>
    <row r="418" spans="1:24" ht="12">
      <c r="A418" s="83">
        <v>458</v>
      </c>
      <c r="B418" s="61">
        <v>458160326</v>
      </c>
      <c r="C418" s="63" t="s">
        <v>210</v>
      </c>
      <c r="D418" s="64">
        <v>0</v>
      </c>
      <c r="E418" s="64">
        <v>0</v>
      </c>
      <c r="F418" s="64">
        <v>0</v>
      </c>
      <c r="G418" s="64">
        <v>0</v>
      </c>
      <c r="H418" s="64">
        <v>0</v>
      </c>
      <c r="I418" s="64">
        <v>1</v>
      </c>
      <c r="J418" s="64">
        <v>0</v>
      </c>
      <c r="K418" s="84">
        <v>3.8199999999999998E-2</v>
      </c>
      <c r="L418" s="64">
        <v>0</v>
      </c>
      <c r="M418" s="64">
        <v>0</v>
      </c>
      <c r="N418" s="64">
        <v>0</v>
      </c>
      <c r="O418" s="64">
        <v>0</v>
      </c>
      <c r="P418" s="64">
        <v>0</v>
      </c>
      <c r="Q418" s="64">
        <v>1</v>
      </c>
      <c r="R418" s="84">
        <v>1</v>
      </c>
      <c r="S418" s="64">
        <v>2</v>
      </c>
      <c r="U418" s="85">
        <v>458</v>
      </c>
      <c r="V418" s="61">
        <v>160</v>
      </c>
      <c r="W418" s="61">
        <v>326</v>
      </c>
      <c r="X418" s="64">
        <v>10835</v>
      </c>
    </row>
    <row r="419" spans="1:24" ht="12">
      <c r="A419" s="83">
        <v>463</v>
      </c>
      <c r="B419" s="61">
        <v>463035035</v>
      </c>
      <c r="C419" s="63" t="s">
        <v>211</v>
      </c>
      <c r="D419" s="64">
        <v>0</v>
      </c>
      <c r="E419" s="64">
        <v>0</v>
      </c>
      <c r="F419" s="64">
        <v>60</v>
      </c>
      <c r="G419" s="64">
        <v>334</v>
      </c>
      <c r="H419" s="64">
        <v>174</v>
      </c>
      <c r="I419" s="64">
        <v>0</v>
      </c>
      <c r="J419" s="64">
        <v>0</v>
      </c>
      <c r="K419" s="84">
        <v>21.697600000000001</v>
      </c>
      <c r="L419" s="64">
        <v>0</v>
      </c>
      <c r="M419" s="64">
        <v>77</v>
      </c>
      <c r="N419" s="64">
        <v>39</v>
      </c>
      <c r="O419" s="64">
        <v>0</v>
      </c>
      <c r="P419" s="64">
        <v>492</v>
      </c>
      <c r="Q419" s="64">
        <v>568</v>
      </c>
      <c r="R419" s="84">
        <v>1.085</v>
      </c>
      <c r="S419" s="64">
        <v>11</v>
      </c>
      <c r="U419" s="85">
        <v>463</v>
      </c>
      <c r="V419" s="61">
        <v>35</v>
      </c>
      <c r="W419" s="61">
        <v>35</v>
      </c>
      <c r="X419" s="64">
        <v>14939</v>
      </c>
    </row>
    <row r="420" spans="1:24" ht="12">
      <c r="A420" s="83">
        <v>463</v>
      </c>
      <c r="B420" s="61">
        <v>463035057</v>
      </c>
      <c r="C420" s="63" t="s">
        <v>211</v>
      </c>
      <c r="D420" s="64">
        <v>0</v>
      </c>
      <c r="E420" s="64">
        <v>0</v>
      </c>
      <c r="F420" s="64">
        <v>0</v>
      </c>
      <c r="G420" s="64">
        <v>1</v>
      </c>
      <c r="H420" s="64">
        <v>0</v>
      </c>
      <c r="I420" s="64">
        <v>0</v>
      </c>
      <c r="J420" s="64">
        <v>0</v>
      </c>
      <c r="K420" s="84">
        <v>3.8199999999999998E-2</v>
      </c>
      <c r="L420" s="64">
        <v>0</v>
      </c>
      <c r="M420" s="64">
        <v>1</v>
      </c>
      <c r="N420" s="64">
        <v>0</v>
      </c>
      <c r="O420" s="64">
        <v>0</v>
      </c>
      <c r="P420" s="64">
        <v>1</v>
      </c>
      <c r="Q420" s="64">
        <v>1</v>
      </c>
      <c r="R420" s="84">
        <v>1.085</v>
      </c>
      <c r="S420" s="64">
        <v>12</v>
      </c>
      <c r="U420" s="85">
        <v>463</v>
      </c>
      <c r="V420" s="61">
        <v>35</v>
      </c>
      <c r="W420" s="61">
        <v>57</v>
      </c>
      <c r="X420" s="64">
        <v>17794</v>
      </c>
    </row>
    <row r="421" spans="1:24" ht="12">
      <c r="A421" s="83">
        <v>463</v>
      </c>
      <c r="B421" s="61">
        <v>463035163</v>
      </c>
      <c r="C421" s="63" t="s">
        <v>211</v>
      </c>
      <c r="D421" s="64">
        <v>0</v>
      </c>
      <c r="E421" s="64">
        <v>0</v>
      </c>
      <c r="F421" s="64">
        <v>0</v>
      </c>
      <c r="G421" s="64">
        <v>0</v>
      </c>
      <c r="H421" s="64">
        <v>1</v>
      </c>
      <c r="I421" s="64">
        <v>0</v>
      </c>
      <c r="J421" s="64">
        <v>0</v>
      </c>
      <c r="K421" s="84">
        <v>3.8199999999999998E-2</v>
      </c>
      <c r="L421" s="64">
        <v>0</v>
      </c>
      <c r="M421" s="64">
        <v>0</v>
      </c>
      <c r="N421" s="64">
        <v>0</v>
      </c>
      <c r="O421" s="64">
        <v>0</v>
      </c>
      <c r="P421" s="64">
        <v>1</v>
      </c>
      <c r="Q421" s="64">
        <v>1</v>
      </c>
      <c r="R421" s="84">
        <v>1.085</v>
      </c>
      <c r="S421" s="64">
        <v>12</v>
      </c>
      <c r="U421" s="85">
        <v>463</v>
      </c>
      <c r="V421" s="61">
        <v>35</v>
      </c>
      <c r="W421" s="61">
        <v>163</v>
      </c>
      <c r="X421" s="64">
        <v>14891</v>
      </c>
    </row>
    <row r="422" spans="1:24" ht="12">
      <c r="A422" s="83">
        <v>463</v>
      </c>
      <c r="B422" s="61">
        <v>463035220</v>
      </c>
      <c r="C422" s="63" t="s">
        <v>211</v>
      </c>
      <c r="D422" s="64">
        <v>0</v>
      </c>
      <c r="E422" s="64">
        <v>0</v>
      </c>
      <c r="F422" s="64">
        <v>0</v>
      </c>
      <c r="G422" s="64">
        <v>0</v>
      </c>
      <c r="H422" s="64">
        <v>1</v>
      </c>
      <c r="I422" s="64">
        <v>0</v>
      </c>
      <c r="J422" s="64">
        <v>0</v>
      </c>
      <c r="K422" s="84">
        <v>3.8199999999999998E-2</v>
      </c>
      <c r="L422" s="64">
        <v>0</v>
      </c>
      <c r="M422" s="64">
        <v>0</v>
      </c>
      <c r="N422" s="64">
        <v>0</v>
      </c>
      <c r="O422" s="64">
        <v>0</v>
      </c>
      <c r="P422" s="64">
        <v>0</v>
      </c>
      <c r="Q422" s="64">
        <v>1</v>
      </c>
      <c r="R422" s="84">
        <v>1.085</v>
      </c>
      <c r="S422" s="64">
        <v>6</v>
      </c>
      <c r="U422" s="85">
        <v>463</v>
      </c>
      <c r="V422" s="61">
        <v>35</v>
      </c>
      <c r="W422" s="61">
        <v>220</v>
      </c>
      <c r="X422" s="64">
        <v>9670</v>
      </c>
    </row>
    <row r="423" spans="1:24" ht="12">
      <c r="A423" s="83">
        <v>463</v>
      </c>
      <c r="B423" s="61">
        <v>463035244</v>
      </c>
      <c r="C423" s="63" t="s">
        <v>211</v>
      </c>
      <c r="D423" s="64">
        <v>0</v>
      </c>
      <c r="E423" s="64">
        <v>0</v>
      </c>
      <c r="F423" s="64">
        <v>0</v>
      </c>
      <c r="G423" s="64">
        <v>5</v>
      </c>
      <c r="H423" s="64">
        <v>0</v>
      </c>
      <c r="I423" s="64">
        <v>0</v>
      </c>
      <c r="J423" s="64">
        <v>0</v>
      </c>
      <c r="K423" s="84">
        <v>0.191</v>
      </c>
      <c r="L423" s="64">
        <v>0</v>
      </c>
      <c r="M423" s="64">
        <v>0</v>
      </c>
      <c r="N423" s="64">
        <v>0</v>
      </c>
      <c r="O423" s="64">
        <v>0</v>
      </c>
      <c r="P423" s="64">
        <v>3</v>
      </c>
      <c r="Q423" s="64">
        <v>5</v>
      </c>
      <c r="R423" s="84">
        <v>1.085</v>
      </c>
      <c r="S423" s="64">
        <v>10</v>
      </c>
      <c r="U423" s="85">
        <v>463</v>
      </c>
      <c r="V423" s="61">
        <v>35</v>
      </c>
      <c r="W423" s="61">
        <v>244</v>
      </c>
      <c r="X423" s="64">
        <v>13131</v>
      </c>
    </row>
    <row r="424" spans="1:24" ht="12">
      <c r="A424" s="83">
        <v>463</v>
      </c>
      <c r="B424" s="61">
        <v>463035285</v>
      </c>
      <c r="C424" s="63" t="s">
        <v>211</v>
      </c>
      <c r="D424" s="64">
        <v>0</v>
      </c>
      <c r="E424" s="64">
        <v>0</v>
      </c>
      <c r="F424" s="64">
        <v>1</v>
      </c>
      <c r="G424" s="64">
        <v>0</v>
      </c>
      <c r="H424" s="64">
        <v>0</v>
      </c>
      <c r="I424" s="64">
        <v>0</v>
      </c>
      <c r="J424" s="64">
        <v>0</v>
      </c>
      <c r="K424" s="84">
        <v>3.8199999999999998E-2</v>
      </c>
      <c r="L424" s="64">
        <v>0</v>
      </c>
      <c r="M424" s="64">
        <v>0</v>
      </c>
      <c r="N424" s="64">
        <v>0</v>
      </c>
      <c r="O424" s="64">
        <v>0</v>
      </c>
      <c r="P424" s="64">
        <v>1</v>
      </c>
      <c r="Q424" s="64">
        <v>1</v>
      </c>
      <c r="R424" s="84">
        <v>1.085</v>
      </c>
      <c r="S424" s="64">
        <v>7</v>
      </c>
      <c r="U424" s="85">
        <v>463</v>
      </c>
      <c r="V424" s="61">
        <v>35</v>
      </c>
      <c r="W424" s="61">
        <v>285</v>
      </c>
      <c r="X424" s="64">
        <v>14752</v>
      </c>
    </row>
    <row r="425" spans="1:24" ht="12">
      <c r="A425" s="83">
        <v>463</v>
      </c>
      <c r="B425" s="61">
        <v>463035293</v>
      </c>
      <c r="C425" s="63" t="s">
        <v>211</v>
      </c>
      <c r="D425" s="64">
        <v>0</v>
      </c>
      <c r="E425" s="64">
        <v>0</v>
      </c>
      <c r="F425" s="64">
        <v>1</v>
      </c>
      <c r="G425" s="64">
        <v>1</v>
      </c>
      <c r="H425" s="64">
        <v>0</v>
      </c>
      <c r="I425" s="64">
        <v>0</v>
      </c>
      <c r="J425" s="64">
        <v>0</v>
      </c>
      <c r="K425" s="84">
        <v>7.6399999999999996E-2</v>
      </c>
      <c r="L425" s="64">
        <v>0</v>
      </c>
      <c r="M425" s="64">
        <v>0</v>
      </c>
      <c r="N425" s="64">
        <v>0</v>
      </c>
      <c r="O425" s="64">
        <v>0</v>
      </c>
      <c r="P425" s="64">
        <v>1</v>
      </c>
      <c r="Q425" s="64">
        <v>2</v>
      </c>
      <c r="R425" s="84">
        <v>1.085</v>
      </c>
      <c r="S425" s="64">
        <v>9</v>
      </c>
      <c r="U425" s="85">
        <v>463</v>
      </c>
      <c r="V425" s="61">
        <v>35</v>
      </c>
      <c r="W425" s="61">
        <v>293</v>
      </c>
      <c r="X425" s="64">
        <v>12527</v>
      </c>
    </row>
    <row r="426" spans="1:24" ht="12">
      <c r="A426" s="83">
        <v>463</v>
      </c>
      <c r="B426" s="61">
        <v>463035307</v>
      </c>
      <c r="C426" s="63" t="s">
        <v>211</v>
      </c>
      <c r="D426" s="64">
        <v>0</v>
      </c>
      <c r="E426" s="64">
        <v>0</v>
      </c>
      <c r="F426" s="64">
        <v>0</v>
      </c>
      <c r="G426" s="64">
        <v>2</v>
      </c>
      <c r="H426" s="64">
        <v>0</v>
      </c>
      <c r="I426" s="64">
        <v>0</v>
      </c>
      <c r="J426" s="64">
        <v>0</v>
      </c>
      <c r="K426" s="84">
        <v>7.6399999999999996E-2</v>
      </c>
      <c r="L426" s="64">
        <v>0</v>
      </c>
      <c r="M426" s="64">
        <v>0</v>
      </c>
      <c r="N426" s="64">
        <v>0</v>
      </c>
      <c r="O426" s="64">
        <v>0</v>
      </c>
      <c r="P426" s="64">
        <v>2</v>
      </c>
      <c r="Q426" s="64">
        <v>2</v>
      </c>
      <c r="R426" s="84">
        <v>1.085</v>
      </c>
      <c r="S426" s="64">
        <v>3</v>
      </c>
      <c r="U426" s="85">
        <v>463</v>
      </c>
      <c r="V426" s="61">
        <v>35</v>
      </c>
      <c r="W426" s="61">
        <v>307</v>
      </c>
      <c r="X426" s="64">
        <v>14263</v>
      </c>
    </row>
    <row r="427" spans="1:24" ht="12">
      <c r="A427" s="83">
        <v>464</v>
      </c>
      <c r="B427" s="61">
        <v>464168030</v>
      </c>
      <c r="C427" s="63" t="s">
        <v>212</v>
      </c>
      <c r="D427" s="64">
        <v>0</v>
      </c>
      <c r="E427" s="64">
        <v>0</v>
      </c>
      <c r="F427" s="64">
        <v>0</v>
      </c>
      <c r="G427" s="64">
        <v>1</v>
      </c>
      <c r="H427" s="64">
        <v>1</v>
      </c>
      <c r="I427" s="64">
        <v>0</v>
      </c>
      <c r="J427" s="64">
        <v>0</v>
      </c>
      <c r="K427" s="84">
        <v>7.6399999999999996E-2</v>
      </c>
      <c r="L427" s="64">
        <v>0</v>
      </c>
      <c r="M427" s="64">
        <v>0</v>
      </c>
      <c r="N427" s="64">
        <v>0</v>
      </c>
      <c r="O427" s="64">
        <v>0</v>
      </c>
      <c r="P427" s="64">
        <v>0</v>
      </c>
      <c r="Q427" s="64">
        <v>2</v>
      </c>
      <c r="R427" s="84">
        <v>1</v>
      </c>
      <c r="S427" s="64">
        <v>6</v>
      </c>
      <c r="U427" s="85">
        <v>464</v>
      </c>
      <c r="V427" s="61">
        <v>168</v>
      </c>
      <c r="W427" s="61">
        <v>30</v>
      </c>
      <c r="X427" s="64">
        <v>9224</v>
      </c>
    </row>
    <row r="428" spans="1:24" ht="12">
      <c r="A428" s="83">
        <v>464</v>
      </c>
      <c r="B428" s="61">
        <v>464168163</v>
      </c>
      <c r="C428" s="63" t="s">
        <v>212</v>
      </c>
      <c r="D428" s="64">
        <v>0</v>
      </c>
      <c r="E428" s="64">
        <v>0</v>
      </c>
      <c r="F428" s="64">
        <v>0</v>
      </c>
      <c r="G428" s="64">
        <v>9</v>
      </c>
      <c r="H428" s="64">
        <v>9</v>
      </c>
      <c r="I428" s="64">
        <v>0</v>
      </c>
      <c r="J428" s="64">
        <v>0</v>
      </c>
      <c r="K428" s="84">
        <v>0.68759999999999999</v>
      </c>
      <c r="L428" s="64">
        <v>0</v>
      </c>
      <c r="M428" s="64">
        <v>0</v>
      </c>
      <c r="N428" s="64">
        <v>0</v>
      </c>
      <c r="O428" s="64">
        <v>0</v>
      </c>
      <c r="P428" s="64">
        <v>5</v>
      </c>
      <c r="Q428" s="64">
        <v>18</v>
      </c>
      <c r="R428" s="84">
        <v>1</v>
      </c>
      <c r="S428" s="64">
        <v>12</v>
      </c>
      <c r="U428" s="85">
        <v>464</v>
      </c>
      <c r="V428" s="61">
        <v>168</v>
      </c>
      <c r="W428" s="61">
        <v>163</v>
      </c>
      <c r="X428" s="64">
        <v>10572</v>
      </c>
    </row>
    <row r="429" spans="1:24" ht="12">
      <c r="A429" s="83">
        <v>464</v>
      </c>
      <c r="B429" s="61">
        <v>464168168</v>
      </c>
      <c r="C429" s="63" t="s">
        <v>212</v>
      </c>
      <c r="D429" s="64">
        <v>0</v>
      </c>
      <c r="E429" s="64">
        <v>0</v>
      </c>
      <c r="F429" s="64">
        <v>0</v>
      </c>
      <c r="G429" s="64">
        <v>54</v>
      </c>
      <c r="H429" s="64">
        <v>64</v>
      </c>
      <c r="I429" s="64">
        <v>0</v>
      </c>
      <c r="J429" s="64">
        <v>0</v>
      </c>
      <c r="K429" s="84">
        <v>4.5076000000000001</v>
      </c>
      <c r="L429" s="64">
        <v>0</v>
      </c>
      <c r="M429" s="64">
        <v>3</v>
      </c>
      <c r="N429" s="64">
        <v>0</v>
      </c>
      <c r="O429" s="64">
        <v>0</v>
      </c>
      <c r="P429" s="64">
        <v>19</v>
      </c>
      <c r="Q429" s="64">
        <v>118</v>
      </c>
      <c r="R429" s="84">
        <v>1</v>
      </c>
      <c r="S429" s="64">
        <v>3</v>
      </c>
      <c r="U429" s="85">
        <v>464</v>
      </c>
      <c r="V429" s="61">
        <v>168</v>
      </c>
      <c r="W429" s="61">
        <v>168</v>
      </c>
      <c r="X429" s="64">
        <v>9900</v>
      </c>
    </row>
    <row r="430" spans="1:24" ht="12">
      <c r="A430" s="83">
        <v>464</v>
      </c>
      <c r="B430" s="61">
        <v>464168196</v>
      </c>
      <c r="C430" s="63" t="s">
        <v>212</v>
      </c>
      <c r="D430" s="64">
        <v>0</v>
      </c>
      <c r="E430" s="64">
        <v>0</v>
      </c>
      <c r="F430" s="64">
        <v>0</v>
      </c>
      <c r="G430" s="64">
        <v>5</v>
      </c>
      <c r="H430" s="64">
        <v>2</v>
      </c>
      <c r="I430" s="64">
        <v>0</v>
      </c>
      <c r="J430" s="64">
        <v>0</v>
      </c>
      <c r="K430" s="84">
        <v>0.26740000000000003</v>
      </c>
      <c r="L430" s="64">
        <v>0</v>
      </c>
      <c r="M430" s="64">
        <v>0</v>
      </c>
      <c r="N430" s="64">
        <v>0</v>
      </c>
      <c r="O430" s="64">
        <v>0</v>
      </c>
      <c r="P430" s="64">
        <v>1</v>
      </c>
      <c r="Q430" s="64">
        <v>7</v>
      </c>
      <c r="R430" s="84">
        <v>1</v>
      </c>
      <c r="S430" s="64">
        <v>5</v>
      </c>
      <c r="U430" s="85">
        <v>464</v>
      </c>
      <c r="V430" s="61">
        <v>168</v>
      </c>
      <c r="W430" s="61">
        <v>196</v>
      </c>
      <c r="X430" s="64">
        <v>9871</v>
      </c>
    </row>
    <row r="431" spans="1:24" ht="12">
      <c r="A431" s="83">
        <v>464</v>
      </c>
      <c r="B431" s="61">
        <v>464168229</v>
      </c>
      <c r="C431" s="63" t="s">
        <v>212</v>
      </c>
      <c r="D431" s="64">
        <v>0</v>
      </c>
      <c r="E431" s="64">
        <v>0</v>
      </c>
      <c r="F431" s="64">
        <v>0</v>
      </c>
      <c r="G431" s="64">
        <v>3</v>
      </c>
      <c r="H431" s="64">
        <v>2</v>
      </c>
      <c r="I431" s="64">
        <v>0</v>
      </c>
      <c r="J431" s="64">
        <v>0</v>
      </c>
      <c r="K431" s="84">
        <v>0.191</v>
      </c>
      <c r="L431" s="64">
        <v>0</v>
      </c>
      <c r="M431" s="64">
        <v>0</v>
      </c>
      <c r="N431" s="64">
        <v>0</v>
      </c>
      <c r="O431" s="64">
        <v>0</v>
      </c>
      <c r="P431" s="64">
        <v>4</v>
      </c>
      <c r="Q431" s="64">
        <v>5</v>
      </c>
      <c r="R431" s="84">
        <v>1</v>
      </c>
      <c r="S431" s="64">
        <v>7</v>
      </c>
      <c r="U431" s="85">
        <v>464</v>
      </c>
      <c r="V431" s="61">
        <v>168</v>
      </c>
      <c r="W431" s="61">
        <v>229</v>
      </c>
      <c r="X431" s="64">
        <v>12796</v>
      </c>
    </row>
    <row r="432" spans="1:24" ht="12">
      <c r="A432" s="83">
        <v>464</v>
      </c>
      <c r="B432" s="61">
        <v>464168258</v>
      </c>
      <c r="C432" s="63" t="s">
        <v>212</v>
      </c>
      <c r="D432" s="64">
        <v>0</v>
      </c>
      <c r="E432" s="64">
        <v>0</v>
      </c>
      <c r="F432" s="64">
        <v>0</v>
      </c>
      <c r="G432" s="64">
        <v>1</v>
      </c>
      <c r="H432" s="64">
        <v>12</v>
      </c>
      <c r="I432" s="64">
        <v>0</v>
      </c>
      <c r="J432" s="64">
        <v>0</v>
      </c>
      <c r="K432" s="84">
        <v>0.49659999999999999</v>
      </c>
      <c r="L432" s="64">
        <v>0</v>
      </c>
      <c r="M432" s="64">
        <v>0</v>
      </c>
      <c r="N432" s="64">
        <v>0</v>
      </c>
      <c r="O432" s="64">
        <v>0</v>
      </c>
      <c r="P432" s="64">
        <v>3</v>
      </c>
      <c r="Q432" s="64">
        <v>13</v>
      </c>
      <c r="R432" s="84">
        <v>1</v>
      </c>
      <c r="S432" s="64">
        <v>10</v>
      </c>
      <c r="U432" s="85">
        <v>464</v>
      </c>
      <c r="V432" s="61">
        <v>168</v>
      </c>
      <c r="W432" s="61">
        <v>258</v>
      </c>
      <c r="X432" s="64">
        <v>10182</v>
      </c>
    </row>
    <row r="433" spans="1:24" ht="12">
      <c r="A433" s="83">
        <v>464</v>
      </c>
      <c r="B433" s="61">
        <v>464168262</v>
      </c>
      <c r="C433" s="63" t="s">
        <v>212</v>
      </c>
      <c r="D433" s="64">
        <v>0</v>
      </c>
      <c r="E433" s="64">
        <v>0</v>
      </c>
      <c r="F433" s="64">
        <v>0</v>
      </c>
      <c r="G433" s="64">
        <v>1</v>
      </c>
      <c r="H433" s="64">
        <v>0</v>
      </c>
      <c r="I433" s="64">
        <v>0</v>
      </c>
      <c r="J433" s="64">
        <v>0</v>
      </c>
      <c r="K433" s="84">
        <v>3.8199999999999998E-2</v>
      </c>
      <c r="L433" s="64">
        <v>0</v>
      </c>
      <c r="M433" s="64">
        <v>0</v>
      </c>
      <c r="N433" s="64">
        <v>0</v>
      </c>
      <c r="O433" s="64">
        <v>0</v>
      </c>
      <c r="P433" s="64">
        <v>0</v>
      </c>
      <c r="Q433" s="64">
        <v>1</v>
      </c>
      <c r="R433" s="84">
        <v>1</v>
      </c>
      <c r="S433" s="64">
        <v>7</v>
      </c>
      <c r="U433" s="85">
        <v>464</v>
      </c>
      <c r="V433" s="61">
        <v>168</v>
      </c>
      <c r="W433" s="61">
        <v>262</v>
      </c>
      <c r="X433" s="64">
        <v>9395</v>
      </c>
    </row>
    <row r="434" spans="1:24" ht="12">
      <c r="A434" s="83">
        <v>464</v>
      </c>
      <c r="B434" s="61">
        <v>464168291</v>
      </c>
      <c r="C434" s="63" t="s">
        <v>212</v>
      </c>
      <c r="D434" s="64">
        <v>0</v>
      </c>
      <c r="E434" s="64">
        <v>0</v>
      </c>
      <c r="F434" s="64">
        <v>0</v>
      </c>
      <c r="G434" s="64">
        <v>24</v>
      </c>
      <c r="H434" s="64">
        <v>17</v>
      </c>
      <c r="I434" s="64">
        <v>0</v>
      </c>
      <c r="J434" s="64">
        <v>0</v>
      </c>
      <c r="K434" s="84">
        <v>1.5662</v>
      </c>
      <c r="L434" s="64">
        <v>0</v>
      </c>
      <c r="M434" s="64">
        <v>0</v>
      </c>
      <c r="N434" s="64">
        <v>0</v>
      </c>
      <c r="O434" s="64">
        <v>0</v>
      </c>
      <c r="P434" s="64">
        <v>3</v>
      </c>
      <c r="Q434" s="64">
        <v>41</v>
      </c>
      <c r="R434" s="84">
        <v>1</v>
      </c>
      <c r="S434" s="64">
        <v>4</v>
      </c>
      <c r="U434" s="85">
        <v>464</v>
      </c>
      <c r="V434" s="61">
        <v>168</v>
      </c>
      <c r="W434" s="61">
        <v>291</v>
      </c>
      <c r="X434" s="64">
        <v>9543</v>
      </c>
    </row>
    <row r="435" spans="1:24" ht="12">
      <c r="A435" s="83">
        <v>466</v>
      </c>
      <c r="B435" s="61">
        <v>466700096</v>
      </c>
      <c r="C435" s="63" t="s">
        <v>214</v>
      </c>
      <c r="D435" s="64">
        <v>0</v>
      </c>
      <c r="E435" s="64">
        <v>0</v>
      </c>
      <c r="F435" s="64">
        <v>0</v>
      </c>
      <c r="G435" s="64">
        <v>0</v>
      </c>
      <c r="H435" s="64">
        <v>0</v>
      </c>
      <c r="I435" s="64">
        <v>1</v>
      </c>
      <c r="J435" s="64">
        <v>0</v>
      </c>
      <c r="K435" s="84">
        <v>3.8199999999999998E-2</v>
      </c>
      <c r="L435" s="64">
        <v>0</v>
      </c>
      <c r="M435" s="64">
        <v>0</v>
      </c>
      <c r="N435" s="64">
        <v>0</v>
      </c>
      <c r="O435" s="64">
        <v>0</v>
      </c>
      <c r="P435" s="64">
        <v>0</v>
      </c>
      <c r="Q435" s="64">
        <v>1</v>
      </c>
      <c r="R435" s="84">
        <v>1</v>
      </c>
      <c r="S435" s="64">
        <v>6</v>
      </c>
      <c r="U435" s="85">
        <v>466</v>
      </c>
      <c r="V435" s="61">
        <v>700</v>
      </c>
      <c r="W435" s="61">
        <v>96</v>
      </c>
      <c r="X435" s="64">
        <v>10835</v>
      </c>
    </row>
    <row r="436" spans="1:24" ht="12">
      <c r="A436" s="83">
        <v>466</v>
      </c>
      <c r="B436" s="61">
        <v>466700700</v>
      </c>
      <c r="C436" s="63" t="s">
        <v>214</v>
      </c>
      <c r="D436" s="64">
        <v>0</v>
      </c>
      <c r="E436" s="64">
        <v>0</v>
      </c>
      <c r="F436" s="64">
        <v>0</v>
      </c>
      <c r="G436" s="64">
        <v>0</v>
      </c>
      <c r="H436" s="64">
        <v>0</v>
      </c>
      <c r="I436" s="64">
        <v>27</v>
      </c>
      <c r="J436" s="64">
        <v>0</v>
      </c>
      <c r="K436" s="84">
        <v>1.0314000000000001</v>
      </c>
      <c r="L436" s="64">
        <v>0</v>
      </c>
      <c r="M436" s="64">
        <v>0</v>
      </c>
      <c r="N436" s="64">
        <v>0</v>
      </c>
      <c r="O436" s="64">
        <v>0</v>
      </c>
      <c r="P436" s="64">
        <v>12</v>
      </c>
      <c r="Q436" s="64">
        <v>27</v>
      </c>
      <c r="R436" s="84">
        <v>1</v>
      </c>
      <c r="S436" s="64">
        <v>6</v>
      </c>
      <c r="U436" s="85">
        <v>466</v>
      </c>
      <c r="V436" s="61">
        <v>700</v>
      </c>
      <c r="W436" s="61">
        <v>700</v>
      </c>
      <c r="X436" s="64">
        <v>12748</v>
      </c>
    </row>
    <row r="437" spans="1:24" ht="12">
      <c r="A437" s="83">
        <v>466</v>
      </c>
      <c r="B437" s="61">
        <v>466774089</v>
      </c>
      <c r="C437" s="63" t="s">
        <v>214</v>
      </c>
      <c r="D437" s="64">
        <v>0</v>
      </c>
      <c r="E437" s="64">
        <v>0</v>
      </c>
      <c r="F437" s="64">
        <v>1</v>
      </c>
      <c r="G437" s="64">
        <v>14</v>
      </c>
      <c r="H437" s="64">
        <v>16</v>
      </c>
      <c r="I437" s="64">
        <v>0</v>
      </c>
      <c r="J437" s="64">
        <v>0</v>
      </c>
      <c r="K437" s="84">
        <v>1.1841999999999999</v>
      </c>
      <c r="L437" s="64">
        <v>0</v>
      </c>
      <c r="M437" s="64">
        <v>2</v>
      </c>
      <c r="N437" s="64">
        <v>1</v>
      </c>
      <c r="O437" s="64">
        <v>0</v>
      </c>
      <c r="P437" s="64">
        <v>17</v>
      </c>
      <c r="Q437" s="64">
        <v>31</v>
      </c>
      <c r="R437" s="84">
        <v>1</v>
      </c>
      <c r="S437" s="64">
        <v>8</v>
      </c>
      <c r="U437" s="85">
        <v>466</v>
      </c>
      <c r="V437" s="61">
        <v>774</v>
      </c>
      <c r="W437" s="61">
        <v>89</v>
      </c>
      <c r="X437" s="64">
        <v>11940</v>
      </c>
    </row>
    <row r="438" spans="1:24" ht="12">
      <c r="A438" s="83">
        <v>466</v>
      </c>
      <c r="B438" s="61">
        <v>466774096</v>
      </c>
      <c r="C438" s="63" t="s">
        <v>214</v>
      </c>
      <c r="D438" s="64">
        <v>0</v>
      </c>
      <c r="E438" s="64">
        <v>0</v>
      </c>
      <c r="F438" s="64">
        <v>0</v>
      </c>
      <c r="G438" s="64">
        <v>1</v>
      </c>
      <c r="H438" s="64">
        <v>0</v>
      </c>
      <c r="I438" s="64">
        <v>0</v>
      </c>
      <c r="J438" s="64">
        <v>0</v>
      </c>
      <c r="K438" s="84">
        <v>3.8199999999999998E-2</v>
      </c>
      <c r="L438" s="64">
        <v>0</v>
      </c>
      <c r="M438" s="64">
        <v>0</v>
      </c>
      <c r="N438" s="64">
        <v>0</v>
      </c>
      <c r="O438" s="64">
        <v>0</v>
      </c>
      <c r="P438" s="64">
        <v>0</v>
      </c>
      <c r="Q438" s="64">
        <v>1</v>
      </c>
      <c r="R438" s="84">
        <v>1</v>
      </c>
      <c r="S438" s="64">
        <v>6</v>
      </c>
      <c r="U438" s="85">
        <v>466</v>
      </c>
      <c r="V438" s="61">
        <v>774</v>
      </c>
      <c r="W438" s="61">
        <v>96</v>
      </c>
      <c r="X438" s="64">
        <v>9395</v>
      </c>
    </row>
    <row r="439" spans="1:24" ht="12">
      <c r="A439" s="83">
        <v>466</v>
      </c>
      <c r="B439" s="61">
        <v>466774221</v>
      </c>
      <c r="C439" s="63" t="s">
        <v>214</v>
      </c>
      <c r="D439" s="64">
        <v>0</v>
      </c>
      <c r="E439" s="64">
        <v>0</v>
      </c>
      <c r="F439" s="64">
        <v>7</v>
      </c>
      <c r="G439" s="64">
        <v>16</v>
      </c>
      <c r="H439" s="64">
        <v>12</v>
      </c>
      <c r="I439" s="64">
        <v>0</v>
      </c>
      <c r="J439" s="64">
        <v>0</v>
      </c>
      <c r="K439" s="84">
        <v>1.337</v>
      </c>
      <c r="L439" s="64">
        <v>0</v>
      </c>
      <c r="M439" s="64">
        <v>1</v>
      </c>
      <c r="N439" s="64">
        <v>2</v>
      </c>
      <c r="O439" s="64">
        <v>0</v>
      </c>
      <c r="P439" s="64">
        <v>17</v>
      </c>
      <c r="Q439" s="64">
        <v>35</v>
      </c>
      <c r="R439" s="84">
        <v>1</v>
      </c>
      <c r="S439" s="64">
        <v>7</v>
      </c>
      <c r="U439" s="85">
        <v>466</v>
      </c>
      <c r="V439" s="61">
        <v>774</v>
      </c>
      <c r="W439" s="61">
        <v>221</v>
      </c>
      <c r="X439" s="64">
        <v>11625</v>
      </c>
    </row>
    <row r="440" spans="1:24" ht="12">
      <c r="A440" s="83">
        <v>466</v>
      </c>
      <c r="B440" s="61">
        <v>466774296</v>
      </c>
      <c r="C440" s="63" t="s">
        <v>214</v>
      </c>
      <c r="D440" s="64">
        <v>0</v>
      </c>
      <c r="E440" s="64">
        <v>0</v>
      </c>
      <c r="F440" s="64">
        <v>3</v>
      </c>
      <c r="G440" s="64">
        <v>16</v>
      </c>
      <c r="H440" s="64">
        <v>13</v>
      </c>
      <c r="I440" s="64">
        <v>0</v>
      </c>
      <c r="J440" s="64">
        <v>0</v>
      </c>
      <c r="K440" s="84">
        <v>1.2223999999999999</v>
      </c>
      <c r="L440" s="64">
        <v>0</v>
      </c>
      <c r="M440" s="64">
        <v>1</v>
      </c>
      <c r="N440" s="64">
        <v>0</v>
      </c>
      <c r="O440" s="64">
        <v>0</v>
      </c>
      <c r="P440" s="64">
        <v>15</v>
      </c>
      <c r="Q440" s="64">
        <v>32</v>
      </c>
      <c r="R440" s="84">
        <v>1</v>
      </c>
      <c r="S440" s="64">
        <v>8</v>
      </c>
      <c r="U440" s="85">
        <v>466</v>
      </c>
      <c r="V440" s="61">
        <v>774</v>
      </c>
      <c r="W440" s="61">
        <v>296</v>
      </c>
      <c r="X440" s="64">
        <v>11454</v>
      </c>
    </row>
    <row r="441" spans="1:24" ht="12">
      <c r="A441" s="83">
        <v>466</v>
      </c>
      <c r="B441" s="61">
        <v>466774774</v>
      </c>
      <c r="C441" s="63" t="s">
        <v>214</v>
      </c>
      <c r="D441" s="64">
        <v>0</v>
      </c>
      <c r="E441" s="64">
        <v>0</v>
      </c>
      <c r="F441" s="64">
        <v>3</v>
      </c>
      <c r="G441" s="64">
        <v>30</v>
      </c>
      <c r="H441" s="64">
        <v>12</v>
      </c>
      <c r="I441" s="64">
        <v>0</v>
      </c>
      <c r="J441" s="64">
        <v>0</v>
      </c>
      <c r="K441" s="84">
        <v>1.7190000000000001</v>
      </c>
      <c r="L441" s="64">
        <v>0</v>
      </c>
      <c r="M441" s="64">
        <v>1</v>
      </c>
      <c r="N441" s="64">
        <v>0</v>
      </c>
      <c r="O441" s="64">
        <v>0</v>
      </c>
      <c r="P441" s="64">
        <v>19</v>
      </c>
      <c r="Q441" s="64">
        <v>45</v>
      </c>
      <c r="R441" s="84">
        <v>1</v>
      </c>
      <c r="S441" s="64">
        <v>5</v>
      </c>
      <c r="U441" s="85">
        <v>466</v>
      </c>
      <c r="V441" s="61">
        <v>774</v>
      </c>
      <c r="W441" s="61">
        <v>774</v>
      </c>
      <c r="X441" s="64">
        <v>11050</v>
      </c>
    </row>
    <row r="442" spans="1:24" ht="12">
      <c r="A442" s="83">
        <v>469</v>
      </c>
      <c r="B442" s="61">
        <v>469035018</v>
      </c>
      <c r="C442" s="63" t="s">
        <v>221</v>
      </c>
      <c r="D442" s="64">
        <v>0</v>
      </c>
      <c r="E442" s="64">
        <v>0</v>
      </c>
      <c r="F442" s="64">
        <v>0</v>
      </c>
      <c r="G442" s="64">
        <v>1</v>
      </c>
      <c r="H442" s="64">
        <v>0</v>
      </c>
      <c r="I442" s="64">
        <v>0</v>
      </c>
      <c r="J442" s="64">
        <v>0</v>
      </c>
      <c r="K442" s="84">
        <v>3.8199999999999998E-2</v>
      </c>
      <c r="L442" s="64">
        <v>0</v>
      </c>
      <c r="M442" s="64">
        <v>0</v>
      </c>
      <c r="N442" s="64">
        <v>0</v>
      </c>
      <c r="O442" s="64">
        <v>0</v>
      </c>
      <c r="P442" s="64">
        <v>1</v>
      </c>
      <c r="Q442" s="64">
        <v>1</v>
      </c>
      <c r="R442" s="84">
        <v>1.085</v>
      </c>
      <c r="S442" s="64">
        <v>7</v>
      </c>
      <c r="U442" s="85">
        <v>469</v>
      </c>
      <c r="V442" s="61">
        <v>35</v>
      </c>
      <c r="W442" s="61">
        <v>18</v>
      </c>
      <c r="X442" s="64">
        <v>14804</v>
      </c>
    </row>
    <row r="443" spans="1:24" ht="12">
      <c r="A443" s="83">
        <v>469</v>
      </c>
      <c r="B443" s="61">
        <v>469035035</v>
      </c>
      <c r="C443" s="63" t="s">
        <v>221</v>
      </c>
      <c r="D443" s="64">
        <v>50</v>
      </c>
      <c r="E443" s="64">
        <v>0</v>
      </c>
      <c r="F443" s="64">
        <v>91</v>
      </c>
      <c r="G443" s="64">
        <v>480</v>
      </c>
      <c r="H443" s="64">
        <v>278</v>
      </c>
      <c r="I443" s="64">
        <v>300</v>
      </c>
      <c r="J443" s="64">
        <v>0</v>
      </c>
      <c r="K443" s="84">
        <v>43.891800000000003</v>
      </c>
      <c r="L443" s="64">
        <v>0</v>
      </c>
      <c r="M443" s="64">
        <v>155</v>
      </c>
      <c r="N443" s="64">
        <v>41</v>
      </c>
      <c r="O443" s="64">
        <v>31</v>
      </c>
      <c r="P443" s="64">
        <v>941</v>
      </c>
      <c r="Q443" s="64">
        <v>1174</v>
      </c>
      <c r="R443" s="84">
        <v>1.085</v>
      </c>
      <c r="S443" s="64">
        <v>11</v>
      </c>
      <c r="U443" s="85">
        <v>469</v>
      </c>
      <c r="V443" s="61">
        <v>35</v>
      </c>
      <c r="W443" s="61">
        <v>35</v>
      </c>
      <c r="X443" s="64">
        <v>14962</v>
      </c>
    </row>
    <row r="444" spans="1:24" ht="12">
      <c r="A444" s="83">
        <v>469</v>
      </c>
      <c r="B444" s="61">
        <v>469035044</v>
      </c>
      <c r="C444" s="63" t="s">
        <v>221</v>
      </c>
      <c r="D444" s="64">
        <v>0</v>
      </c>
      <c r="E444" s="64">
        <v>0</v>
      </c>
      <c r="F444" s="64">
        <v>0</v>
      </c>
      <c r="G444" s="64">
        <v>2</v>
      </c>
      <c r="H444" s="64">
        <v>0</v>
      </c>
      <c r="I444" s="64">
        <v>3</v>
      </c>
      <c r="J444" s="64">
        <v>0</v>
      </c>
      <c r="K444" s="84">
        <v>0.191</v>
      </c>
      <c r="L444" s="64">
        <v>0</v>
      </c>
      <c r="M444" s="64">
        <v>1</v>
      </c>
      <c r="N444" s="64">
        <v>0</v>
      </c>
      <c r="O444" s="64">
        <v>0</v>
      </c>
      <c r="P444" s="64">
        <v>5</v>
      </c>
      <c r="Q444" s="64">
        <v>5</v>
      </c>
      <c r="R444" s="84">
        <v>1.085</v>
      </c>
      <c r="S444" s="64">
        <v>12</v>
      </c>
      <c r="U444" s="85">
        <v>469</v>
      </c>
      <c r="V444" s="61">
        <v>35</v>
      </c>
      <c r="W444" s="61">
        <v>44</v>
      </c>
      <c r="X444" s="64">
        <v>16699</v>
      </c>
    </row>
    <row r="445" spans="1:24" ht="12">
      <c r="A445" s="83">
        <v>469</v>
      </c>
      <c r="B445" s="61">
        <v>469035073</v>
      </c>
      <c r="C445" s="63" t="s">
        <v>221</v>
      </c>
      <c r="D445" s="64">
        <v>0</v>
      </c>
      <c r="E445" s="64">
        <v>0</v>
      </c>
      <c r="F445" s="64">
        <v>0</v>
      </c>
      <c r="G445" s="64">
        <v>0</v>
      </c>
      <c r="H445" s="64">
        <v>0</v>
      </c>
      <c r="I445" s="64">
        <v>1</v>
      </c>
      <c r="J445" s="64">
        <v>0</v>
      </c>
      <c r="K445" s="84">
        <v>3.8199999999999998E-2</v>
      </c>
      <c r="L445" s="64">
        <v>0</v>
      </c>
      <c r="M445" s="64">
        <v>0</v>
      </c>
      <c r="N445" s="64">
        <v>0</v>
      </c>
      <c r="O445" s="64">
        <v>0</v>
      </c>
      <c r="P445" s="64">
        <v>1</v>
      </c>
      <c r="Q445" s="64">
        <v>1</v>
      </c>
      <c r="R445" s="84">
        <v>1.085</v>
      </c>
      <c r="S445" s="64">
        <v>5</v>
      </c>
      <c r="U445" s="85">
        <v>469</v>
      </c>
      <c r="V445" s="61">
        <v>35</v>
      </c>
      <c r="W445" s="61">
        <v>73</v>
      </c>
      <c r="X445" s="64">
        <v>15914</v>
      </c>
    </row>
    <row r="446" spans="1:24" ht="12">
      <c r="A446" s="83">
        <v>469</v>
      </c>
      <c r="B446" s="61">
        <v>469035093</v>
      </c>
      <c r="C446" s="63" t="s">
        <v>221</v>
      </c>
      <c r="D446" s="64">
        <v>0</v>
      </c>
      <c r="E446" s="64">
        <v>0</v>
      </c>
      <c r="F446" s="64">
        <v>0</v>
      </c>
      <c r="G446" s="64">
        <v>0</v>
      </c>
      <c r="H446" s="64">
        <v>0</v>
      </c>
      <c r="I446" s="64">
        <v>1</v>
      </c>
      <c r="J446" s="64">
        <v>0</v>
      </c>
      <c r="K446" s="84">
        <v>3.8199999999999998E-2</v>
      </c>
      <c r="L446" s="64">
        <v>0</v>
      </c>
      <c r="M446" s="64">
        <v>0</v>
      </c>
      <c r="N446" s="64">
        <v>0</v>
      </c>
      <c r="O446" s="64">
        <v>0</v>
      </c>
      <c r="P446" s="64">
        <v>1</v>
      </c>
      <c r="Q446" s="64">
        <v>1</v>
      </c>
      <c r="R446" s="84">
        <v>1.085</v>
      </c>
      <c r="S446" s="64">
        <v>11</v>
      </c>
      <c r="U446" s="85">
        <v>469</v>
      </c>
      <c r="V446" s="61">
        <v>35</v>
      </c>
      <c r="W446" s="61">
        <v>93</v>
      </c>
      <c r="X446" s="64">
        <v>16772</v>
      </c>
    </row>
    <row r="447" spans="1:24" ht="12">
      <c r="A447" s="83">
        <v>469</v>
      </c>
      <c r="B447" s="61">
        <v>469035163</v>
      </c>
      <c r="C447" s="63" t="s">
        <v>221</v>
      </c>
      <c r="D447" s="64">
        <v>0</v>
      </c>
      <c r="E447" s="64">
        <v>0</v>
      </c>
      <c r="F447" s="64">
        <v>0</v>
      </c>
      <c r="G447" s="64">
        <v>1</v>
      </c>
      <c r="H447" s="64">
        <v>0</v>
      </c>
      <c r="I447" s="64">
        <v>0</v>
      </c>
      <c r="J447" s="64">
        <v>0</v>
      </c>
      <c r="K447" s="84">
        <v>3.8199999999999998E-2</v>
      </c>
      <c r="L447" s="64">
        <v>0</v>
      </c>
      <c r="M447" s="64">
        <v>0</v>
      </c>
      <c r="N447" s="64">
        <v>0</v>
      </c>
      <c r="O447" s="64">
        <v>0</v>
      </c>
      <c r="P447" s="64">
        <v>1</v>
      </c>
      <c r="Q447" s="64">
        <v>1</v>
      </c>
      <c r="R447" s="84">
        <v>1.085</v>
      </c>
      <c r="S447" s="64">
        <v>12</v>
      </c>
      <c r="U447" s="85">
        <v>469</v>
      </c>
      <c r="V447" s="61">
        <v>35</v>
      </c>
      <c r="W447" s="61">
        <v>163</v>
      </c>
      <c r="X447" s="64">
        <v>15266</v>
      </c>
    </row>
    <row r="448" spans="1:24" ht="12">
      <c r="A448" s="83">
        <v>469</v>
      </c>
      <c r="B448" s="61">
        <v>469035165</v>
      </c>
      <c r="C448" s="63" t="s">
        <v>221</v>
      </c>
      <c r="D448" s="64">
        <v>0</v>
      </c>
      <c r="E448" s="64">
        <v>0</v>
      </c>
      <c r="F448" s="64">
        <v>0</v>
      </c>
      <c r="G448" s="64">
        <v>0</v>
      </c>
      <c r="H448" s="64">
        <v>0</v>
      </c>
      <c r="I448" s="64">
        <v>2</v>
      </c>
      <c r="J448" s="64">
        <v>0</v>
      </c>
      <c r="K448" s="84">
        <v>7.6399999999999996E-2</v>
      </c>
      <c r="L448" s="64">
        <v>0</v>
      </c>
      <c r="M448" s="64">
        <v>0</v>
      </c>
      <c r="N448" s="64">
        <v>0</v>
      </c>
      <c r="O448" s="64">
        <v>1</v>
      </c>
      <c r="P448" s="64">
        <v>1</v>
      </c>
      <c r="Q448" s="64">
        <v>2</v>
      </c>
      <c r="R448" s="84">
        <v>1.085</v>
      </c>
      <c r="S448" s="64">
        <v>10</v>
      </c>
      <c r="U448" s="85">
        <v>469</v>
      </c>
      <c r="V448" s="61">
        <v>35</v>
      </c>
      <c r="W448" s="61">
        <v>165</v>
      </c>
      <c r="X448" s="64">
        <v>15287</v>
      </c>
    </row>
    <row r="449" spans="1:24" ht="12">
      <c r="A449" s="83">
        <v>469</v>
      </c>
      <c r="B449" s="61">
        <v>469035176</v>
      </c>
      <c r="C449" s="63" t="s">
        <v>221</v>
      </c>
      <c r="D449" s="64">
        <v>0</v>
      </c>
      <c r="E449" s="64">
        <v>0</v>
      </c>
      <c r="F449" s="64">
        <v>0</v>
      </c>
      <c r="G449" s="64">
        <v>0</v>
      </c>
      <c r="H449" s="64">
        <v>0</v>
      </c>
      <c r="I449" s="64">
        <v>2</v>
      </c>
      <c r="J449" s="64">
        <v>0</v>
      </c>
      <c r="K449" s="84">
        <v>7.6399999999999996E-2</v>
      </c>
      <c r="L449" s="64">
        <v>0</v>
      </c>
      <c r="M449" s="64">
        <v>0</v>
      </c>
      <c r="N449" s="64">
        <v>0</v>
      </c>
      <c r="O449" s="64">
        <v>1</v>
      </c>
      <c r="P449" s="64">
        <v>2</v>
      </c>
      <c r="Q449" s="64">
        <v>2</v>
      </c>
      <c r="R449" s="84">
        <v>1.085</v>
      </c>
      <c r="S449" s="64">
        <v>7</v>
      </c>
      <c r="U449" s="85">
        <v>469</v>
      </c>
      <c r="V449" s="61">
        <v>35</v>
      </c>
      <c r="W449" s="61">
        <v>176</v>
      </c>
      <c r="X449" s="64">
        <v>17474</v>
      </c>
    </row>
    <row r="450" spans="1:24" ht="12">
      <c r="A450" s="83">
        <v>469</v>
      </c>
      <c r="B450" s="61">
        <v>469035207</v>
      </c>
      <c r="C450" s="63" t="s">
        <v>221</v>
      </c>
      <c r="D450" s="64">
        <v>0</v>
      </c>
      <c r="E450" s="64">
        <v>0</v>
      </c>
      <c r="F450" s="64">
        <v>0</v>
      </c>
      <c r="G450" s="64">
        <v>0</v>
      </c>
      <c r="H450" s="64">
        <v>0</v>
      </c>
      <c r="I450" s="64">
        <v>2</v>
      </c>
      <c r="J450" s="64">
        <v>0</v>
      </c>
      <c r="K450" s="84">
        <v>7.6399999999999996E-2</v>
      </c>
      <c r="L450" s="64">
        <v>0</v>
      </c>
      <c r="M450" s="64">
        <v>0</v>
      </c>
      <c r="N450" s="64">
        <v>0</v>
      </c>
      <c r="O450" s="64">
        <v>0</v>
      </c>
      <c r="P450" s="64">
        <v>1</v>
      </c>
      <c r="Q450" s="64">
        <v>2</v>
      </c>
      <c r="R450" s="84">
        <v>1.085</v>
      </c>
      <c r="S450" s="64">
        <v>3</v>
      </c>
      <c r="U450" s="85">
        <v>469</v>
      </c>
      <c r="V450" s="61">
        <v>35</v>
      </c>
      <c r="W450" s="61">
        <v>207</v>
      </c>
      <c r="X450" s="64">
        <v>13698</v>
      </c>
    </row>
    <row r="451" spans="1:24" ht="12">
      <c r="A451" s="83">
        <v>469</v>
      </c>
      <c r="B451" s="61">
        <v>469035243</v>
      </c>
      <c r="C451" s="63" t="s">
        <v>221</v>
      </c>
      <c r="D451" s="64">
        <v>0</v>
      </c>
      <c r="E451" s="64">
        <v>0</v>
      </c>
      <c r="F451" s="64">
        <v>1</v>
      </c>
      <c r="G451" s="64">
        <v>1</v>
      </c>
      <c r="H451" s="64">
        <v>0</v>
      </c>
      <c r="I451" s="64">
        <v>0</v>
      </c>
      <c r="J451" s="64">
        <v>0</v>
      </c>
      <c r="K451" s="84">
        <v>7.6399999999999996E-2</v>
      </c>
      <c r="L451" s="64">
        <v>0</v>
      </c>
      <c r="M451" s="64">
        <v>0</v>
      </c>
      <c r="N451" s="64">
        <v>0</v>
      </c>
      <c r="O451" s="64">
        <v>0</v>
      </c>
      <c r="P451" s="64">
        <v>2</v>
      </c>
      <c r="Q451" s="64">
        <v>2</v>
      </c>
      <c r="R451" s="84">
        <v>1.085</v>
      </c>
      <c r="S451" s="64">
        <v>9</v>
      </c>
      <c r="U451" s="85">
        <v>469</v>
      </c>
      <c r="V451" s="61">
        <v>35</v>
      </c>
      <c r="W451" s="61">
        <v>243</v>
      </c>
      <c r="X451" s="64">
        <v>15035</v>
      </c>
    </row>
    <row r="452" spans="1:24" ht="12">
      <c r="A452" s="83">
        <v>469</v>
      </c>
      <c r="B452" s="61">
        <v>469035244</v>
      </c>
      <c r="C452" s="63" t="s">
        <v>221</v>
      </c>
      <c r="D452" s="64">
        <v>1</v>
      </c>
      <c r="E452" s="64">
        <v>0</v>
      </c>
      <c r="F452" s="64">
        <v>0</v>
      </c>
      <c r="G452" s="64">
        <v>1</v>
      </c>
      <c r="H452" s="64">
        <v>1</v>
      </c>
      <c r="I452" s="64">
        <v>3</v>
      </c>
      <c r="J452" s="64">
        <v>0</v>
      </c>
      <c r="K452" s="84">
        <v>0.191</v>
      </c>
      <c r="L452" s="64">
        <v>0</v>
      </c>
      <c r="M452" s="64">
        <v>0</v>
      </c>
      <c r="N452" s="64">
        <v>0</v>
      </c>
      <c r="O452" s="64">
        <v>0</v>
      </c>
      <c r="P452" s="64">
        <v>4</v>
      </c>
      <c r="Q452" s="64">
        <v>6</v>
      </c>
      <c r="R452" s="84">
        <v>1.085</v>
      </c>
      <c r="S452" s="64">
        <v>10</v>
      </c>
      <c r="U452" s="85">
        <v>469</v>
      </c>
      <c r="V452" s="61">
        <v>35</v>
      </c>
      <c r="W452" s="61">
        <v>244</v>
      </c>
      <c r="X452" s="64">
        <v>13249</v>
      </c>
    </row>
    <row r="453" spans="1:24" ht="12">
      <c r="A453" s="83">
        <v>469</v>
      </c>
      <c r="B453" s="61">
        <v>469035336</v>
      </c>
      <c r="C453" s="63" t="s">
        <v>221</v>
      </c>
      <c r="D453" s="64">
        <v>0</v>
      </c>
      <c r="E453" s="64">
        <v>0</v>
      </c>
      <c r="F453" s="64">
        <v>0</v>
      </c>
      <c r="G453" s="64">
        <v>0</v>
      </c>
      <c r="H453" s="64">
        <v>0</v>
      </c>
      <c r="I453" s="64">
        <v>1</v>
      </c>
      <c r="J453" s="64">
        <v>0</v>
      </c>
      <c r="K453" s="84">
        <v>3.8199999999999998E-2</v>
      </c>
      <c r="L453" s="64">
        <v>0</v>
      </c>
      <c r="M453" s="64">
        <v>0</v>
      </c>
      <c r="N453" s="64">
        <v>0</v>
      </c>
      <c r="O453" s="64">
        <v>0</v>
      </c>
      <c r="P453" s="64">
        <v>1</v>
      </c>
      <c r="Q453" s="64">
        <v>1</v>
      </c>
      <c r="R453" s="84">
        <v>1.085</v>
      </c>
      <c r="S453" s="64">
        <v>6</v>
      </c>
      <c r="U453" s="85">
        <v>469</v>
      </c>
      <c r="V453" s="61">
        <v>35</v>
      </c>
      <c r="W453" s="61">
        <v>336</v>
      </c>
      <c r="X453" s="64">
        <v>16220</v>
      </c>
    </row>
    <row r="454" spans="1:24" ht="12">
      <c r="A454" s="83">
        <v>470</v>
      </c>
      <c r="B454" s="61">
        <v>470165009</v>
      </c>
      <c r="C454" s="63" t="s">
        <v>222</v>
      </c>
      <c r="D454" s="64">
        <v>0</v>
      </c>
      <c r="E454" s="64">
        <v>0</v>
      </c>
      <c r="F454" s="64">
        <v>0</v>
      </c>
      <c r="G454" s="64">
        <v>2</v>
      </c>
      <c r="H454" s="64">
        <v>2</v>
      </c>
      <c r="I454" s="64">
        <v>0</v>
      </c>
      <c r="J454" s="64">
        <v>0</v>
      </c>
      <c r="K454" s="84">
        <v>0.15279999999999999</v>
      </c>
      <c r="L454" s="64">
        <v>0</v>
      </c>
      <c r="M454" s="64">
        <v>0</v>
      </c>
      <c r="N454" s="64">
        <v>0</v>
      </c>
      <c r="O454" s="64">
        <v>0</v>
      </c>
      <c r="P454" s="64">
        <v>1</v>
      </c>
      <c r="Q454" s="64">
        <v>4</v>
      </c>
      <c r="R454" s="84">
        <v>1.0369999999999999</v>
      </c>
      <c r="S454" s="64">
        <v>2</v>
      </c>
      <c r="U454" s="85">
        <v>470</v>
      </c>
      <c r="V454" s="61">
        <v>165</v>
      </c>
      <c r="W454" s="61">
        <v>9</v>
      </c>
      <c r="X454" s="64">
        <v>10499</v>
      </c>
    </row>
    <row r="455" spans="1:24" ht="12">
      <c r="A455" s="83">
        <v>470</v>
      </c>
      <c r="B455" s="61">
        <v>470165035</v>
      </c>
      <c r="C455" s="63" t="s">
        <v>222</v>
      </c>
      <c r="D455" s="64">
        <v>0</v>
      </c>
      <c r="E455" s="64">
        <v>0</v>
      </c>
      <c r="F455" s="64">
        <v>0</v>
      </c>
      <c r="G455" s="64">
        <v>1</v>
      </c>
      <c r="H455" s="64">
        <v>1</v>
      </c>
      <c r="I455" s="64">
        <v>0</v>
      </c>
      <c r="J455" s="64">
        <v>0</v>
      </c>
      <c r="K455" s="84">
        <v>7.6399999999999996E-2</v>
      </c>
      <c r="L455" s="64">
        <v>0</v>
      </c>
      <c r="M455" s="64">
        <v>0</v>
      </c>
      <c r="N455" s="64">
        <v>0</v>
      </c>
      <c r="O455" s="64">
        <v>0</v>
      </c>
      <c r="P455" s="64">
        <v>0</v>
      </c>
      <c r="Q455" s="64">
        <v>2</v>
      </c>
      <c r="R455" s="84">
        <v>1.0369999999999999</v>
      </c>
      <c r="S455" s="64">
        <v>11</v>
      </c>
      <c r="U455" s="85">
        <v>470</v>
      </c>
      <c r="V455" s="61">
        <v>165</v>
      </c>
      <c r="W455" s="61">
        <v>35</v>
      </c>
      <c r="X455" s="64">
        <v>9499</v>
      </c>
    </row>
    <row r="456" spans="1:24" ht="12">
      <c r="A456" s="83">
        <v>470</v>
      </c>
      <c r="B456" s="61">
        <v>470165057</v>
      </c>
      <c r="C456" s="63" t="s">
        <v>222</v>
      </c>
      <c r="D456" s="64">
        <v>0</v>
      </c>
      <c r="E456" s="64">
        <v>0</v>
      </c>
      <c r="F456" s="64">
        <v>0</v>
      </c>
      <c r="G456" s="64">
        <v>1</v>
      </c>
      <c r="H456" s="64">
        <v>2</v>
      </c>
      <c r="I456" s="64">
        <v>0</v>
      </c>
      <c r="J456" s="64">
        <v>0</v>
      </c>
      <c r="K456" s="84">
        <v>0.11459999999999999</v>
      </c>
      <c r="L456" s="64">
        <v>0</v>
      </c>
      <c r="M456" s="64">
        <v>0</v>
      </c>
      <c r="N456" s="64">
        <v>0</v>
      </c>
      <c r="O456" s="64">
        <v>0</v>
      </c>
      <c r="P456" s="64">
        <v>2</v>
      </c>
      <c r="Q456" s="64">
        <v>3</v>
      </c>
      <c r="R456" s="84">
        <v>1.0369999999999999</v>
      </c>
      <c r="S456" s="64">
        <v>12</v>
      </c>
      <c r="U456" s="85">
        <v>470</v>
      </c>
      <c r="V456" s="61">
        <v>165</v>
      </c>
      <c r="W456" s="61">
        <v>57</v>
      </c>
      <c r="X456" s="64">
        <v>12782</v>
      </c>
    </row>
    <row r="457" spans="1:24" ht="12">
      <c r="A457" s="83">
        <v>470</v>
      </c>
      <c r="B457" s="61">
        <v>470165071</v>
      </c>
      <c r="C457" s="63" t="s">
        <v>222</v>
      </c>
      <c r="D457" s="64">
        <v>0</v>
      </c>
      <c r="E457" s="64">
        <v>0</v>
      </c>
      <c r="F457" s="64">
        <v>0</v>
      </c>
      <c r="G457" s="64">
        <v>1</v>
      </c>
      <c r="H457" s="64">
        <v>2</v>
      </c>
      <c r="I457" s="64">
        <v>0</v>
      </c>
      <c r="J457" s="64">
        <v>0</v>
      </c>
      <c r="K457" s="84">
        <v>0.11459999999999999</v>
      </c>
      <c r="L457" s="64">
        <v>0</v>
      </c>
      <c r="M457" s="64">
        <v>0</v>
      </c>
      <c r="N457" s="64">
        <v>0</v>
      </c>
      <c r="O457" s="64">
        <v>0</v>
      </c>
      <c r="P457" s="64">
        <v>0</v>
      </c>
      <c r="Q457" s="64">
        <v>3</v>
      </c>
      <c r="R457" s="84">
        <v>1.0369999999999999</v>
      </c>
      <c r="S457" s="64">
        <v>4</v>
      </c>
      <c r="U457" s="85">
        <v>470</v>
      </c>
      <c r="V457" s="61">
        <v>165</v>
      </c>
      <c r="W457" s="61">
        <v>71</v>
      </c>
      <c r="X457" s="64">
        <v>9440</v>
      </c>
    </row>
    <row r="458" spans="1:24" ht="12">
      <c r="A458" s="83">
        <v>470</v>
      </c>
      <c r="B458" s="61">
        <v>470165093</v>
      </c>
      <c r="C458" s="63" t="s">
        <v>222</v>
      </c>
      <c r="D458" s="64">
        <v>0</v>
      </c>
      <c r="E458" s="64">
        <v>0</v>
      </c>
      <c r="F458" s="64">
        <v>10</v>
      </c>
      <c r="G458" s="64">
        <v>79</v>
      </c>
      <c r="H458" s="64">
        <v>40</v>
      </c>
      <c r="I458" s="64">
        <v>36</v>
      </c>
      <c r="J458" s="64">
        <v>0</v>
      </c>
      <c r="K458" s="84">
        <v>6.3029999999999999</v>
      </c>
      <c r="L458" s="64">
        <v>0</v>
      </c>
      <c r="M458" s="64">
        <v>2</v>
      </c>
      <c r="N458" s="64">
        <v>0</v>
      </c>
      <c r="O458" s="64">
        <v>0</v>
      </c>
      <c r="P458" s="64">
        <v>59</v>
      </c>
      <c r="Q458" s="64">
        <v>165</v>
      </c>
      <c r="R458" s="84">
        <v>1.0369999999999999</v>
      </c>
      <c r="S458" s="64">
        <v>11</v>
      </c>
      <c r="U458" s="85">
        <v>470</v>
      </c>
      <c r="V458" s="61">
        <v>165</v>
      </c>
      <c r="W458" s="61">
        <v>93</v>
      </c>
      <c r="X458" s="64">
        <v>11721</v>
      </c>
    </row>
    <row r="459" spans="1:24" ht="12">
      <c r="A459" s="83">
        <v>470</v>
      </c>
      <c r="B459" s="61">
        <v>470165128</v>
      </c>
      <c r="C459" s="63" t="s">
        <v>222</v>
      </c>
      <c r="D459" s="64">
        <v>0</v>
      </c>
      <c r="E459" s="64">
        <v>0</v>
      </c>
      <c r="F459" s="64">
        <v>0</v>
      </c>
      <c r="G459" s="64">
        <v>0</v>
      </c>
      <c r="H459" s="64">
        <v>1</v>
      </c>
      <c r="I459" s="64">
        <v>0</v>
      </c>
      <c r="J459" s="64">
        <v>0</v>
      </c>
      <c r="K459" s="84">
        <v>3.8199999999999998E-2</v>
      </c>
      <c r="L459" s="64">
        <v>0</v>
      </c>
      <c r="M459" s="64">
        <v>0</v>
      </c>
      <c r="N459" s="64">
        <v>0</v>
      </c>
      <c r="O459" s="64">
        <v>0</v>
      </c>
      <c r="P459" s="64">
        <v>1</v>
      </c>
      <c r="Q459" s="64">
        <v>1</v>
      </c>
      <c r="R459" s="84">
        <v>1.0369999999999999</v>
      </c>
      <c r="S459" s="64">
        <v>10</v>
      </c>
      <c r="U459" s="85">
        <v>470</v>
      </c>
      <c r="V459" s="61">
        <v>165</v>
      </c>
      <c r="W459" s="61">
        <v>128</v>
      </c>
      <c r="X459" s="64">
        <v>14260</v>
      </c>
    </row>
    <row r="460" spans="1:24" ht="12">
      <c r="A460" s="83">
        <v>470</v>
      </c>
      <c r="B460" s="61">
        <v>470165149</v>
      </c>
      <c r="C460" s="63" t="s">
        <v>222</v>
      </c>
      <c r="D460" s="64">
        <v>0</v>
      </c>
      <c r="E460" s="64">
        <v>0</v>
      </c>
      <c r="F460" s="64">
        <v>0</v>
      </c>
      <c r="G460" s="64">
        <v>0</v>
      </c>
      <c r="H460" s="64">
        <v>1</v>
      </c>
      <c r="I460" s="64">
        <v>1</v>
      </c>
      <c r="J460" s="64">
        <v>0</v>
      </c>
      <c r="K460" s="84">
        <v>7.6399999999999996E-2</v>
      </c>
      <c r="L460" s="64">
        <v>0</v>
      </c>
      <c r="M460" s="64">
        <v>0</v>
      </c>
      <c r="N460" s="64">
        <v>0</v>
      </c>
      <c r="O460" s="64">
        <v>0</v>
      </c>
      <c r="P460" s="64">
        <v>2</v>
      </c>
      <c r="Q460" s="64">
        <v>2</v>
      </c>
      <c r="R460" s="84">
        <v>1.0369999999999999</v>
      </c>
      <c r="S460" s="64">
        <v>12</v>
      </c>
      <c r="U460" s="85">
        <v>470</v>
      </c>
      <c r="V460" s="61">
        <v>165</v>
      </c>
      <c r="W460" s="61">
        <v>149</v>
      </c>
      <c r="X460" s="64">
        <v>15255</v>
      </c>
    </row>
    <row r="461" spans="1:24" ht="12">
      <c r="A461" s="83">
        <v>470</v>
      </c>
      <c r="B461" s="61">
        <v>470165163</v>
      </c>
      <c r="C461" s="63" t="s">
        <v>222</v>
      </c>
      <c r="D461" s="64">
        <v>0</v>
      </c>
      <c r="E461" s="64">
        <v>0</v>
      </c>
      <c r="F461" s="64">
        <v>2</v>
      </c>
      <c r="G461" s="64">
        <v>18</v>
      </c>
      <c r="H461" s="64">
        <v>7</v>
      </c>
      <c r="I461" s="64">
        <v>4</v>
      </c>
      <c r="J461" s="64">
        <v>0</v>
      </c>
      <c r="K461" s="84">
        <v>1.1841999999999999</v>
      </c>
      <c r="L461" s="64">
        <v>0</v>
      </c>
      <c r="M461" s="64">
        <v>0</v>
      </c>
      <c r="N461" s="64">
        <v>0</v>
      </c>
      <c r="O461" s="64">
        <v>0</v>
      </c>
      <c r="P461" s="64">
        <v>16</v>
      </c>
      <c r="Q461" s="64">
        <v>31</v>
      </c>
      <c r="R461" s="84">
        <v>1.0369999999999999</v>
      </c>
      <c r="S461" s="64">
        <v>12</v>
      </c>
      <c r="U461" s="85">
        <v>470</v>
      </c>
      <c r="V461" s="61">
        <v>165</v>
      </c>
      <c r="W461" s="61">
        <v>163</v>
      </c>
      <c r="X461" s="64">
        <v>12373</v>
      </c>
    </row>
    <row r="462" spans="1:24" ht="12">
      <c r="A462" s="83">
        <v>470</v>
      </c>
      <c r="B462" s="61">
        <v>470165164</v>
      </c>
      <c r="C462" s="63" t="s">
        <v>222</v>
      </c>
      <c r="D462" s="64">
        <v>0</v>
      </c>
      <c r="E462" s="64">
        <v>0</v>
      </c>
      <c r="F462" s="64">
        <v>0</v>
      </c>
      <c r="G462" s="64">
        <v>2</v>
      </c>
      <c r="H462" s="64">
        <v>1</v>
      </c>
      <c r="I462" s="64">
        <v>0</v>
      </c>
      <c r="J462" s="64">
        <v>0</v>
      </c>
      <c r="K462" s="84">
        <v>0.11459999999999999</v>
      </c>
      <c r="L462" s="64">
        <v>0</v>
      </c>
      <c r="M462" s="64">
        <v>0</v>
      </c>
      <c r="N462" s="64">
        <v>0</v>
      </c>
      <c r="O462" s="64">
        <v>0</v>
      </c>
      <c r="P462" s="64">
        <v>2</v>
      </c>
      <c r="Q462" s="64">
        <v>3</v>
      </c>
      <c r="R462" s="84">
        <v>1.0369999999999999</v>
      </c>
      <c r="S462" s="64">
        <v>2</v>
      </c>
      <c r="U462" s="85">
        <v>470</v>
      </c>
      <c r="V462" s="61">
        <v>165</v>
      </c>
      <c r="W462" s="61">
        <v>164</v>
      </c>
      <c r="X462" s="64">
        <v>12224</v>
      </c>
    </row>
    <row r="463" spans="1:24" ht="12">
      <c r="A463" s="83">
        <v>470</v>
      </c>
      <c r="B463" s="61">
        <v>470165165</v>
      </c>
      <c r="C463" s="63" t="s">
        <v>222</v>
      </c>
      <c r="D463" s="64">
        <v>0</v>
      </c>
      <c r="E463" s="64">
        <v>0</v>
      </c>
      <c r="F463" s="64">
        <v>26</v>
      </c>
      <c r="G463" s="64">
        <v>254</v>
      </c>
      <c r="H463" s="64">
        <v>184</v>
      </c>
      <c r="I463" s="64">
        <v>132</v>
      </c>
      <c r="J463" s="64">
        <v>0</v>
      </c>
      <c r="K463" s="84">
        <v>22.767199999999999</v>
      </c>
      <c r="L463" s="64">
        <v>0</v>
      </c>
      <c r="M463" s="64">
        <v>16</v>
      </c>
      <c r="N463" s="64">
        <v>1</v>
      </c>
      <c r="O463" s="64">
        <v>0</v>
      </c>
      <c r="P463" s="64">
        <v>206</v>
      </c>
      <c r="Q463" s="64">
        <v>596</v>
      </c>
      <c r="R463" s="84">
        <v>1.0369999999999999</v>
      </c>
      <c r="S463" s="64">
        <v>10</v>
      </c>
      <c r="U463" s="85">
        <v>470</v>
      </c>
      <c r="V463" s="61">
        <v>165</v>
      </c>
      <c r="W463" s="61">
        <v>165</v>
      </c>
      <c r="X463" s="64">
        <v>11671</v>
      </c>
    </row>
    <row r="464" spans="1:24" ht="12">
      <c r="A464" s="83">
        <v>470</v>
      </c>
      <c r="B464" s="61">
        <v>470165176</v>
      </c>
      <c r="C464" s="63" t="s">
        <v>222</v>
      </c>
      <c r="D464" s="64">
        <v>0</v>
      </c>
      <c r="E464" s="64">
        <v>0</v>
      </c>
      <c r="F464" s="64">
        <v>53</v>
      </c>
      <c r="G464" s="64">
        <v>135</v>
      </c>
      <c r="H464" s="64">
        <v>50</v>
      </c>
      <c r="I464" s="64">
        <v>43</v>
      </c>
      <c r="J464" s="64">
        <v>0</v>
      </c>
      <c r="K464" s="84">
        <v>10.7342</v>
      </c>
      <c r="L464" s="64">
        <v>0</v>
      </c>
      <c r="M464" s="64">
        <v>3</v>
      </c>
      <c r="N464" s="64">
        <v>1</v>
      </c>
      <c r="O464" s="64">
        <v>0</v>
      </c>
      <c r="P464" s="64">
        <v>80</v>
      </c>
      <c r="Q464" s="64">
        <v>281</v>
      </c>
      <c r="R464" s="84">
        <v>1.0369999999999999</v>
      </c>
      <c r="S464" s="64">
        <v>7</v>
      </c>
      <c r="U464" s="85">
        <v>470</v>
      </c>
      <c r="V464" s="61">
        <v>165</v>
      </c>
      <c r="W464" s="61">
        <v>176</v>
      </c>
      <c r="X464" s="64">
        <v>11168</v>
      </c>
    </row>
    <row r="465" spans="1:24" ht="12">
      <c r="A465" s="83">
        <v>470</v>
      </c>
      <c r="B465" s="61">
        <v>470165178</v>
      </c>
      <c r="C465" s="63" t="s">
        <v>222</v>
      </c>
      <c r="D465" s="64">
        <v>0</v>
      </c>
      <c r="E465" s="64">
        <v>0</v>
      </c>
      <c r="F465" s="64">
        <v>36</v>
      </c>
      <c r="G465" s="64">
        <v>99</v>
      </c>
      <c r="H465" s="64">
        <v>55</v>
      </c>
      <c r="I465" s="64">
        <v>47</v>
      </c>
      <c r="J465" s="64">
        <v>0</v>
      </c>
      <c r="K465" s="84">
        <v>9.0533999999999999</v>
      </c>
      <c r="L465" s="64">
        <v>0</v>
      </c>
      <c r="M465" s="64">
        <v>2</v>
      </c>
      <c r="N465" s="64">
        <v>0</v>
      </c>
      <c r="O465" s="64">
        <v>0</v>
      </c>
      <c r="P465" s="64">
        <v>22</v>
      </c>
      <c r="Q465" s="64">
        <v>237</v>
      </c>
      <c r="R465" s="84">
        <v>1.0369999999999999</v>
      </c>
      <c r="S465" s="64">
        <v>3</v>
      </c>
      <c r="U465" s="85">
        <v>470</v>
      </c>
      <c r="V465" s="61">
        <v>165</v>
      </c>
      <c r="W465" s="61">
        <v>178</v>
      </c>
      <c r="X465" s="64">
        <v>10279</v>
      </c>
    </row>
    <row r="466" spans="1:24" ht="12">
      <c r="A466" s="83">
        <v>470</v>
      </c>
      <c r="B466" s="61">
        <v>470165184</v>
      </c>
      <c r="C466" s="63" t="s">
        <v>222</v>
      </c>
      <c r="D466" s="64">
        <v>0</v>
      </c>
      <c r="E466" s="64">
        <v>0</v>
      </c>
      <c r="F466" s="64">
        <v>0</v>
      </c>
      <c r="G466" s="64">
        <v>1</v>
      </c>
      <c r="H466" s="64">
        <v>1</v>
      </c>
      <c r="I466" s="64">
        <v>0</v>
      </c>
      <c r="J466" s="64">
        <v>0</v>
      </c>
      <c r="K466" s="84">
        <v>7.6399999999999996E-2</v>
      </c>
      <c r="L466" s="64">
        <v>0</v>
      </c>
      <c r="M466" s="64">
        <v>0</v>
      </c>
      <c r="N466" s="64">
        <v>0</v>
      </c>
      <c r="O466" s="64">
        <v>0</v>
      </c>
      <c r="P466" s="64">
        <v>0</v>
      </c>
      <c r="Q466" s="64">
        <v>2</v>
      </c>
      <c r="R466" s="84">
        <v>1.0369999999999999</v>
      </c>
      <c r="S466" s="64">
        <v>2</v>
      </c>
      <c r="U466" s="85">
        <v>470</v>
      </c>
      <c r="V466" s="61">
        <v>165</v>
      </c>
      <c r="W466" s="61">
        <v>184</v>
      </c>
      <c r="X466" s="64">
        <v>9499</v>
      </c>
    </row>
    <row r="467" spans="1:24" ht="12">
      <c r="A467" s="83">
        <v>470</v>
      </c>
      <c r="B467" s="61">
        <v>470165217</v>
      </c>
      <c r="C467" s="63" t="s">
        <v>222</v>
      </c>
      <c r="D467" s="64">
        <v>0</v>
      </c>
      <c r="E467" s="64">
        <v>0</v>
      </c>
      <c r="F467" s="64">
        <v>0</v>
      </c>
      <c r="G467" s="64">
        <v>0</v>
      </c>
      <c r="H467" s="64">
        <v>0</v>
      </c>
      <c r="I467" s="64">
        <v>1</v>
      </c>
      <c r="J467" s="64">
        <v>0</v>
      </c>
      <c r="K467" s="84">
        <v>3.8199999999999998E-2</v>
      </c>
      <c r="L467" s="64">
        <v>0</v>
      </c>
      <c r="M467" s="64">
        <v>0</v>
      </c>
      <c r="N467" s="64">
        <v>0</v>
      </c>
      <c r="O467" s="64">
        <v>0</v>
      </c>
      <c r="P467" s="64">
        <v>0</v>
      </c>
      <c r="Q467" s="64">
        <v>1</v>
      </c>
      <c r="R467" s="84">
        <v>1.0369999999999999</v>
      </c>
      <c r="S467" s="64">
        <v>2</v>
      </c>
      <c r="U467" s="85">
        <v>470</v>
      </c>
      <c r="V467" s="61">
        <v>165</v>
      </c>
      <c r="W467" s="61">
        <v>217</v>
      </c>
      <c r="X467" s="64">
        <v>11164</v>
      </c>
    </row>
    <row r="468" spans="1:24" ht="12">
      <c r="A468" s="83">
        <v>470</v>
      </c>
      <c r="B468" s="61">
        <v>470165229</v>
      </c>
      <c r="C468" s="63" t="s">
        <v>222</v>
      </c>
      <c r="D468" s="64">
        <v>0</v>
      </c>
      <c r="E468" s="64">
        <v>0</v>
      </c>
      <c r="F468" s="64">
        <v>1</v>
      </c>
      <c r="G468" s="64">
        <v>1</v>
      </c>
      <c r="H468" s="64">
        <v>1</v>
      </c>
      <c r="I468" s="64">
        <v>4</v>
      </c>
      <c r="J468" s="64">
        <v>0</v>
      </c>
      <c r="K468" s="84">
        <v>0.26740000000000003</v>
      </c>
      <c r="L468" s="64">
        <v>0</v>
      </c>
      <c r="M468" s="64">
        <v>0</v>
      </c>
      <c r="N468" s="64">
        <v>0</v>
      </c>
      <c r="O468" s="64">
        <v>0</v>
      </c>
      <c r="P468" s="64">
        <v>0</v>
      </c>
      <c r="Q468" s="64">
        <v>7</v>
      </c>
      <c r="R468" s="84">
        <v>1.0369999999999999</v>
      </c>
      <c r="S468" s="64">
        <v>7</v>
      </c>
      <c r="U468" s="85">
        <v>470</v>
      </c>
      <c r="V468" s="61">
        <v>165</v>
      </c>
      <c r="W468" s="61">
        <v>229</v>
      </c>
      <c r="X468" s="64">
        <v>10469</v>
      </c>
    </row>
    <row r="469" spans="1:24" ht="12">
      <c r="A469" s="83">
        <v>470</v>
      </c>
      <c r="B469" s="61">
        <v>470165248</v>
      </c>
      <c r="C469" s="63" t="s">
        <v>222</v>
      </c>
      <c r="D469" s="64">
        <v>0</v>
      </c>
      <c r="E469" s="64">
        <v>0</v>
      </c>
      <c r="F469" s="64">
        <v>0</v>
      </c>
      <c r="G469" s="64">
        <v>8</v>
      </c>
      <c r="H469" s="64">
        <v>9</v>
      </c>
      <c r="I469" s="64">
        <v>8</v>
      </c>
      <c r="J469" s="64">
        <v>0</v>
      </c>
      <c r="K469" s="84">
        <v>0.95499999999999996</v>
      </c>
      <c r="L469" s="64">
        <v>0</v>
      </c>
      <c r="M469" s="64">
        <v>0</v>
      </c>
      <c r="N469" s="64">
        <v>0</v>
      </c>
      <c r="O469" s="64">
        <v>0</v>
      </c>
      <c r="P469" s="64">
        <v>6</v>
      </c>
      <c r="Q469" s="64">
        <v>25</v>
      </c>
      <c r="R469" s="84">
        <v>1.0369999999999999</v>
      </c>
      <c r="S469" s="64">
        <v>11</v>
      </c>
      <c r="U469" s="85">
        <v>470</v>
      </c>
      <c r="V469" s="61">
        <v>165</v>
      </c>
      <c r="W469" s="61">
        <v>248</v>
      </c>
      <c r="X469" s="64">
        <v>11219</v>
      </c>
    </row>
    <row r="470" spans="1:24" ht="12">
      <c r="A470" s="83">
        <v>470</v>
      </c>
      <c r="B470" s="61">
        <v>470165262</v>
      </c>
      <c r="C470" s="63" t="s">
        <v>222</v>
      </c>
      <c r="D470" s="64">
        <v>0</v>
      </c>
      <c r="E470" s="64">
        <v>0</v>
      </c>
      <c r="F470" s="64">
        <v>1</v>
      </c>
      <c r="G470" s="64">
        <v>32</v>
      </c>
      <c r="H470" s="64">
        <v>18</v>
      </c>
      <c r="I470" s="64">
        <v>18</v>
      </c>
      <c r="J470" s="64">
        <v>0</v>
      </c>
      <c r="K470" s="84">
        <v>2.6358000000000001</v>
      </c>
      <c r="L470" s="64">
        <v>0</v>
      </c>
      <c r="M470" s="64">
        <v>0</v>
      </c>
      <c r="N470" s="64">
        <v>0</v>
      </c>
      <c r="O470" s="64">
        <v>0</v>
      </c>
      <c r="P470" s="64">
        <v>16</v>
      </c>
      <c r="Q470" s="64">
        <v>69</v>
      </c>
      <c r="R470" s="84">
        <v>1.0369999999999999</v>
      </c>
      <c r="S470" s="64">
        <v>7</v>
      </c>
      <c r="U470" s="85">
        <v>470</v>
      </c>
      <c r="V470" s="61">
        <v>165</v>
      </c>
      <c r="W470" s="61">
        <v>262</v>
      </c>
      <c r="X470" s="64">
        <v>11031</v>
      </c>
    </row>
    <row r="471" spans="1:24" ht="12">
      <c r="A471" s="83">
        <v>470</v>
      </c>
      <c r="B471" s="61">
        <v>470165274</v>
      </c>
      <c r="C471" s="63" t="s">
        <v>222</v>
      </c>
      <c r="D471" s="64">
        <v>0</v>
      </c>
      <c r="E471" s="64">
        <v>0</v>
      </c>
      <c r="F471" s="64">
        <v>0</v>
      </c>
      <c r="G471" s="64">
        <v>0</v>
      </c>
      <c r="H471" s="64">
        <v>0</v>
      </c>
      <c r="I471" s="64">
        <v>1</v>
      </c>
      <c r="J471" s="64">
        <v>0</v>
      </c>
      <c r="K471" s="84">
        <v>3.8199999999999998E-2</v>
      </c>
      <c r="L471" s="64">
        <v>0</v>
      </c>
      <c r="M471" s="64">
        <v>0</v>
      </c>
      <c r="N471" s="64">
        <v>0</v>
      </c>
      <c r="O471" s="64">
        <v>0</v>
      </c>
      <c r="P471" s="64">
        <v>0</v>
      </c>
      <c r="Q471" s="64">
        <v>1</v>
      </c>
      <c r="R471" s="84">
        <v>1.0369999999999999</v>
      </c>
      <c r="S471" s="64">
        <v>10</v>
      </c>
      <c r="U471" s="85">
        <v>470</v>
      </c>
      <c r="V471" s="61">
        <v>165</v>
      </c>
      <c r="W471" s="61">
        <v>274</v>
      </c>
      <c r="X471" s="64">
        <v>11164</v>
      </c>
    </row>
    <row r="472" spans="1:24" ht="12">
      <c r="A472" s="83">
        <v>470</v>
      </c>
      <c r="B472" s="61">
        <v>470165284</v>
      </c>
      <c r="C472" s="63" t="s">
        <v>222</v>
      </c>
      <c r="D472" s="64">
        <v>0</v>
      </c>
      <c r="E472" s="64">
        <v>0</v>
      </c>
      <c r="F472" s="64">
        <v>16</v>
      </c>
      <c r="G472" s="64">
        <v>36</v>
      </c>
      <c r="H472" s="64">
        <v>25</v>
      </c>
      <c r="I472" s="64">
        <v>20</v>
      </c>
      <c r="J472" s="64">
        <v>0</v>
      </c>
      <c r="K472" s="84">
        <v>3.7054</v>
      </c>
      <c r="L472" s="64">
        <v>0</v>
      </c>
      <c r="M472" s="64">
        <v>2</v>
      </c>
      <c r="N472" s="64">
        <v>0</v>
      </c>
      <c r="O472" s="64">
        <v>0</v>
      </c>
      <c r="P472" s="64">
        <v>11</v>
      </c>
      <c r="Q472" s="64">
        <v>97</v>
      </c>
      <c r="R472" s="84">
        <v>1.0369999999999999</v>
      </c>
      <c r="S472" s="64">
        <v>5</v>
      </c>
      <c r="U472" s="85">
        <v>470</v>
      </c>
      <c r="V472" s="61">
        <v>165</v>
      </c>
      <c r="W472" s="61">
        <v>284</v>
      </c>
      <c r="X472" s="64">
        <v>10405</v>
      </c>
    </row>
    <row r="473" spans="1:24" ht="12">
      <c r="A473" s="83">
        <v>470</v>
      </c>
      <c r="B473" s="61">
        <v>470165305</v>
      </c>
      <c r="C473" s="63" t="s">
        <v>222</v>
      </c>
      <c r="D473" s="64">
        <v>0</v>
      </c>
      <c r="E473" s="64">
        <v>0</v>
      </c>
      <c r="F473" s="64">
        <v>9</v>
      </c>
      <c r="G473" s="64">
        <v>19</v>
      </c>
      <c r="H473" s="64">
        <v>21</v>
      </c>
      <c r="I473" s="64">
        <v>13</v>
      </c>
      <c r="J473" s="64">
        <v>0</v>
      </c>
      <c r="K473" s="84">
        <v>2.3683999999999998</v>
      </c>
      <c r="L473" s="64">
        <v>0</v>
      </c>
      <c r="M473" s="64">
        <v>0</v>
      </c>
      <c r="N473" s="64">
        <v>0</v>
      </c>
      <c r="O473" s="64">
        <v>0</v>
      </c>
      <c r="P473" s="64">
        <v>5</v>
      </c>
      <c r="Q473" s="64">
        <v>62</v>
      </c>
      <c r="R473" s="84">
        <v>1.0369999999999999</v>
      </c>
      <c r="S473" s="64">
        <v>3</v>
      </c>
      <c r="U473" s="85">
        <v>470</v>
      </c>
      <c r="V473" s="61">
        <v>165</v>
      </c>
      <c r="W473" s="61">
        <v>305</v>
      </c>
      <c r="X473" s="64">
        <v>10188</v>
      </c>
    </row>
    <row r="474" spans="1:24" ht="12">
      <c r="A474" s="83">
        <v>470</v>
      </c>
      <c r="B474" s="61">
        <v>470165314</v>
      </c>
      <c r="C474" s="63" t="s">
        <v>222</v>
      </c>
      <c r="D474" s="64">
        <v>0</v>
      </c>
      <c r="E474" s="64">
        <v>0</v>
      </c>
      <c r="F474" s="64">
        <v>0</v>
      </c>
      <c r="G474" s="64">
        <v>0</v>
      </c>
      <c r="H474" s="64">
        <v>0</v>
      </c>
      <c r="I474" s="64">
        <v>1</v>
      </c>
      <c r="J474" s="64">
        <v>0</v>
      </c>
      <c r="K474" s="84">
        <v>3.8199999999999998E-2</v>
      </c>
      <c r="L474" s="64">
        <v>0</v>
      </c>
      <c r="M474" s="64">
        <v>0</v>
      </c>
      <c r="N474" s="64">
        <v>0</v>
      </c>
      <c r="O474" s="64">
        <v>0</v>
      </c>
      <c r="P474" s="64">
        <v>0</v>
      </c>
      <c r="Q474" s="64">
        <v>1</v>
      </c>
      <c r="R474" s="84">
        <v>1.0369999999999999</v>
      </c>
      <c r="S474" s="64">
        <v>6</v>
      </c>
      <c r="U474" s="85">
        <v>470</v>
      </c>
      <c r="V474" s="61">
        <v>165</v>
      </c>
      <c r="W474" s="61">
        <v>314</v>
      </c>
      <c r="X474" s="64">
        <v>11164</v>
      </c>
    </row>
    <row r="475" spans="1:24" ht="12">
      <c r="A475" s="83">
        <v>470</v>
      </c>
      <c r="B475" s="61">
        <v>470165342</v>
      </c>
      <c r="C475" s="63" t="s">
        <v>222</v>
      </c>
      <c r="D475" s="64">
        <v>0</v>
      </c>
      <c r="E475" s="64">
        <v>0</v>
      </c>
      <c r="F475" s="64">
        <v>0</v>
      </c>
      <c r="G475" s="64">
        <v>2</v>
      </c>
      <c r="H475" s="64">
        <v>2</v>
      </c>
      <c r="I475" s="64">
        <v>0</v>
      </c>
      <c r="J475" s="64">
        <v>0</v>
      </c>
      <c r="K475" s="84">
        <v>0.15279999999999999</v>
      </c>
      <c r="L475" s="64">
        <v>0</v>
      </c>
      <c r="M475" s="64">
        <v>0</v>
      </c>
      <c r="N475" s="64">
        <v>0</v>
      </c>
      <c r="O475" s="64">
        <v>0</v>
      </c>
      <c r="P475" s="64">
        <v>0</v>
      </c>
      <c r="Q475" s="64">
        <v>4</v>
      </c>
      <c r="R475" s="84">
        <v>1.0369999999999999</v>
      </c>
      <c r="S475" s="64">
        <v>3</v>
      </c>
      <c r="U475" s="85">
        <v>470</v>
      </c>
      <c r="V475" s="61">
        <v>165</v>
      </c>
      <c r="W475" s="61">
        <v>342</v>
      </c>
      <c r="X475" s="64">
        <v>9499</v>
      </c>
    </row>
    <row r="476" spans="1:24" ht="12">
      <c r="A476" s="83">
        <v>470</v>
      </c>
      <c r="B476" s="61">
        <v>470165347</v>
      </c>
      <c r="C476" s="63" t="s">
        <v>222</v>
      </c>
      <c r="D476" s="64">
        <v>0</v>
      </c>
      <c r="E476" s="64">
        <v>0</v>
      </c>
      <c r="F476" s="64">
        <v>1</v>
      </c>
      <c r="G476" s="64">
        <v>2</v>
      </c>
      <c r="H476" s="64">
        <v>2</v>
      </c>
      <c r="I476" s="64">
        <v>1</v>
      </c>
      <c r="J476" s="64">
        <v>0</v>
      </c>
      <c r="K476" s="84">
        <v>0.22919999999999999</v>
      </c>
      <c r="L476" s="64">
        <v>0</v>
      </c>
      <c r="M476" s="64">
        <v>0</v>
      </c>
      <c r="N476" s="64">
        <v>1</v>
      </c>
      <c r="O476" s="64">
        <v>0</v>
      </c>
      <c r="P476" s="64">
        <v>0</v>
      </c>
      <c r="Q476" s="64">
        <v>6</v>
      </c>
      <c r="R476" s="84">
        <v>1.0369999999999999</v>
      </c>
      <c r="S476" s="64">
        <v>6</v>
      </c>
      <c r="U476" s="85">
        <v>470</v>
      </c>
      <c r="V476" s="61">
        <v>165</v>
      </c>
      <c r="W476" s="61">
        <v>347</v>
      </c>
      <c r="X476" s="64">
        <v>10224</v>
      </c>
    </row>
    <row r="477" spans="1:24" ht="12">
      <c r="A477" s="83">
        <v>470</v>
      </c>
      <c r="B477" s="61">
        <v>470165705</v>
      </c>
      <c r="C477" s="63" t="s">
        <v>222</v>
      </c>
      <c r="D477" s="64">
        <v>0</v>
      </c>
      <c r="E477" s="64">
        <v>0</v>
      </c>
      <c r="F477" s="64">
        <v>0</v>
      </c>
      <c r="G477" s="64">
        <v>0</v>
      </c>
      <c r="H477" s="64">
        <v>0</v>
      </c>
      <c r="I477" s="64">
        <v>1</v>
      </c>
      <c r="J477" s="64">
        <v>0</v>
      </c>
      <c r="K477" s="84">
        <v>3.8199999999999998E-2</v>
      </c>
      <c r="L477" s="64">
        <v>0</v>
      </c>
      <c r="M477" s="64">
        <v>0</v>
      </c>
      <c r="N477" s="64">
        <v>0</v>
      </c>
      <c r="O477" s="64">
        <v>0</v>
      </c>
      <c r="P477" s="64">
        <v>0</v>
      </c>
      <c r="Q477" s="64">
        <v>1</v>
      </c>
      <c r="R477" s="84">
        <v>1.0369999999999999</v>
      </c>
      <c r="S477" s="64">
        <v>2</v>
      </c>
      <c r="U477" s="85">
        <v>470</v>
      </c>
      <c r="V477" s="61">
        <v>165</v>
      </c>
      <c r="W477" s="61">
        <v>705</v>
      </c>
      <c r="X477" s="64">
        <v>11164</v>
      </c>
    </row>
    <row r="478" spans="1:24" ht="12">
      <c r="A478" s="83">
        <v>474</v>
      </c>
      <c r="B478" s="61">
        <v>474097057</v>
      </c>
      <c r="C478" s="63" t="s">
        <v>230</v>
      </c>
      <c r="D478" s="64">
        <v>0</v>
      </c>
      <c r="E478" s="64">
        <v>0</v>
      </c>
      <c r="F478" s="64">
        <v>0</v>
      </c>
      <c r="G478" s="64">
        <v>0</v>
      </c>
      <c r="H478" s="64">
        <v>0</v>
      </c>
      <c r="I478" s="64">
        <v>1</v>
      </c>
      <c r="J478" s="64">
        <v>0</v>
      </c>
      <c r="K478" s="84">
        <v>3.8199999999999998E-2</v>
      </c>
      <c r="L478" s="64">
        <v>0</v>
      </c>
      <c r="M478" s="64">
        <v>0</v>
      </c>
      <c r="N478" s="64">
        <v>0</v>
      </c>
      <c r="O478" s="64">
        <v>0</v>
      </c>
      <c r="P478" s="64">
        <v>1</v>
      </c>
      <c r="Q478" s="64">
        <v>1</v>
      </c>
      <c r="R478" s="84">
        <v>1</v>
      </c>
      <c r="S478" s="64">
        <v>12</v>
      </c>
      <c r="U478" s="85">
        <v>474</v>
      </c>
      <c r="V478" s="61">
        <v>97</v>
      </c>
      <c r="W478" s="61">
        <v>57</v>
      </c>
      <c r="X478" s="64">
        <v>15688</v>
      </c>
    </row>
    <row r="479" spans="1:24" ht="12">
      <c r="A479" s="83">
        <v>474</v>
      </c>
      <c r="B479" s="61">
        <v>474097064</v>
      </c>
      <c r="C479" s="63" t="s">
        <v>230</v>
      </c>
      <c r="D479" s="64">
        <v>0</v>
      </c>
      <c r="E479" s="64">
        <v>0</v>
      </c>
      <c r="F479" s="64">
        <v>0</v>
      </c>
      <c r="G479" s="64">
        <v>0</v>
      </c>
      <c r="H479" s="64">
        <v>1</v>
      </c>
      <c r="I479" s="64">
        <v>0</v>
      </c>
      <c r="J479" s="64">
        <v>0</v>
      </c>
      <c r="K479" s="84">
        <v>3.8199999999999998E-2</v>
      </c>
      <c r="L479" s="64">
        <v>0</v>
      </c>
      <c r="M479" s="64">
        <v>0</v>
      </c>
      <c r="N479" s="64">
        <v>0</v>
      </c>
      <c r="O479" s="64">
        <v>0</v>
      </c>
      <c r="P479" s="64">
        <v>0</v>
      </c>
      <c r="Q479" s="64">
        <v>1</v>
      </c>
      <c r="R479" s="84">
        <v>1</v>
      </c>
      <c r="S479" s="64">
        <v>9</v>
      </c>
      <c r="U479" s="85">
        <v>474</v>
      </c>
      <c r="V479" s="61">
        <v>97</v>
      </c>
      <c r="W479" s="61">
        <v>64</v>
      </c>
      <c r="X479" s="64">
        <v>9052</v>
      </c>
    </row>
    <row r="480" spans="1:24" ht="12">
      <c r="A480" s="83">
        <v>474</v>
      </c>
      <c r="B480" s="61">
        <v>474097097</v>
      </c>
      <c r="C480" s="63" t="s">
        <v>230</v>
      </c>
      <c r="D480" s="64">
        <v>0</v>
      </c>
      <c r="E480" s="64">
        <v>0</v>
      </c>
      <c r="F480" s="64">
        <v>0</v>
      </c>
      <c r="G480" s="64">
        <v>0</v>
      </c>
      <c r="H480" s="64">
        <v>85</v>
      </c>
      <c r="I480" s="64">
        <v>119</v>
      </c>
      <c r="J480" s="64">
        <v>0</v>
      </c>
      <c r="K480" s="84">
        <v>7.7927999999999997</v>
      </c>
      <c r="L480" s="64">
        <v>0</v>
      </c>
      <c r="M480" s="64">
        <v>0</v>
      </c>
      <c r="N480" s="64">
        <v>2</v>
      </c>
      <c r="O480" s="64">
        <v>2</v>
      </c>
      <c r="P480" s="64">
        <v>138</v>
      </c>
      <c r="Q480" s="64">
        <v>204</v>
      </c>
      <c r="R480" s="84">
        <v>1</v>
      </c>
      <c r="S480" s="64">
        <v>11</v>
      </c>
      <c r="U480" s="85">
        <v>474</v>
      </c>
      <c r="V480" s="61">
        <v>97</v>
      </c>
      <c r="W480" s="61">
        <v>97</v>
      </c>
      <c r="X480" s="64">
        <v>13396</v>
      </c>
    </row>
    <row r="481" spans="1:24" ht="12">
      <c r="A481" s="83">
        <v>474</v>
      </c>
      <c r="B481" s="61">
        <v>474097103</v>
      </c>
      <c r="C481" s="63" t="s">
        <v>230</v>
      </c>
      <c r="D481" s="64">
        <v>0</v>
      </c>
      <c r="E481" s="64">
        <v>0</v>
      </c>
      <c r="F481" s="64">
        <v>0</v>
      </c>
      <c r="G481" s="64">
        <v>0</v>
      </c>
      <c r="H481" s="64">
        <v>3</v>
      </c>
      <c r="I481" s="64">
        <v>19</v>
      </c>
      <c r="J481" s="64">
        <v>0</v>
      </c>
      <c r="K481" s="84">
        <v>0.84040000000000004</v>
      </c>
      <c r="L481" s="64">
        <v>0</v>
      </c>
      <c r="M481" s="64">
        <v>0</v>
      </c>
      <c r="N481" s="64">
        <v>0</v>
      </c>
      <c r="O481" s="64">
        <v>0</v>
      </c>
      <c r="P481" s="64">
        <v>16</v>
      </c>
      <c r="Q481" s="64">
        <v>22</v>
      </c>
      <c r="R481" s="84">
        <v>1</v>
      </c>
      <c r="S481" s="64">
        <v>10</v>
      </c>
      <c r="U481" s="85">
        <v>474</v>
      </c>
      <c r="V481" s="61">
        <v>97</v>
      </c>
      <c r="W481" s="61">
        <v>103</v>
      </c>
      <c r="X481" s="64">
        <v>14069</v>
      </c>
    </row>
    <row r="482" spans="1:24" ht="12">
      <c r="A482" s="83">
        <v>474</v>
      </c>
      <c r="B482" s="61">
        <v>474097153</v>
      </c>
      <c r="C482" s="63" t="s">
        <v>230</v>
      </c>
      <c r="D482" s="64">
        <v>0</v>
      </c>
      <c r="E482" s="64">
        <v>0</v>
      </c>
      <c r="F482" s="64">
        <v>0</v>
      </c>
      <c r="G482" s="64">
        <v>0</v>
      </c>
      <c r="H482" s="64">
        <v>11</v>
      </c>
      <c r="I482" s="64">
        <v>27</v>
      </c>
      <c r="J482" s="64">
        <v>0</v>
      </c>
      <c r="K482" s="84">
        <v>1.4516</v>
      </c>
      <c r="L482" s="64">
        <v>0</v>
      </c>
      <c r="M482" s="64">
        <v>0</v>
      </c>
      <c r="N482" s="64">
        <v>0</v>
      </c>
      <c r="O482" s="64">
        <v>0</v>
      </c>
      <c r="P482" s="64">
        <v>12</v>
      </c>
      <c r="Q482" s="64">
        <v>38</v>
      </c>
      <c r="R482" s="84">
        <v>1</v>
      </c>
      <c r="S482" s="64">
        <v>8</v>
      </c>
      <c r="U482" s="85">
        <v>474</v>
      </c>
      <c r="V482" s="61">
        <v>97</v>
      </c>
      <c r="W482" s="61">
        <v>153</v>
      </c>
      <c r="X482" s="64">
        <v>11754</v>
      </c>
    </row>
    <row r="483" spans="1:24" ht="12">
      <c r="A483" s="83">
        <v>474</v>
      </c>
      <c r="B483" s="61">
        <v>474097162</v>
      </c>
      <c r="C483" s="63" t="s">
        <v>230</v>
      </c>
      <c r="D483" s="64">
        <v>0</v>
      </c>
      <c r="E483" s="64">
        <v>0</v>
      </c>
      <c r="F483" s="64">
        <v>0</v>
      </c>
      <c r="G483" s="64">
        <v>0</v>
      </c>
      <c r="H483" s="64">
        <v>7</v>
      </c>
      <c r="I483" s="64">
        <v>6</v>
      </c>
      <c r="J483" s="64">
        <v>0</v>
      </c>
      <c r="K483" s="84">
        <v>0.49659999999999999</v>
      </c>
      <c r="L483" s="64">
        <v>0</v>
      </c>
      <c r="M483" s="64">
        <v>0</v>
      </c>
      <c r="N483" s="64">
        <v>0</v>
      </c>
      <c r="O483" s="64">
        <v>0</v>
      </c>
      <c r="P483" s="64">
        <v>2</v>
      </c>
      <c r="Q483" s="64">
        <v>13</v>
      </c>
      <c r="R483" s="84">
        <v>1</v>
      </c>
      <c r="S483" s="64">
        <v>4</v>
      </c>
      <c r="U483" s="85">
        <v>474</v>
      </c>
      <c r="V483" s="61">
        <v>97</v>
      </c>
      <c r="W483" s="61">
        <v>162</v>
      </c>
      <c r="X483" s="64">
        <v>10486</v>
      </c>
    </row>
    <row r="484" spans="1:24" ht="12">
      <c r="A484" s="83">
        <v>474</v>
      </c>
      <c r="B484" s="61">
        <v>474097322</v>
      </c>
      <c r="C484" s="63" t="s">
        <v>230</v>
      </c>
      <c r="D484" s="64">
        <v>0</v>
      </c>
      <c r="E484" s="64">
        <v>0</v>
      </c>
      <c r="F484" s="64">
        <v>0</v>
      </c>
      <c r="G484" s="64">
        <v>0</v>
      </c>
      <c r="H484" s="64">
        <v>0</v>
      </c>
      <c r="I484" s="64">
        <v>1</v>
      </c>
      <c r="J484" s="64">
        <v>0</v>
      </c>
      <c r="K484" s="84">
        <v>3.8199999999999998E-2</v>
      </c>
      <c r="L484" s="64">
        <v>0</v>
      </c>
      <c r="M484" s="64">
        <v>0</v>
      </c>
      <c r="N484" s="64">
        <v>0</v>
      </c>
      <c r="O484" s="64">
        <v>0</v>
      </c>
      <c r="P484" s="64">
        <v>0</v>
      </c>
      <c r="Q484" s="64">
        <v>1</v>
      </c>
      <c r="R484" s="84">
        <v>1</v>
      </c>
      <c r="S484" s="64">
        <v>5</v>
      </c>
      <c r="U484" s="85">
        <v>474</v>
      </c>
      <c r="V484" s="61">
        <v>97</v>
      </c>
      <c r="W484" s="61">
        <v>322</v>
      </c>
      <c r="X484" s="64">
        <v>10835</v>
      </c>
    </row>
    <row r="485" spans="1:24" ht="12">
      <c r="A485" s="83">
        <v>474</v>
      </c>
      <c r="B485" s="61">
        <v>474097343</v>
      </c>
      <c r="C485" s="63" t="s">
        <v>230</v>
      </c>
      <c r="D485" s="64">
        <v>0</v>
      </c>
      <c r="E485" s="64">
        <v>0</v>
      </c>
      <c r="F485" s="64">
        <v>0</v>
      </c>
      <c r="G485" s="64">
        <v>0</v>
      </c>
      <c r="H485" s="64">
        <v>11</v>
      </c>
      <c r="I485" s="64">
        <v>11</v>
      </c>
      <c r="J485" s="64">
        <v>0</v>
      </c>
      <c r="K485" s="84">
        <v>0.84040000000000004</v>
      </c>
      <c r="L485" s="64">
        <v>0</v>
      </c>
      <c r="M485" s="64">
        <v>0</v>
      </c>
      <c r="N485" s="64">
        <v>0</v>
      </c>
      <c r="O485" s="64">
        <v>0</v>
      </c>
      <c r="P485" s="64">
        <v>8</v>
      </c>
      <c r="Q485" s="64">
        <v>22</v>
      </c>
      <c r="R485" s="84">
        <v>1</v>
      </c>
      <c r="S485" s="64">
        <v>9</v>
      </c>
      <c r="U485" s="85">
        <v>474</v>
      </c>
      <c r="V485" s="61">
        <v>97</v>
      </c>
      <c r="W485" s="61">
        <v>343</v>
      </c>
      <c r="X485" s="64">
        <v>11639</v>
      </c>
    </row>
    <row r="486" spans="1:24" ht="12">
      <c r="A486" s="83">
        <v>474</v>
      </c>
      <c r="B486" s="61">
        <v>474097610</v>
      </c>
      <c r="C486" s="63" t="s">
        <v>230</v>
      </c>
      <c r="D486" s="64">
        <v>0</v>
      </c>
      <c r="E486" s="64">
        <v>0</v>
      </c>
      <c r="F486" s="64">
        <v>0</v>
      </c>
      <c r="G486" s="64">
        <v>0</v>
      </c>
      <c r="H486" s="64">
        <v>5</v>
      </c>
      <c r="I486" s="64">
        <v>5</v>
      </c>
      <c r="J486" s="64">
        <v>0</v>
      </c>
      <c r="K486" s="84">
        <v>0.38200000000000001</v>
      </c>
      <c r="L486" s="64">
        <v>0</v>
      </c>
      <c r="M486" s="64">
        <v>0</v>
      </c>
      <c r="N486" s="64">
        <v>0</v>
      </c>
      <c r="O486" s="64">
        <v>0</v>
      </c>
      <c r="P486" s="64">
        <v>4</v>
      </c>
      <c r="Q486" s="64">
        <v>10</v>
      </c>
      <c r="R486" s="84">
        <v>1</v>
      </c>
      <c r="S486" s="64">
        <v>4</v>
      </c>
      <c r="U486" s="85">
        <v>474</v>
      </c>
      <c r="V486" s="61">
        <v>97</v>
      </c>
      <c r="W486" s="61">
        <v>610</v>
      </c>
      <c r="X486" s="64">
        <v>11531</v>
      </c>
    </row>
    <row r="487" spans="1:24" ht="12">
      <c r="A487" s="83">
        <v>474</v>
      </c>
      <c r="B487" s="61">
        <v>474097615</v>
      </c>
      <c r="C487" s="63" t="s">
        <v>230</v>
      </c>
      <c r="D487" s="64">
        <v>0</v>
      </c>
      <c r="E487" s="64">
        <v>0</v>
      </c>
      <c r="F487" s="64">
        <v>0</v>
      </c>
      <c r="G487" s="64">
        <v>0</v>
      </c>
      <c r="H487" s="64">
        <v>2</v>
      </c>
      <c r="I487" s="64">
        <v>1</v>
      </c>
      <c r="J487" s="64">
        <v>0</v>
      </c>
      <c r="K487" s="84">
        <v>0.11459999999999999</v>
      </c>
      <c r="L487" s="64">
        <v>0</v>
      </c>
      <c r="M487" s="64">
        <v>0</v>
      </c>
      <c r="N487" s="64">
        <v>0</v>
      </c>
      <c r="O487" s="64">
        <v>0</v>
      </c>
      <c r="P487" s="64">
        <v>0</v>
      </c>
      <c r="Q487" s="64">
        <v>3</v>
      </c>
      <c r="R487" s="84">
        <v>1</v>
      </c>
      <c r="S487" s="64">
        <v>10</v>
      </c>
      <c r="U487" s="85">
        <v>474</v>
      </c>
      <c r="V487" s="61">
        <v>97</v>
      </c>
      <c r="W487" s="61">
        <v>615</v>
      </c>
      <c r="X487" s="64">
        <v>9647</v>
      </c>
    </row>
    <row r="488" spans="1:24" ht="12">
      <c r="A488" s="83">
        <v>474</v>
      </c>
      <c r="B488" s="61">
        <v>474097616</v>
      </c>
      <c r="C488" s="63" t="s">
        <v>230</v>
      </c>
      <c r="D488" s="64">
        <v>0</v>
      </c>
      <c r="E488" s="64">
        <v>0</v>
      </c>
      <c r="F488" s="64">
        <v>0</v>
      </c>
      <c r="G488" s="64">
        <v>0</v>
      </c>
      <c r="H488" s="64">
        <v>1</v>
      </c>
      <c r="I488" s="64">
        <v>1</v>
      </c>
      <c r="J488" s="64">
        <v>0</v>
      </c>
      <c r="K488" s="84">
        <v>7.6399999999999996E-2</v>
      </c>
      <c r="L488" s="64">
        <v>0</v>
      </c>
      <c r="M488" s="64">
        <v>0</v>
      </c>
      <c r="N488" s="64">
        <v>0</v>
      </c>
      <c r="O488" s="64">
        <v>0</v>
      </c>
      <c r="P488" s="64">
        <v>0</v>
      </c>
      <c r="Q488" s="64">
        <v>2</v>
      </c>
      <c r="R488" s="84">
        <v>1</v>
      </c>
      <c r="S488" s="64">
        <v>6</v>
      </c>
      <c r="U488" s="85">
        <v>474</v>
      </c>
      <c r="V488" s="61">
        <v>97</v>
      </c>
      <c r="W488" s="61">
        <v>616</v>
      </c>
      <c r="X488" s="64">
        <v>9944</v>
      </c>
    </row>
    <row r="489" spans="1:24" ht="12">
      <c r="A489" s="83">
        <v>474</v>
      </c>
      <c r="B489" s="61">
        <v>474097720</v>
      </c>
      <c r="C489" s="63" t="s">
        <v>230</v>
      </c>
      <c r="D489" s="64">
        <v>0</v>
      </c>
      <c r="E489" s="64">
        <v>0</v>
      </c>
      <c r="F489" s="64">
        <v>0</v>
      </c>
      <c r="G489" s="64">
        <v>0</v>
      </c>
      <c r="H489" s="64">
        <v>3</v>
      </c>
      <c r="I489" s="64">
        <v>4</v>
      </c>
      <c r="J489" s="64">
        <v>0</v>
      </c>
      <c r="K489" s="84">
        <v>0.26740000000000003</v>
      </c>
      <c r="L489" s="64">
        <v>0</v>
      </c>
      <c r="M489" s="64">
        <v>0</v>
      </c>
      <c r="N489" s="64">
        <v>0</v>
      </c>
      <c r="O489" s="64">
        <v>0</v>
      </c>
      <c r="P489" s="64">
        <v>4</v>
      </c>
      <c r="Q489" s="64">
        <v>7</v>
      </c>
      <c r="R489" s="84">
        <v>1</v>
      </c>
      <c r="S489" s="64">
        <v>7</v>
      </c>
      <c r="U489" s="85">
        <v>474</v>
      </c>
      <c r="V489" s="61">
        <v>97</v>
      </c>
      <c r="W489" s="61">
        <v>720</v>
      </c>
      <c r="X489" s="64">
        <v>12599</v>
      </c>
    </row>
    <row r="490" spans="1:24" ht="12">
      <c r="A490" s="83">
        <v>474</v>
      </c>
      <c r="B490" s="61">
        <v>474097735</v>
      </c>
      <c r="C490" s="63" t="s">
        <v>230</v>
      </c>
      <c r="D490" s="64">
        <v>0</v>
      </c>
      <c r="E490" s="64">
        <v>0</v>
      </c>
      <c r="F490" s="64">
        <v>0</v>
      </c>
      <c r="G490" s="64">
        <v>0</v>
      </c>
      <c r="H490" s="64">
        <v>6</v>
      </c>
      <c r="I490" s="64">
        <v>8</v>
      </c>
      <c r="J490" s="64">
        <v>0</v>
      </c>
      <c r="K490" s="84">
        <v>0.53480000000000005</v>
      </c>
      <c r="L490" s="64">
        <v>0</v>
      </c>
      <c r="M490" s="64">
        <v>0</v>
      </c>
      <c r="N490" s="64">
        <v>0</v>
      </c>
      <c r="O490" s="64">
        <v>0</v>
      </c>
      <c r="P490" s="64">
        <v>7</v>
      </c>
      <c r="Q490" s="64">
        <v>14</v>
      </c>
      <c r="R490" s="84">
        <v>1</v>
      </c>
      <c r="S490" s="64">
        <v>4</v>
      </c>
      <c r="U490" s="85">
        <v>474</v>
      </c>
      <c r="V490" s="61">
        <v>97</v>
      </c>
      <c r="W490" s="61">
        <v>735</v>
      </c>
      <c r="X490" s="64">
        <v>12056</v>
      </c>
    </row>
    <row r="491" spans="1:24" ht="12">
      <c r="A491" s="83">
        <v>474</v>
      </c>
      <c r="B491" s="61">
        <v>474097753</v>
      </c>
      <c r="C491" s="63" t="s">
        <v>230</v>
      </c>
      <c r="D491" s="64">
        <v>0</v>
      </c>
      <c r="E491" s="64">
        <v>0</v>
      </c>
      <c r="F491" s="64">
        <v>0</v>
      </c>
      <c r="G491" s="64">
        <v>0</v>
      </c>
      <c r="H491" s="64">
        <v>4</v>
      </c>
      <c r="I491" s="64">
        <v>8</v>
      </c>
      <c r="J491" s="64">
        <v>0</v>
      </c>
      <c r="K491" s="84">
        <v>0.45839999999999997</v>
      </c>
      <c r="L491" s="64">
        <v>0</v>
      </c>
      <c r="M491" s="64">
        <v>0</v>
      </c>
      <c r="N491" s="64">
        <v>0</v>
      </c>
      <c r="O491" s="64">
        <v>0</v>
      </c>
      <c r="P491" s="64">
        <v>0</v>
      </c>
      <c r="Q491" s="64">
        <v>12</v>
      </c>
      <c r="R491" s="84">
        <v>1</v>
      </c>
      <c r="S491" s="64">
        <v>6</v>
      </c>
      <c r="U491" s="85">
        <v>474</v>
      </c>
      <c r="V491" s="61">
        <v>97</v>
      </c>
      <c r="W491" s="61">
        <v>753</v>
      </c>
      <c r="X491" s="64">
        <v>10241</v>
      </c>
    </row>
    <row r="492" spans="1:24" ht="12">
      <c r="A492" s="83">
        <v>474</v>
      </c>
      <c r="B492" s="61">
        <v>474097755</v>
      </c>
      <c r="C492" s="63" t="s">
        <v>230</v>
      </c>
      <c r="D492" s="64">
        <v>0</v>
      </c>
      <c r="E492" s="64">
        <v>0</v>
      </c>
      <c r="F492" s="64">
        <v>0</v>
      </c>
      <c r="G492" s="64">
        <v>0</v>
      </c>
      <c r="H492" s="64">
        <v>0</v>
      </c>
      <c r="I492" s="64">
        <v>1</v>
      </c>
      <c r="J492" s="64">
        <v>0</v>
      </c>
      <c r="K492" s="84">
        <v>3.8199999999999998E-2</v>
      </c>
      <c r="L492" s="64">
        <v>0</v>
      </c>
      <c r="M492" s="64">
        <v>0</v>
      </c>
      <c r="N492" s="64">
        <v>0</v>
      </c>
      <c r="O492" s="64">
        <v>0</v>
      </c>
      <c r="P492" s="64">
        <v>1</v>
      </c>
      <c r="Q492" s="64">
        <v>1</v>
      </c>
      <c r="R492" s="84">
        <v>1</v>
      </c>
      <c r="S492" s="64">
        <v>9</v>
      </c>
      <c r="U492" s="85">
        <v>474</v>
      </c>
      <c r="V492" s="61">
        <v>97</v>
      </c>
      <c r="W492" s="61">
        <v>755</v>
      </c>
      <c r="X492" s="64">
        <v>15497</v>
      </c>
    </row>
    <row r="493" spans="1:24" ht="12">
      <c r="A493" s="83">
        <v>474</v>
      </c>
      <c r="B493" s="61">
        <v>474097775</v>
      </c>
      <c r="C493" s="63" t="s">
        <v>230</v>
      </c>
      <c r="D493" s="64">
        <v>0</v>
      </c>
      <c r="E493" s="64">
        <v>0</v>
      </c>
      <c r="F493" s="64">
        <v>0</v>
      </c>
      <c r="G493" s="64">
        <v>0</v>
      </c>
      <c r="H493" s="64">
        <v>2</v>
      </c>
      <c r="I493" s="64">
        <v>2</v>
      </c>
      <c r="J493" s="64">
        <v>0</v>
      </c>
      <c r="K493" s="84">
        <v>0.15279999999999999</v>
      </c>
      <c r="L493" s="64">
        <v>0</v>
      </c>
      <c r="M493" s="64">
        <v>0</v>
      </c>
      <c r="N493" s="64">
        <v>0</v>
      </c>
      <c r="O493" s="64">
        <v>0</v>
      </c>
      <c r="P493" s="64">
        <v>2</v>
      </c>
      <c r="Q493" s="64">
        <v>4</v>
      </c>
      <c r="R493" s="84">
        <v>1</v>
      </c>
      <c r="S493" s="64">
        <v>3</v>
      </c>
      <c r="U493" s="85">
        <v>474</v>
      </c>
      <c r="V493" s="61">
        <v>97</v>
      </c>
      <c r="W493" s="61">
        <v>775</v>
      </c>
      <c r="X493" s="64">
        <v>11904</v>
      </c>
    </row>
    <row r="494" spans="1:24" ht="12">
      <c r="A494" s="83">
        <v>478</v>
      </c>
      <c r="B494" s="61">
        <v>478352064</v>
      </c>
      <c r="C494" s="63" t="s">
        <v>240</v>
      </c>
      <c r="D494" s="64">
        <v>0</v>
      </c>
      <c r="E494" s="64">
        <v>0</v>
      </c>
      <c r="F494" s="64">
        <v>0</v>
      </c>
      <c r="G494" s="64">
        <v>0</v>
      </c>
      <c r="H494" s="64">
        <v>0</v>
      </c>
      <c r="I494" s="64">
        <v>2</v>
      </c>
      <c r="J494" s="64">
        <v>0</v>
      </c>
      <c r="K494" s="84">
        <v>7.6399999999999996E-2</v>
      </c>
      <c r="L494" s="64">
        <v>0</v>
      </c>
      <c r="M494" s="64">
        <v>0</v>
      </c>
      <c r="N494" s="64">
        <v>0</v>
      </c>
      <c r="O494" s="64">
        <v>0</v>
      </c>
      <c r="P494" s="64">
        <v>0</v>
      </c>
      <c r="Q494" s="64">
        <v>2</v>
      </c>
      <c r="R494" s="84">
        <v>1</v>
      </c>
      <c r="S494" s="64">
        <v>9</v>
      </c>
      <c r="U494" s="85">
        <v>478</v>
      </c>
      <c r="V494" s="61">
        <v>352</v>
      </c>
      <c r="W494" s="61">
        <v>64</v>
      </c>
      <c r="X494" s="64">
        <v>10835</v>
      </c>
    </row>
    <row r="495" spans="1:24" ht="12">
      <c r="A495" s="83">
        <v>478</v>
      </c>
      <c r="B495" s="61">
        <v>478352067</v>
      </c>
      <c r="C495" s="63" t="s">
        <v>240</v>
      </c>
      <c r="D495" s="64">
        <v>0</v>
      </c>
      <c r="E495" s="64">
        <v>0</v>
      </c>
      <c r="F495" s="64">
        <v>0</v>
      </c>
      <c r="G495" s="64">
        <v>0</v>
      </c>
      <c r="H495" s="64">
        <v>1</v>
      </c>
      <c r="I495" s="64">
        <v>0</v>
      </c>
      <c r="J495" s="64">
        <v>0</v>
      </c>
      <c r="K495" s="84">
        <v>3.8199999999999998E-2</v>
      </c>
      <c r="L495" s="64">
        <v>0</v>
      </c>
      <c r="M495" s="64">
        <v>0</v>
      </c>
      <c r="N495" s="64">
        <v>0</v>
      </c>
      <c r="O495" s="64">
        <v>0</v>
      </c>
      <c r="P495" s="64">
        <v>0</v>
      </c>
      <c r="Q495" s="64">
        <v>1</v>
      </c>
      <c r="R495" s="84">
        <v>1</v>
      </c>
      <c r="S495" s="64">
        <v>2</v>
      </c>
      <c r="U495" s="85">
        <v>478</v>
      </c>
      <c r="V495" s="61">
        <v>352</v>
      </c>
      <c r="W495" s="61">
        <v>67</v>
      </c>
      <c r="X495" s="64">
        <v>9052</v>
      </c>
    </row>
    <row r="496" spans="1:24" ht="12">
      <c r="A496" s="83">
        <v>478</v>
      </c>
      <c r="B496" s="61">
        <v>478352097</v>
      </c>
      <c r="C496" s="63" t="s">
        <v>240</v>
      </c>
      <c r="D496" s="64">
        <v>0</v>
      </c>
      <c r="E496" s="64">
        <v>0</v>
      </c>
      <c r="F496" s="64">
        <v>0</v>
      </c>
      <c r="G496" s="64">
        <v>0</v>
      </c>
      <c r="H496" s="64">
        <v>4</v>
      </c>
      <c r="I496" s="64">
        <v>2</v>
      </c>
      <c r="J496" s="64">
        <v>0</v>
      </c>
      <c r="K496" s="84">
        <v>0.22919999999999999</v>
      </c>
      <c r="L496" s="64">
        <v>0</v>
      </c>
      <c r="M496" s="64">
        <v>0</v>
      </c>
      <c r="N496" s="64">
        <v>0</v>
      </c>
      <c r="O496" s="64">
        <v>0</v>
      </c>
      <c r="P496" s="64">
        <v>4</v>
      </c>
      <c r="Q496" s="64">
        <v>6</v>
      </c>
      <c r="R496" s="84">
        <v>1</v>
      </c>
      <c r="S496" s="64">
        <v>11</v>
      </c>
      <c r="U496" s="85">
        <v>478</v>
      </c>
      <c r="V496" s="61">
        <v>352</v>
      </c>
      <c r="W496" s="61">
        <v>97</v>
      </c>
      <c r="X496" s="64">
        <v>12858</v>
      </c>
    </row>
    <row r="497" spans="1:24" ht="12">
      <c r="A497" s="83">
        <v>478</v>
      </c>
      <c r="B497" s="61">
        <v>478352103</v>
      </c>
      <c r="C497" s="63" t="s">
        <v>240</v>
      </c>
      <c r="D497" s="64">
        <v>0</v>
      </c>
      <c r="E497" s="64">
        <v>0</v>
      </c>
      <c r="F497" s="64">
        <v>0</v>
      </c>
      <c r="G497" s="64">
        <v>0</v>
      </c>
      <c r="H497" s="64">
        <v>0</v>
      </c>
      <c r="I497" s="64">
        <v>1</v>
      </c>
      <c r="J497" s="64">
        <v>0</v>
      </c>
      <c r="K497" s="84">
        <v>3.8199999999999998E-2</v>
      </c>
      <c r="L497" s="64">
        <v>0</v>
      </c>
      <c r="M497" s="64">
        <v>0</v>
      </c>
      <c r="N497" s="64">
        <v>0</v>
      </c>
      <c r="O497" s="64">
        <v>0</v>
      </c>
      <c r="P497" s="64">
        <v>1</v>
      </c>
      <c r="Q497" s="64">
        <v>1</v>
      </c>
      <c r="R497" s="84">
        <v>1</v>
      </c>
      <c r="S497" s="64">
        <v>10</v>
      </c>
      <c r="U497" s="85">
        <v>478</v>
      </c>
      <c r="V497" s="61">
        <v>352</v>
      </c>
      <c r="W497" s="61">
        <v>103</v>
      </c>
      <c r="X497" s="64">
        <v>15616</v>
      </c>
    </row>
    <row r="498" spans="1:24" ht="12">
      <c r="A498" s="83">
        <v>478</v>
      </c>
      <c r="B498" s="61">
        <v>478352125</v>
      </c>
      <c r="C498" s="63" t="s">
        <v>240</v>
      </c>
      <c r="D498" s="64">
        <v>0</v>
      </c>
      <c r="E498" s="64">
        <v>0</v>
      </c>
      <c r="F498" s="64">
        <v>0</v>
      </c>
      <c r="G498" s="64">
        <v>0</v>
      </c>
      <c r="H498" s="64">
        <v>12</v>
      </c>
      <c r="I498" s="64">
        <v>10</v>
      </c>
      <c r="J498" s="64">
        <v>0</v>
      </c>
      <c r="K498" s="84">
        <v>0.84040000000000004</v>
      </c>
      <c r="L498" s="64">
        <v>0</v>
      </c>
      <c r="M498" s="64">
        <v>0</v>
      </c>
      <c r="N498" s="64">
        <v>0</v>
      </c>
      <c r="O498" s="64">
        <v>0</v>
      </c>
      <c r="P498" s="64">
        <v>2</v>
      </c>
      <c r="Q498" s="64">
        <v>22</v>
      </c>
      <c r="R498" s="84">
        <v>1</v>
      </c>
      <c r="S498" s="64">
        <v>2</v>
      </c>
      <c r="U498" s="85">
        <v>478</v>
      </c>
      <c r="V498" s="61">
        <v>352</v>
      </c>
      <c r="W498" s="61">
        <v>125</v>
      </c>
      <c r="X498" s="64">
        <v>10215</v>
      </c>
    </row>
    <row r="499" spans="1:24" ht="12">
      <c r="A499" s="83">
        <v>478</v>
      </c>
      <c r="B499" s="61">
        <v>478352141</v>
      </c>
      <c r="C499" s="63" t="s">
        <v>240</v>
      </c>
      <c r="D499" s="64">
        <v>0</v>
      </c>
      <c r="E499" s="64">
        <v>0</v>
      </c>
      <c r="F499" s="64">
        <v>0</v>
      </c>
      <c r="G499" s="64">
        <v>0</v>
      </c>
      <c r="H499" s="64">
        <v>3</v>
      </c>
      <c r="I499" s="64">
        <v>1</v>
      </c>
      <c r="J499" s="64">
        <v>0</v>
      </c>
      <c r="K499" s="84">
        <v>0.15279999999999999</v>
      </c>
      <c r="L499" s="64">
        <v>0</v>
      </c>
      <c r="M499" s="64">
        <v>0</v>
      </c>
      <c r="N499" s="64">
        <v>0</v>
      </c>
      <c r="O499" s="64">
        <v>0</v>
      </c>
      <c r="P499" s="64">
        <v>0</v>
      </c>
      <c r="Q499" s="64">
        <v>4</v>
      </c>
      <c r="R499" s="84">
        <v>1</v>
      </c>
      <c r="S499" s="64">
        <v>5</v>
      </c>
      <c r="U499" s="85">
        <v>478</v>
      </c>
      <c r="V499" s="61">
        <v>352</v>
      </c>
      <c r="W499" s="61">
        <v>141</v>
      </c>
      <c r="X499" s="64">
        <v>9498</v>
      </c>
    </row>
    <row r="500" spans="1:24" ht="12">
      <c r="A500" s="83">
        <v>478</v>
      </c>
      <c r="B500" s="61">
        <v>478352153</v>
      </c>
      <c r="C500" s="63" t="s">
        <v>240</v>
      </c>
      <c r="D500" s="64">
        <v>0</v>
      </c>
      <c r="E500" s="64">
        <v>0</v>
      </c>
      <c r="F500" s="64">
        <v>0</v>
      </c>
      <c r="G500" s="64">
        <v>0</v>
      </c>
      <c r="H500" s="64">
        <v>17</v>
      </c>
      <c r="I500" s="64">
        <v>30</v>
      </c>
      <c r="J500" s="64">
        <v>0</v>
      </c>
      <c r="K500" s="84">
        <v>1.7954000000000001</v>
      </c>
      <c r="L500" s="64">
        <v>0</v>
      </c>
      <c r="M500" s="64">
        <v>0</v>
      </c>
      <c r="N500" s="64">
        <v>0</v>
      </c>
      <c r="O500" s="64">
        <v>0</v>
      </c>
      <c r="P500" s="64">
        <v>5</v>
      </c>
      <c r="Q500" s="64">
        <v>47</v>
      </c>
      <c r="R500" s="84">
        <v>1</v>
      </c>
      <c r="S500" s="64">
        <v>8</v>
      </c>
      <c r="U500" s="85">
        <v>478</v>
      </c>
      <c r="V500" s="61">
        <v>352</v>
      </c>
      <c r="W500" s="61">
        <v>153</v>
      </c>
      <c r="X500" s="64">
        <v>10674</v>
      </c>
    </row>
    <row r="501" spans="1:24" ht="12">
      <c r="A501" s="83">
        <v>478</v>
      </c>
      <c r="B501" s="61">
        <v>478352158</v>
      </c>
      <c r="C501" s="63" t="s">
        <v>240</v>
      </c>
      <c r="D501" s="64">
        <v>0</v>
      </c>
      <c r="E501" s="64">
        <v>0</v>
      </c>
      <c r="F501" s="64">
        <v>0</v>
      </c>
      <c r="G501" s="64">
        <v>0</v>
      </c>
      <c r="H501" s="64">
        <v>18</v>
      </c>
      <c r="I501" s="64">
        <v>34</v>
      </c>
      <c r="J501" s="64">
        <v>0</v>
      </c>
      <c r="K501" s="84">
        <v>1.9863999999999999</v>
      </c>
      <c r="L501" s="64">
        <v>0</v>
      </c>
      <c r="M501" s="64">
        <v>0</v>
      </c>
      <c r="N501" s="64">
        <v>0</v>
      </c>
      <c r="O501" s="64">
        <v>0</v>
      </c>
      <c r="P501" s="64">
        <v>7</v>
      </c>
      <c r="Q501" s="64">
        <v>52</v>
      </c>
      <c r="R501" s="84">
        <v>1</v>
      </c>
      <c r="S501" s="64">
        <v>2</v>
      </c>
      <c r="U501" s="85">
        <v>478</v>
      </c>
      <c r="V501" s="61">
        <v>352</v>
      </c>
      <c r="W501" s="61">
        <v>158</v>
      </c>
      <c r="X501" s="64">
        <v>10739</v>
      </c>
    </row>
    <row r="502" spans="1:24" ht="12">
      <c r="A502" s="83">
        <v>478</v>
      </c>
      <c r="B502" s="61">
        <v>478352162</v>
      </c>
      <c r="C502" s="63" t="s">
        <v>240</v>
      </c>
      <c r="D502" s="64">
        <v>0</v>
      </c>
      <c r="E502" s="64">
        <v>0</v>
      </c>
      <c r="F502" s="64">
        <v>0</v>
      </c>
      <c r="G502" s="64">
        <v>0</v>
      </c>
      <c r="H502" s="64">
        <v>5</v>
      </c>
      <c r="I502" s="64">
        <v>7</v>
      </c>
      <c r="J502" s="64">
        <v>0</v>
      </c>
      <c r="K502" s="84">
        <v>0.45839999999999997</v>
      </c>
      <c r="L502" s="64">
        <v>0</v>
      </c>
      <c r="M502" s="64">
        <v>0</v>
      </c>
      <c r="N502" s="64">
        <v>0</v>
      </c>
      <c r="O502" s="64">
        <v>0</v>
      </c>
      <c r="P502" s="64">
        <v>1</v>
      </c>
      <c r="Q502" s="64">
        <v>12</v>
      </c>
      <c r="R502" s="84">
        <v>1</v>
      </c>
      <c r="S502" s="64">
        <v>4</v>
      </c>
      <c r="U502" s="85">
        <v>478</v>
      </c>
      <c r="V502" s="61">
        <v>352</v>
      </c>
      <c r="W502" s="61">
        <v>162</v>
      </c>
      <c r="X502" s="64">
        <v>10423</v>
      </c>
    </row>
    <row r="503" spans="1:24" ht="12">
      <c r="A503" s="83">
        <v>478</v>
      </c>
      <c r="B503" s="61">
        <v>478352174</v>
      </c>
      <c r="C503" s="63" t="s">
        <v>240</v>
      </c>
      <c r="D503" s="64">
        <v>0</v>
      </c>
      <c r="E503" s="64">
        <v>0</v>
      </c>
      <c r="F503" s="64">
        <v>0</v>
      </c>
      <c r="G503" s="64">
        <v>0</v>
      </c>
      <c r="H503" s="64">
        <v>4</v>
      </c>
      <c r="I503" s="64">
        <v>4</v>
      </c>
      <c r="J503" s="64">
        <v>0</v>
      </c>
      <c r="K503" s="84">
        <v>0.30559999999999998</v>
      </c>
      <c r="L503" s="64">
        <v>0</v>
      </c>
      <c r="M503" s="64">
        <v>0</v>
      </c>
      <c r="N503" s="64">
        <v>0</v>
      </c>
      <c r="O503" s="64">
        <v>0</v>
      </c>
      <c r="P503" s="64">
        <v>0</v>
      </c>
      <c r="Q503" s="64">
        <v>8</v>
      </c>
      <c r="R503" s="84">
        <v>1</v>
      </c>
      <c r="S503" s="64">
        <v>4</v>
      </c>
      <c r="U503" s="85">
        <v>478</v>
      </c>
      <c r="V503" s="61">
        <v>352</v>
      </c>
      <c r="W503" s="61">
        <v>174</v>
      </c>
      <c r="X503" s="64">
        <v>9944</v>
      </c>
    </row>
    <row r="504" spans="1:24" ht="12">
      <c r="A504" s="83">
        <v>478</v>
      </c>
      <c r="B504" s="61">
        <v>478352288</v>
      </c>
      <c r="C504" s="63" t="s">
        <v>240</v>
      </c>
      <c r="D504" s="64">
        <v>0</v>
      </c>
      <c r="E504" s="64">
        <v>0</v>
      </c>
      <c r="F504" s="64">
        <v>0</v>
      </c>
      <c r="G504" s="64">
        <v>0</v>
      </c>
      <c r="H504" s="64">
        <v>2</v>
      </c>
      <c r="I504" s="64">
        <v>0</v>
      </c>
      <c r="J504" s="64">
        <v>0</v>
      </c>
      <c r="K504" s="84">
        <v>7.6399999999999996E-2</v>
      </c>
      <c r="L504" s="64">
        <v>0</v>
      </c>
      <c r="M504" s="64">
        <v>0</v>
      </c>
      <c r="N504" s="64">
        <v>0</v>
      </c>
      <c r="O504" s="64">
        <v>0</v>
      </c>
      <c r="P504" s="64">
        <v>0</v>
      </c>
      <c r="Q504" s="64">
        <v>2</v>
      </c>
      <c r="R504" s="84">
        <v>1</v>
      </c>
      <c r="S504" s="64">
        <v>2</v>
      </c>
      <c r="U504" s="85">
        <v>478</v>
      </c>
      <c r="V504" s="61">
        <v>352</v>
      </c>
      <c r="W504" s="61">
        <v>288</v>
      </c>
      <c r="X504" s="64">
        <v>9052</v>
      </c>
    </row>
    <row r="505" spans="1:24" ht="12">
      <c r="A505" s="83">
        <v>478</v>
      </c>
      <c r="B505" s="61">
        <v>478352322</v>
      </c>
      <c r="C505" s="63" t="s">
        <v>240</v>
      </c>
      <c r="D505" s="64">
        <v>0</v>
      </c>
      <c r="E505" s="64">
        <v>0</v>
      </c>
      <c r="F505" s="64">
        <v>0</v>
      </c>
      <c r="G505" s="64">
        <v>0</v>
      </c>
      <c r="H505" s="64">
        <v>1</v>
      </c>
      <c r="I505" s="64">
        <v>0</v>
      </c>
      <c r="J505" s="64">
        <v>0</v>
      </c>
      <c r="K505" s="84">
        <v>3.8199999999999998E-2</v>
      </c>
      <c r="L505" s="64">
        <v>0</v>
      </c>
      <c r="M505" s="64">
        <v>0</v>
      </c>
      <c r="N505" s="64">
        <v>0</v>
      </c>
      <c r="O505" s="64">
        <v>0</v>
      </c>
      <c r="P505" s="64">
        <v>0</v>
      </c>
      <c r="Q505" s="64">
        <v>1</v>
      </c>
      <c r="R505" s="84">
        <v>1</v>
      </c>
      <c r="S505" s="64">
        <v>5</v>
      </c>
      <c r="U505" s="85">
        <v>478</v>
      </c>
      <c r="V505" s="61">
        <v>352</v>
      </c>
      <c r="W505" s="61">
        <v>322</v>
      </c>
      <c r="X505" s="64">
        <v>9052</v>
      </c>
    </row>
    <row r="506" spans="1:24" ht="12">
      <c r="A506" s="83">
        <v>478</v>
      </c>
      <c r="B506" s="61">
        <v>478352326</v>
      </c>
      <c r="C506" s="63" t="s">
        <v>240</v>
      </c>
      <c r="D506" s="64">
        <v>0</v>
      </c>
      <c r="E506" s="64">
        <v>0</v>
      </c>
      <c r="F506" s="64">
        <v>0</v>
      </c>
      <c r="G506" s="64">
        <v>0</v>
      </c>
      <c r="H506" s="64">
        <v>2</v>
      </c>
      <c r="I506" s="64">
        <v>3</v>
      </c>
      <c r="J506" s="64">
        <v>0</v>
      </c>
      <c r="K506" s="84">
        <v>0.191</v>
      </c>
      <c r="L506" s="64">
        <v>0</v>
      </c>
      <c r="M506" s="64">
        <v>0</v>
      </c>
      <c r="N506" s="64">
        <v>0</v>
      </c>
      <c r="O506" s="64">
        <v>0</v>
      </c>
      <c r="P506" s="64">
        <v>0</v>
      </c>
      <c r="Q506" s="64">
        <v>5</v>
      </c>
      <c r="R506" s="84">
        <v>1</v>
      </c>
      <c r="S506" s="64">
        <v>2</v>
      </c>
      <c r="U506" s="85">
        <v>478</v>
      </c>
      <c r="V506" s="61">
        <v>352</v>
      </c>
      <c r="W506" s="61">
        <v>326</v>
      </c>
      <c r="X506" s="64">
        <v>10122</v>
      </c>
    </row>
    <row r="507" spans="1:24" ht="12">
      <c r="A507" s="83">
        <v>478</v>
      </c>
      <c r="B507" s="61">
        <v>478352348</v>
      </c>
      <c r="C507" s="63" t="s">
        <v>240</v>
      </c>
      <c r="D507" s="64">
        <v>0</v>
      </c>
      <c r="E507" s="64">
        <v>0</v>
      </c>
      <c r="F507" s="64">
        <v>0</v>
      </c>
      <c r="G507" s="64">
        <v>0</v>
      </c>
      <c r="H507" s="64">
        <v>2</v>
      </c>
      <c r="I507" s="64">
        <v>8</v>
      </c>
      <c r="J507" s="64">
        <v>0</v>
      </c>
      <c r="K507" s="84">
        <v>0.38200000000000001</v>
      </c>
      <c r="L507" s="64">
        <v>0</v>
      </c>
      <c r="M507" s="64">
        <v>0</v>
      </c>
      <c r="N507" s="64">
        <v>0</v>
      </c>
      <c r="O507" s="64">
        <v>0</v>
      </c>
      <c r="P507" s="64">
        <v>1</v>
      </c>
      <c r="Q507" s="64">
        <v>10</v>
      </c>
      <c r="R507" s="84">
        <v>1</v>
      </c>
      <c r="S507" s="64">
        <v>11</v>
      </c>
      <c r="U507" s="85">
        <v>478</v>
      </c>
      <c r="V507" s="61">
        <v>352</v>
      </c>
      <c r="W507" s="61">
        <v>348</v>
      </c>
      <c r="X507" s="64">
        <v>10960</v>
      </c>
    </row>
    <row r="508" spans="1:24" ht="12">
      <c r="A508" s="83">
        <v>478</v>
      </c>
      <c r="B508" s="61">
        <v>478352352</v>
      </c>
      <c r="C508" s="63" t="s">
        <v>240</v>
      </c>
      <c r="D508" s="64">
        <v>0</v>
      </c>
      <c r="E508" s="64">
        <v>0</v>
      </c>
      <c r="F508" s="64">
        <v>0</v>
      </c>
      <c r="G508" s="64">
        <v>0</v>
      </c>
      <c r="H508" s="64">
        <v>2</v>
      </c>
      <c r="I508" s="64">
        <v>5</v>
      </c>
      <c r="J508" s="64">
        <v>0</v>
      </c>
      <c r="K508" s="84">
        <v>0.26740000000000003</v>
      </c>
      <c r="L508" s="64">
        <v>0</v>
      </c>
      <c r="M508" s="64">
        <v>0</v>
      </c>
      <c r="N508" s="64">
        <v>0</v>
      </c>
      <c r="O508" s="64">
        <v>0</v>
      </c>
      <c r="P508" s="64">
        <v>3</v>
      </c>
      <c r="Q508" s="64">
        <v>7</v>
      </c>
      <c r="R508" s="84">
        <v>1</v>
      </c>
      <c r="S508" s="64">
        <v>2</v>
      </c>
      <c r="U508" s="85">
        <v>478</v>
      </c>
      <c r="V508" s="61">
        <v>352</v>
      </c>
      <c r="W508" s="61">
        <v>352</v>
      </c>
      <c r="X508" s="64">
        <v>11984</v>
      </c>
    </row>
    <row r="509" spans="1:24" ht="12">
      <c r="A509" s="83">
        <v>478</v>
      </c>
      <c r="B509" s="61">
        <v>478352600</v>
      </c>
      <c r="C509" s="63" t="s">
        <v>240</v>
      </c>
      <c r="D509" s="64">
        <v>0</v>
      </c>
      <c r="E509" s="64">
        <v>0</v>
      </c>
      <c r="F509" s="64">
        <v>0</v>
      </c>
      <c r="G509" s="64">
        <v>0</v>
      </c>
      <c r="H509" s="64">
        <v>12</v>
      </c>
      <c r="I509" s="64">
        <v>14</v>
      </c>
      <c r="J509" s="64">
        <v>0</v>
      </c>
      <c r="K509" s="84">
        <v>0.99319999999999997</v>
      </c>
      <c r="L509" s="64">
        <v>0</v>
      </c>
      <c r="M509" s="64">
        <v>0</v>
      </c>
      <c r="N509" s="64">
        <v>0</v>
      </c>
      <c r="O509" s="64">
        <v>0</v>
      </c>
      <c r="P509" s="64">
        <v>2</v>
      </c>
      <c r="Q509" s="64">
        <v>26</v>
      </c>
      <c r="R509" s="84">
        <v>1</v>
      </c>
      <c r="S509" s="64">
        <v>2</v>
      </c>
      <c r="U509" s="85">
        <v>478</v>
      </c>
      <c r="V509" s="61">
        <v>352</v>
      </c>
      <c r="W509" s="61">
        <v>600</v>
      </c>
      <c r="X509" s="64">
        <v>10310</v>
      </c>
    </row>
    <row r="510" spans="1:24" ht="12">
      <c r="A510" s="83">
        <v>478</v>
      </c>
      <c r="B510" s="61">
        <v>478352610</v>
      </c>
      <c r="C510" s="63" t="s">
        <v>240</v>
      </c>
      <c r="D510" s="64">
        <v>0</v>
      </c>
      <c r="E510" s="64">
        <v>0</v>
      </c>
      <c r="F510" s="64">
        <v>0</v>
      </c>
      <c r="G510" s="64">
        <v>0</v>
      </c>
      <c r="H510" s="64">
        <v>3</v>
      </c>
      <c r="I510" s="64">
        <v>6</v>
      </c>
      <c r="J510" s="64">
        <v>0</v>
      </c>
      <c r="K510" s="84">
        <v>0.34379999999999999</v>
      </c>
      <c r="L510" s="64">
        <v>0</v>
      </c>
      <c r="M510" s="64">
        <v>0</v>
      </c>
      <c r="N510" s="64">
        <v>0</v>
      </c>
      <c r="O510" s="64">
        <v>0</v>
      </c>
      <c r="P510" s="64">
        <v>2</v>
      </c>
      <c r="Q510" s="64">
        <v>9</v>
      </c>
      <c r="R510" s="84">
        <v>1</v>
      </c>
      <c r="S510" s="64">
        <v>4</v>
      </c>
      <c r="U510" s="85">
        <v>478</v>
      </c>
      <c r="V510" s="61">
        <v>352</v>
      </c>
      <c r="W510" s="61">
        <v>610</v>
      </c>
      <c r="X510" s="64">
        <v>11123</v>
      </c>
    </row>
    <row r="511" spans="1:24" ht="12">
      <c r="A511" s="83">
        <v>478</v>
      </c>
      <c r="B511" s="61">
        <v>478352616</v>
      </c>
      <c r="C511" s="63" t="s">
        <v>240</v>
      </c>
      <c r="D511" s="64">
        <v>0</v>
      </c>
      <c r="E511" s="64">
        <v>0</v>
      </c>
      <c r="F511" s="64">
        <v>0</v>
      </c>
      <c r="G511" s="64">
        <v>0</v>
      </c>
      <c r="H511" s="64">
        <v>16</v>
      </c>
      <c r="I511" s="64">
        <v>48</v>
      </c>
      <c r="J511" s="64">
        <v>0</v>
      </c>
      <c r="K511" s="84">
        <v>2.4447999999999999</v>
      </c>
      <c r="L511" s="64">
        <v>0</v>
      </c>
      <c r="M511" s="64">
        <v>0</v>
      </c>
      <c r="N511" s="64">
        <v>0</v>
      </c>
      <c r="O511" s="64">
        <v>0</v>
      </c>
      <c r="P511" s="64">
        <v>7</v>
      </c>
      <c r="Q511" s="64">
        <v>64</v>
      </c>
      <c r="R511" s="84">
        <v>1</v>
      </c>
      <c r="S511" s="64">
        <v>6</v>
      </c>
      <c r="U511" s="85">
        <v>478</v>
      </c>
      <c r="V511" s="61">
        <v>352</v>
      </c>
      <c r="W511" s="61">
        <v>616</v>
      </c>
      <c r="X511" s="64">
        <v>10860</v>
      </c>
    </row>
    <row r="512" spans="1:24" ht="12">
      <c r="A512" s="83">
        <v>478</v>
      </c>
      <c r="B512" s="61">
        <v>478352620</v>
      </c>
      <c r="C512" s="63" t="s">
        <v>240</v>
      </c>
      <c r="D512" s="64">
        <v>0</v>
      </c>
      <c r="E512" s="64">
        <v>0</v>
      </c>
      <c r="F512" s="64">
        <v>0</v>
      </c>
      <c r="G512" s="64">
        <v>0</v>
      </c>
      <c r="H512" s="64">
        <v>0</v>
      </c>
      <c r="I512" s="64">
        <v>2</v>
      </c>
      <c r="J512" s="64">
        <v>0</v>
      </c>
      <c r="K512" s="84">
        <v>7.6399999999999996E-2</v>
      </c>
      <c r="L512" s="64">
        <v>0</v>
      </c>
      <c r="M512" s="64">
        <v>0</v>
      </c>
      <c r="N512" s="64">
        <v>0</v>
      </c>
      <c r="O512" s="64">
        <v>0</v>
      </c>
      <c r="P512" s="64">
        <v>0</v>
      </c>
      <c r="Q512" s="64">
        <v>2</v>
      </c>
      <c r="R512" s="84">
        <v>1</v>
      </c>
      <c r="S512" s="64">
        <v>3</v>
      </c>
      <c r="U512" s="85">
        <v>478</v>
      </c>
      <c r="V512" s="61">
        <v>352</v>
      </c>
      <c r="W512" s="61">
        <v>620</v>
      </c>
      <c r="X512" s="64">
        <v>10835</v>
      </c>
    </row>
    <row r="513" spans="1:24" ht="12">
      <c r="A513" s="83">
        <v>478</v>
      </c>
      <c r="B513" s="61">
        <v>478352640</v>
      </c>
      <c r="C513" s="63" t="s">
        <v>240</v>
      </c>
      <c r="D513" s="64">
        <v>0</v>
      </c>
      <c r="E513" s="64">
        <v>0</v>
      </c>
      <c r="F513" s="64">
        <v>0</v>
      </c>
      <c r="G513" s="64">
        <v>0</v>
      </c>
      <c r="H513" s="64">
        <v>0</v>
      </c>
      <c r="I513" s="64">
        <v>3</v>
      </c>
      <c r="J513" s="64">
        <v>0</v>
      </c>
      <c r="K513" s="84">
        <v>0.11459999999999999</v>
      </c>
      <c r="L513" s="64">
        <v>0</v>
      </c>
      <c r="M513" s="64">
        <v>0</v>
      </c>
      <c r="N513" s="64">
        <v>0</v>
      </c>
      <c r="O513" s="64">
        <v>0</v>
      </c>
      <c r="P513" s="64">
        <v>0</v>
      </c>
      <c r="Q513" s="64">
        <v>3</v>
      </c>
      <c r="R513" s="84">
        <v>1</v>
      </c>
      <c r="S513" s="64">
        <v>2</v>
      </c>
      <c r="U513" s="85">
        <v>478</v>
      </c>
      <c r="V513" s="61">
        <v>352</v>
      </c>
      <c r="W513" s="61">
        <v>640</v>
      </c>
      <c r="X513" s="64">
        <v>10835</v>
      </c>
    </row>
    <row r="514" spans="1:24" ht="12">
      <c r="A514" s="83">
        <v>478</v>
      </c>
      <c r="B514" s="61">
        <v>478352673</v>
      </c>
      <c r="C514" s="63" t="s">
        <v>240</v>
      </c>
      <c r="D514" s="64">
        <v>0</v>
      </c>
      <c r="E514" s="64">
        <v>0</v>
      </c>
      <c r="F514" s="64">
        <v>0</v>
      </c>
      <c r="G514" s="64">
        <v>0</v>
      </c>
      <c r="H514" s="64">
        <v>10</v>
      </c>
      <c r="I514" s="64">
        <v>16</v>
      </c>
      <c r="J514" s="64">
        <v>0</v>
      </c>
      <c r="K514" s="84">
        <v>0.99319999999999997</v>
      </c>
      <c r="L514" s="64">
        <v>0</v>
      </c>
      <c r="M514" s="64">
        <v>0</v>
      </c>
      <c r="N514" s="64">
        <v>0</v>
      </c>
      <c r="O514" s="64">
        <v>0</v>
      </c>
      <c r="P514" s="64">
        <v>1</v>
      </c>
      <c r="Q514" s="64">
        <v>26</v>
      </c>
      <c r="R514" s="84">
        <v>1</v>
      </c>
      <c r="S514" s="64">
        <v>2</v>
      </c>
      <c r="U514" s="85">
        <v>478</v>
      </c>
      <c r="V514" s="61">
        <v>352</v>
      </c>
      <c r="W514" s="61">
        <v>673</v>
      </c>
      <c r="X514" s="64">
        <v>10298</v>
      </c>
    </row>
    <row r="515" spans="1:24" ht="12">
      <c r="A515" s="83">
        <v>478</v>
      </c>
      <c r="B515" s="61">
        <v>478352695</v>
      </c>
      <c r="C515" s="63" t="s">
        <v>240</v>
      </c>
      <c r="D515" s="64">
        <v>0</v>
      </c>
      <c r="E515" s="64">
        <v>0</v>
      </c>
      <c r="F515" s="64">
        <v>0</v>
      </c>
      <c r="G515" s="64">
        <v>0</v>
      </c>
      <c r="H515" s="64">
        <v>0</v>
      </c>
      <c r="I515" s="64">
        <v>2</v>
      </c>
      <c r="J515" s="64">
        <v>0</v>
      </c>
      <c r="K515" s="84">
        <v>7.6399999999999996E-2</v>
      </c>
      <c r="L515" s="64">
        <v>0</v>
      </c>
      <c r="M515" s="64">
        <v>0</v>
      </c>
      <c r="N515" s="64">
        <v>0</v>
      </c>
      <c r="O515" s="64">
        <v>0</v>
      </c>
      <c r="P515" s="64">
        <v>0</v>
      </c>
      <c r="Q515" s="64">
        <v>2</v>
      </c>
      <c r="R515" s="84">
        <v>1</v>
      </c>
      <c r="S515" s="64">
        <v>2</v>
      </c>
      <c r="U515" s="85">
        <v>478</v>
      </c>
      <c r="V515" s="61">
        <v>352</v>
      </c>
      <c r="W515" s="61">
        <v>695</v>
      </c>
      <c r="X515" s="64">
        <v>10835</v>
      </c>
    </row>
    <row r="516" spans="1:24" ht="12">
      <c r="A516" s="83">
        <v>478</v>
      </c>
      <c r="B516" s="61">
        <v>478352720</v>
      </c>
      <c r="C516" s="63" t="s">
        <v>240</v>
      </c>
      <c r="D516" s="64">
        <v>0</v>
      </c>
      <c r="E516" s="64">
        <v>0</v>
      </c>
      <c r="F516" s="64">
        <v>0</v>
      </c>
      <c r="G516" s="64">
        <v>0</v>
      </c>
      <c r="H516" s="64">
        <v>0</v>
      </c>
      <c r="I516" s="64">
        <v>1</v>
      </c>
      <c r="J516" s="64">
        <v>0</v>
      </c>
      <c r="K516" s="84">
        <v>3.8199999999999998E-2</v>
      </c>
      <c r="L516" s="64">
        <v>0</v>
      </c>
      <c r="M516" s="64">
        <v>0</v>
      </c>
      <c r="N516" s="64">
        <v>0</v>
      </c>
      <c r="O516" s="64">
        <v>0</v>
      </c>
      <c r="P516" s="64">
        <v>0</v>
      </c>
      <c r="Q516" s="64">
        <v>1</v>
      </c>
      <c r="R516" s="84">
        <v>1</v>
      </c>
      <c r="S516" s="64">
        <v>7</v>
      </c>
      <c r="U516" s="85">
        <v>478</v>
      </c>
      <c r="V516" s="61">
        <v>352</v>
      </c>
      <c r="W516" s="61">
        <v>720</v>
      </c>
      <c r="X516" s="64">
        <v>10835</v>
      </c>
    </row>
    <row r="517" spans="1:24" ht="12">
      <c r="A517" s="83">
        <v>478</v>
      </c>
      <c r="B517" s="61">
        <v>478352725</v>
      </c>
      <c r="C517" s="63" t="s">
        <v>240</v>
      </c>
      <c r="D517" s="64">
        <v>0</v>
      </c>
      <c r="E517" s="64">
        <v>0</v>
      </c>
      <c r="F517" s="64">
        <v>0</v>
      </c>
      <c r="G517" s="64">
        <v>0</v>
      </c>
      <c r="H517" s="64">
        <v>8</v>
      </c>
      <c r="I517" s="64">
        <v>14</v>
      </c>
      <c r="J517" s="64">
        <v>0</v>
      </c>
      <c r="K517" s="84">
        <v>0.84040000000000004</v>
      </c>
      <c r="L517" s="64">
        <v>0</v>
      </c>
      <c r="M517" s="64">
        <v>0</v>
      </c>
      <c r="N517" s="64">
        <v>0</v>
      </c>
      <c r="O517" s="64">
        <v>0</v>
      </c>
      <c r="P517" s="64">
        <v>1</v>
      </c>
      <c r="Q517" s="64">
        <v>22</v>
      </c>
      <c r="R517" s="84">
        <v>1</v>
      </c>
      <c r="S517" s="64">
        <v>2</v>
      </c>
      <c r="U517" s="85">
        <v>478</v>
      </c>
      <c r="V517" s="61">
        <v>352</v>
      </c>
      <c r="W517" s="61">
        <v>725</v>
      </c>
      <c r="X517" s="64">
        <v>10363</v>
      </c>
    </row>
    <row r="518" spans="1:24" ht="12">
      <c r="A518" s="83">
        <v>478</v>
      </c>
      <c r="B518" s="61">
        <v>478352730</v>
      </c>
      <c r="C518" s="63" t="s">
        <v>240</v>
      </c>
      <c r="D518" s="64">
        <v>0</v>
      </c>
      <c r="E518" s="64">
        <v>0</v>
      </c>
      <c r="F518" s="64">
        <v>0</v>
      </c>
      <c r="G518" s="64">
        <v>0</v>
      </c>
      <c r="H518" s="64">
        <v>0</v>
      </c>
      <c r="I518" s="64">
        <v>1</v>
      </c>
      <c r="J518" s="64">
        <v>0</v>
      </c>
      <c r="K518" s="84">
        <v>3.8199999999999998E-2</v>
      </c>
      <c r="L518" s="64">
        <v>0</v>
      </c>
      <c r="M518" s="64">
        <v>0</v>
      </c>
      <c r="N518" s="64">
        <v>0</v>
      </c>
      <c r="O518" s="64">
        <v>0</v>
      </c>
      <c r="P518" s="64">
        <v>0</v>
      </c>
      <c r="Q518" s="64">
        <v>1</v>
      </c>
      <c r="R518" s="84">
        <v>1</v>
      </c>
      <c r="S518" s="64">
        <v>2</v>
      </c>
      <c r="U518" s="85">
        <v>478</v>
      </c>
      <c r="V518" s="61">
        <v>352</v>
      </c>
      <c r="W518" s="61">
        <v>730</v>
      </c>
      <c r="X518" s="64">
        <v>10835</v>
      </c>
    </row>
    <row r="519" spans="1:24" ht="12">
      <c r="A519" s="83">
        <v>478</v>
      </c>
      <c r="B519" s="61">
        <v>478352735</v>
      </c>
      <c r="C519" s="63" t="s">
        <v>240</v>
      </c>
      <c r="D519" s="64">
        <v>0</v>
      </c>
      <c r="E519" s="64">
        <v>0</v>
      </c>
      <c r="F519" s="64">
        <v>0</v>
      </c>
      <c r="G519" s="64">
        <v>0</v>
      </c>
      <c r="H519" s="64">
        <v>13</v>
      </c>
      <c r="I519" s="64">
        <v>20</v>
      </c>
      <c r="J519" s="64">
        <v>0</v>
      </c>
      <c r="K519" s="84">
        <v>1.2605999999999999</v>
      </c>
      <c r="L519" s="64">
        <v>0</v>
      </c>
      <c r="M519" s="64">
        <v>0</v>
      </c>
      <c r="N519" s="64">
        <v>0</v>
      </c>
      <c r="O519" s="64">
        <v>0</v>
      </c>
      <c r="P519" s="64">
        <v>5</v>
      </c>
      <c r="Q519" s="64">
        <v>33</v>
      </c>
      <c r="R519" s="84">
        <v>1</v>
      </c>
      <c r="S519" s="64">
        <v>4</v>
      </c>
      <c r="U519" s="85">
        <v>478</v>
      </c>
      <c r="V519" s="61">
        <v>352</v>
      </c>
      <c r="W519" s="61">
        <v>735</v>
      </c>
      <c r="X519" s="64">
        <v>10734</v>
      </c>
    </row>
    <row r="520" spans="1:24" ht="12">
      <c r="A520" s="83">
        <v>478</v>
      </c>
      <c r="B520" s="61">
        <v>478352753</v>
      </c>
      <c r="C520" s="63" t="s">
        <v>240</v>
      </c>
      <c r="D520" s="64">
        <v>0</v>
      </c>
      <c r="E520" s="64">
        <v>0</v>
      </c>
      <c r="F520" s="64">
        <v>0</v>
      </c>
      <c r="G520" s="64">
        <v>0</v>
      </c>
      <c r="H520" s="64">
        <v>1</v>
      </c>
      <c r="I520" s="64">
        <v>6</v>
      </c>
      <c r="J520" s="64">
        <v>0</v>
      </c>
      <c r="K520" s="84">
        <v>0.26740000000000003</v>
      </c>
      <c r="L520" s="64">
        <v>0</v>
      </c>
      <c r="M520" s="64">
        <v>0</v>
      </c>
      <c r="N520" s="64">
        <v>0</v>
      </c>
      <c r="O520" s="64">
        <v>0</v>
      </c>
      <c r="P520" s="64">
        <v>0</v>
      </c>
      <c r="Q520" s="64">
        <v>7</v>
      </c>
      <c r="R520" s="84">
        <v>1</v>
      </c>
      <c r="S520" s="64">
        <v>6</v>
      </c>
      <c r="U520" s="85">
        <v>478</v>
      </c>
      <c r="V520" s="61">
        <v>352</v>
      </c>
      <c r="W520" s="61">
        <v>753</v>
      </c>
      <c r="X520" s="64">
        <v>10581</v>
      </c>
    </row>
    <row r="521" spans="1:24" ht="12">
      <c r="A521" s="83">
        <v>478</v>
      </c>
      <c r="B521" s="61">
        <v>478352755</v>
      </c>
      <c r="C521" s="63" t="s">
        <v>240</v>
      </c>
      <c r="D521" s="64">
        <v>0</v>
      </c>
      <c r="E521" s="64">
        <v>0</v>
      </c>
      <c r="F521" s="64">
        <v>0</v>
      </c>
      <c r="G521" s="64">
        <v>0</v>
      </c>
      <c r="H521" s="64">
        <v>0</v>
      </c>
      <c r="I521" s="64">
        <v>1</v>
      </c>
      <c r="J521" s="64">
        <v>0</v>
      </c>
      <c r="K521" s="84">
        <v>3.8199999999999998E-2</v>
      </c>
      <c r="L521" s="64">
        <v>0</v>
      </c>
      <c r="M521" s="64">
        <v>0</v>
      </c>
      <c r="N521" s="64">
        <v>0</v>
      </c>
      <c r="O521" s="64">
        <v>0</v>
      </c>
      <c r="P521" s="64">
        <v>1</v>
      </c>
      <c r="Q521" s="64">
        <v>1</v>
      </c>
      <c r="R521" s="84">
        <v>1</v>
      </c>
      <c r="S521" s="64">
        <v>9</v>
      </c>
      <c r="U521" s="85">
        <v>478</v>
      </c>
      <c r="V521" s="61">
        <v>352</v>
      </c>
      <c r="W521" s="61">
        <v>755</v>
      </c>
      <c r="X521" s="64">
        <v>15497</v>
      </c>
    </row>
    <row r="522" spans="1:24" ht="12">
      <c r="A522" s="83">
        <v>478</v>
      </c>
      <c r="B522" s="61">
        <v>478352770</v>
      </c>
      <c r="C522" s="63" t="s">
        <v>240</v>
      </c>
      <c r="D522" s="64">
        <v>0</v>
      </c>
      <c r="E522" s="64">
        <v>0</v>
      </c>
      <c r="F522" s="64">
        <v>0</v>
      </c>
      <c r="G522" s="64">
        <v>0</v>
      </c>
      <c r="H522" s="64">
        <v>0</v>
      </c>
      <c r="I522" s="64">
        <v>2</v>
      </c>
      <c r="J522" s="64">
        <v>0</v>
      </c>
      <c r="K522" s="84">
        <v>7.6399999999999996E-2</v>
      </c>
      <c r="L522" s="64">
        <v>0</v>
      </c>
      <c r="M522" s="64">
        <v>0</v>
      </c>
      <c r="N522" s="64">
        <v>0</v>
      </c>
      <c r="O522" s="64">
        <v>0</v>
      </c>
      <c r="P522" s="64">
        <v>0</v>
      </c>
      <c r="Q522" s="64">
        <v>2</v>
      </c>
      <c r="R522" s="84">
        <v>1</v>
      </c>
      <c r="S522" s="64">
        <v>5</v>
      </c>
      <c r="U522" s="85">
        <v>478</v>
      </c>
      <c r="V522" s="61">
        <v>352</v>
      </c>
      <c r="W522" s="61">
        <v>770</v>
      </c>
      <c r="X522" s="64">
        <v>10835</v>
      </c>
    </row>
    <row r="523" spans="1:24" ht="12">
      <c r="A523" s="83">
        <v>478</v>
      </c>
      <c r="B523" s="61">
        <v>478352775</v>
      </c>
      <c r="C523" s="63" t="s">
        <v>240</v>
      </c>
      <c r="D523" s="64">
        <v>0</v>
      </c>
      <c r="E523" s="64">
        <v>0</v>
      </c>
      <c r="F523" s="64">
        <v>0</v>
      </c>
      <c r="G523" s="64">
        <v>0</v>
      </c>
      <c r="H523" s="64">
        <v>8</v>
      </c>
      <c r="I523" s="64">
        <v>10</v>
      </c>
      <c r="J523" s="64">
        <v>0</v>
      </c>
      <c r="K523" s="84">
        <v>0.68759999999999999</v>
      </c>
      <c r="L523" s="64">
        <v>0</v>
      </c>
      <c r="M523" s="64">
        <v>0</v>
      </c>
      <c r="N523" s="64">
        <v>0</v>
      </c>
      <c r="O523" s="64">
        <v>0</v>
      </c>
      <c r="P523" s="64">
        <v>0</v>
      </c>
      <c r="Q523" s="64">
        <v>18</v>
      </c>
      <c r="R523" s="84">
        <v>1</v>
      </c>
      <c r="S523" s="64">
        <v>3</v>
      </c>
      <c r="U523" s="85">
        <v>478</v>
      </c>
      <c r="V523" s="61">
        <v>352</v>
      </c>
      <c r="W523" s="61">
        <v>775</v>
      </c>
      <c r="X523" s="64">
        <v>10043</v>
      </c>
    </row>
    <row r="524" spans="1:24" ht="12">
      <c r="A524" s="83">
        <v>479</v>
      </c>
      <c r="B524" s="61">
        <v>479278005</v>
      </c>
      <c r="C524" s="63" t="s">
        <v>244</v>
      </c>
      <c r="D524" s="64">
        <v>0</v>
      </c>
      <c r="E524" s="64">
        <v>0</v>
      </c>
      <c r="F524" s="64">
        <v>0</v>
      </c>
      <c r="G524" s="64">
        <v>0</v>
      </c>
      <c r="H524" s="64">
        <v>0</v>
      </c>
      <c r="I524" s="64">
        <v>5</v>
      </c>
      <c r="J524" s="64">
        <v>0</v>
      </c>
      <c r="K524" s="84">
        <v>0.191</v>
      </c>
      <c r="L524" s="64">
        <v>0</v>
      </c>
      <c r="M524" s="64">
        <v>0</v>
      </c>
      <c r="N524" s="64">
        <v>0</v>
      </c>
      <c r="O524" s="64">
        <v>0</v>
      </c>
      <c r="P524" s="64">
        <v>1</v>
      </c>
      <c r="Q524" s="64">
        <v>5</v>
      </c>
      <c r="R524" s="84">
        <v>1</v>
      </c>
      <c r="S524" s="64">
        <v>6</v>
      </c>
      <c r="U524" s="85">
        <v>479</v>
      </c>
      <c r="V524" s="61">
        <v>278</v>
      </c>
      <c r="W524" s="61">
        <v>5</v>
      </c>
      <c r="X524" s="64">
        <v>11696</v>
      </c>
    </row>
    <row r="525" spans="1:24" ht="12">
      <c r="A525" s="83">
        <v>479</v>
      </c>
      <c r="B525" s="61">
        <v>479278024</v>
      </c>
      <c r="C525" s="63" t="s">
        <v>244</v>
      </c>
      <c r="D525" s="64">
        <v>0</v>
      </c>
      <c r="E525" s="64">
        <v>0</v>
      </c>
      <c r="F525" s="64">
        <v>0</v>
      </c>
      <c r="G525" s="64">
        <v>0</v>
      </c>
      <c r="H525" s="64">
        <v>5</v>
      </c>
      <c r="I525" s="64">
        <v>16</v>
      </c>
      <c r="J525" s="64">
        <v>0</v>
      </c>
      <c r="K525" s="84">
        <v>0.80220000000000002</v>
      </c>
      <c r="L525" s="64">
        <v>0</v>
      </c>
      <c r="M525" s="64">
        <v>0</v>
      </c>
      <c r="N525" s="64">
        <v>0</v>
      </c>
      <c r="O525" s="64">
        <v>0</v>
      </c>
      <c r="P525" s="64">
        <v>3</v>
      </c>
      <c r="Q525" s="64">
        <v>21</v>
      </c>
      <c r="R525" s="84">
        <v>1</v>
      </c>
      <c r="S525" s="64">
        <v>4</v>
      </c>
      <c r="U525" s="85">
        <v>479</v>
      </c>
      <c r="V525" s="61">
        <v>278</v>
      </c>
      <c r="W525" s="61">
        <v>24</v>
      </c>
      <c r="X525" s="64">
        <v>10978</v>
      </c>
    </row>
    <row r="526" spans="1:24" ht="12">
      <c r="A526" s="83">
        <v>479</v>
      </c>
      <c r="B526" s="61">
        <v>479278061</v>
      </c>
      <c r="C526" s="63" t="s">
        <v>244</v>
      </c>
      <c r="D526" s="64">
        <v>0</v>
      </c>
      <c r="E526" s="64">
        <v>0</v>
      </c>
      <c r="F526" s="64">
        <v>0</v>
      </c>
      <c r="G526" s="64">
        <v>0</v>
      </c>
      <c r="H526" s="64">
        <v>14</v>
      </c>
      <c r="I526" s="64">
        <v>24</v>
      </c>
      <c r="J526" s="64">
        <v>0</v>
      </c>
      <c r="K526" s="84">
        <v>1.4516</v>
      </c>
      <c r="L526" s="64">
        <v>0</v>
      </c>
      <c r="M526" s="64">
        <v>0</v>
      </c>
      <c r="N526" s="64">
        <v>0</v>
      </c>
      <c r="O526" s="64">
        <v>0</v>
      </c>
      <c r="P526" s="64">
        <v>20</v>
      </c>
      <c r="Q526" s="64">
        <v>38</v>
      </c>
      <c r="R526" s="84">
        <v>1</v>
      </c>
      <c r="S526" s="64">
        <v>10</v>
      </c>
      <c r="U526" s="85">
        <v>479</v>
      </c>
      <c r="V526" s="61">
        <v>278</v>
      </c>
      <c r="W526" s="61">
        <v>61</v>
      </c>
      <c r="X526" s="64">
        <v>12695</v>
      </c>
    </row>
    <row r="527" spans="1:24" ht="12">
      <c r="A527" s="83">
        <v>479</v>
      </c>
      <c r="B527" s="61">
        <v>479278086</v>
      </c>
      <c r="C527" s="63" t="s">
        <v>244</v>
      </c>
      <c r="D527" s="64">
        <v>0</v>
      </c>
      <c r="E527" s="64">
        <v>0</v>
      </c>
      <c r="F527" s="64">
        <v>0</v>
      </c>
      <c r="G527" s="64">
        <v>0</v>
      </c>
      <c r="H527" s="64">
        <v>4</v>
      </c>
      <c r="I527" s="64">
        <v>5</v>
      </c>
      <c r="J527" s="64">
        <v>0</v>
      </c>
      <c r="K527" s="84">
        <v>0.34379999999999999</v>
      </c>
      <c r="L527" s="64">
        <v>0</v>
      </c>
      <c r="M527" s="64">
        <v>0</v>
      </c>
      <c r="N527" s="64">
        <v>0</v>
      </c>
      <c r="O527" s="64">
        <v>0</v>
      </c>
      <c r="P527" s="64">
        <v>1</v>
      </c>
      <c r="Q527" s="64">
        <v>9</v>
      </c>
      <c r="R527" s="84">
        <v>1</v>
      </c>
      <c r="S527" s="64">
        <v>6</v>
      </c>
      <c r="U527" s="85">
        <v>479</v>
      </c>
      <c r="V527" s="61">
        <v>278</v>
      </c>
      <c r="W527" s="61">
        <v>86</v>
      </c>
      <c r="X527" s="64">
        <v>10521</v>
      </c>
    </row>
    <row r="528" spans="1:24" ht="12">
      <c r="A528" s="83">
        <v>479</v>
      </c>
      <c r="B528" s="61">
        <v>479278087</v>
      </c>
      <c r="C528" s="63" t="s">
        <v>244</v>
      </c>
      <c r="D528" s="64">
        <v>0</v>
      </c>
      <c r="E528" s="64">
        <v>0</v>
      </c>
      <c r="F528" s="64">
        <v>0</v>
      </c>
      <c r="G528" s="64">
        <v>0</v>
      </c>
      <c r="H528" s="64">
        <v>2</v>
      </c>
      <c r="I528" s="64">
        <v>4</v>
      </c>
      <c r="J528" s="64">
        <v>0</v>
      </c>
      <c r="K528" s="84">
        <v>0.22919999999999999</v>
      </c>
      <c r="L528" s="64">
        <v>0</v>
      </c>
      <c r="M528" s="64">
        <v>0</v>
      </c>
      <c r="N528" s="64">
        <v>0</v>
      </c>
      <c r="O528" s="64">
        <v>0</v>
      </c>
      <c r="P528" s="64">
        <v>3</v>
      </c>
      <c r="Q528" s="64">
        <v>6</v>
      </c>
      <c r="R528" s="84">
        <v>1</v>
      </c>
      <c r="S528" s="64">
        <v>4</v>
      </c>
      <c r="U528" s="85">
        <v>479</v>
      </c>
      <c r="V528" s="61">
        <v>278</v>
      </c>
      <c r="W528" s="61">
        <v>87</v>
      </c>
      <c r="X528" s="64">
        <v>12226</v>
      </c>
    </row>
    <row r="529" spans="1:24" ht="12">
      <c r="A529" s="83">
        <v>479</v>
      </c>
      <c r="B529" s="61">
        <v>479278091</v>
      </c>
      <c r="C529" s="63" t="s">
        <v>244</v>
      </c>
      <c r="D529" s="64">
        <v>0</v>
      </c>
      <c r="E529" s="64">
        <v>0</v>
      </c>
      <c r="F529" s="64">
        <v>0</v>
      </c>
      <c r="G529" s="64">
        <v>0</v>
      </c>
      <c r="H529" s="64">
        <v>1</v>
      </c>
      <c r="I529" s="64">
        <v>0</v>
      </c>
      <c r="J529" s="64">
        <v>0</v>
      </c>
      <c r="K529" s="84">
        <v>3.8199999999999998E-2</v>
      </c>
      <c r="L529" s="64">
        <v>0</v>
      </c>
      <c r="M529" s="64">
        <v>0</v>
      </c>
      <c r="N529" s="64">
        <v>0</v>
      </c>
      <c r="O529" s="64">
        <v>0</v>
      </c>
      <c r="P529" s="64">
        <v>0</v>
      </c>
      <c r="Q529" s="64">
        <v>1</v>
      </c>
      <c r="R529" s="84">
        <v>1</v>
      </c>
      <c r="S529" s="64">
        <v>8</v>
      </c>
      <c r="U529" s="85">
        <v>479</v>
      </c>
      <c r="V529" s="61">
        <v>278</v>
      </c>
      <c r="W529" s="61">
        <v>91</v>
      </c>
      <c r="X529" s="64">
        <v>9052</v>
      </c>
    </row>
    <row r="530" spans="1:24" ht="12">
      <c r="A530" s="83">
        <v>479</v>
      </c>
      <c r="B530" s="61">
        <v>479278111</v>
      </c>
      <c r="C530" s="63" t="s">
        <v>244</v>
      </c>
      <c r="D530" s="64">
        <v>0</v>
      </c>
      <c r="E530" s="64">
        <v>0</v>
      </c>
      <c r="F530" s="64">
        <v>0</v>
      </c>
      <c r="G530" s="64">
        <v>0</v>
      </c>
      <c r="H530" s="64">
        <v>4</v>
      </c>
      <c r="I530" s="64">
        <v>5</v>
      </c>
      <c r="J530" s="64">
        <v>0</v>
      </c>
      <c r="K530" s="84">
        <v>0.34379999999999999</v>
      </c>
      <c r="L530" s="64">
        <v>0</v>
      </c>
      <c r="M530" s="64">
        <v>0</v>
      </c>
      <c r="N530" s="64">
        <v>0</v>
      </c>
      <c r="O530" s="64">
        <v>0</v>
      </c>
      <c r="P530" s="64">
        <v>5</v>
      </c>
      <c r="Q530" s="64">
        <v>9</v>
      </c>
      <c r="R530" s="84">
        <v>1</v>
      </c>
      <c r="S530" s="64">
        <v>6</v>
      </c>
      <c r="U530" s="85">
        <v>479</v>
      </c>
      <c r="V530" s="61">
        <v>278</v>
      </c>
      <c r="W530" s="61">
        <v>111</v>
      </c>
      <c r="X530" s="64">
        <v>12434</v>
      </c>
    </row>
    <row r="531" spans="1:24" ht="12">
      <c r="A531" s="83">
        <v>479</v>
      </c>
      <c r="B531" s="61">
        <v>479278114</v>
      </c>
      <c r="C531" s="63" t="s">
        <v>244</v>
      </c>
      <c r="D531" s="64">
        <v>0</v>
      </c>
      <c r="E531" s="64">
        <v>0</v>
      </c>
      <c r="F531" s="64">
        <v>0</v>
      </c>
      <c r="G531" s="64">
        <v>0</v>
      </c>
      <c r="H531" s="64">
        <v>1</v>
      </c>
      <c r="I531" s="64">
        <v>3</v>
      </c>
      <c r="J531" s="64">
        <v>0</v>
      </c>
      <c r="K531" s="84">
        <v>0.15279999999999999</v>
      </c>
      <c r="L531" s="64">
        <v>0</v>
      </c>
      <c r="M531" s="64">
        <v>0</v>
      </c>
      <c r="N531" s="64">
        <v>0</v>
      </c>
      <c r="O531" s="64">
        <v>0</v>
      </c>
      <c r="P531" s="64">
        <v>1</v>
      </c>
      <c r="Q531" s="64">
        <v>4</v>
      </c>
      <c r="R531" s="84">
        <v>1</v>
      </c>
      <c r="S531" s="64">
        <v>10</v>
      </c>
      <c r="U531" s="85">
        <v>479</v>
      </c>
      <c r="V531" s="61">
        <v>278</v>
      </c>
      <c r="W531" s="61">
        <v>114</v>
      </c>
      <c r="X531" s="64">
        <v>11585</v>
      </c>
    </row>
    <row r="532" spans="1:24" ht="12">
      <c r="A532" s="83">
        <v>479</v>
      </c>
      <c r="B532" s="61">
        <v>479278117</v>
      </c>
      <c r="C532" s="63" t="s">
        <v>244</v>
      </c>
      <c r="D532" s="64">
        <v>0</v>
      </c>
      <c r="E532" s="64">
        <v>0</v>
      </c>
      <c r="F532" s="64">
        <v>0</v>
      </c>
      <c r="G532" s="64">
        <v>0</v>
      </c>
      <c r="H532" s="64">
        <v>3</v>
      </c>
      <c r="I532" s="64">
        <v>7</v>
      </c>
      <c r="J532" s="64">
        <v>0</v>
      </c>
      <c r="K532" s="84">
        <v>0.38200000000000001</v>
      </c>
      <c r="L532" s="64">
        <v>0</v>
      </c>
      <c r="M532" s="64">
        <v>0</v>
      </c>
      <c r="N532" s="64">
        <v>0</v>
      </c>
      <c r="O532" s="64">
        <v>0</v>
      </c>
      <c r="P532" s="64">
        <v>3</v>
      </c>
      <c r="Q532" s="64">
        <v>10</v>
      </c>
      <c r="R532" s="84">
        <v>1</v>
      </c>
      <c r="S532" s="64">
        <v>4</v>
      </c>
      <c r="U532" s="85">
        <v>479</v>
      </c>
      <c r="V532" s="61">
        <v>278</v>
      </c>
      <c r="W532" s="61">
        <v>117</v>
      </c>
      <c r="X532" s="64">
        <v>11491</v>
      </c>
    </row>
    <row r="533" spans="1:24" ht="12">
      <c r="A533" s="83">
        <v>479</v>
      </c>
      <c r="B533" s="61">
        <v>479278127</v>
      </c>
      <c r="C533" s="63" t="s">
        <v>244</v>
      </c>
      <c r="D533" s="64">
        <v>0</v>
      </c>
      <c r="E533" s="64">
        <v>0</v>
      </c>
      <c r="F533" s="64">
        <v>0</v>
      </c>
      <c r="G533" s="64">
        <v>0</v>
      </c>
      <c r="H533" s="64">
        <v>4</v>
      </c>
      <c r="I533" s="64">
        <v>1</v>
      </c>
      <c r="J533" s="64">
        <v>0</v>
      </c>
      <c r="K533" s="84">
        <v>0.191</v>
      </c>
      <c r="L533" s="64">
        <v>0</v>
      </c>
      <c r="M533" s="64">
        <v>0</v>
      </c>
      <c r="N533" s="64">
        <v>0</v>
      </c>
      <c r="O533" s="64">
        <v>0</v>
      </c>
      <c r="P533" s="64">
        <v>1</v>
      </c>
      <c r="Q533" s="64">
        <v>5</v>
      </c>
      <c r="R533" s="84">
        <v>1</v>
      </c>
      <c r="S533" s="64">
        <v>4</v>
      </c>
      <c r="U533" s="85">
        <v>479</v>
      </c>
      <c r="V533" s="61">
        <v>278</v>
      </c>
      <c r="W533" s="61">
        <v>127</v>
      </c>
      <c r="X533" s="64">
        <v>10203</v>
      </c>
    </row>
    <row r="534" spans="1:24" ht="12">
      <c r="A534" s="83">
        <v>479</v>
      </c>
      <c r="B534" s="61">
        <v>479278137</v>
      </c>
      <c r="C534" s="63" t="s">
        <v>244</v>
      </c>
      <c r="D534" s="64">
        <v>0</v>
      </c>
      <c r="E534" s="64">
        <v>0</v>
      </c>
      <c r="F534" s="64">
        <v>0</v>
      </c>
      <c r="G534" s="64">
        <v>0</v>
      </c>
      <c r="H534" s="64">
        <v>12</v>
      </c>
      <c r="I534" s="64">
        <v>12</v>
      </c>
      <c r="J534" s="64">
        <v>0</v>
      </c>
      <c r="K534" s="84">
        <v>0.91679999999999995</v>
      </c>
      <c r="L534" s="64">
        <v>0</v>
      </c>
      <c r="M534" s="64">
        <v>0</v>
      </c>
      <c r="N534" s="64">
        <v>0</v>
      </c>
      <c r="O534" s="64">
        <v>0</v>
      </c>
      <c r="P534" s="64">
        <v>10</v>
      </c>
      <c r="Q534" s="64">
        <v>24</v>
      </c>
      <c r="R534" s="84">
        <v>1</v>
      </c>
      <c r="S534" s="64">
        <v>12</v>
      </c>
      <c r="U534" s="85">
        <v>479</v>
      </c>
      <c r="V534" s="61">
        <v>278</v>
      </c>
      <c r="W534" s="61">
        <v>137</v>
      </c>
      <c r="X534" s="64">
        <v>11966</v>
      </c>
    </row>
    <row r="535" spans="1:24" ht="12">
      <c r="A535" s="83">
        <v>479</v>
      </c>
      <c r="B535" s="61">
        <v>479278159</v>
      </c>
      <c r="C535" s="63" t="s">
        <v>244</v>
      </c>
      <c r="D535" s="64">
        <v>0</v>
      </c>
      <c r="E535" s="64">
        <v>0</v>
      </c>
      <c r="F535" s="64">
        <v>0</v>
      </c>
      <c r="G535" s="64">
        <v>0</v>
      </c>
      <c r="H535" s="64">
        <v>0</v>
      </c>
      <c r="I535" s="64">
        <v>3</v>
      </c>
      <c r="J535" s="64">
        <v>0</v>
      </c>
      <c r="K535" s="84">
        <v>0.11459999999999999</v>
      </c>
      <c r="L535" s="64">
        <v>0</v>
      </c>
      <c r="M535" s="64">
        <v>0</v>
      </c>
      <c r="N535" s="64">
        <v>0</v>
      </c>
      <c r="O535" s="64">
        <v>0</v>
      </c>
      <c r="P535" s="64">
        <v>0</v>
      </c>
      <c r="Q535" s="64">
        <v>3</v>
      </c>
      <c r="R535" s="84">
        <v>1</v>
      </c>
      <c r="S535" s="64">
        <v>2</v>
      </c>
      <c r="U535" s="85">
        <v>479</v>
      </c>
      <c r="V535" s="61">
        <v>278</v>
      </c>
      <c r="W535" s="61">
        <v>159</v>
      </c>
      <c r="X535" s="64">
        <v>10835</v>
      </c>
    </row>
    <row r="536" spans="1:24" ht="12">
      <c r="A536" s="83">
        <v>479</v>
      </c>
      <c r="B536" s="61">
        <v>479278161</v>
      </c>
      <c r="C536" s="63" t="s">
        <v>244</v>
      </c>
      <c r="D536" s="64">
        <v>0</v>
      </c>
      <c r="E536" s="64">
        <v>0</v>
      </c>
      <c r="F536" s="64">
        <v>0</v>
      </c>
      <c r="G536" s="64">
        <v>0</v>
      </c>
      <c r="H536" s="64">
        <v>2</v>
      </c>
      <c r="I536" s="64">
        <v>6</v>
      </c>
      <c r="J536" s="64">
        <v>0</v>
      </c>
      <c r="K536" s="84">
        <v>0.30559999999999998</v>
      </c>
      <c r="L536" s="64">
        <v>0</v>
      </c>
      <c r="M536" s="64">
        <v>0</v>
      </c>
      <c r="N536" s="64">
        <v>0</v>
      </c>
      <c r="O536" s="64">
        <v>0</v>
      </c>
      <c r="P536" s="64">
        <v>3</v>
      </c>
      <c r="Q536" s="64">
        <v>8</v>
      </c>
      <c r="R536" s="84">
        <v>1</v>
      </c>
      <c r="S536" s="64">
        <v>6</v>
      </c>
      <c r="U536" s="85">
        <v>479</v>
      </c>
      <c r="V536" s="61">
        <v>278</v>
      </c>
      <c r="W536" s="61">
        <v>161</v>
      </c>
      <c r="X536" s="64">
        <v>12004</v>
      </c>
    </row>
    <row r="537" spans="1:24" ht="12">
      <c r="A537" s="83">
        <v>479</v>
      </c>
      <c r="B537" s="61">
        <v>479278191</v>
      </c>
      <c r="C537" s="63" t="s">
        <v>244</v>
      </c>
      <c r="D537" s="64">
        <v>0</v>
      </c>
      <c r="E537" s="64">
        <v>0</v>
      </c>
      <c r="F537" s="64">
        <v>0</v>
      </c>
      <c r="G537" s="64">
        <v>0</v>
      </c>
      <c r="H537" s="64">
        <v>0</v>
      </c>
      <c r="I537" s="64">
        <v>3</v>
      </c>
      <c r="J537" s="64">
        <v>0</v>
      </c>
      <c r="K537" s="84">
        <v>0.11459999999999999</v>
      </c>
      <c r="L537" s="64">
        <v>0</v>
      </c>
      <c r="M537" s="64">
        <v>0</v>
      </c>
      <c r="N537" s="64">
        <v>0</v>
      </c>
      <c r="O537" s="64">
        <v>0</v>
      </c>
      <c r="P537" s="64">
        <v>1</v>
      </c>
      <c r="Q537" s="64">
        <v>3</v>
      </c>
      <c r="R537" s="84">
        <v>1</v>
      </c>
      <c r="S537" s="64">
        <v>6</v>
      </c>
      <c r="U537" s="85">
        <v>479</v>
      </c>
      <c r="V537" s="61">
        <v>278</v>
      </c>
      <c r="W537" s="61">
        <v>191</v>
      </c>
      <c r="X537" s="64">
        <v>12270</v>
      </c>
    </row>
    <row r="538" spans="1:24" ht="12">
      <c r="A538" s="83">
        <v>479</v>
      </c>
      <c r="B538" s="61">
        <v>479278210</v>
      </c>
      <c r="C538" s="63" t="s">
        <v>244</v>
      </c>
      <c r="D538" s="64">
        <v>0</v>
      </c>
      <c r="E538" s="64">
        <v>0</v>
      </c>
      <c r="F538" s="64">
        <v>0</v>
      </c>
      <c r="G538" s="64">
        <v>0</v>
      </c>
      <c r="H538" s="64">
        <v>10</v>
      </c>
      <c r="I538" s="64">
        <v>17</v>
      </c>
      <c r="J538" s="64">
        <v>0</v>
      </c>
      <c r="K538" s="84">
        <v>1.0314000000000001</v>
      </c>
      <c r="L538" s="64">
        <v>0</v>
      </c>
      <c r="M538" s="64">
        <v>0</v>
      </c>
      <c r="N538" s="64">
        <v>0</v>
      </c>
      <c r="O538" s="64">
        <v>0</v>
      </c>
      <c r="P538" s="64">
        <v>9</v>
      </c>
      <c r="Q538" s="64">
        <v>27</v>
      </c>
      <c r="R538" s="84">
        <v>1</v>
      </c>
      <c r="S538" s="64">
        <v>5</v>
      </c>
      <c r="U538" s="85">
        <v>479</v>
      </c>
      <c r="V538" s="61">
        <v>278</v>
      </c>
      <c r="W538" s="61">
        <v>210</v>
      </c>
      <c r="X538" s="64">
        <v>11515</v>
      </c>
    </row>
    <row r="539" spans="1:24" ht="12">
      <c r="A539" s="83">
        <v>479</v>
      </c>
      <c r="B539" s="61">
        <v>479278227</v>
      </c>
      <c r="C539" s="63" t="s">
        <v>244</v>
      </c>
      <c r="D539" s="64">
        <v>0</v>
      </c>
      <c r="E539" s="64">
        <v>0</v>
      </c>
      <c r="F539" s="64">
        <v>0</v>
      </c>
      <c r="G539" s="64">
        <v>0</v>
      </c>
      <c r="H539" s="64">
        <v>1</v>
      </c>
      <c r="I539" s="64">
        <v>4</v>
      </c>
      <c r="J539" s="64">
        <v>0</v>
      </c>
      <c r="K539" s="84">
        <v>0.191</v>
      </c>
      <c r="L539" s="64">
        <v>0</v>
      </c>
      <c r="M539" s="64">
        <v>0</v>
      </c>
      <c r="N539" s="64">
        <v>0</v>
      </c>
      <c r="O539" s="64">
        <v>0</v>
      </c>
      <c r="P539" s="64">
        <v>2</v>
      </c>
      <c r="Q539" s="64">
        <v>5</v>
      </c>
      <c r="R539" s="84">
        <v>1</v>
      </c>
      <c r="S539" s="64">
        <v>9</v>
      </c>
      <c r="U539" s="85">
        <v>479</v>
      </c>
      <c r="V539" s="61">
        <v>278</v>
      </c>
      <c r="W539" s="61">
        <v>227</v>
      </c>
      <c r="X539" s="64">
        <v>12343</v>
      </c>
    </row>
    <row r="540" spans="1:24" ht="12">
      <c r="A540" s="83">
        <v>479</v>
      </c>
      <c r="B540" s="61">
        <v>479278278</v>
      </c>
      <c r="C540" s="63" t="s">
        <v>244</v>
      </c>
      <c r="D540" s="64">
        <v>0</v>
      </c>
      <c r="E540" s="64">
        <v>0</v>
      </c>
      <c r="F540" s="64">
        <v>0</v>
      </c>
      <c r="G540" s="64">
        <v>0</v>
      </c>
      <c r="H540" s="64">
        <v>24</v>
      </c>
      <c r="I540" s="64">
        <v>33</v>
      </c>
      <c r="J540" s="64">
        <v>0</v>
      </c>
      <c r="K540" s="84">
        <v>2.1774</v>
      </c>
      <c r="L540" s="64">
        <v>0</v>
      </c>
      <c r="M540" s="64">
        <v>0</v>
      </c>
      <c r="N540" s="64">
        <v>0</v>
      </c>
      <c r="O540" s="64">
        <v>2</v>
      </c>
      <c r="P540" s="64">
        <v>15</v>
      </c>
      <c r="Q540" s="64">
        <v>57</v>
      </c>
      <c r="R540" s="84">
        <v>1</v>
      </c>
      <c r="S540" s="64">
        <v>6</v>
      </c>
      <c r="U540" s="85">
        <v>479</v>
      </c>
      <c r="V540" s="61">
        <v>278</v>
      </c>
      <c r="W540" s="61">
        <v>278</v>
      </c>
      <c r="X540" s="64">
        <v>11291</v>
      </c>
    </row>
    <row r="541" spans="1:24" ht="12">
      <c r="A541" s="83">
        <v>479</v>
      </c>
      <c r="B541" s="61">
        <v>479278281</v>
      </c>
      <c r="C541" s="63" t="s">
        <v>244</v>
      </c>
      <c r="D541" s="64">
        <v>0</v>
      </c>
      <c r="E541" s="64">
        <v>0</v>
      </c>
      <c r="F541" s="64">
        <v>0</v>
      </c>
      <c r="G541" s="64">
        <v>0</v>
      </c>
      <c r="H541" s="64">
        <v>18</v>
      </c>
      <c r="I541" s="64">
        <v>40</v>
      </c>
      <c r="J541" s="64">
        <v>0</v>
      </c>
      <c r="K541" s="84">
        <v>2.2155999999999998</v>
      </c>
      <c r="L541" s="64">
        <v>0</v>
      </c>
      <c r="M541" s="64">
        <v>0</v>
      </c>
      <c r="N541" s="64">
        <v>0</v>
      </c>
      <c r="O541" s="64">
        <v>0</v>
      </c>
      <c r="P541" s="64">
        <v>37</v>
      </c>
      <c r="Q541" s="64">
        <v>58</v>
      </c>
      <c r="R541" s="84">
        <v>1</v>
      </c>
      <c r="S541" s="64">
        <v>12</v>
      </c>
      <c r="U541" s="85">
        <v>479</v>
      </c>
      <c r="V541" s="61">
        <v>278</v>
      </c>
      <c r="W541" s="61">
        <v>281</v>
      </c>
      <c r="X541" s="64">
        <v>13378</v>
      </c>
    </row>
    <row r="542" spans="1:24" ht="12">
      <c r="A542" s="83">
        <v>479</v>
      </c>
      <c r="B542" s="61">
        <v>479278309</v>
      </c>
      <c r="C542" s="63" t="s">
        <v>244</v>
      </c>
      <c r="D542" s="64">
        <v>0</v>
      </c>
      <c r="E542" s="64">
        <v>0</v>
      </c>
      <c r="F542" s="64">
        <v>0</v>
      </c>
      <c r="G542" s="64">
        <v>0</v>
      </c>
      <c r="H542" s="64">
        <v>2</v>
      </c>
      <c r="I542" s="64">
        <v>1</v>
      </c>
      <c r="J542" s="64">
        <v>0</v>
      </c>
      <c r="K542" s="84">
        <v>0.11459999999999999</v>
      </c>
      <c r="L542" s="64">
        <v>0</v>
      </c>
      <c r="M542" s="64">
        <v>0</v>
      </c>
      <c r="N542" s="64">
        <v>0</v>
      </c>
      <c r="O542" s="64">
        <v>0</v>
      </c>
      <c r="P542" s="64">
        <v>2</v>
      </c>
      <c r="Q542" s="64">
        <v>3</v>
      </c>
      <c r="R542" s="84">
        <v>1</v>
      </c>
      <c r="S542" s="64">
        <v>10</v>
      </c>
      <c r="U542" s="85">
        <v>479</v>
      </c>
      <c r="V542" s="61">
        <v>278</v>
      </c>
      <c r="W542" s="61">
        <v>309</v>
      </c>
      <c r="X542" s="64">
        <v>12834</v>
      </c>
    </row>
    <row r="543" spans="1:24" ht="12">
      <c r="A543" s="83">
        <v>479</v>
      </c>
      <c r="B543" s="61">
        <v>479278325</v>
      </c>
      <c r="C543" s="63" t="s">
        <v>244</v>
      </c>
      <c r="D543" s="64">
        <v>0</v>
      </c>
      <c r="E543" s="64">
        <v>0</v>
      </c>
      <c r="F543" s="64">
        <v>0</v>
      </c>
      <c r="G543" s="64">
        <v>0</v>
      </c>
      <c r="H543" s="64">
        <v>3</v>
      </c>
      <c r="I543" s="64">
        <v>6</v>
      </c>
      <c r="J543" s="64">
        <v>0</v>
      </c>
      <c r="K543" s="84">
        <v>0.34379999999999999</v>
      </c>
      <c r="L543" s="64">
        <v>0</v>
      </c>
      <c r="M543" s="64">
        <v>0</v>
      </c>
      <c r="N543" s="64">
        <v>0</v>
      </c>
      <c r="O543" s="64">
        <v>0</v>
      </c>
      <c r="P543" s="64">
        <v>1</v>
      </c>
      <c r="Q543" s="64">
        <v>9</v>
      </c>
      <c r="R543" s="84">
        <v>1</v>
      </c>
      <c r="S543" s="64">
        <v>8</v>
      </c>
      <c r="U543" s="85">
        <v>479</v>
      </c>
      <c r="V543" s="61">
        <v>278</v>
      </c>
      <c r="W543" s="61">
        <v>325</v>
      </c>
      <c r="X543" s="64">
        <v>10746</v>
      </c>
    </row>
    <row r="544" spans="1:24" ht="12">
      <c r="A544" s="83">
        <v>479</v>
      </c>
      <c r="B544" s="61">
        <v>479278332</v>
      </c>
      <c r="C544" s="63" t="s">
        <v>244</v>
      </c>
      <c r="D544" s="64">
        <v>0</v>
      </c>
      <c r="E544" s="64">
        <v>0</v>
      </c>
      <c r="F544" s="64">
        <v>0</v>
      </c>
      <c r="G544" s="64">
        <v>0</v>
      </c>
      <c r="H544" s="64">
        <v>2</v>
      </c>
      <c r="I544" s="64">
        <v>9</v>
      </c>
      <c r="J544" s="64">
        <v>0</v>
      </c>
      <c r="K544" s="84">
        <v>0.42020000000000002</v>
      </c>
      <c r="L544" s="64">
        <v>0</v>
      </c>
      <c r="M544" s="64">
        <v>0</v>
      </c>
      <c r="N544" s="64">
        <v>0</v>
      </c>
      <c r="O544" s="64">
        <v>0</v>
      </c>
      <c r="P544" s="64">
        <v>3</v>
      </c>
      <c r="Q544" s="64">
        <v>11</v>
      </c>
      <c r="R544" s="84">
        <v>1</v>
      </c>
      <c r="S544" s="64">
        <v>10</v>
      </c>
      <c r="U544" s="85">
        <v>479</v>
      </c>
      <c r="V544" s="61">
        <v>278</v>
      </c>
      <c r="W544" s="61">
        <v>332</v>
      </c>
      <c r="X544" s="64">
        <v>11815</v>
      </c>
    </row>
    <row r="545" spans="1:24" ht="12">
      <c r="A545" s="83">
        <v>479</v>
      </c>
      <c r="B545" s="61">
        <v>479278605</v>
      </c>
      <c r="C545" s="63" t="s">
        <v>244</v>
      </c>
      <c r="D545" s="64">
        <v>0</v>
      </c>
      <c r="E545" s="64">
        <v>0</v>
      </c>
      <c r="F545" s="64">
        <v>0</v>
      </c>
      <c r="G545" s="64">
        <v>0</v>
      </c>
      <c r="H545" s="64">
        <v>15</v>
      </c>
      <c r="I545" s="64">
        <v>24</v>
      </c>
      <c r="J545" s="64">
        <v>0</v>
      </c>
      <c r="K545" s="84">
        <v>1.4898</v>
      </c>
      <c r="L545" s="64">
        <v>0</v>
      </c>
      <c r="M545" s="64">
        <v>0</v>
      </c>
      <c r="N545" s="64">
        <v>0</v>
      </c>
      <c r="O545" s="64">
        <v>0</v>
      </c>
      <c r="P545" s="64">
        <v>7</v>
      </c>
      <c r="Q545" s="64">
        <v>39</v>
      </c>
      <c r="R545" s="84">
        <v>1</v>
      </c>
      <c r="S545" s="64">
        <v>5</v>
      </c>
      <c r="U545" s="85">
        <v>479</v>
      </c>
      <c r="V545" s="61">
        <v>278</v>
      </c>
      <c r="W545" s="61">
        <v>605</v>
      </c>
      <c r="X545" s="64">
        <v>10871</v>
      </c>
    </row>
    <row r="546" spans="1:24" ht="12">
      <c r="A546" s="83">
        <v>479</v>
      </c>
      <c r="B546" s="61">
        <v>479278635</v>
      </c>
      <c r="C546" s="63" t="s">
        <v>244</v>
      </c>
      <c r="D546" s="64">
        <v>0</v>
      </c>
      <c r="E546" s="64">
        <v>0</v>
      </c>
      <c r="F546" s="64">
        <v>0</v>
      </c>
      <c r="G546" s="64">
        <v>0</v>
      </c>
      <c r="H546" s="64">
        <v>0</v>
      </c>
      <c r="I546" s="64">
        <v>2</v>
      </c>
      <c r="J546" s="64">
        <v>0</v>
      </c>
      <c r="K546" s="84">
        <v>7.6399999999999996E-2</v>
      </c>
      <c r="L546" s="64">
        <v>0</v>
      </c>
      <c r="M546" s="64">
        <v>0</v>
      </c>
      <c r="N546" s="64">
        <v>0</v>
      </c>
      <c r="O546" s="64">
        <v>0</v>
      </c>
      <c r="P546" s="64">
        <v>2</v>
      </c>
      <c r="Q546" s="64">
        <v>2</v>
      </c>
      <c r="R546" s="84">
        <v>1</v>
      </c>
      <c r="S546" s="64">
        <v>7</v>
      </c>
      <c r="U546" s="85">
        <v>479</v>
      </c>
      <c r="V546" s="61">
        <v>278</v>
      </c>
      <c r="W546" s="61">
        <v>635</v>
      </c>
      <c r="X546" s="64">
        <v>15258</v>
      </c>
    </row>
    <row r="547" spans="1:24" ht="12">
      <c r="A547" s="83">
        <v>479</v>
      </c>
      <c r="B547" s="61">
        <v>479278670</v>
      </c>
      <c r="C547" s="63" t="s">
        <v>244</v>
      </c>
      <c r="D547" s="64">
        <v>0</v>
      </c>
      <c r="E547" s="64">
        <v>0</v>
      </c>
      <c r="F547" s="64">
        <v>0</v>
      </c>
      <c r="G547" s="64">
        <v>0</v>
      </c>
      <c r="H547" s="64">
        <v>3</v>
      </c>
      <c r="I547" s="64">
        <v>10</v>
      </c>
      <c r="J547" s="64">
        <v>0</v>
      </c>
      <c r="K547" s="84">
        <v>0.49659999999999999</v>
      </c>
      <c r="L547" s="64">
        <v>0</v>
      </c>
      <c r="M547" s="64">
        <v>0</v>
      </c>
      <c r="N547" s="64">
        <v>0</v>
      </c>
      <c r="O547" s="64">
        <v>0</v>
      </c>
      <c r="P547" s="64">
        <v>4</v>
      </c>
      <c r="Q547" s="64">
        <v>13</v>
      </c>
      <c r="R547" s="84">
        <v>1</v>
      </c>
      <c r="S547" s="64">
        <v>4</v>
      </c>
      <c r="U547" s="85">
        <v>479</v>
      </c>
      <c r="V547" s="61">
        <v>278</v>
      </c>
      <c r="W547" s="61">
        <v>670</v>
      </c>
      <c r="X547" s="64">
        <v>11645</v>
      </c>
    </row>
    <row r="548" spans="1:24" ht="12">
      <c r="A548" s="83">
        <v>479</v>
      </c>
      <c r="B548" s="61">
        <v>479278672</v>
      </c>
      <c r="C548" s="63" t="s">
        <v>244</v>
      </c>
      <c r="D548" s="64">
        <v>0</v>
      </c>
      <c r="E548" s="64">
        <v>0</v>
      </c>
      <c r="F548" s="64">
        <v>0</v>
      </c>
      <c r="G548" s="64">
        <v>0</v>
      </c>
      <c r="H548" s="64">
        <v>1</v>
      </c>
      <c r="I548" s="64">
        <v>1</v>
      </c>
      <c r="J548" s="64">
        <v>0</v>
      </c>
      <c r="K548" s="84">
        <v>7.6399999999999996E-2</v>
      </c>
      <c r="L548" s="64">
        <v>0</v>
      </c>
      <c r="M548" s="64">
        <v>0</v>
      </c>
      <c r="N548" s="64">
        <v>0</v>
      </c>
      <c r="O548" s="64">
        <v>0</v>
      </c>
      <c r="P548" s="64">
        <v>2</v>
      </c>
      <c r="Q548" s="64">
        <v>2</v>
      </c>
      <c r="R548" s="84">
        <v>1</v>
      </c>
      <c r="S548" s="64">
        <v>7</v>
      </c>
      <c r="U548" s="85">
        <v>479</v>
      </c>
      <c r="V548" s="61">
        <v>278</v>
      </c>
      <c r="W548" s="61">
        <v>672</v>
      </c>
      <c r="X548" s="64">
        <v>14367</v>
      </c>
    </row>
    <row r="549" spans="1:24" ht="12">
      <c r="A549" s="83">
        <v>479</v>
      </c>
      <c r="B549" s="61">
        <v>479278674</v>
      </c>
      <c r="C549" s="63" t="s">
        <v>244</v>
      </c>
      <c r="D549" s="64">
        <v>0</v>
      </c>
      <c r="E549" s="64">
        <v>0</v>
      </c>
      <c r="F549" s="64">
        <v>0</v>
      </c>
      <c r="G549" s="64">
        <v>0</v>
      </c>
      <c r="H549" s="64">
        <v>1</v>
      </c>
      <c r="I549" s="64">
        <v>3</v>
      </c>
      <c r="J549" s="64">
        <v>0</v>
      </c>
      <c r="K549" s="84">
        <v>0.15279999999999999</v>
      </c>
      <c r="L549" s="64">
        <v>0</v>
      </c>
      <c r="M549" s="64">
        <v>0</v>
      </c>
      <c r="N549" s="64">
        <v>0</v>
      </c>
      <c r="O549" s="64">
        <v>0</v>
      </c>
      <c r="P549" s="64">
        <v>4</v>
      </c>
      <c r="Q549" s="64">
        <v>4</v>
      </c>
      <c r="R549" s="84">
        <v>1</v>
      </c>
      <c r="S549" s="64">
        <v>10</v>
      </c>
      <c r="U549" s="85">
        <v>479</v>
      </c>
      <c r="V549" s="61">
        <v>278</v>
      </c>
      <c r="W549" s="61">
        <v>674</v>
      </c>
      <c r="X549" s="64">
        <v>15170</v>
      </c>
    </row>
    <row r="550" spans="1:24" ht="12">
      <c r="A550" s="83">
        <v>479</v>
      </c>
      <c r="B550" s="61">
        <v>479278680</v>
      </c>
      <c r="C550" s="63" t="s">
        <v>244</v>
      </c>
      <c r="D550" s="64">
        <v>0</v>
      </c>
      <c r="E550" s="64">
        <v>0</v>
      </c>
      <c r="F550" s="64">
        <v>0</v>
      </c>
      <c r="G550" s="64">
        <v>0</v>
      </c>
      <c r="H550" s="64">
        <v>1</v>
      </c>
      <c r="I550" s="64">
        <v>3</v>
      </c>
      <c r="J550" s="64">
        <v>0</v>
      </c>
      <c r="K550" s="84">
        <v>0.15279999999999999</v>
      </c>
      <c r="L550" s="64">
        <v>0</v>
      </c>
      <c r="M550" s="64">
        <v>0</v>
      </c>
      <c r="N550" s="64">
        <v>0</v>
      </c>
      <c r="O550" s="64">
        <v>0</v>
      </c>
      <c r="P550" s="64">
        <v>1</v>
      </c>
      <c r="Q550" s="64">
        <v>4</v>
      </c>
      <c r="R550" s="84">
        <v>1</v>
      </c>
      <c r="S550" s="64">
        <v>4</v>
      </c>
      <c r="U550" s="85">
        <v>479</v>
      </c>
      <c r="V550" s="61">
        <v>278</v>
      </c>
      <c r="W550" s="61">
        <v>680</v>
      </c>
      <c r="X550" s="64">
        <v>11382</v>
      </c>
    </row>
    <row r="551" spans="1:24" ht="12">
      <c r="A551" s="83">
        <v>479</v>
      </c>
      <c r="B551" s="61">
        <v>479278683</v>
      </c>
      <c r="C551" s="63" t="s">
        <v>244</v>
      </c>
      <c r="D551" s="64">
        <v>0</v>
      </c>
      <c r="E551" s="64">
        <v>0</v>
      </c>
      <c r="F551" s="64">
        <v>0</v>
      </c>
      <c r="G551" s="64">
        <v>0</v>
      </c>
      <c r="H551" s="64">
        <v>3</v>
      </c>
      <c r="I551" s="64">
        <v>6</v>
      </c>
      <c r="J551" s="64">
        <v>0</v>
      </c>
      <c r="K551" s="84">
        <v>0.34379999999999999</v>
      </c>
      <c r="L551" s="64">
        <v>0</v>
      </c>
      <c r="M551" s="64">
        <v>0</v>
      </c>
      <c r="N551" s="64">
        <v>0</v>
      </c>
      <c r="O551" s="64">
        <v>0</v>
      </c>
      <c r="P551" s="64">
        <v>3</v>
      </c>
      <c r="Q551" s="64">
        <v>9</v>
      </c>
      <c r="R551" s="84">
        <v>1</v>
      </c>
      <c r="S551" s="64">
        <v>4</v>
      </c>
      <c r="U551" s="85">
        <v>479</v>
      </c>
      <c r="V551" s="61">
        <v>278</v>
      </c>
      <c r="W551" s="61">
        <v>683</v>
      </c>
      <c r="X551" s="64">
        <v>11564</v>
      </c>
    </row>
    <row r="552" spans="1:24" ht="12">
      <c r="A552" s="83">
        <v>479</v>
      </c>
      <c r="B552" s="61">
        <v>479278717</v>
      </c>
      <c r="C552" s="63" t="s">
        <v>244</v>
      </c>
      <c r="D552" s="64">
        <v>0</v>
      </c>
      <c r="E552" s="64">
        <v>0</v>
      </c>
      <c r="F552" s="64">
        <v>0</v>
      </c>
      <c r="G552" s="64">
        <v>0</v>
      </c>
      <c r="H552" s="64">
        <v>0</v>
      </c>
      <c r="I552" s="64">
        <v>1</v>
      </c>
      <c r="J552" s="64">
        <v>0</v>
      </c>
      <c r="K552" s="84">
        <v>3.8199999999999998E-2</v>
      </c>
      <c r="L552" s="64">
        <v>0</v>
      </c>
      <c r="M552" s="64">
        <v>0</v>
      </c>
      <c r="N552" s="64">
        <v>0</v>
      </c>
      <c r="O552" s="64">
        <v>0</v>
      </c>
      <c r="P552" s="64">
        <v>1</v>
      </c>
      <c r="Q552" s="64">
        <v>1</v>
      </c>
      <c r="R552" s="84">
        <v>1</v>
      </c>
      <c r="S552" s="64">
        <v>7</v>
      </c>
      <c r="U552" s="85">
        <v>479</v>
      </c>
      <c r="V552" s="61">
        <v>278</v>
      </c>
      <c r="W552" s="61">
        <v>717</v>
      </c>
      <c r="X552" s="64">
        <v>15258</v>
      </c>
    </row>
    <row r="553" spans="1:24" ht="12">
      <c r="A553" s="83">
        <v>479</v>
      </c>
      <c r="B553" s="61">
        <v>479278755</v>
      </c>
      <c r="C553" s="63" t="s">
        <v>244</v>
      </c>
      <c r="D553" s="64">
        <v>0</v>
      </c>
      <c r="E553" s="64">
        <v>0</v>
      </c>
      <c r="F553" s="64">
        <v>0</v>
      </c>
      <c r="G553" s="64">
        <v>0</v>
      </c>
      <c r="H553" s="64">
        <v>3</v>
      </c>
      <c r="I553" s="64">
        <v>0</v>
      </c>
      <c r="J553" s="64">
        <v>0</v>
      </c>
      <c r="K553" s="84">
        <v>0.11459999999999999</v>
      </c>
      <c r="L553" s="64">
        <v>0</v>
      </c>
      <c r="M553" s="64">
        <v>0</v>
      </c>
      <c r="N553" s="64">
        <v>0</v>
      </c>
      <c r="O553" s="64">
        <v>0</v>
      </c>
      <c r="P553" s="64">
        <v>2</v>
      </c>
      <c r="Q553" s="64">
        <v>3</v>
      </c>
      <c r="R553" s="84">
        <v>1</v>
      </c>
      <c r="S553" s="64">
        <v>9</v>
      </c>
      <c r="U553" s="85">
        <v>479</v>
      </c>
      <c r="V553" s="61">
        <v>278</v>
      </c>
      <c r="W553" s="61">
        <v>755</v>
      </c>
      <c r="X553" s="64">
        <v>12160</v>
      </c>
    </row>
    <row r="554" spans="1:24" ht="12">
      <c r="A554" s="83">
        <v>479</v>
      </c>
      <c r="B554" s="61">
        <v>479278766</v>
      </c>
      <c r="C554" s="63" t="s">
        <v>244</v>
      </c>
      <c r="D554" s="64">
        <v>0</v>
      </c>
      <c r="E554" s="64">
        <v>0</v>
      </c>
      <c r="F554" s="64">
        <v>0</v>
      </c>
      <c r="G554" s="64">
        <v>0</v>
      </c>
      <c r="H554" s="64">
        <v>0</v>
      </c>
      <c r="I554" s="64">
        <v>3</v>
      </c>
      <c r="J554" s="64">
        <v>0</v>
      </c>
      <c r="K554" s="84">
        <v>0.11459999999999999</v>
      </c>
      <c r="L554" s="64">
        <v>0</v>
      </c>
      <c r="M554" s="64">
        <v>0</v>
      </c>
      <c r="N554" s="64">
        <v>0</v>
      </c>
      <c r="O554" s="64">
        <v>0</v>
      </c>
      <c r="P554" s="64">
        <v>2</v>
      </c>
      <c r="Q554" s="64">
        <v>3</v>
      </c>
      <c r="R554" s="84">
        <v>1</v>
      </c>
      <c r="S554" s="64">
        <v>5</v>
      </c>
      <c r="U554" s="85">
        <v>479</v>
      </c>
      <c r="V554" s="61">
        <v>278</v>
      </c>
      <c r="W554" s="61">
        <v>766</v>
      </c>
      <c r="X554" s="64">
        <v>13515</v>
      </c>
    </row>
    <row r="555" spans="1:24" ht="12">
      <c r="A555" s="83">
        <v>481</v>
      </c>
      <c r="B555" s="61">
        <v>481035016</v>
      </c>
      <c r="C555" s="63" t="s">
        <v>249</v>
      </c>
      <c r="D555" s="64">
        <v>0</v>
      </c>
      <c r="E555" s="64">
        <v>0</v>
      </c>
      <c r="F555" s="64">
        <v>1</v>
      </c>
      <c r="G555" s="64">
        <v>0</v>
      </c>
      <c r="H555" s="64">
        <v>0</v>
      </c>
      <c r="I555" s="64">
        <v>0</v>
      </c>
      <c r="J555" s="64">
        <v>0</v>
      </c>
      <c r="K555" s="84">
        <v>3.8199999999999998E-2</v>
      </c>
      <c r="L555" s="64">
        <v>0</v>
      </c>
      <c r="M555" s="64">
        <v>0</v>
      </c>
      <c r="N555" s="64">
        <v>0</v>
      </c>
      <c r="O555" s="64">
        <v>0</v>
      </c>
      <c r="P555" s="64">
        <v>1</v>
      </c>
      <c r="Q555" s="64">
        <v>1</v>
      </c>
      <c r="R555" s="84">
        <v>1.085</v>
      </c>
      <c r="S555" s="64">
        <v>7</v>
      </c>
      <c r="U555" s="85">
        <v>481</v>
      </c>
      <c r="V555" s="61">
        <v>35</v>
      </c>
      <c r="W555" s="61">
        <v>16</v>
      </c>
      <c r="X555" s="64">
        <v>14752</v>
      </c>
    </row>
    <row r="556" spans="1:24" ht="12">
      <c r="A556" s="83">
        <v>481</v>
      </c>
      <c r="B556" s="61">
        <v>481035018</v>
      </c>
      <c r="C556" s="63" t="s">
        <v>249</v>
      </c>
      <c r="D556" s="64">
        <v>0</v>
      </c>
      <c r="E556" s="64">
        <v>0</v>
      </c>
      <c r="F556" s="64">
        <v>0</v>
      </c>
      <c r="G556" s="64">
        <v>1</v>
      </c>
      <c r="H556" s="64">
        <v>0</v>
      </c>
      <c r="I556" s="64">
        <v>0</v>
      </c>
      <c r="J556" s="64">
        <v>0</v>
      </c>
      <c r="K556" s="84">
        <v>3.8199999999999998E-2</v>
      </c>
      <c r="L556" s="64">
        <v>0</v>
      </c>
      <c r="M556" s="64">
        <v>0</v>
      </c>
      <c r="N556" s="64">
        <v>0</v>
      </c>
      <c r="O556" s="64">
        <v>0</v>
      </c>
      <c r="P556" s="64">
        <v>0</v>
      </c>
      <c r="Q556" s="64">
        <v>1</v>
      </c>
      <c r="R556" s="84">
        <v>1.085</v>
      </c>
      <c r="S556" s="64">
        <v>7</v>
      </c>
      <c r="U556" s="85">
        <v>481</v>
      </c>
      <c r="V556" s="61">
        <v>35</v>
      </c>
      <c r="W556" s="61">
        <v>18</v>
      </c>
      <c r="X556" s="64">
        <v>10045</v>
      </c>
    </row>
    <row r="557" spans="1:24" ht="12">
      <c r="A557" s="83">
        <v>481</v>
      </c>
      <c r="B557" s="61">
        <v>481035035</v>
      </c>
      <c r="C557" s="63" t="s">
        <v>249</v>
      </c>
      <c r="D557" s="64">
        <v>110</v>
      </c>
      <c r="E557" s="64">
        <v>0</v>
      </c>
      <c r="F557" s="64">
        <v>130</v>
      </c>
      <c r="G557" s="64">
        <v>565</v>
      </c>
      <c r="H557" s="64">
        <v>71</v>
      </c>
      <c r="I557" s="64">
        <v>0</v>
      </c>
      <c r="J557" s="64">
        <v>0</v>
      </c>
      <c r="K557" s="84">
        <v>29.261199999999999</v>
      </c>
      <c r="L557" s="64">
        <v>0</v>
      </c>
      <c r="M557" s="64">
        <v>107</v>
      </c>
      <c r="N557" s="64">
        <v>0</v>
      </c>
      <c r="O557" s="64">
        <v>0</v>
      </c>
      <c r="P557" s="64">
        <v>650</v>
      </c>
      <c r="Q557" s="64">
        <v>821</v>
      </c>
      <c r="R557" s="84">
        <v>1.085</v>
      </c>
      <c r="S557" s="64">
        <v>11</v>
      </c>
      <c r="U557" s="85">
        <v>481</v>
      </c>
      <c r="V557" s="61">
        <v>35</v>
      </c>
      <c r="W557" s="61">
        <v>35</v>
      </c>
      <c r="X557" s="64">
        <v>14358</v>
      </c>
    </row>
    <row r="558" spans="1:24" ht="12">
      <c r="A558" s="83">
        <v>481</v>
      </c>
      <c r="B558" s="61">
        <v>481035044</v>
      </c>
      <c r="C558" s="63" t="s">
        <v>249</v>
      </c>
      <c r="D558" s="64">
        <v>2</v>
      </c>
      <c r="E558" s="64">
        <v>0</v>
      </c>
      <c r="F558" s="64">
        <v>0</v>
      </c>
      <c r="G558" s="64">
        <v>5</v>
      </c>
      <c r="H558" s="64">
        <v>1</v>
      </c>
      <c r="I558" s="64">
        <v>0</v>
      </c>
      <c r="J558" s="64">
        <v>0</v>
      </c>
      <c r="K558" s="84">
        <v>0.22919999999999999</v>
      </c>
      <c r="L558" s="64">
        <v>0</v>
      </c>
      <c r="M558" s="64">
        <v>2</v>
      </c>
      <c r="N558" s="64">
        <v>0</v>
      </c>
      <c r="O558" s="64">
        <v>0</v>
      </c>
      <c r="P558" s="64">
        <v>6</v>
      </c>
      <c r="Q558" s="64">
        <v>7</v>
      </c>
      <c r="R558" s="84">
        <v>1.085</v>
      </c>
      <c r="S558" s="64">
        <v>12</v>
      </c>
      <c r="U558" s="85">
        <v>481</v>
      </c>
      <c r="V558" s="61">
        <v>35</v>
      </c>
      <c r="W558" s="61">
        <v>44</v>
      </c>
      <c r="X558" s="64">
        <v>15020</v>
      </c>
    </row>
    <row r="559" spans="1:24" ht="12">
      <c r="A559" s="83">
        <v>481</v>
      </c>
      <c r="B559" s="61">
        <v>481035050</v>
      </c>
      <c r="C559" s="63" t="s">
        <v>249</v>
      </c>
      <c r="D559" s="64">
        <v>0</v>
      </c>
      <c r="E559" s="64">
        <v>0</v>
      </c>
      <c r="F559" s="64">
        <v>0</v>
      </c>
      <c r="G559" s="64">
        <v>2</v>
      </c>
      <c r="H559" s="64">
        <v>0</v>
      </c>
      <c r="I559" s="64">
        <v>0</v>
      </c>
      <c r="J559" s="64">
        <v>0</v>
      </c>
      <c r="K559" s="84">
        <v>7.6399999999999996E-2</v>
      </c>
      <c r="L559" s="64">
        <v>0</v>
      </c>
      <c r="M559" s="64">
        <v>0</v>
      </c>
      <c r="N559" s="64">
        <v>0</v>
      </c>
      <c r="O559" s="64">
        <v>0</v>
      </c>
      <c r="P559" s="64">
        <v>2</v>
      </c>
      <c r="Q559" s="64">
        <v>2</v>
      </c>
      <c r="R559" s="84">
        <v>1.085</v>
      </c>
      <c r="S559" s="64">
        <v>3</v>
      </c>
      <c r="U559" s="85">
        <v>481</v>
      </c>
      <c r="V559" s="61">
        <v>35</v>
      </c>
      <c r="W559" s="61">
        <v>50</v>
      </c>
      <c r="X559" s="64">
        <v>14263</v>
      </c>
    </row>
    <row r="560" spans="1:24" ht="12">
      <c r="A560" s="83">
        <v>481</v>
      </c>
      <c r="B560" s="61">
        <v>481035073</v>
      </c>
      <c r="C560" s="63" t="s">
        <v>249</v>
      </c>
      <c r="D560" s="64">
        <v>0</v>
      </c>
      <c r="E560" s="64">
        <v>0</v>
      </c>
      <c r="F560" s="64">
        <v>0</v>
      </c>
      <c r="G560" s="64">
        <v>2</v>
      </c>
      <c r="H560" s="64">
        <v>1</v>
      </c>
      <c r="I560" s="64">
        <v>0</v>
      </c>
      <c r="J560" s="64">
        <v>0</v>
      </c>
      <c r="K560" s="84">
        <v>0.11459999999999999</v>
      </c>
      <c r="L560" s="64">
        <v>0</v>
      </c>
      <c r="M560" s="64">
        <v>1</v>
      </c>
      <c r="N560" s="64">
        <v>1</v>
      </c>
      <c r="O560" s="64">
        <v>0</v>
      </c>
      <c r="P560" s="64">
        <v>2</v>
      </c>
      <c r="Q560" s="64">
        <v>3</v>
      </c>
      <c r="R560" s="84">
        <v>1.085</v>
      </c>
      <c r="S560" s="64">
        <v>5</v>
      </c>
      <c r="U560" s="85">
        <v>481</v>
      </c>
      <c r="V560" s="61">
        <v>35</v>
      </c>
      <c r="W560" s="61">
        <v>73</v>
      </c>
      <c r="X560" s="64">
        <v>14530</v>
      </c>
    </row>
    <row r="561" spans="1:24" ht="12">
      <c r="A561" s="83">
        <v>481</v>
      </c>
      <c r="B561" s="61">
        <v>481035189</v>
      </c>
      <c r="C561" s="63" t="s">
        <v>249</v>
      </c>
      <c r="D561" s="64">
        <v>0</v>
      </c>
      <c r="E561" s="64">
        <v>0</v>
      </c>
      <c r="F561" s="64">
        <v>1</v>
      </c>
      <c r="G561" s="64">
        <v>0</v>
      </c>
      <c r="H561" s="64">
        <v>0</v>
      </c>
      <c r="I561" s="64">
        <v>0</v>
      </c>
      <c r="J561" s="64">
        <v>0</v>
      </c>
      <c r="K561" s="84">
        <v>3.8199999999999998E-2</v>
      </c>
      <c r="L561" s="64">
        <v>0</v>
      </c>
      <c r="M561" s="64">
        <v>0</v>
      </c>
      <c r="N561" s="64">
        <v>0</v>
      </c>
      <c r="O561" s="64">
        <v>0</v>
      </c>
      <c r="P561" s="64">
        <v>1</v>
      </c>
      <c r="Q561" s="64">
        <v>1</v>
      </c>
      <c r="R561" s="84">
        <v>1.085</v>
      </c>
      <c r="S561" s="64">
        <v>3</v>
      </c>
      <c r="U561" s="85">
        <v>481</v>
      </c>
      <c r="V561" s="61">
        <v>35</v>
      </c>
      <c r="W561" s="61">
        <v>189</v>
      </c>
      <c r="X561" s="64">
        <v>14211</v>
      </c>
    </row>
    <row r="562" spans="1:24" ht="12">
      <c r="A562" s="83">
        <v>481</v>
      </c>
      <c r="B562" s="61">
        <v>481035212</v>
      </c>
      <c r="C562" s="63" t="s">
        <v>249</v>
      </c>
      <c r="D562" s="64">
        <v>0</v>
      </c>
      <c r="E562" s="64">
        <v>0</v>
      </c>
      <c r="F562" s="64">
        <v>1</v>
      </c>
      <c r="G562" s="64">
        <v>1</v>
      </c>
      <c r="H562" s="64">
        <v>0</v>
      </c>
      <c r="I562" s="64">
        <v>0</v>
      </c>
      <c r="J562" s="64">
        <v>0</v>
      </c>
      <c r="K562" s="84">
        <v>7.6399999999999996E-2</v>
      </c>
      <c r="L562" s="64">
        <v>0</v>
      </c>
      <c r="M562" s="64">
        <v>0</v>
      </c>
      <c r="N562" s="64">
        <v>0</v>
      </c>
      <c r="O562" s="64">
        <v>0</v>
      </c>
      <c r="P562" s="64">
        <v>0</v>
      </c>
      <c r="Q562" s="64">
        <v>2</v>
      </c>
      <c r="R562" s="84">
        <v>1.085</v>
      </c>
      <c r="S562" s="64">
        <v>4</v>
      </c>
      <c r="U562" s="85">
        <v>481</v>
      </c>
      <c r="V562" s="61">
        <v>35</v>
      </c>
      <c r="W562" s="61">
        <v>212</v>
      </c>
      <c r="X562" s="64">
        <v>10019</v>
      </c>
    </row>
    <row r="563" spans="1:24" ht="12">
      <c r="A563" s="83">
        <v>481</v>
      </c>
      <c r="B563" s="61">
        <v>481035218</v>
      </c>
      <c r="C563" s="63" t="s">
        <v>249</v>
      </c>
      <c r="D563" s="64">
        <v>0</v>
      </c>
      <c r="E563" s="64">
        <v>0</v>
      </c>
      <c r="F563" s="64">
        <v>0</v>
      </c>
      <c r="G563" s="64">
        <v>1</v>
      </c>
      <c r="H563" s="64">
        <v>0</v>
      </c>
      <c r="I563" s="64">
        <v>0</v>
      </c>
      <c r="J563" s="64">
        <v>0</v>
      </c>
      <c r="K563" s="84">
        <v>3.8199999999999998E-2</v>
      </c>
      <c r="L563" s="64">
        <v>0</v>
      </c>
      <c r="M563" s="64">
        <v>0</v>
      </c>
      <c r="N563" s="64">
        <v>0</v>
      </c>
      <c r="O563" s="64">
        <v>0</v>
      </c>
      <c r="P563" s="64">
        <v>0</v>
      </c>
      <c r="Q563" s="64">
        <v>1</v>
      </c>
      <c r="R563" s="84">
        <v>1.085</v>
      </c>
      <c r="S563" s="64">
        <v>4</v>
      </c>
      <c r="U563" s="85">
        <v>481</v>
      </c>
      <c r="V563" s="61">
        <v>35</v>
      </c>
      <c r="W563" s="61">
        <v>218</v>
      </c>
      <c r="X563" s="64">
        <v>10045</v>
      </c>
    </row>
    <row r="564" spans="1:24" ht="12">
      <c r="A564" s="83">
        <v>481</v>
      </c>
      <c r="B564" s="61">
        <v>481035220</v>
      </c>
      <c r="C564" s="63" t="s">
        <v>249</v>
      </c>
      <c r="D564" s="64">
        <v>2</v>
      </c>
      <c r="E564" s="64">
        <v>0</v>
      </c>
      <c r="F564" s="64">
        <v>0</v>
      </c>
      <c r="G564" s="64">
        <v>4</v>
      </c>
      <c r="H564" s="64">
        <v>0</v>
      </c>
      <c r="I564" s="64">
        <v>0</v>
      </c>
      <c r="J564" s="64">
        <v>0</v>
      </c>
      <c r="K564" s="84">
        <v>0.15279999999999999</v>
      </c>
      <c r="L564" s="64">
        <v>0</v>
      </c>
      <c r="M564" s="64">
        <v>1</v>
      </c>
      <c r="N564" s="64">
        <v>0</v>
      </c>
      <c r="O564" s="64">
        <v>0</v>
      </c>
      <c r="P564" s="64">
        <v>1</v>
      </c>
      <c r="Q564" s="64">
        <v>5</v>
      </c>
      <c r="R564" s="84">
        <v>1.085</v>
      </c>
      <c r="S564" s="64">
        <v>6</v>
      </c>
      <c r="U564" s="85">
        <v>481</v>
      </c>
      <c r="V564" s="61">
        <v>35</v>
      </c>
      <c r="W564" s="61">
        <v>220</v>
      </c>
      <c r="X564" s="64">
        <v>11241</v>
      </c>
    </row>
    <row r="565" spans="1:24" ht="12">
      <c r="A565" s="83">
        <v>481</v>
      </c>
      <c r="B565" s="61">
        <v>481035243</v>
      </c>
      <c r="C565" s="63" t="s">
        <v>249</v>
      </c>
      <c r="D565" s="64">
        <v>0</v>
      </c>
      <c r="E565" s="64">
        <v>0</v>
      </c>
      <c r="F565" s="64">
        <v>0</v>
      </c>
      <c r="G565" s="64">
        <v>3</v>
      </c>
      <c r="H565" s="64">
        <v>0</v>
      </c>
      <c r="I565" s="64">
        <v>0</v>
      </c>
      <c r="J565" s="64">
        <v>0</v>
      </c>
      <c r="K565" s="84">
        <v>0.11459999999999999</v>
      </c>
      <c r="L565" s="64">
        <v>0</v>
      </c>
      <c r="M565" s="64">
        <v>0</v>
      </c>
      <c r="N565" s="64">
        <v>0</v>
      </c>
      <c r="O565" s="64">
        <v>0</v>
      </c>
      <c r="P565" s="64">
        <v>3</v>
      </c>
      <c r="Q565" s="64">
        <v>3</v>
      </c>
      <c r="R565" s="84">
        <v>1.085</v>
      </c>
      <c r="S565" s="64">
        <v>9</v>
      </c>
      <c r="U565" s="85">
        <v>481</v>
      </c>
      <c r="V565" s="61">
        <v>35</v>
      </c>
      <c r="W565" s="61">
        <v>243</v>
      </c>
      <c r="X565" s="64">
        <v>15061</v>
      </c>
    </row>
    <row r="566" spans="1:24" ht="12">
      <c r="A566" s="83">
        <v>481</v>
      </c>
      <c r="B566" s="61">
        <v>481035244</v>
      </c>
      <c r="C566" s="63" t="s">
        <v>249</v>
      </c>
      <c r="D566" s="64">
        <v>0</v>
      </c>
      <c r="E566" s="64">
        <v>0</v>
      </c>
      <c r="F566" s="64">
        <v>1</v>
      </c>
      <c r="G566" s="64">
        <v>13</v>
      </c>
      <c r="H566" s="64">
        <v>4</v>
      </c>
      <c r="I566" s="64">
        <v>0</v>
      </c>
      <c r="J566" s="64">
        <v>0</v>
      </c>
      <c r="K566" s="84">
        <v>0.68759999999999999</v>
      </c>
      <c r="L566" s="64">
        <v>0</v>
      </c>
      <c r="M566" s="64">
        <v>0</v>
      </c>
      <c r="N566" s="64">
        <v>0</v>
      </c>
      <c r="O566" s="64">
        <v>0</v>
      </c>
      <c r="P566" s="64">
        <v>11</v>
      </c>
      <c r="Q566" s="64">
        <v>18</v>
      </c>
      <c r="R566" s="84">
        <v>1.085</v>
      </c>
      <c r="S566" s="64">
        <v>10</v>
      </c>
      <c r="U566" s="85">
        <v>481</v>
      </c>
      <c r="V566" s="61">
        <v>35</v>
      </c>
      <c r="W566" s="61">
        <v>244</v>
      </c>
      <c r="X566" s="64">
        <v>13102</v>
      </c>
    </row>
    <row r="567" spans="1:24" ht="12">
      <c r="A567" s="83">
        <v>481</v>
      </c>
      <c r="B567" s="61">
        <v>481035251</v>
      </c>
      <c r="C567" s="63" t="s">
        <v>249</v>
      </c>
      <c r="D567" s="64">
        <v>0</v>
      </c>
      <c r="E567" s="64">
        <v>0</v>
      </c>
      <c r="F567" s="64">
        <v>1</v>
      </c>
      <c r="G567" s="64">
        <v>0</v>
      </c>
      <c r="H567" s="64">
        <v>0</v>
      </c>
      <c r="I567" s="64">
        <v>0</v>
      </c>
      <c r="J567" s="64">
        <v>0</v>
      </c>
      <c r="K567" s="84">
        <v>3.8199999999999998E-2</v>
      </c>
      <c r="L567" s="64">
        <v>0</v>
      </c>
      <c r="M567" s="64">
        <v>0</v>
      </c>
      <c r="N567" s="64">
        <v>0</v>
      </c>
      <c r="O567" s="64">
        <v>0</v>
      </c>
      <c r="P567" s="64">
        <v>1</v>
      </c>
      <c r="Q567" s="64">
        <v>1</v>
      </c>
      <c r="R567" s="84">
        <v>1.085</v>
      </c>
      <c r="S567" s="64">
        <v>8</v>
      </c>
      <c r="U567" s="85">
        <v>481</v>
      </c>
      <c r="V567" s="61">
        <v>35</v>
      </c>
      <c r="W567" s="61">
        <v>251</v>
      </c>
      <c r="X567" s="64">
        <v>14880</v>
      </c>
    </row>
    <row r="568" spans="1:24" ht="12">
      <c r="A568" s="83">
        <v>481</v>
      </c>
      <c r="B568" s="61">
        <v>481035285</v>
      </c>
      <c r="C568" s="63" t="s">
        <v>249</v>
      </c>
      <c r="D568" s="64">
        <v>1</v>
      </c>
      <c r="E568" s="64">
        <v>0</v>
      </c>
      <c r="F568" s="64">
        <v>0</v>
      </c>
      <c r="G568" s="64">
        <v>4</v>
      </c>
      <c r="H568" s="64">
        <v>0</v>
      </c>
      <c r="I568" s="64">
        <v>0</v>
      </c>
      <c r="J568" s="64">
        <v>0</v>
      </c>
      <c r="K568" s="84">
        <v>0.15279999999999999</v>
      </c>
      <c r="L568" s="64">
        <v>0</v>
      </c>
      <c r="M568" s="64">
        <v>1</v>
      </c>
      <c r="N568" s="64">
        <v>0</v>
      </c>
      <c r="O568" s="64">
        <v>0</v>
      </c>
      <c r="P568" s="64">
        <v>1</v>
      </c>
      <c r="Q568" s="64">
        <v>5</v>
      </c>
      <c r="R568" s="84">
        <v>1.085</v>
      </c>
      <c r="S568" s="64">
        <v>7</v>
      </c>
      <c r="U568" s="85">
        <v>481</v>
      </c>
      <c r="V568" s="61">
        <v>35</v>
      </c>
      <c r="W568" s="61">
        <v>285</v>
      </c>
      <c r="X568" s="64">
        <v>10380</v>
      </c>
    </row>
    <row r="569" spans="1:24" ht="12">
      <c r="A569" s="83">
        <v>481</v>
      </c>
      <c r="B569" s="61">
        <v>481035307</v>
      </c>
      <c r="C569" s="63" t="s">
        <v>249</v>
      </c>
      <c r="D569" s="64">
        <v>0</v>
      </c>
      <c r="E569" s="64">
        <v>0</v>
      </c>
      <c r="F569" s="64">
        <v>1</v>
      </c>
      <c r="G569" s="64">
        <v>0</v>
      </c>
      <c r="H569" s="64">
        <v>0</v>
      </c>
      <c r="I569" s="64">
        <v>0</v>
      </c>
      <c r="J569" s="64">
        <v>0</v>
      </c>
      <c r="K569" s="84">
        <v>3.8199999999999998E-2</v>
      </c>
      <c r="L569" s="64">
        <v>0</v>
      </c>
      <c r="M569" s="64">
        <v>0</v>
      </c>
      <c r="N569" s="64">
        <v>0</v>
      </c>
      <c r="O569" s="64">
        <v>0</v>
      </c>
      <c r="P569" s="64">
        <v>0</v>
      </c>
      <c r="Q569" s="64">
        <v>1</v>
      </c>
      <c r="R569" s="84">
        <v>1.085</v>
      </c>
      <c r="S569" s="64">
        <v>3</v>
      </c>
      <c r="U569" s="85">
        <v>481</v>
      </c>
      <c r="V569" s="61">
        <v>35</v>
      </c>
      <c r="W569" s="61">
        <v>307</v>
      </c>
      <c r="X569" s="64">
        <v>9993</v>
      </c>
    </row>
    <row r="570" spans="1:24" ht="12">
      <c r="A570" s="83">
        <v>481</v>
      </c>
      <c r="B570" s="61">
        <v>481035625</v>
      </c>
      <c r="C570" s="63" t="s">
        <v>249</v>
      </c>
      <c r="D570" s="64">
        <v>1</v>
      </c>
      <c r="E570" s="64">
        <v>0</v>
      </c>
      <c r="F570" s="64">
        <v>0</v>
      </c>
      <c r="G570" s="64">
        <v>0</v>
      </c>
      <c r="H570" s="64">
        <v>0</v>
      </c>
      <c r="I570" s="64">
        <v>0</v>
      </c>
      <c r="J570" s="64">
        <v>0</v>
      </c>
      <c r="K570" s="84">
        <v>0</v>
      </c>
      <c r="L570" s="64">
        <v>0</v>
      </c>
      <c r="M570" s="64">
        <v>0</v>
      </c>
      <c r="N570" s="64">
        <v>0</v>
      </c>
      <c r="O570" s="64">
        <v>0</v>
      </c>
      <c r="P570" s="64">
        <v>0</v>
      </c>
      <c r="Q570" s="64">
        <v>1</v>
      </c>
      <c r="R570" s="84">
        <v>1.085</v>
      </c>
      <c r="S570" s="64">
        <v>4</v>
      </c>
      <c r="U570" s="85">
        <v>481</v>
      </c>
      <c r="V570" s="61">
        <v>35</v>
      </c>
      <c r="W570" s="61">
        <v>625</v>
      </c>
      <c r="X570" s="64">
        <v>4433</v>
      </c>
    </row>
    <row r="571" spans="1:24" ht="12">
      <c r="A571" s="83">
        <v>482</v>
      </c>
      <c r="B571" s="61">
        <v>482204007</v>
      </c>
      <c r="C571" s="63" t="s">
        <v>252</v>
      </c>
      <c r="D571" s="64">
        <v>0</v>
      </c>
      <c r="E571" s="64">
        <v>0</v>
      </c>
      <c r="F571" s="64">
        <v>6</v>
      </c>
      <c r="G571" s="64">
        <v>36</v>
      </c>
      <c r="H571" s="64">
        <v>19</v>
      </c>
      <c r="I571" s="64">
        <v>0</v>
      </c>
      <c r="J571" s="64">
        <v>0</v>
      </c>
      <c r="K571" s="84">
        <v>2.3302</v>
      </c>
      <c r="L571" s="64">
        <v>0</v>
      </c>
      <c r="M571" s="64">
        <v>0</v>
      </c>
      <c r="N571" s="64">
        <v>0</v>
      </c>
      <c r="O571" s="64">
        <v>0</v>
      </c>
      <c r="P571" s="64">
        <v>9</v>
      </c>
      <c r="Q571" s="64">
        <v>61</v>
      </c>
      <c r="R571" s="84">
        <v>1</v>
      </c>
      <c r="S571" s="64">
        <v>5</v>
      </c>
      <c r="U571" s="85">
        <v>482</v>
      </c>
      <c r="V571" s="61">
        <v>204</v>
      </c>
      <c r="W571" s="61">
        <v>7</v>
      </c>
      <c r="X571" s="64">
        <v>9876</v>
      </c>
    </row>
    <row r="572" spans="1:24" ht="12">
      <c r="A572" s="83">
        <v>482</v>
      </c>
      <c r="B572" s="61">
        <v>482204030</v>
      </c>
      <c r="C572" s="63" t="s">
        <v>252</v>
      </c>
      <c r="D572" s="64">
        <v>0</v>
      </c>
      <c r="E572" s="64">
        <v>0</v>
      </c>
      <c r="F572" s="64">
        <v>0</v>
      </c>
      <c r="G572" s="64">
        <v>0</v>
      </c>
      <c r="H572" s="64">
        <v>1</v>
      </c>
      <c r="I572" s="64">
        <v>0</v>
      </c>
      <c r="J572" s="64">
        <v>0</v>
      </c>
      <c r="K572" s="84">
        <v>3.8199999999999998E-2</v>
      </c>
      <c r="L572" s="64">
        <v>0</v>
      </c>
      <c r="M572" s="64">
        <v>0</v>
      </c>
      <c r="N572" s="64">
        <v>0</v>
      </c>
      <c r="O572" s="64">
        <v>0</v>
      </c>
      <c r="P572" s="64">
        <v>0</v>
      </c>
      <c r="Q572" s="64">
        <v>1</v>
      </c>
      <c r="R572" s="84">
        <v>1</v>
      </c>
      <c r="S572" s="64">
        <v>6</v>
      </c>
      <c r="U572" s="85">
        <v>482</v>
      </c>
      <c r="V572" s="61">
        <v>204</v>
      </c>
      <c r="W572" s="61">
        <v>30</v>
      </c>
      <c r="X572" s="64">
        <v>9052</v>
      </c>
    </row>
    <row r="573" spans="1:24" ht="12">
      <c r="A573" s="83">
        <v>482</v>
      </c>
      <c r="B573" s="61">
        <v>482204105</v>
      </c>
      <c r="C573" s="63" t="s">
        <v>252</v>
      </c>
      <c r="D573" s="64">
        <v>0</v>
      </c>
      <c r="E573" s="64">
        <v>0</v>
      </c>
      <c r="F573" s="64">
        <v>1</v>
      </c>
      <c r="G573" s="64">
        <v>1</v>
      </c>
      <c r="H573" s="64">
        <v>1</v>
      </c>
      <c r="I573" s="64">
        <v>0</v>
      </c>
      <c r="J573" s="64">
        <v>0</v>
      </c>
      <c r="K573" s="84">
        <v>0.11459999999999999</v>
      </c>
      <c r="L573" s="64">
        <v>0</v>
      </c>
      <c r="M573" s="64">
        <v>0</v>
      </c>
      <c r="N573" s="64">
        <v>0</v>
      </c>
      <c r="O573" s="64">
        <v>0</v>
      </c>
      <c r="P573" s="64">
        <v>0</v>
      </c>
      <c r="Q573" s="64">
        <v>3</v>
      </c>
      <c r="R573" s="84">
        <v>1</v>
      </c>
      <c r="S573" s="64">
        <v>2</v>
      </c>
      <c r="U573" s="85">
        <v>482</v>
      </c>
      <c r="V573" s="61">
        <v>204</v>
      </c>
      <c r="W573" s="61">
        <v>105</v>
      </c>
      <c r="X573" s="64">
        <v>9265</v>
      </c>
    </row>
    <row r="574" spans="1:24" ht="12">
      <c r="A574" s="83">
        <v>482</v>
      </c>
      <c r="B574" s="61">
        <v>482204128</v>
      </c>
      <c r="C574" s="63" t="s">
        <v>252</v>
      </c>
      <c r="D574" s="64">
        <v>0</v>
      </c>
      <c r="E574" s="64">
        <v>0</v>
      </c>
      <c r="F574" s="64">
        <v>1</v>
      </c>
      <c r="G574" s="64">
        <v>0</v>
      </c>
      <c r="H574" s="64">
        <v>0</v>
      </c>
      <c r="I574" s="64">
        <v>0</v>
      </c>
      <c r="J574" s="64">
        <v>0</v>
      </c>
      <c r="K574" s="84">
        <v>3.8199999999999998E-2</v>
      </c>
      <c r="L574" s="64">
        <v>0</v>
      </c>
      <c r="M574" s="64">
        <v>0</v>
      </c>
      <c r="N574" s="64">
        <v>0</v>
      </c>
      <c r="O574" s="64">
        <v>0</v>
      </c>
      <c r="P574" s="64">
        <v>0</v>
      </c>
      <c r="Q574" s="64">
        <v>1</v>
      </c>
      <c r="R574" s="84">
        <v>1</v>
      </c>
      <c r="S574" s="64">
        <v>10</v>
      </c>
      <c r="U574" s="85">
        <v>482</v>
      </c>
      <c r="V574" s="61">
        <v>204</v>
      </c>
      <c r="W574" s="61">
        <v>128</v>
      </c>
      <c r="X574" s="64">
        <v>9347</v>
      </c>
    </row>
    <row r="575" spans="1:24" ht="12">
      <c r="A575" s="83">
        <v>482</v>
      </c>
      <c r="B575" s="61">
        <v>482204204</v>
      </c>
      <c r="C575" s="63" t="s">
        <v>252</v>
      </c>
      <c r="D575" s="64">
        <v>0</v>
      </c>
      <c r="E575" s="64">
        <v>0</v>
      </c>
      <c r="F575" s="64">
        <v>17</v>
      </c>
      <c r="G575" s="64">
        <v>76</v>
      </c>
      <c r="H575" s="64">
        <v>46</v>
      </c>
      <c r="I575" s="64">
        <v>0</v>
      </c>
      <c r="J575" s="64">
        <v>0</v>
      </c>
      <c r="K575" s="84">
        <v>5.3098000000000001</v>
      </c>
      <c r="L575" s="64">
        <v>0</v>
      </c>
      <c r="M575" s="64">
        <v>0</v>
      </c>
      <c r="N575" s="64">
        <v>0</v>
      </c>
      <c r="O575" s="64">
        <v>0</v>
      </c>
      <c r="P575" s="64">
        <v>12</v>
      </c>
      <c r="Q575" s="64">
        <v>139</v>
      </c>
      <c r="R575" s="84">
        <v>1</v>
      </c>
      <c r="S575" s="64">
        <v>2</v>
      </c>
      <c r="U575" s="85">
        <v>482</v>
      </c>
      <c r="V575" s="61">
        <v>204</v>
      </c>
      <c r="W575" s="61">
        <v>204</v>
      </c>
      <c r="X575" s="64">
        <v>9610</v>
      </c>
    </row>
    <row r="576" spans="1:24" ht="12">
      <c r="A576" s="83">
        <v>482</v>
      </c>
      <c r="B576" s="61">
        <v>482204705</v>
      </c>
      <c r="C576" s="63" t="s">
        <v>252</v>
      </c>
      <c r="D576" s="64">
        <v>0</v>
      </c>
      <c r="E576" s="64">
        <v>0</v>
      </c>
      <c r="F576" s="64">
        <v>0</v>
      </c>
      <c r="G576" s="64">
        <v>0</v>
      </c>
      <c r="H576" s="64">
        <v>1</v>
      </c>
      <c r="I576" s="64">
        <v>0</v>
      </c>
      <c r="J576" s="64">
        <v>0</v>
      </c>
      <c r="K576" s="84">
        <v>3.8199999999999998E-2</v>
      </c>
      <c r="L576" s="64">
        <v>0</v>
      </c>
      <c r="M576" s="64">
        <v>0</v>
      </c>
      <c r="N576" s="64">
        <v>0</v>
      </c>
      <c r="O576" s="64">
        <v>0</v>
      </c>
      <c r="P576" s="64">
        <v>0</v>
      </c>
      <c r="Q576" s="64">
        <v>1</v>
      </c>
      <c r="R576" s="84">
        <v>1</v>
      </c>
      <c r="S576" s="64">
        <v>2</v>
      </c>
      <c r="U576" s="85">
        <v>482</v>
      </c>
      <c r="V576" s="61">
        <v>204</v>
      </c>
      <c r="W576" s="61">
        <v>705</v>
      </c>
      <c r="X576" s="64">
        <v>9052</v>
      </c>
    </row>
    <row r="577" spans="1:24" ht="12">
      <c r="A577" s="83">
        <v>482</v>
      </c>
      <c r="B577" s="61">
        <v>482204745</v>
      </c>
      <c r="C577" s="63" t="s">
        <v>252</v>
      </c>
      <c r="D577" s="64">
        <v>0</v>
      </c>
      <c r="E577" s="64">
        <v>0</v>
      </c>
      <c r="F577" s="64">
        <v>2</v>
      </c>
      <c r="G577" s="64">
        <v>14</v>
      </c>
      <c r="H577" s="64">
        <v>10</v>
      </c>
      <c r="I577" s="64">
        <v>0</v>
      </c>
      <c r="J577" s="64">
        <v>0</v>
      </c>
      <c r="K577" s="84">
        <v>0.99319999999999997</v>
      </c>
      <c r="L577" s="64">
        <v>0</v>
      </c>
      <c r="M577" s="64">
        <v>0</v>
      </c>
      <c r="N577" s="64">
        <v>0</v>
      </c>
      <c r="O577" s="64">
        <v>0</v>
      </c>
      <c r="P577" s="64">
        <v>2</v>
      </c>
      <c r="Q577" s="64">
        <v>26</v>
      </c>
      <c r="R577" s="84">
        <v>1</v>
      </c>
      <c r="S577" s="64">
        <v>3</v>
      </c>
      <c r="U577" s="85">
        <v>482</v>
      </c>
      <c r="V577" s="61">
        <v>204</v>
      </c>
      <c r="W577" s="61">
        <v>745</v>
      </c>
      <c r="X577" s="64">
        <v>9561</v>
      </c>
    </row>
    <row r="578" spans="1:24" ht="12">
      <c r="A578" s="83">
        <v>482</v>
      </c>
      <c r="B578" s="61">
        <v>482204773</v>
      </c>
      <c r="C578" s="63" t="s">
        <v>252</v>
      </c>
      <c r="D578" s="64">
        <v>0</v>
      </c>
      <c r="E578" s="64">
        <v>0</v>
      </c>
      <c r="F578" s="64">
        <v>7</v>
      </c>
      <c r="G578" s="64">
        <v>35</v>
      </c>
      <c r="H578" s="64">
        <v>14</v>
      </c>
      <c r="I578" s="64">
        <v>0</v>
      </c>
      <c r="J578" s="64">
        <v>0</v>
      </c>
      <c r="K578" s="84">
        <v>2.1392000000000002</v>
      </c>
      <c r="L578" s="64">
        <v>0</v>
      </c>
      <c r="M578" s="64">
        <v>0</v>
      </c>
      <c r="N578" s="64">
        <v>0</v>
      </c>
      <c r="O578" s="64">
        <v>0</v>
      </c>
      <c r="P578" s="64">
        <v>6</v>
      </c>
      <c r="Q578" s="64">
        <v>56</v>
      </c>
      <c r="R578" s="84">
        <v>1</v>
      </c>
      <c r="S578" s="64">
        <v>5</v>
      </c>
      <c r="U578" s="85">
        <v>482</v>
      </c>
      <c r="V578" s="61">
        <v>204</v>
      </c>
      <c r="W578" s="61">
        <v>773</v>
      </c>
      <c r="X578" s="64">
        <v>9734</v>
      </c>
    </row>
    <row r="579" spans="1:24" ht="12">
      <c r="A579" s="83">
        <v>483</v>
      </c>
      <c r="B579" s="61">
        <v>483239020</v>
      </c>
      <c r="C579" s="63" t="s">
        <v>257</v>
      </c>
      <c r="D579" s="64">
        <v>0</v>
      </c>
      <c r="E579" s="64">
        <v>0</v>
      </c>
      <c r="F579" s="64">
        <v>0</v>
      </c>
      <c r="G579" s="64">
        <v>0</v>
      </c>
      <c r="H579" s="64">
        <v>5</v>
      </c>
      <c r="I579" s="64">
        <v>3</v>
      </c>
      <c r="J579" s="64">
        <v>0</v>
      </c>
      <c r="K579" s="84">
        <v>0.30559999999999998</v>
      </c>
      <c r="L579" s="64">
        <v>0</v>
      </c>
      <c r="M579" s="64">
        <v>0</v>
      </c>
      <c r="N579" s="64">
        <v>0</v>
      </c>
      <c r="O579" s="64">
        <v>0</v>
      </c>
      <c r="P579" s="64">
        <v>4</v>
      </c>
      <c r="Q579" s="64">
        <v>8</v>
      </c>
      <c r="R579" s="84">
        <v>1.0349999999999999</v>
      </c>
      <c r="S579" s="64">
        <v>8</v>
      </c>
      <c r="U579" s="85">
        <v>483</v>
      </c>
      <c r="V579" s="61">
        <v>239</v>
      </c>
      <c r="W579" s="61">
        <v>20</v>
      </c>
      <c r="X579" s="64">
        <v>12338</v>
      </c>
    </row>
    <row r="580" spans="1:24" ht="12">
      <c r="A580" s="83">
        <v>483</v>
      </c>
      <c r="B580" s="61">
        <v>483239036</v>
      </c>
      <c r="C580" s="63" t="s">
        <v>257</v>
      </c>
      <c r="D580" s="64">
        <v>0</v>
      </c>
      <c r="E580" s="64">
        <v>0</v>
      </c>
      <c r="F580" s="64">
        <v>0</v>
      </c>
      <c r="G580" s="64">
        <v>2</v>
      </c>
      <c r="H580" s="64">
        <v>13</v>
      </c>
      <c r="I580" s="64">
        <v>9</v>
      </c>
      <c r="J580" s="64">
        <v>0</v>
      </c>
      <c r="K580" s="84">
        <v>0.91679999999999995</v>
      </c>
      <c r="L580" s="64">
        <v>0</v>
      </c>
      <c r="M580" s="64">
        <v>0</v>
      </c>
      <c r="N580" s="64">
        <v>0</v>
      </c>
      <c r="O580" s="64">
        <v>0</v>
      </c>
      <c r="P580" s="64">
        <v>4</v>
      </c>
      <c r="Q580" s="64">
        <v>24</v>
      </c>
      <c r="R580" s="84">
        <v>1.0349999999999999</v>
      </c>
      <c r="S580" s="64">
        <v>6</v>
      </c>
      <c r="U580" s="85">
        <v>483</v>
      </c>
      <c r="V580" s="61">
        <v>239</v>
      </c>
      <c r="W580" s="61">
        <v>36</v>
      </c>
      <c r="X580" s="64">
        <v>10766</v>
      </c>
    </row>
    <row r="581" spans="1:24" ht="12">
      <c r="A581" s="83">
        <v>483</v>
      </c>
      <c r="B581" s="61">
        <v>483239052</v>
      </c>
      <c r="C581" s="63" t="s">
        <v>257</v>
      </c>
      <c r="D581" s="64">
        <v>0</v>
      </c>
      <c r="E581" s="64">
        <v>0</v>
      </c>
      <c r="F581" s="64">
        <v>0</v>
      </c>
      <c r="G581" s="64">
        <v>6</v>
      </c>
      <c r="H581" s="64">
        <v>12</v>
      </c>
      <c r="I581" s="64">
        <v>17</v>
      </c>
      <c r="J581" s="64">
        <v>0</v>
      </c>
      <c r="K581" s="84">
        <v>1.337</v>
      </c>
      <c r="L581" s="64">
        <v>0</v>
      </c>
      <c r="M581" s="64">
        <v>0</v>
      </c>
      <c r="N581" s="64">
        <v>0</v>
      </c>
      <c r="O581" s="64">
        <v>0</v>
      </c>
      <c r="P581" s="64">
        <v>4</v>
      </c>
      <c r="Q581" s="64">
        <v>35</v>
      </c>
      <c r="R581" s="84">
        <v>1.0349999999999999</v>
      </c>
      <c r="S581" s="64">
        <v>5</v>
      </c>
      <c r="U581" s="85">
        <v>483</v>
      </c>
      <c r="V581" s="61">
        <v>239</v>
      </c>
      <c r="W581" s="61">
        <v>52</v>
      </c>
      <c r="X581" s="64">
        <v>10735</v>
      </c>
    </row>
    <row r="582" spans="1:24" ht="12">
      <c r="A582" s="83">
        <v>483</v>
      </c>
      <c r="B582" s="61">
        <v>483239082</v>
      </c>
      <c r="C582" s="63" t="s">
        <v>257</v>
      </c>
      <c r="D582" s="64">
        <v>0</v>
      </c>
      <c r="E582" s="64">
        <v>0</v>
      </c>
      <c r="F582" s="64">
        <v>0</v>
      </c>
      <c r="G582" s="64">
        <v>3</v>
      </c>
      <c r="H582" s="64">
        <v>1</v>
      </c>
      <c r="I582" s="64">
        <v>3</v>
      </c>
      <c r="J582" s="64">
        <v>0</v>
      </c>
      <c r="K582" s="84">
        <v>0.26740000000000003</v>
      </c>
      <c r="L582" s="64">
        <v>0</v>
      </c>
      <c r="M582" s="64">
        <v>0</v>
      </c>
      <c r="N582" s="64">
        <v>0</v>
      </c>
      <c r="O582" s="64">
        <v>0</v>
      </c>
      <c r="P582" s="64">
        <v>1</v>
      </c>
      <c r="Q582" s="64">
        <v>7</v>
      </c>
      <c r="R582" s="84">
        <v>1.0349999999999999</v>
      </c>
      <c r="S582" s="64">
        <v>2</v>
      </c>
      <c r="U582" s="85">
        <v>483</v>
      </c>
      <c r="V582" s="61">
        <v>239</v>
      </c>
      <c r="W582" s="61">
        <v>82</v>
      </c>
      <c r="X582" s="64">
        <v>10818</v>
      </c>
    </row>
    <row r="583" spans="1:24" ht="12">
      <c r="A583" s="83">
        <v>483</v>
      </c>
      <c r="B583" s="61">
        <v>483239083</v>
      </c>
      <c r="C583" s="63" t="s">
        <v>257</v>
      </c>
      <c r="D583" s="64">
        <v>0</v>
      </c>
      <c r="E583" s="64">
        <v>0</v>
      </c>
      <c r="F583" s="64">
        <v>0</v>
      </c>
      <c r="G583" s="64">
        <v>0</v>
      </c>
      <c r="H583" s="64">
        <v>0</v>
      </c>
      <c r="I583" s="64">
        <v>1</v>
      </c>
      <c r="J583" s="64">
        <v>0</v>
      </c>
      <c r="K583" s="84">
        <v>3.8199999999999998E-2</v>
      </c>
      <c r="L583" s="64">
        <v>0</v>
      </c>
      <c r="M583" s="64">
        <v>0</v>
      </c>
      <c r="N583" s="64">
        <v>0</v>
      </c>
      <c r="O583" s="64">
        <v>0</v>
      </c>
      <c r="P583" s="64">
        <v>0</v>
      </c>
      <c r="Q583" s="64">
        <v>1</v>
      </c>
      <c r="R583" s="84">
        <v>1.0349999999999999</v>
      </c>
      <c r="S583" s="64">
        <v>4</v>
      </c>
      <c r="U583" s="85">
        <v>483</v>
      </c>
      <c r="V583" s="61">
        <v>239</v>
      </c>
      <c r="W583" s="61">
        <v>83</v>
      </c>
      <c r="X583" s="64">
        <v>11146</v>
      </c>
    </row>
    <row r="584" spans="1:24" ht="12">
      <c r="A584" s="83">
        <v>483</v>
      </c>
      <c r="B584" s="61">
        <v>483239096</v>
      </c>
      <c r="C584" s="63" t="s">
        <v>257</v>
      </c>
      <c r="D584" s="64">
        <v>0</v>
      </c>
      <c r="E584" s="64">
        <v>0</v>
      </c>
      <c r="F584" s="64">
        <v>0</v>
      </c>
      <c r="G584" s="64">
        <v>1</v>
      </c>
      <c r="H584" s="64">
        <v>0</v>
      </c>
      <c r="I584" s="64">
        <v>1</v>
      </c>
      <c r="J584" s="64">
        <v>0</v>
      </c>
      <c r="K584" s="84">
        <v>7.6399999999999996E-2</v>
      </c>
      <c r="L584" s="64">
        <v>0</v>
      </c>
      <c r="M584" s="64">
        <v>0</v>
      </c>
      <c r="N584" s="64">
        <v>0</v>
      </c>
      <c r="O584" s="64">
        <v>0</v>
      </c>
      <c r="P584" s="64">
        <v>1</v>
      </c>
      <c r="Q584" s="64">
        <v>2</v>
      </c>
      <c r="R584" s="84">
        <v>1.0349999999999999</v>
      </c>
      <c r="S584" s="64">
        <v>6</v>
      </c>
      <c r="U584" s="85">
        <v>483</v>
      </c>
      <c r="V584" s="61">
        <v>239</v>
      </c>
      <c r="W584" s="61">
        <v>96</v>
      </c>
      <c r="X584" s="64">
        <v>12624</v>
      </c>
    </row>
    <row r="585" spans="1:24" ht="12">
      <c r="A585" s="83">
        <v>483</v>
      </c>
      <c r="B585" s="61">
        <v>483239118</v>
      </c>
      <c r="C585" s="63" t="s">
        <v>257</v>
      </c>
      <c r="D585" s="64">
        <v>0</v>
      </c>
      <c r="E585" s="64">
        <v>0</v>
      </c>
      <c r="F585" s="64">
        <v>0</v>
      </c>
      <c r="G585" s="64">
        <v>1</v>
      </c>
      <c r="H585" s="64">
        <v>1</v>
      </c>
      <c r="I585" s="64">
        <v>0</v>
      </c>
      <c r="J585" s="64">
        <v>0</v>
      </c>
      <c r="K585" s="84">
        <v>7.6399999999999996E-2</v>
      </c>
      <c r="L585" s="64">
        <v>0</v>
      </c>
      <c r="M585" s="64">
        <v>0</v>
      </c>
      <c r="N585" s="64">
        <v>0</v>
      </c>
      <c r="O585" s="64">
        <v>0</v>
      </c>
      <c r="P585" s="64">
        <v>1</v>
      </c>
      <c r="Q585" s="64">
        <v>2</v>
      </c>
      <c r="R585" s="84">
        <v>1.0349999999999999</v>
      </c>
      <c r="S585" s="64">
        <v>5</v>
      </c>
      <c r="U585" s="85">
        <v>483</v>
      </c>
      <c r="V585" s="61">
        <v>239</v>
      </c>
      <c r="W585" s="61">
        <v>118</v>
      </c>
      <c r="X585" s="64">
        <v>11557</v>
      </c>
    </row>
    <row r="586" spans="1:24" ht="12">
      <c r="A586" s="83">
        <v>483</v>
      </c>
      <c r="B586" s="61">
        <v>483239145</v>
      </c>
      <c r="C586" s="63" t="s">
        <v>257</v>
      </c>
      <c r="D586" s="64">
        <v>0</v>
      </c>
      <c r="E586" s="64">
        <v>0</v>
      </c>
      <c r="F586" s="64">
        <v>0</v>
      </c>
      <c r="G586" s="64">
        <v>4</v>
      </c>
      <c r="H586" s="64">
        <v>8</v>
      </c>
      <c r="I586" s="64">
        <v>0</v>
      </c>
      <c r="J586" s="64">
        <v>0</v>
      </c>
      <c r="K586" s="84">
        <v>0.45839999999999997</v>
      </c>
      <c r="L586" s="64">
        <v>0</v>
      </c>
      <c r="M586" s="64">
        <v>1</v>
      </c>
      <c r="N586" s="64">
        <v>0</v>
      </c>
      <c r="O586" s="64">
        <v>0</v>
      </c>
      <c r="P586" s="64">
        <v>1</v>
      </c>
      <c r="Q586" s="64">
        <v>12</v>
      </c>
      <c r="R586" s="84">
        <v>1.0349999999999999</v>
      </c>
      <c r="S586" s="64">
        <v>4</v>
      </c>
      <c r="U586" s="85">
        <v>483</v>
      </c>
      <c r="V586" s="61">
        <v>239</v>
      </c>
      <c r="W586" s="61">
        <v>145</v>
      </c>
      <c r="X586" s="64">
        <v>9969</v>
      </c>
    </row>
    <row r="587" spans="1:24" ht="12">
      <c r="A587" s="83">
        <v>483</v>
      </c>
      <c r="B587" s="61">
        <v>483239171</v>
      </c>
      <c r="C587" s="63" t="s">
        <v>257</v>
      </c>
      <c r="D587" s="64">
        <v>0</v>
      </c>
      <c r="E587" s="64">
        <v>0</v>
      </c>
      <c r="F587" s="64">
        <v>0</v>
      </c>
      <c r="G587" s="64">
        <v>1</v>
      </c>
      <c r="H587" s="64">
        <v>6</v>
      </c>
      <c r="I587" s="64">
        <v>3</v>
      </c>
      <c r="J587" s="64">
        <v>0</v>
      </c>
      <c r="K587" s="84">
        <v>0.38200000000000001</v>
      </c>
      <c r="L587" s="64">
        <v>0</v>
      </c>
      <c r="M587" s="64">
        <v>0</v>
      </c>
      <c r="N587" s="64">
        <v>0</v>
      </c>
      <c r="O587" s="64">
        <v>0</v>
      </c>
      <c r="P587" s="64">
        <v>3</v>
      </c>
      <c r="Q587" s="64">
        <v>10</v>
      </c>
      <c r="R587" s="84">
        <v>1.0349999999999999</v>
      </c>
      <c r="S587" s="64">
        <v>3</v>
      </c>
      <c r="U587" s="85">
        <v>483</v>
      </c>
      <c r="V587" s="61">
        <v>239</v>
      </c>
      <c r="W587" s="61">
        <v>171</v>
      </c>
      <c r="X587" s="64">
        <v>11107</v>
      </c>
    </row>
    <row r="588" spans="1:24" ht="12">
      <c r="A588" s="83">
        <v>483</v>
      </c>
      <c r="B588" s="61">
        <v>483239172</v>
      </c>
      <c r="C588" s="63" t="s">
        <v>257</v>
      </c>
      <c r="D588" s="64">
        <v>0</v>
      </c>
      <c r="E588" s="64">
        <v>0</v>
      </c>
      <c r="F588" s="64">
        <v>0</v>
      </c>
      <c r="G588" s="64">
        <v>1</v>
      </c>
      <c r="H588" s="64">
        <v>0</v>
      </c>
      <c r="I588" s="64">
        <v>2</v>
      </c>
      <c r="J588" s="64">
        <v>0</v>
      </c>
      <c r="K588" s="84">
        <v>0.11459999999999999</v>
      </c>
      <c r="L588" s="64">
        <v>0</v>
      </c>
      <c r="M588" s="64">
        <v>0</v>
      </c>
      <c r="N588" s="64">
        <v>0</v>
      </c>
      <c r="O588" s="64">
        <v>0</v>
      </c>
      <c r="P588" s="64">
        <v>1</v>
      </c>
      <c r="Q588" s="64">
        <v>3</v>
      </c>
      <c r="R588" s="84">
        <v>1.0349999999999999</v>
      </c>
      <c r="S588" s="64">
        <v>7</v>
      </c>
      <c r="U588" s="85">
        <v>483</v>
      </c>
      <c r="V588" s="61">
        <v>239</v>
      </c>
      <c r="W588" s="61">
        <v>172</v>
      </c>
      <c r="X588" s="64">
        <v>12172</v>
      </c>
    </row>
    <row r="589" spans="1:24" ht="12">
      <c r="A589" s="83">
        <v>483</v>
      </c>
      <c r="B589" s="61">
        <v>483239173</v>
      </c>
      <c r="C589" s="63" t="s">
        <v>257</v>
      </c>
      <c r="D589" s="64">
        <v>0</v>
      </c>
      <c r="E589" s="64">
        <v>0</v>
      </c>
      <c r="F589" s="64">
        <v>0</v>
      </c>
      <c r="G589" s="64">
        <v>0</v>
      </c>
      <c r="H589" s="64">
        <v>1</v>
      </c>
      <c r="I589" s="64">
        <v>0</v>
      </c>
      <c r="J589" s="64">
        <v>0</v>
      </c>
      <c r="K589" s="84">
        <v>3.8199999999999998E-2</v>
      </c>
      <c r="L589" s="64">
        <v>0</v>
      </c>
      <c r="M589" s="64">
        <v>0</v>
      </c>
      <c r="N589" s="64">
        <v>0</v>
      </c>
      <c r="O589" s="64">
        <v>0</v>
      </c>
      <c r="P589" s="64">
        <v>1</v>
      </c>
      <c r="Q589" s="64">
        <v>1</v>
      </c>
      <c r="R589" s="84">
        <v>1.0349999999999999</v>
      </c>
      <c r="S589" s="64">
        <v>4</v>
      </c>
      <c r="U589" s="85">
        <v>483</v>
      </c>
      <c r="V589" s="61">
        <v>239</v>
      </c>
      <c r="W589" s="61">
        <v>173</v>
      </c>
      <c r="X589" s="64">
        <v>13400</v>
      </c>
    </row>
    <row r="590" spans="1:24" ht="12">
      <c r="A590" s="83">
        <v>483</v>
      </c>
      <c r="B590" s="61">
        <v>483239182</v>
      </c>
      <c r="C590" s="63" t="s">
        <v>257</v>
      </c>
      <c r="D590" s="64">
        <v>0</v>
      </c>
      <c r="E590" s="64">
        <v>0</v>
      </c>
      <c r="F590" s="64">
        <v>0</v>
      </c>
      <c r="G590" s="64">
        <v>1</v>
      </c>
      <c r="H590" s="64">
        <v>11</v>
      </c>
      <c r="I590" s="64">
        <v>21</v>
      </c>
      <c r="J590" s="64">
        <v>0</v>
      </c>
      <c r="K590" s="84">
        <v>1.2605999999999999</v>
      </c>
      <c r="L590" s="64">
        <v>0</v>
      </c>
      <c r="M590" s="64">
        <v>0</v>
      </c>
      <c r="N590" s="64">
        <v>0</v>
      </c>
      <c r="O590" s="64">
        <v>0</v>
      </c>
      <c r="P590" s="64">
        <v>5</v>
      </c>
      <c r="Q590" s="64">
        <v>33</v>
      </c>
      <c r="R590" s="84">
        <v>1.0349999999999999</v>
      </c>
      <c r="S590" s="64">
        <v>6</v>
      </c>
      <c r="U590" s="85">
        <v>483</v>
      </c>
      <c r="V590" s="61">
        <v>239</v>
      </c>
      <c r="W590" s="61">
        <v>182</v>
      </c>
      <c r="X590" s="64">
        <v>11160</v>
      </c>
    </row>
    <row r="591" spans="1:24" ht="12">
      <c r="A591" s="83">
        <v>483</v>
      </c>
      <c r="B591" s="61">
        <v>483239231</v>
      </c>
      <c r="C591" s="63" t="s">
        <v>257</v>
      </c>
      <c r="D591" s="64">
        <v>0</v>
      </c>
      <c r="E591" s="64">
        <v>0</v>
      </c>
      <c r="F591" s="64">
        <v>0</v>
      </c>
      <c r="G591" s="64">
        <v>1</v>
      </c>
      <c r="H591" s="64">
        <v>3</v>
      </c>
      <c r="I591" s="64">
        <v>10</v>
      </c>
      <c r="J591" s="64">
        <v>0</v>
      </c>
      <c r="K591" s="84">
        <v>0.53480000000000005</v>
      </c>
      <c r="L591" s="64">
        <v>0</v>
      </c>
      <c r="M591" s="64">
        <v>0</v>
      </c>
      <c r="N591" s="64">
        <v>0</v>
      </c>
      <c r="O591" s="64">
        <v>0</v>
      </c>
      <c r="P591" s="64">
        <v>6</v>
      </c>
      <c r="Q591" s="64">
        <v>14</v>
      </c>
      <c r="R591" s="84">
        <v>1.0349999999999999</v>
      </c>
      <c r="S591" s="64">
        <v>4</v>
      </c>
      <c r="U591" s="85">
        <v>483</v>
      </c>
      <c r="V591" s="61">
        <v>239</v>
      </c>
      <c r="W591" s="61">
        <v>231</v>
      </c>
      <c r="X591" s="64">
        <v>12400</v>
      </c>
    </row>
    <row r="592" spans="1:24" ht="12">
      <c r="A592" s="83">
        <v>483</v>
      </c>
      <c r="B592" s="61">
        <v>483239239</v>
      </c>
      <c r="C592" s="63" t="s">
        <v>257</v>
      </c>
      <c r="D592" s="64">
        <v>0</v>
      </c>
      <c r="E592" s="64">
        <v>0</v>
      </c>
      <c r="F592" s="64">
        <v>0</v>
      </c>
      <c r="G592" s="64">
        <v>50</v>
      </c>
      <c r="H592" s="64">
        <v>176</v>
      </c>
      <c r="I592" s="64">
        <v>153</v>
      </c>
      <c r="J592" s="64">
        <v>0</v>
      </c>
      <c r="K592" s="84">
        <v>14.4778</v>
      </c>
      <c r="L592" s="64">
        <v>0</v>
      </c>
      <c r="M592" s="64">
        <v>0</v>
      </c>
      <c r="N592" s="64">
        <v>1</v>
      </c>
      <c r="O592" s="64">
        <v>0</v>
      </c>
      <c r="P592" s="64">
        <v>53</v>
      </c>
      <c r="Q592" s="64">
        <v>379</v>
      </c>
      <c r="R592" s="84">
        <v>1.0349999999999999</v>
      </c>
      <c r="S592" s="64">
        <v>6</v>
      </c>
      <c r="U592" s="85">
        <v>483</v>
      </c>
      <c r="V592" s="61">
        <v>239</v>
      </c>
      <c r="W592" s="61">
        <v>239</v>
      </c>
      <c r="X592" s="64">
        <v>10723</v>
      </c>
    </row>
    <row r="593" spans="1:24" ht="12">
      <c r="A593" s="83">
        <v>483</v>
      </c>
      <c r="B593" s="61">
        <v>483239261</v>
      </c>
      <c r="C593" s="63" t="s">
        <v>257</v>
      </c>
      <c r="D593" s="64">
        <v>0</v>
      </c>
      <c r="E593" s="64">
        <v>0</v>
      </c>
      <c r="F593" s="64">
        <v>0</v>
      </c>
      <c r="G593" s="64">
        <v>5</v>
      </c>
      <c r="H593" s="64">
        <v>1</v>
      </c>
      <c r="I593" s="64">
        <v>3</v>
      </c>
      <c r="J593" s="64">
        <v>0</v>
      </c>
      <c r="K593" s="84">
        <v>0.34379999999999999</v>
      </c>
      <c r="L593" s="64">
        <v>0</v>
      </c>
      <c r="M593" s="64">
        <v>0</v>
      </c>
      <c r="N593" s="64">
        <v>0</v>
      </c>
      <c r="O593" s="64">
        <v>0</v>
      </c>
      <c r="P593" s="64">
        <v>1</v>
      </c>
      <c r="Q593" s="64">
        <v>9</v>
      </c>
      <c r="R593" s="84">
        <v>1.0349999999999999</v>
      </c>
      <c r="S593" s="64">
        <v>4</v>
      </c>
      <c r="U593" s="85">
        <v>483</v>
      </c>
      <c r="V593" s="61">
        <v>239</v>
      </c>
      <c r="W593" s="61">
        <v>261</v>
      </c>
      <c r="X593" s="64">
        <v>10572</v>
      </c>
    </row>
    <row r="594" spans="1:24" ht="12">
      <c r="A594" s="83">
        <v>483</v>
      </c>
      <c r="B594" s="61">
        <v>483239310</v>
      </c>
      <c r="C594" s="63" t="s">
        <v>257</v>
      </c>
      <c r="D594" s="64">
        <v>0</v>
      </c>
      <c r="E594" s="64">
        <v>0</v>
      </c>
      <c r="F594" s="64">
        <v>0</v>
      </c>
      <c r="G594" s="64">
        <v>12</v>
      </c>
      <c r="H594" s="64">
        <v>24</v>
      </c>
      <c r="I594" s="64">
        <v>24</v>
      </c>
      <c r="J594" s="64">
        <v>0</v>
      </c>
      <c r="K594" s="84">
        <v>2.2919999999999998</v>
      </c>
      <c r="L594" s="64">
        <v>0</v>
      </c>
      <c r="M594" s="64">
        <v>0</v>
      </c>
      <c r="N594" s="64">
        <v>1</v>
      </c>
      <c r="O594" s="64">
        <v>0</v>
      </c>
      <c r="P594" s="64">
        <v>20</v>
      </c>
      <c r="Q594" s="64">
        <v>60</v>
      </c>
      <c r="R594" s="84">
        <v>1.0349999999999999</v>
      </c>
      <c r="S594" s="64">
        <v>10</v>
      </c>
      <c r="U594" s="85">
        <v>483</v>
      </c>
      <c r="V594" s="61">
        <v>239</v>
      </c>
      <c r="W594" s="61">
        <v>310</v>
      </c>
      <c r="X594" s="64">
        <v>11799</v>
      </c>
    </row>
    <row r="595" spans="1:24" ht="12">
      <c r="A595" s="83">
        <v>483</v>
      </c>
      <c r="B595" s="61">
        <v>483239336</v>
      </c>
      <c r="C595" s="63" t="s">
        <v>257</v>
      </c>
      <c r="D595" s="64">
        <v>0</v>
      </c>
      <c r="E595" s="64">
        <v>0</v>
      </c>
      <c r="F595" s="64">
        <v>0</v>
      </c>
      <c r="G595" s="64">
        <v>0</v>
      </c>
      <c r="H595" s="64">
        <v>0</v>
      </c>
      <c r="I595" s="64">
        <v>2</v>
      </c>
      <c r="J595" s="64">
        <v>0</v>
      </c>
      <c r="K595" s="84">
        <v>7.6399999999999996E-2</v>
      </c>
      <c r="L595" s="64">
        <v>0</v>
      </c>
      <c r="M595" s="64">
        <v>0</v>
      </c>
      <c r="N595" s="64">
        <v>0</v>
      </c>
      <c r="O595" s="64">
        <v>0</v>
      </c>
      <c r="P595" s="64">
        <v>0</v>
      </c>
      <c r="Q595" s="64">
        <v>2</v>
      </c>
      <c r="R595" s="84">
        <v>1.0349999999999999</v>
      </c>
      <c r="S595" s="64">
        <v>6</v>
      </c>
      <c r="U595" s="85">
        <v>483</v>
      </c>
      <c r="V595" s="61">
        <v>239</v>
      </c>
      <c r="W595" s="61">
        <v>336</v>
      </c>
      <c r="X595" s="64">
        <v>11146</v>
      </c>
    </row>
    <row r="596" spans="1:24" ht="12">
      <c r="A596" s="83">
        <v>483</v>
      </c>
      <c r="B596" s="61">
        <v>483239625</v>
      </c>
      <c r="C596" s="63" t="s">
        <v>257</v>
      </c>
      <c r="D596" s="64">
        <v>0</v>
      </c>
      <c r="E596" s="64">
        <v>0</v>
      </c>
      <c r="F596" s="64">
        <v>0</v>
      </c>
      <c r="G596" s="64">
        <v>0</v>
      </c>
      <c r="H596" s="64">
        <v>0</v>
      </c>
      <c r="I596" s="64">
        <v>1</v>
      </c>
      <c r="J596" s="64">
        <v>0</v>
      </c>
      <c r="K596" s="84">
        <v>3.8199999999999998E-2</v>
      </c>
      <c r="L596" s="64">
        <v>0</v>
      </c>
      <c r="M596" s="64">
        <v>0</v>
      </c>
      <c r="N596" s="64">
        <v>0</v>
      </c>
      <c r="O596" s="64">
        <v>0</v>
      </c>
      <c r="P596" s="64">
        <v>0</v>
      </c>
      <c r="Q596" s="64">
        <v>1</v>
      </c>
      <c r="R596" s="84">
        <v>1.0349999999999999</v>
      </c>
      <c r="S596" s="64">
        <v>4</v>
      </c>
      <c r="U596" s="85">
        <v>483</v>
      </c>
      <c r="V596" s="61">
        <v>239</v>
      </c>
      <c r="W596" s="61">
        <v>625</v>
      </c>
      <c r="X596" s="64">
        <v>11146</v>
      </c>
    </row>
    <row r="597" spans="1:24" ht="12">
      <c r="A597" s="83">
        <v>483</v>
      </c>
      <c r="B597" s="61">
        <v>483239665</v>
      </c>
      <c r="C597" s="63" t="s">
        <v>257</v>
      </c>
      <c r="D597" s="64">
        <v>0</v>
      </c>
      <c r="E597" s="64">
        <v>0</v>
      </c>
      <c r="F597" s="64">
        <v>0</v>
      </c>
      <c r="G597" s="64">
        <v>0</v>
      </c>
      <c r="H597" s="64">
        <v>1</v>
      </c>
      <c r="I597" s="64">
        <v>8</v>
      </c>
      <c r="J597" s="64">
        <v>0</v>
      </c>
      <c r="K597" s="84">
        <v>0.34379999999999999</v>
      </c>
      <c r="L597" s="64">
        <v>0</v>
      </c>
      <c r="M597" s="64">
        <v>0</v>
      </c>
      <c r="N597" s="64">
        <v>0</v>
      </c>
      <c r="O597" s="64">
        <v>0</v>
      </c>
      <c r="P597" s="64">
        <v>3</v>
      </c>
      <c r="Q597" s="64">
        <v>9</v>
      </c>
      <c r="R597" s="84">
        <v>1.0349999999999999</v>
      </c>
      <c r="S597" s="64">
        <v>4</v>
      </c>
      <c r="U597" s="85">
        <v>483</v>
      </c>
      <c r="V597" s="61">
        <v>239</v>
      </c>
      <c r="W597" s="61">
        <v>665</v>
      </c>
      <c r="X597" s="64">
        <v>12306</v>
      </c>
    </row>
    <row r="598" spans="1:24" ht="12">
      <c r="A598" s="83">
        <v>483</v>
      </c>
      <c r="B598" s="61">
        <v>483239740</v>
      </c>
      <c r="C598" s="63" t="s">
        <v>257</v>
      </c>
      <c r="D598" s="64">
        <v>0</v>
      </c>
      <c r="E598" s="64">
        <v>0</v>
      </c>
      <c r="F598" s="64">
        <v>0</v>
      </c>
      <c r="G598" s="64">
        <v>0</v>
      </c>
      <c r="H598" s="64">
        <v>1</v>
      </c>
      <c r="I598" s="64">
        <v>1</v>
      </c>
      <c r="J598" s="64">
        <v>0</v>
      </c>
      <c r="K598" s="84">
        <v>7.6399999999999996E-2</v>
      </c>
      <c r="L598" s="64">
        <v>0</v>
      </c>
      <c r="M598" s="64">
        <v>0</v>
      </c>
      <c r="N598" s="64">
        <v>0</v>
      </c>
      <c r="O598" s="64">
        <v>0</v>
      </c>
      <c r="P598" s="64">
        <v>0</v>
      </c>
      <c r="Q598" s="64">
        <v>2</v>
      </c>
      <c r="R598" s="84">
        <v>1.0349999999999999</v>
      </c>
      <c r="S598" s="64">
        <v>3</v>
      </c>
      <c r="U598" s="85">
        <v>483</v>
      </c>
      <c r="V598" s="61">
        <v>239</v>
      </c>
      <c r="W598" s="61">
        <v>740</v>
      </c>
      <c r="X598" s="64">
        <v>10226</v>
      </c>
    </row>
    <row r="599" spans="1:24" ht="12">
      <c r="A599" s="83">
        <v>483</v>
      </c>
      <c r="B599" s="61">
        <v>483239760</v>
      </c>
      <c r="C599" s="63" t="s">
        <v>257</v>
      </c>
      <c r="D599" s="64">
        <v>0</v>
      </c>
      <c r="E599" s="64">
        <v>0</v>
      </c>
      <c r="F599" s="64">
        <v>0</v>
      </c>
      <c r="G599" s="64">
        <v>0</v>
      </c>
      <c r="H599" s="64">
        <v>10</v>
      </c>
      <c r="I599" s="64">
        <v>32</v>
      </c>
      <c r="J599" s="64">
        <v>0</v>
      </c>
      <c r="K599" s="84">
        <v>1.6044</v>
      </c>
      <c r="L599" s="64">
        <v>0</v>
      </c>
      <c r="M599" s="64">
        <v>0</v>
      </c>
      <c r="N599" s="64">
        <v>0</v>
      </c>
      <c r="O599" s="64">
        <v>0</v>
      </c>
      <c r="P599" s="64">
        <v>4</v>
      </c>
      <c r="Q599" s="64">
        <v>42</v>
      </c>
      <c r="R599" s="84">
        <v>1.0349999999999999</v>
      </c>
      <c r="S599" s="64">
        <v>4</v>
      </c>
      <c r="U599" s="85">
        <v>483</v>
      </c>
      <c r="V599" s="61">
        <v>239</v>
      </c>
      <c r="W599" s="61">
        <v>760</v>
      </c>
      <c r="X599" s="64">
        <v>11098</v>
      </c>
    </row>
    <row r="600" spans="1:24" ht="12">
      <c r="A600" s="83">
        <v>483</v>
      </c>
      <c r="B600" s="61">
        <v>483239780</v>
      </c>
      <c r="C600" s="63" t="s">
        <v>257</v>
      </c>
      <c r="D600" s="64">
        <v>0</v>
      </c>
      <c r="E600" s="64">
        <v>0</v>
      </c>
      <c r="F600" s="64">
        <v>0</v>
      </c>
      <c r="G600" s="64">
        <v>0</v>
      </c>
      <c r="H600" s="64">
        <v>0</v>
      </c>
      <c r="I600" s="64">
        <v>1</v>
      </c>
      <c r="J600" s="64">
        <v>0</v>
      </c>
      <c r="K600" s="84">
        <v>3.8199999999999998E-2</v>
      </c>
      <c r="L600" s="64">
        <v>0</v>
      </c>
      <c r="M600" s="64">
        <v>0</v>
      </c>
      <c r="N600" s="64">
        <v>0</v>
      </c>
      <c r="O600" s="64">
        <v>0</v>
      </c>
      <c r="P600" s="64">
        <v>1</v>
      </c>
      <c r="Q600" s="64">
        <v>1</v>
      </c>
      <c r="R600" s="84">
        <v>1.0349999999999999</v>
      </c>
      <c r="S600" s="64">
        <v>5</v>
      </c>
      <c r="U600" s="85">
        <v>483</v>
      </c>
      <c r="V600" s="61">
        <v>239</v>
      </c>
      <c r="W600" s="61">
        <v>780</v>
      </c>
      <c r="X600" s="64">
        <v>15290</v>
      </c>
    </row>
    <row r="601" spans="1:24" ht="12">
      <c r="A601" s="83">
        <v>484</v>
      </c>
      <c r="B601" s="61">
        <v>484035018</v>
      </c>
      <c r="C601" s="63" t="s">
        <v>271</v>
      </c>
      <c r="D601" s="64">
        <v>0</v>
      </c>
      <c r="E601" s="64">
        <v>0</v>
      </c>
      <c r="F601" s="64">
        <v>0</v>
      </c>
      <c r="G601" s="64">
        <v>0</v>
      </c>
      <c r="H601" s="64">
        <v>1</v>
      </c>
      <c r="I601" s="64">
        <v>0</v>
      </c>
      <c r="J601" s="64">
        <v>0</v>
      </c>
      <c r="K601" s="84">
        <v>3.8199999999999998E-2</v>
      </c>
      <c r="L601" s="64">
        <v>0</v>
      </c>
      <c r="M601" s="64">
        <v>0</v>
      </c>
      <c r="N601" s="64">
        <v>0</v>
      </c>
      <c r="O601" s="64">
        <v>0</v>
      </c>
      <c r="P601" s="64">
        <v>0</v>
      </c>
      <c r="Q601" s="64">
        <v>1</v>
      </c>
      <c r="R601" s="84">
        <v>1.085</v>
      </c>
      <c r="S601" s="64">
        <v>7</v>
      </c>
      <c r="U601" s="85">
        <v>484</v>
      </c>
      <c r="V601" s="61">
        <v>35</v>
      </c>
      <c r="W601" s="61">
        <v>18</v>
      </c>
      <c r="X601" s="64">
        <v>9670</v>
      </c>
    </row>
    <row r="602" spans="1:24" ht="12">
      <c r="A602" s="83">
        <v>484</v>
      </c>
      <c r="B602" s="61">
        <v>484035035</v>
      </c>
      <c r="C602" s="63" t="s">
        <v>271</v>
      </c>
      <c r="D602" s="64">
        <v>0</v>
      </c>
      <c r="E602" s="64">
        <v>0</v>
      </c>
      <c r="F602" s="64">
        <v>0</v>
      </c>
      <c r="G602" s="64">
        <v>221</v>
      </c>
      <c r="H602" s="64">
        <v>697</v>
      </c>
      <c r="I602" s="64">
        <v>614</v>
      </c>
      <c r="J602" s="64">
        <v>0</v>
      </c>
      <c r="K602" s="84">
        <v>58.522399999999998</v>
      </c>
      <c r="L602" s="64">
        <v>0</v>
      </c>
      <c r="M602" s="64">
        <v>37</v>
      </c>
      <c r="N602" s="64">
        <v>122</v>
      </c>
      <c r="O602" s="64">
        <v>65</v>
      </c>
      <c r="P602" s="64">
        <v>1194</v>
      </c>
      <c r="Q602" s="64">
        <v>1532</v>
      </c>
      <c r="R602" s="84">
        <v>1.085</v>
      </c>
      <c r="S602" s="64">
        <v>11</v>
      </c>
      <c r="U602" s="85">
        <v>484</v>
      </c>
      <c r="V602" s="61">
        <v>35</v>
      </c>
      <c r="W602" s="61">
        <v>35</v>
      </c>
      <c r="X602" s="64">
        <v>14900</v>
      </c>
    </row>
    <row r="603" spans="1:24" ht="12">
      <c r="A603" s="83">
        <v>484</v>
      </c>
      <c r="B603" s="61">
        <v>484035040</v>
      </c>
      <c r="C603" s="63" t="s">
        <v>271</v>
      </c>
      <c r="D603" s="64">
        <v>0</v>
      </c>
      <c r="E603" s="64">
        <v>0</v>
      </c>
      <c r="F603" s="64">
        <v>0</v>
      </c>
      <c r="G603" s="64">
        <v>0</v>
      </c>
      <c r="H603" s="64">
        <v>1</v>
      </c>
      <c r="I603" s="64">
        <v>0</v>
      </c>
      <c r="J603" s="64">
        <v>0</v>
      </c>
      <c r="K603" s="84">
        <v>3.8199999999999998E-2</v>
      </c>
      <c r="L603" s="64">
        <v>0</v>
      </c>
      <c r="M603" s="64">
        <v>0</v>
      </c>
      <c r="N603" s="64">
        <v>1</v>
      </c>
      <c r="O603" s="64">
        <v>0</v>
      </c>
      <c r="P603" s="64">
        <v>1</v>
      </c>
      <c r="Q603" s="64">
        <v>1</v>
      </c>
      <c r="R603" s="84">
        <v>1.085</v>
      </c>
      <c r="S603" s="64">
        <v>5</v>
      </c>
      <c r="U603" s="85">
        <v>484</v>
      </c>
      <c r="V603" s="61">
        <v>35</v>
      </c>
      <c r="W603" s="61">
        <v>40</v>
      </c>
      <c r="X603" s="64">
        <v>16648</v>
      </c>
    </row>
    <row r="604" spans="1:24" ht="12">
      <c r="A604" s="83">
        <v>484</v>
      </c>
      <c r="B604" s="61">
        <v>484035044</v>
      </c>
      <c r="C604" s="63" t="s">
        <v>271</v>
      </c>
      <c r="D604" s="64">
        <v>0</v>
      </c>
      <c r="E604" s="64">
        <v>0</v>
      </c>
      <c r="F604" s="64">
        <v>0</v>
      </c>
      <c r="G604" s="64">
        <v>0</v>
      </c>
      <c r="H604" s="64">
        <v>3</v>
      </c>
      <c r="I604" s="64">
        <v>1</v>
      </c>
      <c r="J604" s="64">
        <v>0</v>
      </c>
      <c r="K604" s="84">
        <v>0.15279999999999999</v>
      </c>
      <c r="L604" s="64">
        <v>0</v>
      </c>
      <c r="M604" s="64">
        <v>0</v>
      </c>
      <c r="N604" s="64">
        <v>1</v>
      </c>
      <c r="O604" s="64">
        <v>0</v>
      </c>
      <c r="P604" s="64">
        <v>3</v>
      </c>
      <c r="Q604" s="64">
        <v>4</v>
      </c>
      <c r="R604" s="84">
        <v>1.085</v>
      </c>
      <c r="S604" s="64">
        <v>12</v>
      </c>
      <c r="U604" s="85">
        <v>484</v>
      </c>
      <c r="V604" s="61">
        <v>35</v>
      </c>
      <c r="W604" s="61">
        <v>44</v>
      </c>
      <c r="X604" s="64">
        <v>14729</v>
      </c>
    </row>
    <row r="605" spans="1:24" ht="12">
      <c r="A605" s="83">
        <v>484</v>
      </c>
      <c r="B605" s="61">
        <v>484035046</v>
      </c>
      <c r="C605" s="63" t="s">
        <v>271</v>
      </c>
      <c r="D605" s="64">
        <v>0</v>
      </c>
      <c r="E605" s="64">
        <v>0</v>
      </c>
      <c r="F605" s="64">
        <v>0</v>
      </c>
      <c r="G605" s="64">
        <v>0</v>
      </c>
      <c r="H605" s="64">
        <v>1</v>
      </c>
      <c r="I605" s="64">
        <v>0</v>
      </c>
      <c r="J605" s="64">
        <v>0</v>
      </c>
      <c r="K605" s="84">
        <v>3.8199999999999998E-2</v>
      </c>
      <c r="L605" s="64">
        <v>0</v>
      </c>
      <c r="M605" s="64">
        <v>0</v>
      </c>
      <c r="N605" s="64">
        <v>0</v>
      </c>
      <c r="O605" s="64">
        <v>0</v>
      </c>
      <c r="P605" s="64">
        <v>1</v>
      </c>
      <c r="Q605" s="64">
        <v>1</v>
      </c>
      <c r="R605" s="84">
        <v>1.085</v>
      </c>
      <c r="S605" s="64">
        <v>2</v>
      </c>
      <c r="U605" s="85">
        <v>484</v>
      </c>
      <c r="V605" s="61">
        <v>35</v>
      </c>
      <c r="W605" s="61">
        <v>46</v>
      </c>
      <c r="X605" s="64">
        <v>13834</v>
      </c>
    </row>
    <row r="606" spans="1:24" ht="12">
      <c r="A606" s="83">
        <v>484</v>
      </c>
      <c r="B606" s="61">
        <v>484035050</v>
      </c>
      <c r="C606" s="63" t="s">
        <v>271</v>
      </c>
      <c r="D606" s="64">
        <v>0</v>
      </c>
      <c r="E606" s="64">
        <v>0</v>
      </c>
      <c r="F606" s="64">
        <v>0</v>
      </c>
      <c r="G606" s="64">
        <v>0</v>
      </c>
      <c r="H606" s="64">
        <v>1</v>
      </c>
      <c r="I606" s="64">
        <v>0</v>
      </c>
      <c r="J606" s="64">
        <v>0</v>
      </c>
      <c r="K606" s="84">
        <v>3.8199999999999998E-2</v>
      </c>
      <c r="L606" s="64">
        <v>0</v>
      </c>
      <c r="M606" s="64">
        <v>0</v>
      </c>
      <c r="N606" s="64">
        <v>1</v>
      </c>
      <c r="O606" s="64">
        <v>0</v>
      </c>
      <c r="P606" s="64">
        <v>1</v>
      </c>
      <c r="Q606" s="64">
        <v>1</v>
      </c>
      <c r="R606" s="84">
        <v>1.085</v>
      </c>
      <c r="S606" s="64">
        <v>3</v>
      </c>
      <c r="U606" s="85">
        <v>484</v>
      </c>
      <c r="V606" s="61">
        <v>35</v>
      </c>
      <c r="W606" s="61">
        <v>50</v>
      </c>
      <c r="X606" s="64">
        <v>16542</v>
      </c>
    </row>
    <row r="607" spans="1:24" ht="12">
      <c r="A607" s="83">
        <v>484</v>
      </c>
      <c r="B607" s="61">
        <v>484035057</v>
      </c>
      <c r="C607" s="63" t="s">
        <v>271</v>
      </c>
      <c r="D607" s="64">
        <v>0</v>
      </c>
      <c r="E607" s="64">
        <v>0</v>
      </c>
      <c r="F607" s="64">
        <v>0</v>
      </c>
      <c r="G607" s="64">
        <v>1</v>
      </c>
      <c r="H607" s="64">
        <v>1</v>
      </c>
      <c r="I607" s="64">
        <v>0</v>
      </c>
      <c r="J607" s="64">
        <v>0</v>
      </c>
      <c r="K607" s="84">
        <v>7.6399999999999996E-2</v>
      </c>
      <c r="L607" s="64">
        <v>0</v>
      </c>
      <c r="M607" s="64">
        <v>0</v>
      </c>
      <c r="N607" s="64">
        <v>0</v>
      </c>
      <c r="O607" s="64">
        <v>0</v>
      </c>
      <c r="P607" s="64">
        <v>2</v>
      </c>
      <c r="Q607" s="64">
        <v>2</v>
      </c>
      <c r="R607" s="84">
        <v>1.085</v>
      </c>
      <c r="S607" s="64">
        <v>12</v>
      </c>
      <c r="U607" s="85">
        <v>484</v>
      </c>
      <c r="V607" s="61">
        <v>35</v>
      </c>
      <c r="W607" s="61">
        <v>57</v>
      </c>
      <c r="X607" s="64">
        <v>15078</v>
      </c>
    </row>
    <row r="608" spans="1:24" ht="12">
      <c r="A608" s="83">
        <v>484</v>
      </c>
      <c r="B608" s="61">
        <v>484035073</v>
      </c>
      <c r="C608" s="63" t="s">
        <v>271</v>
      </c>
      <c r="D608" s="64">
        <v>0</v>
      </c>
      <c r="E608" s="64">
        <v>0</v>
      </c>
      <c r="F608" s="64">
        <v>0</v>
      </c>
      <c r="G608" s="64">
        <v>0</v>
      </c>
      <c r="H608" s="64">
        <v>1</v>
      </c>
      <c r="I608" s="64">
        <v>2</v>
      </c>
      <c r="J608" s="64">
        <v>0</v>
      </c>
      <c r="K608" s="84">
        <v>0.11459999999999999</v>
      </c>
      <c r="L608" s="64">
        <v>0</v>
      </c>
      <c r="M608" s="64">
        <v>0</v>
      </c>
      <c r="N608" s="64">
        <v>0</v>
      </c>
      <c r="O608" s="64">
        <v>0</v>
      </c>
      <c r="P608" s="64">
        <v>2</v>
      </c>
      <c r="Q608" s="64">
        <v>3</v>
      </c>
      <c r="R608" s="84">
        <v>1.085</v>
      </c>
      <c r="S608" s="64">
        <v>5</v>
      </c>
      <c r="U608" s="85">
        <v>484</v>
      </c>
      <c r="V608" s="61">
        <v>35</v>
      </c>
      <c r="W608" s="61">
        <v>73</v>
      </c>
      <c r="X608" s="64">
        <v>13832</v>
      </c>
    </row>
    <row r="609" spans="1:24" ht="12">
      <c r="A609" s="83">
        <v>484</v>
      </c>
      <c r="B609" s="61">
        <v>484035093</v>
      </c>
      <c r="C609" s="63" t="s">
        <v>271</v>
      </c>
      <c r="D609" s="64">
        <v>0</v>
      </c>
      <c r="E609" s="64">
        <v>0</v>
      </c>
      <c r="F609" s="64">
        <v>0</v>
      </c>
      <c r="G609" s="64">
        <v>0</v>
      </c>
      <c r="H609" s="64">
        <v>1</v>
      </c>
      <c r="I609" s="64">
        <v>0</v>
      </c>
      <c r="J609" s="64">
        <v>0</v>
      </c>
      <c r="K609" s="84">
        <v>3.8199999999999998E-2</v>
      </c>
      <c r="L609" s="64">
        <v>0</v>
      </c>
      <c r="M609" s="64">
        <v>0</v>
      </c>
      <c r="N609" s="64">
        <v>0</v>
      </c>
      <c r="O609" s="64">
        <v>0</v>
      </c>
      <c r="P609" s="64">
        <v>1</v>
      </c>
      <c r="Q609" s="64">
        <v>1</v>
      </c>
      <c r="R609" s="84">
        <v>1.085</v>
      </c>
      <c r="S609" s="64">
        <v>11</v>
      </c>
      <c r="U609" s="85">
        <v>484</v>
      </c>
      <c r="V609" s="61">
        <v>35</v>
      </c>
      <c r="W609" s="61">
        <v>93</v>
      </c>
      <c r="X609" s="64">
        <v>14852</v>
      </c>
    </row>
    <row r="610" spans="1:24" ht="12">
      <c r="A610" s="83">
        <v>484</v>
      </c>
      <c r="B610" s="61">
        <v>484035095</v>
      </c>
      <c r="C610" s="63" t="s">
        <v>271</v>
      </c>
      <c r="D610" s="64">
        <v>0</v>
      </c>
      <c r="E610" s="64">
        <v>0</v>
      </c>
      <c r="F610" s="64">
        <v>0</v>
      </c>
      <c r="G610" s="64">
        <v>0</v>
      </c>
      <c r="H610" s="64">
        <v>1</v>
      </c>
      <c r="I610" s="64">
        <v>0</v>
      </c>
      <c r="J610" s="64">
        <v>0</v>
      </c>
      <c r="K610" s="84">
        <v>3.8199999999999998E-2</v>
      </c>
      <c r="L610" s="64">
        <v>0</v>
      </c>
      <c r="M610" s="64">
        <v>0</v>
      </c>
      <c r="N610" s="64">
        <v>0</v>
      </c>
      <c r="O610" s="64">
        <v>0</v>
      </c>
      <c r="P610" s="64">
        <v>1</v>
      </c>
      <c r="Q610" s="64">
        <v>1</v>
      </c>
      <c r="R610" s="84">
        <v>1.085</v>
      </c>
      <c r="S610" s="64">
        <v>11</v>
      </c>
      <c r="U610" s="85">
        <v>484</v>
      </c>
      <c r="V610" s="61">
        <v>35</v>
      </c>
      <c r="W610" s="61">
        <v>95</v>
      </c>
      <c r="X610" s="64">
        <v>14852</v>
      </c>
    </row>
    <row r="611" spans="1:24" ht="12">
      <c r="A611" s="83">
        <v>484</v>
      </c>
      <c r="B611" s="61">
        <v>484035097</v>
      </c>
      <c r="C611" s="63" t="s">
        <v>271</v>
      </c>
      <c r="D611" s="64">
        <v>0</v>
      </c>
      <c r="E611" s="64">
        <v>0</v>
      </c>
      <c r="F611" s="64">
        <v>0</v>
      </c>
      <c r="G611" s="64">
        <v>0</v>
      </c>
      <c r="H611" s="64">
        <v>0</v>
      </c>
      <c r="I611" s="64">
        <v>1</v>
      </c>
      <c r="J611" s="64">
        <v>0</v>
      </c>
      <c r="K611" s="84">
        <v>3.8199999999999998E-2</v>
      </c>
      <c r="L611" s="64">
        <v>0</v>
      </c>
      <c r="M611" s="64">
        <v>0</v>
      </c>
      <c r="N611" s="64">
        <v>0</v>
      </c>
      <c r="O611" s="64">
        <v>0</v>
      </c>
      <c r="P611" s="64">
        <v>1</v>
      </c>
      <c r="Q611" s="64">
        <v>1</v>
      </c>
      <c r="R611" s="84">
        <v>1.085</v>
      </c>
      <c r="S611" s="64">
        <v>11</v>
      </c>
      <c r="U611" s="85">
        <v>484</v>
      </c>
      <c r="V611" s="61">
        <v>35</v>
      </c>
      <c r="W611" s="61">
        <v>97</v>
      </c>
      <c r="X611" s="64">
        <v>16772</v>
      </c>
    </row>
    <row r="612" spans="1:24" ht="12">
      <c r="A612" s="83">
        <v>484</v>
      </c>
      <c r="B612" s="61">
        <v>484035133</v>
      </c>
      <c r="C612" s="63" t="s">
        <v>271</v>
      </c>
      <c r="D612" s="64">
        <v>0</v>
      </c>
      <c r="E612" s="64">
        <v>0</v>
      </c>
      <c r="F612" s="64">
        <v>0</v>
      </c>
      <c r="G612" s="64">
        <v>0</v>
      </c>
      <c r="H612" s="64">
        <v>1</v>
      </c>
      <c r="I612" s="64">
        <v>1</v>
      </c>
      <c r="J612" s="64">
        <v>0</v>
      </c>
      <c r="K612" s="84">
        <v>7.6399999999999996E-2</v>
      </c>
      <c r="L612" s="64">
        <v>0</v>
      </c>
      <c r="M612" s="64">
        <v>0</v>
      </c>
      <c r="N612" s="64">
        <v>0</v>
      </c>
      <c r="O612" s="64">
        <v>1</v>
      </c>
      <c r="P612" s="64">
        <v>1</v>
      </c>
      <c r="Q612" s="64">
        <v>2</v>
      </c>
      <c r="R612" s="84">
        <v>1.085</v>
      </c>
      <c r="S612" s="64">
        <v>9</v>
      </c>
      <c r="U612" s="85">
        <v>484</v>
      </c>
      <c r="V612" s="61">
        <v>35</v>
      </c>
      <c r="W612" s="61">
        <v>133</v>
      </c>
      <c r="X612" s="64">
        <v>14263</v>
      </c>
    </row>
    <row r="613" spans="1:24" ht="12">
      <c r="A613" s="83">
        <v>484</v>
      </c>
      <c r="B613" s="61">
        <v>484035239</v>
      </c>
      <c r="C613" s="63" t="s">
        <v>271</v>
      </c>
      <c r="D613" s="64">
        <v>0</v>
      </c>
      <c r="E613" s="64">
        <v>0</v>
      </c>
      <c r="F613" s="64">
        <v>0</v>
      </c>
      <c r="G613" s="64">
        <v>0</v>
      </c>
      <c r="H613" s="64">
        <v>1</v>
      </c>
      <c r="I613" s="64">
        <v>0</v>
      </c>
      <c r="J613" s="64">
        <v>0</v>
      </c>
      <c r="K613" s="84">
        <v>3.8199999999999998E-2</v>
      </c>
      <c r="L613" s="64">
        <v>0</v>
      </c>
      <c r="M613" s="64">
        <v>0</v>
      </c>
      <c r="N613" s="64">
        <v>0</v>
      </c>
      <c r="O613" s="64">
        <v>0</v>
      </c>
      <c r="P613" s="64">
        <v>1</v>
      </c>
      <c r="Q613" s="64">
        <v>1</v>
      </c>
      <c r="R613" s="84">
        <v>1.085</v>
      </c>
      <c r="S613" s="64">
        <v>6</v>
      </c>
      <c r="U613" s="85">
        <v>484</v>
      </c>
      <c r="V613" s="61">
        <v>35</v>
      </c>
      <c r="W613" s="61">
        <v>239</v>
      </c>
      <c r="X613" s="64">
        <v>14300</v>
      </c>
    </row>
    <row r="614" spans="1:24" ht="12">
      <c r="A614" s="83">
        <v>484</v>
      </c>
      <c r="B614" s="61">
        <v>484035243</v>
      </c>
      <c r="C614" s="63" t="s">
        <v>271</v>
      </c>
      <c r="D614" s="64">
        <v>0</v>
      </c>
      <c r="E614" s="64">
        <v>0</v>
      </c>
      <c r="F614" s="64">
        <v>0</v>
      </c>
      <c r="G614" s="64">
        <v>1</v>
      </c>
      <c r="H614" s="64">
        <v>1</v>
      </c>
      <c r="I614" s="64">
        <v>1</v>
      </c>
      <c r="J614" s="64">
        <v>0</v>
      </c>
      <c r="K614" s="84">
        <v>0.11459999999999999</v>
      </c>
      <c r="L614" s="64">
        <v>0</v>
      </c>
      <c r="M614" s="64">
        <v>0</v>
      </c>
      <c r="N614" s="64">
        <v>0</v>
      </c>
      <c r="O614" s="64">
        <v>0</v>
      </c>
      <c r="P614" s="64">
        <v>2</v>
      </c>
      <c r="Q614" s="64">
        <v>3</v>
      </c>
      <c r="R614" s="84">
        <v>1.085</v>
      </c>
      <c r="S614" s="64">
        <v>9</v>
      </c>
      <c r="U614" s="85">
        <v>484</v>
      </c>
      <c r="V614" s="61">
        <v>35</v>
      </c>
      <c r="W614" s="61">
        <v>243</v>
      </c>
      <c r="X614" s="64">
        <v>13779</v>
      </c>
    </row>
    <row r="615" spans="1:24" ht="12">
      <c r="A615" s="83">
        <v>484</v>
      </c>
      <c r="B615" s="61">
        <v>484035244</v>
      </c>
      <c r="C615" s="63" t="s">
        <v>271</v>
      </c>
      <c r="D615" s="64">
        <v>0</v>
      </c>
      <c r="E615" s="64">
        <v>0</v>
      </c>
      <c r="F615" s="64">
        <v>0</v>
      </c>
      <c r="G615" s="64">
        <v>4</v>
      </c>
      <c r="H615" s="64">
        <v>4</v>
      </c>
      <c r="I615" s="64">
        <v>2</v>
      </c>
      <c r="J615" s="64">
        <v>0</v>
      </c>
      <c r="K615" s="84">
        <v>0.38200000000000001</v>
      </c>
      <c r="L615" s="64">
        <v>0</v>
      </c>
      <c r="M615" s="64">
        <v>0</v>
      </c>
      <c r="N615" s="64">
        <v>1</v>
      </c>
      <c r="O615" s="64">
        <v>0</v>
      </c>
      <c r="P615" s="64">
        <v>7</v>
      </c>
      <c r="Q615" s="64">
        <v>10</v>
      </c>
      <c r="R615" s="84">
        <v>1.085</v>
      </c>
      <c r="S615" s="64">
        <v>10</v>
      </c>
      <c r="U615" s="85">
        <v>484</v>
      </c>
      <c r="V615" s="61">
        <v>35</v>
      </c>
      <c r="W615" s="61">
        <v>244</v>
      </c>
      <c r="X615" s="64">
        <v>14070</v>
      </c>
    </row>
    <row r="616" spans="1:24" ht="12">
      <c r="A616" s="83">
        <v>484</v>
      </c>
      <c r="B616" s="61">
        <v>484035285</v>
      </c>
      <c r="C616" s="63" t="s">
        <v>271</v>
      </c>
      <c r="D616" s="64">
        <v>0</v>
      </c>
      <c r="E616" s="64">
        <v>0</v>
      </c>
      <c r="F616" s="64">
        <v>0</v>
      </c>
      <c r="G616" s="64">
        <v>1</v>
      </c>
      <c r="H616" s="64">
        <v>1</v>
      </c>
      <c r="I616" s="64">
        <v>1</v>
      </c>
      <c r="J616" s="64">
        <v>0</v>
      </c>
      <c r="K616" s="84">
        <v>0.11459999999999999</v>
      </c>
      <c r="L616" s="64">
        <v>0</v>
      </c>
      <c r="M616" s="64">
        <v>0</v>
      </c>
      <c r="N616" s="64">
        <v>1</v>
      </c>
      <c r="O616" s="64">
        <v>0</v>
      </c>
      <c r="P616" s="64">
        <v>1</v>
      </c>
      <c r="Q616" s="64">
        <v>3</v>
      </c>
      <c r="R616" s="84">
        <v>1.085</v>
      </c>
      <c r="S616" s="64">
        <v>7</v>
      </c>
      <c r="U616" s="85">
        <v>484</v>
      </c>
      <c r="V616" s="61">
        <v>35</v>
      </c>
      <c r="W616" s="61">
        <v>285</v>
      </c>
      <c r="X616" s="64">
        <v>12906</v>
      </c>
    </row>
    <row r="617" spans="1:24" ht="12">
      <c r="A617" s="83">
        <v>484</v>
      </c>
      <c r="B617" s="61">
        <v>484035307</v>
      </c>
      <c r="C617" s="63" t="s">
        <v>271</v>
      </c>
      <c r="D617" s="64">
        <v>0</v>
      </c>
      <c r="E617" s="64">
        <v>0</v>
      </c>
      <c r="F617" s="64">
        <v>0</v>
      </c>
      <c r="G617" s="64">
        <v>0</v>
      </c>
      <c r="H617" s="64">
        <v>0</v>
      </c>
      <c r="I617" s="64">
        <v>1</v>
      </c>
      <c r="J617" s="64">
        <v>0</v>
      </c>
      <c r="K617" s="84">
        <v>3.8199999999999998E-2</v>
      </c>
      <c r="L617" s="64">
        <v>0</v>
      </c>
      <c r="M617" s="64">
        <v>0</v>
      </c>
      <c r="N617" s="64">
        <v>0</v>
      </c>
      <c r="O617" s="64">
        <v>0</v>
      </c>
      <c r="P617" s="64">
        <v>1</v>
      </c>
      <c r="Q617" s="64">
        <v>1</v>
      </c>
      <c r="R617" s="84">
        <v>1.085</v>
      </c>
      <c r="S617" s="64">
        <v>3</v>
      </c>
      <c r="U617" s="85">
        <v>484</v>
      </c>
      <c r="V617" s="61">
        <v>35</v>
      </c>
      <c r="W617" s="61">
        <v>307</v>
      </c>
      <c r="X617" s="64">
        <v>15807</v>
      </c>
    </row>
    <row r="618" spans="1:24" ht="12">
      <c r="A618" s="83">
        <v>485</v>
      </c>
      <c r="B618" s="61">
        <v>485258071</v>
      </c>
      <c r="C618" s="63" t="s">
        <v>272</v>
      </c>
      <c r="D618" s="64">
        <v>0</v>
      </c>
      <c r="E618" s="64">
        <v>0</v>
      </c>
      <c r="F618" s="64">
        <v>0</v>
      </c>
      <c r="G618" s="64">
        <v>0</v>
      </c>
      <c r="H618" s="64">
        <v>0</v>
      </c>
      <c r="I618" s="64">
        <v>1</v>
      </c>
      <c r="J618" s="64">
        <v>0</v>
      </c>
      <c r="K618" s="84">
        <v>3.8199999999999998E-2</v>
      </c>
      <c r="L618" s="64">
        <v>0</v>
      </c>
      <c r="M618" s="64">
        <v>0</v>
      </c>
      <c r="N618" s="64">
        <v>0</v>
      </c>
      <c r="O618" s="64">
        <v>0</v>
      </c>
      <c r="P618" s="64">
        <v>0</v>
      </c>
      <c r="Q618" s="64">
        <v>1</v>
      </c>
      <c r="R618" s="84">
        <v>1</v>
      </c>
      <c r="S618" s="64">
        <v>4</v>
      </c>
      <c r="U618" s="85">
        <v>485</v>
      </c>
      <c r="V618" s="61">
        <v>258</v>
      </c>
      <c r="W618" s="61">
        <v>71</v>
      </c>
      <c r="X618" s="64">
        <v>10835</v>
      </c>
    </row>
    <row r="619" spans="1:24" ht="12">
      <c r="A619" s="83">
        <v>485</v>
      </c>
      <c r="B619" s="61">
        <v>485258107</v>
      </c>
      <c r="C619" s="63" t="s">
        <v>272</v>
      </c>
      <c r="D619" s="64">
        <v>0</v>
      </c>
      <c r="E619" s="64">
        <v>0</v>
      </c>
      <c r="F619" s="64">
        <v>0</v>
      </c>
      <c r="G619" s="64">
        <v>0</v>
      </c>
      <c r="H619" s="64">
        <v>0</v>
      </c>
      <c r="I619" s="64">
        <v>1</v>
      </c>
      <c r="J619" s="64">
        <v>0</v>
      </c>
      <c r="K619" s="84">
        <v>3.8199999999999998E-2</v>
      </c>
      <c r="L619" s="64">
        <v>0</v>
      </c>
      <c r="M619" s="64">
        <v>0</v>
      </c>
      <c r="N619" s="64">
        <v>0</v>
      </c>
      <c r="O619" s="64">
        <v>0</v>
      </c>
      <c r="P619" s="64">
        <v>0</v>
      </c>
      <c r="Q619" s="64">
        <v>1</v>
      </c>
      <c r="R619" s="84">
        <v>1</v>
      </c>
      <c r="S619" s="64">
        <v>8</v>
      </c>
      <c r="U619" s="85">
        <v>485</v>
      </c>
      <c r="V619" s="61">
        <v>258</v>
      </c>
      <c r="W619" s="61">
        <v>107</v>
      </c>
      <c r="X619" s="64">
        <v>10835</v>
      </c>
    </row>
    <row r="620" spans="1:24" ht="12">
      <c r="A620" s="83">
        <v>485</v>
      </c>
      <c r="B620" s="61">
        <v>485258163</v>
      </c>
      <c r="C620" s="63" t="s">
        <v>272</v>
      </c>
      <c r="D620" s="64">
        <v>0</v>
      </c>
      <c r="E620" s="64">
        <v>0</v>
      </c>
      <c r="F620" s="64">
        <v>0</v>
      </c>
      <c r="G620" s="64">
        <v>0</v>
      </c>
      <c r="H620" s="64">
        <v>4</v>
      </c>
      <c r="I620" s="64">
        <v>10</v>
      </c>
      <c r="J620" s="64">
        <v>0</v>
      </c>
      <c r="K620" s="84">
        <v>0.53480000000000005</v>
      </c>
      <c r="L620" s="64">
        <v>0</v>
      </c>
      <c r="M620" s="64">
        <v>0</v>
      </c>
      <c r="N620" s="64">
        <v>0</v>
      </c>
      <c r="O620" s="64">
        <v>0</v>
      </c>
      <c r="P620" s="64">
        <v>6</v>
      </c>
      <c r="Q620" s="64">
        <v>14</v>
      </c>
      <c r="R620" s="84">
        <v>1</v>
      </c>
      <c r="S620" s="64">
        <v>12</v>
      </c>
      <c r="U620" s="85">
        <v>485</v>
      </c>
      <c r="V620" s="61">
        <v>258</v>
      </c>
      <c r="W620" s="61">
        <v>163</v>
      </c>
      <c r="X620" s="64">
        <v>12406</v>
      </c>
    </row>
    <row r="621" spans="1:24" ht="12">
      <c r="A621" s="83">
        <v>485</v>
      </c>
      <c r="B621" s="61">
        <v>485258168</v>
      </c>
      <c r="C621" s="63" t="s">
        <v>272</v>
      </c>
      <c r="D621" s="64">
        <v>0</v>
      </c>
      <c r="E621" s="64">
        <v>0</v>
      </c>
      <c r="F621" s="64">
        <v>0</v>
      </c>
      <c r="G621" s="64">
        <v>0</v>
      </c>
      <c r="H621" s="64">
        <v>0</v>
      </c>
      <c r="I621" s="64">
        <v>1</v>
      </c>
      <c r="J621" s="64">
        <v>0</v>
      </c>
      <c r="K621" s="84">
        <v>3.8199999999999998E-2</v>
      </c>
      <c r="L621" s="64">
        <v>0</v>
      </c>
      <c r="M621" s="64">
        <v>0</v>
      </c>
      <c r="N621" s="64">
        <v>0</v>
      </c>
      <c r="O621" s="64">
        <v>0</v>
      </c>
      <c r="P621" s="64">
        <v>0</v>
      </c>
      <c r="Q621" s="64">
        <v>1</v>
      </c>
      <c r="R621" s="84">
        <v>1</v>
      </c>
      <c r="S621" s="64">
        <v>3</v>
      </c>
      <c r="U621" s="85">
        <v>485</v>
      </c>
      <c r="V621" s="61">
        <v>258</v>
      </c>
      <c r="W621" s="61">
        <v>168</v>
      </c>
      <c r="X621" s="64">
        <v>10835</v>
      </c>
    </row>
    <row r="622" spans="1:24" ht="12">
      <c r="A622" s="83">
        <v>485</v>
      </c>
      <c r="B622" s="61">
        <v>485258229</v>
      </c>
      <c r="C622" s="63" t="s">
        <v>272</v>
      </c>
      <c r="D622" s="64">
        <v>0</v>
      </c>
      <c r="E622" s="64">
        <v>0</v>
      </c>
      <c r="F622" s="64">
        <v>0</v>
      </c>
      <c r="G622" s="64">
        <v>0</v>
      </c>
      <c r="H622" s="64">
        <v>3</v>
      </c>
      <c r="I622" s="64">
        <v>9</v>
      </c>
      <c r="J622" s="64">
        <v>0</v>
      </c>
      <c r="K622" s="84">
        <v>0.45839999999999997</v>
      </c>
      <c r="L622" s="64">
        <v>0</v>
      </c>
      <c r="M622" s="64">
        <v>0</v>
      </c>
      <c r="N622" s="64">
        <v>1</v>
      </c>
      <c r="O622" s="64">
        <v>0</v>
      </c>
      <c r="P622" s="64">
        <v>4</v>
      </c>
      <c r="Q622" s="64">
        <v>12</v>
      </c>
      <c r="R622" s="84">
        <v>1</v>
      </c>
      <c r="S622" s="64">
        <v>7</v>
      </c>
      <c r="U622" s="85">
        <v>485</v>
      </c>
      <c r="V622" s="61">
        <v>258</v>
      </c>
      <c r="W622" s="61">
        <v>229</v>
      </c>
      <c r="X622" s="64">
        <v>12070</v>
      </c>
    </row>
    <row r="623" spans="1:24" ht="12">
      <c r="A623" s="83">
        <v>485</v>
      </c>
      <c r="B623" s="61">
        <v>485258248</v>
      </c>
      <c r="C623" s="63" t="s">
        <v>272</v>
      </c>
      <c r="D623" s="64">
        <v>0</v>
      </c>
      <c r="E623" s="64">
        <v>0</v>
      </c>
      <c r="F623" s="64">
        <v>0</v>
      </c>
      <c r="G623" s="64">
        <v>0</v>
      </c>
      <c r="H623" s="64">
        <v>1</v>
      </c>
      <c r="I623" s="64">
        <v>1</v>
      </c>
      <c r="J623" s="64">
        <v>0</v>
      </c>
      <c r="K623" s="84">
        <v>7.6399999999999996E-2</v>
      </c>
      <c r="L623" s="64">
        <v>0</v>
      </c>
      <c r="M623" s="64">
        <v>0</v>
      </c>
      <c r="N623" s="64">
        <v>0</v>
      </c>
      <c r="O623" s="64">
        <v>0</v>
      </c>
      <c r="P623" s="64">
        <v>2</v>
      </c>
      <c r="Q623" s="64">
        <v>2</v>
      </c>
      <c r="R623" s="84">
        <v>1</v>
      </c>
      <c r="S623" s="64">
        <v>11</v>
      </c>
      <c r="U623" s="85">
        <v>485</v>
      </c>
      <c r="V623" s="61">
        <v>258</v>
      </c>
      <c r="W623" s="61">
        <v>248</v>
      </c>
      <c r="X623" s="64">
        <v>14760</v>
      </c>
    </row>
    <row r="624" spans="1:24" ht="12">
      <c r="A624" s="83">
        <v>485</v>
      </c>
      <c r="B624" s="61">
        <v>485258258</v>
      </c>
      <c r="C624" s="63" t="s">
        <v>272</v>
      </c>
      <c r="D624" s="64">
        <v>0</v>
      </c>
      <c r="E624" s="64">
        <v>0</v>
      </c>
      <c r="F624" s="64">
        <v>0</v>
      </c>
      <c r="G624" s="64">
        <v>0</v>
      </c>
      <c r="H624" s="64">
        <v>207</v>
      </c>
      <c r="I624" s="64">
        <v>253</v>
      </c>
      <c r="J624" s="64">
        <v>0</v>
      </c>
      <c r="K624" s="84">
        <v>17.571999999999999</v>
      </c>
      <c r="L624" s="64">
        <v>0</v>
      </c>
      <c r="M624" s="64">
        <v>0</v>
      </c>
      <c r="N624" s="64">
        <v>10</v>
      </c>
      <c r="O624" s="64">
        <v>11</v>
      </c>
      <c r="P624" s="64">
        <v>185</v>
      </c>
      <c r="Q624" s="64">
        <v>460</v>
      </c>
      <c r="R624" s="84">
        <v>1</v>
      </c>
      <c r="S624" s="64">
        <v>10</v>
      </c>
      <c r="U624" s="85">
        <v>485</v>
      </c>
      <c r="V624" s="61">
        <v>258</v>
      </c>
      <c r="W624" s="61">
        <v>258</v>
      </c>
      <c r="X624" s="64">
        <v>12060</v>
      </c>
    </row>
    <row r="625" spans="1:24" ht="12">
      <c r="A625" s="83">
        <v>485</v>
      </c>
      <c r="B625" s="61">
        <v>485258291</v>
      </c>
      <c r="C625" s="63" t="s">
        <v>272</v>
      </c>
      <c r="D625" s="64">
        <v>0</v>
      </c>
      <c r="E625" s="64">
        <v>0</v>
      </c>
      <c r="F625" s="64">
        <v>0</v>
      </c>
      <c r="G625" s="64">
        <v>0</v>
      </c>
      <c r="H625" s="64">
        <v>1</v>
      </c>
      <c r="I625" s="64">
        <v>2</v>
      </c>
      <c r="J625" s="64">
        <v>0</v>
      </c>
      <c r="K625" s="84">
        <v>0.11459999999999999</v>
      </c>
      <c r="L625" s="64">
        <v>0</v>
      </c>
      <c r="M625" s="64">
        <v>0</v>
      </c>
      <c r="N625" s="64">
        <v>0</v>
      </c>
      <c r="O625" s="64">
        <v>0</v>
      </c>
      <c r="P625" s="64">
        <v>2</v>
      </c>
      <c r="Q625" s="64">
        <v>3</v>
      </c>
      <c r="R625" s="84">
        <v>1</v>
      </c>
      <c r="S625" s="64">
        <v>4</v>
      </c>
      <c r="U625" s="85">
        <v>485</v>
      </c>
      <c r="V625" s="61">
        <v>258</v>
      </c>
      <c r="W625" s="61">
        <v>291</v>
      </c>
      <c r="X625" s="64">
        <v>12887</v>
      </c>
    </row>
    <row r="626" spans="1:24" ht="12">
      <c r="A626" s="83">
        <v>485</v>
      </c>
      <c r="B626" s="61">
        <v>485258305</v>
      </c>
      <c r="C626" s="63" t="s">
        <v>272</v>
      </c>
      <c r="D626" s="64">
        <v>0</v>
      </c>
      <c r="E626" s="64">
        <v>0</v>
      </c>
      <c r="F626" s="64">
        <v>0</v>
      </c>
      <c r="G626" s="64">
        <v>0</v>
      </c>
      <c r="H626" s="64">
        <v>1</v>
      </c>
      <c r="I626" s="64">
        <v>0</v>
      </c>
      <c r="J626" s="64">
        <v>0</v>
      </c>
      <c r="K626" s="84">
        <v>3.8199999999999998E-2</v>
      </c>
      <c r="L626" s="64">
        <v>0</v>
      </c>
      <c r="M626" s="64">
        <v>0</v>
      </c>
      <c r="N626" s="64">
        <v>0</v>
      </c>
      <c r="O626" s="64">
        <v>0</v>
      </c>
      <c r="P626" s="64">
        <v>0</v>
      </c>
      <c r="Q626" s="64">
        <v>1</v>
      </c>
      <c r="R626" s="84">
        <v>1</v>
      </c>
      <c r="S626" s="64">
        <v>3</v>
      </c>
      <c r="U626" s="85">
        <v>485</v>
      </c>
      <c r="V626" s="61">
        <v>258</v>
      </c>
      <c r="W626" s="61">
        <v>305</v>
      </c>
      <c r="X626" s="64">
        <v>9052</v>
      </c>
    </row>
    <row r="627" spans="1:24" ht="12">
      <c r="A627" s="83">
        <v>486</v>
      </c>
      <c r="B627" s="61">
        <v>486348017</v>
      </c>
      <c r="C627" s="63" t="s">
        <v>273</v>
      </c>
      <c r="D627" s="64">
        <v>0</v>
      </c>
      <c r="E627" s="64">
        <v>0</v>
      </c>
      <c r="F627" s="64">
        <v>0</v>
      </c>
      <c r="G627" s="64">
        <v>1</v>
      </c>
      <c r="H627" s="64">
        <v>2</v>
      </c>
      <c r="I627" s="64">
        <v>0</v>
      </c>
      <c r="J627" s="64">
        <v>0</v>
      </c>
      <c r="K627" s="84">
        <v>0.11459999999999999</v>
      </c>
      <c r="L627" s="64">
        <v>0</v>
      </c>
      <c r="M627" s="64">
        <v>1</v>
      </c>
      <c r="N627" s="64">
        <v>0</v>
      </c>
      <c r="O627" s="64">
        <v>0</v>
      </c>
      <c r="P627" s="64">
        <v>3</v>
      </c>
      <c r="Q627" s="64">
        <v>3</v>
      </c>
      <c r="R627" s="84">
        <v>1</v>
      </c>
      <c r="S627" s="64">
        <v>5</v>
      </c>
      <c r="U627" s="85">
        <v>486</v>
      </c>
      <c r="V627" s="61">
        <v>348</v>
      </c>
      <c r="W627" s="61">
        <v>17</v>
      </c>
      <c r="X627" s="64">
        <v>13972</v>
      </c>
    </row>
    <row r="628" spans="1:24" ht="12">
      <c r="A628" s="83">
        <v>486</v>
      </c>
      <c r="B628" s="61">
        <v>486348151</v>
      </c>
      <c r="C628" s="63" t="s">
        <v>273</v>
      </c>
      <c r="D628" s="64">
        <v>0</v>
      </c>
      <c r="E628" s="64">
        <v>0</v>
      </c>
      <c r="F628" s="64">
        <v>1</v>
      </c>
      <c r="G628" s="64">
        <v>1</v>
      </c>
      <c r="H628" s="64">
        <v>1</v>
      </c>
      <c r="I628" s="64">
        <v>0</v>
      </c>
      <c r="J628" s="64">
        <v>0</v>
      </c>
      <c r="K628" s="84">
        <v>0.11459999999999999</v>
      </c>
      <c r="L628" s="64">
        <v>0</v>
      </c>
      <c r="M628" s="64">
        <v>0</v>
      </c>
      <c r="N628" s="64">
        <v>0</v>
      </c>
      <c r="O628" s="64">
        <v>0</v>
      </c>
      <c r="P628" s="64">
        <v>3</v>
      </c>
      <c r="Q628" s="64">
        <v>3</v>
      </c>
      <c r="R628" s="84">
        <v>1</v>
      </c>
      <c r="S628" s="64">
        <v>7</v>
      </c>
      <c r="U628" s="85">
        <v>486</v>
      </c>
      <c r="V628" s="61">
        <v>348</v>
      </c>
      <c r="W628" s="61">
        <v>151</v>
      </c>
      <c r="X628" s="64">
        <v>13688</v>
      </c>
    </row>
    <row r="629" spans="1:24" ht="12">
      <c r="A629" s="83">
        <v>486</v>
      </c>
      <c r="B629" s="61">
        <v>486348186</v>
      </c>
      <c r="C629" s="63" t="s">
        <v>273</v>
      </c>
      <c r="D629" s="64">
        <v>0</v>
      </c>
      <c r="E629" s="64">
        <v>0</v>
      </c>
      <c r="F629" s="64">
        <v>0</v>
      </c>
      <c r="G629" s="64">
        <v>1</v>
      </c>
      <c r="H629" s="64">
        <v>1</v>
      </c>
      <c r="I629" s="64">
        <v>0</v>
      </c>
      <c r="J629" s="64">
        <v>0</v>
      </c>
      <c r="K629" s="84">
        <v>7.6399999999999996E-2</v>
      </c>
      <c r="L629" s="64">
        <v>0</v>
      </c>
      <c r="M629" s="64">
        <v>1</v>
      </c>
      <c r="N629" s="64">
        <v>1</v>
      </c>
      <c r="O629" s="64">
        <v>0</v>
      </c>
      <c r="P629" s="64">
        <v>2</v>
      </c>
      <c r="Q629" s="64">
        <v>2</v>
      </c>
      <c r="R629" s="84">
        <v>1</v>
      </c>
      <c r="S629" s="64">
        <v>6</v>
      </c>
      <c r="U629" s="85">
        <v>486</v>
      </c>
      <c r="V629" s="61">
        <v>348</v>
      </c>
      <c r="W629" s="61">
        <v>186</v>
      </c>
      <c r="X629" s="64">
        <v>15946</v>
      </c>
    </row>
    <row r="630" spans="1:24" ht="12">
      <c r="A630" s="83">
        <v>486</v>
      </c>
      <c r="B630" s="61">
        <v>486348214</v>
      </c>
      <c r="C630" s="63" t="s">
        <v>273</v>
      </c>
      <c r="D630" s="64">
        <v>0</v>
      </c>
      <c r="E630" s="64">
        <v>0</v>
      </c>
      <c r="F630" s="64">
        <v>0</v>
      </c>
      <c r="G630" s="64">
        <v>1</v>
      </c>
      <c r="H630" s="64">
        <v>1</v>
      </c>
      <c r="I630" s="64">
        <v>0</v>
      </c>
      <c r="J630" s="64">
        <v>0</v>
      </c>
      <c r="K630" s="84">
        <v>7.6399999999999996E-2</v>
      </c>
      <c r="L630" s="64">
        <v>0</v>
      </c>
      <c r="M630" s="64">
        <v>0</v>
      </c>
      <c r="N630" s="64">
        <v>0</v>
      </c>
      <c r="O630" s="64">
        <v>0</v>
      </c>
      <c r="P630" s="64">
        <v>0</v>
      </c>
      <c r="Q630" s="64">
        <v>2</v>
      </c>
      <c r="R630" s="84">
        <v>1</v>
      </c>
      <c r="S630" s="64">
        <v>6</v>
      </c>
      <c r="U630" s="85">
        <v>486</v>
      </c>
      <c r="V630" s="61">
        <v>348</v>
      </c>
      <c r="W630" s="61">
        <v>214</v>
      </c>
      <c r="X630" s="64">
        <v>9224</v>
      </c>
    </row>
    <row r="631" spans="1:24" ht="12">
      <c r="A631" s="83">
        <v>486</v>
      </c>
      <c r="B631" s="61">
        <v>486348226</v>
      </c>
      <c r="C631" s="63" t="s">
        <v>273</v>
      </c>
      <c r="D631" s="64">
        <v>0</v>
      </c>
      <c r="E631" s="64">
        <v>0</v>
      </c>
      <c r="F631" s="64">
        <v>0</v>
      </c>
      <c r="G631" s="64">
        <v>1</v>
      </c>
      <c r="H631" s="64">
        <v>2</v>
      </c>
      <c r="I631" s="64">
        <v>0</v>
      </c>
      <c r="J631" s="64">
        <v>0</v>
      </c>
      <c r="K631" s="84">
        <v>0.11459999999999999</v>
      </c>
      <c r="L631" s="64">
        <v>0</v>
      </c>
      <c r="M631" s="64">
        <v>0</v>
      </c>
      <c r="N631" s="64">
        <v>0</v>
      </c>
      <c r="O631" s="64">
        <v>0</v>
      </c>
      <c r="P631" s="64">
        <v>1</v>
      </c>
      <c r="Q631" s="64">
        <v>3</v>
      </c>
      <c r="R631" s="84">
        <v>1</v>
      </c>
      <c r="S631" s="64">
        <v>7</v>
      </c>
      <c r="U631" s="85">
        <v>486</v>
      </c>
      <c r="V631" s="61">
        <v>348</v>
      </c>
      <c r="W631" s="61">
        <v>226</v>
      </c>
      <c r="X631" s="64">
        <v>10641</v>
      </c>
    </row>
    <row r="632" spans="1:24" ht="12">
      <c r="A632" s="83">
        <v>486</v>
      </c>
      <c r="B632" s="61">
        <v>486348271</v>
      </c>
      <c r="C632" s="63" t="s">
        <v>273</v>
      </c>
      <c r="D632" s="64">
        <v>0</v>
      </c>
      <c r="E632" s="64">
        <v>0</v>
      </c>
      <c r="F632" s="64">
        <v>1</v>
      </c>
      <c r="G632" s="64">
        <v>3</v>
      </c>
      <c r="H632" s="64">
        <v>2</v>
      </c>
      <c r="I632" s="64">
        <v>0</v>
      </c>
      <c r="J632" s="64">
        <v>0</v>
      </c>
      <c r="K632" s="84">
        <v>0.22919999999999999</v>
      </c>
      <c r="L632" s="64">
        <v>0</v>
      </c>
      <c r="M632" s="64">
        <v>0</v>
      </c>
      <c r="N632" s="64">
        <v>0</v>
      </c>
      <c r="O632" s="64">
        <v>0</v>
      </c>
      <c r="P632" s="64">
        <v>6</v>
      </c>
      <c r="Q632" s="64">
        <v>6</v>
      </c>
      <c r="R632" s="84">
        <v>1</v>
      </c>
      <c r="S632" s="64">
        <v>3</v>
      </c>
      <c r="U632" s="85">
        <v>486</v>
      </c>
      <c r="V632" s="61">
        <v>348</v>
      </c>
      <c r="W632" s="61">
        <v>271</v>
      </c>
      <c r="X632" s="64">
        <v>13192</v>
      </c>
    </row>
    <row r="633" spans="1:24" ht="12">
      <c r="A633" s="83">
        <v>486</v>
      </c>
      <c r="B633" s="61">
        <v>486348277</v>
      </c>
      <c r="C633" s="63" t="s">
        <v>273</v>
      </c>
      <c r="D633" s="64">
        <v>0</v>
      </c>
      <c r="E633" s="64">
        <v>0</v>
      </c>
      <c r="F633" s="64">
        <v>0</v>
      </c>
      <c r="G633" s="64">
        <v>0</v>
      </c>
      <c r="H633" s="64">
        <v>1</v>
      </c>
      <c r="I633" s="64">
        <v>0</v>
      </c>
      <c r="J633" s="64">
        <v>0</v>
      </c>
      <c r="K633" s="84">
        <v>3.8199999999999998E-2</v>
      </c>
      <c r="L633" s="64">
        <v>0</v>
      </c>
      <c r="M633" s="64">
        <v>0</v>
      </c>
      <c r="N633" s="64">
        <v>0</v>
      </c>
      <c r="O633" s="64">
        <v>0</v>
      </c>
      <c r="P633" s="64">
        <v>1</v>
      </c>
      <c r="Q633" s="64">
        <v>1</v>
      </c>
      <c r="R633" s="84">
        <v>1</v>
      </c>
      <c r="S633" s="64">
        <v>11</v>
      </c>
      <c r="U633" s="85">
        <v>486</v>
      </c>
      <c r="V633" s="61">
        <v>348</v>
      </c>
      <c r="W633" s="61">
        <v>277</v>
      </c>
      <c r="X633" s="64">
        <v>13869</v>
      </c>
    </row>
    <row r="634" spans="1:24" ht="12">
      <c r="A634" s="83">
        <v>486</v>
      </c>
      <c r="B634" s="61">
        <v>486348316</v>
      </c>
      <c r="C634" s="63" t="s">
        <v>273</v>
      </c>
      <c r="D634" s="64">
        <v>0</v>
      </c>
      <c r="E634" s="64">
        <v>0</v>
      </c>
      <c r="F634" s="64">
        <v>1</v>
      </c>
      <c r="G634" s="64">
        <v>6</v>
      </c>
      <c r="H634" s="64">
        <v>1</v>
      </c>
      <c r="I634" s="64">
        <v>0</v>
      </c>
      <c r="J634" s="64">
        <v>0</v>
      </c>
      <c r="K634" s="84">
        <v>0.30559999999999998</v>
      </c>
      <c r="L634" s="64">
        <v>0</v>
      </c>
      <c r="M634" s="64">
        <v>1</v>
      </c>
      <c r="N634" s="64">
        <v>0</v>
      </c>
      <c r="O634" s="64">
        <v>0</v>
      </c>
      <c r="P634" s="64">
        <v>8</v>
      </c>
      <c r="Q634" s="64">
        <v>8</v>
      </c>
      <c r="R634" s="84">
        <v>1</v>
      </c>
      <c r="S634" s="64">
        <v>10</v>
      </c>
      <c r="U634" s="85">
        <v>486</v>
      </c>
      <c r="V634" s="61">
        <v>348</v>
      </c>
      <c r="W634" s="61">
        <v>316</v>
      </c>
      <c r="X634" s="64">
        <v>14422</v>
      </c>
    </row>
    <row r="635" spans="1:24" ht="12">
      <c r="A635" s="83">
        <v>486</v>
      </c>
      <c r="B635" s="61">
        <v>486348348</v>
      </c>
      <c r="C635" s="63" t="s">
        <v>273</v>
      </c>
      <c r="D635" s="64">
        <v>0</v>
      </c>
      <c r="E635" s="64">
        <v>0</v>
      </c>
      <c r="F635" s="64">
        <v>72</v>
      </c>
      <c r="G635" s="64">
        <v>359</v>
      </c>
      <c r="H635" s="64">
        <v>203</v>
      </c>
      <c r="I635" s="64">
        <v>0</v>
      </c>
      <c r="J635" s="64">
        <v>0</v>
      </c>
      <c r="K635" s="84">
        <v>24.218800000000002</v>
      </c>
      <c r="L635" s="64">
        <v>0</v>
      </c>
      <c r="M635" s="64">
        <v>143</v>
      </c>
      <c r="N635" s="64">
        <v>27</v>
      </c>
      <c r="O635" s="64">
        <v>0</v>
      </c>
      <c r="P635" s="64">
        <v>525</v>
      </c>
      <c r="Q635" s="64">
        <v>634</v>
      </c>
      <c r="R635" s="84">
        <v>1</v>
      </c>
      <c r="S635" s="64">
        <v>11</v>
      </c>
      <c r="U635" s="85">
        <v>486</v>
      </c>
      <c r="V635" s="61">
        <v>348</v>
      </c>
      <c r="W635" s="61">
        <v>348</v>
      </c>
      <c r="X635" s="64">
        <v>13906</v>
      </c>
    </row>
    <row r="636" spans="1:24" ht="12">
      <c r="A636" s="83">
        <v>486</v>
      </c>
      <c r="B636" s="61">
        <v>486348753</v>
      </c>
      <c r="C636" s="63" t="s">
        <v>273</v>
      </c>
      <c r="D636" s="64">
        <v>0</v>
      </c>
      <c r="E636" s="64">
        <v>0</v>
      </c>
      <c r="F636" s="64">
        <v>0</v>
      </c>
      <c r="G636" s="64">
        <v>1</v>
      </c>
      <c r="H636" s="64">
        <v>0</v>
      </c>
      <c r="I636" s="64">
        <v>0</v>
      </c>
      <c r="J636" s="64">
        <v>0</v>
      </c>
      <c r="K636" s="84">
        <v>3.8199999999999998E-2</v>
      </c>
      <c r="L636" s="64">
        <v>0</v>
      </c>
      <c r="M636" s="64">
        <v>0</v>
      </c>
      <c r="N636" s="64">
        <v>0</v>
      </c>
      <c r="O636" s="64">
        <v>0</v>
      </c>
      <c r="P636" s="64">
        <v>1</v>
      </c>
      <c r="Q636" s="64">
        <v>1</v>
      </c>
      <c r="R636" s="84">
        <v>1</v>
      </c>
      <c r="S636" s="64">
        <v>6</v>
      </c>
      <c r="U636" s="85">
        <v>486</v>
      </c>
      <c r="V636" s="61">
        <v>348</v>
      </c>
      <c r="W636" s="61">
        <v>753</v>
      </c>
      <c r="X636" s="64">
        <v>13699</v>
      </c>
    </row>
    <row r="637" spans="1:24" ht="12">
      <c r="A637" s="83">
        <v>486</v>
      </c>
      <c r="B637" s="61">
        <v>486348767</v>
      </c>
      <c r="C637" s="63" t="s">
        <v>273</v>
      </c>
      <c r="D637" s="64">
        <v>0</v>
      </c>
      <c r="E637" s="64">
        <v>0</v>
      </c>
      <c r="F637" s="64">
        <v>0</v>
      </c>
      <c r="G637" s="64">
        <v>4</v>
      </c>
      <c r="H637" s="64">
        <v>1</v>
      </c>
      <c r="I637" s="64">
        <v>0</v>
      </c>
      <c r="J637" s="64">
        <v>0</v>
      </c>
      <c r="K637" s="84">
        <v>0.191</v>
      </c>
      <c r="L637" s="64">
        <v>0</v>
      </c>
      <c r="M637" s="64">
        <v>2</v>
      </c>
      <c r="N637" s="64">
        <v>0</v>
      </c>
      <c r="O637" s="64">
        <v>0</v>
      </c>
      <c r="P637" s="64">
        <v>3</v>
      </c>
      <c r="Q637" s="64">
        <v>5</v>
      </c>
      <c r="R637" s="84">
        <v>1</v>
      </c>
      <c r="S637" s="64">
        <v>8</v>
      </c>
      <c r="U637" s="85">
        <v>486</v>
      </c>
      <c r="V637" s="61">
        <v>348</v>
      </c>
      <c r="W637" s="61">
        <v>767</v>
      </c>
      <c r="X637" s="64">
        <v>12995</v>
      </c>
    </row>
    <row r="638" spans="1:24" ht="12">
      <c r="A638" s="83">
        <v>486</v>
      </c>
      <c r="B638" s="61">
        <v>486348775</v>
      </c>
      <c r="C638" s="63" t="s">
        <v>273</v>
      </c>
      <c r="D638" s="64">
        <v>0</v>
      </c>
      <c r="E638" s="64">
        <v>0</v>
      </c>
      <c r="F638" s="64">
        <v>0</v>
      </c>
      <c r="G638" s="64">
        <v>1</v>
      </c>
      <c r="H638" s="64">
        <v>0</v>
      </c>
      <c r="I638" s="64">
        <v>0</v>
      </c>
      <c r="J638" s="64">
        <v>0</v>
      </c>
      <c r="K638" s="84">
        <v>3.8199999999999998E-2</v>
      </c>
      <c r="L638" s="64">
        <v>0</v>
      </c>
      <c r="M638" s="64">
        <v>0</v>
      </c>
      <c r="N638" s="64">
        <v>0</v>
      </c>
      <c r="O638" s="64">
        <v>0</v>
      </c>
      <c r="P638" s="64">
        <v>0</v>
      </c>
      <c r="Q638" s="64">
        <v>1</v>
      </c>
      <c r="R638" s="84">
        <v>1</v>
      </c>
      <c r="S638" s="64">
        <v>3</v>
      </c>
      <c r="U638" s="85">
        <v>486</v>
      </c>
      <c r="V638" s="61">
        <v>348</v>
      </c>
      <c r="W638" s="61">
        <v>775</v>
      </c>
      <c r="X638" s="64">
        <v>9395</v>
      </c>
    </row>
    <row r="639" spans="1:24" ht="12">
      <c r="A639" s="83">
        <v>487</v>
      </c>
      <c r="B639" s="61">
        <v>487049031</v>
      </c>
      <c r="C639" s="63" t="s">
        <v>277</v>
      </c>
      <c r="D639" s="64">
        <v>0</v>
      </c>
      <c r="E639" s="64">
        <v>0</v>
      </c>
      <c r="F639" s="64">
        <v>0</v>
      </c>
      <c r="G639" s="64">
        <v>0</v>
      </c>
      <c r="H639" s="64">
        <v>2</v>
      </c>
      <c r="I639" s="64">
        <v>2</v>
      </c>
      <c r="J639" s="64">
        <v>0</v>
      </c>
      <c r="K639" s="84">
        <v>0.15279999999999999</v>
      </c>
      <c r="L639" s="64">
        <v>0</v>
      </c>
      <c r="M639" s="64">
        <v>0</v>
      </c>
      <c r="N639" s="64">
        <v>0</v>
      </c>
      <c r="O639" s="64">
        <v>0</v>
      </c>
      <c r="P639" s="64">
        <v>2</v>
      </c>
      <c r="Q639" s="64">
        <v>4</v>
      </c>
      <c r="R639" s="84">
        <v>1.1080000000000001</v>
      </c>
      <c r="S639" s="64">
        <v>4</v>
      </c>
      <c r="U639" s="85">
        <v>487</v>
      </c>
      <c r="V639" s="61">
        <v>49</v>
      </c>
      <c r="W639" s="61">
        <v>31</v>
      </c>
      <c r="X639" s="64">
        <v>12991</v>
      </c>
    </row>
    <row r="640" spans="1:24" ht="12">
      <c r="A640" s="83">
        <v>487</v>
      </c>
      <c r="B640" s="61">
        <v>487049035</v>
      </c>
      <c r="C640" s="63" t="s">
        <v>277</v>
      </c>
      <c r="D640" s="64">
        <v>0</v>
      </c>
      <c r="E640" s="64">
        <v>0</v>
      </c>
      <c r="F640" s="64">
        <v>0</v>
      </c>
      <c r="G640" s="64">
        <v>0</v>
      </c>
      <c r="H640" s="64">
        <v>15</v>
      </c>
      <c r="I640" s="64">
        <v>33</v>
      </c>
      <c r="J640" s="64">
        <v>0</v>
      </c>
      <c r="K640" s="84">
        <v>1.8335999999999999</v>
      </c>
      <c r="L640" s="64">
        <v>0</v>
      </c>
      <c r="M640" s="64">
        <v>0</v>
      </c>
      <c r="N640" s="64">
        <v>0</v>
      </c>
      <c r="O640" s="64">
        <v>0</v>
      </c>
      <c r="P640" s="64">
        <v>28</v>
      </c>
      <c r="Q640" s="64">
        <v>48</v>
      </c>
      <c r="R640" s="84">
        <v>1.1080000000000001</v>
      </c>
      <c r="S640" s="64">
        <v>11</v>
      </c>
      <c r="U640" s="85">
        <v>487</v>
      </c>
      <c r="V640" s="61">
        <v>49</v>
      </c>
      <c r="W640" s="61">
        <v>35</v>
      </c>
      <c r="X640" s="64">
        <v>14263</v>
      </c>
    </row>
    <row r="641" spans="1:24" ht="12">
      <c r="A641" s="83">
        <v>487</v>
      </c>
      <c r="B641" s="61">
        <v>487049044</v>
      </c>
      <c r="C641" s="63" t="s">
        <v>277</v>
      </c>
      <c r="D641" s="64">
        <v>0</v>
      </c>
      <c r="E641" s="64">
        <v>0</v>
      </c>
      <c r="F641" s="64">
        <v>0</v>
      </c>
      <c r="G641" s="64">
        <v>0</v>
      </c>
      <c r="H641" s="64">
        <v>1</v>
      </c>
      <c r="I641" s="64">
        <v>0</v>
      </c>
      <c r="J641" s="64">
        <v>0</v>
      </c>
      <c r="K641" s="84">
        <v>3.8199999999999998E-2</v>
      </c>
      <c r="L641" s="64">
        <v>0</v>
      </c>
      <c r="M641" s="64">
        <v>0</v>
      </c>
      <c r="N641" s="64">
        <v>0</v>
      </c>
      <c r="O641" s="64">
        <v>0</v>
      </c>
      <c r="P641" s="64">
        <v>1</v>
      </c>
      <c r="Q641" s="64">
        <v>1</v>
      </c>
      <c r="R641" s="84">
        <v>1.1080000000000001</v>
      </c>
      <c r="S641" s="64">
        <v>12</v>
      </c>
      <c r="U641" s="85">
        <v>487</v>
      </c>
      <c r="V641" s="61">
        <v>49</v>
      </c>
      <c r="W641" s="61">
        <v>44</v>
      </c>
      <c r="X641" s="64">
        <v>15157</v>
      </c>
    </row>
    <row r="642" spans="1:24" ht="12">
      <c r="A642" s="83">
        <v>487</v>
      </c>
      <c r="B642" s="61">
        <v>487049046</v>
      </c>
      <c r="C642" s="63" t="s">
        <v>277</v>
      </c>
      <c r="D642" s="64">
        <v>0</v>
      </c>
      <c r="E642" s="64">
        <v>0</v>
      </c>
      <c r="F642" s="64">
        <v>0</v>
      </c>
      <c r="G642" s="64">
        <v>0</v>
      </c>
      <c r="H642" s="64">
        <v>1</v>
      </c>
      <c r="I642" s="64">
        <v>0</v>
      </c>
      <c r="J642" s="64">
        <v>0</v>
      </c>
      <c r="K642" s="84">
        <v>3.8199999999999998E-2</v>
      </c>
      <c r="L642" s="64">
        <v>0</v>
      </c>
      <c r="M642" s="64">
        <v>0</v>
      </c>
      <c r="N642" s="64">
        <v>0</v>
      </c>
      <c r="O642" s="64">
        <v>0</v>
      </c>
      <c r="P642" s="64">
        <v>1</v>
      </c>
      <c r="Q642" s="64">
        <v>1</v>
      </c>
      <c r="R642" s="84">
        <v>1.1080000000000001</v>
      </c>
      <c r="S642" s="64">
        <v>2</v>
      </c>
      <c r="U642" s="85">
        <v>487</v>
      </c>
      <c r="V642" s="61">
        <v>49</v>
      </c>
      <c r="W642" s="61">
        <v>46</v>
      </c>
      <c r="X642" s="64">
        <v>14080</v>
      </c>
    </row>
    <row r="643" spans="1:24" ht="12">
      <c r="A643" s="83">
        <v>487</v>
      </c>
      <c r="B643" s="61">
        <v>487049048</v>
      </c>
      <c r="C643" s="63" t="s">
        <v>277</v>
      </c>
      <c r="D643" s="64">
        <v>0</v>
      </c>
      <c r="E643" s="64">
        <v>0</v>
      </c>
      <c r="F643" s="64">
        <v>0</v>
      </c>
      <c r="G643" s="64">
        <v>0</v>
      </c>
      <c r="H643" s="64">
        <v>1</v>
      </c>
      <c r="I643" s="64">
        <v>0</v>
      </c>
      <c r="J643" s="64">
        <v>0</v>
      </c>
      <c r="K643" s="84">
        <v>3.8199999999999998E-2</v>
      </c>
      <c r="L643" s="64">
        <v>0</v>
      </c>
      <c r="M643" s="64">
        <v>0</v>
      </c>
      <c r="N643" s="64">
        <v>0</v>
      </c>
      <c r="O643" s="64">
        <v>0</v>
      </c>
      <c r="P643" s="64">
        <v>0</v>
      </c>
      <c r="Q643" s="64">
        <v>1</v>
      </c>
      <c r="R643" s="84">
        <v>1.1080000000000001</v>
      </c>
      <c r="S643" s="64">
        <v>3</v>
      </c>
      <c r="U643" s="85">
        <v>487</v>
      </c>
      <c r="V643" s="61">
        <v>49</v>
      </c>
      <c r="W643" s="61">
        <v>48</v>
      </c>
      <c r="X643" s="64">
        <v>9837</v>
      </c>
    </row>
    <row r="644" spans="1:24" ht="12">
      <c r="A644" s="83">
        <v>487</v>
      </c>
      <c r="B644" s="61">
        <v>487049049</v>
      </c>
      <c r="C644" s="63" t="s">
        <v>277</v>
      </c>
      <c r="D644" s="64">
        <v>0</v>
      </c>
      <c r="E644" s="64">
        <v>0</v>
      </c>
      <c r="F644" s="64">
        <v>0</v>
      </c>
      <c r="G644" s="64">
        <v>0</v>
      </c>
      <c r="H644" s="64">
        <v>23</v>
      </c>
      <c r="I644" s="64">
        <v>30</v>
      </c>
      <c r="J644" s="64">
        <v>0</v>
      </c>
      <c r="K644" s="84">
        <v>2.0246</v>
      </c>
      <c r="L644" s="64">
        <v>0</v>
      </c>
      <c r="M644" s="64">
        <v>0</v>
      </c>
      <c r="N644" s="64">
        <v>3</v>
      </c>
      <c r="O644" s="64">
        <v>0</v>
      </c>
      <c r="P644" s="64">
        <v>34</v>
      </c>
      <c r="Q644" s="64">
        <v>53</v>
      </c>
      <c r="R644" s="84">
        <v>1.1080000000000001</v>
      </c>
      <c r="S644" s="64">
        <v>8</v>
      </c>
      <c r="U644" s="85">
        <v>487</v>
      </c>
      <c r="V644" s="61">
        <v>49</v>
      </c>
      <c r="W644" s="61">
        <v>49</v>
      </c>
      <c r="X644" s="64">
        <v>14293</v>
      </c>
    </row>
    <row r="645" spans="1:24" ht="12">
      <c r="A645" s="83">
        <v>487</v>
      </c>
      <c r="B645" s="61">
        <v>487049057</v>
      </c>
      <c r="C645" s="63" t="s">
        <v>277</v>
      </c>
      <c r="D645" s="64">
        <v>0</v>
      </c>
      <c r="E645" s="64">
        <v>0</v>
      </c>
      <c r="F645" s="64">
        <v>0</v>
      </c>
      <c r="G645" s="64">
        <v>0</v>
      </c>
      <c r="H645" s="64">
        <v>1</v>
      </c>
      <c r="I645" s="64">
        <v>3</v>
      </c>
      <c r="J645" s="64">
        <v>0</v>
      </c>
      <c r="K645" s="84">
        <v>0.15279999999999999</v>
      </c>
      <c r="L645" s="64">
        <v>0</v>
      </c>
      <c r="M645" s="64">
        <v>0</v>
      </c>
      <c r="N645" s="64">
        <v>0</v>
      </c>
      <c r="O645" s="64">
        <v>0</v>
      </c>
      <c r="P645" s="64">
        <v>2</v>
      </c>
      <c r="Q645" s="64">
        <v>4</v>
      </c>
      <c r="R645" s="84">
        <v>1.1080000000000001</v>
      </c>
      <c r="S645" s="64">
        <v>12</v>
      </c>
      <c r="U645" s="85">
        <v>487</v>
      </c>
      <c r="V645" s="61">
        <v>49</v>
      </c>
      <c r="W645" s="61">
        <v>57</v>
      </c>
      <c r="X645" s="64">
        <v>13965</v>
      </c>
    </row>
    <row r="646" spans="1:24" ht="12">
      <c r="A646" s="83">
        <v>487</v>
      </c>
      <c r="B646" s="61">
        <v>487049093</v>
      </c>
      <c r="C646" s="63" t="s">
        <v>277</v>
      </c>
      <c r="D646" s="64">
        <v>0</v>
      </c>
      <c r="E646" s="64">
        <v>0</v>
      </c>
      <c r="F646" s="64">
        <v>0</v>
      </c>
      <c r="G646" s="64">
        <v>0</v>
      </c>
      <c r="H646" s="64">
        <v>17</v>
      </c>
      <c r="I646" s="64">
        <v>30</v>
      </c>
      <c r="J646" s="64">
        <v>0</v>
      </c>
      <c r="K646" s="84">
        <v>1.7954000000000001</v>
      </c>
      <c r="L646" s="64">
        <v>0</v>
      </c>
      <c r="M646" s="64">
        <v>0</v>
      </c>
      <c r="N646" s="64">
        <v>0</v>
      </c>
      <c r="O646" s="64">
        <v>0</v>
      </c>
      <c r="P646" s="64">
        <v>28</v>
      </c>
      <c r="Q646" s="64">
        <v>47</v>
      </c>
      <c r="R646" s="84">
        <v>1.1080000000000001</v>
      </c>
      <c r="S646" s="64">
        <v>11</v>
      </c>
      <c r="U646" s="85">
        <v>487</v>
      </c>
      <c r="V646" s="61">
        <v>49</v>
      </c>
      <c r="W646" s="61">
        <v>93</v>
      </c>
      <c r="X646" s="64">
        <v>14232</v>
      </c>
    </row>
    <row r="647" spans="1:24" ht="12">
      <c r="A647" s="83">
        <v>487</v>
      </c>
      <c r="B647" s="61">
        <v>487049095</v>
      </c>
      <c r="C647" s="63" t="s">
        <v>277</v>
      </c>
      <c r="D647" s="64">
        <v>0</v>
      </c>
      <c r="E647" s="64">
        <v>0</v>
      </c>
      <c r="F647" s="64">
        <v>0</v>
      </c>
      <c r="G647" s="64">
        <v>0</v>
      </c>
      <c r="H647" s="64">
        <v>1</v>
      </c>
      <c r="I647" s="64">
        <v>0</v>
      </c>
      <c r="J647" s="64">
        <v>0</v>
      </c>
      <c r="K647" s="84">
        <v>3.8199999999999998E-2</v>
      </c>
      <c r="L647" s="64">
        <v>0</v>
      </c>
      <c r="M647" s="64">
        <v>0</v>
      </c>
      <c r="N647" s="64">
        <v>0</v>
      </c>
      <c r="O647" s="64">
        <v>0</v>
      </c>
      <c r="P647" s="64">
        <v>1</v>
      </c>
      <c r="Q647" s="64">
        <v>1</v>
      </c>
      <c r="R647" s="84">
        <v>1.1080000000000001</v>
      </c>
      <c r="S647" s="64">
        <v>11</v>
      </c>
      <c r="U647" s="85">
        <v>487</v>
      </c>
      <c r="V647" s="61">
        <v>49</v>
      </c>
      <c r="W647" s="61">
        <v>95</v>
      </c>
      <c r="X647" s="64">
        <v>15118</v>
      </c>
    </row>
    <row r="648" spans="1:24" ht="12">
      <c r="A648" s="83">
        <v>487</v>
      </c>
      <c r="B648" s="61">
        <v>487049128</v>
      </c>
      <c r="C648" s="63" t="s">
        <v>277</v>
      </c>
      <c r="D648" s="64">
        <v>0</v>
      </c>
      <c r="E648" s="64">
        <v>0</v>
      </c>
      <c r="F648" s="64">
        <v>0</v>
      </c>
      <c r="G648" s="64">
        <v>0</v>
      </c>
      <c r="H648" s="64">
        <v>0</v>
      </c>
      <c r="I648" s="64">
        <v>1</v>
      </c>
      <c r="J648" s="64">
        <v>0</v>
      </c>
      <c r="K648" s="84">
        <v>3.8199999999999998E-2</v>
      </c>
      <c r="L648" s="64">
        <v>0</v>
      </c>
      <c r="M648" s="64">
        <v>0</v>
      </c>
      <c r="N648" s="64">
        <v>0</v>
      </c>
      <c r="O648" s="64">
        <v>0</v>
      </c>
      <c r="P648" s="64">
        <v>1</v>
      </c>
      <c r="Q648" s="64">
        <v>1</v>
      </c>
      <c r="R648" s="84">
        <v>1.1080000000000001</v>
      </c>
      <c r="S648" s="64">
        <v>10</v>
      </c>
      <c r="U648" s="85">
        <v>487</v>
      </c>
      <c r="V648" s="61">
        <v>49</v>
      </c>
      <c r="W648" s="61">
        <v>128</v>
      </c>
      <c r="X648" s="64">
        <v>17036</v>
      </c>
    </row>
    <row r="649" spans="1:24" ht="12">
      <c r="A649" s="83">
        <v>487</v>
      </c>
      <c r="B649" s="61">
        <v>487049149</v>
      </c>
      <c r="C649" s="63" t="s">
        <v>277</v>
      </c>
      <c r="D649" s="64">
        <v>0</v>
      </c>
      <c r="E649" s="64">
        <v>0</v>
      </c>
      <c r="F649" s="64">
        <v>0</v>
      </c>
      <c r="G649" s="64">
        <v>0</v>
      </c>
      <c r="H649" s="64">
        <v>0</v>
      </c>
      <c r="I649" s="64">
        <v>1</v>
      </c>
      <c r="J649" s="64">
        <v>0</v>
      </c>
      <c r="K649" s="84">
        <v>3.8199999999999998E-2</v>
      </c>
      <c r="L649" s="64">
        <v>0</v>
      </c>
      <c r="M649" s="64">
        <v>0</v>
      </c>
      <c r="N649" s="64">
        <v>0</v>
      </c>
      <c r="O649" s="64">
        <v>0</v>
      </c>
      <c r="P649" s="64">
        <v>1</v>
      </c>
      <c r="Q649" s="64">
        <v>1</v>
      </c>
      <c r="R649" s="84">
        <v>1.1080000000000001</v>
      </c>
      <c r="S649" s="64">
        <v>12</v>
      </c>
      <c r="U649" s="85">
        <v>487</v>
      </c>
      <c r="V649" s="61">
        <v>49</v>
      </c>
      <c r="W649" s="61">
        <v>149</v>
      </c>
      <c r="X649" s="64">
        <v>17115</v>
      </c>
    </row>
    <row r="650" spans="1:24" ht="12">
      <c r="A650" s="83">
        <v>487</v>
      </c>
      <c r="B650" s="61">
        <v>487049153</v>
      </c>
      <c r="C650" s="63" t="s">
        <v>277</v>
      </c>
      <c r="D650" s="64">
        <v>0</v>
      </c>
      <c r="E650" s="64">
        <v>0</v>
      </c>
      <c r="F650" s="64">
        <v>0</v>
      </c>
      <c r="G650" s="64">
        <v>0</v>
      </c>
      <c r="H650" s="64">
        <v>0</v>
      </c>
      <c r="I650" s="64">
        <v>1</v>
      </c>
      <c r="J650" s="64">
        <v>0</v>
      </c>
      <c r="K650" s="84">
        <v>3.8199999999999998E-2</v>
      </c>
      <c r="L650" s="64">
        <v>0</v>
      </c>
      <c r="M650" s="64">
        <v>0</v>
      </c>
      <c r="N650" s="64">
        <v>0</v>
      </c>
      <c r="O650" s="64">
        <v>0</v>
      </c>
      <c r="P650" s="64">
        <v>0</v>
      </c>
      <c r="Q650" s="64">
        <v>1</v>
      </c>
      <c r="R650" s="84">
        <v>1.1080000000000001</v>
      </c>
      <c r="S650" s="64">
        <v>8</v>
      </c>
      <c r="U650" s="85">
        <v>487</v>
      </c>
      <c r="V650" s="61">
        <v>49</v>
      </c>
      <c r="W650" s="61">
        <v>153</v>
      </c>
      <c r="X650" s="64">
        <v>11794</v>
      </c>
    </row>
    <row r="651" spans="1:24" ht="12">
      <c r="A651" s="83">
        <v>487</v>
      </c>
      <c r="B651" s="61">
        <v>487049163</v>
      </c>
      <c r="C651" s="63" t="s">
        <v>277</v>
      </c>
      <c r="D651" s="64">
        <v>0</v>
      </c>
      <c r="E651" s="64">
        <v>0</v>
      </c>
      <c r="F651" s="64">
        <v>0</v>
      </c>
      <c r="G651" s="64">
        <v>0</v>
      </c>
      <c r="H651" s="64">
        <v>5</v>
      </c>
      <c r="I651" s="64">
        <v>12</v>
      </c>
      <c r="J651" s="64">
        <v>0</v>
      </c>
      <c r="K651" s="84">
        <v>0.64939999999999998</v>
      </c>
      <c r="L651" s="64">
        <v>0</v>
      </c>
      <c r="M651" s="64">
        <v>0</v>
      </c>
      <c r="N651" s="64">
        <v>0</v>
      </c>
      <c r="O651" s="64">
        <v>1</v>
      </c>
      <c r="P651" s="64">
        <v>9</v>
      </c>
      <c r="Q651" s="64">
        <v>17</v>
      </c>
      <c r="R651" s="84">
        <v>1.1080000000000001</v>
      </c>
      <c r="S651" s="64">
        <v>12</v>
      </c>
      <c r="U651" s="85">
        <v>487</v>
      </c>
      <c r="V651" s="61">
        <v>49</v>
      </c>
      <c r="W651" s="61">
        <v>163</v>
      </c>
      <c r="X651" s="64">
        <v>14170</v>
      </c>
    </row>
    <row r="652" spans="1:24" ht="12">
      <c r="A652" s="83">
        <v>487</v>
      </c>
      <c r="B652" s="61">
        <v>487049165</v>
      </c>
      <c r="C652" s="63" t="s">
        <v>277</v>
      </c>
      <c r="D652" s="64">
        <v>0</v>
      </c>
      <c r="E652" s="64">
        <v>0</v>
      </c>
      <c r="F652" s="64">
        <v>0</v>
      </c>
      <c r="G652" s="64">
        <v>0</v>
      </c>
      <c r="H652" s="64">
        <v>20</v>
      </c>
      <c r="I652" s="64">
        <v>27</v>
      </c>
      <c r="J652" s="64">
        <v>0</v>
      </c>
      <c r="K652" s="84">
        <v>1.7954000000000001</v>
      </c>
      <c r="L652" s="64">
        <v>0</v>
      </c>
      <c r="M652" s="64">
        <v>0</v>
      </c>
      <c r="N652" s="64">
        <v>0</v>
      </c>
      <c r="O652" s="64">
        <v>0</v>
      </c>
      <c r="P652" s="64">
        <v>24</v>
      </c>
      <c r="Q652" s="64">
        <v>47</v>
      </c>
      <c r="R652" s="84">
        <v>1.1080000000000001</v>
      </c>
      <c r="S652" s="64">
        <v>10</v>
      </c>
      <c r="U652" s="85">
        <v>487</v>
      </c>
      <c r="V652" s="61">
        <v>49</v>
      </c>
      <c r="W652" s="61">
        <v>165</v>
      </c>
      <c r="X652" s="64">
        <v>13638</v>
      </c>
    </row>
    <row r="653" spans="1:24" ht="12">
      <c r="A653" s="83">
        <v>487</v>
      </c>
      <c r="B653" s="61">
        <v>487049176</v>
      </c>
      <c r="C653" s="63" t="s">
        <v>277</v>
      </c>
      <c r="D653" s="64">
        <v>0</v>
      </c>
      <c r="E653" s="64">
        <v>0</v>
      </c>
      <c r="F653" s="64">
        <v>0</v>
      </c>
      <c r="G653" s="64">
        <v>0</v>
      </c>
      <c r="H653" s="64">
        <v>20</v>
      </c>
      <c r="I653" s="64">
        <v>32</v>
      </c>
      <c r="J653" s="64">
        <v>0</v>
      </c>
      <c r="K653" s="84">
        <v>1.9863999999999999</v>
      </c>
      <c r="L653" s="64">
        <v>0</v>
      </c>
      <c r="M653" s="64">
        <v>0</v>
      </c>
      <c r="N653" s="64">
        <v>3</v>
      </c>
      <c r="O653" s="64">
        <v>1</v>
      </c>
      <c r="P653" s="64">
        <v>29</v>
      </c>
      <c r="Q653" s="64">
        <v>52</v>
      </c>
      <c r="R653" s="84">
        <v>1.1080000000000001</v>
      </c>
      <c r="S653" s="64">
        <v>7</v>
      </c>
      <c r="U653" s="85">
        <v>487</v>
      </c>
      <c r="V653" s="61">
        <v>49</v>
      </c>
      <c r="W653" s="61">
        <v>176</v>
      </c>
      <c r="X653" s="64">
        <v>13946</v>
      </c>
    </row>
    <row r="654" spans="1:24" ht="12">
      <c r="A654" s="83">
        <v>487</v>
      </c>
      <c r="B654" s="61">
        <v>487049178</v>
      </c>
      <c r="C654" s="63" t="s">
        <v>277</v>
      </c>
      <c r="D654" s="64">
        <v>0</v>
      </c>
      <c r="E654" s="64">
        <v>0</v>
      </c>
      <c r="F654" s="64">
        <v>0</v>
      </c>
      <c r="G654" s="64">
        <v>0</v>
      </c>
      <c r="H654" s="64">
        <v>1</v>
      </c>
      <c r="I654" s="64">
        <v>2</v>
      </c>
      <c r="J654" s="64">
        <v>0</v>
      </c>
      <c r="K654" s="84">
        <v>0.11459999999999999</v>
      </c>
      <c r="L654" s="64">
        <v>0</v>
      </c>
      <c r="M654" s="64">
        <v>0</v>
      </c>
      <c r="N654" s="64">
        <v>0</v>
      </c>
      <c r="O654" s="64">
        <v>0</v>
      </c>
      <c r="P654" s="64">
        <v>1</v>
      </c>
      <c r="Q654" s="64">
        <v>3</v>
      </c>
      <c r="R654" s="84">
        <v>1.1080000000000001</v>
      </c>
      <c r="S654" s="64">
        <v>3</v>
      </c>
      <c r="U654" s="85">
        <v>487</v>
      </c>
      <c r="V654" s="61">
        <v>49</v>
      </c>
      <c r="W654" s="61">
        <v>178</v>
      </c>
      <c r="X654" s="64">
        <v>12574</v>
      </c>
    </row>
    <row r="655" spans="1:24" ht="12">
      <c r="A655" s="83">
        <v>487</v>
      </c>
      <c r="B655" s="61">
        <v>487049181</v>
      </c>
      <c r="C655" s="63" t="s">
        <v>277</v>
      </c>
      <c r="D655" s="64">
        <v>0</v>
      </c>
      <c r="E655" s="64">
        <v>0</v>
      </c>
      <c r="F655" s="64">
        <v>0</v>
      </c>
      <c r="G655" s="64">
        <v>0</v>
      </c>
      <c r="H655" s="64">
        <v>2</v>
      </c>
      <c r="I655" s="64">
        <v>0</v>
      </c>
      <c r="J655" s="64">
        <v>0</v>
      </c>
      <c r="K655" s="84">
        <v>7.6399999999999996E-2</v>
      </c>
      <c r="L655" s="64">
        <v>0</v>
      </c>
      <c r="M655" s="64">
        <v>0</v>
      </c>
      <c r="N655" s="64">
        <v>0</v>
      </c>
      <c r="O655" s="64">
        <v>0</v>
      </c>
      <c r="P655" s="64">
        <v>1</v>
      </c>
      <c r="Q655" s="64">
        <v>2</v>
      </c>
      <c r="R655" s="84">
        <v>1.1080000000000001</v>
      </c>
      <c r="S655" s="64">
        <v>9</v>
      </c>
      <c r="U655" s="85">
        <v>487</v>
      </c>
      <c r="V655" s="61">
        <v>49</v>
      </c>
      <c r="W655" s="61">
        <v>181</v>
      </c>
      <c r="X655" s="64">
        <v>12392</v>
      </c>
    </row>
    <row r="656" spans="1:24" ht="12">
      <c r="A656" s="83">
        <v>487</v>
      </c>
      <c r="B656" s="61">
        <v>487049211</v>
      </c>
      <c r="C656" s="63" t="s">
        <v>277</v>
      </c>
      <c r="D656" s="64">
        <v>0</v>
      </c>
      <c r="E656" s="64">
        <v>0</v>
      </c>
      <c r="F656" s="64">
        <v>0</v>
      </c>
      <c r="G656" s="64">
        <v>0</v>
      </c>
      <c r="H656" s="64">
        <v>0</v>
      </c>
      <c r="I656" s="64">
        <v>1</v>
      </c>
      <c r="J656" s="64">
        <v>0</v>
      </c>
      <c r="K656" s="84">
        <v>3.8199999999999998E-2</v>
      </c>
      <c r="L656" s="64">
        <v>0</v>
      </c>
      <c r="M656" s="64">
        <v>0</v>
      </c>
      <c r="N656" s="64">
        <v>0</v>
      </c>
      <c r="O656" s="64">
        <v>0</v>
      </c>
      <c r="P656" s="64">
        <v>1</v>
      </c>
      <c r="Q656" s="64">
        <v>1</v>
      </c>
      <c r="R656" s="84">
        <v>1.1080000000000001</v>
      </c>
      <c r="S656" s="64">
        <v>4</v>
      </c>
      <c r="U656" s="85">
        <v>487</v>
      </c>
      <c r="V656" s="61">
        <v>49</v>
      </c>
      <c r="W656" s="61">
        <v>211</v>
      </c>
      <c r="X656" s="64">
        <v>16146</v>
      </c>
    </row>
    <row r="657" spans="1:24" ht="12">
      <c r="A657" s="83">
        <v>487</v>
      </c>
      <c r="B657" s="61">
        <v>487049229</v>
      </c>
      <c r="C657" s="63" t="s">
        <v>277</v>
      </c>
      <c r="D657" s="64">
        <v>0</v>
      </c>
      <c r="E657" s="64">
        <v>0</v>
      </c>
      <c r="F657" s="64">
        <v>0</v>
      </c>
      <c r="G657" s="64">
        <v>0</v>
      </c>
      <c r="H657" s="64">
        <v>2</v>
      </c>
      <c r="I657" s="64">
        <v>0</v>
      </c>
      <c r="J657" s="64">
        <v>0</v>
      </c>
      <c r="K657" s="84">
        <v>7.6399999999999996E-2</v>
      </c>
      <c r="L657" s="64">
        <v>0</v>
      </c>
      <c r="M657" s="64">
        <v>0</v>
      </c>
      <c r="N657" s="64">
        <v>0</v>
      </c>
      <c r="O657" s="64">
        <v>0</v>
      </c>
      <c r="P657" s="64">
        <v>0</v>
      </c>
      <c r="Q657" s="64">
        <v>2</v>
      </c>
      <c r="R657" s="84">
        <v>1.1080000000000001</v>
      </c>
      <c r="S657" s="64">
        <v>7</v>
      </c>
      <c r="U657" s="85">
        <v>487</v>
      </c>
      <c r="V657" s="61">
        <v>49</v>
      </c>
      <c r="W657" s="61">
        <v>229</v>
      </c>
      <c r="X657" s="64">
        <v>9837</v>
      </c>
    </row>
    <row r="658" spans="1:24" ht="12">
      <c r="A658" s="83">
        <v>487</v>
      </c>
      <c r="B658" s="61">
        <v>487049243</v>
      </c>
      <c r="C658" s="63" t="s">
        <v>277</v>
      </c>
      <c r="D658" s="64">
        <v>0</v>
      </c>
      <c r="E658" s="64">
        <v>0</v>
      </c>
      <c r="F658" s="64">
        <v>0</v>
      </c>
      <c r="G658" s="64">
        <v>0</v>
      </c>
      <c r="H658" s="64">
        <v>0</v>
      </c>
      <c r="I658" s="64">
        <v>1</v>
      </c>
      <c r="J658" s="64">
        <v>0</v>
      </c>
      <c r="K658" s="84">
        <v>3.8199999999999998E-2</v>
      </c>
      <c r="L658" s="64">
        <v>0</v>
      </c>
      <c r="M658" s="64">
        <v>0</v>
      </c>
      <c r="N658" s="64">
        <v>0</v>
      </c>
      <c r="O658" s="64">
        <v>0</v>
      </c>
      <c r="P658" s="64">
        <v>1</v>
      </c>
      <c r="Q658" s="64">
        <v>1</v>
      </c>
      <c r="R658" s="84">
        <v>1.1080000000000001</v>
      </c>
      <c r="S658" s="64">
        <v>9</v>
      </c>
      <c r="U658" s="85">
        <v>487</v>
      </c>
      <c r="V658" s="61">
        <v>49</v>
      </c>
      <c r="W658" s="61">
        <v>243</v>
      </c>
      <c r="X658" s="64">
        <v>16905</v>
      </c>
    </row>
    <row r="659" spans="1:24" ht="12">
      <c r="A659" s="83">
        <v>487</v>
      </c>
      <c r="B659" s="61">
        <v>487049244</v>
      </c>
      <c r="C659" s="63" t="s">
        <v>277</v>
      </c>
      <c r="D659" s="64">
        <v>0</v>
      </c>
      <c r="E659" s="64">
        <v>0</v>
      </c>
      <c r="F659" s="64">
        <v>0</v>
      </c>
      <c r="G659" s="64">
        <v>0</v>
      </c>
      <c r="H659" s="64">
        <v>3</v>
      </c>
      <c r="I659" s="64">
        <v>8</v>
      </c>
      <c r="J659" s="64">
        <v>0</v>
      </c>
      <c r="K659" s="84">
        <v>0.42020000000000002</v>
      </c>
      <c r="L659" s="64">
        <v>0</v>
      </c>
      <c r="M659" s="64">
        <v>0</v>
      </c>
      <c r="N659" s="64">
        <v>0</v>
      </c>
      <c r="O659" s="64">
        <v>0</v>
      </c>
      <c r="P659" s="64">
        <v>7</v>
      </c>
      <c r="Q659" s="64">
        <v>11</v>
      </c>
      <c r="R659" s="84">
        <v>1.1080000000000001</v>
      </c>
      <c r="S659" s="64">
        <v>10</v>
      </c>
      <c r="U659" s="85">
        <v>487</v>
      </c>
      <c r="V659" s="61">
        <v>49</v>
      </c>
      <c r="W659" s="61">
        <v>244</v>
      </c>
      <c r="X659" s="64">
        <v>14596</v>
      </c>
    </row>
    <row r="660" spans="1:24" ht="12">
      <c r="A660" s="83">
        <v>487</v>
      </c>
      <c r="B660" s="61">
        <v>487049246</v>
      </c>
      <c r="C660" s="63" t="s">
        <v>277</v>
      </c>
      <c r="D660" s="64">
        <v>0</v>
      </c>
      <c r="E660" s="64">
        <v>0</v>
      </c>
      <c r="F660" s="64">
        <v>0</v>
      </c>
      <c r="G660" s="64">
        <v>0</v>
      </c>
      <c r="H660" s="64">
        <v>0</v>
      </c>
      <c r="I660" s="64">
        <v>1</v>
      </c>
      <c r="J660" s="64">
        <v>0</v>
      </c>
      <c r="K660" s="84">
        <v>3.8199999999999998E-2</v>
      </c>
      <c r="L660" s="64">
        <v>0</v>
      </c>
      <c r="M660" s="64">
        <v>0</v>
      </c>
      <c r="N660" s="64">
        <v>0</v>
      </c>
      <c r="O660" s="64">
        <v>0</v>
      </c>
      <c r="P660" s="64">
        <v>1</v>
      </c>
      <c r="Q660" s="64">
        <v>1</v>
      </c>
      <c r="R660" s="84">
        <v>1.1080000000000001</v>
      </c>
      <c r="S660" s="64">
        <v>2</v>
      </c>
      <c r="U660" s="85">
        <v>487</v>
      </c>
      <c r="V660" s="61">
        <v>49</v>
      </c>
      <c r="W660" s="61">
        <v>246</v>
      </c>
      <c r="X660" s="64">
        <v>16037</v>
      </c>
    </row>
    <row r="661" spans="1:24" ht="12">
      <c r="A661" s="83">
        <v>487</v>
      </c>
      <c r="B661" s="61">
        <v>487049248</v>
      </c>
      <c r="C661" s="63" t="s">
        <v>277</v>
      </c>
      <c r="D661" s="64">
        <v>0</v>
      </c>
      <c r="E661" s="64">
        <v>0</v>
      </c>
      <c r="F661" s="64">
        <v>0</v>
      </c>
      <c r="G661" s="64">
        <v>0</v>
      </c>
      <c r="H661" s="64">
        <v>5</v>
      </c>
      <c r="I661" s="64">
        <v>4</v>
      </c>
      <c r="J661" s="64">
        <v>0</v>
      </c>
      <c r="K661" s="84">
        <v>0.34379999999999999</v>
      </c>
      <c r="L661" s="64">
        <v>0</v>
      </c>
      <c r="M661" s="64">
        <v>0</v>
      </c>
      <c r="N661" s="64">
        <v>0</v>
      </c>
      <c r="O661" s="64">
        <v>1</v>
      </c>
      <c r="P661" s="64">
        <v>6</v>
      </c>
      <c r="Q661" s="64">
        <v>9</v>
      </c>
      <c r="R661" s="84">
        <v>1.1080000000000001</v>
      </c>
      <c r="S661" s="64">
        <v>11</v>
      </c>
      <c r="U661" s="85">
        <v>487</v>
      </c>
      <c r="V661" s="61">
        <v>49</v>
      </c>
      <c r="W661" s="61">
        <v>248</v>
      </c>
      <c r="X661" s="64">
        <v>14482</v>
      </c>
    </row>
    <row r="662" spans="1:24" ht="12">
      <c r="A662" s="83">
        <v>487</v>
      </c>
      <c r="B662" s="61">
        <v>487049262</v>
      </c>
      <c r="C662" s="63" t="s">
        <v>277</v>
      </c>
      <c r="D662" s="64">
        <v>0</v>
      </c>
      <c r="E662" s="64">
        <v>0</v>
      </c>
      <c r="F662" s="64">
        <v>0</v>
      </c>
      <c r="G662" s="64">
        <v>0</v>
      </c>
      <c r="H662" s="64">
        <v>4</v>
      </c>
      <c r="I662" s="64">
        <v>5</v>
      </c>
      <c r="J662" s="64">
        <v>0</v>
      </c>
      <c r="K662" s="84">
        <v>0.34379999999999999</v>
      </c>
      <c r="L662" s="64">
        <v>0</v>
      </c>
      <c r="M662" s="64">
        <v>0</v>
      </c>
      <c r="N662" s="64">
        <v>0</v>
      </c>
      <c r="O662" s="64">
        <v>0</v>
      </c>
      <c r="P662" s="64">
        <v>5</v>
      </c>
      <c r="Q662" s="64">
        <v>9</v>
      </c>
      <c r="R662" s="84">
        <v>1.1080000000000001</v>
      </c>
      <c r="S662" s="64">
        <v>7</v>
      </c>
      <c r="U662" s="85">
        <v>487</v>
      </c>
      <c r="V662" s="61">
        <v>49</v>
      </c>
      <c r="W662" s="61">
        <v>262</v>
      </c>
      <c r="X662" s="64">
        <v>13618</v>
      </c>
    </row>
    <row r="663" spans="1:24" ht="12">
      <c r="A663" s="83">
        <v>487</v>
      </c>
      <c r="B663" s="61">
        <v>487049274</v>
      </c>
      <c r="C663" s="63" t="s">
        <v>277</v>
      </c>
      <c r="D663" s="64">
        <v>0</v>
      </c>
      <c r="E663" s="64">
        <v>0</v>
      </c>
      <c r="F663" s="64">
        <v>0</v>
      </c>
      <c r="G663" s="64">
        <v>0</v>
      </c>
      <c r="H663" s="64">
        <v>56</v>
      </c>
      <c r="I663" s="64">
        <v>95</v>
      </c>
      <c r="J663" s="64">
        <v>0</v>
      </c>
      <c r="K663" s="84">
        <v>5.7682000000000002</v>
      </c>
      <c r="L663" s="64">
        <v>0</v>
      </c>
      <c r="M663" s="64">
        <v>0</v>
      </c>
      <c r="N663" s="64">
        <v>6</v>
      </c>
      <c r="O663" s="64">
        <v>2</v>
      </c>
      <c r="P663" s="64">
        <v>76</v>
      </c>
      <c r="Q663" s="64">
        <v>151</v>
      </c>
      <c r="R663" s="84">
        <v>1.1080000000000001</v>
      </c>
      <c r="S663" s="64">
        <v>10</v>
      </c>
      <c r="U663" s="85">
        <v>487</v>
      </c>
      <c r="V663" s="61">
        <v>49</v>
      </c>
      <c r="W663" s="61">
        <v>274</v>
      </c>
      <c r="X663" s="64">
        <v>13844</v>
      </c>
    </row>
    <row r="664" spans="1:24" ht="12">
      <c r="A664" s="83">
        <v>487</v>
      </c>
      <c r="B664" s="61">
        <v>487049285</v>
      </c>
      <c r="C664" s="63" t="s">
        <v>277</v>
      </c>
      <c r="D664" s="64">
        <v>0</v>
      </c>
      <c r="E664" s="64">
        <v>0</v>
      </c>
      <c r="F664" s="64">
        <v>0</v>
      </c>
      <c r="G664" s="64">
        <v>0</v>
      </c>
      <c r="H664" s="64">
        <v>1</v>
      </c>
      <c r="I664" s="64">
        <v>0</v>
      </c>
      <c r="J664" s="64">
        <v>0</v>
      </c>
      <c r="K664" s="84">
        <v>3.8199999999999998E-2</v>
      </c>
      <c r="L664" s="64">
        <v>0</v>
      </c>
      <c r="M664" s="64">
        <v>0</v>
      </c>
      <c r="N664" s="64">
        <v>0</v>
      </c>
      <c r="O664" s="64">
        <v>0</v>
      </c>
      <c r="P664" s="64">
        <v>0</v>
      </c>
      <c r="Q664" s="64">
        <v>1</v>
      </c>
      <c r="R664" s="84">
        <v>1.1080000000000001</v>
      </c>
      <c r="S664" s="64">
        <v>7</v>
      </c>
      <c r="U664" s="85">
        <v>487</v>
      </c>
      <c r="V664" s="61">
        <v>49</v>
      </c>
      <c r="W664" s="61">
        <v>285</v>
      </c>
      <c r="X664" s="64">
        <v>9837</v>
      </c>
    </row>
    <row r="665" spans="1:24" ht="12">
      <c r="A665" s="83">
        <v>487</v>
      </c>
      <c r="B665" s="61">
        <v>487049308</v>
      </c>
      <c r="C665" s="63" t="s">
        <v>277</v>
      </c>
      <c r="D665" s="64">
        <v>0</v>
      </c>
      <c r="E665" s="64">
        <v>0</v>
      </c>
      <c r="F665" s="64">
        <v>0</v>
      </c>
      <c r="G665" s="64">
        <v>0</v>
      </c>
      <c r="H665" s="64">
        <v>2</v>
      </c>
      <c r="I665" s="64">
        <v>1</v>
      </c>
      <c r="J665" s="64">
        <v>0</v>
      </c>
      <c r="K665" s="84">
        <v>0.11459999999999999</v>
      </c>
      <c r="L665" s="64">
        <v>0</v>
      </c>
      <c r="M665" s="64">
        <v>0</v>
      </c>
      <c r="N665" s="64">
        <v>0</v>
      </c>
      <c r="O665" s="64">
        <v>0</v>
      </c>
      <c r="P665" s="64">
        <v>1</v>
      </c>
      <c r="Q665" s="64">
        <v>3</v>
      </c>
      <c r="R665" s="84">
        <v>1.1080000000000001</v>
      </c>
      <c r="S665" s="64">
        <v>8</v>
      </c>
      <c r="U665" s="85">
        <v>487</v>
      </c>
      <c r="V665" s="61">
        <v>49</v>
      </c>
      <c r="W665" s="61">
        <v>308</v>
      </c>
      <c r="X665" s="64">
        <v>12149</v>
      </c>
    </row>
    <row r="666" spans="1:24" ht="12">
      <c r="A666" s="83">
        <v>487</v>
      </c>
      <c r="B666" s="61">
        <v>487049314</v>
      </c>
      <c r="C666" s="63" t="s">
        <v>277</v>
      </c>
      <c r="D666" s="64">
        <v>0</v>
      </c>
      <c r="E666" s="64">
        <v>0</v>
      </c>
      <c r="F666" s="64">
        <v>0</v>
      </c>
      <c r="G666" s="64">
        <v>0</v>
      </c>
      <c r="H666" s="64">
        <v>0</v>
      </c>
      <c r="I666" s="64">
        <v>3</v>
      </c>
      <c r="J666" s="64">
        <v>0</v>
      </c>
      <c r="K666" s="84">
        <v>0.11459999999999999</v>
      </c>
      <c r="L666" s="64">
        <v>0</v>
      </c>
      <c r="M666" s="64">
        <v>0</v>
      </c>
      <c r="N666" s="64">
        <v>0</v>
      </c>
      <c r="O666" s="64">
        <v>0</v>
      </c>
      <c r="P666" s="64">
        <v>2</v>
      </c>
      <c r="Q666" s="64">
        <v>3</v>
      </c>
      <c r="R666" s="84">
        <v>1.1080000000000001</v>
      </c>
      <c r="S666" s="64">
        <v>6</v>
      </c>
      <c r="U666" s="85">
        <v>487</v>
      </c>
      <c r="V666" s="61">
        <v>49</v>
      </c>
      <c r="W666" s="61">
        <v>314</v>
      </c>
      <c r="X666" s="64">
        <v>14940</v>
      </c>
    </row>
    <row r="667" spans="1:24" ht="12">
      <c r="A667" s="83">
        <v>487</v>
      </c>
      <c r="B667" s="61">
        <v>487049347</v>
      </c>
      <c r="C667" s="63" t="s">
        <v>277</v>
      </c>
      <c r="D667" s="64">
        <v>0</v>
      </c>
      <c r="E667" s="64">
        <v>0</v>
      </c>
      <c r="F667" s="64">
        <v>0</v>
      </c>
      <c r="G667" s="64">
        <v>0</v>
      </c>
      <c r="H667" s="64">
        <v>2</v>
      </c>
      <c r="I667" s="64">
        <v>3</v>
      </c>
      <c r="J667" s="64">
        <v>0</v>
      </c>
      <c r="K667" s="84">
        <v>0.191</v>
      </c>
      <c r="L667" s="64">
        <v>0</v>
      </c>
      <c r="M667" s="64">
        <v>0</v>
      </c>
      <c r="N667" s="64">
        <v>0</v>
      </c>
      <c r="O667" s="64">
        <v>0</v>
      </c>
      <c r="P667" s="64">
        <v>3</v>
      </c>
      <c r="Q667" s="64">
        <v>5</v>
      </c>
      <c r="R667" s="84">
        <v>1.1080000000000001</v>
      </c>
      <c r="S667" s="64">
        <v>6</v>
      </c>
      <c r="U667" s="85">
        <v>487</v>
      </c>
      <c r="V667" s="61">
        <v>49</v>
      </c>
      <c r="W667" s="61">
        <v>347</v>
      </c>
      <c r="X667" s="64">
        <v>13842</v>
      </c>
    </row>
    <row r="668" spans="1:24" ht="12">
      <c r="A668" s="83">
        <v>487</v>
      </c>
      <c r="B668" s="61">
        <v>487274010</v>
      </c>
      <c r="C668" s="63" t="s">
        <v>277</v>
      </c>
      <c r="D668" s="64">
        <v>0</v>
      </c>
      <c r="E668" s="64">
        <v>0</v>
      </c>
      <c r="F668" s="64">
        <v>1</v>
      </c>
      <c r="G668" s="64">
        <v>7</v>
      </c>
      <c r="H668" s="64">
        <v>0</v>
      </c>
      <c r="I668" s="64">
        <v>0</v>
      </c>
      <c r="J668" s="64">
        <v>0</v>
      </c>
      <c r="K668" s="84">
        <v>0.30559999999999998</v>
      </c>
      <c r="L668" s="64">
        <v>0</v>
      </c>
      <c r="M668" s="64">
        <v>1</v>
      </c>
      <c r="N668" s="64">
        <v>0</v>
      </c>
      <c r="O668" s="64">
        <v>0</v>
      </c>
      <c r="P668" s="64">
        <v>8</v>
      </c>
      <c r="Q668" s="64">
        <v>8</v>
      </c>
      <c r="R668" s="84">
        <v>1.0509999999999999</v>
      </c>
      <c r="S668" s="64">
        <v>2</v>
      </c>
      <c r="U668" s="85">
        <v>487</v>
      </c>
      <c r="V668" s="61">
        <v>274</v>
      </c>
      <c r="W668" s="61">
        <v>10</v>
      </c>
      <c r="X668" s="64">
        <v>14133</v>
      </c>
    </row>
    <row r="669" spans="1:24" ht="12">
      <c r="A669" s="83">
        <v>487</v>
      </c>
      <c r="B669" s="61">
        <v>487274031</v>
      </c>
      <c r="C669" s="63" t="s">
        <v>277</v>
      </c>
      <c r="D669" s="64">
        <v>0</v>
      </c>
      <c r="E669" s="64">
        <v>0</v>
      </c>
      <c r="F669" s="64">
        <v>1</v>
      </c>
      <c r="G669" s="64">
        <v>2</v>
      </c>
      <c r="H669" s="64">
        <v>0</v>
      </c>
      <c r="I669" s="64">
        <v>0</v>
      </c>
      <c r="J669" s="64">
        <v>0</v>
      </c>
      <c r="K669" s="84">
        <v>0.11459999999999999</v>
      </c>
      <c r="L669" s="64">
        <v>0</v>
      </c>
      <c r="M669" s="64">
        <v>0</v>
      </c>
      <c r="N669" s="64">
        <v>0</v>
      </c>
      <c r="O669" s="64">
        <v>0</v>
      </c>
      <c r="P669" s="64">
        <v>3</v>
      </c>
      <c r="Q669" s="64">
        <v>3</v>
      </c>
      <c r="R669" s="84">
        <v>1.0509999999999999</v>
      </c>
      <c r="S669" s="64">
        <v>4</v>
      </c>
      <c r="U669" s="85">
        <v>487</v>
      </c>
      <c r="V669" s="61">
        <v>274</v>
      </c>
      <c r="W669" s="61">
        <v>31</v>
      </c>
      <c r="X669" s="64">
        <v>13918</v>
      </c>
    </row>
    <row r="670" spans="1:24" ht="12">
      <c r="A670" s="83">
        <v>487</v>
      </c>
      <c r="B670" s="61">
        <v>487274035</v>
      </c>
      <c r="C670" s="63" t="s">
        <v>277</v>
      </c>
      <c r="D670" s="64">
        <v>0</v>
      </c>
      <c r="E670" s="64">
        <v>0</v>
      </c>
      <c r="F670" s="64">
        <v>7</v>
      </c>
      <c r="G670" s="64">
        <v>19</v>
      </c>
      <c r="H670" s="64">
        <v>4</v>
      </c>
      <c r="I670" s="64">
        <v>0</v>
      </c>
      <c r="J670" s="64">
        <v>0</v>
      </c>
      <c r="K670" s="84">
        <v>1.1459999999999999</v>
      </c>
      <c r="L670" s="64">
        <v>0</v>
      </c>
      <c r="M670" s="64">
        <v>4</v>
      </c>
      <c r="N670" s="64">
        <v>0</v>
      </c>
      <c r="O670" s="64">
        <v>0</v>
      </c>
      <c r="P670" s="64">
        <v>22</v>
      </c>
      <c r="Q670" s="64">
        <v>30</v>
      </c>
      <c r="R670" s="84">
        <v>1.0509999999999999</v>
      </c>
      <c r="S670" s="64">
        <v>11</v>
      </c>
      <c r="U670" s="85">
        <v>487</v>
      </c>
      <c r="V670" s="61">
        <v>274</v>
      </c>
      <c r="W670" s="61">
        <v>35</v>
      </c>
      <c r="X670" s="64">
        <v>13746</v>
      </c>
    </row>
    <row r="671" spans="1:24" ht="12">
      <c r="A671" s="83">
        <v>487</v>
      </c>
      <c r="B671" s="61">
        <v>487274048</v>
      </c>
      <c r="C671" s="63" t="s">
        <v>277</v>
      </c>
      <c r="D671" s="64">
        <v>0</v>
      </c>
      <c r="E671" s="64">
        <v>0</v>
      </c>
      <c r="F671" s="64">
        <v>0</v>
      </c>
      <c r="G671" s="64">
        <v>1</v>
      </c>
      <c r="H671" s="64">
        <v>0</v>
      </c>
      <c r="I671" s="64">
        <v>0</v>
      </c>
      <c r="J671" s="64">
        <v>0</v>
      </c>
      <c r="K671" s="84">
        <v>3.8199999999999998E-2</v>
      </c>
      <c r="L671" s="64">
        <v>0</v>
      </c>
      <c r="M671" s="64">
        <v>0</v>
      </c>
      <c r="N671" s="64">
        <v>0</v>
      </c>
      <c r="O671" s="64">
        <v>0</v>
      </c>
      <c r="P671" s="64">
        <v>1</v>
      </c>
      <c r="Q671" s="64">
        <v>1</v>
      </c>
      <c r="R671" s="84">
        <v>1.0509999999999999</v>
      </c>
      <c r="S671" s="64">
        <v>3</v>
      </c>
      <c r="U671" s="85">
        <v>487</v>
      </c>
      <c r="V671" s="61">
        <v>274</v>
      </c>
      <c r="W671" s="61">
        <v>48</v>
      </c>
      <c r="X671" s="64">
        <v>13883</v>
      </c>
    </row>
    <row r="672" spans="1:24" ht="12">
      <c r="A672" s="83">
        <v>487</v>
      </c>
      <c r="B672" s="61">
        <v>487274049</v>
      </c>
      <c r="C672" s="63" t="s">
        <v>277</v>
      </c>
      <c r="D672" s="64">
        <v>0</v>
      </c>
      <c r="E672" s="64">
        <v>0</v>
      </c>
      <c r="F672" s="64">
        <v>7</v>
      </c>
      <c r="G672" s="64">
        <v>58</v>
      </c>
      <c r="H672" s="64">
        <v>12</v>
      </c>
      <c r="I672" s="64">
        <v>0</v>
      </c>
      <c r="J672" s="64">
        <v>0</v>
      </c>
      <c r="K672" s="84">
        <v>2.9413999999999998</v>
      </c>
      <c r="L672" s="64">
        <v>0</v>
      </c>
      <c r="M672" s="64">
        <v>21</v>
      </c>
      <c r="N672" s="64">
        <v>0</v>
      </c>
      <c r="O672" s="64">
        <v>0</v>
      </c>
      <c r="P672" s="64">
        <v>57</v>
      </c>
      <c r="Q672" s="64">
        <v>77</v>
      </c>
      <c r="R672" s="84">
        <v>1.0509999999999999</v>
      </c>
      <c r="S672" s="64">
        <v>8</v>
      </c>
      <c r="U672" s="85">
        <v>487</v>
      </c>
      <c r="V672" s="61">
        <v>274</v>
      </c>
      <c r="W672" s="61">
        <v>49</v>
      </c>
      <c r="X672" s="64">
        <v>13911</v>
      </c>
    </row>
    <row r="673" spans="1:24" ht="12">
      <c r="A673" s="83">
        <v>487</v>
      </c>
      <c r="B673" s="61">
        <v>487274057</v>
      </c>
      <c r="C673" s="63" t="s">
        <v>277</v>
      </c>
      <c r="D673" s="64">
        <v>0</v>
      </c>
      <c r="E673" s="64">
        <v>0</v>
      </c>
      <c r="F673" s="64">
        <v>1</v>
      </c>
      <c r="G673" s="64">
        <v>15</v>
      </c>
      <c r="H673" s="64">
        <v>3</v>
      </c>
      <c r="I673" s="64">
        <v>0</v>
      </c>
      <c r="J673" s="64">
        <v>0</v>
      </c>
      <c r="K673" s="84">
        <v>0.7258</v>
      </c>
      <c r="L673" s="64">
        <v>0</v>
      </c>
      <c r="M673" s="64">
        <v>3</v>
      </c>
      <c r="N673" s="64">
        <v>0</v>
      </c>
      <c r="O673" s="64">
        <v>0</v>
      </c>
      <c r="P673" s="64">
        <v>12</v>
      </c>
      <c r="Q673" s="64">
        <v>19</v>
      </c>
      <c r="R673" s="84">
        <v>1.0509999999999999</v>
      </c>
      <c r="S673" s="64">
        <v>12</v>
      </c>
      <c r="U673" s="85">
        <v>487</v>
      </c>
      <c r="V673" s="61">
        <v>274</v>
      </c>
      <c r="W673" s="61">
        <v>57</v>
      </c>
      <c r="X673" s="64">
        <v>13318</v>
      </c>
    </row>
    <row r="674" spans="1:24" ht="12">
      <c r="A674" s="83">
        <v>487</v>
      </c>
      <c r="B674" s="61">
        <v>487274071</v>
      </c>
      <c r="C674" s="63" t="s">
        <v>277</v>
      </c>
      <c r="D674" s="64">
        <v>0</v>
      </c>
      <c r="E674" s="64">
        <v>0</v>
      </c>
      <c r="F674" s="64">
        <v>0</v>
      </c>
      <c r="G674" s="64">
        <v>1</v>
      </c>
      <c r="H674" s="64">
        <v>0</v>
      </c>
      <c r="I674" s="64">
        <v>0</v>
      </c>
      <c r="J674" s="64">
        <v>0</v>
      </c>
      <c r="K674" s="84">
        <v>3.8199999999999998E-2</v>
      </c>
      <c r="L674" s="64">
        <v>0</v>
      </c>
      <c r="M674" s="64">
        <v>0</v>
      </c>
      <c r="N674" s="64">
        <v>0</v>
      </c>
      <c r="O674" s="64">
        <v>0</v>
      </c>
      <c r="P674" s="64">
        <v>0</v>
      </c>
      <c r="Q674" s="64">
        <v>1</v>
      </c>
      <c r="R674" s="84">
        <v>1.0509999999999999</v>
      </c>
      <c r="S674" s="64">
        <v>4</v>
      </c>
      <c r="U674" s="85">
        <v>487</v>
      </c>
      <c r="V674" s="61">
        <v>274</v>
      </c>
      <c r="W674" s="61">
        <v>71</v>
      </c>
      <c r="X674" s="64">
        <v>9785</v>
      </c>
    </row>
    <row r="675" spans="1:24" ht="12">
      <c r="A675" s="83">
        <v>487</v>
      </c>
      <c r="B675" s="61">
        <v>487274093</v>
      </c>
      <c r="C675" s="63" t="s">
        <v>277</v>
      </c>
      <c r="D675" s="64">
        <v>0</v>
      </c>
      <c r="E675" s="64">
        <v>0</v>
      </c>
      <c r="F675" s="64">
        <v>3</v>
      </c>
      <c r="G675" s="64">
        <v>27</v>
      </c>
      <c r="H675" s="64">
        <v>7</v>
      </c>
      <c r="I675" s="64">
        <v>0</v>
      </c>
      <c r="J675" s="64">
        <v>0</v>
      </c>
      <c r="K675" s="84">
        <v>1.4134</v>
      </c>
      <c r="L675" s="64">
        <v>0</v>
      </c>
      <c r="M675" s="64">
        <v>10</v>
      </c>
      <c r="N675" s="64">
        <v>0</v>
      </c>
      <c r="O675" s="64">
        <v>0</v>
      </c>
      <c r="P675" s="64">
        <v>31</v>
      </c>
      <c r="Q675" s="64">
        <v>37</v>
      </c>
      <c r="R675" s="84">
        <v>1.0509999999999999</v>
      </c>
      <c r="S675" s="64">
        <v>11</v>
      </c>
      <c r="U675" s="85">
        <v>487</v>
      </c>
      <c r="V675" s="61">
        <v>274</v>
      </c>
      <c r="W675" s="61">
        <v>93</v>
      </c>
      <c r="X675" s="64">
        <v>14597</v>
      </c>
    </row>
    <row r="676" spans="1:24" ht="12">
      <c r="A676" s="83">
        <v>487</v>
      </c>
      <c r="B676" s="61">
        <v>487274095</v>
      </c>
      <c r="C676" s="63" t="s">
        <v>277</v>
      </c>
      <c r="D676" s="64">
        <v>0</v>
      </c>
      <c r="E676" s="64">
        <v>0</v>
      </c>
      <c r="F676" s="64">
        <v>2</v>
      </c>
      <c r="G676" s="64">
        <v>0</v>
      </c>
      <c r="H676" s="64">
        <v>0</v>
      </c>
      <c r="I676" s="64">
        <v>0</v>
      </c>
      <c r="J676" s="64">
        <v>0</v>
      </c>
      <c r="K676" s="84">
        <v>7.6399999999999996E-2</v>
      </c>
      <c r="L676" s="64">
        <v>0</v>
      </c>
      <c r="M676" s="64">
        <v>1</v>
      </c>
      <c r="N676" s="64">
        <v>0</v>
      </c>
      <c r="O676" s="64">
        <v>0</v>
      </c>
      <c r="P676" s="64">
        <v>2</v>
      </c>
      <c r="Q676" s="64">
        <v>2</v>
      </c>
      <c r="R676" s="84">
        <v>1.0509999999999999</v>
      </c>
      <c r="S676" s="64">
        <v>11</v>
      </c>
      <c r="U676" s="85">
        <v>487</v>
      </c>
      <c r="V676" s="61">
        <v>274</v>
      </c>
      <c r="W676" s="61">
        <v>95</v>
      </c>
      <c r="X676" s="64">
        <v>16001</v>
      </c>
    </row>
    <row r="677" spans="1:24" ht="12">
      <c r="A677" s="83">
        <v>487</v>
      </c>
      <c r="B677" s="61">
        <v>487274103</v>
      </c>
      <c r="C677" s="63" t="s">
        <v>277</v>
      </c>
      <c r="D677" s="64">
        <v>0</v>
      </c>
      <c r="E677" s="64">
        <v>0</v>
      </c>
      <c r="F677" s="64">
        <v>0</v>
      </c>
      <c r="G677" s="64">
        <v>1</v>
      </c>
      <c r="H677" s="64">
        <v>0</v>
      </c>
      <c r="I677" s="64">
        <v>0</v>
      </c>
      <c r="J677" s="64">
        <v>0</v>
      </c>
      <c r="K677" s="84">
        <v>3.8199999999999998E-2</v>
      </c>
      <c r="L677" s="64">
        <v>0</v>
      </c>
      <c r="M677" s="64">
        <v>0</v>
      </c>
      <c r="N677" s="64">
        <v>0</v>
      </c>
      <c r="O677" s="64">
        <v>0</v>
      </c>
      <c r="P677" s="64">
        <v>1</v>
      </c>
      <c r="Q677" s="64">
        <v>1</v>
      </c>
      <c r="R677" s="84">
        <v>1.0509999999999999</v>
      </c>
      <c r="S677" s="64">
        <v>10</v>
      </c>
      <c r="U677" s="85">
        <v>487</v>
      </c>
      <c r="V677" s="61">
        <v>274</v>
      </c>
      <c r="W677" s="61">
        <v>103</v>
      </c>
      <c r="X677" s="64">
        <v>14784</v>
      </c>
    </row>
    <row r="678" spans="1:24" ht="12">
      <c r="A678" s="83">
        <v>487</v>
      </c>
      <c r="B678" s="61">
        <v>487274149</v>
      </c>
      <c r="C678" s="63" t="s">
        <v>277</v>
      </c>
      <c r="D678" s="64">
        <v>0</v>
      </c>
      <c r="E678" s="64">
        <v>0</v>
      </c>
      <c r="F678" s="64">
        <v>0</v>
      </c>
      <c r="G678" s="64">
        <v>1</v>
      </c>
      <c r="H678" s="64">
        <v>1</v>
      </c>
      <c r="I678" s="64">
        <v>0</v>
      </c>
      <c r="J678" s="64">
        <v>0</v>
      </c>
      <c r="K678" s="84">
        <v>7.6399999999999996E-2</v>
      </c>
      <c r="L678" s="64">
        <v>0</v>
      </c>
      <c r="M678" s="64">
        <v>0</v>
      </c>
      <c r="N678" s="64">
        <v>0</v>
      </c>
      <c r="O678" s="64">
        <v>0</v>
      </c>
      <c r="P678" s="64">
        <v>2</v>
      </c>
      <c r="Q678" s="64">
        <v>2</v>
      </c>
      <c r="R678" s="84">
        <v>1.0509999999999999</v>
      </c>
      <c r="S678" s="64">
        <v>12</v>
      </c>
      <c r="U678" s="85">
        <v>487</v>
      </c>
      <c r="V678" s="61">
        <v>274</v>
      </c>
      <c r="W678" s="61">
        <v>149</v>
      </c>
      <c r="X678" s="64">
        <v>14678</v>
      </c>
    </row>
    <row r="679" spans="1:24" ht="12">
      <c r="A679" s="83">
        <v>487</v>
      </c>
      <c r="B679" s="61">
        <v>487274163</v>
      </c>
      <c r="C679" s="63" t="s">
        <v>277</v>
      </c>
      <c r="D679" s="64">
        <v>0</v>
      </c>
      <c r="E679" s="64">
        <v>0</v>
      </c>
      <c r="F679" s="64">
        <v>1</v>
      </c>
      <c r="G679" s="64">
        <v>10</v>
      </c>
      <c r="H679" s="64">
        <v>2</v>
      </c>
      <c r="I679" s="64">
        <v>0</v>
      </c>
      <c r="J679" s="64">
        <v>0</v>
      </c>
      <c r="K679" s="84">
        <v>0.49659999999999999</v>
      </c>
      <c r="L679" s="64">
        <v>0</v>
      </c>
      <c r="M679" s="64">
        <v>3</v>
      </c>
      <c r="N679" s="64">
        <v>0</v>
      </c>
      <c r="O679" s="64">
        <v>0</v>
      </c>
      <c r="P679" s="64">
        <v>13</v>
      </c>
      <c r="Q679" s="64">
        <v>13</v>
      </c>
      <c r="R679" s="84">
        <v>1.0509999999999999</v>
      </c>
      <c r="S679" s="64">
        <v>12</v>
      </c>
      <c r="U679" s="85">
        <v>487</v>
      </c>
      <c r="V679" s="61">
        <v>274</v>
      </c>
      <c r="W679" s="61">
        <v>163</v>
      </c>
      <c r="X679" s="64">
        <v>15367</v>
      </c>
    </row>
    <row r="680" spans="1:24" ht="12">
      <c r="A680" s="83">
        <v>487</v>
      </c>
      <c r="B680" s="61">
        <v>487274165</v>
      </c>
      <c r="C680" s="63" t="s">
        <v>277</v>
      </c>
      <c r="D680" s="64">
        <v>0</v>
      </c>
      <c r="E680" s="64">
        <v>0</v>
      </c>
      <c r="F680" s="64">
        <v>4</v>
      </c>
      <c r="G680" s="64">
        <v>30</v>
      </c>
      <c r="H680" s="64">
        <v>9</v>
      </c>
      <c r="I680" s="64">
        <v>0</v>
      </c>
      <c r="J680" s="64">
        <v>0</v>
      </c>
      <c r="K680" s="84">
        <v>1.6426000000000001</v>
      </c>
      <c r="L680" s="64">
        <v>0</v>
      </c>
      <c r="M680" s="64">
        <v>7</v>
      </c>
      <c r="N680" s="64">
        <v>1</v>
      </c>
      <c r="O680" s="64">
        <v>0</v>
      </c>
      <c r="P680" s="64">
        <v>32</v>
      </c>
      <c r="Q680" s="64">
        <v>43</v>
      </c>
      <c r="R680" s="84">
        <v>1.0509999999999999</v>
      </c>
      <c r="S680" s="64">
        <v>10</v>
      </c>
      <c r="U680" s="85">
        <v>487</v>
      </c>
      <c r="V680" s="61">
        <v>274</v>
      </c>
      <c r="W680" s="61">
        <v>165</v>
      </c>
      <c r="X680" s="64">
        <v>13885</v>
      </c>
    </row>
    <row r="681" spans="1:24" ht="12">
      <c r="A681" s="83">
        <v>487</v>
      </c>
      <c r="B681" s="61">
        <v>487274174</v>
      </c>
      <c r="C681" s="63" t="s">
        <v>277</v>
      </c>
      <c r="D681" s="64">
        <v>0</v>
      </c>
      <c r="E681" s="64">
        <v>0</v>
      </c>
      <c r="F681" s="64">
        <v>0</v>
      </c>
      <c r="G681" s="64">
        <v>2</v>
      </c>
      <c r="H681" s="64">
        <v>0</v>
      </c>
      <c r="I681" s="64">
        <v>0</v>
      </c>
      <c r="J681" s="64">
        <v>0</v>
      </c>
      <c r="K681" s="84">
        <v>7.6399999999999996E-2</v>
      </c>
      <c r="L681" s="64">
        <v>0</v>
      </c>
      <c r="M681" s="64">
        <v>0</v>
      </c>
      <c r="N681" s="64">
        <v>0</v>
      </c>
      <c r="O681" s="64">
        <v>0</v>
      </c>
      <c r="P681" s="64">
        <v>2</v>
      </c>
      <c r="Q681" s="64">
        <v>2</v>
      </c>
      <c r="R681" s="84">
        <v>1.0509999999999999</v>
      </c>
      <c r="S681" s="64">
        <v>4</v>
      </c>
      <c r="U681" s="85">
        <v>487</v>
      </c>
      <c r="V681" s="61">
        <v>274</v>
      </c>
      <c r="W681" s="61">
        <v>174</v>
      </c>
      <c r="X681" s="64">
        <v>13935</v>
      </c>
    </row>
    <row r="682" spans="1:24" ht="12">
      <c r="A682" s="83">
        <v>487</v>
      </c>
      <c r="B682" s="61">
        <v>487274176</v>
      </c>
      <c r="C682" s="63" t="s">
        <v>277</v>
      </c>
      <c r="D682" s="64">
        <v>0</v>
      </c>
      <c r="E682" s="64">
        <v>0</v>
      </c>
      <c r="F682" s="64">
        <v>11</v>
      </c>
      <c r="G682" s="64">
        <v>57</v>
      </c>
      <c r="H682" s="64">
        <v>12</v>
      </c>
      <c r="I682" s="64">
        <v>0</v>
      </c>
      <c r="J682" s="64">
        <v>0</v>
      </c>
      <c r="K682" s="84">
        <v>3.056</v>
      </c>
      <c r="L682" s="64">
        <v>0</v>
      </c>
      <c r="M682" s="64">
        <v>23</v>
      </c>
      <c r="N682" s="64">
        <v>0</v>
      </c>
      <c r="O682" s="64">
        <v>0</v>
      </c>
      <c r="P682" s="64">
        <v>52</v>
      </c>
      <c r="Q682" s="64">
        <v>80</v>
      </c>
      <c r="R682" s="84">
        <v>1.0509999999999999</v>
      </c>
      <c r="S682" s="64">
        <v>7</v>
      </c>
      <c r="U682" s="85">
        <v>487</v>
      </c>
      <c r="V682" s="61">
        <v>274</v>
      </c>
      <c r="W682" s="61">
        <v>176</v>
      </c>
      <c r="X682" s="64">
        <v>13437</v>
      </c>
    </row>
    <row r="683" spans="1:24" ht="12">
      <c r="A683" s="83">
        <v>487</v>
      </c>
      <c r="B683" s="61">
        <v>487274178</v>
      </c>
      <c r="C683" s="63" t="s">
        <v>277</v>
      </c>
      <c r="D683" s="64">
        <v>0</v>
      </c>
      <c r="E683" s="64">
        <v>0</v>
      </c>
      <c r="F683" s="64">
        <v>0</v>
      </c>
      <c r="G683" s="64">
        <v>1</v>
      </c>
      <c r="H683" s="64">
        <v>0</v>
      </c>
      <c r="I683" s="64">
        <v>0</v>
      </c>
      <c r="J683" s="64">
        <v>0</v>
      </c>
      <c r="K683" s="84">
        <v>3.8199999999999998E-2</v>
      </c>
      <c r="L683" s="64">
        <v>0</v>
      </c>
      <c r="M683" s="64">
        <v>0</v>
      </c>
      <c r="N683" s="64">
        <v>0</v>
      </c>
      <c r="O683" s="64">
        <v>0</v>
      </c>
      <c r="P683" s="64">
        <v>1</v>
      </c>
      <c r="Q683" s="64">
        <v>1</v>
      </c>
      <c r="R683" s="84">
        <v>1.0509999999999999</v>
      </c>
      <c r="S683" s="64">
        <v>3</v>
      </c>
      <c r="U683" s="85">
        <v>487</v>
      </c>
      <c r="V683" s="61">
        <v>274</v>
      </c>
      <c r="W683" s="61">
        <v>178</v>
      </c>
      <c r="X683" s="64">
        <v>13883</v>
      </c>
    </row>
    <row r="684" spans="1:24" ht="12">
      <c r="A684" s="83">
        <v>487</v>
      </c>
      <c r="B684" s="61">
        <v>487274181</v>
      </c>
      <c r="C684" s="63" t="s">
        <v>277</v>
      </c>
      <c r="D684" s="64">
        <v>0</v>
      </c>
      <c r="E684" s="64">
        <v>0</v>
      </c>
      <c r="F684" s="64">
        <v>0</v>
      </c>
      <c r="G684" s="64">
        <v>2</v>
      </c>
      <c r="H684" s="64">
        <v>1</v>
      </c>
      <c r="I684" s="64">
        <v>0</v>
      </c>
      <c r="J684" s="64">
        <v>0</v>
      </c>
      <c r="K684" s="84">
        <v>0.11459999999999999</v>
      </c>
      <c r="L684" s="64">
        <v>0</v>
      </c>
      <c r="M684" s="64">
        <v>0</v>
      </c>
      <c r="N684" s="64">
        <v>0</v>
      </c>
      <c r="O684" s="64">
        <v>0</v>
      </c>
      <c r="P684" s="64">
        <v>2</v>
      </c>
      <c r="Q684" s="64">
        <v>3</v>
      </c>
      <c r="R684" s="84">
        <v>1.0509999999999999</v>
      </c>
      <c r="S684" s="64">
        <v>9</v>
      </c>
      <c r="U684" s="85">
        <v>487</v>
      </c>
      <c r="V684" s="61">
        <v>274</v>
      </c>
      <c r="W684" s="61">
        <v>181</v>
      </c>
      <c r="X684" s="64">
        <v>12914</v>
      </c>
    </row>
    <row r="685" spans="1:24" ht="12">
      <c r="A685" s="83">
        <v>487</v>
      </c>
      <c r="B685" s="61">
        <v>487274182</v>
      </c>
      <c r="C685" s="63" t="s">
        <v>277</v>
      </c>
      <c r="D685" s="64">
        <v>0</v>
      </c>
      <c r="E685" s="64">
        <v>0</v>
      </c>
      <c r="F685" s="64">
        <v>0</v>
      </c>
      <c r="G685" s="64">
        <v>3</v>
      </c>
      <c r="H685" s="64">
        <v>0</v>
      </c>
      <c r="I685" s="64">
        <v>0</v>
      </c>
      <c r="J685" s="64">
        <v>0</v>
      </c>
      <c r="K685" s="84">
        <v>0.11459999999999999</v>
      </c>
      <c r="L685" s="64">
        <v>0</v>
      </c>
      <c r="M685" s="64">
        <v>0</v>
      </c>
      <c r="N685" s="64">
        <v>0</v>
      </c>
      <c r="O685" s="64">
        <v>0</v>
      </c>
      <c r="P685" s="64">
        <v>0</v>
      </c>
      <c r="Q685" s="64">
        <v>3</v>
      </c>
      <c r="R685" s="84">
        <v>1.0509999999999999</v>
      </c>
      <c r="S685" s="64">
        <v>6</v>
      </c>
      <c r="U685" s="85">
        <v>487</v>
      </c>
      <c r="V685" s="61">
        <v>274</v>
      </c>
      <c r="W685" s="61">
        <v>182</v>
      </c>
      <c r="X685" s="64">
        <v>9785</v>
      </c>
    </row>
    <row r="686" spans="1:24" ht="12">
      <c r="A686" s="83">
        <v>487</v>
      </c>
      <c r="B686" s="61">
        <v>487274220</v>
      </c>
      <c r="C686" s="63" t="s">
        <v>277</v>
      </c>
      <c r="D686" s="64">
        <v>0</v>
      </c>
      <c r="E686" s="64">
        <v>0</v>
      </c>
      <c r="F686" s="64">
        <v>0</v>
      </c>
      <c r="G686" s="64">
        <v>1</v>
      </c>
      <c r="H686" s="64">
        <v>0</v>
      </c>
      <c r="I686" s="64">
        <v>0</v>
      </c>
      <c r="J686" s="64">
        <v>0</v>
      </c>
      <c r="K686" s="84">
        <v>3.8199999999999998E-2</v>
      </c>
      <c r="L686" s="64">
        <v>0</v>
      </c>
      <c r="M686" s="64">
        <v>0</v>
      </c>
      <c r="N686" s="64">
        <v>0</v>
      </c>
      <c r="O686" s="64">
        <v>0</v>
      </c>
      <c r="P686" s="64">
        <v>1</v>
      </c>
      <c r="Q686" s="64">
        <v>1</v>
      </c>
      <c r="R686" s="84">
        <v>1.0509999999999999</v>
      </c>
      <c r="S686" s="64">
        <v>6</v>
      </c>
      <c r="U686" s="85">
        <v>487</v>
      </c>
      <c r="V686" s="61">
        <v>274</v>
      </c>
      <c r="W686" s="61">
        <v>220</v>
      </c>
      <c r="X686" s="64">
        <v>14285</v>
      </c>
    </row>
    <row r="687" spans="1:24" ht="12">
      <c r="A687" s="83">
        <v>487</v>
      </c>
      <c r="B687" s="61">
        <v>487274229</v>
      </c>
      <c r="C687" s="63" t="s">
        <v>277</v>
      </c>
      <c r="D687" s="64">
        <v>0</v>
      </c>
      <c r="E687" s="64">
        <v>0</v>
      </c>
      <c r="F687" s="64">
        <v>0</v>
      </c>
      <c r="G687" s="64">
        <v>3</v>
      </c>
      <c r="H687" s="64">
        <v>0</v>
      </c>
      <c r="I687" s="64">
        <v>0</v>
      </c>
      <c r="J687" s="64">
        <v>0</v>
      </c>
      <c r="K687" s="84">
        <v>0.11459999999999999</v>
      </c>
      <c r="L687" s="64">
        <v>0</v>
      </c>
      <c r="M687" s="64">
        <v>2</v>
      </c>
      <c r="N687" s="64">
        <v>0</v>
      </c>
      <c r="O687" s="64">
        <v>0</v>
      </c>
      <c r="P687" s="64">
        <v>0</v>
      </c>
      <c r="Q687" s="64">
        <v>3</v>
      </c>
      <c r="R687" s="84">
        <v>1.0509999999999999</v>
      </c>
      <c r="S687" s="64">
        <v>7</v>
      </c>
      <c r="U687" s="85">
        <v>487</v>
      </c>
      <c r="V687" s="61">
        <v>274</v>
      </c>
      <c r="W687" s="61">
        <v>229</v>
      </c>
      <c r="X687" s="64">
        <v>11425</v>
      </c>
    </row>
    <row r="688" spans="1:24" ht="12">
      <c r="A688" s="83">
        <v>487</v>
      </c>
      <c r="B688" s="61">
        <v>487274243</v>
      </c>
      <c r="C688" s="63" t="s">
        <v>277</v>
      </c>
      <c r="D688" s="64">
        <v>0</v>
      </c>
      <c r="E688" s="64">
        <v>0</v>
      </c>
      <c r="F688" s="64">
        <v>0</v>
      </c>
      <c r="G688" s="64">
        <v>3</v>
      </c>
      <c r="H688" s="64">
        <v>0</v>
      </c>
      <c r="I688" s="64">
        <v>0</v>
      </c>
      <c r="J688" s="64">
        <v>0</v>
      </c>
      <c r="K688" s="84">
        <v>0.11459999999999999</v>
      </c>
      <c r="L688" s="64">
        <v>0</v>
      </c>
      <c r="M688" s="64">
        <v>0</v>
      </c>
      <c r="N688" s="64">
        <v>0</v>
      </c>
      <c r="O688" s="64">
        <v>0</v>
      </c>
      <c r="P688" s="64">
        <v>3</v>
      </c>
      <c r="Q688" s="64">
        <v>3</v>
      </c>
      <c r="R688" s="84">
        <v>1.0509999999999999</v>
      </c>
      <c r="S688" s="64">
        <v>9</v>
      </c>
      <c r="U688" s="85">
        <v>487</v>
      </c>
      <c r="V688" s="61">
        <v>274</v>
      </c>
      <c r="W688" s="61">
        <v>243</v>
      </c>
      <c r="X688" s="64">
        <v>14659</v>
      </c>
    </row>
    <row r="689" spans="1:24" ht="12">
      <c r="A689" s="83">
        <v>487</v>
      </c>
      <c r="B689" s="61">
        <v>487274244</v>
      </c>
      <c r="C689" s="63" t="s">
        <v>277</v>
      </c>
      <c r="D689" s="64">
        <v>0</v>
      </c>
      <c r="E689" s="64">
        <v>0</v>
      </c>
      <c r="F689" s="64">
        <v>0</v>
      </c>
      <c r="G689" s="64">
        <v>1</v>
      </c>
      <c r="H689" s="64">
        <v>1</v>
      </c>
      <c r="I689" s="64">
        <v>0</v>
      </c>
      <c r="J689" s="64">
        <v>0</v>
      </c>
      <c r="K689" s="84">
        <v>7.6399999999999996E-2</v>
      </c>
      <c r="L689" s="64">
        <v>0</v>
      </c>
      <c r="M689" s="64">
        <v>0</v>
      </c>
      <c r="N689" s="64">
        <v>0</v>
      </c>
      <c r="O689" s="64">
        <v>0</v>
      </c>
      <c r="P689" s="64">
        <v>1</v>
      </c>
      <c r="Q689" s="64">
        <v>2</v>
      </c>
      <c r="R689" s="84">
        <v>1.0509999999999999</v>
      </c>
      <c r="S689" s="64">
        <v>10</v>
      </c>
      <c r="U689" s="85">
        <v>487</v>
      </c>
      <c r="V689" s="61">
        <v>274</v>
      </c>
      <c r="W689" s="61">
        <v>244</v>
      </c>
      <c r="X689" s="64">
        <v>12103</v>
      </c>
    </row>
    <row r="690" spans="1:24" ht="12">
      <c r="A690" s="83">
        <v>487</v>
      </c>
      <c r="B690" s="61">
        <v>487274248</v>
      </c>
      <c r="C690" s="63" t="s">
        <v>277</v>
      </c>
      <c r="D690" s="64">
        <v>0</v>
      </c>
      <c r="E690" s="64">
        <v>0</v>
      </c>
      <c r="F690" s="64">
        <v>3</v>
      </c>
      <c r="G690" s="64">
        <v>17</v>
      </c>
      <c r="H690" s="64">
        <v>1</v>
      </c>
      <c r="I690" s="64">
        <v>0</v>
      </c>
      <c r="J690" s="64">
        <v>0</v>
      </c>
      <c r="K690" s="84">
        <v>0.80220000000000002</v>
      </c>
      <c r="L690" s="64">
        <v>0</v>
      </c>
      <c r="M690" s="64">
        <v>6</v>
      </c>
      <c r="N690" s="64">
        <v>0</v>
      </c>
      <c r="O690" s="64">
        <v>0</v>
      </c>
      <c r="P690" s="64">
        <v>9</v>
      </c>
      <c r="Q690" s="64">
        <v>21</v>
      </c>
      <c r="R690" s="84">
        <v>1.0509999999999999</v>
      </c>
      <c r="S690" s="64">
        <v>11</v>
      </c>
      <c r="U690" s="85">
        <v>487</v>
      </c>
      <c r="V690" s="61">
        <v>274</v>
      </c>
      <c r="W690" s="61">
        <v>248</v>
      </c>
      <c r="X690" s="64">
        <v>12622</v>
      </c>
    </row>
    <row r="691" spans="1:24" ht="12">
      <c r="A691" s="83">
        <v>487</v>
      </c>
      <c r="B691" s="61">
        <v>487274258</v>
      </c>
      <c r="C691" s="63" t="s">
        <v>277</v>
      </c>
      <c r="D691" s="64">
        <v>0</v>
      </c>
      <c r="E691" s="64">
        <v>0</v>
      </c>
      <c r="F691" s="64">
        <v>0</v>
      </c>
      <c r="G691" s="64">
        <v>1</v>
      </c>
      <c r="H691" s="64">
        <v>0</v>
      </c>
      <c r="I691" s="64">
        <v>0</v>
      </c>
      <c r="J691" s="64">
        <v>0</v>
      </c>
      <c r="K691" s="84">
        <v>3.8199999999999998E-2</v>
      </c>
      <c r="L691" s="64">
        <v>0</v>
      </c>
      <c r="M691" s="64">
        <v>0</v>
      </c>
      <c r="N691" s="64">
        <v>0</v>
      </c>
      <c r="O691" s="64">
        <v>0</v>
      </c>
      <c r="P691" s="64">
        <v>1</v>
      </c>
      <c r="Q691" s="64">
        <v>1</v>
      </c>
      <c r="R691" s="84">
        <v>1.0509999999999999</v>
      </c>
      <c r="S691" s="64">
        <v>10</v>
      </c>
      <c r="U691" s="85">
        <v>487</v>
      </c>
      <c r="V691" s="61">
        <v>274</v>
      </c>
      <c r="W691" s="61">
        <v>258</v>
      </c>
      <c r="X691" s="64">
        <v>14784</v>
      </c>
    </row>
    <row r="692" spans="1:24" ht="12">
      <c r="A692" s="83">
        <v>487</v>
      </c>
      <c r="B692" s="61">
        <v>487274262</v>
      </c>
      <c r="C692" s="63" t="s">
        <v>277</v>
      </c>
      <c r="D692" s="64">
        <v>0</v>
      </c>
      <c r="E692" s="64">
        <v>0</v>
      </c>
      <c r="F692" s="64">
        <v>1</v>
      </c>
      <c r="G692" s="64">
        <v>5</v>
      </c>
      <c r="H692" s="64">
        <v>2</v>
      </c>
      <c r="I692" s="64">
        <v>0</v>
      </c>
      <c r="J692" s="64">
        <v>0</v>
      </c>
      <c r="K692" s="84">
        <v>0.30559999999999998</v>
      </c>
      <c r="L692" s="64">
        <v>0</v>
      </c>
      <c r="M692" s="64">
        <v>2</v>
      </c>
      <c r="N692" s="64">
        <v>0</v>
      </c>
      <c r="O692" s="64">
        <v>0</v>
      </c>
      <c r="P692" s="64">
        <v>4</v>
      </c>
      <c r="Q692" s="64">
        <v>8</v>
      </c>
      <c r="R692" s="84">
        <v>1.0509999999999999</v>
      </c>
      <c r="S692" s="64">
        <v>7</v>
      </c>
      <c r="U692" s="85">
        <v>487</v>
      </c>
      <c r="V692" s="61">
        <v>274</v>
      </c>
      <c r="W692" s="61">
        <v>262</v>
      </c>
      <c r="X692" s="64">
        <v>12616</v>
      </c>
    </row>
    <row r="693" spans="1:24" ht="12">
      <c r="A693" s="83">
        <v>487</v>
      </c>
      <c r="B693" s="61">
        <v>487274274</v>
      </c>
      <c r="C693" s="63" t="s">
        <v>277</v>
      </c>
      <c r="D693" s="64">
        <v>0</v>
      </c>
      <c r="E693" s="64">
        <v>0</v>
      </c>
      <c r="F693" s="64">
        <v>32</v>
      </c>
      <c r="G693" s="64">
        <v>169</v>
      </c>
      <c r="H693" s="64">
        <v>34</v>
      </c>
      <c r="I693" s="64">
        <v>0</v>
      </c>
      <c r="J693" s="64">
        <v>0</v>
      </c>
      <c r="K693" s="84">
        <v>8.9770000000000003</v>
      </c>
      <c r="L693" s="64">
        <v>0</v>
      </c>
      <c r="M693" s="64">
        <v>50</v>
      </c>
      <c r="N693" s="64">
        <v>1</v>
      </c>
      <c r="O693" s="64">
        <v>0</v>
      </c>
      <c r="P693" s="64">
        <v>146</v>
      </c>
      <c r="Q693" s="64">
        <v>235</v>
      </c>
      <c r="R693" s="84">
        <v>1.0509999999999999</v>
      </c>
      <c r="S693" s="64">
        <v>10</v>
      </c>
      <c r="U693" s="85">
        <v>487</v>
      </c>
      <c r="V693" s="61">
        <v>274</v>
      </c>
      <c r="W693" s="61">
        <v>274</v>
      </c>
      <c r="X693" s="64">
        <v>13366</v>
      </c>
    </row>
    <row r="694" spans="1:24" ht="12">
      <c r="A694" s="83">
        <v>487</v>
      </c>
      <c r="B694" s="61">
        <v>487274284</v>
      </c>
      <c r="C694" s="63" t="s">
        <v>277</v>
      </c>
      <c r="D694" s="64">
        <v>0</v>
      </c>
      <c r="E694" s="64">
        <v>0</v>
      </c>
      <c r="F694" s="64">
        <v>0</v>
      </c>
      <c r="G694" s="64">
        <v>4</v>
      </c>
      <c r="H694" s="64">
        <v>0</v>
      </c>
      <c r="I694" s="64">
        <v>0</v>
      </c>
      <c r="J694" s="64">
        <v>0</v>
      </c>
      <c r="K694" s="84">
        <v>0.15279999999999999</v>
      </c>
      <c r="L694" s="64">
        <v>0</v>
      </c>
      <c r="M694" s="64">
        <v>0</v>
      </c>
      <c r="N694" s="64">
        <v>0</v>
      </c>
      <c r="O694" s="64">
        <v>0</v>
      </c>
      <c r="P694" s="64">
        <v>4</v>
      </c>
      <c r="Q694" s="64">
        <v>4</v>
      </c>
      <c r="R694" s="84">
        <v>1.0509999999999999</v>
      </c>
      <c r="S694" s="64">
        <v>5</v>
      </c>
      <c r="U694" s="85">
        <v>487</v>
      </c>
      <c r="V694" s="61">
        <v>274</v>
      </c>
      <c r="W694" s="61">
        <v>284</v>
      </c>
      <c r="X694" s="64">
        <v>13987</v>
      </c>
    </row>
    <row r="695" spans="1:24" ht="12">
      <c r="A695" s="83">
        <v>487</v>
      </c>
      <c r="B695" s="61">
        <v>487274285</v>
      </c>
      <c r="C695" s="63" t="s">
        <v>277</v>
      </c>
      <c r="D695" s="64">
        <v>0</v>
      </c>
      <c r="E695" s="64">
        <v>0</v>
      </c>
      <c r="F695" s="64">
        <v>0</v>
      </c>
      <c r="G695" s="64">
        <v>0</v>
      </c>
      <c r="H695" s="64">
        <v>2</v>
      </c>
      <c r="I695" s="64">
        <v>0</v>
      </c>
      <c r="J695" s="64">
        <v>0</v>
      </c>
      <c r="K695" s="84">
        <v>7.6399999999999996E-2</v>
      </c>
      <c r="L695" s="64">
        <v>0</v>
      </c>
      <c r="M695" s="64">
        <v>0</v>
      </c>
      <c r="N695" s="64">
        <v>0</v>
      </c>
      <c r="O695" s="64">
        <v>0</v>
      </c>
      <c r="P695" s="64">
        <v>0</v>
      </c>
      <c r="Q695" s="64">
        <v>2</v>
      </c>
      <c r="R695" s="84">
        <v>1.0509999999999999</v>
      </c>
      <c r="S695" s="64">
        <v>7</v>
      </c>
      <c r="U695" s="85">
        <v>487</v>
      </c>
      <c r="V695" s="61">
        <v>274</v>
      </c>
      <c r="W695" s="61">
        <v>285</v>
      </c>
      <c r="X695" s="64">
        <v>9423</v>
      </c>
    </row>
    <row r="696" spans="1:24" ht="12">
      <c r="A696" s="83">
        <v>487</v>
      </c>
      <c r="B696" s="61">
        <v>487274308</v>
      </c>
      <c r="C696" s="63" t="s">
        <v>277</v>
      </c>
      <c r="D696" s="64">
        <v>0</v>
      </c>
      <c r="E696" s="64">
        <v>0</v>
      </c>
      <c r="F696" s="64">
        <v>2</v>
      </c>
      <c r="G696" s="64">
        <v>5</v>
      </c>
      <c r="H696" s="64">
        <v>2</v>
      </c>
      <c r="I696" s="64">
        <v>0</v>
      </c>
      <c r="J696" s="64">
        <v>0</v>
      </c>
      <c r="K696" s="84">
        <v>0.34379999999999999</v>
      </c>
      <c r="L696" s="64">
        <v>0</v>
      </c>
      <c r="M696" s="64">
        <v>2</v>
      </c>
      <c r="N696" s="64">
        <v>0</v>
      </c>
      <c r="O696" s="64">
        <v>0</v>
      </c>
      <c r="P696" s="64">
        <v>7</v>
      </c>
      <c r="Q696" s="64">
        <v>9</v>
      </c>
      <c r="R696" s="84">
        <v>1.0509999999999999</v>
      </c>
      <c r="S696" s="64">
        <v>8</v>
      </c>
      <c r="U696" s="85">
        <v>487</v>
      </c>
      <c r="V696" s="61">
        <v>274</v>
      </c>
      <c r="W696" s="61">
        <v>308</v>
      </c>
      <c r="X696" s="64">
        <v>13934</v>
      </c>
    </row>
    <row r="697" spans="1:24" ht="12">
      <c r="A697" s="83">
        <v>487</v>
      </c>
      <c r="B697" s="61">
        <v>487274344</v>
      </c>
      <c r="C697" s="63" t="s">
        <v>277</v>
      </c>
      <c r="D697" s="64">
        <v>0</v>
      </c>
      <c r="E697" s="64">
        <v>0</v>
      </c>
      <c r="F697" s="64">
        <v>0</v>
      </c>
      <c r="G697" s="64">
        <v>1</v>
      </c>
      <c r="H697" s="64">
        <v>0</v>
      </c>
      <c r="I697" s="64">
        <v>0</v>
      </c>
      <c r="J697" s="64">
        <v>0</v>
      </c>
      <c r="K697" s="84">
        <v>3.8199999999999998E-2</v>
      </c>
      <c r="L697" s="64">
        <v>0</v>
      </c>
      <c r="M697" s="64">
        <v>0</v>
      </c>
      <c r="N697" s="64">
        <v>0</v>
      </c>
      <c r="O697" s="64">
        <v>0</v>
      </c>
      <c r="P697" s="64">
        <v>1</v>
      </c>
      <c r="Q697" s="64">
        <v>1</v>
      </c>
      <c r="R697" s="84">
        <v>1.0509999999999999</v>
      </c>
      <c r="S697" s="64">
        <v>2</v>
      </c>
      <c r="U697" s="85">
        <v>487</v>
      </c>
      <c r="V697" s="61">
        <v>274</v>
      </c>
      <c r="W697" s="61">
        <v>344</v>
      </c>
      <c r="X697" s="64">
        <v>13831</v>
      </c>
    </row>
    <row r="698" spans="1:24" ht="12">
      <c r="A698" s="83">
        <v>487</v>
      </c>
      <c r="B698" s="61">
        <v>487274346</v>
      </c>
      <c r="C698" s="63" t="s">
        <v>277</v>
      </c>
      <c r="D698" s="64">
        <v>0</v>
      </c>
      <c r="E698" s="64">
        <v>0</v>
      </c>
      <c r="F698" s="64">
        <v>1</v>
      </c>
      <c r="G698" s="64">
        <v>0</v>
      </c>
      <c r="H698" s="64">
        <v>0</v>
      </c>
      <c r="I698" s="64">
        <v>0</v>
      </c>
      <c r="J698" s="64">
        <v>0</v>
      </c>
      <c r="K698" s="84">
        <v>3.8199999999999998E-2</v>
      </c>
      <c r="L698" s="64">
        <v>0</v>
      </c>
      <c r="M698" s="64">
        <v>1</v>
      </c>
      <c r="N698" s="64">
        <v>0</v>
      </c>
      <c r="O698" s="64">
        <v>0</v>
      </c>
      <c r="P698" s="64">
        <v>0</v>
      </c>
      <c r="Q698" s="64">
        <v>1</v>
      </c>
      <c r="R698" s="84">
        <v>1.0509999999999999</v>
      </c>
      <c r="S698" s="64">
        <v>6</v>
      </c>
      <c r="U698" s="85">
        <v>487</v>
      </c>
      <c r="V698" s="61">
        <v>274</v>
      </c>
      <c r="W698" s="61">
        <v>346</v>
      </c>
      <c r="X698" s="64">
        <v>12195</v>
      </c>
    </row>
    <row r="699" spans="1:24" ht="12">
      <c r="A699" s="83">
        <v>487</v>
      </c>
      <c r="B699" s="61">
        <v>487274347</v>
      </c>
      <c r="C699" s="63" t="s">
        <v>277</v>
      </c>
      <c r="D699" s="64">
        <v>0</v>
      </c>
      <c r="E699" s="64">
        <v>0</v>
      </c>
      <c r="F699" s="64">
        <v>3</v>
      </c>
      <c r="G699" s="64">
        <v>3</v>
      </c>
      <c r="H699" s="64">
        <v>2</v>
      </c>
      <c r="I699" s="64">
        <v>0</v>
      </c>
      <c r="J699" s="64">
        <v>0</v>
      </c>
      <c r="K699" s="84">
        <v>0.30559999999999998</v>
      </c>
      <c r="L699" s="64">
        <v>0</v>
      </c>
      <c r="M699" s="64">
        <v>1</v>
      </c>
      <c r="N699" s="64">
        <v>0</v>
      </c>
      <c r="O699" s="64">
        <v>0</v>
      </c>
      <c r="P699" s="64">
        <v>6</v>
      </c>
      <c r="Q699" s="64">
        <v>8</v>
      </c>
      <c r="R699" s="84">
        <v>1.0509999999999999</v>
      </c>
      <c r="S699" s="64">
        <v>6</v>
      </c>
      <c r="U699" s="85">
        <v>487</v>
      </c>
      <c r="V699" s="61">
        <v>274</v>
      </c>
      <c r="W699" s="61">
        <v>347</v>
      </c>
      <c r="X699" s="64">
        <v>13358</v>
      </c>
    </row>
    <row r="700" spans="1:24" ht="12">
      <c r="A700" s="83">
        <v>488</v>
      </c>
      <c r="B700" s="61">
        <v>488219001</v>
      </c>
      <c r="C700" s="63" t="s">
        <v>278</v>
      </c>
      <c r="D700" s="64">
        <v>0</v>
      </c>
      <c r="E700" s="64">
        <v>0</v>
      </c>
      <c r="F700" s="64">
        <v>1</v>
      </c>
      <c r="G700" s="64">
        <v>10</v>
      </c>
      <c r="H700" s="64">
        <v>5</v>
      </c>
      <c r="I700" s="64">
        <v>8</v>
      </c>
      <c r="J700" s="64">
        <v>0</v>
      </c>
      <c r="K700" s="84">
        <v>0.91679999999999995</v>
      </c>
      <c r="L700" s="64">
        <v>0</v>
      </c>
      <c r="M700" s="64">
        <v>3</v>
      </c>
      <c r="N700" s="64">
        <v>0</v>
      </c>
      <c r="O700" s="64">
        <v>0</v>
      </c>
      <c r="P700" s="64">
        <v>6</v>
      </c>
      <c r="Q700" s="64">
        <v>24</v>
      </c>
      <c r="R700" s="84">
        <v>1.054</v>
      </c>
      <c r="S700" s="64">
        <v>5</v>
      </c>
      <c r="U700" s="85">
        <v>488</v>
      </c>
      <c r="V700" s="61">
        <v>219</v>
      </c>
      <c r="W700" s="61">
        <v>1</v>
      </c>
      <c r="X700" s="64">
        <v>11594</v>
      </c>
    </row>
    <row r="701" spans="1:24" ht="12">
      <c r="A701" s="83">
        <v>488</v>
      </c>
      <c r="B701" s="61">
        <v>488219016</v>
      </c>
      <c r="C701" s="63" t="s">
        <v>278</v>
      </c>
      <c r="D701" s="64">
        <v>0</v>
      </c>
      <c r="E701" s="64">
        <v>0</v>
      </c>
      <c r="F701" s="64">
        <v>0</v>
      </c>
      <c r="G701" s="64">
        <v>0</v>
      </c>
      <c r="H701" s="64">
        <v>1</v>
      </c>
      <c r="I701" s="64">
        <v>1</v>
      </c>
      <c r="J701" s="64">
        <v>0</v>
      </c>
      <c r="K701" s="84">
        <v>7.6399999999999996E-2</v>
      </c>
      <c r="L701" s="64">
        <v>0</v>
      </c>
      <c r="M701" s="64">
        <v>0</v>
      </c>
      <c r="N701" s="64">
        <v>0</v>
      </c>
      <c r="O701" s="64">
        <v>0</v>
      </c>
      <c r="P701" s="64">
        <v>2</v>
      </c>
      <c r="Q701" s="64">
        <v>2</v>
      </c>
      <c r="R701" s="84">
        <v>1.054</v>
      </c>
      <c r="S701" s="64">
        <v>7</v>
      </c>
      <c r="U701" s="85">
        <v>488</v>
      </c>
      <c r="V701" s="61">
        <v>219</v>
      </c>
      <c r="W701" s="61">
        <v>16</v>
      </c>
      <c r="X701" s="64">
        <v>15016</v>
      </c>
    </row>
    <row r="702" spans="1:24" ht="12">
      <c r="A702" s="83">
        <v>488</v>
      </c>
      <c r="B702" s="61">
        <v>488219018</v>
      </c>
      <c r="C702" s="63" t="s">
        <v>278</v>
      </c>
      <c r="D702" s="64">
        <v>0</v>
      </c>
      <c r="E702" s="64">
        <v>0</v>
      </c>
      <c r="F702" s="64">
        <v>1</v>
      </c>
      <c r="G702" s="64">
        <v>2</v>
      </c>
      <c r="H702" s="64">
        <v>0</v>
      </c>
      <c r="I702" s="64">
        <v>0</v>
      </c>
      <c r="J702" s="64">
        <v>0</v>
      </c>
      <c r="K702" s="84">
        <v>0.11459999999999999</v>
      </c>
      <c r="L702" s="64">
        <v>0</v>
      </c>
      <c r="M702" s="64">
        <v>2</v>
      </c>
      <c r="N702" s="64">
        <v>0</v>
      </c>
      <c r="O702" s="64">
        <v>0</v>
      </c>
      <c r="P702" s="64">
        <v>3</v>
      </c>
      <c r="Q702" s="64">
        <v>3</v>
      </c>
      <c r="R702" s="84">
        <v>1.054</v>
      </c>
      <c r="S702" s="64">
        <v>7</v>
      </c>
      <c r="U702" s="85">
        <v>488</v>
      </c>
      <c r="V702" s="61">
        <v>219</v>
      </c>
      <c r="W702" s="61">
        <v>18</v>
      </c>
      <c r="X702" s="64">
        <v>16072</v>
      </c>
    </row>
    <row r="703" spans="1:24" ht="12">
      <c r="A703" s="83">
        <v>488</v>
      </c>
      <c r="B703" s="61">
        <v>488219035</v>
      </c>
      <c r="C703" s="63" t="s">
        <v>278</v>
      </c>
      <c r="D703" s="64">
        <v>0</v>
      </c>
      <c r="E703" s="64">
        <v>0</v>
      </c>
      <c r="F703" s="64">
        <v>0</v>
      </c>
      <c r="G703" s="64">
        <v>0</v>
      </c>
      <c r="H703" s="64">
        <v>1</v>
      </c>
      <c r="I703" s="64">
        <v>0</v>
      </c>
      <c r="J703" s="64">
        <v>0</v>
      </c>
      <c r="K703" s="84">
        <v>3.8199999999999998E-2</v>
      </c>
      <c r="L703" s="64">
        <v>0</v>
      </c>
      <c r="M703" s="64">
        <v>0</v>
      </c>
      <c r="N703" s="64">
        <v>0</v>
      </c>
      <c r="O703" s="64">
        <v>0</v>
      </c>
      <c r="P703" s="64">
        <v>1</v>
      </c>
      <c r="Q703" s="64">
        <v>1</v>
      </c>
      <c r="R703" s="84">
        <v>1.054</v>
      </c>
      <c r="S703" s="64">
        <v>11</v>
      </c>
      <c r="U703" s="85">
        <v>488</v>
      </c>
      <c r="V703" s="61">
        <v>219</v>
      </c>
      <c r="W703" s="61">
        <v>35</v>
      </c>
      <c r="X703" s="64">
        <v>14494</v>
      </c>
    </row>
    <row r="704" spans="1:24" ht="12">
      <c r="A704" s="83">
        <v>488</v>
      </c>
      <c r="B704" s="61">
        <v>488219040</v>
      </c>
      <c r="C704" s="63" t="s">
        <v>278</v>
      </c>
      <c r="D704" s="64">
        <v>0</v>
      </c>
      <c r="E704" s="64">
        <v>0</v>
      </c>
      <c r="F704" s="64">
        <v>2</v>
      </c>
      <c r="G704" s="64">
        <v>5</v>
      </c>
      <c r="H704" s="64">
        <v>3</v>
      </c>
      <c r="I704" s="64">
        <v>5</v>
      </c>
      <c r="J704" s="64">
        <v>0</v>
      </c>
      <c r="K704" s="84">
        <v>0.57299999999999995</v>
      </c>
      <c r="L704" s="64">
        <v>0</v>
      </c>
      <c r="M704" s="64">
        <v>0</v>
      </c>
      <c r="N704" s="64">
        <v>1</v>
      </c>
      <c r="O704" s="64">
        <v>0</v>
      </c>
      <c r="P704" s="64">
        <v>10</v>
      </c>
      <c r="Q704" s="64">
        <v>15</v>
      </c>
      <c r="R704" s="84">
        <v>1.054</v>
      </c>
      <c r="S704" s="64">
        <v>5</v>
      </c>
      <c r="U704" s="85">
        <v>488</v>
      </c>
      <c r="V704" s="61">
        <v>219</v>
      </c>
      <c r="W704" s="61">
        <v>40</v>
      </c>
      <c r="X704" s="64">
        <v>13212</v>
      </c>
    </row>
    <row r="705" spans="1:24" ht="12">
      <c r="A705" s="83">
        <v>488</v>
      </c>
      <c r="B705" s="61">
        <v>488219044</v>
      </c>
      <c r="C705" s="63" t="s">
        <v>278</v>
      </c>
      <c r="D705" s="64">
        <v>0</v>
      </c>
      <c r="E705" s="64">
        <v>0</v>
      </c>
      <c r="F705" s="64">
        <v>6</v>
      </c>
      <c r="G705" s="64">
        <v>28</v>
      </c>
      <c r="H705" s="64">
        <v>41</v>
      </c>
      <c r="I705" s="64">
        <v>33</v>
      </c>
      <c r="J705" s="64">
        <v>0</v>
      </c>
      <c r="K705" s="84">
        <v>4.1256000000000004</v>
      </c>
      <c r="L705" s="64">
        <v>0</v>
      </c>
      <c r="M705" s="64">
        <v>19</v>
      </c>
      <c r="N705" s="64">
        <v>10</v>
      </c>
      <c r="O705" s="64">
        <v>8</v>
      </c>
      <c r="P705" s="64">
        <v>61</v>
      </c>
      <c r="Q705" s="64">
        <v>108</v>
      </c>
      <c r="R705" s="84">
        <v>1.054</v>
      </c>
      <c r="S705" s="64">
        <v>12</v>
      </c>
      <c r="U705" s="85">
        <v>488</v>
      </c>
      <c r="V705" s="61">
        <v>219</v>
      </c>
      <c r="W705" s="61">
        <v>44</v>
      </c>
      <c r="X705" s="64">
        <v>13837</v>
      </c>
    </row>
    <row r="706" spans="1:24" ht="12">
      <c r="A706" s="83">
        <v>488</v>
      </c>
      <c r="B706" s="61">
        <v>488219065</v>
      </c>
      <c r="C706" s="63" t="s">
        <v>278</v>
      </c>
      <c r="D706" s="64">
        <v>0</v>
      </c>
      <c r="E706" s="64">
        <v>0</v>
      </c>
      <c r="F706" s="64">
        <v>0</v>
      </c>
      <c r="G706" s="64">
        <v>4</v>
      </c>
      <c r="H706" s="64">
        <v>1</v>
      </c>
      <c r="I706" s="64">
        <v>2</v>
      </c>
      <c r="J706" s="64">
        <v>0</v>
      </c>
      <c r="K706" s="84">
        <v>0.26740000000000003</v>
      </c>
      <c r="L706" s="64">
        <v>0</v>
      </c>
      <c r="M706" s="64">
        <v>0</v>
      </c>
      <c r="N706" s="64">
        <v>0</v>
      </c>
      <c r="O706" s="64">
        <v>0</v>
      </c>
      <c r="P706" s="64">
        <v>4</v>
      </c>
      <c r="Q706" s="64">
        <v>7</v>
      </c>
      <c r="R706" s="84">
        <v>1.054</v>
      </c>
      <c r="S706" s="64">
        <v>2</v>
      </c>
      <c r="U706" s="85">
        <v>488</v>
      </c>
      <c r="V706" s="61">
        <v>219</v>
      </c>
      <c r="W706" s="61">
        <v>65</v>
      </c>
      <c r="X706" s="64">
        <v>12505</v>
      </c>
    </row>
    <row r="707" spans="1:24" ht="12">
      <c r="A707" s="83">
        <v>488</v>
      </c>
      <c r="B707" s="61">
        <v>488219082</v>
      </c>
      <c r="C707" s="63" t="s">
        <v>278</v>
      </c>
      <c r="D707" s="64">
        <v>0</v>
      </c>
      <c r="E707" s="64">
        <v>0</v>
      </c>
      <c r="F707" s="64">
        <v>0</v>
      </c>
      <c r="G707" s="64">
        <v>2</v>
      </c>
      <c r="H707" s="64">
        <v>0</v>
      </c>
      <c r="I707" s="64">
        <v>1</v>
      </c>
      <c r="J707" s="64">
        <v>0</v>
      </c>
      <c r="K707" s="84">
        <v>0.11459999999999999</v>
      </c>
      <c r="L707" s="64">
        <v>0</v>
      </c>
      <c r="M707" s="64">
        <v>0</v>
      </c>
      <c r="N707" s="64">
        <v>0</v>
      </c>
      <c r="O707" s="64">
        <v>0</v>
      </c>
      <c r="P707" s="64">
        <v>0</v>
      </c>
      <c r="Q707" s="64">
        <v>3</v>
      </c>
      <c r="R707" s="84">
        <v>1.054</v>
      </c>
      <c r="S707" s="64">
        <v>2</v>
      </c>
      <c r="U707" s="85">
        <v>488</v>
      </c>
      <c r="V707" s="61">
        <v>219</v>
      </c>
      <c r="W707" s="61">
        <v>82</v>
      </c>
      <c r="X707" s="64">
        <v>10310</v>
      </c>
    </row>
    <row r="708" spans="1:24" ht="12">
      <c r="A708" s="83">
        <v>488</v>
      </c>
      <c r="B708" s="61">
        <v>488219083</v>
      </c>
      <c r="C708" s="63" t="s">
        <v>278</v>
      </c>
      <c r="D708" s="64">
        <v>0</v>
      </c>
      <c r="E708" s="64">
        <v>0</v>
      </c>
      <c r="F708" s="64">
        <v>1</v>
      </c>
      <c r="G708" s="64">
        <v>0</v>
      </c>
      <c r="H708" s="64">
        <v>1</v>
      </c>
      <c r="I708" s="64">
        <v>7</v>
      </c>
      <c r="J708" s="64">
        <v>0</v>
      </c>
      <c r="K708" s="84">
        <v>0.34379999999999999</v>
      </c>
      <c r="L708" s="64">
        <v>0</v>
      </c>
      <c r="M708" s="64">
        <v>0</v>
      </c>
      <c r="N708" s="64">
        <v>0</v>
      </c>
      <c r="O708" s="64">
        <v>1</v>
      </c>
      <c r="P708" s="64">
        <v>0</v>
      </c>
      <c r="Q708" s="64">
        <v>9</v>
      </c>
      <c r="R708" s="84">
        <v>1.054</v>
      </c>
      <c r="S708" s="64">
        <v>4</v>
      </c>
      <c r="U708" s="85">
        <v>488</v>
      </c>
      <c r="V708" s="61">
        <v>219</v>
      </c>
      <c r="W708" s="61">
        <v>83</v>
      </c>
      <c r="X708" s="64">
        <v>11178</v>
      </c>
    </row>
    <row r="709" spans="1:24" ht="12">
      <c r="A709" s="83">
        <v>488</v>
      </c>
      <c r="B709" s="61">
        <v>488219118</v>
      </c>
      <c r="C709" s="63" t="s">
        <v>278</v>
      </c>
      <c r="D709" s="64">
        <v>0</v>
      </c>
      <c r="E709" s="64">
        <v>0</v>
      </c>
      <c r="F709" s="64">
        <v>0</v>
      </c>
      <c r="G709" s="64">
        <v>1</v>
      </c>
      <c r="H709" s="64">
        <v>0</v>
      </c>
      <c r="I709" s="64">
        <v>0</v>
      </c>
      <c r="J709" s="64">
        <v>0</v>
      </c>
      <c r="K709" s="84">
        <v>3.8199999999999998E-2</v>
      </c>
      <c r="L709" s="64">
        <v>0</v>
      </c>
      <c r="M709" s="64">
        <v>0</v>
      </c>
      <c r="N709" s="64">
        <v>0</v>
      </c>
      <c r="O709" s="64">
        <v>0</v>
      </c>
      <c r="P709" s="64">
        <v>0</v>
      </c>
      <c r="Q709" s="64">
        <v>1</v>
      </c>
      <c r="R709" s="84">
        <v>1.054</v>
      </c>
      <c r="S709" s="64">
        <v>5</v>
      </c>
      <c r="U709" s="85">
        <v>488</v>
      </c>
      <c r="V709" s="61">
        <v>219</v>
      </c>
      <c r="W709" s="61">
        <v>118</v>
      </c>
      <c r="X709" s="64">
        <v>9808</v>
      </c>
    </row>
    <row r="710" spans="1:24" ht="12">
      <c r="A710" s="83">
        <v>488</v>
      </c>
      <c r="B710" s="61">
        <v>488219122</v>
      </c>
      <c r="C710" s="63" t="s">
        <v>278</v>
      </c>
      <c r="D710" s="64">
        <v>0</v>
      </c>
      <c r="E710" s="64">
        <v>0</v>
      </c>
      <c r="F710" s="64">
        <v>4</v>
      </c>
      <c r="G710" s="64">
        <v>10</v>
      </c>
      <c r="H710" s="64">
        <v>2</v>
      </c>
      <c r="I710" s="64">
        <v>15</v>
      </c>
      <c r="J710" s="64">
        <v>0</v>
      </c>
      <c r="K710" s="84">
        <v>1.1841999999999999</v>
      </c>
      <c r="L710" s="64">
        <v>0</v>
      </c>
      <c r="M710" s="64">
        <v>1</v>
      </c>
      <c r="N710" s="64">
        <v>1</v>
      </c>
      <c r="O710" s="64">
        <v>0</v>
      </c>
      <c r="P710" s="64">
        <v>7</v>
      </c>
      <c r="Q710" s="64">
        <v>31</v>
      </c>
      <c r="R710" s="84">
        <v>1.054</v>
      </c>
      <c r="S710" s="64">
        <v>2</v>
      </c>
      <c r="U710" s="85">
        <v>488</v>
      </c>
      <c r="V710" s="61">
        <v>219</v>
      </c>
      <c r="W710" s="61">
        <v>122</v>
      </c>
      <c r="X710" s="64">
        <v>11586</v>
      </c>
    </row>
    <row r="711" spans="1:24" ht="12">
      <c r="A711" s="83">
        <v>488</v>
      </c>
      <c r="B711" s="61">
        <v>488219131</v>
      </c>
      <c r="C711" s="63" t="s">
        <v>278</v>
      </c>
      <c r="D711" s="64">
        <v>0</v>
      </c>
      <c r="E711" s="64">
        <v>0</v>
      </c>
      <c r="F711" s="64">
        <v>0</v>
      </c>
      <c r="G711" s="64">
        <v>1</v>
      </c>
      <c r="H711" s="64">
        <v>2</v>
      </c>
      <c r="I711" s="64">
        <v>9</v>
      </c>
      <c r="J711" s="64">
        <v>0</v>
      </c>
      <c r="K711" s="84">
        <v>0.45839999999999997</v>
      </c>
      <c r="L711" s="64">
        <v>0</v>
      </c>
      <c r="M711" s="64">
        <v>0</v>
      </c>
      <c r="N711" s="64">
        <v>0</v>
      </c>
      <c r="O711" s="64">
        <v>0</v>
      </c>
      <c r="P711" s="64">
        <v>2</v>
      </c>
      <c r="Q711" s="64">
        <v>12</v>
      </c>
      <c r="R711" s="84">
        <v>1.054</v>
      </c>
      <c r="S711" s="64">
        <v>2</v>
      </c>
      <c r="U711" s="85">
        <v>488</v>
      </c>
      <c r="V711" s="61">
        <v>219</v>
      </c>
      <c r="W711" s="61">
        <v>131</v>
      </c>
      <c r="X711" s="64">
        <v>11553</v>
      </c>
    </row>
    <row r="712" spans="1:24" ht="12">
      <c r="A712" s="83">
        <v>488</v>
      </c>
      <c r="B712" s="61">
        <v>488219133</v>
      </c>
      <c r="C712" s="63" t="s">
        <v>278</v>
      </c>
      <c r="D712" s="64">
        <v>0</v>
      </c>
      <c r="E712" s="64">
        <v>0</v>
      </c>
      <c r="F712" s="64">
        <v>1</v>
      </c>
      <c r="G712" s="64">
        <v>6</v>
      </c>
      <c r="H712" s="64">
        <v>5</v>
      </c>
      <c r="I712" s="64">
        <v>15</v>
      </c>
      <c r="J712" s="64">
        <v>0</v>
      </c>
      <c r="K712" s="84">
        <v>1.0314000000000001</v>
      </c>
      <c r="L712" s="64">
        <v>0</v>
      </c>
      <c r="M712" s="64">
        <v>3</v>
      </c>
      <c r="N712" s="64">
        <v>1</v>
      </c>
      <c r="O712" s="64">
        <v>1</v>
      </c>
      <c r="P712" s="64">
        <v>6</v>
      </c>
      <c r="Q712" s="64">
        <v>27</v>
      </c>
      <c r="R712" s="84">
        <v>1.054</v>
      </c>
      <c r="S712" s="64">
        <v>9</v>
      </c>
      <c r="U712" s="85">
        <v>488</v>
      </c>
      <c r="V712" s="61">
        <v>219</v>
      </c>
      <c r="W712" s="61">
        <v>133</v>
      </c>
      <c r="X712" s="64">
        <v>12113</v>
      </c>
    </row>
    <row r="713" spans="1:24" ht="12">
      <c r="A713" s="83">
        <v>488</v>
      </c>
      <c r="B713" s="61">
        <v>488219142</v>
      </c>
      <c r="C713" s="63" t="s">
        <v>278</v>
      </c>
      <c r="D713" s="64">
        <v>0</v>
      </c>
      <c r="E713" s="64">
        <v>0</v>
      </c>
      <c r="F713" s="64">
        <v>2</v>
      </c>
      <c r="G713" s="64">
        <v>13</v>
      </c>
      <c r="H713" s="64">
        <v>7</v>
      </c>
      <c r="I713" s="64">
        <v>8</v>
      </c>
      <c r="J713" s="64">
        <v>0</v>
      </c>
      <c r="K713" s="84">
        <v>1.1459999999999999</v>
      </c>
      <c r="L713" s="64">
        <v>0</v>
      </c>
      <c r="M713" s="64">
        <v>1</v>
      </c>
      <c r="N713" s="64">
        <v>0</v>
      </c>
      <c r="O713" s="64">
        <v>0</v>
      </c>
      <c r="P713" s="64">
        <v>4</v>
      </c>
      <c r="Q713" s="64">
        <v>30</v>
      </c>
      <c r="R713" s="84">
        <v>1.054</v>
      </c>
      <c r="S713" s="64">
        <v>7</v>
      </c>
      <c r="U713" s="85">
        <v>488</v>
      </c>
      <c r="V713" s="61">
        <v>219</v>
      </c>
      <c r="W713" s="61">
        <v>142</v>
      </c>
      <c r="X713" s="64">
        <v>10822</v>
      </c>
    </row>
    <row r="714" spans="1:24" ht="12">
      <c r="A714" s="83">
        <v>488</v>
      </c>
      <c r="B714" s="61">
        <v>488219145</v>
      </c>
      <c r="C714" s="63" t="s">
        <v>278</v>
      </c>
      <c r="D714" s="64">
        <v>0</v>
      </c>
      <c r="E714" s="64">
        <v>0</v>
      </c>
      <c r="F714" s="64">
        <v>0</v>
      </c>
      <c r="G714" s="64">
        <v>7</v>
      </c>
      <c r="H714" s="64">
        <v>0</v>
      </c>
      <c r="I714" s="64">
        <v>0</v>
      </c>
      <c r="J714" s="64">
        <v>0</v>
      </c>
      <c r="K714" s="84">
        <v>0.26740000000000003</v>
      </c>
      <c r="L714" s="64">
        <v>0</v>
      </c>
      <c r="M714" s="64">
        <v>0</v>
      </c>
      <c r="N714" s="64">
        <v>0</v>
      </c>
      <c r="O714" s="64">
        <v>0</v>
      </c>
      <c r="P714" s="64">
        <v>1</v>
      </c>
      <c r="Q714" s="64">
        <v>7</v>
      </c>
      <c r="R714" s="84">
        <v>1.054</v>
      </c>
      <c r="S714" s="64">
        <v>4</v>
      </c>
      <c r="U714" s="85">
        <v>488</v>
      </c>
      <c r="V714" s="61">
        <v>219</v>
      </c>
      <c r="W714" s="61">
        <v>145</v>
      </c>
      <c r="X714" s="64">
        <v>10402</v>
      </c>
    </row>
    <row r="715" spans="1:24" ht="12">
      <c r="A715" s="83">
        <v>488</v>
      </c>
      <c r="B715" s="61">
        <v>488219171</v>
      </c>
      <c r="C715" s="63" t="s">
        <v>278</v>
      </c>
      <c r="D715" s="64">
        <v>0</v>
      </c>
      <c r="E715" s="64">
        <v>0</v>
      </c>
      <c r="F715" s="64">
        <v>0</v>
      </c>
      <c r="G715" s="64">
        <v>3</v>
      </c>
      <c r="H715" s="64">
        <v>2</v>
      </c>
      <c r="I715" s="64">
        <v>4</v>
      </c>
      <c r="J715" s="64">
        <v>0</v>
      </c>
      <c r="K715" s="84">
        <v>0.34379999999999999</v>
      </c>
      <c r="L715" s="64">
        <v>0</v>
      </c>
      <c r="M715" s="64">
        <v>0</v>
      </c>
      <c r="N715" s="64">
        <v>0</v>
      </c>
      <c r="O715" s="64">
        <v>0</v>
      </c>
      <c r="P715" s="64">
        <v>3</v>
      </c>
      <c r="Q715" s="64">
        <v>9</v>
      </c>
      <c r="R715" s="84">
        <v>1.054</v>
      </c>
      <c r="S715" s="64">
        <v>3</v>
      </c>
      <c r="U715" s="85">
        <v>488</v>
      </c>
      <c r="V715" s="61">
        <v>219</v>
      </c>
      <c r="W715" s="61">
        <v>171</v>
      </c>
      <c r="X715" s="64">
        <v>11766</v>
      </c>
    </row>
    <row r="716" spans="1:24" ht="12">
      <c r="A716" s="83">
        <v>488</v>
      </c>
      <c r="B716" s="61">
        <v>488219219</v>
      </c>
      <c r="C716" s="63" t="s">
        <v>278</v>
      </c>
      <c r="D716" s="64">
        <v>0</v>
      </c>
      <c r="E716" s="64">
        <v>0</v>
      </c>
      <c r="F716" s="64">
        <v>0</v>
      </c>
      <c r="G716" s="64">
        <v>8</v>
      </c>
      <c r="H716" s="64">
        <v>2</v>
      </c>
      <c r="I716" s="64">
        <v>3</v>
      </c>
      <c r="J716" s="64">
        <v>0</v>
      </c>
      <c r="K716" s="84">
        <v>0.49659999999999999</v>
      </c>
      <c r="L716" s="64">
        <v>0</v>
      </c>
      <c r="M716" s="64">
        <v>2</v>
      </c>
      <c r="N716" s="64">
        <v>1</v>
      </c>
      <c r="O716" s="64">
        <v>0</v>
      </c>
      <c r="P716" s="64">
        <v>3</v>
      </c>
      <c r="Q716" s="64">
        <v>13</v>
      </c>
      <c r="R716" s="84">
        <v>1.054</v>
      </c>
      <c r="S716" s="64">
        <v>1</v>
      </c>
      <c r="U716" s="85">
        <v>488</v>
      </c>
      <c r="V716" s="61">
        <v>219</v>
      </c>
      <c r="W716" s="61">
        <v>219</v>
      </c>
      <c r="X716" s="64">
        <v>11603</v>
      </c>
    </row>
    <row r="717" spans="1:24" ht="12">
      <c r="A717" s="83">
        <v>488</v>
      </c>
      <c r="B717" s="61">
        <v>488219231</v>
      </c>
      <c r="C717" s="63" t="s">
        <v>278</v>
      </c>
      <c r="D717" s="64">
        <v>0</v>
      </c>
      <c r="E717" s="64">
        <v>0</v>
      </c>
      <c r="F717" s="64">
        <v>1</v>
      </c>
      <c r="G717" s="64">
        <v>8</v>
      </c>
      <c r="H717" s="64">
        <v>3</v>
      </c>
      <c r="I717" s="64">
        <v>14</v>
      </c>
      <c r="J717" s="64">
        <v>0</v>
      </c>
      <c r="K717" s="84">
        <v>0.99319999999999997</v>
      </c>
      <c r="L717" s="64">
        <v>0</v>
      </c>
      <c r="M717" s="64">
        <v>0</v>
      </c>
      <c r="N717" s="64">
        <v>0</v>
      </c>
      <c r="O717" s="64">
        <v>0</v>
      </c>
      <c r="P717" s="64">
        <v>6</v>
      </c>
      <c r="Q717" s="64">
        <v>26</v>
      </c>
      <c r="R717" s="84">
        <v>1.054</v>
      </c>
      <c r="S717" s="64">
        <v>4</v>
      </c>
      <c r="U717" s="85">
        <v>488</v>
      </c>
      <c r="V717" s="61">
        <v>219</v>
      </c>
      <c r="W717" s="61">
        <v>231</v>
      </c>
      <c r="X717" s="64">
        <v>11535</v>
      </c>
    </row>
    <row r="718" spans="1:24" ht="12">
      <c r="A718" s="83">
        <v>488</v>
      </c>
      <c r="B718" s="61">
        <v>488219239</v>
      </c>
      <c r="C718" s="63" t="s">
        <v>278</v>
      </c>
      <c r="D718" s="64">
        <v>0</v>
      </c>
      <c r="E718" s="64">
        <v>0</v>
      </c>
      <c r="F718" s="64">
        <v>2</v>
      </c>
      <c r="G718" s="64">
        <v>2</v>
      </c>
      <c r="H718" s="64">
        <v>1</v>
      </c>
      <c r="I718" s="64">
        <v>3</v>
      </c>
      <c r="J718" s="64">
        <v>0</v>
      </c>
      <c r="K718" s="84">
        <v>0.30559999999999998</v>
      </c>
      <c r="L718" s="64">
        <v>0</v>
      </c>
      <c r="M718" s="64">
        <v>0</v>
      </c>
      <c r="N718" s="64">
        <v>0</v>
      </c>
      <c r="O718" s="64">
        <v>0</v>
      </c>
      <c r="P718" s="64">
        <v>1</v>
      </c>
      <c r="Q718" s="64">
        <v>8</v>
      </c>
      <c r="R718" s="84">
        <v>1.054</v>
      </c>
      <c r="S718" s="64">
        <v>6</v>
      </c>
      <c r="U718" s="85">
        <v>488</v>
      </c>
      <c r="V718" s="61">
        <v>219</v>
      </c>
      <c r="W718" s="61">
        <v>239</v>
      </c>
      <c r="X718" s="64">
        <v>10879</v>
      </c>
    </row>
    <row r="719" spans="1:24" ht="12">
      <c r="A719" s="83">
        <v>488</v>
      </c>
      <c r="B719" s="61">
        <v>488219243</v>
      </c>
      <c r="C719" s="63" t="s">
        <v>278</v>
      </c>
      <c r="D719" s="64">
        <v>0</v>
      </c>
      <c r="E719" s="64">
        <v>0</v>
      </c>
      <c r="F719" s="64">
        <v>1</v>
      </c>
      <c r="G719" s="64">
        <v>12</v>
      </c>
      <c r="H719" s="64">
        <v>7</v>
      </c>
      <c r="I719" s="64">
        <v>4</v>
      </c>
      <c r="J719" s="64">
        <v>0</v>
      </c>
      <c r="K719" s="84">
        <v>0.91679999999999995</v>
      </c>
      <c r="L719" s="64">
        <v>0</v>
      </c>
      <c r="M719" s="64">
        <v>3</v>
      </c>
      <c r="N719" s="64">
        <v>0</v>
      </c>
      <c r="O719" s="64">
        <v>0</v>
      </c>
      <c r="P719" s="64">
        <v>9</v>
      </c>
      <c r="Q719" s="64">
        <v>24</v>
      </c>
      <c r="R719" s="84">
        <v>1.054</v>
      </c>
      <c r="S719" s="64">
        <v>9</v>
      </c>
      <c r="U719" s="85">
        <v>488</v>
      </c>
      <c r="V719" s="61">
        <v>219</v>
      </c>
      <c r="W719" s="61">
        <v>243</v>
      </c>
      <c r="X719" s="64">
        <v>12092</v>
      </c>
    </row>
    <row r="720" spans="1:24" ht="12">
      <c r="A720" s="83">
        <v>488</v>
      </c>
      <c r="B720" s="61">
        <v>488219244</v>
      </c>
      <c r="C720" s="63" t="s">
        <v>278</v>
      </c>
      <c r="D720" s="64">
        <v>0</v>
      </c>
      <c r="E720" s="64">
        <v>0</v>
      </c>
      <c r="F720" s="64">
        <v>13</v>
      </c>
      <c r="G720" s="64">
        <v>68</v>
      </c>
      <c r="H720" s="64">
        <v>55</v>
      </c>
      <c r="I720" s="64">
        <v>65</v>
      </c>
      <c r="J720" s="64">
        <v>0</v>
      </c>
      <c r="K720" s="84">
        <v>7.6782000000000004</v>
      </c>
      <c r="L720" s="64">
        <v>0</v>
      </c>
      <c r="M720" s="64">
        <v>33</v>
      </c>
      <c r="N720" s="64">
        <v>7</v>
      </c>
      <c r="O720" s="64">
        <v>9</v>
      </c>
      <c r="P720" s="64">
        <v>92</v>
      </c>
      <c r="Q720" s="64">
        <v>201</v>
      </c>
      <c r="R720" s="84">
        <v>1.054</v>
      </c>
      <c r="S720" s="64">
        <v>10</v>
      </c>
      <c r="U720" s="85">
        <v>488</v>
      </c>
      <c r="V720" s="61">
        <v>219</v>
      </c>
      <c r="W720" s="61">
        <v>244</v>
      </c>
      <c r="X720" s="64">
        <v>13080</v>
      </c>
    </row>
    <row r="721" spans="1:24" ht="12">
      <c r="A721" s="83">
        <v>488</v>
      </c>
      <c r="B721" s="61">
        <v>488219251</v>
      </c>
      <c r="C721" s="63" t="s">
        <v>278</v>
      </c>
      <c r="D721" s="64">
        <v>0</v>
      </c>
      <c r="E721" s="64">
        <v>0</v>
      </c>
      <c r="F721" s="64">
        <v>8</v>
      </c>
      <c r="G721" s="64">
        <v>48</v>
      </c>
      <c r="H721" s="64">
        <v>23</v>
      </c>
      <c r="I721" s="64">
        <v>21</v>
      </c>
      <c r="J721" s="64">
        <v>0</v>
      </c>
      <c r="K721" s="84">
        <v>3.82</v>
      </c>
      <c r="L721" s="64">
        <v>0</v>
      </c>
      <c r="M721" s="64">
        <v>10</v>
      </c>
      <c r="N721" s="64">
        <v>0</v>
      </c>
      <c r="O721" s="64">
        <v>1</v>
      </c>
      <c r="P721" s="64">
        <v>26</v>
      </c>
      <c r="Q721" s="64">
        <v>100</v>
      </c>
      <c r="R721" s="84">
        <v>1.054</v>
      </c>
      <c r="S721" s="64">
        <v>8</v>
      </c>
      <c r="U721" s="85">
        <v>488</v>
      </c>
      <c r="V721" s="61">
        <v>219</v>
      </c>
      <c r="W721" s="61">
        <v>251</v>
      </c>
      <c r="X721" s="64">
        <v>11543</v>
      </c>
    </row>
    <row r="722" spans="1:24" ht="12">
      <c r="A722" s="83">
        <v>488</v>
      </c>
      <c r="B722" s="61">
        <v>488219264</v>
      </c>
      <c r="C722" s="63" t="s">
        <v>278</v>
      </c>
      <c r="D722" s="64">
        <v>0</v>
      </c>
      <c r="E722" s="64">
        <v>0</v>
      </c>
      <c r="F722" s="64">
        <v>0</v>
      </c>
      <c r="G722" s="64">
        <v>7</v>
      </c>
      <c r="H722" s="64">
        <v>3</v>
      </c>
      <c r="I722" s="64">
        <v>7</v>
      </c>
      <c r="J722" s="64">
        <v>0</v>
      </c>
      <c r="K722" s="84">
        <v>0.64939999999999998</v>
      </c>
      <c r="L722" s="64">
        <v>0</v>
      </c>
      <c r="M722" s="64">
        <v>0</v>
      </c>
      <c r="N722" s="64">
        <v>0</v>
      </c>
      <c r="O722" s="64">
        <v>0</v>
      </c>
      <c r="P722" s="64">
        <v>1</v>
      </c>
      <c r="Q722" s="64">
        <v>17</v>
      </c>
      <c r="R722" s="84">
        <v>1.054</v>
      </c>
      <c r="S722" s="64">
        <v>3</v>
      </c>
      <c r="U722" s="85">
        <v>488</v>
      </c>
      <c r="V722" s="61">
        <v>219</v>
      </c>
      <c r="W722" s="61">
        <v>264</v>
      </c>
      <c r="X722" s="64">
        <v>10606</v>
      </c>
    </row>
    <row r="723" spans="1:24" ht="12">
      <c r="A723" s="83">
        <v>488</v>
      </c>
      <c r="B723" s="61">
        <v>488219285</v>
      </c>
      <c r="C723" s="63" t="s">
        <v>278</v>
      </c>
      <c r="D723" s="64">
        <v>0</v>
      </c>
      <c r="E723" s="64">
        <v>0</v>
      </c>
      <c r="F723" s="64">
        <v>0</v>
      </c>
      <c r="G723" s="64">
        <v>0</v>
      </c>
      <c r="H723" s="64">
        <v>1</v>
      </c>
      <c r="I723" s="64">
        <v>0</v>
      </c>
      <c r="J723" s="64">
        <v>0</v>
      </c>
      <c r="K723" s="84">
        <v>3.8199999999999998E-2</v>
      </c>
      <c r="L723" s="64">
        <v>0</v>
      </c>
      <c r="M723" s="64">
        <v>0</v>
      </c>
      <c r="N723" s="64">
        <v>0</v>
      </c>
      <c r="O723" s="64">
        <v>0</v>
      </c>
      <c r="P723" s="64">
        <v>1</v>
      </c>
      <c r="Q723" s="64">
        <v>1</v>
      </c>
      <c r="R723" s="84">
        <v>1.054</v>
      </c>
      <c r="S723" s="64">
        <v>7</v>
      </c>
      <c r="U723" s="85">
        <v>488</v>
      </c>
      <c r="V723" s="61">
        <v>219</v>
      </c>
      <c r="W723" s="61">
        <v>285</v>
      </c>
      <c r="X723" s="64">
        <v>14081</v>
      </c>
    </row>
    <row r="724" spans="1:24" ht="12">
      <c r="A724" s="83">
        <v>488</v>
      </c>
      <c r="B724" s="61">
        <v>488219293</v>
      </c>
      <c r="C724" s="63" t="s">
        <v>278</v>
      </c>
      <c r="D724" s="64">
        <v>0</v>
      </c>
      <c r="E724" s="64">
        <v>0</v>
      </c>
      <c r="F724" s="64">
        <v>0</v>
      </c>
      <c r="G724" s="64">
        <v>1</v>
      </c>
      <c r="H724" s="64">
        <v>1</v>
      </c>
      <c r="I724" s="64">
        <v>1</v>
      </c>
      <c r="J724" s="64">
        <v>0</v>
      </c>
      <c r="K724" s="84">
        <v>0.11459999999999999</v>
      </c>
      <c r="L724" s="64">
        <v>0</v>
      </c>
      <c r="M724" s="64">
        <v>0</v>
      </c>
      <c r="N724" s="64">
        <v>0</v>
      </c>
      <c r="O724" s="64">
        <v>0</v>
      </c>
      <c r="P724" s="64">
        <v>3</v>
      </c>
      <c r="Q724" s="64">
        <v>3</v>
      </c>
      <c r="R724" s="84">
        <v>1.054</v>
      </c>
      <c r="S724" s="64">
        <v>9</v>
      </c>
      <c r="U724" s="85">
        <v>488</v>
      </c>
      <c r="V724" s="61">
        <v>219</v>
      </c>
      <c r="W724" s="61">
        <v>293</v>
      </c>
      <c r="X724" s="64">
        <v>15075</v>
      </c>
    </row>
    <row r="725" spans="1:24" ht="12">
      <c r="A725" s="83">
        <v>488</v>
      </c>
      <c r="B725" s="61">
        <v>488219336</v>
      </c>
      <c r="C725" s="63" t="s">
        <v>278</v>
      </c>
      <c r="D725" s="64">
        <v>0</v>
      </c>
      <c r="E725" s="64">
        <v>0</v>
      </c>
      <c r="F725" s="64">
        <v>24</v>
      </c>
      <c r="G725" s="64">
        <v>117</v>
      </c>
      <c r="H725" s="64">
        <v>61</v>
      </c>
      <c r="I725" s="64">
        <v>64</v>
      </c>
      <c r="J725" s="64">
        <v>0</v>
      </c>
      <c r="K725" s="84">
        <v>10.161199999999999</v>
      </c>
      <c r="L725" s="64">
        <v>0</v>
      </c>
      <c r="M725" s="64">
        <v>26</v>
      </c>
      <c r="N725" s="64">
        <v>3</v>
      </c>
      <c r="O725" s="64">
        <v>0</v>
      </c>
      <c r="P725" s="64">
        <v>98</v>
      </c>
      <c r="Q725" s="64">
        <v>266</v>
      </c>
      <c r="R725" s="84">
        <v>1.054</v>
      </c>
      <c r="S725" s="64">
        <v>6</v>
      </c>
      <c r="U725" s="85">
        <v>488</v>
      </c>
      <c r="V725" s="61">
        <v>219</v>
      </c>
      <c r="W725" s="61">
        <v>336</v>
      </c>
      <c r="X725" s="64">
        <v>12015</v>
      </c>
    </row>
    <row r="726" spans="1:24" ht="12">
      <c r="A726" s="83">
        <v>488</v>
      </c>
      <c r="B726" s="61">
        <v>488219625</v>
      </c>
      <c r="C726" s="63" t="s">
        <v>278</v>
      </c>
      <c r="D726" s="64">
        <v>0</v>
      </c>
      <c r="E726" s="64">
        <v>0</v>
      </c>
      <c r="F726" s="64">
        <v>2</v>
      </c>
      <c r="G726" s="64">
        <v>3</v>
      </c>
      <c r="H726" s="64">
        <v>0</v>
      </c>
      <c r="I726" s="64">
        <v>0</v>
      </c>
      <c r="J726" s="64">
        <v>0</v>
      </c>
      <c r="K726" s="84">
        <v>0.191</v>
      </c>
      <c r="L726" s="64">
        <v>0</v>
      </c>
      <c r="M726" s="64">
        <v>1</v>
      </c>
      <c r="N726" s="64">
        <v>0</v>
      </c>
      <c r="O726" s="64">
        <v>0</v>
      </c>
      <c r="P726" s="64">
        <v>1</v>
      </c>
      <c r="Q726" s="64">
        <v>5</v>
      </c>
      <c r="R726" s="84">
        <v>1.054</v>
      </c>
      <c r="S726" s="64">
        <v>4</v>
      </c>
      <c r="U726" s="85">
        <v>488</v>
      </c>
      <c r="V726" s="61">
        <v>219</v>
      </c>
      <c r="W726" s="61">
        <v>625</v>
      </c>
      <c r="X726" s="64">
        <v>11113</v>
      </c>
    </row>
    <row r="727" spans="1:24" ht="12">
      <c r="A727" s="83">
        <v>488</v>
      </c>
      <c r="B727" s="61">
        <v>488219760</v>
      </c>
      <c r="C727" s="63" t="s">
        <v>278</v>
      </c>
      <c r="D727" s="64">
        <v>0</v>
      </c>
      <c r="E727" s="64">
        <v>0</v>
      </c>
      <c r="F727" s="64">
        <v>0</v>
      </c>
      <c r="G727" s="64">
        <v>0</v>
      </c>
      <c r="H727" s="64">
        <v>2</v>
      </c>
      <c r="I727" s="64">
        <v>6</v>
      </c>
      <c r="J727" s="64">
        <v>0</v>
      </c>
      <c r="K727" s="84">
        <v>0.30559999999999998</v>
      </c>
      <c r="L727" s="64">
        <v>0</v>
      </c>
      <c r="M727" s="64">
        <v>0</v>
      </c>
      <c r="N727" s="64">
        <v>0</v>
      </c>
      <c r="O727" s="64">
        <v>0</v>
      </c>
      <c r="P727" s="64">
        <v>0</v>
      </c>
      <c r="Q727" s="64">
        <v>8</v>
      </c>
      <c r="R727" s="84">
        <v>1.054</v>
      </c>
      <c r="S727" s="64">
        <v>4</v>
      </c>
      <c r="U727" s="85">
        <v>488</v>
      </c>
      <c r="V727" s="61">
        <v>219</v>
      </c>
      <c r="W727" s="61">
        <v>760</v>
      </c>
      <c r="X727" s="64">
        <v>10847</v>
      </c>
    </row>
    <row r="728" spans="1:24" ht="12">
      <c r="A728" s="83">
        <v>488</v>
      </c>
      <c r="B728" s="61">
        <v>488219780</v>
      </c>
      <c r="C728" s="63" t="s">
        <v>278</v>
      </c>
      <c r="D728" s="64">
        <v>0</v>
      </c>
      <c r="E728" s="64">
        <v>0</v>
      </c>
      <c r="F728" s="64">
        <v>6</v>
      </c>
      <c r="G728" s="64">
        <v>16</v>
      </c>
      <c r="H728" s="64">
        <v>9</v>
      </c>
      <c r="I728" s="64">
        <v>9</v>
      </c>
      <c r="J728" s="64">
        <v>0</v>
      </c>
      <c r="K728" s="84">
        <v>1.528</v>
      </c>
      <c r="L728" s="64">
        <v>0</v>
      </c>
      <c r="M728" s="64">
        <v>1</v>
      </c>
      <c r="N728" s="64">
        <v>0</v>
      </c>
      <c r="O728" s="64">
        <v>0</v>
      </c>
      <c r="P728" s="64">
        <v>9</v>
      </c>
      <c r="Q728" s="64">
        <v>40</v>
      </c>
      <c r="R728" s="84">
        <v>1.054</v>
      </c>
      <c r="S728" s="64">
        <v>5</v>
      </c>
      <c r="U728" s="85">
        <v>488</v>
      </c>
      <c r="V728" s="61">
        <v>219</v>
      </c>
      <c r="W728" s="61">
        <v>780</v>
      </c>
      <c r="X728" s="64">
        <v>11067</v>
      </c>
    </row>
    <row r="729" spans="1:24" ht="12">
      <c r="A729" s="83">
        <v>489</v>
      </c>
      <c r="B729" s="61">
        <v>489020020</v>
      </c>
      <c r="C729" s="63" t="s">
        <v>285</v>
      </c>
      <c r="D729" s="64">
        <v>0</v>
      </c>
      <c r="E729" s="64">
        <v>0</v>
      </c>
      <c r="F729" s="64">
        <v>0</v>
      </c>
      <c r="G729" s="64">
        <v>0</v>
      </c>
      <c r="H729" s="64">
        <v>0</v>
      </c>
      <c r="I729" s="64">
        <v>177</v>
      </c>
      <c r="J729" s="64">
        <v>0</v>
      </c>
      <c r="K729" s="84">
        <v>6.7614000000000001</v>
      </c>
      <c r="L729" s="64">
        <v>0</v>
      </c>
      <c r="M729" s="64">
        <v>0</v>
      </c>
      <c r="N729" s="64">
        <v>0</v>
      </c>
      <c r="O729" s="64">
        <v>5</v>
      </c>
      <c r="P729" s="64">
        <v>39</v>
      </c>
      <c r="Q729" s="64">
        <v>177</v>
      </c>
      <c r="R729" s="84">
        <v>1</v>
      </c>
      <c r="S729" s="64">
        <v>8</v>
      </c>
      <c r="U729" s="85">
        <v>489</v>
      </c>
      <c r="V729" s="61">
        <v>20</v>
      </c>
      <c r="W729" s="61">
        <v>20</v>
      </c>
      <c r="X729" s="64">
        <v>11895</v>
      </c>
    </row>
    <row r="730" spans="1:24" ht="12">
      <c r="A730" s="83">
        <v>489</v>
      </c>
      <c r="B730" s="61">
        <v>489020036</v>
      </c>
      <c r="C730" s="63" t="s">
        <v>285</v>
      </c>
      <c r="D730" s="64">
        <v>0</v>
      </c>
      <c r="E730" s="64">
        <v>0</v>
      </c>
      <c r="F730" s="64">
        <v>0</v>
      </c>
      <c r="G730" s="64">
        <v>0</v>
      </c>
      <c r="H730" s="64">
        <v>0</v>
      </c>
      <c r="I730" s="64">
        <v>101</v>
      </c>
      <c r="J730" s="64">
        <v>0</v>
      </c>
      <c r="K730" s="84">
        <v>3.8582000000000001</v>
      </c>
      <c r="L730" s="64">
        <v>0</v>
      </c>
      <c r="M730" s="64">
        <v>0</v>
      </c>
      <c r="N730" s="64">
        <v>0</v>
      </c>
      <c r="O730" s="64">
        <v>1</v>
      </c>
      <c r="P730" s="64">
        <v>16</v>
      </c>
      <c r="Q730" s="64">
        <v>101</v>
      </c>
      <c r="R730" s="84">
        <v>1</v>
      </c>
      <c r="S730" s="64">
        <v>6</v>
      </c>
      <c r="U730" s="85">
        <v>489</v>
      </c>
      <c r="V730" s="61">
        <v>20</v>
      </c>
      <c r="W730" s="61">
        <v>36</v>
      </c>
      <c r="X730" s="64">
        <v>11538</v>
      </c>
    </row>
    <row r="731" spans="1:24" ht="12">
      <c r="A731" s="83">
        <v>489</v>
      </c>
      <c r="B731" s="61">
        <v>489020052</v>
      </c>
      <c r="C731" s="63" t="s">
        <v>285</v>
      </c>
      <c r="D731" s="64">
        <v>0</v>
      </c>
      <c r="E731" s="64">
        <v>0</v>
      </c>
      <c r="F731" s="64">
        <v>0</v>
      </c>
      <c r="G731" s="64">
        <v>0</v>
      </c>
      <c r="H731" s="64">
        <v>0</v>
      </c>
      <c r="I731" s="64">
        <v>10</v>
      </c>
      <c r="J731" s="64">
        <v>0</v>
      </c>
      <c r="K731" s="84">
        <v>0.38200000000000001</v>
      </c>
      <c r="L731" s="64">
        <v>0</v>
      </c>
      <c r="M731" s="64">
        <v>0</v>
      </c>
      <c r="N731" s="64">
        <v>0</v>
      </c>
      <c r="O731" s="64">
        <v>0</v>
      </c>
      <c r="P731" s="64">
        <v>2</v>
      </c>
      <c r="Q731" s="64">
        <v>10</v>
      </c>
      <c r="R731" s="84">
        <v>1</v>
      </c>
      <c r="S731" s="64">
        <v>5</v>
      </c>
      <c r="U731" s="85">
        <v>489</v>
      </c>
      <c r="V731" s="61">
        <v>20</v>
      </c>
      <c r="W731" s="61">
        <v>52</v>
      </c>
      <c r="X731" s="64">
        <v>11639</v>
      </c>
    </row>
    <row r="732" spans="1:24" ht="12">
      <c r="A732" s="83">
        <v>489</v>
      </c>
      <c r="B732" s="61">
        <v>489020096</v>
      </c>
      <c r="C732" s="63" t="s">
        <v>285</v>
      </c>
      <c r="D732" s="64">
        <v>0</v>
      </c>
      <c r="E732" s="64">
        <v>0</v>
      </c>
      <c r="F732" s="64">
        <v>0</v>
      </c>
      <c r="G732" s="64">
        <v>0</v>
      </c>
      <c r="H732" s="64">
        <v>0</v>
      </c>
      <c r="I732" s="64">
        <v>103</v>
      </c>
      <c r="J732" s="64">
        <v>0</v>
      </c>
      <c r="K732" s="84">
        <v>3.9346000000000001</v>
      </c>
      <c r="L732" s="64">
        <v>0</v>
      </c>
      <c r="M732" s="64">
        <v>0</v>
      </c>
      <c r="N732" s="64">
        <v>0</v>
      </c>
      <c r="O732" s="64">
        <v>0</v>
      </c>
      <c r="P732" s="64">
        <v>20</v>
      </c>
      <c r="Q732" s="64">
        <v>103</v>
      </c>
      <c r="R732" s="84">
        <v>1</v>
      </c>
      <c r="S732" s="64">
        <v>6</v>
      </c>
      <c r="U732" s="85">
        <v>489</v>
      </c>
      <c r="V732" s="61">
        <v>20</v>
      </c>
      <c r="W732" s="61">
        <v>96</v>
      </c>
      <c r="X732" s="64">
        <v>11671</v>
      </c>
    </row>
    <row r="733" spans="1:24" ht="12">
      <c r="A733" s="83">
        <v>489</v>
      </c>
      <c r="B733" s="61">
        <v>489020172</v>
      </c>
      <c r="C733" s="63" t="s">
        <v>285</v>
      </c>
      <c r="D733" s="64">
        <v>0</v>
      </c>
      <c r="E733" s="64">
        <v>0</v>
      </c>
      <c r="F733" s="64">
        <v>0</v>
      </c>
      <c r="G733" s="64">
        <v>0</v>
      </c>
      <c r="H733" s="64">
        <v>0</v>
      </c>
      <c r="I733" s="64">
        <v>47</v>
      </c>
      <c r="J733" s="64">
        <v>0</v>
      </c>
      <c r="K733" s="84">
        <v>1.7954000000000001</v>
      </c>
      <c r="L733" s="64">
        <v>0</v>
      </c>
      <c r="M733" s="64">
        <v>0</v>
      </c>
      <c r="N733" s="64">
        <v>0</v>
      </c>
      <c r="O733" s="64">
        <v>0</v>
      </c>
      <c r="P733" s="64">
        <v>4</v>
      </c>
      <c r="Q733" s="64">
        <v>47</v>
      </c>
      <c r="R733" s="84">
        <v>1</v>
      </c>
      <c r="S733" s="64">
        <v>7</v>
      </c>
      <c r="U733" s="85">
        <v>489</v>
      </c>
      <c r="V733" s="61">
        <v>20</v>
      </c>
      <c r="W733" s="61">
        <v>172</v>
      </c>
      <c r="X733" s="64">
        <v>11212</v>
      </c>
    </row>
    <row r="734" spans="1:24" ht="12">
      <c r="A734" s="83">
        <v>489</v>
      </c>
      <c r="B734" s="61">
        <v>489020201</v>
      </c>
      <c r="C734" s="63" t="s">
        <v>285</v>
      </c>
      <c r="D734" s="64">
        <v>0</v>
      </c>
      <c r="E734" s="64">
        <v>0</v>
      </c>
      <c r="F734" s="64">
        <v>0</v>
      </c>
      <c r="G734" s="64">
        <v>0</v>
      </c>
      <c r="H734" s="64">
        <v>0</v>
      </c>
      <c r="I734" s="64">
        <v>1</v>
      </c>
      <c r="J734" s="64">
        <v>0</v>
      </c>
      <c r="K734" s="84">
        <v>3.8199999999999998E-2</v>
      </c>
      <c r="L734" s="64">
        <v>0</v>
      </c>
      <c r="M734" s="64">
        <v>0</v>
      </c>
      <c r="N734" s="64">
        <v>0</v>
      </c>
      <c r="O734" s="64">
        <v>0</v>
      </c>
      <c r="P734" s="64">
        <v>1</v>
      </c>
      <c r="Q734" s="64">
        <v>1</v>
      </c>
      <c r="R734" s="84">
        <v>1</v>
      </c>
      <c r="S734" s="64">
        <v>11</v>
      </c>
      <c r="U734" s="85">
        <v>489</v>
      </c>
      <c r="V734" s="61">
        <v>20</v>
      </c>
      <c r="W734" s="61">
        <v>201</v>
      </c>
      <c r="X734" s="64">
        <v>15652</v>
      </c>
    </row>
    <row r="735" spans="1:24" ht="12">
      <c r="A735" s="83">
        <v>489</v>
      </c>
      <c r="B735" s="61">
        <v>489020239</v>
      </c>
      <c r="C735" s="63" t="s">
        <v>285</v>
      </c>
      <c r="D735" s="64">
        <v>0</v>
      </c>
      <c r="E735" s="64">
        <v>0</v>
      </c>
      <c r="F735" s="64">
        <v>0</v>
      </c>
      <c r="G735" s="64">
        <v>0</v>
      </c>
      <c r="H735" s="64">
        <v>0</v>
      </c>
      <c r="I735" s="64">
        <v>61</v>
      </c>
      <c r="J735" s="64">
        <v>0</v>
      </c>
      <c r="K735" s="84">
        <v>2.3302</v>
      </c>
      <c r="L735" s="64">
        <v>0</v>
      </c>
      <c r="M735" s="64">
        <v>0</v>
      </c>
      <c r="N735" s="64">
        <v>0</v>
      </c>
      <c r="O735" s="64">
        <v>0</v>
      </c>
      <c r="P735" s="64">
        <v>9</v>
      </c>
      <c r="Q735" s="64">
        <v>61</v>
      </c>
      <c r="R735" s="84">
        <v>1</v>
      </c>
      <c r="S735" s="64">
        <v>6</v>
      </c>
      <c r="U735" s="85">
        <v>489</v>
      </c>
      <c r="V735" s="61">
        <v>20</v>
      </c>
      <c r="W735" s="61">
        <v>239</v>
      </c>
      <c r="X735" s="64">
        <v>11470</v>
      </c>
    </row>
    <row r="736" spans="1:24" ht="12">
      <c r="A736" s="83">
        <v>489</v>
      </c>
      <c r="B736" s="61">
        <v>489020242</v>
      </c>
      <c r="C736" s="63" t="s">
        <v>285</v>
      </c>
      <c r="D736" s="64">
        <v>0</v>
      </c>
      <c r="E736" s="64">
        <v>0</v>
      </c>
      <c r="F736" s="64">
        <v>0</v>
      </c>
      <c r="G736" s="64">
        <v>0</v>
      </c>
      <c r="H736" s="64">
        <v>0</v>
      </c>
      <c r="I736" s="64">
        <v>3</v>
      </c>
      <c r="J736" s="64">
        <v>0</v>
      </c>
      <c r="K736" s="84">
        <v>0.11459999999999999</v>
      </c>
      <c r="L736" s="64">
        <v>0</v>
      </c>
      <c r="M736" s="64">
        <v>0</v>
      </c>
      <c r="N736" s="64">
        <v>0</v>
      </c>
      <c r="O736" s="64">
        <v>0</v>
      </c>
      <c r="P736" s="64">
        <v>3</v>
      </c>
      <c r="Q736" s="64">
        <v>3</v>
      </c>
      <c r="R736" s="84">
        <v>1</v>
      </c>
      <c r="S736" s="64">
        <v>9</v>
      </c>
      <c r="U736" s="85">
        <v>489</v>
      </c>
      <c r="V736" s="61">
        <v>20</v>
      </c>
      <c r="W736" s="61">
        <v>242</v>
      </c>
      <c r="X736" s="64">
        <v>15497</v>
      </c>
    </row>
    <row r="737" spans="1:24" ht="12">
      <c r="A737" s="83">
        <v>489</v>
      </c>
      <c r="B737" s="61">
        <v>489020261</v>
      </c>
      <c r="C737" s="63" t="s">
        <v>285</v>
      </c>
      <c r="D737" s="64">
        <v>0</v>
      </c>
      <c r="E737" s="64">
        <v>0</v>
      </c>
      <c r="F737" s="64">
        <v>0</v>
      </c>
      <c r="G737" s="64">
        <v>0</v>
      </c>
      <c r="H737" s="64">
        <v>0</v>
      </c>
      <c r="I737" s="64">
        <v>187</v>
      </c>
      <c r="J737" s="64">
        <v>0</v>
      </c>
      <c r="K737" s="84">
        <v>7.1433999999999997</v>
      </c>
      <c r="L737" s="64">
        <v>0</v>
      </c>
      <c r="M737" s="64">
        <v>0</v>
      </c>
      <c r="N737" s="64">
        <v>0</v>
      </c>
      <c r="O737" s="64">
        <v>0</v>
      </c>
      <c r="P737" s="64">
        <v>16</v>
      </c>
      <c r="Q737" s="64">
        <v>187</v>
      </c>
      <c r="R737" s="84">
        <v>1</v>
      </c>
      <c r="S737" s="64">
        <v>4</v>
      </c>
      <c r="U737" s="85">
        <v>489</v>
      </c>
      <c r="V737" s="61">
        <v>20</v>
      </c>
      <c r="W737" s="61">
        <v>261</v>
      </c>
      <c r="X737" s="64">
        <v>11175</v>
      </c>
    </row>
    <row r="738" spans="1:24" ht="12">
      <c r="A738" s="83">
        <v>489</v>
      </c>
      <c r="B738" s="61">
        <v>489020300</v>
      </c>
      <c r="C738" s="63" t="s">
        <v>285</v>
      </c>
      <c r="D738" s="64">
        <v>0</v>
      </c>
      <c r="E738" s="64">
        <v>0</v>
      </c>
      <c r="F738" s="64">
        <v>0</v>
      </c>
      <c r="G738" s="64">
        <v>0</v>
      </c>
      <c r="H738" s="64">
        <v>0</v>
      </c>
      <c r="I738" s="64">
        <v>3</v>
      </c>
      <c r="J738" s="64">
        <v>0</v>
      </c>
      <c r="K738" s="84">
        <v>0.11459999999999999</v>
      </c>
      <c r="L738" s="64">
        <v>0</v>
      </c>
      <c r="M738" s="64">
        <v>0</v>
      </c>
      <c r="N738" s="64">
        <v>0</v>
      </c>
      <c r="O738" s="64">
        <v>0</v>
      </c>
      <c r="P738" s="64">
        <v>1</v>
      </c>
      <c r="Q738" s="64">
        <v>3</v>
      </c>
      <c r="R738" s="84">
        <v>1</v>
      </c>
      <c r="S738" s="64">
        <v>8</v>
      </c>
      <c r="U738" s="85">
        <v>489</v>
      </c>
      <c r="V738" s="61">
        <v>20</v>
      </c>
      <c r="W738" s="61">
        <v>300</v>
      </c>
      <c r="X738" s="64">
        <v>12349</v>
      </c>
    </row>
    <row r="739" spans="1:24" ht="12">
      <c r="A739" s="83">
        <v>489</v>
      </c>
      <c r="B739" s="61">
        <v>489020310</v>
      </c>
      <c r="C739" s="63" t="s">
        <v>285</v>
      </c>
      <c r="D739" s="64">
        <v>0</v>
      </c>
      <c r="E739" s="64">
        <v>0</v>
      </c>
      <c r="F739" s="64">
        <v>0</v>
      </c>
      <c r="G739" s="64">
        <v>0</v>
      </c>
      <c r="H739" s="64">
        <v>0</v>
      </c>
      <c r="I739" s="64">
        <v>17</v>
      </c>
      <c r="J739" s="64">
        <v>0</v>
      </c>
      <c r="K739" s="84">
        <v>0.64939999999999998</v>
      </c>
      <c r="L739" s="64">
        <v>0</v>
      </c>
      <c r="M739" s="64">
        <v>0</v>
      </c>
      <c r="N739" s="64">
        <v>0</v>
      </c>
      <c r="O739" s="64">
        <v>0</v>
      </c>
      <c r="P739" s="64">
        <v>4</v>
      </c>
      <c r="Q739" s="64">
        <v>17</v>
      </c>
      <c r="R739" s="84">
        <v>1</v>
      </c>
      <c r="S739" s="64">
        <v>10</v>
      </c>
      <c r="U739" s="85">
        <v>489</v>
      </c>
      <c r="V739" s="61">
        <v>20</v>
      </c>
      <c r="W739" s="61">
        <v>310</v>
      </c>
      <c r="X739" s="64">
        <v>11960</v>
      </c>
    </row>
    <row r="740" spans="1:24" ht="12">
      <c r="A740" s="83">
        <v>489</v>
      </c>
      <c r="B740" s="61">
        <v>489020645</v>
      </c>
      <c r="C740" s="63" t="s">
        <v>285</v>
      </c>
      <c r="D740" s="64">
        <v>0</v>
      </c>
      <c r="E740" s="64">
        <v>0</v>
      </c>
      <c r="F740" s="64">
        <v>0</v>
      </c>
      <c r="G740" s="64">
        <v>0</v>
      </c>
      <c r="H740" s="64">
        <v>0</v>
      </c>
      <c r="I740" s="64">
        <v>75</v>
      </c>
      <c r="J740" s="64">
        <v>0</v>
      </c>
      <c r="K740" s="84">
        <v>2.8650000000000002</v>
      </c>
      <c r="L740" s="64">
        <v>0</v>
      </c>
      <c r="M740" s="64">
        <v>0</v>
      </c>
      <c r="N740" s="64">
        <v>0</v>
      </c>
      <c r="O740" s="64">
        <v>0</v>
      </c>
      <c r="P740" s="64">
        <v>20</v>
      </c>
      <c r="Q740" s="64">
        <v>75</v>
      </c>
      <c r="R740" s="84">
        <v>1</v>
      </c>
      <c r="S740" s="64">
        <v>9</v>
      </c>
      <c r="U740" s="85">
        <v>489</v>
      </c>
      <c r="V740" s="61">
        <v>20</v>
      </c>
      <c r="W740" s="61">
        <v>645</v>
      </c>
      <c r="X740" s="64">
        <v>12078</v>
      </c>
    </row>
    <row r="741" spans="1:24" ht="12">
      <c r="A741" s="83">
        <v>489</v>
      </c>
      <c r="B741" s="61">
        <v>489020660</v>
      </c>
      <c r="C741" s="63" t="s">
        <v>285</v>
      </c>
      <c r="D741" s="64">
        <v>0</v>
      </c>
      <c r="E741" s="64">
        <v>0</v>
      </c>
      <c r="F741" s="64">
        <v>0</v>
      </c>
      <c r="G741" s="64">
        <v>0</v>
      </c>
      <c r="H741" s="64">
        <v>0</v>
      </c>
      <c r="I741" s="64">
        <v>13</v>
      </c>
      <c r="J741" s="64">
        <v>0</v>
      </c>
      <c r="K741" s="84">
        <v>0.49659999999999999</v>
      </c>
      <c r="L741" s="64">
        <v>0</v>
      </c>
      <c r="M741" s="64">
        <v>0</v>
      </c>
      <c r="N741" s="64">
        <v>0</v>
      </c>
      <c r="O741" s="64">
        <v>0</v>
      </c>
      <c r="P741" s="64">
        <v>2</v>
      </c>
      <c r="Q741" s="64">
        <v>13</v>
      </c>
      <c r="R741" s="84">
        <v>1</v>
      </c>
      <c r="S741" s="64">
        <v>5</v>
      </c>
      <c r="U741" s="85">
        <v>489</v>
      </c>
      <c r="V741" s="61">
        <v>20</v>
      </c>
      <c r="W741" s="61">
        <v>660</v>
      </c>
      <c r="X741" s="64">
        <v>11454</v>
      </c>
    </row>
    <row r="742" spans="1:24" ht="12">
      <c r="A742" s="83">
        <v>489</v>
      </c>
      <c r="B742" s="61">
        <v>489020712</v>
      </c>
      <c r="C742" s="63" t="s">
        <v>285</v>
      </c>
      <c r="D742" s="64">
        <v>0</v>
      </c>
      <c r="E742" s="64">
        <v>0</v>
      </c>
      <c r="F742" s="64">
        <v>0</v>
      </c>
      <c r="G742" s="64">
        <v>0</v>
      </c>
      <c r="H742" s="64">
        <v>0</v>
      </c>
      <c r="I742" s="64">
        <v>34</v>
      </c>
      <c r="J742" s="64">
        <v>0</v>
      </c>
      <c r="K742" s="84">
        <v>1.2988</v>
      </c>
      <c r="L742" s="64">
        <v>0</v>
      </c>
      <c r="M742" s="64">
        <v>0</v>
      </c>
      <c r="N742" s="64">
        <v>0</v>
      </c>
      <c r="O742" s="64">
        <v>0</v>
      </c>
      <c r="P742" s="64">
        <v>6</v>
      </c>
      <c r="Q742" s="64">
        <v>34</v>
      </c>
      <c r="R742" s="84">
        <v>1</v>
      </c>
      <c r="S742" s="64">
        <v>6</v>
      </c>
      <c r="U742" s="85">
        <v>489</v>
      </c>
      <c r="V742" s="61">
        <v>20</v>
      </c>
      <c r="W742" s="61">
        <v>712</v>
      </c>
      <c r="X742" s="64">
        <v>11595</v>
      </c>
    </row>
    <row r="743" spans="1:24" ht="12">
      <c r="A743" s="83">
        <v>491</v>
      </c>
      <c r="B743" s="61">
        <v>491095072</v>
      </c>
      <c r="C743" s="63" t="s">
        <v>287</v>
      </c>
      <c r="D743" s="64">
        <v>0</v>
      </c>
      <c r="E743" s="64">
        <v>0</v>
      </c>
      <c r="F743" s="64">
        <v>0</v>
      </c>
      <c r="G743" s="64">
        <v>3</v>
      </c>
      <c r="H743" s="64">
        <v>1</v>
      </c>
      <c r="I743" s="64">
        <v>0</v>
      </c>
      <c r="J743" s="64">
        <v>0</v>
      </c>
      <c r="K743" s="84">
        <v>0.15279999999999999</v>
      </c>
      <c r="L743" s="64">
        <v>0</v>
      </c>
      <c r="M743" s="64">
        <v>2</v>
      </c>
      <c r="N743" s="64">
        <v>0</v>
      </c>
      <c r="O743" s="64">
        <v>0</v>
      </c>
      <c r="P743" s="64">
        <v>3</v>
      </c>
      <c r="Q743" s="64">
        <v>4</v>
      </c>
      <c r="R743" s="84">
        <v>1</v>
      </c>
      <c r="S743" s="64">
        <v>5</v>
      </c>
      <c r="U743" s="85">
        <v>491</v>
      </c>
      <c r="V743" s="61">
        <v>95</v>
      </c>
      <c r="W743" s="61">
        <v>72</v>
      </c>
      <c r="X743" s="64">
        <v>13503</v>
      </c>
    </row>
    <row r="744" spans="1:24" ht="12">
      <c r="A744" s="83">
        <v>491</v>
      </c>
      <c r="B744" s="61">
        <v>491095094</v>
      </c>
      <c r="C744" s="63" t="s">
        <v>287</v>
      </c>
      <c r="D744" s="64">
        <v>0</v>
      </c>
      <c r="E744" s="64">
        <v>0</v>
      </c>
      <c r="F744" s="64">
        <v>0</v>
      </c>
      <c r="G744" s="64">
        <v>1</v>
      </c>
      <c r="H744" s="64">
        <v>1</v>
      </c>
      <c r="I744" s="64">
        <v>0</v>
      </c>
      <c r="J744" s="64">
        <v>0</v>
      </c>
      <c r="K744" s="84">
        <v>7.6399999999999996E-2</v>
      </c>
      <c r="L744" s="64">
        <v>0</v>
      </c>
      <c r="M744" s="64">
        <v>0</v>
      </c>
      <c r="N744" s="64">
        <v>0</v>
      </c>
      <c r="O744" s="64">
        <v>0</v>
      </c>
      <c r="P744" s="64">
        <v>0</v>
      </c>
      <c r="Q744" s="64">
        <v>2</v>
      </c>
      <c r="R744" s="84">
        <v>1</v>
      </c>
      <c r="S744" s="64">
        <v>6</v>
      </c>
      <c r="U744" s="85">
        <v>491</v>
      </c>
      <c r="V744" s="61">
        <v>95</v>
      </c>
      <c r="W744" s="61">
        <v>94</v>
      </c>
      <c r="X744" s="64">
        <v>9224</v>
      </c>
    </row>
    <row r="745" spans="1:24" ht="12">
      <c r="A745" s="83">
        <v>491</v>
      </c>
      <c r="B745" s="61">
        <v>491095095</v>
      </c>
      <c r="C745" s="63" t="s">
        <v>287</v>
      </c>
      <c r="D745" s="64">
        <v>0</v>
      </c>
      <c r="E745" s="64">
        <v>0</v>
      </c>
      <c r="F745" s="64">
        <v>108</v>
      </c>
      <c r="G745" s="64">
        <v>522</v>
      </c>
      <c r="H745" s="64">
        <v>312</v>
      </c>
      <c r="I745" s="64">
        <v>290</v>
      </c>
      <c r="J745" s="64">
        <v>0</v>
      </c>
      <c r="K745" s="84">
        <v>47.062399999999997</v>
      </c>
      <c r="L745" s="64">
        <v>0</v>
      </c>
      <c r="M745" s="64">
        <v>87</v>
      </c>
      <c r="N745" s="64">
        <v>19</v>
      </c>
      <c r="O745" s="64">
        <v>58</v>
      </c>
      <c r="P745" s="64">
        <v>693</v>
      </c>
      <c r="Q745" s="64">
        <v>1232</v>
      </c>
      <c r="R745" s="84">
        <v>1</v>
      </c>
      <c r="S745" s="64">
        <v>11</v>
      </c>
      <c r="U745" s="85">
        <v>491</v>
      </c>
      <c r="V745" s="61">
        <v>95</v>
      </c>
      <c r="W745" s="61">
        <v>95</v>
      </c>
      <c r="X745" s="64">
        <v>12656</v>
      </c>
    </row>
    <row r="746" spans="1:24" ht="12">
      <c r="A746" s="83">
        <v>491</v>
      </c>
      <c r="B746" s="61">
        <v>491095185</v>
      </c>
      <c r="C746" s="63" t="s">
        <v>287</v>
      </c>
      <c r="D746" s="64">
        <v>0</v>
      </c>
      <c r="E746" s="64">
        <v>0</v>
      </c>
      <c r="F746" s="64">
        <v>0</v>
      </c>
      <c r="G746" s="64">
        <v>0</v>
      </c>
      <c r="H746" s="64">
        <v>1</v>
      </c>
      <c r="I746" s="64">
        <v>0</v>
      </c>
      <c r="J746" s="64">
        <v>0</v>
      </c>
      <c r="K746" s="84">
        <v>3.8199999999999998E-2</v>
      </c>
      <c r="L746" s="64">
        <v>0</v>
      </c>
      <c r="M746" s="64">
        <v>0</v>
      </c>
      <c r="N746" s="64">
        <v>0</v>
      </c>
      <c r="O746" s="64">
        <v>0</v>
      </c>
      <c r="P746" s="64">
        <v>1</v>
      </c>
      <c r="Q746" s="64">
        <v>1</v>
      </c>
      <c r="R746" s="84">
        <v>1</v>
      </c>
      <c r="S746" s="64">
        <v>8</v>
      </c>
      <c r="U746" s="85">
        <v>491</v>
      </c>
      <c r="V746" s="61">
        <v>95</v>
      </c>
      <c r="W746" s="61">
        <v>185</v>
      </c>
      <c r="X746" s="64">
        <v>13595</v>
      </c>
    </row>
    <row r="747" spans="1:24" ht="12">
      <c r="A747" s="83">
        <v>491</v>
      </c>
      <c r="B747" s="61">
        <v>491095201</v>
      </c>
      <c r="C747" s="63" t="s">
        <v>287</v>
      </c>
      <c r="D747" s="64">
        <v>0</v>
      </c>
      <c r="E747" s="64">
        <v>0</v>
      </c>
      <c r="F747" s="64">
        <v>0</v>
      </c>
      <c r="G747" s="64">
        <v>2</v>
      </c>
      <c r="H747" s="64">
        <v>2</v>
      </c>
      <c r="I747" s="64">
        <v>3</v>
      </c>
      <c r="J747" s="64">
        <v>0</v>
      </c>
      <c r="K747" s="84">
        <v>0.26740000000000003</v>
      </c>
      <c r="L747" s="64">
        <v>0</v>
      </c>
      <c r="M747" s="64">
        <v>0</v>
      </c>
      <c r="N747" s="64">
        <v>0</v>
      </c>
      <c r="O747" s="64">
        <v>0</v>
      </c>
      <c r="P747" s="64">
        <v>5</v>
      </c>
      <c r="Q747" s="64">
        <v>7</v>
      </c>
      <c r="R747" s="84">
        <v>1</v>
      </c>
      <c r="S747" s="64">
        <v>11</v>
      </c>
      <c r="U747" s="85">
        <v>491</v>
      </c>
      <c r="V747" s="61">
        <v>95</v>
      </c>
      <c r="W747" s="61">
        <v>201</v>
      </c>
      <c r="X747" s="64">
        <v>13355</v>
      </c>
    </row>
    <row r="748" spans="1:24" ht="12">
      <c r="A748" s="83">
        <v>491</v>
      </c>
      <c r="B748" s="61">
        <v>491095218</v>
      </c>
      <c r="C748" s="63" t="s">
        <v>287</v>
      </c>
      <c r="D748" s="64">
        <v>0</v>
      </c>
      <c r="E748" s="64">
        <v>0</v>
      </c>
      <c r="F748" s="64">
        <v>0</v>
      </c>
      <c r="G748" s="64">
        <v>1</v>
      </c>
      <c r="H748" s="64">
        <v>0</v>
      </c>
      <c r="I748" s="64">
        <v>2</v>
      </c>
      <c r="J748" s="64">
        <v>0</v>
      </c>
      <c r="K748" s="84">
        <v>0.11459999999999999</v>
      </c>
      <c r="L748" s="64">
        <v>0</v>
      </c>
      <c r="M748" s="64">
        <v>0</v>
      </c>
      <c r="N748" s="64">
        <v>0</v>
      </c>
      <c r="O748" s="64">
        <v>0</v>
      </c>
      <c r="P748" s="64">
        <v>3</v>
      </c>
      <c r="Q748" s="64">
        <v>3</v>
      </c>
      <c r="R748" s="84">
        <v>1</v>
      </c>
      <c r="S748" s="64">
        <v>4</v>
      </c>
      <c r="U748" s="85">
        <v>491</v>
      </c>
      <c r="V748" s="61">
        <v>95</v>
      </c>
      <c r="W748" s="61">
        <v>218</v>
      </c>
      <c r="X748" s="64">
        <v>14324</v>
      </c>
    </row>
    <row r="749" spans="1:24" ht="12">
      <c r="A749" s="83">
        <v>491</v>
      </c>
      <c r="B749" s="61">
        <v>491095273</v>
      </c>
      <c r="C749" s="63" t="s">
        <v>287</v>
      </c>
      <c r="D749" s="64">
        <v>0</v>
      </c>
      <c r="E749" s="64">
        <v>0</v>
      </c>
      <c r="F749" s="64">
        <v>0</v>
      </c>
      <c r="G749" s="64">
        <v>6</v>
      </c>
      <c r="H749" s="64">
        <v>1</v>
      </c>
      <c r="I749" s="64">
        <v>0</v>
      </c>
      <c r="J749" s="64">
        <v>0</v>
      </c>
      <c r="K749" s="84">
        <v>0.26740000000000003</v>
      </c>
      <c r="L749" s="64">
        <v>0</v>
      </c>
      <c r="M749" s="64">
        <v>0</v>
      </c>
      <c r="N749" s="64">
        <v>0</v>
      </c>
      <c r="O749" s="64">
        <v>0</v>
      </c>
      <c r="P749" s="64">
        <v>4</v>
      </c>
      <c r="Q749" s="64">
        <v>7</v>
      </c>
      <c r="R749" s="84">
        <v>1</v>
      </c>
      <c r="S749" s="64">
        <v>5</v>
      </c>
      <c r="U749" s="85">
        <v>491</v>
      </c>
      <c r="V749" s="61">
        <v>95</v>
      </c>
      <c r="W749" s="61">
        <v>273</v>
      </c>
      <c r="X749" s="64">
        <v>11642</v>
      </c>
    </row>
    <row r="750" spans="1:24" ht="12">
      <c r="A750" s="83">
        <v>491</v>
      </c>
      <c r="B750" s="61">
        <v>491095292</v>
      </c>
      <c r="C750" s="63" t="s">
        <v>287</v>
      </c>
      <c r="D750" s="64">
        <v>0</v>
      </c>
      <c r="E750" s="64">
        <v>0</v>
      </c>
      <c r="F750" s="64">
        <v>0</v>
      </c>
      <c r="G750" s="64">
        <v>3</v>
      </c>
      <c r="H750" s="64">
        <v>2</v>
      </c>
      <c r="I750" s="64">
        <v>3</v>
      </c>
      <c r="J750" s="64">
        <v>0</v>
      </c>
      <c r="K750" s="84">
        <v>0.30559999999999998</v>
      </c>
      <c r="L750" s="64">
        <v>0</v>
      </c>
      <c r="M750" s="64">
        <v>0</v>
      </c>
      <c r="N750" s="64">
        <v>0</v>
      </c>
      <c r="O750" s="64">
        <v>0</v>
      </c>
      <c r="P750" s="64">
        <v>3</v>
      </c>
      <c r="Q750" s="64">
        <v>8</v>
      </c>
      <c r="R750" s="84">
        <v>1</v>
      </c>
      <c r="S750" s="64">
        <v>6</v>
      </c>
      <c r="U750" s="85">
        <v>491</v>
      </c>
      <c r="V750" s="61">
        <v>95</v>
      </c>
      <c r="W750" s="61">
        <v>292</v>
      </c>
      <c r="X750" s="64">
        <v>11463</v>
      </c>
    </row>
    <row r="751" spans="1:24" ht="12">
      <c r="A751" s="83">
        <v>491</v>
      </c>
      <c r="B751" s="61">
        <v>491095293</v>
      </c>
      <c r="C751" s="63" t="s">
        <v>287</v>
      </c>
      <c r="D751" s="64">
        <v>0</v>
      </c>
      <c r="E751" s="64">
        <v>0</v>
      </c>
      <c r="F751" s="64">
        <v>0</v>
      </c>
      <c r="G751" s="64">
        <v>0</v>
      </c>
      <c r="H751" s="64">
        <v>1</v>
      </c>
      <c r="I751" s="64">
        <v>0</v>
      </c>
      <c r="J751" s="64">
        <v>0</v>
      </c>
      <c r="K751" s="84">
        <v>3.8199999999999998E-2</v>
      </c>
      <c r="L751" s="64">
        <v>0</v>
      </c>
      <c r="M751" s="64">
        <v>0</v>
      </c>
      <c r="N751" s="64">
        <v>0</v>
      </c>
      <c r="O751" s="64">
        <v>0</v>
      </c>
      <c r="P751" s="64">
        <v>1</v>
      </c>
      <c r="Q751" s="64">
        <v>1</v>
      </c>
      <c r="R751" s="84">
        <v>1</v>
      </c>
      <c r="S751" s="64">
        <v>9</v>
      </c>
      <c r="U751" s="85">
        <v>491</v>
      </c>
      <c r="V751" s="61">
        <v>95</v>
      </c>
      <c r="W751" s="61">
        <v>293</v>
      </c>
      <c r="X751" s="64">
        <v>13714</v>
      </c>
    </row>
    <row r="752" spans="1:24" ht="12">
      <c r="A752" s="83">
        <v>491</v>
      </c>
      <c r="B752" s="61">
        <v>491095331</v>
      </c>
      <c r="C752" s="63" t="s">
        <v>287</v>
      </c>
      <c r="D752" s="64">
        <v>0</v>
      </c>
      <c r="E752" s="64">
        <v>0</v>
      </c>
      <c r="F752" s="64">
        <v>0</v>
      </c>
      <c r="G752" s="64">
        <v>9</v>
      </c>
      <c r="H752" s="64">
        <v>9</v>
      </c>
      <c r="I752" s="64">
        <v>9</v>
      </c>
      <c r="J752" s="64">
        <v>0</v>
      </c>
      <c r="K752" s="84">
        <v>1.0314000000000001</v>
      </c>
      <c r="L752" s="64">
        <v>0</v>
      </c>
      <c r="M752" s="64">
        <v>0</v>
      </c>
      <c r="N752" s="64">
        <v>0</v>
      </c>
      <c r="O752" s="64">
        <v>0</v>
      </c>
      <c r="P752" s="64">
        <v>14</v>
      </c>
      <c r="Q752" s="64">
        <v>27</v>
      </c>
      <c r="R752" s="84">
        <v>1</v>
      </c>
      <c r="S752" s="64">
        <v>6</v>
      </c>
      <c r="U752" s="85">
        <v>491</v>
      </c>
      <c r="V752" s="61">
        <v>95</v>
      </c>
      <c r="W752" s="61">
        <v>331</v>
      </c>
      <c r="X752" s="64">
        <v>11992</v>
      </c>
    </row>
    <row r="753" spans="1:24" ht="12">
      <c r="A753" s="83">
        <v>491</v>
      </c>
      <c r="B753" s="61">
        <v>491095650</v>
      </c>
      <c r="C753" s="63" t="s">
        <v>287</v>
      </c>
      <c r="D753" s="64">
        <v>0</v>
      </c>
      <c r="E753" s="64">
        <v>0</v>
      </c>
      <c r="F753" s="64">
        <v>2</v>
      </c>
      <c r="G753" s="64">
        <v>1</v>
      </c>
      <c r="H753" s="64">
        <v>0</v>
      </c>
      <c r="I753" s="64">
        <v>2</v>
      </c>
      <c r="J753" s="64">
        <v>0</v>
      </c>
      <c r="K753" s="84">
        <v>0.191</v>
      </c>
      <c r="L753" s="64">
        <v>0</v>
      </c>
      <c r="M753" s="64">
        <v>1</v>
      </c>
      <c r="N753" s="64">
        <v>0</v>
      </c>
      <c r="O753" s="64">
        <v>0</v>
      </c>
      <c r="P753" s="64">
        <v>5</v>
      </c>
      <c r="Q753" s="64">
        <v>5</v>
      </c>
      <c r="R753" s="84">
        <v>1</v>
      </c>
      <c r="S753" s="64">
        <v>4</v>
      </c>
      <c r="U753" s="85">
        <v>491</v>
      </c>
      <c r="V753" s="61">
        <v>95</v>
      </c>
      <c r="W753" s="61">
        <v>650</v>
      </c>
      <c r="X753" s="64">
        <v>14393</v>
      </c>
    </row>
    <row r="754" spans="1:24" ht="12">
      <c r="A754" s="83">
        <v>491</v>
      </c>
      <c r="B754" s="61">
        <v>491095665</v>
      </c>
      <c r="C754" s="63" t="s">
        <v>287</v>
      </c>
      <c r="D754" s="64">
        <v>0</v>
      </c>
      <c r="E754" s="64">
        <v>0</v>
      </c>
      <c r="F754" s="64">
        <v>0</v>
      </c>
      <c r="G754" s="64">
        <v>2</v>
      </c>
      <c r="H754" s="64">
        <v>0</v>
      </c>
      <c r="I754" s="64">
        <v>0</v>
      </c>
      <c r="J754" s="64">
        <v>0</v>
      </c>
      <c r="K754" s="84">
        <v>7.6399999999999996E-2</v>
      </c>
      <c r="L754" s="64">
        <v>0</v>
      </c>
      <c r="M754" s="64">
        <v>0</v>
      </c>
      <c r="N754" s="64">
        <v>0</v>
      </c>
      <c r="O754" s="64">
        <v>0</v>
      </c>
      <c r="P754" s="64">
        <v>1</v>
      </c>
      <c r="Q754" s="64">
        <v>2</v>
      </c>
      <c r="R754" s="84">
        <v>1</v>
      </c>
      <c r="S754" s="64">
        <v>4</v>
      </c>
      <c r="U754" s="85">
        <v>491</v>
      </c>
      <c r="V754" s="61">
        <v>95</v>
      </c>
      <c r="W754" s="61">
        <v>665</v>
      </c>
      <c r="X754" s="64">
        <v>11380</v>
      </c>
    </row>
    <row r="755" spans="1:24" ht="12">
      <c r="A755" s="83">
        <v>491</v>
      </c>
      <c r="B755" s="61">
        <v>491095763</v>
      </c>
      <c r="C755" s="63" t="s">
        <v>287</v>
      </c>
      <c r="D755" s="64">
        <v>0</v>
      </c>
      <c r="E755" s="64">
        <v>0</v>
      </c>
      <c r="F755" s="64">
        <v>0</v>
      </c>
      <c r="G755" s="64">
        <v>0</v>
      </c>
      <c r="H755" s="64">
        <v>0</v>
      </c>
      <c r="I755" s="64">
        <v>3</v>
      </c>
      <c r="J755" s="64">
        <v>0</v>
      </c>
      <c r="K755" s="84">
        <v>0.11459999999999999</v>
      </c>
      <c r="L755" s="64">
        <v>0</v>
      </c>
      <c r="M755" s="64">
        <v>0</v>
      </c>
      <c r="N755" s="64">
        <v>0</v>
      </c>
      <c r="O755" s="64">
        <v>0</v>
      </c>
      <c r="P755" s="64">
        <v>0</v>
      </c>
      <c r="Q755" s="64">
        <v>3</v>
      </c>
      <c r="R755" s="84">
        <v>1</v>
      </c>
      <c r="S755" s="64">
        <v>4</v>
      </c>
      <c r="U755" s="85">
        <v>491</v>
      </c>
      <c r="V755" s="61">
        <v>95</v>
      </c>
      <c r="W755" s="61">
        <v>763</v>
      </c>
      <c r="X755" s="64">
        <v>10835</v>
      </c>
    </row>
    <row r="756" spans="1:24" ht="12">
      <c r="A756" s="83">
        <v>492</v>
      </c>
      <c r="B756" s="61">
        <v>492281005</v>
      </c>
      <c r="C756" s="63" t="s">
        <v>294</v>
      </c>
      <c r="D756" s="64">
        <v>0</v>
      </c>
      <c r="E756" s="64">
        <v>0</v>
      </c>
      <c r="F756" s="64">
        <v>0</v>
      </c>
      <c r="G756" s="64">
        <v>1</v>
      </c>
      <c r="H756" s="64">
        <v>0</v>
      </c>
      <c r="I756" s="64">
        <v>0</v>
      </c>
      <c r="J756" s="64">
        <v>0</v>
      </c>
      <c r="K756" s="84">
        <v>3.8199999999999998E-2</v>
      </c>
      <c r="L756" s="64">
        <v>0</v>
      </c>
      <c r="M756" s="64">
        <v>1</v>
      </c>
      <c r="N756" s="64">
        <v>0</v>
      </c>
      <c r="O756" s="64">
        <v>0</v>
      </c>
      <c r="P756" s="64">
        <v>1</v>
      </c>
      <c r="Q756" s="64">
        <v>1</v>
      </c>
      <c r="R756" s="84">
        <v>1</v>
      </c>
      <c r="S756" s="64">
        <v>6</v>
      </c>
      <c r="U756" s="85">
        <v>492</v>
      </c>
      <c r="V756" s="61">
        <v>281</v>
      </c>
      <c r="W756" s="61">
        <v>5</v>
      </c>
      <c r="X756" s="64">
        <v>16058</v>
      </c>
    </row>
    <row r="757" spans="1:24" ht="12">
      <c r="A757" s="83">
        <v>492</v>
      </c>
      <c r="B757" s="61">
        <v>492281137</v>
      </c>
      <c r="C757" s="63" t="s">
        <v>294</v>
      </c>
      <c r="D757" s="64">
        <v>0</v>
      </c>
      <c r="E757" s="64">
        <v>0</v>
      </c>
      <c r="F757" s="64">
        <v>0</v>
      </c>
      <c r="G757" s="64">
        <v>2</v>
      </c>
      <c r="H757" s="64">
        <v>0</v>
      </c>
      <c r="I757" s="64">
        <v>0</v>
      </c>
      <c r="J757" s="64">
        <v>0</v>
      </c>
      <c r="K757" s="84">
        <v>7.6399999999999996E-2</v>
      </c>
      <c r="L757" s="64">
        <v>0</v>
      </c>
      <c r="M757" s="64">
        <v>0</v>
      </c>
      <c r="N757" s="64">
        <v>0</v>
      </c>
      <c r="O757" s="64">
        <v>0</v>
      </c>
      <c r="P757" s="64">
        <v>2</v>
      </c>
      <c r="Q757" s="64">
        <v>2</v>
      </c>
      <c r="R757" s="84">
        <v>1</v>
      </c>
      <c r="S757" s="64">
        <v>12</v>
      </c>
      <c r="U757" s="85">
        <v>492</v>
      </c>
      <c r="V757" s="61">
        <v>281</v>
      </c>
      <c r="W757" s="61">
        <v>137</v>
      </c>
      <c r="X757" s="64">
        <v>14247</v>
      </c>
    </row>
    <row r="758" spans="1:24" ht="12">
      <c r="A758" s="83">
        <v>492</v>
      </c>
      <c r="B758" s="61">
        <v>492281281</v>
      </c>
      <c r="C758" s="63" t="s">
        <v>294</v>
      </c>
      <c r="D758" s="64">
        <v>0</v>
      </c>
      <c r="E758" s="64">
        <v>0</v>
      </c>
      <c r="F758" s="64">
        <v>62</v>
      </c>
      <c r="G758" s="64">
        <v>295</v>
      </c>
      <c r="H758" s="64">
        <v>0</v>
      </c>
      <c r="I758" s="64">
        <v>0</v>
      </c>
      <c r="J758" s="64">
        <v>0</v>
      </c>
      <c r="K758" s="84">
        <v>13.6374</v>
      </c>
      <c r="L758" s="64">
        <v>0</v>
      </c>
      <c r="M758" s="64">
        <v>92</v>
      </c>
      <c r="N758" s="64">
        <v>0</v>
      </c>
      <c r="O758" s="64">
        <v>0</v>
      </c>
      <c r="P758" s="64">
        <v>317</v>
      </c>
      <c r="Q758" s="64">
        <v>357</v>
      </c>
      <c r="R758" s="84">
        <v>1</v>
      </c>
      <c r="S758" s="64">
        <v>12</v>
      </c>
      <c r="U758" s="85">
        <v>492</v>
      </c>
      <c r="V758" s="61">
        <v>281</v>
      </c>
      <c r="W758" s="61">
        <v>281</v>
      </c>
      <c r="X758" s="64">
        <v>14303</v>
      </c>
    </row>
    <row r="759" spans="1:24" ht="12">
      <c r="A759" s="83">
        <v>493</v>
      </c>
      <c r="B759" s="61">
        <v>493057035</v>
      </c>
      <c r="C759" s="63" t="s">
        <v>295</v>
      </c>
      <c r="D759" s="64">
        <v>0</v>
      </c>
      <c r="E759" s="64">
        <v>0</v>
      </c>
      <c r="F759" s="64">
        <v>0</v>
      </c>
      <c r="G759" s="64">
        <v>0</v>
      </c>
      <c r="H759" s="64">
        <v>0</v>
      </c>
      <c r="I759" s="64">
        <v>28</v>
      </c>
      <c r="J759" s="64">
        <v>0</v>
      </c>
      <c r="K759" s="84">
        <v>1.0696000000000001</v>
      </c>
      <c r="L759" s="64">
        <v>0</v>
      </c>
      <c r="M759" s="64">
        <v>0</v>
      </c>
      <c r="N759" s="64">
        <v>0</v>
      </c>
      <c r="O759" s="64">
        <v>17</v>
      </c>
      <c r="P759" s="64">
        <v>25</v>
      </c>
      <c r="Q759" s="64">
        <v>28</v>
      </c>
      <c r="R759" s="84">
        <v>1.038</v>
      </c>
      <c r="S759" s="64">
        <v>11</v>
      </c>
      <c r="U759" s="85">
        <v>493</v>
      </c>
      <c r="V759" s="61">
        <v>57</v>
      </c>
      <c r="W759" s="61">
        <v>35</v>
      </c>
      <c r="X759" s="64">
        <v>16935</v>
      </c>
    </row>
    <row r="760" spans="1:24" ht="12">
      <c r="A760" s="83">
        <v>493</v>
      </c>
      <c r="B760" s="61">
        <v>493057057</v>
      </c>
      <c r="C760" s="63" t="s">
        <v>295</v>
      </c>
      <c r="D760" s="64">
        <v>0</v>
      </c>
      <c r="E760" s="64">
        <v>0</v>
      </c>
      <c r="F760" s="64">
        <v>0</v>
      </c>
      <c r="G760" s="64">
        <v>0</v>
      </c>
      <c r="H760" s="64">
        <v>0</v>
      </c>
      <c r="I760" s="64">
        <v>112</v>
      </c>
      <c r="J760" s="64">
        <v>0</v>
      </c>
      <c r="K760" s="84">
        <v>4.2784000000000004</v>
      </c>
      <c r="L760" s="64">
        <v>0</v>
      </c>
      <c r="M760" s="64">
        <v>0</v>
      </c>
      <c r="N760" s="64">
        <v>0</v>
      </c>
      <c r="O760" s="64">
        <v>75</v>
      </c>
      <c r="P760" s="64">
        <v>106</v>
      </c>
      <c r="Q760" s="64">
        <v>112</v>
      </c>
      <c r="R760" s="84">
        <v>1.038</v>
      </c>
      <c r="S760" s="64">
        <v>12</v>
      </c>
      <c r="U760" s="85">
        <v>493</v>
      </c>
      <c r="V760" s="61">
        <v>57</v>
      </c>
      <c r="W760" s="61">
        <v>57</v>
      </c>
      <c r="X760" s="64">
        <v>17372</v>
      </c>
    </row>
    <row r="761" spans="1:24" ht="12">
      <c r="A761" s="83">
        <v>493</v>
      </c>
      <c r="B761" s="61">
        <v>493057093</v>
      </c>
      <c r="C761" s="63" t="s">
        <v>295</v>
      </c>
      <c r="D761" s="64">
        <v>0</v>
      </c>
      <c r="E761" s="64">
        <v>0</v>
      </c>
      <c r="F761" s="64">
        <v>0</v>
      </c>
      <c r="G761" s="64">
        <v>0</v>
      </c>
      <c r="H761" s="64">
        <v>0</v>
      </c>
      <c r="I761" s="64">
        <v>29</v>
      </c>
      <c r="J761" s="64">
        <v>0</v>
      </c>
      <c r="K761" s="84">
        <v>1.1077999999999999</v>
      </c>
      <c r="L761" s="64">
        <v>0</v>
      </c>
      <c r="M761" s="64">
        <v>0</v>
      </c>
      <c r="N761" s="64">
        <v>0</v>
      </c>
      <c r="O761" s="64">
        <v>23</v>
      </c>
      <c r="P761" s="64">
        <v>24</v>
      </c>
      <c r="Q761" s="64">
        <v>29</v>
      </c>
      <c r="R761" s="84">
        <v>1.038</v>
      </c>
      <c r="S761" s="64">
        <v>11</v>
      </c>
      <c r="U761" s="85">
        <v>493</v>
      </c>
      <c r="V761" s="61">
        <v>57</v>
      </c>
      <c r="W761" s="61">
        <v>93</v>
      </c>
      <c r="X761" s="64">
        <v>17013</v>
      </c>
    </row>
    <row r="762" spans="1:24" ht="12">
      <c r="A762" s="83">
        <v>493</v>
      </c>
      <c r="B762" s="61">
        <v>493057163</v>
      </c>
      <c r="C762" s="63" t="s">
        <v>295</v>
      </c>
      <c r="D762" s="64">
        <v>0</v>
      </c>
      <c r="E762" s="64">
        <v>0</v>
      </c>
      <c r="F762" s="64">
        <v>0</v>
      </c>
      <c r="G762" s="64">
        <v>0</v>
      </c>
      <c r="H762" s="64">
        <v>0</v>
      </c>
      <c r="I762" s="64">
        <v>10</v>
      </c>
      <c r="J762" s="64">
        <v>0</v>
      </c>
      <c r="K762" s="84">
        <v>0.38200000000000001</v>
      </c>
      <c r="L762" s="64">
        <v>0</v>
      </c>
      <c r="M762" s="64">
        <v>0</v>
      </c>
      <c r="N762" s="64">
        <v>0</v>
      </c>
      <c r="O762" s="64">
        <v>7</v>
      </c>
      <c r="P762" s="64">
        <v>10</v>
      </c>
      <c r="Q762" s="64">
        <v>10</v>
      </c>
      <c r="R762" s="84">
        <v>1.038</v>
      </c>
      <c r="S762" s="64">
        <v>12</v>
      </c>
      <c r="U762" s="85">
        <v>493</v>
      </c>
      <c r="V762" s="61">
        <v>57</v>
      </c>
      <c r="W762" s="61">
        <v>163</v>
      </c>
      <c r="X762" s="64">
        <v>17707</v>
      </c>
    </row>
    <row r="763" spans="1:24" ht="12">
      <c r="A763" s="83">
        <v>493</v>
      </c>
      <c r="B763" s="61">
        <v>493057165</v>
      </c>
      <c r="C763" s="63" t="s">
        <v>295</v>
      </c>
      <c r="D763" s="64">
        <v>0</v>
      </c>
      <c r="E763" s="64">
        <v>0</v>
      </c>
      <c r="F763" s="64">
        <v>0</v>
      </c>
      <c r="G763" s="64">
        <v>0</v>
      </c>
      <c r="H763" s="64">
        <v>0</v>
      </c>
      <c r="I763" s="64">
        <v>5</v>
      </c>
      <c r="J763" s="64">
        <v>0</v>
      </c>
      <c r="K763" s="84">
        <v>0.191</v>
      </c>
      <c r="L763" s="64">
        <v>0</v>
      </c>
      <c r="M763" s="64">
        <v>0</v>
      </c>
      <c r="N763" s="64">
        <v>0</v>
      </c>
      <c r="O763" s="64">
        <v>1</v>
      </c>
      <c r="P763" s="64">
        <v>3</v>
      </c>
      <c r="Q763" s="64">
        <v>5</v>
      </c>
      <c r="R763" s="84">
        <v>1.038</v>
      </c>
      <c r="S763" s="64">
        <v>10</v>
      </c>
      <c r="U763" s="85">
        <v>493</v>
      </c>
      <c r="V763" s="61">
        <v>57</v>
      </c>
      <c r="W763" s="61">
        <v>165</v>
      </c>
      <c r="X763" s="64">
        <v>14572</v>
      </c>
    </row>
    <row r="764" spans="1:24" ht="12">
      <c r="A764" s="83">
        <v>493</v>
      </c>
      <c r="B764" s="61">
        <v>493057176</v>
      </c>
      <c r="C764" s="63" t="s">
        <v>295</v>
      </c>
      <c r="D764" s="64">
        <v>0</v>
      </c>
      <c r="E764" s="64">
        <v>0</v>
      </c>
      <c r="F764" s="64">
        <v>0</v>
      </c>
      <c r="G764" s="64">
        <v>0</v>
      </c>
      <c r="H764" s="64">
        <v>0</v>
      </c>
      <c r="I764" s="64">
        <v>3</v>
      </c>
      <c r="J764" s="64">
        <v>0</v>
      </c>
      <c r="K764" s="84">
        <v>0.11459999999999999</v>
      </c>
      <c r="L764" s="64">
        <v>0</v>
      </c>
      <c r="M764" s="64">
        <v>0</v>
      </c>
      <c r="N764" s="64">
        <v>0</v>
      </c>
      <c r="O764" s="64">
        <v>2</v>
      </c>
      <c r="P764" s="64">
        <v>3</v>
      </c>
      <c r="Q764" s="64">
        <v>3</v>
      </c>
      <c r="R764" s="84">
        <v>1.038</v>
      </c>
      <c r="S764" s="64">
        <v>7</v>
      </c>
      <c r="U764" s="85">
        <v>493</v>
      </c>
      <c r="V764" s="61">
        <v>57</v>
      </c>
      <c r="W764" s="61">
        <v>176</v>
      </c>
      <c r="X764" s="64">
        <v>17191</v>
      </c>
    </row>
    <row r="765" spans="1:24" ht="12">
      <c r="A765" s="83">
        <v>493</v>
      </c>
      <c r="B765" s="61">
        <v>493057229</v>
      </c>
      <c r="C765" s="63" t="s">
        <v>295</v>
      </c>
      <c r="D765" s="64">
        <v>0</v>
      </c>
      <c r="E765" s="64">
        <v>0</v>
      </c>
      <c r="F765" s="64">
        <v>0</v>
      </c>
      <c r="G765" s="64">
        <v>0</v>
      </c>
      <c r="H765" s="64">
        <v>0</v>
      </c>
      <c r="I765" s="64">
        <v>1</v>
      </c>
      <c r="J765" s="64">
        <v>0</v>
      </c>
      <c r="K765" s="84">
        <v>3.8199999999999998E-2</v>
      </c>
      <c r="L765" s="64">
        <v>0</v>
      </c>
      <c r="M765" s="64">
        <v>0</v>
      </c>
      <c r="N765" s="64">
        <v>0</v>
      </c>
      <c r="O765" s="64">
        <v>0</v>
      </c>
      <c r="P765" s="64">
        <v>1</v>
      </c>
      <c r="Q765" s="64">
        <v>1</v>
      </c>
      <c r="R765" s="84">
        <v>1.038</v>
      </c>
      <c r="S765" s="64">
        <v>7</v>
      </c>
      <c r="U765" s="85">
        <v>493</v>
      </c>
      <c r="V765" s="61">
        <v>57</v>
      </c>
      <c r="W765" s="61">
        <v>229</v>
      </c>
      <c r="X765" s="64">
        <v>15746</v>
      </c>
    </row>
    <row r="766" spans="1:24" ht="12">
      <c r="A766" s="83">
        <v>493</v>
      </c>
      <c r="B766" s="61">
        <v>493057248</v>
      </c>
      <c r="C766" s="63" t="s">
        <v>295</v>
      </c>
      <c r="D766" s="64">
        <v>0</v>
      </c>
      <c r="E766" s="64">
        <v>0</v>
      </c>
      <c r="F766" s="64">
        <v>0</v>
      </c>
      <c r="G766" s="64">
        <v>0</v>
      </c>
      <c r="H766" s="64">
        <v>0</v>
      </c>
      <c r="I766" s="64">
        <v>23</v>
      </c>
      <c r="J766" s="64">
        <v>0</v>
      </c>
      <c r="K766" s="84">
        <v>0.87860000000000005</v>
      </c>
      <c r="L766" s="64">
        <v>0</v>
      </c>
      <c r="M766" s="64">
        <v>0</v>
      </c>
      <c r="N766" s="64">
        <v>0</v>
      </c>
      <c r="O766" s="64">
        <v>18</v>
      </c>
      <c r="P766" s="64">
        <v>21</v>
      </c>
      <c r="Q766" s="64">
        <v>23</v>
      </c>
      <c r="R766" s="84">
        <v>1.038</v>
      </c>
      <c r="S766" s="64">
        <v>11</v>
      </c>
      <c r="U766" s="85">
        <v>493</v>
      </c>
      <c r="V766" s="61">
        <v>57</v>
      </c>
      <c r="W766" s="61">
        <v>248</v>
      </c>
      <c r="X766" s="64">
        <v>17416</v>
      </c>
    </row>
    <row r="767" spans="1:24" ht="12">
      <c r="A767" s="83">
        <v>493</v>
      </c>
      <c r="B767" s="61">
        <v>493057262</v>
      </c>
      <c r="C767" s="63" t="s">
        <v>295</v>
      </c>
      <c r="D767" s="64">
        <v>0</v>
      </c>
      <c r="E767" s="64">
        <v>0</v>
      </c>
      <c r="F767" s="64">
        <v>0</v>
      </c>
      <c r="G767" s="64">
        <v>0</v>
      </c>
      <c r="H767" s="64">
        <v>0</v>
      </c>
      <c r="I767" s="64">
        <v>3</v>
      </c>
      <c r="J767" s="64">
        <v>0</v>
      </c>
      <c r="K767" s="84">
        <v>0.11459999999999999</v>
      </c>
      <c r="L767" s="64">
        <v>0</v>
      </c>
      <c r="M767" s="64">
        <v>0</v>
      </c>
      <c r="N767" s="64">
        <v>0</v>
      </c>
      <c r="O767" s="64">
        <v>1</v>
      </c>
      <c r="P767" s="64">
        <v>3</v>
      </c>
      <c r="Q767" s="64">
        <v>3</v>
      </c>
      <c r="R767" s="84">
        <v>1.038</v>
      </c>
      <c r="S767" s="64">
        <v>7</v>
      </c>
      <c r="U767" s="85">
        <v>493</v>
      </c>
      <c r="V767" s="61">
        <v>57</v>
      </c>
      <c r="W767" s="61">
        <v>262</v>
      </c>
      <c r="X767" s="64">
        <v>16468</v>
      </c>
    </row>
    <row r="768" spans="1:24" ht="12">
      <c r="A768" s="83">
        <v>493</v>
      </c>
      <c r="B768" s="61">
        <v>493057274</v>
      </c>
      <c r="C768" s="63" t="s">
        <v>295</v>
      </c>
      <c r="D768" s="64">
        <v>0</v>
      </c>
      <c r="E768" s="64">
        <v>0</v>
      </c>
      <c r="F768" s="64">
        <v>0</v>
      </c>
      <c r="G768" s="64">
        <v>0</v>
      </c>
      <c r="H768" s="64">
        <v>0</v>
      </c>
      <c r="I768" s="64">
        <v>2</v>
      </c>
      <c r="J768" s="64">
        <v>0</v>
      </c>
      <c r="K768" s="84">
        <v>7.6399999999999996E-2</v>
      </c>
      <c r="L768" s="64">
        <v>0</v>
      </c>
      <c r="M768" s="64">
        <v>0</v>
      </c>
      <c r="N768" s="64">
        <v>0</v>
      </c>
      <c r="O768" s="64">
        <v>1</v>
      </c>
      <c r="P768" s="64">
        <v>2</v>
      </c>
      <c r="Q768" s="64">
        <v>2</v>
      </c>
      <c r="R768" s="84">
        <v>1.038</v>
      </c>
      <c r="S768" s="64">
        <v>10</v>
      </c>
      <c r="U768" s="85">
        <v>493</v>
      </c>
      <c r="V768" s="61">
        <v>57</v>
      </c>
      <c r="W768" s="61">
        <v>274</v>
      </c>
      <c r="X768" s="64">
        <v>17199</v>
      </c>
    </row>
    <row r="769" spans="1:24" ht="12">
      <c r="A769" s="83">
        <v>494</v>
      </c>
      <c r="B769" s="61">
        <v>494093035</v>
      </c>
      <c r="C769" s="63" t="s">
        <v>296</v>
      </c>
      <c r="D769" s="64">
        <v>0</v>
      </c>
      <c r="E769" s="64">
        <v>0</v>
      </c>
      <c r="F769" s="64">
        <v>1</v>
      </c>
      <c r="G769" s="64">
        <v>2</v>
      </c>
      <c r="H769" s="64">
        <v>1</v>
      </c>
      <c r="I769" s="64">
        <v>0</v>
      </c>
      <c r="J769" s="64">
        <v>0</v>
      </c>
      <c r="K769" s="84">
        <v>0.15279999999999999</v>
      </c>
      <c r="L769" s="64">
        <v>0</v>
      </c>
      <c r="M769" s="64">
        <v>1</v>
      </c>
      <c r="N769" s="64">
        <v>0</v>
      </c>
      <c r="O769" s="64">
        <v>0</v>
      </c>
      <c r="P769" s="64">
        <v>4</v>
      </c>
      <c r="Q769" s="64">
        <v>4</v>
      </c>
      <c r="R769" s="84">
        <v>1.0449999999999999</v>
      </c>
      <c r="S769" s="64">
        <v>11</v>
      </c>
      <c r="U769" s="85">
        <v>494</v>
      </c>
      <c r="V769" s="61">
        <v>93</v>
      </c>
      <c r="W769" s="61">
        <v>35</v>
      </c>
      <c r="X769" s="64">
        <v>15259</v>
      </c>
    </row>
    <row r="770" spans="1:24" ht="12">
      <c r="A770" s="83">
        <v>494</v>
      </c>
      <c r="B770" s="61">
        <v>494093049</v>
      </c>
      <c r="C770" s="63" t="s">
        <v>296</v>
      </c>
      <c r="D770" s="64">
        <v>0</v>
      </c>
      <c r="E770" s="64">
        <v>0</v>
      </c>
      <c r="F770" s="64">
        <v>0</v>
      </c>
      <c r="G770" s="64">
        <v>0</v>
      </c>
      <c r="H770" s="64">
        <v>1</v>
      </c>
      <c r="I770" s="64">
        <v>0</v>
      </c>
      <c r="J770" s="64">
        <v>0</v>
      </c>
      <c r="K770" s="84">
        <v>3.8199999999999998E-2</v>
      </c>
      <c r="L770" s="64">
        <v>0</v>
      </c>
      <c r="M770" s="64">
        <v>0</v>
      </c>
      <c r="N770" s="64">
        <v>0</v>
      </c>
      <c r="O770" s="64">
        <v>0</v>
      </c>
      <c r="P770" s="64">
        <v>1</v>
      </c>
      <c r="Q770" s="64">
        <v>1</v>
      </c>
      <c r="R770" s="84">
        <v>1.0449999999999999</v>
      </c>
      <c r="S770" s="64">
        <v>8</v>
      </c>
      <c r="U770" s="85">
        <v>494</v>
      </c>
      <c r="V770" s="61">
        <v>93</v>
      </c>
      <c r="W770" s="61">
        <v>49</v>
      </c>
      <c r="X770" s="64">
        <v>14104</v>
      </c>
    </row>
    <row r="771" spans="1:24" ht="12">
      <c r="A771" s="83">
        <v>494</v>
      </c>
      <c r="B771" s="61">
        <v>494093056</v>
      </c>
      <c r="C771" s="63" t="s">
        <v>296</v>
      </c>
      <c r="D771" s="64">
        <v>0</v>
      </c>
      <c r="E771" s="64">
        <v>0</v>
      </c>
      <c r="F771" s="64">
        <v>0</v>
      </c>
      <c r="G771" s="64">
        <v>1</v>
      </c>
      <c r="H771" s="64">
        <v>0</v>
      </c>
      <c r="I771" s="64">
        <v>1</v>
      </c>
      <c r="J771" s="64">
        <v>0</v>
      </c>
      <c r="K771" s="84">
        <v>7.6399999999999996E-2</v>
      </c>
      <c r="L771" s="64">
        <v>0</v>
      </c>
      <c r="M771" s="64">
        <v>0</v>
      </c>
      <c r="N771" s="64">
        <v>0</v>
      </c>
      <c r="O771" s="64">
        <v>0</v>
      </c>
      <c r="P771" s="64">
        <v>2</v>
      </c>
      <c r="Q771" s="64">
        <v>2</v>
      </c>
      <c r="R771" s="84">
        <v>1.0449999999999999</v>
      </c>
      <c r="S771" s="64">
        <v>3</v>
      </c>
      <c r="U771" s="85">
        <v>494</v>
      </c>
      <c r="V771" s="61">
        <v>93</v>
      </c>
      <c r="W771" s="61">
        <v>56</v>
      </c>
      <c r="X771" s="64">
        <v>14564</v>
      </c>
    </row>
    <row r="772" spans="1:24" ht="12">
      <c r="A772" s="83">
        <v>494</v>
      </c>
      <c r="B772" s="61">
        <v>494093057</v>
      </c>
      <c r="C772" s="63" t="s">
        <v>296</v>
      </c>
      <c r="D772" s="64">
        <v>0</v>
      </c>
      <c r="E772" s="64">
        <v>0</v>
      </c>
      <c r="F772" s="64">
        <v>11</v>
      </c>
      <c r="G772" s="64">
        <v>35</v>
      </c>
      <c r="H772" s="64">
        <v>23</v>
      </c>
      <c r="I772" s="64">
        <v>10</v>
      </c>
      <c r="J772" s="64">
        <v>0</v>
      </c>
      <c r="K772" s="84">
        <v>3.0177999999999998</v>
      </c>
      <c r="L772" s="64">
        <v>0</v>
      </c>
      <c r="M772" s="64">
        <v>18</v>
      </c>
      <c r="N772" s="64">
        <v>3</v>
      </c>
      <c r="O772" s="64">
        <v>0</v>
      </c>
      <c r="P772" s="64">
        <v>51</v>
      </c>
      <c r="Q772" s="64">
        <v>79</v>
      </c>
      <c r="R772" s="84">
        <v>1.0449999999999999</v>
      </c>
      <c r="S772" s="64">
        <v>12</v>
      </c>
      <c r="U772" s="85">
        <v>494</v>
      </c>
      <c r="V772" s="61">
        <v>93</v>
      </c>
      <c r="W772" s="61">
        <v>57</v>
      </c>
      <c r="X772" s="64">
        <v>13731</v>
      </c>
    </row>
    <row r="773" spans="1:24" ht="12">
      <c r="A773" s="83">
        <v>494</v>
      </c>
      <c r="B773" s="61">
        <v>494093071</v>
      </c>
      <c r="C773" s="63" t="s">
        <v>296</v>
      </c>
      <c r="D773" s="64">
        <v>0</v>
      </c>
      <c r="E773" s="64">
        <v>0</v>
      </c>
      <c r="F773" s="64">
        <v>0</v>
      </c>
      <c r="G773" s="64">
        <v>2</v>
      </c>
      <c r="H773" s="64">
        <v>0</v>
      </c>
      <c r="I773" s="64">
        <v>0</v>
      </c>
      <c r="J773" s="64">
        <v>0</v>
      </c>
      <c r="K773" s="84">
        <v>7.6399999999999996E-2</v>
      </c>
      <c r="L773" s="64">
        <v>0</v>
      </c>
      <c r="M773" s="64">
        <v>2</v>
      </c>
      <c r="N773" s="64">
        <v>0</v>
      </c>
      <c r="O773" s="64">
        <v>0</v>
      </c>
      <c r="P773" s="64">
        <v>0</v>
      </c>
      <c r="Q773" s="64">
        <v>2</v>
      </c>
      <c r="R773" s="84">
        <v>1.0449999999999999</v>
      </c>
      <c r="S773" s="64">
        <v>4</v>
      </c>
      <c r="U773" s="85">
        <v>494</v>
      </c>
      <c r="V773" s="61">
        <v>93</v>
      </c>
      <c r="W773" s="61">
        <v>71</v>
      </c>
      <c r="X773" s="64">
        <v>12188</v>
      </c>
    </row>
    <row r="774" spans="1:24" ht="12">
      <c r="A774" s="83">
        <v>494</v>
      </c>
      <c r="B774" s="61">
        <v>494093093</v>
      </c>
      <c r="C774" s="63" t="s">
        <v>296</v>
      </c>
      <c r="D774" s="64">
        <v>0</v>
      </c>
      <c r="E774" s="64">
        <v>0</v>
      </c>
      <c r="F774" s="64">
        <v>18</v>
      </c>
      <c r="G774" s="64">
        <v>128</v>
      </c>
      <c r="H774" s="64">
        <v>70</v>
      </c>
      <c r="I774" s="64">
        <v>112</v>
      </c>
      <c r="J774" s="64">
        <v>0</v>
      </c>
      <c r="K774" s="84">
        <v>12.5296</v>
      </c>
      <c r="L774" s="64">
        <v>0</v>
      </c>
      <c r="M774" s="64">
        <v>60</v>
      </c>
      <c r="N774" s="64">
        <v>8</v>
      </c>
      <c r="O774" s="64">
        <v>5</v>
      </c>
      <c r="P774" s="64">
        <v>232</v>
      </c>
      <c r="Q774" s="64">
        <v>328</v>
      </c>
      <c r="R774" s="84">
        <v>1.0449999999999999</v>
      </c>
      <c r="S774" s="64">
        <v>11</v>
      </c>
      <c r="U774" s="85">
        <v>494</v>
      </c>
      <c r="V774" s="61">
        <v>93</v>
      </c>
      <c r="W774" s="61">
        <v>93</v>
      </c>
      <c r="X774" s="64">
        <v>14258</v>
      </c>
    </row>
    <row r="775" spans="1:24" ht="12">
      <c r="A775" s="83">
        <v>494</v>
      </c>
      <c r="B775" s="61">
        <v>494093128</v>
      </c>
      <c r="C775" s="63" t="s">
        <v>296</v>
      </c>
      <c r="D775" s="64">
        <v>0</v>
      </c>
      <c r="E775" s="64">
        <v>0</v>
      </c>
      <c r="F775" s="64">
        <v>0</v>
      </c>
      <c r="G775" s="64">
        <v>1</v>
      </c>
      <c r="H775" s="64">
        <v>0</v>
      </c>
      <c r="I775" s="64">
        <v>0</v>
      </c>
      <c r="J775" s="64">
        <v>0</v>
      </c>
      <c r="K775" s="84">
        <v>3.8199999999999998E-2</v>
      </c>
      <c r="L775" s="64">
        <v>0</v>
      </c>
      <c r="M775" s="64">
        <v>0</v>
      </c>
      <c r="N775" s="64">
        <v>0</v>
      </c>
      <c r="O775" s="64">
        <v>0</v>
      </c>
      <c r="P775" s="64">
        <v>0</v>
      </c>
      <c r="Q775" s="64">
        <v>1</v>
      </c>
      <c r="R775" s="84">
        <v>1.0449999999999999</v>
      </c>
      <c r="S775" s="64">
        <v>10</v>
      </c>
      <c r="U775" s="85">
        <v>494</v>
      </c>
      <c r="V775" s="61">
        <v>93</v>
      </c>
      <c r="W775" s="61">
        <v>128</v>
      </c>
      <c r="X775" s="64">
        <v>9739</v>
      </c>
    </row>
    <row r="776" spans="1:24" ht="12">
      <c r="A776" s="83">
        <v>494</v>
      </c>
      <c r="B776" s="61">
        <v>494093133</v>
      </c>
      <c r="C776" s="63" t="s">
        <v>296</v>
      </c>
      <c r="D776" s="64">
        <v>0</v>
      </c>
      <c r="E776" s="64">
        <v>0</v>
      </c>
      <c r="F776" s="64">
        <v>0</v>
      </c>
      <c r="G776" s="64">
        <v>1</v>
      </c>
      <c r="H776" s="64">
        <v>0</v>
      </c>
      <c r="I776" s="64">
        <v>0</v>
      </c>
      <c r="J776" s="64">
        <v>0</v>
      </c>
      <c r="K776" s="84">
        <v>3.8199999999999998E-2</v>
      </c>
      <c r="L776" s="64">
        <v>0</v>
      </c>
      <c r="M776" s="64">
        <v>1</v>
      </c>
      <c r="N776" s="64">
        <v>0</v>
      </c>
      <c r="O776" s="64">
        <v>0</v>
      </c>
      <c r="P776" s="64">
        <v>0</v>
      </c>
      <c r="Q776" s="64">
        <v>1</v>
      </c>
      <c r="R776" s="84">
        <v>1.0449999999999999</v>
      </c>
      <c r="S776" s="64">
        <v>9</v>
      </c>
      <c r="U776" s="85">
        <v>494</v>
      </c>
      <c r="V776" s="61">
        <v>93</v>
      </c>
      <c r="W776" s="61">
        <v>133</v>
      </c>
      <c r="X776" s="64">
        <v>12188</v>
      </c>
    </row>
    <row r="777" spans="1:24" ht="12">
      <c r="A777" s="83">
        <v>494</v>
      </c>
      <c r="B777" s="61">
        <v>494093149</v>
      </c>
      <c r="C777" s="63" t="s">
        <v>296</v>
      </c>
      <c r="D777" s="64">
        <v>0</v>
      </c>
      <c r="E777" s="64">
        <v>0</v>
      </c>
      <c r="F777" s="64">
        <v>0</v>
      </c>
      <c r="G777" s="64">
        <v>2</v>
      </c>
      <c r="H777" s="64">
        <v>0</v>
      </c>
      <c r="I777" s="64">
        <v>0</v>
      </c>
      <c r="J777" s="64">
        <v>0</v>
      </c>
      <c r="K777" s="84">
        <v>7.6399999999999996E-2</v>
      </c>
      <c r="L777" s="64">
        <v>0</v>
      </c>
      <c r="M777" s="64">
        <v>0</v>
      </c>
      <c r="N777" s="64">
        <v>0</v>
      </c>
      <c r="O777" s="64">
        <v>0</v>
      </c>
      <c r="P777" s="64">
        <v>2</v>
      </c>
      <c r="Q777" s="64">
        <v>2</v>
      </c>
      <c r="R777" s="84">
        <v>1.0449999999999999</v>
      </c>
      <c r="S777" s="64">
        <v>12</v>
      </c>
      <c r="U777" s="85">
        <v>494</v>
      </c>
      <c r="V777" s="61">
        <v>93</v>
      </c>
      <c r="W777" s="61">
        <v>149</v>
      </c>
      <c r="X777" s="64">
        <v>14787</v>
      </c>
    </row>
    <row r="778" spans="1:24" ht="12">
      <c r="A778" s="83">
        <v>494</v>
      </c>
      <c r="B778" s="61">
        <v>494093163</v>
      </c>
      <c r="C778" s="63" t="s">
        <v>296</v>
      </c>
      <c r="D778" s="64">
        <v>0</v>
      </c>
      <c r="E778" s="64">
        <v>0</v>
      </c>
      <c r="F778" s="64">
        <v>0</v>
      </c>
      <c r="G778" s="64">
        <v>7</v>
      </c>
      <c r="H778" s="64">
        <v>2</v>
      </c>
      <c r="I778" s="64">
        <v>1</v>
      </c>
      <c r="J778" s="64">
        <v>0</v>
      </c>
      <c r="K778" s="84">
        <v>0.38200000000000001</v>
      </c>
      <c r="L778" s="64">
        <v>0</v>
      </c>
      <c r="M778" s="64">
        <v>0</v>
      </c>
      <c r="N778" s="64">
        <v>0</v>
      </c>
      <c r="O778" s="64">
        <v>0</v>
      </c>
      <c r="P778" s="64">
        <v>7</v>
      </c>
      <c r="Q778" s="64">
        <v>10</v>
      </c>
      <c r="R778" s="84">
        <v>1.0449999999999999</v>
      </c>
      <c r="S778" s="64">
        <v>12</v>
      </c>
      <c r="U778" s="85">
        <v>494</v>
      </c>
      <c r="V778" s="61">
        <v>93</v>
      </c>
      <c r="W778" s="61">
        <v>163</v>
      </c>
      <c r="X778" s="64">
        <v>13350</v>
      </c>
    </row>
    <row r="779" spans="1:24" ht="12">
      <c r="A779" s="83">
        <v>494</v>
      </c>
      <c r="B779" s="61">
        <v>494093165</v>
      </c>
      <c r="C779" s="63" t="s">
        <v>296</v>
      </c>
      <c r="D779" s="64">
        <v>0</v>
      </c>
      <c r="E779" s="64">
        <v>0</v>
      </c>
      <c r="F779" s="64">
        <v>1</v>
      </c>
      <c r="G779" s="64">
        <v>27</v>
      </c>
      <c r="H779" s="64">
        <v>9</v>
      </c>
      <c r="I779" s="64">
        <v>26</v>
      </c>
      <c r="J779" s="64">
        <v>0</v>
      </c>
      <c r="K779" s="84">
        <v>2.4066000000000001</v>
      </c>
      <c r="L779" s="64">
        <v>0</v>
      </c>
      <c r="M779" s="64">
        <v>13</v>
      </c>
      <c r="N779" s="64">
        <v>1</v>
      </c>
      <c r="O779" s="64">
        <v>1</v>
      </c>
      <c r="P779" s="64">
        <v>44</v>
      </c>
      <c r="Q779" s="64">
        <v>63</v>
      </c>
      <c r="R779" s="84">
        <v>1.0449999999999999</v>
      </c>
      <c r="S779" s="64">
        <v>10</v>
      </c>
      <c r="U779" s="85">
        <v>494</v>
      </c>
      <c r="V779" s="61">
        <v>93</v>
      </c>
      <c r="W779" s="61">
        <v>165</v>
      </c>
      <c r="X779" s="64">
        <v>14358</v>
      </c>
    </row>
    <row r="780" spans="1:24" ht="12">
      <c r="A780" s="83">
        <v>494</v>
      </c>
      <c r="B780" s="61">
        <v>494093176</v>
      </c>
      <c r="C780" s="63" t="s">
        <v>296</v>
      </c>
      <c r="D780" s="64">
        <v>0</v>
      </c>
      <c r="E780" s="64">
        <v>0</v>
      </c>
      <c r="F780" s="64">
        <v>1</v>
      </c>
      <c r="G780" s="64">
        <v>4</v>
      </c>
      <c r="H780" s="64">
        <v>0</v>
      </c>
      <c r="I780" s="64">
        <v>0</v>
      </c>
      <c r="J780" s="64">
        <v>0</v>
      </c>
      <c r="K780" s="84">
        <v>0.191</v>
      </c>
      <c r="L780" s="64">
        <v>0</v>
      </c>
      <c r="M780" s="64">
        <v>0</v>
      </c>
      <c r="N780" s="64">
        <v>0</v>
      </c>
      <c r="O780" s="64">
        <v>0</v>
      </c>
      <c r="P780" s="64">
        <v>5</v>
      </c>
      <c r="Q780" s="64">
        <v>5</v>
      </c>
      <c r="R780" s="84">
        <v>1.0449999999999999</v>
      </c>
      <c r="S780" s="64">
        <v>7</v>
      </c>
      <c r="U780" s="85">
        <v>494</v>
      </c>
      <c r="V780" s="61">
        <v>93</v>
      </c>
      <c r="W780" s="61">
        <v>176</v>
      </c>
      <c r="X780" s="64">
        <v>14330</v>
      </c>
    </row>
    <row r="781" spans="1:24" ht="12">
      <c r="A781" s="83">
        <v>494</v>
      </c>
      <c r="B781" s="61">
        <v>494093178</v>
      </c>
      <c r="C781" s="63" t="s">
        <v>296</v>
      </c>
      <c r="D781" s="64">
        <v>0</v>
      </c>
      <c r="E781" s="64">
        <v>0</v>
      </c>
      <c r="F781" s="64">
        <v>0</v>
      </c>
      <c r="G781" s="64">
        <v>2</v>
      </c>
      <c r="H781" s="64">
        <v>0</v>
      </c>
      <c r="I781" s="64">
        <v>0</v>
      </c>
      <c r="J781" s="64">
        <v>0</v>
      </c>
      <c r="K781" s="84">
        <v>7.6399999999999996E-2</v>
      </c>
      <c r="L781" s="64">
        <v>0</v>
      </c>
      <c r="M781" s="64">
        <v>0</v>
      </c>
      <c r="N781" s="64">
        <v>0</v>
      </c>
      <c r="O781" s="64">
        <v>0</v>
      </c>
      <c r="P781" s="64">
        <v>0</v>
      </c>
      <c r="Q781" s="64">
        <v>2</v>
      </c>
      <c r="R781" s="84">
        <v>1.0449999999999999</v>
      </c>
      <c r="S781" s="64">
        <v>3</v>
      </c>
      <c r="U781" s="85">
        <v>494</v>
      </c>
      <c r="V781" s="61">
        <v>93</v>
      </c>
      <c r="W781" s="61">
        <v>178</v>
      </c>
      <c r="X781" s="64">
        <v>9739</v>
      </c>
    </row>
    <row r="782" spans="1:24" ht="12">
      <c r="A782" s="83">
        <v>494</v>
      </c>
      <c r="B782" s="61">
        <v>494093181</v>
      </c>
      <c r="C782" s="63" t="s">
        <v>296</v>
      </c>
      <c r="D782" s="64">
        <v>0</v>
      </c>
      <c r="E782" s="64">
        <v>0</v>
      </c>
      <c r="F782" s="64">
        <v>0</v>
      </c>
      <c r="G782" s="64">
        <v>3</v>
      </c>
      <c r="H782" s="64">
        <v>1</v>
      </c>
      <c r="I782" s="64">
        <v>1</v>
      </c>
      <c r="J782" s="64">
        <v>0</v>
      </c>
      <c r="K782" s="84">
        <v>0.191</v>
      </c>
      <c r="L782" s="64">
        <v>0</v>
      </c>
      <c r="M782" s="64">
        <v>0</v>
      </c>
      <c r="N782" s="64">
        <v>0</v>
      </c>
      <c r="O782" s="64">
        <v>0</v>
      </c>
      <c r="P782" s="64">
        <v>5</v>
      </c>
      <c r="Q782" s="64">
        <v>5</v>
      </c>
      <c r="R782" s="84">
        <v>1.0449999999999999</v>
      </c>
      <c r="S782" s="64">
        <v>9</v>
      </c>
      <c r="U782" s="85">
        <v>494</v>
      </c>
      <c r="V782" s="61">
        <v>93</v>
      </c>
      <c r="W782" s="61">
        <v>181</v>
      </c>
      <c r="X782" s="64">
        <v>14815</v>
      </c>
    </row>
    <row r="783" spans="1:24" ht="12">
      <c r="A783" s="83">
        <v>494</v>
      </c>
      <c r="B783" s="61">
        <v>494093229</v>
      </c>
      <c r="C783" s="63" t="s">
        <v>296</v>
      </c>
      <c r="D783" s="64">
        <v>0</v>
      </c>
      <c r="E783" s="64">
        <v>0</v>
      </c>
      <c r="F783" s="64">
        <v>0</v>
      </c>
      <c r="G783" s="64">
        <v>0</v>
      </c>
      <c r="H783" s="64">
        <v>1</v>
      </c>
      <c r="I783" s="64">
        <v>3</v>
      </c>
      <c r="J783" s="64">
        <v>0</v>
      </c>
      <c r="K783" s="84">
        <v>0.15279999999999999</v>
      </c>
      <c r="L783" s="64">
        <v>0</v>
      </c>
      <c r="M783" s="64">
        <v>0</v>
      </c>
      <c r="N783" s="64">
        <v>0</v>
      </c>
      <c r="O783" s="64">
        <v>2</v>
      </c>
      <c r="P783" s="64">
        <v>4</v>
      </c>
      <c r="Q783" s="64">
        <v>4</v>
      </c>
      <c r="R783" s="84">
        <v>1.0449999999999999</v>
      </c>
      <c r="S783" s="64">
        <v>7</v>
      </c>
      <c r="U783" s="85">
        <v>494</v>
      </c>
      <c r="V783" s="61">
        <v>93</v>
      </c>
      <c r="W783" s="61">
        <v>229</v>
      </c>
      <c r="X783" s="64">
        <v>16462</v>
      </c>
    </row>
    <row r="784" spans="1:24" ht="12">
      <c r="A784" s="83">
        <v>494</v>
      </c>
      <c r="B784" s="61">
        <v>494093244</v>
      </c>
      <c r="C784" s="63" t="s">
        <v>296</v>
      </c>
      <c r="D784" s="64">
        <v>0</v>
      </c>
      <c r="E784" s="64">
        <v>0</v>
      </c>
      <c r="F784" s="64">
        <v>1</v>
      </c>
      <c r="G784" s="64">
        <v>1</v>
      </c>
      <c r="H784" s="64">
        <v>2</v>
      </c>
      <c r="I784" s="64">
        <v>0</v>
      </c>
      <c r="J784" s="64">
        <v>0</v>
      </c>
      <c r="K784" s="84">
        <v>0.15279999999999999</v>
      </c>
      <c r="L784" s="64">
        <v>0</v>
      </c>
      <c r="M784" s="64">
        <v>2</v>
      </c>
      <c r="N784" s="64">
        <v>1</v>
      </c>
      <c r="O784" s="64">
        <v>0</v>
      </c>
      <c r="P784" s="64">
        <v>3</v>
      </c>
      <c r="Q784" s="64">
        <v>4</v>
      </c>
      <c r="R784" s="84">
        <v>1.0449999999999999</v>
      </c>
      <c r="S784" s="64">
        <v>10</v>
      </c>
      <c r="U784" s="85">
        <v>494</v>
      </c>
      <c r="V784" s="61">
        <v>93</v>
      </c>
      <c r="W784" s="61">
        <v>244</v>
      </c>
      <c r="X784" s="64">
        <v>15143</v>
      </c>
    </row>
    <row r="785" spans="1:24" ht="12">
      <c r="A785" s="83">
        <v>494</v>
      </c>
      <c r="B785" s="61">
        <v>494093248</v>
      </c>
      <c r="C785" s="63" t="s">
        <v>296</v>
      </c>
      <c r="D785" s="64">
        <v>0</v>
      </c>
      <c r="E785" s="64">
        <v>0</v>
      </c>
      <c r="F785" s="64">
        <v>27</v>
      </c>
      <c r="G785" s="64">
        <v>100</v>
      </c>
      <c r="H785" s="64">
        <v>66</v>
      </c>
      <c r="I785" s="64">
        <v>62</v>
      </c>
      <c r="J785" s="64">
        <v>0</v>
      </c>
      <c r="K785" s="84">
        <v>9.7409999999999997</v>
      </c>
      <c r="L785" s="64">
        <v>0</v>
      </c>
      <c r="M785" s="64">
        <v>44</v>
      </c>
      <c r="N785" s="64">
        <v>8</v>
      </c>
      <c r="O785" s="64">
        <v>2</v>
      </c>
      <c r="P785" s="64">
        <v>179</v>
      </c>
      <c r="Q785" s="64">
        <v>255</v>
      </c>
      <c r="R785" s="84">
        <v>1.0449999999999999</v>
      </c>
      <c r="S785" s="64">
        <v>11</v>
      </c>
      <c r="U785" s="85">
        <v>494</v>
      </c>
      <c r="V785" s="61">
        <v>93</v>
      </c>
      <c r="W785" s="61">
        <v>248</v>
      </c>
      <c r="X785" s="64">
        <v>14042</v>
      </c>
    </row>
    <row r="786" spans="1:24" ht="12">
      <c r="A786" s="83">
        <v>494</v>
      </c>
      <c r="B786" s="61">
        <v>494093262</v>
      </c>
      <c r="C786" s="63" t="s">
        <v>296</v>
      </c>
      <c r="D786" s="64">
        <v>0</v>
      </c>
      <c r="E786" s="64">
        <v>0</v>
      </c>
      <c r="F786" s="64">
        <v>0</v>
      </c>
      <c r="G786" s="64">
        <v>6</v>
      </c>
      <c r="H786" s="64">
        <v>3</v>
      </c>
      <c r="I786" s="64">
        <v>4</v>
      </c>
      <c r="J786" s="64">
        <v>0</v>
      </c>
      <c r="K786" s="84">
        <v>0.49659999999999999</v>
      </c>
      <c r="L786" s="64">
        <v>0</v>
      </c>
      <c r="M786" s="64">
        <v>2</v>
      </c>
      <c r="N786" s="64">
        <v>0</v>
      </c>
      <c r="O786" s="64">
        <v>0</v>
      </c>
      <c r="P786" s="64">
        <v>8</v>
      </c>
      <c r="Q786" s="64">
        <v>13</v>
      </c>
      <c r="R786" s="84">
        <v>1.0449999999999999</v>
      </c>
      <c r="S786" s="64">
        <v>7</v>
      </c>
      <c r="U786" s="85">
        <v>494</v>
      </c>
      <c r="V786" s="61">
        <v>93</v>
      </c>
      <c r="W786" s="61">
        <v>262</v>
      </c>
      <c r="X786" s="64">
        <v>13324</v>
      </c>
    </row>
    <row r="787" spans="1:24" ht="12">
      <c r="A787" s="83">
        <v>494</v>
      </c>
      <c r="B787" s="61">
        <v>494093291</v>
      </c>
      <c r="C787" s="63" t="s">
        <v>296</v>
      </c>
      <c r="D787" s="64">
        <v>0</v>
      </c>
      <c r="E787" s="64">
        <v>0</v>
      </c>
      <c r="F787" s="64">
        <v>0</v>
      </c>
      <c r="G787" s="64">
        <v>1</v>
      </c>
      <c r="H787" s="64">
        <v>1</v>
      </c>
      <c r="I787" s="64">
        <v>0</v>
      </c>
      <c r="J787" s="64">
        <v>0</v>
      </c>
      <c r="K787" s="84">
        <v>7.6399999999999996E-2</v>
      </c>
      <c r="L787" s="64">
        <v>0</v>
      </c>
      <c r="M787" s="64">
        <v>0</v>
      </c>
      <c r="N787" s="64">
        <v>0</v>
      </c>
      <c r="O787" s="64">
        <v>0</v>
      </c>
      <c r="P787" s="64">
        <v>2</v>
      </c>
      <c r="Q787" s="64">
        <v>2</v>
      </c>
      <c r="R787" s="84">
        <v>1.0449999999999999</v>
      </c>
      <c r="S787" s="64">
        <v>4</v>
      </c>
      <c r="U787" s="85">
        <v>494</v>
      </c>
      <c r="V787" s="61">
        <v>93</v>
      </c>
      <c r="W787" s="61">
        <v>291</v>
      </c>
      <c r="X787" s="64">
        <v>13688</v>
      </c>
    </row>
    <row r="788" spans="1:24" ht="12">
      <c r="A788" s="83">
        <v>494</v>
      </c>
      <c r="B788" s="61">
        <v>494093293</v>
      </c>
      <c r="C788" s="63" t="s">
        <v>296</v>
      </c>
      <c r="D788" s="64">
        <v>0</v>
      </c>
      <c r="E788" s="64">
        <v>0</v>
      </c>
      <c r="F788" s="64">
        <v>0</v>
      </c>
      <c r="G788" s="64">
        <v>1</v>
      </c>
      <c r="H788" s="64">
        <v>0</v>
      </c>
      <c r="I788" s="64">
        <v>2</v>
      </c>
      <c r="J788" s="64">
        <v>0</v>
      </c>
      <c r="K788" s="84">
        <v>0.11459999999999999</v>
      </c>
      <c r="L788" s="64">
        <v>0</v>
      </c>
      <c r="M788" s="64">
        <v>0</v>
      </c>
      <c r="N788" s="64">
        <v>0</v>
      </c>
      <c r="O788" s="64">
        <v>0</v>
      </c>
      <c r="P788" s="64">
        <v>3</v>
      </c>
      <c r="Q788" s="64">
        <v>3</v>
      </c>
      <c r="R788" s="84">
        <v>1.0449999999999999</v>
      </c>
      <c r="S788" s="64">
        <v>9</v>
      </c>
      <c r="U788" s="85">
        <v>494</v>
      </c>
      <c r="V788" s="61">
        <v>93</v>
      </c>
      <c r="W788" s="61">
        <v>293</v>
      </c>
      <c r="X788" s="64">
        <v>15585</v>
      </c>
    </row>
    <row r="789" spans="1:24" ht="12">
      <c r="A789" s="83">
        <v>494</v>
      </c>
      <c r="B789" s="61">
        <v>494093295</v>
      </c>
      <c r="C789" s="63" t="s">
        <v>296</v>
      </c>
      <c r="D789" s="64">
        <v>0</v>
      </c>
      <c r="E789" s="64">
        <v>0</v>
      </c>
      <c r="F789" s="64">
        <v>0</v>
      </c>
      <c r="G789" s="64">
        <v>1</v>
      </c>
      <c r="H789" s="64">
        <v>0</v>
      </c>
      <c r="I789" s="64">
        <v>1</v>
      </c>
      <c r="J789" s="64">
        <v>0</v>
      </c>
      <c r="K789" s="84">
        <v>7.6399999999999996E-2</v>
      </c>
      <c r="L789" s="64">
        <v>0</v>
      </c>
      <c r="M789" s="64">
        <v>0</v>
      </c>
      <c r="N789" s="64">
        <v>0</v>
      </c>
      <c r="O789" s="64">
        <v>0</v>
      </c>
      <c r="P789" s="64">
        <v>1</v>
      </c>
      <c r="Q789" s="64">
        <v>2</v>
      </c>
      <c r="R789" s="84">
        <v>1.0449999999999999</v>
      </c>
      <c r="S789" s="64">
        <v>4</v>
      </c>
      <c r="U789" s="85">
        <v>494</v>
      </c>
      <c r="V789" s="61">
        <v>93</v>
      </c>
      <c r="W789" s="61">
        <v>295</v>
      </c>
      <c r="X789" s="64">
        <v>12551</v>
      </c>
    </row>
    <row r="790" spans="1:24" ht="12">
      <c r="A790" s="83">
        <v>494</v>
      </c>
      <c r="B790" s="61">
        <v>494093346</v>
      </c>
      <c r="C790" s="63" t="s">
        <v>296</v>
      </c>
      <c r="D790" s="64">
        <v>0</v>
      </c>
      <c r="E790" s="64">
        <v>0</v>
      </c>
      <c r="F790" s="64">
        <v>0</v>
      </c>
      <c r="G790" s="64">
        <v>1</v>
      </c>
      <c r="H790" s="64">
        <v>3</v>
      </c>
      <c r="I790" s="64">
        <v>0</v>
      </c>
      <c r="J790" s="64">
        <v>0</v>
      </c>
      <c r="K790" s="84">
        <v>0.15279999999999999</v>
      </c>
      <c r="L790" s="64">
        <v>0</v>
      </c>
      <c r="M790" s="64">
        <v>0</v>
      </c>
      <c r="N790" s="64">
        <v>0</v>
      </c>
      <c r="O790" s="64">
        <v>0</v>
      </c>
      <c r="P790" s="64">
        <v>3</v>
      </c>
      <c r="Q790" s="64">
        <v>4</v>
      </c>
      <c r="R790" s="84">
        <v>1.0449999999999999</v>
      </c>
      <c r="S790" s="64">
        <v>6</v>
      </c>
      <c r="U790" s="85">
        <v>494</v>
      </c>
      <c r="V790" s="61">
        <v>93</v>
      </c>
      <c r="W790" s="61">
        <v>346</v>
      </c>
      <c r="X790" s="64">
        <v>12827</v>
      </c>
    </row>
    <row r="791" spans="1:24" ht="12">
      <c r="A791" s="83">
        <v>494</v>
      </c>
      <c r="B791" s="61">
        <v>494093347</v>
      </c>
      <c r="C791" s="63" t="s">
        <v>296</v>
      </c>
      <c r="D791" s="64">
        <v>0</v>
      </c>
      <c r="E791" s="64">
        <v>0</v>
      </c>
      <c r="F791" s="64">
        <v>0</v>
      </c>
      <c r="G791" s="64">
        <v>0</v>
      </c>
      <c r="H791" s="64">
        <v>1</v>
      </c>
      <c r="I791" s="64">
        <v>0</v>
      </c>
      <c r="J791" s="64">
        <v>0</v>
      </c>
      <c r="K791" s="84">
        <v>3.8199999999999998E-2</v>
      </c>
      <c r="L791" s="64">
        <v>0</v>
      </c>
      <c r="M791" s="64">
        <v>0</v>
      </c>
      <c r="N791" s="64">
        <v>0</v>
      </c>
      <c r="O791" s="64">
        <v>0</v>
      </c>
      <c r="P791" s="64">
        <v>0</v>
      </c>
      <c r="Q791" s="64">
        <v>1</v>
      </c>
      <c r="R791" s="84">
        <v>1.0449999999999999</v>
      </c>
      <c r="S791" s="64">
        <v>6</v>
      </c>
      <c r="U791" s="85">
        <v>494</v>
      </c>
      <c r="V791" s="61">
        <v>93</v>
      </c>
      <c r="W791" s="61">
        <v>347</v>
      </c>
      <c r="X791" s="64">
        <v>9379</v>
      </c>
    </row>
    <row r="792" spans="1:24" ht="12">
      <c r="A792" s="83">
        <v>496</v>
      </c>
      <c r="B792" s="61">
        <v>496201003</v>
      </c>
      <c r="C792" s="63" t="s">
        <v>297</v>
      </c>
      <c r="D792" s="64">
        <v>0</v>
      </c>
      <c r="E792" s="64">
        <v>0</v>
      </c>
      <c r="F792" s="64">
        <v>0</v>
      </c>
      <c r="G792" s="64">
        <v>0</v>
      </c>
      <c r="H792" s="64">
        <v>0</v>
      </c>
      <c r="I792" s="64">
        <v>2</v>
      </c>
      <c r="J792" s="64">
        <v>0</v>
      </c>
      <c r="K792" s="84">
        <v>7.6399999999999996E-2</v>
      </c>
      <c r="L792" s="64">
        <v>0</v>
      </c>
      <c r="M792" s="64">
        <v>0</v>
      </c>
      <c r="N792" s="64">
        <v>0</v>
      </c>
      <c r="O792" s="64">
        <v>0</v>
      </c>
      <c r="P792" s="64">
        <v>0</v>
      </c>
      <c r="Q792" s="64">
        <v>2</v>
      </c>
      <c r="R792" s="84">
        <v>1</v>
      </c>
      <c r="S792" s="64">
        <v>6</v>
      </c>
      <c r="U792" s="85">
        <v>496</v>
      </c>
      <c r="V792" s="61">
        <v>201</v>
      </c>
      <c r="W792" s="61">
        <v>3</v>
      </c>
      <c r="X792" s="64">
        <v>10835</v>
      </c>
    </row>
    <row r="793" spans="1:24" ht="12">
      <c r="A793" s="83">
        <v>496</v>
      </c>
      <c r="B793" s="61">
        <v>496201072</v>
      </c>
      <c r="C793" s="63" t="s">
        <v>297</v>
      </c>
      <c r="D793" s="64">
        <v>0</v>
      </c>
      <c r="E793" s="64">
        <v>0</v>
      </c>
      <c r="F793" s="64">
        <v>0</v>
      </c>
      <c r="G793" s="64">
        <v>0</v>
      </c>
      <c r="H793" s="64">
        <v>1</v>
      </c>
      <c r="I793" s="64">
        <v>3</v>
      </c>
      <c r="J793" s="64">
        <v>0</v>
      </c>
      <c r="K793" s="84">
        <v>0.15279999999999999</v>
      </c>
      <c r="L793" s="64">
        <v>0</v>
      </c>
      <c r="M793" s="64">
        <v>0</v>
      </c>
      <c r="N793" s="64">
        <v>0</v>
      </c>
      <c r="O793" s="64">
        <v>0</v>
      </c>
      <c r="P793" s="64">
        <v>1</v>
      </c>
      <c r="Q793" s="64">
        <v>4</v>
      </c>
      <c r="R793" s="84">
        <v>1</v>
      </c>
      <c r="S793" s="64">
        <v>5</v>
      </c>
      <c r="U793" s="85">
        <v>496</v>
      </c>
      <c r="V793" s="61">
        <v>201</v>
      </c>
      <c r="W793" s="61">
        <v>72</v>
      </c>
      <c r="X793" s="64">
        <v>11394</v>
      </c>
    </row>
    <row r="794" spans="1:24" ht="12">
      <c r="A794" s="83">
        <v>496</v>
      </c>
      <c r="B794" s="61">
        <v>496201095</v>
      </c>
      <c r="C794" s="63" t="s">
        <v>297</v>
      </c>
      <c r="D794" s="64">
        <v>0</v>
      </c>
      <c r="E794" s="64">
        <v>0</v>
      </c>
      <c r="F794" s="64">
        <v>0</v>
      </c>
      <c r="G794" s="64">
        <v>0</v>
      </c>
      <c r="H794" s="64">
        <v>2</v>
      </c>
      <c r="I794" s="64">
        <v>1</v>
      </c>
      <c r="J794" s="64">
        <v>0</v>
      </c>
      <c r="K794" s="84">
        <v>0.11459999999999999</v>
      </c>
      <c r="L794" s="64">
        <v>0</v>
      </c>
      <c r="M794" s="64">
        <v>0</v>
      </c>
      <c r="N794" s="64">
        <v>0</v>
      </c>
      <c r="O794" s="64">
        <v>0</v>
      </c>
      <c r="P794" s="64">
        <v>2</v>
      </c>
      <c r="Q794" s="64">
        <v>3</v>
      </c>
      <c r="R794" s="84">
        <v>1</v>
      </c>
      <c r="S794" s="64">
        <v>11</v>
      </c>
      <c r="U794" s="85">
        <v>496</v>
      </c>
      <c r="V794" s="61">
        <v>201</v>
      </c>
      <c r="W794" s="61">
        <v>95</v>
      </c>
      <c r="X794" s="64">
        <v>12858</v>
      </c>
    </row>
    <row r="795" spans="1:24" ht="12">
      <c r="A795" s="83">
        <v>496</v>
      </c>
      <c r="B795" s="61">
        <v>496201201</v>
      </c>
      <c r="C795" s="63" t="s">
        <v>297</v>
      </c>
      <c r="D795" s="64">
        <v>0</v>
      </c>
      <c r="E795" s="64">
        <v>0</v>
      </c>
      <c r="F795" s="64">
        <v>0</v>
      </c>
      <c r="G795" s="64">
        <v>94</v>
      </c>
      <c r="H795" s="64">
        <v>269</v>
      </c>
      <c r="I795" s="64">
        <v>133</v>
      </c>
      <c r="J795" s="64">
        <v>0</v>
      </c>
      <c r="K795" s="84">
        <v>18.947199999999999</v>
      </c>
      <c r="L795" s="64">
        <v>0</v>
      </c>
      <c r="M795" s="64">
        <v>14</v>
      </c>
      <c r="N795" s="64">
        <v>20</v>
      </c>
      <c r="O795" s="64">
        <v>11</v>
      </c>
      <c r="P795" s="64">
        <v>320</v>
      </c>
      <c r="Q795" s="64">
        <v>496</v>
      </c>
      <c r="R795" s="84">
        <v>1</v>
      </c>
      <c r="S795" s="64">
        <v>11</v>
      </c>
      <c r="U795" s="85">
        <v>496</v>
      </c>
      <c r="V795" s="61">
        <v>201</v>
      </c>
      <c r="W795" s="61">
        <v>201</v>
      </c>
      <c r="X795" s="64">
        <v>12916</v>
      </c>
    </row>
    <row r="796" spans="1:24" ht="12">
      <c r="A796" s="83">
        <v>496</v>
      </c>
      <c r="B796" s="61">
        <v>496201292</v>
      </c>
      <c r="C796" s="63" t="s">
        <v>297</v>
      </c>
      <c r="D796" s="64">
        <v>0</v>
      </c>
      <c r="E796" s="64">
        <v>0</v>
      </c>
      <c r="F796" s="64">
        <v>0</v>
      </c>
      <c r="G796" s="64">
        <v>0</v>
      </c>
      <c r="H796" s="64">
        <v>1</v>
      </c>
      <c r="I796" s="64">
        <v>0</v>
      </c>
      <c r="J796" s="64">
        <v>0</v>
      </c>
      <c r="K796" s="84">
        <v>3.8199999999999998E-2</v>
      </c>
      <c r="L796" s="64">
        <v>0</v>
      </c>
      <c r="M796" s="64">
        <v>0</v>
      </c>
      <c r="N796" s="64">
        <v>0</v>
      </c>
      <c r="O796" s="64">
        <v>0</v>
      </c>
      <c r="P796" s="64">
        <v>0</v>
      </c>
      <c r="Q796" s="64">
        <v>1</v>
      </c>
      <c r="R796" s="84">
        <v>1</v>
      </c>
      <c r="S796" s="64">
        <v>6</v>
      </c>
      <c r="U796" s="85">
        <v>496</v>
      </c>
      <c r="V796" s="61">
        <v>201</v>
      </c>
      <c r="W796" s="61">
        <v>292</v>
      </c>
      <c r="X796" s="64">
        <v>9052</v>
      </c>
    </row>
    <row r="797" spans="1:24" ht="12">
      <c r="A797" s="83">
        <v>496</v>
      </c>
      <c r="B797" s="61">
        <v>496201763</v>
      </c>
      <c r="C797" s="63" t="s">
        <v>297</v>
      </c>
      <c r="D797" s="64">
        <v>0</v>
      </c>
      <c r="E797" s="64">
        <v>0</v>
      </c>
      <c r="F797" s="64">
        <v>0</v>
      </c>
      <c r="G797" s="64">
        <v>0</v>
      </c>
      <c r="H797" s="64">
        <v>0</v>
      </c>
      <c r="I797" s="64">
        <v>1</v>
      </c>
      <c r="J797" s="64">
        <v>0</v>
      </c>
      <c r="K797" s="84">
        <v>3.8199999999999998E-2</v>
      </c>
      <c r="L797" s="64">
        <v>0</v>
      </c>
      <c r="M797" s="64">
        <v>0</v>
      </c>
      <c r="N797" s="64">
        <v>0</v>
      </c>
      <c r="O797" s="64">
        <v>0</v>
      </c>
      <c r="P797" s="64">
        <v>1</v>
      </c>
      <c r="Q797" s="64">
        <v>1</v>
      </c>
      <c r="R797" s="84">
        <v>1</v>
      </c>
      <c r="S797" s="64">
        <v>4</v>
      </c>
      <c r="U797" s="85">
        <v>496</v>
      </c>
      <c r="V797" s="61">
        <v>201</v>
      </c>
      <c r="W797" s="61">
        <v>763</v>
      </c>
      <c r="X797" s="64">
        <v>14805</v>
      </c>
    </row>
    <row r="798" spans="1:24" ht="12">
      <c r="A798" s="83">
        <v>497</v>
      </c>
      <c r="B798" s="61">
        <v>497117005</v>
      </c>
      <c r="C798" s="63" t="s">
        <v>299</v>
      </c>
      <c r="D798" s="64">
        <v>0</v>
      </c>
      <c r="E798" s="64">
        <v>0</v>
      </c>
      <c r="F798" s="64">
        <v>2</v>
      </c>
      <c r="G798" s="64">
        <v>4</v>
      </c>
      <c r="H798" s="64">
        <v>2</v>
      </c>
      <c r="I798" s="64">
        <v>0</v>
      </c>
      <c r="J798" s="64">
        <v>0</v>
      </c>
      <c r="K798" s="84">
        <v>0.30559999999999998</v>
      </c>
      <c r="L798" s="64">
        <v>0</v>
      </c>
      <c r="M798" s="64">
        <v>1</v>
      </c>
      <c r="N798" s="64">
        <v>0</v>
      </c>
      <c r="O798" s="64">
        <v>0</v>
      </c>
      <c r="P798" s="64">
        <v>1</v>
      </c>
      <c r="Q798" s="64">
        <v>8</v>
      </c>
      <c r="R798" s="84">
        <v>1</v>
      </c>
      <c r="S798" s="64">
        <v>6</v>
      </c>
      <c r="U798" s="85">
        <v>497</v>
      </c>
      <c r="V798" s="61">
        <v>117</v>
      </c>
      <c r="W798" s="61">
        <v>5</v>
      </c>
      <c r="X798" s="64">
        <v>10130</v>
      </c>
    </row>
    <row r="799" spans="1:24" ht="12">
      <c r="A799" s="83">
        <v>497</v>
      </c>
      <c r="B799" s="61">
        <v>497117008</v>
      </c>
      <c r="C799" s="63" t="s">
        <v>299</v>
      </c>
      <c r="D799" s="64">
        <v>0</v>
      </c>
      <c r="E799" s="64">
        <v>0</v>
      </c>
      <c r="F799" s="64">
        <v>14</v>
      </c>
      <c r="G799" s="64">
        <v>49</v>
      </c>
      <c r="H799" s="64">
        <v>19</v>
      </c>
      <c r="I799" s="64">
        <v>0</v>
      </c>
      <c r="J799" s="64">
        <v>0</v>
      </c>
      <c r="K799" s="84">
        <v>3.1324000000000001</v>
      </c>
      <c r="L799" s="64">
        <v>0</v>
      </c>
      <c r="M799" s="64">
        <v>3</v>
      </c>
      <c r="N799" s="64">
        <v>0</v>
      </c>
      <c r="O799" s="64">
        <v>0</v>
      </c>
      <c r="P799" s="64">
        <v>13</v>
      </c>
      <c r="Q799" s="64">
        <v>82</v>
      </c>
      <c r="R799" s="84">
        <v>1</v>
      </c>
      <c r="S799" s="64">
        <v>7</v>
      </c>
      <c r="U799" s="85">
        <v>497</v>
      </c>
      <c r="V799" s="61">
        <v>117</v>
      </c>
      <c r="W799" s="61">
        <v>8</v>
      </c>
      <c r="X799" s="64">
        <v>10095</v>
      </c>
    </row>
    <row r="800" spans="1:24" ht="12">
      <c r="A800" s="83">
        <v>497</v>
      </c>
      <c r="B800" s="61">
        <v>497117024</v>
      </c>
      <c r="C800" s="63" t="s">
        <v>299</v>
      </c>
      <c r="D800" s="64">
        <v>0</v>
      </c>
      <c r="E800" s="64">
        <v>0</v>
      </c>
      <c r="F800" s="64">
        <v>1</v>
      </c>
      <c r="G800" s="64">
        <v>9</v>
      </c>
      <c r="H800" s="64">
        <v>9</v>
      </c>
      <c r="I800" s="64">
        <v>6</v>
      </c>
      <c r="J800" s="64">
        <v>0</v>
      </c>
      <c r="K800" s="84">
        <v>0.95499999999999996</v>
      </c>
      <c r="L800" s="64">
        <v>0</v>
      </c>
      <c r="M800" s="64">
        <v>0</v>
      </c>
      <c r="N800" s="64">
        <v>0</v>
      </c>
      <c r="O800" s="64">
        <v>0</v>
      </c>
      <c r="P800" s="64">
        <v>7</v>
      </c>
      <c r="Q800" s="64">
        <v>25</v>
      </c>
      <c r="R800" s="84">
        <v>1</v>
      </c>
      <c r="S800" s="64">
        <v>4</v>
      </c>
      <c r="U800" s="85">
        <v>497</v>
      </c>
      <c r="V800" s="61">
        <v>117</v>
      </c>
      <c r="W800" s="61">
        <v>24</v>
      </c>
      <c r="X800" s="64">
        <v>10727</v>
      </c>
    </row>
    <row r="801" spans="1:24" ht="12">
      <c r="A801" s="83">
        <v>497</v>
      </c>
      <c r="B801" s="61">
        <v>497117035</v>
      </c>
      <c r="C801" s="63" t="s">
        <v>299</v>
      </c>
      <c r="D801" s="64">
        <v>0</v>
      </c>
      <c r="E801" s="64">
        <v>0</v>
      </c>
      <c r="F801" s="64">
        <v>0</v>
      </c>
      <c r="G801" s="64">
        <v>1</v>
      </c>
      <c r="H801" s="64">
        <v>1</v>
      </c>
      <c r="I801" s="64">
        <v>0</v>
      </c>
      <c r="J801" s="64">
        <v>0</v>
      </c>
      <c r="K801" s="84">
        <v>7.6399999999999996E-2</v>
      </c>
      <c r="L801" s="64">
        <v>0</v>
      </c>
      <c r="M801" s="64">
        <v>0</v>
      </c>
      <c r="N801" s="64">
        <v>0</v>
      </c>
      <c r="O801" s="64">
        <v>0</v>
      </c>
      <c r="P801" s="64">
        <v>2</v>
      </c>
      <c r="Q801" s="64">
        <v>2</v>
      </c>
      <c r="R801" s="84">
        <v>1</v>
      </c>
      <c r="S801" s="64">
        <v>11</v>
      </c>
      <c r="U801" s="85">
        <v>497</v>
      </c>
      <c r="V801" s="61">
        <v>117</v>
      </c>
      <c r="W801" s="61">
        <v>35</v>
      </c>
      <c r="X801" s="64">
        <v>14040</v>
      </c>
    </row>
    <row r="802" spans="1:24" ht="12">
      <c r="A802" s="83">
        <v>497</v>
      </c>
      <c r="B802" s="61">
        <v>497117061</v>
      </c>
      <c r="C802" s="63" t="s">
        <v>299</v>
      </c>
      <c r="D802" s="64">
        <v>0</v>
      </c>
      <c r="E802" s="64">
        <v>0</v>
      </c>
      <c r="F802" s="64">
        <v>1</v>
      </c>
      <c r="G802" s="64">
        <v>6</v>
      </c>
      <c r="H802" s="64">
        <v>6</v>
      </c>
      <c r="I802" s="64">
        <v>4</v>
      </c>
      <c r="J802" s="64">
        <v>0</v>
      </c>
      <c r="K802" s="84">
        <v>0.64939999999999998</v>
      </c>
      <c r="L802" s="64">
        <v>0</v>
      </c>
      <c r="M802" s="64">
        <v>0</v>
      </c>
      <c r="N802" s="64">
        <v>0</v>
      </c>
      <c r="O802" s="64">
        <v>0</v>
      </c>
      <c r="P802" s="64">
        <v>4</v>
      </c>
      <c r="Q802" s="64">
        <v>17</v>
      </c>
      <c r="R802" s="84">
        <v>1</v>
      </c>
      <c r="S802" s="64">
        <v>10</v>
      </c>
      <c r="U802" s="85">
        <v>497</v>
      </c>
      <c r="V802" s="61">
        <v>117</v>
      </c>
      <c r="W802" s="61">
        <v>61</v>
      </c>
      <c r="X802" s="64">
        <v>10735</v>
      </c>
    </row>
    <row r="803" spans="1:24" ht="12">
      <c r="A803" s="83">
        <v>497</v>
      </c>
      <c r="B803" s="61">
        <v>497117074</v>
      </c>
      <c r="C803" s="63" t="s">
        <v>299</v>
      </c>
      <c r="D803" s="64">
        <v>0</v>
      </c>
      <c r="E803" s="64">
        <v>0</v>
      </c>
      <c r="F803" s="64">
        <v>0</v>
      </c>
      <c r="G803" s="64">
        <v>5</v>
      </c>
      <c r="H803" s="64">
        <v>0</v>
      </c>
      <c r="I803" s="64">
        <v>0</v>
      </c>
      <c r="J803" s="64">
        <v>0</v>
      </c>
      <c r="K803" s="84">
        <v>0.191</v>
      </c>
      <c r="L803" s="64">
        <v>0</v>
      </c>
      <c r="M803" s="64">
        <v>0</v>
      </c>
      <c r="N803" s="64">
        <v>0</v>
      </c>
      <c r="O803" s="64">
        <v>0</v>
      </c>
      <c r="P803" s="64">
        <v>1</v>
      </c>
      <c r="Q803" s="64">
        <v>5</v>
      </c>
      <c r="R803" s="84">
        <v>1</v>
      </c>
      <c r="S803" s="64">
        <v>4</v>
      </c>
      <c r="U803" s="85">
        <v>497</v>
      </c>
      <c r="V803" s="61">
        <v>117</v>
      </c>
      <c r="W803" s="61">
        <v>74</v>
      </c>
      <c r="X803" s="64">
        <v>10189</v>
      </c>
    </row>
    <row r="804" spans="1:24" ht="12">
      <c r="A804" s="83">
        <v>497</v>
      </c>
      <c r="B804" s="61">
        <v>497117086</v>
      </c>
      <c r="C804" s="63" t="s">
        <v>299</v>
      </c>
      <c r="D804" s="64">
        <v>0</v>
      </c>
      <c r="E804" s="64">
        <v>0</v>
      </c>
      <c r="F804" s="64">
        <v>3</v>
      </c>
      <c r="G804" s="64">
        <v>15</v>
      </c>
      <c r="H804" s="64">
        <v>7</v>
      </c>
      <c r="I804" s="64">
        <v>5</v>
      </c>
      <c r="J804" s="64">
        <v>0</v>
      </c>
      <c r="K804" s="84">
        <v>1.1459999999999999</v>
      </c>
      <c r="L804" s="64">
        <v>0</v>
      </c>
      <c r="M804" s="64">
        <v>1</v>
      </c>
      <c r="N804" s="64">
        <v>0</v>
      </c>
      <c r="O804" s="64">
        <v>0</v>
      </c>
      <c r="P804" s="64">
        <v>5</v>
      </c>
      <c r="Q804" s="64">
        <v>30</v>
      </c>
      <c r="R804" s="84">
        <v>1</v>
      </c>
      <c r="S804" s="64">
        <v>6</v>
      </c>
      <c r="U804" s="85">
        <v>497</v>
      </c>
      <c r="V804" s="61">
        <v>117</v>
      </c>
      <c r="W804" s="61">
        <v>86</v>
      </c>
      <c r="X804" s="64">
        <v>10346</v>
      </c>
    </row>
    <row r="805" spans="1:24" ht="12">
      <c r="A805" s="83">
        <v>497</v>
      </c>
      <c r="B805" s="61">
        <v>497117087</v>
      </c>
      <c r="C805" s="63" t="s">
        <v>299</v>
      </c>
      <c r="D805" s="64">
        <v>0</v>
      </c>
      <c r="E805" s="64">
        <v>0</v>
      </c>
      <c r="F805" s="64">
        <v>1</v>
      </c>
      <c r="G805" s="64">
        <v>1</v>
      </c>
      <c r="H805" s="64">
        <v>0</v>
      </c>
      <c r="I805" s="64">
        <v>0</v>
      </c>
      <c r="J805" s="64">
        <v>0</v>
      </c>
      <c r="K805" s="84">
        <v>7.6399999999999996E-2</v>
      </c>
      <c r="L805" s="64">
        <v>0</v>
      </c>
      <c r="M805" s="64">
        <v>0</v>
      </c>
      <c r="N805" s="64">
        <v>0</v>
      </c>
      <c r="O805" s="64">
        <v>0</v>
      </c>
      <c r="P805" s="64">
        <v>2</v>
      </c>
      <c r="Q805" s="64">
        <v>2</v>
      </c>
      <c r="R805" s="84">
        <v>1</v>
      </c>
      <c r="S805" s="64">
        <v>4</v>
      </c>
      <c r="U805" s="85">
        <v>497</v>
      </c>
      <c r="V805" s="61">
        <v>117</v>
      </c>
      <c r="W805" s="61">
        <v>87</v>
      </c>
      <c r="X805" s="64">
        <v>13340</v>
      </c>
    </row>
    <row r="806" spans="1:24" ht="12">
      <c r="A806" s="83">
        <v>497</v>
      </c>
      <c r="B806" s="61">
        <v>497117111</v>
      </c>
      <c r="C806" s="63" t="s">
        <v>299</v>
      </c>
      <c r="D806" s="64">
        <v>0</v>
      </c>
      <c r="E806" s="64">
        <v>0</v>
      </c>
      <c r="F806" s="64">
        <v>3</v>
      </c>
      <c r="G806" s="64">
        <v>5</v>
      </c>
      <c r="H806" s="64">
        <v>1</v>
      </c>
      <c r="I806" s="64">
        <v>0</v>
      </c>
      <c r="J806" s="64">
        <v>0</v>
      </c>
      <c r="K806" s="84">
        <v>0.34379999999999999</v>
      </c>
      <c r="L806" s="64">
        <v>0</v>
      </c>
      <c r="M806" s="64">
        <v>1</v>
      </c>
      <c r="N806" s="64">
        <v>0</v>
      </c>
      <c r="O806" s="64">
        <v>0</v>
      </c>
      <c r="P806" s="64">
        <v>2</v>
      </c>
      <c r="Q806" s="64">
        <v>9</v>
      </c>
      <c r="R806" s="84">
        <v>1</v>
      </c>
      <c r="S806" s="64">
        <v>6</v>
      </c>
      <c r="U806" s="85">
        <v>497</v>
      </c>
      <c r="V806" s="61">
        <v>117</v>
      </c>
      <c r="W806" s="61">
        <v>111</v>
      </c>
      <c r="X806" s="64">
        <v>10559</v>
      </c>
    </row>
    <row r="807" spans="1:24" ht="12">
      <c r="A807" s="83">
        <v>497</v>
      </c>
      <c r="B807" s="61">
        <v>497117114</v>
      </c>
      <c r="C807" s="63" t="s">
        <v>299</v>
      </c>
      <c r="D807" s="64">
        <v>0</v>
      </c>
      <c r="E807" s="64">
        <v>0</v>
      </c>
      <c r="F807" s="64">
        <v>1</v>
      </c>
      <c r="G807" s="64">
        <v>7</v>
      </c>
      <c r="H807" s="64">
        <v>3</v>
      </c>
      <c r="I807" s="64">
        <v>2</v>
      </c>
      <c r="J807" s="64">
        <v>0</v>
      </c>
      <c r="K807" s="84">
        <v>0.49659999999999999</v>
      </c>
      <c r="L807" s="64">
        <v>0</v>
      </c>
      <c r="M807" s="64">
        <v>1</v>
      </c>
      <c r="N807" s="64">
        <v>0</v>
      </c>
      <c r="O807" s="64">
        <v>1</v>
      </c>
      <c r="P807" s="64">
        <v>5</v>
      </c>
      <c r="Q807" s="64">
        <v>13</v>
      </c>
      <c r="R807" s="84">
        <v>1</v>
      </c>
      <c r="S807" s="64">
        <v>10</v>
      </c>
      <c r="U807" s="85">
        <v>497</v>
      </c>
      <c r="V807" s="61">
        <v>117</v>
      </c>
      <c r="W807" s="61">
        <v>114</v>
      </c>
      <c r="X807" s="64">
        <v>11716</v>
      </c>
    </row>
    <row r="808" spans="1:24" ht="12">
      <c r="A808" s="83">
        <v>497</v>
      </c>
      <c r="B808" s="61">
        <v>497117117</v>
      </c>
      <c r="C808" s="63" t="s">
        <v>299</v>
      </c>
      <c r="D808" s="64">
        <v>0</v>
      </c>
      <c r="E808" s="64">
        <v>0</v>
      </c>
      <c r="F808" s="64">
        <v>2</v>
      </c>
      <c r="G808" s="64">
        <v>17</v>
      </c>
      <c r="H808" s="64">
        <v>6</v>
      </c>
      <c r="I808" s="64">
        <v>4</v>
      </c>
      <c r="J808" s="64">
        <v>0</v>
      </c>
      <c r="K808" s="84">
        <v>1.1077999999999999</v>
      </c>
      <c r="L808" s="64">
        <v>0</v>
      </c>
      <c r="M808" s="64">
        <v>0</v>
      </c>
      <c r="N808" s="64">
        <v>0</v>
      </c>
      <c r="O808" s="64">
        <v>0</v>
      </c>
      <c r="P808" s="64">
        <v>1</v>
      </c>
      <c r="Q808" s="64">
        <v>29</v>
      </c>
      <c r="R808" s="84">
        <v>1</v>
      </c>
      <c r="S808" s="64">
        <v>4</v>
      </c>
      <c r="U808" s="85">
        <v>497</v>
      </c>
      <c r="V808" s="61">
        <v>117</v>
      </c>
      <c r="W808" s="61">
        <v>117</v>
      </c>
      <c r="X808" s="64">
        <v>9656</v>
      </c>
    </row>
    <row r="809" spans="1:24" ht="12">
      <c r="A809" s="83">
        <v>497</v>
      </c>
      <c r="B809" s="61">
        <v>497117137</v>
      </c>
      <c r="C809" s="63" t="s">
        <v>299</v>
      </c>
      <c r="D809" s="64">
        <v>0</v>
      </c>
      <c r="E809" s="64">
        <v>0</v>
      </c>
      <c r="F809" s="64">
        <v>0</v>
      </c>
      <c r="G809" s="64">
        <v>8</v>
      </c>
      <c r="H809" s="64">
        <v>18</v>
      </c>
      <c r="I809" s="64">
        <v>9</v>
      </c>
      <c r="J809" s="64">
        <v>0</v>
      </c>
      <c r="K809" s="84">
        <v>1.337</v>
      </c>
      <c r="L809" s="64">
        <v>0</v>
      </c>
      <c r="M809" s="64">
        <v>0</v>
      </c>
      <c r="N809" s="64">
        <v>0</v>
      </c>
      <c r="O809" s="64">
        <v>0</v>
      </c>
      <c r="P809" s="64">
        <v>5</v>
      </c>
      <c r="Q809" s="64">
        <v>35</v>
      </c>
      <c r="R809" s="84">
        <v>1</v>
      </c>
      <c r="S809" s="64">
        <v>12</v>
      </c>
      <c r="U809" s="85">
        <v>497</v>
      </c>
      <c r="V809" s="61">
        <v>117</v>
      </c>
      <c r="W809" s="61">
        <v>137</v>
      </c>
      <c r="X809" s="64">
        <v>10282</v>
      </c>
    </row>
    <row r="810" spans="1:24" ht="12">
      <c r="A810" s="83">
        <v>497</v>
      </c>
      <c r="B810" s="61">
        <v>497117154</v>
      </c>
      <c r="C810" s="63" t="s">
        <v>299</v>
      </c>
      <c r="D810" s="64">
        <v>0</v>
      </c>
      <c r="E810" s="64">
        <v>0</v>
      </c>
      <c r="F810" s="64">
        <v>0</v>
      </c>
      <c r="G810" s="64">
        <v>4</v>
      </c>
      <c r="H810" s="64">
        <v>2</v>
      </c>
      <c r="I810" s="64">
        <v>0</v>
      </c>
      <c r="J810" s="64">
        <v>0</v>
      </c>
      <c r="K810" s="84">
        <v>0.22919999999999999</v>
      </c>
      <c r="L810" s="64">
        <v>0</v>
      </c>
      <c r="M810" s="64">
        <v>0</v>
      </c>
      <c r="N810" s="64">
        <v>0</v>
      </c>
      <c r="O810" s="64">
        <v>0</v>
      </c>
      <c r="P810" s="64">
        <v>0</v>
      </c>
      <c r="Q810" s="64">
        <v>6</v>
      </c>
      <c r="R810" s="84">
        <v>1</v>
      </c>
      <c r="S810" s="64">
        <v>4</v>
      </c>
      <c r="U810" s="85">
        <v>497</v>
      </c>
      <c r="V810" s="61">
        <v>117</v>
      </c>
      <c r="W810" s="61">
        <v>154</v>
      </c>
      <c r="X810" s="64">
        <v>9281</v>
      </c>
    </row>
    <row r="811" spans="1:24" ht="12">
      <c r="A811" s="83">
        <v>497</v>
      </c>
      <c r="B811" s="61">
        <v>497117159</v>
      </c>
      <c r="C811" s="63" t="s">
        <v>299</v>
      </c>
      <c r="D811" s="64">
        <v>0</v>
      </c>
      <c r="E811" s="64">
        <v>0</v>
      </c>
      <c r="F811" s="64">
        <v>0</v>
      </c>
      <c r="G811" s="64">
        <v>3</v>
      </c>
      <c r="H811" s="64">
        <v>2</v>
      </c>
      <c r="I811" s="64">
        <v>0</v>
      </c>
      <c r="J811" s="64">
        <v>0</v>
      </c>
      <c r="K811" s="84">
        <v>0.191</v>
      </c>
      <c r="L811" s="64">
        <v>0</v>
      </c>
      <c r="M811" s="64">
        <v>0</v>
      </c>
      <c r="N811" s="64">
        <v>0</v>
      </c>
      <c r="O811" s="64">
        <v>0</v>
      </c>
      <c r="P811" s="64">
        <v>0</v>
      </c>
      <c r="Q811" s="64">
        <v>5</v>
      </c>
      <c r="R811" s="84">
        <v>1</v>
      </c>
      <c r="S811" s="64">
        <v>2</v>
      </c>
      <c r="U811" s="85">
        <v>497</v>
      </c>
      <c r="V811" s="61">
        <v>117</v>
      </c>
      <c r="W811" s="61">
        <v>159</v>
      </c>
      <c r="X811" s="64">
        <v>9258</v>
      </c>
    </row>
    <row r="812" spans="1:24" ht="12">
      <c r="A812" s="83">
        <v>497</v>
      </c>
      <c r="B812" s="61">
        <v>497117210</v>
      </c>
      <c r="C812" s="63" t="s">
        <v>299</v>
      </c>
      <c r="D812" s="64">
        <v>0</v>
      </c>
      <c r="E812" s="64">
        <v>0</v>
      </c>
      <c r="F812" s="64">
        <v>5</v>
      </c>
      <c r="G812" s="64">
        <v>17</v>
      </c>
      <c r="H812" s="64">
        <v>12</v>
      </c>
      <c r="I812" s="64">
        <v>14</v>
      </c>
      <c r="J812" s="64">
        <v>0</v>
      </c>
      <c r="K812" s="84">
        <v>1.8335999999999999</v>
      </c>
      <c r="L812" s="64">
        <v>0</v>
      </c>
      <c r="M812" s="64">
        <v>0</v>
      </c>
      <c r="N812" s="64">
        <v>0</v>
      </c>
      <c r="O812" s="64">
        <v>0</v>
      </c>
      <c r="P812" s="64">
        <v>6</v>
      </c>
      <c r="Q812" s="64">
        <v>48</v>
      </c>
      <c r="R812" s="84">
        <v>1</v>
      </c>
      <c r="S812" s="64">
        <v>5</v>
      </c>
      <c r="U812" s="85">
        <v>497</v>
      </c>
      <c r="V812" s="61">
        <v>117</v>
      </c>
      <c r="W812" s="61">
        <v>210</v>
      </c>
      <c r="X812" s="64">
        <v>10227</v>
      </c>
    </row>
    <row r="813" spans="1:24" ht="12">
      <c r="A813" s="83">
        <v>497</v>
      </c>
      <c r="B813" s="61">
        <v>497117223</v>
      </c>
      <c r="C813" s="63" t="s">
        <v>299</v>
      </c>
      <c r="D813" s="64">
        <v>0</v>
      </c>
      <c r="E813" s="64">
        <v>0</v>
      </c>
      <c r="F813" s="64">
        <v>0</v>
      </c>
      <c r="G813" s="64">
        <v>4</v>
      </c>
      <c r="H813" s="64">
        <v>0</v>
      </c>
      <c r="I813" s="64">
        <v>0</v>
      </c>
      <c r="J813" s="64">
        <v>0</v>
      </c>
      <c r="K813" s="84">
        <v>0.15279999999999999</v>
      </c>
      <c r="L813" s="64">
        <v>0</v>
      </c>
      <c r="M813" s="64">
        <v>0</v>
      </c>
      <c r="N813" s="64">
        <v>0</v>
      </c>
      <c r="O813" s="64">
        <v>0</v>
      </c>
      <c r="P813" s="64">
        <v>0</v>
      </c>
      <c r="Q813" s="64">
        <v>4</v>
      </c>
      <c r="R813" s="84">
        <v>1</v>
      </c>
      <c r="S813" s="64">
        <v>10</v>
      </c>
      <c r="U813" s="85">
        <v>497</v>
      </c>
      <c r="V813" s="61">
        <v>117</v>
      </c>
      <c r="W813" s="61">
        <v>223</v>
      </c>
      <c r="X813" s="64">
        <v>9395</v>
      </c>
    </row>
    <row r="814" spans="1:24" ht="12">
      <c r="A814" s="83">
        <v>497</v>
      </c>
      <c r="B814" s="61">
        <v>497117272</v>
      </c>
      <c r="C814" s="63" t="s">
        <v>299</v>
      </c>
      <c r="D814" s="64">
        <v>0</v>
      </c>
      <c r="E814" s="64">
        <v>0</v>
      </c>
      <c r="F814" s="64">
        <v>0</v>
      </c>
      <c r="G814" s="64">
        <v>2</v>
      </c>
      <c r="H814" s="64">
        <v>0</v>
      </c>
      <c r="I814" s="64">
        <v>0</v>
      </c>
      <c r="J814" s="64">
        <v>0</v>
      </c>
      <c r="K814" s="84">
        <v>7.6399999999999996E-2</v>
      </c>
      <c r="L814" s="64">
        <v>0</v>
      </c>
      <c r="M814" s="64">
        <v>0</v>
      </c>
      <c r="N814" s="64">
        <v>0</v>
      </c>
      <c r="O814" s="64">
        <v>0</v>
      </c>
      <c r="P814" s="64">
        <v>0</v>
      </c>
      <c r="Q814" s="64">
        <v>2</v>
      </c>
      <c r="R814" s="84">
        <v>1</v>
      </c>
      <c r="S814" s="64">
        <v>7</v>
      </c>
      <c r="U814" s="85">
        <v>497</v>
      </c>
      <c r="V814" s="61">
        <v>117</v>
      </c>
      <c r="W814" s="61">
        <v>272</v>
      </c>
      <c r="X814" s="64">
        <v>9395</v>
      </c>
    </row>
    <row r="815" spans="1:24" ht="12">
      <c r="A815" s="83">
        <v>497</v>
      </c>
      <c r="B815" s="61">
        <v>497117275</v>
      </c>
      <c r="C815" s="63" t="s">
        <v>299</v>
      </c>
      <c r="D815" s="64">
        <v>0</v>
      </c>
      <c r="E815" s="64">
        <v>0</v>
      </c>
      <c r="F815" s="64">
        <v>0</v>
      </c>
      <c r="G815" s="64">
        <v>2</v>
      </c>
      <c r="H815" s="64">
        <v>0</v>
      </c>
      <c r="I815" s="64">
        <v>0</v>
      </c>
      <c r="J815" s="64">
        <v>0</v>
      </c>
      <c r="K815" s="84">
        <v>7.6399999999999996E-2</v>
      </c>
      <c r="L815" s="64">
        <v>0</v>
      </c>
      <c r="M815" s="64">
        <v>0</v>
      </c>
      <c r="N815" s="64">
        <v>0</v>
      </c>
      <c r="O815" s="64">
        <v>0</v>
      </c>
      <c r="P815" s="64">
        <v>1</v>
      </c>
      <c r="Q815" s="64">
        <v>2</v>
      </c>
      <c r="R815" s="84">
        <v>1</v>
      </c>
      <c r="S815" s="64">
        <v>3</v>
      </c>
      <c r="U815" s="85">
        <v>497</v>
      </c>
      <c r="V815" s="61">
        <v>117</v>
      </c>
      <c r="W815" s="61">
        <v>275</v>
      </c>
      <c r="X815" s="64">
        <v>11355</v>
      </c>
    </row>
    <row r="816" spans="1:24" ht="12">
      <c r="A816" s="83">
        <v>497</v>
      </c>
      <c r="B816" s="61">
        <v>497117278</v>
      </c>
      <c r="C816" s="63" t="s">
        <v>299</v>
      </c>
      <c r="D816" s="64">
        <v>0</v>
      </c>
      <c r="E816" s="64">
        <v>0</v>
      </c>
      <c r="F816" s="64">
        <v>4</v>
      </c>
      <c r="G816" s="64">
        <v>16</v>
      </c>
      <c r="H816" s="64">
        <v>14</v>
      </c>
      <c r="I816" s="64">
        <v>8</v>
      </c>
      <c r="J816" s="64">
        <v>0</v>
      </c>
      <c r="K816" s="84">
        <v>1.6044</v>
      </c>
      <c r="L816" s="64">
        <v>0</v>
      </c>
      <c r="M816" s="64">
        <v>1</v>
      </c>
      <c r="N816" s="64">
        <v>0</v>
      </c>
      <c r="O816" s="64">
        <v>0</v>
      </c>
      <c r="P816" s="64">
        <v>4</v>
      </c>
      <c r="Q816" s="64">
        <v>42</v>
      </c>
      <c r="R816" s="84">
        <v>1</v>
      </c>
      <c r="S816" s="64">
        <v>6</v>
      </c>
      <c r="U816" s="85">
        <v>497</v>
      </c>
      <c r="V816" s="61">
        <v>117</v>
      </c>
      <c r="W816" s="61">
        <v>278</v>
      </c>
      <c r="X816" s="64">
        <v>10017</v>
      </c>
    </row>
    <row r="817" spans="1:24" ht="12">
      <c r="A817" s="83">
        <v>497</v>
      </c>
      <c r="B817" s="61">
        <v>497117281</v>
      </c>
      <c r="C817" s="63" t="s">
        <v>299</v>
      </c>
      <c r="D817" s="64">
        <v>0</v>
      </c>
      <c r="E817" s="64">
        <v>0</v>
      </c>
      <c r="F817" s="64">
        <v>6</v>
      </c>
      <c r="G817" s="64">
        <v>26</v>
      </c>
      <c r="H817" s="64">
        <v>29</v>
      </c>
      <c r="I817" s="64">
        <v>13</v>
      </c>
      <c r="J817" s="64">
        <v>0</v>
      </c>
      <c r="K817" s="84">
        <v>2.8268</v>
      </c>
      <c r="L817" s="64">
        <v>0</v>
      </c>
      <c r="M817" s="64">
        <v>1</v>
      </c>
      <c r="N817" s="64">
        <v>0</v>
      </c>
      <c r="O817" s="64">
        <v>0</v>
      </c>
      <c r="P817" s="64">
        <v>51</v>
      </c>
      <c r="Q817" s="64">
        <v>74</v>
      </c>
      <c r="R817" s="84">
        <v>1</v>
      </c>
      <c r="S817" s="64">
        <v>12</v>
      </c>
      <c r="U817" s="85">
        <v>497</v>
      </c>
      <c r="V817" s="61">
        <v>117</v>
      </c>
      <c r="W817" s="61">
        <v>281</v>
      </c>
      <c r="X817" s="64">
        <v>12886</v>
      </c>
    </row>
    <row r="818" spans="1:24" ht="12">
      <c r="A818" s="83">
        <v>497</v>
      </c>
      <c r="B818" s="61">
        <v>497117325</v>
      </c>
      <c r="C818" s="63" t="s">
        <v>299</v>
      </c>
      <c r="D818" s="64">
        <v>0</v>
      </c>
      <c r="E818" s="64">
        <v>0</v>
      </c>
      <c r="F818" s="64">
        <v>0</v>
      </c>
      <c r="G818" s="64">
        <v>3</v>
      </c>
      <c r="H818" s="64">
        <v>3</v>
      </c>
      <c r="I818" s="64">
        <v>0</v>
      </c>
      <c r="J818" s="64">
        <v>0</v>
      </c>
      <c r="K818" s="84">
        <v>0.22919999999999999</v>
      </c>
      <c r="L818" s="64">
        <v>0</v>
      </c>
      <c r="M818" s="64">
        <v>0</v>
      </c>
      <c r="N818" s="64">
        <v>0</v>
      </c>
      <c r="O818" s="64">
        <v>0</v>
      </c>
      <c r="P818" s="64">
        <v>1</v>
      </c>
      <c r="Q818" s="64">
        <v>6</v>
      </c>
      <c r="R818" s="84">
        <v>1</v>
      </c>
      <c r="S818" s="64">
        <v>8</v>
      </c>
      <c r="U818" s="85">
        <v>497</v>
      </c>
      <c r="V818" s="61">
        <v>117</v>
      </c>
      <c r="W818" s="61">
        <v>325</v>
      </c>
      <c r="X818" s="64">
        <v>9981</v>
      </c>
    </row>
    <row r="819" spans="1:24" ht="12">
      <c r="A819" s="83">
        <v>497</v>
      </c>
      <c r="B819" s="61">
        <v>497117327</v>
      </c>
      <c r="C819" s="63" t="s">
        <v>299</v>
      </c>
      <c r="D819" s="64">
        <v>0</v>
      </c>
      <c r="E819" s="64">
        <v>0</v>
      </c>
      <c r="F819" s="64">
        <v>0</v>
      </c>
      <c r="G819" s="64">
        <v>2</v>
      </c>
      <c r="H819" s="64">
        <v>1</v>
      </c>
      <c r="I819" s="64">
        <v>0</v>
      </c>
      <c r="J819" s="64">
        <v>0</v>
      </c>
      <c r="K819" s="84">
        <v>0.11459999999999999</v>
      </c>
      <c r="L819" s="64">
        <v>0</v>
      </c>
      <c r="M819" s="64">
        <v>0</v>
      </c>
      <c r="N819" s="64">
        <v>0</v>
      </c>
      <c r="O819" s="64">
        <v>0</v>
      </c>
      <c r="P819" s="64">
        <v>0</v>
      </c>
      <c r="Q819" s="64">
        <v>3</v>
      </c>
      <c r="R819" s="84">
        <v>1</v>
      </c>
      <c r="S819" s="64">
        <v>4</v>
      </c>
      <c r="U819" s="85">
        <v>497</v>
      </c>
      <c r="V819" s="61">
        <v>117</v>
      </c>
      <c r="W819" s="61">
        <v>327</v>
      </c>
      <c r="X819" s="64">
        <v>9281</v>
      </c>
    </row>
    <row r="820" spans="1:24" ht="12">
      <c r="A820" s="83">
        <v>497</v>
      </c>
      <c r="B820" s="61">
        <v>497117332</v>
      </c>
      <c r="C820" s="63" t="s">
        <v>299</v>
      </c>
      <c r="D820" s="64">
        <v>0</v>
      </c>
      <c r="E820" s="64">
        <v>0</v>
      </c>
      <c r="F820" s="64">
        <v>0</v>
      </c>
      <c r="G820" s="64">
        <v>2</v>
      </c>
      <c r="H820" s="64">
        <v>2</v>
      </c>
      <c r="I820" s="64">
        <v>0</v>
      </c>
      <c r="J820" s="64">
        <v>0</v>
      </c>
      <c r="K820" s="84">
        <v>0.15279999999999999</v>
      </c>
      <c r="L820" s="64">
        <v>0</v>
      </c>
      <c r="M820" s="64">
        <v>0</v>
      </c>
      <c r="N820" s="64">
        <v>0</v>
      </c>
      <c r="O820" s="64">
        <v>0</v>
      </c>
      <c r="P820" s="64">
        <v>0</v>
      </c>
      <c r="Q820" s="64">
        <v>4</v>
      </c>
      <c r="R820" s="84">
        <v>1</v>
      </c>
      <c r="S820" s="64">
        <v>10</v>
      </c>
      <c r="U820" s="85">
        <v>497</v>
      </c>
      <c r="V820" s="61">
        <v>117</v>
      </c>
      <c r="W820" s="61">
        <v>332</v>
      </c>
      <c r="X820" s="64">
        <v>9224</v>
      </c>
    </row>
    <row r="821" spans="1:24" ht="12">
      <c r="A821" s="83">
        <v>497</v>
      </c>
      <c r="B821" s="61">
        <v>497117340</v>
      </c>
      <c r="C821" s="63" t="s">
        <v>299</v>
      </c>
      <c r="D821" s="64">
        <v>0</v>
      </c>
      <c r="E821" s="64">
        <v>0</v>
      </c>
      <c r="F821" s="64">
        <v>0</v>
      </c>
      <c r="G821" s="64">
        <v>4</v>
      </c>
      <c r="H821" s="64">
        <v>0</v>
      </c>
      <c r="I821" s="64">
        <v>0</v>
      </c>
      <c r="J821" s="64">
        <v>0</v>
      </c>
      <c r="K821" s="84">
        <v>0.15279999999999999</v>
      </c>
      <c r="L821" s="64">
        <v>0</v>
      </c>
      <c r="M821" s="64">
        <v>0</v>
      </c>
      <c r="N821" s="64">
        <v>0</v>
      </c>
      <c r="O821" s="64">
        <v>0</v>
      </c>
      <c r="P821" s="64">
        <v>2</v>
      </c>
      <c r="Q821" s="64">
        <v>4</v>
      </c>
      <c r="R821" s="84">
        <v>1</v>
      </c>
      <c r="S821" s="64">
        <v>5</v>
      </c>
      <c r="U821" s="85">
        <v>497</v>
      </c>
      <c r="V821" s="61">
        <v>117</v>
      </c>
      <c r="W821" s="61">
        <v>340</v>
      </c>
      <c r="X821" s="64">
        <v>11404</v>
      </c>
    </row>
    <row r="822" spans="1:24" ht="12">
      <c r="A822" s="83">
        <v>497</v>
      </c>
      <c r="B822" s="61">
        <v>497117605</v>
      </c>
      <c r="C822" s="63" t="s">
        <v>299</v>
      </c>
      <c r="D822" s="64">
        <v>0</v>
      </c>
      <c r="E822" s="64">
        <v>0</v>
      </c>
      <c r="F822" s="64">
        <v>0</v>
      </c>
      <c r="G822" s="64">
        <v>0</v>
      </c>
      <c r="H822" s="64">
        <v>24</v>
      </c>
      <c r="I822" s="64">
        <v>23</v>
      </c>
      <c r="J822" s="64">
        <v>0</v>
      </c>
      <c r="K822" s="84">
        <v>1.7954000000000001</v>
      </c>
      <c r="L822" s="64">
        <v>0</v>
      </c>
      <c r="M822" s="64">
        <v>0</v>
      </c>
      <c r="N822" s="64">
        <v>3</v>
      </c>
      <c r="O822" s="64">
        <v>1</v>
      </c>
      <c r="P822" s="64">
        <v>12</v>
      </c>
      <c r="Q822" s="64">
        <v>47</v>
      </c>
      <c r="R822" s="84">
        <v>1</v>
      </c>
      <c r="S822" s="64">
        <v>5</v>
      </c>
      <c r="U822" s="85">
        <v>497</v>
      </c>
      <c r="V822" s="61">
        <v>117</v>
      </c>
      <c r="W822" s="61">
        <v>605</v>
      </c>
      <c r="X822" s="64">
        <v>11154</v>
      </c>
    </row>
    <row r="823" spans="1:24" ht="12">
      <c r="A823" s="83">
        <v>497</v>
      </c>
      <c r="B823" s="61">
        <v>497117670</v>
      </c>
      <c r="C823" s="63" t="s">
        <v>299</v>
      </c>
      <c r="D823" s="64">
        <v>0</v>
      </c>
      <c r="E823" s="64">
        <v>0</v>
      </c>
      <c r="F823" s="64">
        <v>0</v>
      </c>
      <c r="G823" s="64">
        <v>0</v>
      </c>
      <c r="H823" s="64">
        <v>3</v>
      </c>
      <c r="I823" s="64">
        <v>5</v>
      </c>
      <c r="J823" s="64">
        <v>0</v>
      </c>
      <c r="K823" s="84">
        <v>0.30559999999999998</v>
      </c>
      <c r="L823" s="64">
        <v>0</v>
      </c>
      <c r="M823" s="64">
        <v>0</v>
      </c>
      <c r="N823" s="64">
        <v>0</v>
      </c>
      <c r="O823" s="64">
        <v>0</v>
      </c>
      <c r="P823" s="64">
        <v>0</v>
      </c>
      <c r="Q823" s="64">
        <v>8</v>
      </c>
      <c r="R823" s="84">
        <v>1</v>
      </c>
      <c r="S823" s="64">
        <v>4</v>
      </c>
      <c r="U823" s="85">
        <v>497</v>
      </c>
      <c r="V823" s="61">
        <v>117</v>
      </c>
      <c r="W823" s="61">
        <v>670</v>
      </c>
      <c r="X823" s="64">
        <v>10167</v>
      </c>
    </row>
    <row r="824" spans="1:24" ht="12">
      <c r="A824" s="83">
        <v>497</v>
      </c>
      <c r="B824" s="61">
        <v>497117674</v>
      </c>
      <c r="C824" s="63" t="s">
        <v>299</v>
      </c>
      <c r="D824" s="64">
        <v>0</v>
      </c>
      <c r="E824" s="64">
        <v>0</v>
      </c>
      <c r="F824" s="64">
        <v>1</v>
      </c>
      <c r="G824" s="64">
        <v>10</v>
      </c>
      <c r="H824" s="64">
        <v>2</v>
      </c>
      <c r="I824" s="64">
        <v>5</v>
      </c>
      <c r="J824" s="64">
        <v>0</v>
      </c>
      <c r="K824" s="84">
        <v>0.68759999999999999</v>
      </c>
      <c r="L824" s="64">
        <v>0</v>
      </c>
      <c r="M824" s="64">
        <v>1</v>
      </c>
      <c r="N824" s="64">
        <v>0</v>
      </c>
      <c r="O824" s="64">
        <v>0</v>
      </c>
      <c r="P824" s="64">
        <v>7</v>
      </c>
      <c r="Q824" s="64">
        <v>18</v>
      </c>
      <c r="R824" s="84">
        <v>1</v>
      </c>
      <c r="S824" s="64">
        <v>10</v>
      </c>
      <c r="U824" s="85">
        <v>497</v>
      </c>
      <c r="V824" s="61">
        <v>117</v>
      </c>
      <c r="W824" s="61">
        <v>674</v>
      </c>
      <c r="X824" s="64">
        <v>11745</v>
      </c>
    </row>
    <row r="825" spans="1:24" ht="12">
      <c r="A825" s="83">
        <v>497</v>
      </c>
      <c r="B825" s="61">
        <v>497117680</v>
      </c>
      <c r="C825" s="63" t="s">
        <v>299</v>
      </c>
      <c r="D825" s="64">
        <v>0</v>
      </c>
      <c r="E825" s="64">
        <v>0</v>
      </c>
      <c r="F825" s="64">
        <v>0</v>
      </c>
      <c r="G825" s="64">
        <v>1</v>
      </c>
      <c r="H825" s="64">
        <v>0</v>
      </c>
      <c r="I825" s="64">
        <v>0</v>
      </c>
      <c r="J825" s="64">
        <v>0</v>
      </c>
      <c r="K825" s="84">
        <v>3.8199999999999998E-2</v>
      </c>
      <c r="L825" s="64">
        <v>0</v>
      </c>
      <c r="M825" s="64">
        <v>0</v>
      </c>
      <c r="N825" s="64">
        <v>0</v>
      </c>
      <c r="O825" s="64">
        <v>0</v>
      </c>
      <c r="P825" s="64">
        <v>0</v>
      </c>
      <c r="Q825" s="64">
        <v>1</v>
      </c>
      <c r="R825" s="84">
        <v>1</v>
      </c>
      <c r="S825" s="64">
        <v>4</v>
      </c>
      <c r="U825" s="85">
        <v>497</v>
      </c>
      <c r="V825" s="61">
        <v>117</v>
      </c>
      <c r="W825" s="61">
        <v>680</v>
      </c>
      <c r="X825" s="64">
        <v>9395</v>
      </c>
    </row>
    <row r="826" spans="1:24" ht="12">
      <c r="A826" s="83">
        <v>497</v>
      </c>
      <c r="B826" s="61">
        <v>497117683</v>
      </c>
      <c r="C826" s="63" t="s">
        <v>299</v>
      </c>
      <c r="D826" s="64">
        <v>0</v>
      </c>
      <c r="E826" s="64">
        <v>0</v>
      </c>
      <c r="F826" s="64">
        <v>0</v>
      </c>
      <c r="G826" s="64">
        <v>0</v>
      </c>
      <c r="H826" s="64">
        <v>1</v>
      </c>
      <c r="I826" s="64">
        <v>2</v>
      </c>
      <c r="J826" s="64">
        <v>0</v>
      </c>
      <c r="K826" s="84">
        <v>0.11459999999999999</v>
      </c>
      <c r="L826" s="64">
        <v>0</v>
      </c>
      <c r="M826" s="64">
        <v>0</v>
      </c>
      <c r="N826" s="64">
        <v>0</v>
      </c>
      <c r="O826" s="64">
        <v>0</v>
      </c>
      <c r="P826" s="64">
        <v>2</v>
      </c>
      <c r="Q826" s="64">
        <v>3</v>
      </c>
      <c r="R826" s="84">
        <v>1</v>
      </c>
      <c r="S826" s="64">
        <v>4</v>
      </c>
      <c r="U826" s="85">
        <v>497</v>
      </c>
      <c r="V826" s="61">
        <v>117</v>
      </c>
      <c r="W826" s="61">
        <v>683</v>
      </c>
      <c r="X826" s="64">
        <v>12887</v>
      </c>
    </row>
    <row r="827" spans="1:24" ht="12">
      <c r="A827" s="83">
        <v>497</v>
      </c>
      <c r="B827" s="61">
        <v>497117750</v>
      </c>
      <c r="C827" s="63" t="s">
        <v>299</v>
      </c>
      <c r="D827" s="64">
        <v>0</v>
      </c>
      <c r="E827" s="64">
        <v>0</v>
      </c>
      <c r="F827" s="64">
        <v>0</v>
      </c>
      <c r="G827" s="64">
        <v>0</v>
      </c>
      <c r="H827" s="64">
        <v>0</v>
      </c>
      <c r="I827" s="64">
        <v>1</v>
      </c>
      <c r="J827" s="64">
        <v>0</v>
      </c>
      <c r="K827" s="84">
        <v>3.8199999999999998E-2</v>
      </c>
      <c r="L827" s="64">
        <v>0</v>
      </c>
      <c r="M827" s="64">
        <v>0</v>
      </c>
      <c r="N827" s="64">
        <v>0</v>
      </c>
      <c r="O827" s="64">
        <v>0</v>
      </c>
      <c r="P827" s="64">
        <v>0</v>
      </c>
      <c r="Q827" s="64">
        <v>1</v>
      </c>
      <c r="R827" s="84">
        <v>1</v>
      </c>
      <c r="S827" s="64">
        <v>6</v>
      </c>
      <c r="U827" s="85">
        <v>497</v>
      </c>
      <c r="V827" s="61">
        <v>117</v>
      </c>
      <c r="W827" s="61">
        <v>750</v>
      </c>
      <c r="X827" s="64">
        <v>10835</v>
      </c>
    </row>
    <row r="828" spans="1:24" ht="12">
      <c r="A828" s="83">
        <v>497</v>
      </c>
      <c r="B828" s="61">
        <v>497117755</v>
      </c>
      <c r="C828" s="63" t="s">
        <v>299</v>
      </c>
      <c r="D828" s="64">
        <v>0</v>
      </c>
      <c r="E828" s="64">
        <v>0</v>
      </c>
      <c r="F828" s="64">
        <v>0</v>
      </c>
      <c r="G828" s="64">
        <v>0</v>
      </c>
      <c r="H828" s="64">
        <v>1</v>
      </c>
      <c r="I828" s="64">
        <v>2</v>
      </c>
      <c r="J828" s="64">
        <v>0</v>
      </c>
      <c r="K828" s="84">
        <v>0.11459999999999999</v>
      </c>
      <c r="L828" s="64">
        <v>0</v>
      </c>
      <c r="M828" s="64">
        <v>0</v>
      </c>
      <c r="N828" s="64">
        <v>0</v>
      </c>
      <c r="O828" s="64">
        <v>0</v>
      </c>
      <c r="P828" s="64">
        <v>2</v>
      </c>
      <c r="Q828" s="64">
        <v>3</v>
      </c>
      <c r="R828" s="84">
        <v>1</v>
      </c>
      <c r="S828" s="64">
        <v>9</v>
      </c>
      <c r="U828" s="85">
        <v>497</v>
      </c>
      <c r="V828" s="61">
        <v>117</v>
      </c>
      <c r="W828" s="61">
        <v>755</v>
      </c>
      <c r="X828" s="64">
        <v>13349</v>
      </c>
    </row>
    <row r="829" spans="1:24" ht="12">
      <c r="A829" s="83">
        <v>497</v>
      </c>
      <c r="B829" s="61">
        <v>497117766</v>
      </c>
      <c r="C829" s="63" t="s">
        <v>299</v>
      </c>
      <c r="D829" s="64">
        <v>0</v>
      </c>
      <c r="E829" s="64">
        <v>0</v>
      </c>
      <c r="F829" s="64">
        <v>0</v>
      </c>
      <c r="G829" s="64">
        <v>0</v>
      </c>
      <c r="H829" s="64">
        <v>0</v>
      </c>
      <c r="I829" s="64">
        <v>2</v>
      </c>
      <c r="J829" s="64">
        <v>0</v>
      </c>
      <c r="K829" s="84">
        <v>7.6399999999999996E-2</v>
      </c>
      <c r="L829" s="64">
        <v>0</v>
      </c>
      <c r="M829" s="64">
        <v>0</v>
      </c>
      <c r="N829" s="64">
        <v>0</v>
      </c>
      <c r="O829" s="64">
        <v>0</v>
      </c>
      <c r="P829" s="64">
        <v>2</v>
      </c>
      <c r="Q829" s="64">
        <v>2</v>
      </c>
      <c r="R829" s="84">
        <v>1</v>
      </c>
      <c r="S829" s="64">
        <v>5</v>
      </c>
      <c r="U829" s="85">
        <v>497</v>
      </c>
      <c r="V829" s="61">
        <v>117</v>
      </c>
      <c r="W829" s="61">
        <v>766</v>
      </c>
      <c r="X829" s="64">
        <v>14854</v>
      </c>
    </row>
    <row r="830" spans="1:24" ht="12">
      <c r="A830" s="83">
        <v>498</v>
      </c>
      <c r="B830" s="61">
        <v>498281061</v>
      </c>
      <c r="C830" s="63" t="s">
        <v>307</v>
      </c>
      <c r="D830" s="64">
        <v>0</v>
      </c>
      <c r="E830" s="64">
        <v>0</v>
      </c>
      <c r="F830" s="64">
        <v>0</v>
      </c>
      <c r="G830" s="64">
        <v>0</v>
      </c>
      <c r="H830" s="64">
        <v>4</v>
      </c>
      <c r="I830" s="64">
        <v>0</v>
      </c>
      <c r="J830" s="64">
        <v>0</v>
      </c>
      <c r="K830" s="84">
        <v>0.15279999999999999</v>
      </c>
      <c r="L830" s="64">
        <v>0</v>
      </c>
      <c r="M830" s="64">
        <v>0</v>
      </c>
      <c r="N830" s="64">
        <v>0</v>
      </c>
      <c r="O830" s="64">
        <v>0</v>
      </c>
      <c r="P830" s="64">
        <v>4</v>
      </c>
      <c r="Q830" s="64">
        <v>4</v>
      </c>
      <c r="R830" s="84">
        <v>1</v>
      </c>
      <c r="S830" s="64">
        <v>10</v>
      </c>
      <c r="U830" s="85">
        <v>498</v>
      </c>
      <c r="V830" s="61">
        <v>281</v>
      </c>
      <c r="W830" s="61">
        <v>61</v>
      </c>
      <c r="X830" s="64">
        <v>13833</v>
      </c>
    </row>
    <row r="831" spans="1:24" ht="12">
      <c r="A831" s="83">
        <v>498</v>
      </c>
      <c r="B831" s="61">
        <v>498281281</v>
      </c>
      <c r="C831" s="63" t="s">
        <v>307</v>
      </c>
      <c r="D831" s="64">
        <v>0</v>
      </c>
      <c r="E831" s="64">
        <v>0</v>
      </c>
      <c r="F831" s="64">
        <v>0</v>
      </c>
      <c r="G831" s="64">
        <v>110</v>
      </c>
      <c r="H831" s="64">
        <v>250</v>
      </c>
      <c r="I831" s="64">
        <v>0</v>
      </c>
      <c r="J831" s="64">
        <v>0</v>
      </c>
      <c r="K831" s="84">
        <v>13.752000000000001</v>
      </c>
      <c r="L831" s="64">
        <v>0</v>
      </c>
      <c r="M831" s="64">
        <v>7</v>
      </c>
      <c r="N831" s="64">
        <v>10</v>
      </c>
      <c r="O831" s="64">
        <v>0</v>
      </c>
      <c r="P831" s="64">
        <v>317</v>
      </c>
      <c r="Q831" s="64">
        <v>360</v>
      </c>
      <c r="R831" s="84">
        <v>1</v>
      </c>
      <c r="S831" s="64">
        <v>12</v>
      </c>
      <c r="U831" s="85">
        <v>498</v>
      </c>
      <c r="V831" s="61">
        <v>281</v>
      </c>
      <c r="W831" s="61">
        <v>281</v>
      </c>
      <c r="X831" s="64">
        <v>13545</v>
      </c>
    </row>
    <row r="832" spans="1:24" ht="12">
      <c r="A832" s="83">
        <v>498</v>
      </c>
      <c r="B832" s="61">
        <v>498281332</v>
      </c>
      <c r="C832" s="63" t="s">
        <v>307</v>
      </c>
      <c r="D832" s="64">
        <v>0</v>
      </c>
      <c r="E832" s="64">
        <v>0</v>
      </c>
      <c r="F832" s="64">
        <v>0</v>
      </c>
      <c r="G832" s="64">
        <v>0</v>
      </c>
      <c r="H832" s="64">
        <v>1</v>
      </c>
      <c r="I832" s="64">
        <v>0</v>
      </c>
      <c r="J832" s="64">
        <v>0</v>
      </c>
      <c r="K832" s="84">
        <v>3.8199999999999998E-2</v>
      </c>
      <c r="L832" s="64">
        <v>0</v>
      </c>
      <c r="M832" s="64">
        <v>0</v>
      </c>
      <c r="N832" s="64">
        <v>0</v>
      </c>
      <c r="O832" s="64">
        <v>0</v>
      </c>
      <c r="P832" s="64">
        <v>1</v>
      </c>
      <c r="Q832" s="64">
        <v>1</v>
      </c>
      <c r="R832" s="84">
        <v>1</v>
      </c>
      <c r="S832" s="64">
        <v>10</v>
      </c>
      <c r="U832" s="85">
        <v>498</v>
      </c>
      <c r="V832" s="61">
        <v>281</v>
      </c>
      <c r="W832" s="61">
        <v>332</v>
      </c>
      <c r="X832" s="64">
        <v>13833</v>
      </c>
    </row>
    <row r="833" spans="1:24" ht="12">
      <c r="A833" s="83">
        <v>499</v>
      </c>
      <c r="B833" s="61">
        <v>499061061</v>
      </c>
      <c r="C833" s="63" t="s">
        <v>566</v>
      </c>
      <c r="D833" s="64">
        <v>0</v>
      </c>
      <c r="E833" s="64">
        <v>0</v>
      </c>
      <c r="F833" s="64">
        <v>0</v>
      </c>
      <c r="G833" s="64">
        <v>0</v>
      </c>
      <c r="H833" s="64">
        <v>70</v>
      </c>
      <c r="I833" s="64">
        <v>58</v>
      </c>
      <c r="J833" s="64">
        <v>0</v>
      </c>
      <c r="K833" s="84">
        <v>4.8895999999999997</v>
      </c>
      <c r="L833" s="64">
        <v>0</v>
      </c>
      <c r="M833" s="64">
        <v>0</v>
      </c>
      <c r="N833" s="64">
        <v>4</v>
      </c>
      <c r="O833" s="64">
        <v>1</v>
      </c>
      <c r="P833" s="64">
        <v>65</v>
      </c>
      <c r="Q833" s="64">
        <v>128</v>
      </c>
      <c r="R833" s="84">
        <v>1</v>
      </c>
      <c r="S833" s="64">
        <v>10</v>
      </c>
      <c r="U833" s="85">
        <v>499</v>
      </c>
      <c r="V833" s="61">
        <v>61</v>
      </c>
      <c r="W833" s="61">
        <v>61</v>
      </c>
      <c r="X833" s="64">
        <v>12382</v>
      </c>
    </row>
    <row r="834" spans="1:24" ht="12">
      <c r="A834" s="83">
        <v>499</v>
      </c>
      <c r="B834" s="61">
        <v>499061111</v>
      </c>
      <c r="C834" s="63" t="s">
        <v>566</v>
      </c>
      <c r="D834" s="64">
        <v>0</v>
      </c>
      <c r="E834" s="64">
        <v>0</v>
      </c>
      <c r="F834" s="64">
        <v>0</v>
      </c>
      <c r="G834" s="64">
        <v>0</v>
      </c>
      <c r="H834" s="64">
        <v>1</v>
      </c>
      <c r="I834" s="64">
        <v>0</v>
      </c>
      <c r="J834" s="64">
        <v>0</v>
      </c>
      <c r="K834" s="84">
        <v>3.8199999999999998E-2</v>
      </c>
      <c r="L834" s="64">
        <v>0</v>
      </c>
      <c r="M834" s="64">
        <v>0</v>
      </c>
      <c r="N834" s="64">
        <v>0</v>
      </c>
      <c r="O834" s="64">
        <v>0</v>
      </c>
      <c r="P834" s="64">
        <v>1</v>
      </c>
      <c r="Q834" s="64">
        <v>1</v>
      </c>
      <c r="R834" s="84">
        <v>1</v>
      </c>
      <c r="S834" s="64">
        <v>6</v>
      </c>
      <c r="U834" s="85">
        <v>499</v>
      </c>
      <c r="V834" s="61">
        <v>61</v>
      </c>
      <c r="W834" s="61">
        <v>111</v>
      </c>
      <c r="X834" s="64">
        <v>13356</v>
      </c>
    </row>
    <row r="835" spans="1:24" ht="12">
      <c r="A835" s="83">
        <v>499</v>
      </c>
      <c r="B835" s="61">
        <v>499061137</v>
      </c>
      <c r="C835" s="63" t="s">
        <v>566</v>
      </c>
      <c r="D835" s="64">
        <v>0</v>
      </c>
      <c r="E835" s="64">
        <v>0</v>
      </c>
      <c r="F835" s="64">
        <v>0</v>
      </c>
      <c r="G835" s="64">
        <v>0</v>
      </c>
      <c r="H835" s="64">
        <v>3</v>
      </c>
      <c r="I835" s="64">
        <v>4</v>
      </c>
      <c r="J835" s="64">
        <v>0</v>
      </c>
      <c r="K835" s="84">
        <v>0.26740000000000003</v>
      </c>
      <c r="L835" s="64">
        <v>0</v>
      </c>
      <c r="M835" s="64">
        <v>0</v>
      </c>
      <c r="N835" s="64">
        <v>0</v>
      </c>
      <c r="O835" s="64">
        <v>0</v>
      </c>
      <c r="P835" s="64">
        <v>6</v>
      </c>
      <c r="Q835" s="64">
        <v>7</v>
      </c>
      <c r="R835" s="84">
        <v>1</v>
      </c>
      <c r="S835" s="64">
        <v>12</v>
      </c>
      <c r="U835" s="85">
        <v>499</v>
      </c>
      <c r="V835" s="61">
        <v>61</v>
      </c>
      <c r="W835" s="61">
        <v>137</v>
      </c>
      <c r="X835" s="64">
        <v>14230</v>
      </c>
    </row>
    <row r="836" spans="1:24" ht="12">
      <c r="A836" s="83">
        <v>499</v>
      </c>
      <c r="B836" s="61">
        <v>499061161</v>
      </c>
      <c r="C836" s="63" t="s">
        <v>566</v>
      </c>
      <c r="D836" s="64">
        <v>0</v>
      </c>
      <c r="E836" s="64">
        <v>0</v>
      </c>
      <c r="F836" s="64">
        <v>0</v>
      </c>
      <c r="G836" s="64">
        <v>0</v>
      </c>
      <c r="H836" s="64">
        <v>0</v>
      </c>
      <c r="I836" s="64">
        <v>13</v>
      </c>
      <c r="J836" s="64">
        <v>0</v>
      </c>
      <c r="K836" s="84">
        <v>0.49659999999999999</v>
      </c>
      <c r="L836" s="64">
        <v>0</v>
      </c>
      <c r="M836" s="64">
        <v>0</v>
      </c>
      <c r="N836" s="64">
        <v>0</v>
      </c>
      <c r="O836" s="64">
        <v>0</v>
      </c>
      <c r="P836" s="64">
        <v>12</v>
      </c>
      <c r="Q836" s="64">
        <v>13</v>
      </c>
      <c r="R836" s="84">
        <v>1</v>
      </c>
      <c r="S836" s="64">
        <v>6</v>
      </c>
      <c r="U836" s="85">
        <v>499</v>
      </c>
      <c r="V836" s="61">
        <v>61</v>
      </c>
      <c r="W836" s="61">
        <v>161</v>
      </c>
      <c r="X836" s="64">
        <v>14808</v>
      </c>
    </row>
    <row r="837" spans="1:24" ht="12">
      <c r="A837" s="83">
        <v>499</v>
      </c>
      <c r="B837" s="61">
        <v>499061278</v>
      </c>
      <c r="C837" s="63" t="s">
        <v>566</v>
      </c>
      <c r="D837" s="64">
        <v>0</v>
      </c>
      <c r="E837" s="64">
        <v>0</v>
      </c>
      <c r="F837" s="64">
        <v>0</v>
      </c>
      <c r="G837" s="64">
        <v>0</v>
      </c>
      <c r="H837" s="64">
        <v>0</v>
      </c>
      <c r="I837" s="64">
        <v>3</v>
      </c>
      <c r="J837" s="64">
        <v>0</v>
      </c>
      <c r="K837" s="84">
        <v>0.11459999999999999</v>
      </c>
      <c r="L837" s="64">
        <v>0</v>
      </c>
      <c r="M837" s="64">
        <v>0</v>
      </c>
      <c r="N837" s="64">
        <v>0</v>
      </c>
      <c r="O837" s="64">
        <v>0</v>
      </c>
      <c r="P837" s="64">
        <v>1</v>
      </c>
      <c r="Q837" s="64">
        <v>3</v>
      </c>
      <c r="R837" s="84">
        <v>1</v>
      </c>
      <c r="S837" s="64">
        <v>6</v>
      </c>
      <c r="U837" s="85">
        <v>499</v>
      </c>
      <c r="V837" s="61">
        <v>61</v>
      </c>
      <c r="W837" s="61">
        <v>278</v>
      </c>
      <c r="X837" s="64">
        <v>12270</v>
      </c>
    </row>
    <row r="838" spans="1:24" ht="12">
      <c r="A838" s="83">
        <v>499</v>
      </c>
      <c r="B838" s="61">
        <v>499061281</v>
      </c>
      <c r="C838" s="63" t="s">
        <v>566</v>
      </c>
      <c r="D838" s="64">
        <v>0</v>
      </c>
      <c r="E838" s="64">
        <v>0</v>
      </c>
      <c r="F838" s="64">
        <v>0</v>
      </c>
      <c r="G838" s="64">
        <v>0</v>
      </c>
      <c r="H838" s="64">
        <v>189</v>
      </c>
      <c r="I838" s="64">
        <v>171</v>
      </c>
      <c r="J838" s="64">
        <v>0</v>
      </c>
      <c r="K838" s="84">
        <v>13.752000000000001</v>
      </c>
      <c r="L838" s="64">
        <v>0</v>
      </c>
      <c r="M838" s="64">
        <v>0</v>
      </c>
      <c r="N838" s="64">
        <v>14</v>
      </c>
      <c r="O838" s="64">
        <v>4</v>
      </c>
      <c r="P838" s="64">
        <v>226</v>
      </c>
      <c r="Q838" s="64">
        <v>360</v>
      </c>
      <c r="R838" s="84">
        <v>1</v>
      </c>
      <c r="S838" s="64">
        <v>12</v>
      </c>
      <c r="U838" s="85">
        <v>499</v>
      </c>
      <c r="V838" s="61">
        <v>61</v>
      </c>
      <c r="W838" s="61">
        <v>281</v>
      </c>
      <c r="X838" s="64">
        <v>13065</v>
      </c>
    </row>
    <row r="839" spans="1:24" ht="12">
      <c r="A839" s="83">
        <v>499</v>
      </c>
      <c r="B839" s="61">
        <v>499061325</v>
      </c>
      <c r="C839" s="63" t="s">
        <v>566</v>
      </c>
      <c r="D839" s="64">
        <v>0</v>
      </c>
      <c r="E839" s="64">
        <v>0</v>
      </c>
      <c r="F839" s="64">
        <v>0</v>
      </c>
      <c r="G839" s="64">
        <v>0</v>
      </c>
      <c r="H839" s="64">
        <v>1</v>
      </c>
      <c r="I839" s="64">
        <v>1</v>
      </c>
      <c r="J839" s="64">
        <v>0</v>
      </c>
      <c r="K839" s="84">
        <v>7.6399999999999996E-2</v>
      </c>
      <c r="L839" s="64">
        <v>0</v>
      </c>
      <c r="M839" s="64">
        <v>0</v>
      </c>
      <c r="N839" s="64">
        <v>0</v>
      </c>
      <c r="O839" s="64">
        <v>0</v>
      </c>
      <c r="P839" s="64">
        <v>2</v>
      </c>
      <c r="Q839" s="64">
        <v>2</v>
      </c>
      <c r="R839" s="84">
        <v>1</v>
      </c>
      <c r="S839" s="64">
        <v>8</v>
      </c>
      <c r="U839" s="85">
        <v>499</v>
      </c>
      <c r="V839" s="61">
        <v>61</v>
      </c>
      <c r="W839" s="61">
        <v>325</v>
      </c>
      <c r="X839" s="64">
        <v>14486</v>
      </c>
    </row>
    <row r="840" spans="1:24" ht="12">
      <c r="A840" s="83">
        <v>499</v>
      </c>
      <c r="B840" s="61">
        <v>499061332</v>
      </c>
      <c r="C840" s="63" t="s">
        <v>566</v>
      </c>
      <c r="D840" s="64">
        <v>0</v>
      </c>
      <c r="E840" s="64">
        <v>0</v>
      </c>
      <c r="F840" s="64">
        <v>0</v>
      </c>
      <c r="G840" s="64">
        <v>0</v>
      </c>
      <c r="H840" s="64">
        <v>4</v>
      </c>
      <c r="I840" s="64">
        <v>5</v>
      </c>
      <c r="J840" s="64">
        <v>0</v>
      </c>
      <c r="K840" s="84">
        <v>0.34379999999999999</v>
      </c>
      <c r="L840" s="64">
        <v>0</v>
      </c>
      <c r="M840" s="64">
        <v>0</v>
      </c>
      <c r="N840" s="64">
        <v>1</v>
      </c>
      <c r="O840" s="64">
        <v>1</v>
      </c>
      <c r="P840" s="64">
        <v>7</v>
      </c>
      <c r="Q840" s="64">
        <v>9</v>
      </c>
      <c r="R840" s="84">
        <v>1</v>
      </c>
      <c r="S840" s="64">
        <v>10</v>
      </c>
      <c r="U840" s="85">
        <v>499</v>
      </c>
      <c r="V840" s="61">
        <v>61</v>
      </c>
      <c r="W840" s="61">
        <v>332</v>
      </c>
      <c r="X840" s="64">
        <v>14270</v>
      </c>
    </row>
    <row r="841" spans="1:24" ht="12">
      <c r="A841" s="83">
        <v>499</v>
      </c>
      <c r="B841" s="61">
        <v>499061672</v>
      </c>
      <c r="C841" s="63" t="s">
        <v>566</v>
      </c>
      <c r="D841" s="64">
        <v>0</v>
      </c>
      <c r="E841" s="64">
        <v>0</v>
      </c>
      <c r="F841" s="64">
        <v>0</v>
      </c>
      <c r="G841" s="64">
        <v>0</v>
      </c>
      <c r="H841" s="64">
        <v>0</v>
      </c>
      <c r="I841" s="64">
        <v>1</v>
      </c>
      <c r="J841" s="64">
        <v>0</v>
      </c>
      <c r="K841" s="84">
        <v>3.8199999999999998E-2</v>
      </c>
      <c r="L841" s="64">
        <v>0</v>
      </c>
      <c r="M841" s="64">
        <v>0</v>
      </c>
      <c r="N841" s="64">
        <v>0</v>
      </c>
      <c r="O841" s="64">
        <v>0</v>
      </c>
      <c r="P841" s="64">
        <v>1</v>
      </c>
      <c r="Q841" s="64">
        <v>1</v>
      </c>
      <c r="R841" s="84">
        <v>1</v>
      </c>
      <c r="S841" s="64">
        <v>7</v>
      </c>
      <c r="U841" s="85">
        <v>499</v>
      </c>
      <c r="V841" s="61">
        <v>61</v>
      </c>
      <c r="W841" s="61">
        <v>672</v>
      </c>
      <c r="X841" s="64">
        <v>15258</v>
      </c>
    </row>
    <row r="842" spans="1:24" ht="12">
      <c r="A842" s="83">
        <v>3501</v>
      </c>
      <c r="B842" s="61">
        <v>3501061061</v>
      </c>
      <c r="C842" s="63" t="s">
        <v>308</v>
      </c>
      <c r="D842" s="64">
        <v>0</v>
      </c>
      <c r="E842" s="64">
        <v>0</v>
      </c>
      <c r="F842" s="64">
        <v>0</v>
      </c>
      <c r="G842" s="64">
        <v>0</v>
      </c>
      <c r="H842" s="64">
        <v>0</v>
      </c>
      <c r="I842" s="64">
        <v>31</v>
      </c>
      <c r="J842" s="64">
        <v>0</v>
      </c>
      <c r="K842" s="84">
        <v>1.1841999999999999</v>
      </c>
      <c r="L842" s="64">
        <v>0</v>
      </c>
      <c r="M842" s="64">
        <v>0</v>
      </c>
      <c r="N842" s="64">
        <v>0</v>
      </c>
      <c r="O842" s="64">
        <v>1</v>
      </c>
      <c r="P842" s="64">
        <v>25</v>
      </c>
      <c r="Q842" s="64">
        <v>31</v>
      </c>
      <c r="R842" s="84">
        <v>1</v>
      </c>
      <c r="S842" s="64">
        <v>10</v>
      </c>
      <c r="U842" s="85">
        <v>3501</v>
      </c>
      <c r="V842" s="61">
        <v>61</v>
      </c>
      <c r="W842" s="61">
        <v>61</v>
      </c>
      <c r="X842" s="64">
        <v>14758</v>
      </c>
    </row>
    <row r="843" spans="1:24" ht="12">
      <c r="A843" s="83">
        <v>3501</v>
      </c>
      <c r="B843" s="61">
        <v>3501061111</v>
      </c>
      <c r="C843" s="63" t="s">
        <v>308</v>
      </c>
      <c r="D843" s="64">
        <v>0</v>
      </c>
      <c r="E843" s="64">
        <v>0</v>
      </c>
      <c r="F843" s="64">
        <v>0</v>
      </c>
      <c r="G843" s="64">
        <v>0</v>
      </c>
      <c r="H843" s="64">
        <v>0</v>
      </c>
      <c r="I843" s="64">
        <v>1</v>
      </c>
      <c r="J843" s="64">
        <v>0</v>
      </c>
      <c r="K843" s="84">
        <v>3.8199999999999998E-2</v>
      </c>
      <c r="L843" s="64">
        <v>0</v>
      </c>
      <c r="M843" s="64">
        <v>0</v>
      </c>
      <c r="N843" s="64">
        <v>0</v>
      </c>
      <c r="O843" s="64">
        <v>0</v>
      </c>
      <c r="P843" s="64">
        <v>0</v>
      </c>
      <c r="Q843" s="64">
        <v>1</v>
      </c>
      <c r="R843" s="84">
        <v>1</v>
      </c>
      <c r="S843" s="64">
        <v>6</v>
      </c>
      <c r="U843" s="85">
        <v>3501</v>
      </c>
      <c r="V843" s="61">
        <v>61</v>
      </c>
      <c r="W843" s="61">
        <v>111</v>
      </c>
      <c r="X843" s="64">
        <v>10835</v>
      </c>
    </row>
    <row r="844" spans="1:24" ht="12">
      <c r="A844" s="83">
        <v>3501</v>
      </c>
      <c r="B844" s="61">
        <v>3501061117</v>
      </c>
      <c r="C844" s="63" t="s">
        <v>308</v>
      </c>
      <c r="D844" s="64">
        <v>0</v>
      </c>
      <c r="E844" s="64">
        <v>0</v>
      </c>
      <c r="F844" s="64">
        <v>0</v>
      </c>
      <c r="G844" s="64">
        <v>0</v>
      </c>
      <c r="H844" s="64">
        <v>0</v>
      </c>
      <c r="I844" s="64">
        <v>1</v>
      </c>
      <c r="J844" s="64">
        <v>0</v>
      </c>
      <c r="K844" s="84">
        <v>3.8199999999999998E-2</v>
      </c>
      <c r="L844" s="64">
        <v>0</v>
      </c>
      <c r="M844" s="64">
        <v>0</v>
      </c>
      <c r="N844" s="64">
        <v>0</v>
      </c>
      <c r="O844" s="64">
        <v>0</v>
      </c>
      <c r="P844" s="64">
        <v>1</v>
      </c>
      <c r="Q844" s="64">
        <v>1</v>
      </c>
      <c r="R844" s="84">
        <v>1</v>
      </c>
      <c r="S844" s="64">
        <v>4</v>
      </c>
      <c r="U844" s="85">
        <v>3501</v>
      </c>
      <c r="V844" s="61">
        <v>61</v>
      </c>
      <c r="W844" s="61">
        <v>117</v>
      </c>
      <c r="X844" s="64">
        <v>14805</v>
      </c>
    </row>
    <row r="845" spans="1:24" ht="12">
      <c r="A845" s="83">
        <v>3501</v>
      </c>
      <c r="B845" s="61">
        <v>3501061137</v>
      </c>
      <c r="C845" s="63" t="s">
        <v>308</v>
      </c>
      <c r="D845" s="64">
        <v>0</v>
      </c>
      <c r="E845" s="64">
        <v>0</v>
      </c>
      <c r="F845" s="64">
        <v>0</v>
      </c>
      <c r="G845" s="64">
        <v>0</v>
      </c>
      <c r="H845" s="64">
        <v>0</v>
      </c>
      <c r="I845" s="64">
        <v>148</v>
      </c>
      <c r="J845" s="64">
        <v>0</v>
      </c>
      <c r="K845" s="84">
        <v>5.6536</v>
      </c>
      <c r="L845" s="64">
        <v>0</v>
      </c>
      <c r="M845" s="64">
        <v>0</v>
      </c>
      <c r="N845" s="64">
        <v>0</v>
      </c>
      <c r="O845" s="64">
        <v>19</v>
      </c>
      <c r="P845" s="64">
        <v>135</v>
      </c>
      <c r="Q845" s="64">
        <v>148</v>
      </c>
      <c r="R845" s="84">
        <v>1</v>
      </c>
      <c r="S845" s="64">
        <v>12</v>
      </c>
      <c r="U845" s="85">
        <v>3501</v>
      </c>
      <c r="V845" s="61">
        <v>61</v>
      </c>
      <c r="W845" s="61">
        <v>137</v>
      </c>
      <c r="X845" s="64">
        <v>15531</v>
      </c>
    </row>
    <row r="846" spans="1:24" ht="12">
      <c r="A846" s="83">
        <v>3501</v>
      </c>
      <c r="B846" s="61">
        <v>3501061161</v>
      </c>
      <c r="C846" s="63" t="s">
        <v>308</v>
      </c>
      <c r="D846" s="64">
        <v>0</v>
      </c>
      <c r="E846" s="64">
        <v>0</v>
      </c>
      <c r="F846" s="64">
        <v>0</v>
      </c>
      <c r="G846" s="64">
        <v>0</v>
      </c>
      <c r="H846" s="64">
        <v>0</v>
      </c>
      <c r="I846" s="64">
        <v>1</v>
      </c>
      <c r="J846" s="64">
        <v>0</v>
      </c>
      <c r="K846" s="84">
        <v>3.8199999999999998E-2</v>
      </c>
      <c r="L846" s="64">
        <v>0</v>
      </c>
      <c r="M846" s="64">
        <v>0</v>
      </c>
      <c r="N846" s="64">
        <v>0</v>
      </c>
      <c r="O846" s="64">
        <v>0</v>
      </c>
      <c r="P846" s="64">
        <v>0</v>
      </c>
      <c r="Q846" s="64">
        <v>1</v>
      </c>
      <c r="R846" s="84">
        <v>1</v>
      </c>
      <c r="S846" s="64">
        <v>6</v>
      </c>
      <c r="U846" s="85">
        <v>3501</v>
      </c>
      <c r="V846" s="61">
        <v>61</v>
      </c>
      <c r="W846" s="61">
        <v>161</v>
      </c>
      <c r="X846" s="64">
        <v>10835</v>
      </c>
    </row>
    <row r="847" spans="1:24" ht="12">
      <c r="A847" s="83">
        <v>3501</v>
      </c>
      <c r="B847" s="61">
        <v>3501061210</v>
      </c>
      <c r="C847" s="63" t="s">
        <v>308</v>
      </c>
      <c r="D847" s="64">
        <v>0</v>
      </c>
      <c r="E847" s="64">
        <v>0</v>
      </c>
      <c r="F847" s="64">
        <v>0</v>
      </c>
      <c r="G847" s="64">
        <v>0</v>
      </c>
      <c r="H847" s="64">
        <v>0</v>
      </c>
      <c r="I847" s="64">
        <v>1</v>
      </c>
      <c r="J847" s="64">
        <v>0</v>
      </c>
      <c r="K847" s="84">
        <v>3.8199999999999998E-2</v>
      </c>
      <c r="L847" s="64">
        <v>0</v>
      </c>
      <c r="M847" s="64">
        <v>0</v>
      </c>
      <c r="N847" s="64">
        <v>0</v>
      </c>
      <c r="O847" s="64">
        <v>0</v>
      </c>
      <c r="P847" s="64">
        <v>1</v>
      </c>
      <c r="Q847" s="64">
        <v>1</v>
      </c>
      <c r="R847" s="84">
        <v>1</v>
      </c>
      <c r="S847" s="64">
        <v>5</v>
      </c>
      <c r="U847" s="85">
        <v>3501</v>
      </c>
      <c r="V847" s="61">
        <v>61</v>
      </c>
      <c r="W847" s="61">
        <v>210</v>
      </c>
      <c r="X847" s="64">
        <v>14854</v>
      </c>
    </row>
    <row r="848" spans="1:24" ht="12">
      <c r="A848" s="83">
        <v>3501</v>
      </c>
      <c r="B848" s="61">
        <v>3501061278</v>
      </c>
      <c r="C848" s="63" t="s">
        <v>308</v>
      </c>
      <c r="D848" s="64">
        <v>0</v>
      </c>
      <c r="E848" s="64">
        <v>0</v>
      </c>
      <c r="F848" s="64">
        <v>0</v>
      </c>
      <c r="G848" s="64">
        <v>0</v>
      </c>
      <c r="H848" s="64">
        <v>0</v>
      </c>
      <c r="I848" s="64">
        <v>3</v>
      </c>
      <c r="J848" s="64">
        <v>0</v>
      </c>
      <c r="K848" s="84">
        <v>0.11459999999999999</v>
      </c>
      <c r="L848" s="64">
        <v>0</v>
      </c>
      <c r="M848" s="64">
        <v>0</v>
      </c>
      <c r="N848" s="64">
        <v>0</v>
      </c>
      <c r="O848" s="64">
        <v>1</v>
      </c>
      <c r="P848" s="64">
        <v>2</v>
      </c>
      <c r="Q848" s="64">
        <v>3</v>
      </c>
      <c r="R848" s="84">
        <v>1</v>
      </c>
      <c r="S848" s="64">
        <v>6</v>
      </c>
      <c r="U848" s="85">
        <v>3501</v>
      </c>
      <c r="V848" s="61">
        <v>61</v>
      </c>
      <c r="W848" s="61">
        <v>278</v>
      </c>
      <c r="X848" s="64">
        <v>14405</v>
      </c>
    </row>
    <row r="849" spans="1:24" ht="12">
      <c r="A849" s="83">
        <v>3501</v>
      </c>
      <c r="B849" s="61">
        <v>3501061281</v>
      </c>
      <c r="C849" s="63" t="s">
        <v>308</v>
      </c>
      <c r="D849" s="64">
        <v>0</v>
      </c>
      <c r="E849" s="64">
        <v>0</v>
      </c>
      <c r="F849" s="64">
        <v>0</v>
      </c>
      <c r="G849" s="64">
        <v>0</v>
      </c>
      <c r="H849" s="64">
        <v>0</v>
      </c>
      <c r="I849" s="64">
        <v>88</v>
      </c>
      <c r="J849" s="64">
        <v>0</v>
      </c>
      <c r="K849" s="84">
        <v>3.3616000000000001</v>
      </c>
      <c r="L849" s="64">
        <v>0</v>
      </c>
      <c r="M849" s="64">
        <v>0</v>
      </c>
      <c r="N849" s="64">
        <v>0</v>
      </c>
      <c r="O849" s="64">
        <v>4</v>
      </c>
      <c r="P849" s="64">
        <v>83</v>
      </c>
      <c r="Q849" s="64">
        <v>88</v>
      </c>
      <c r="R849" s="84">
        <v>1</v>
      </c>
      <c r="S849" s="64">
        <v>12</v>
      </c>
      <c r="U849" s="85">
        <v>3501</v>
      </c>
      <c r="V849" s="61">
        <v>61</v>
      </c>
      <c r="W849" s="61">
        <v>281</v>
      </c>
      <c r="X849" s="64">
        <v>15508</v>
      </c>
    </row>
    <row r="850" spans="1:24" ht="12">
      <c r="A850" s="83">
        <v>3501</v>
      </c>
      <c r="B850" s="61">
        <v>3501061332</v>
      </c>
      <c r="C850" s="63" t="s">
        <v>308</v>
      </c>
      <c r="D850" s="64">
        <v>0</v>
      </c>
      <c r="E850" s="64">
        <v>0</v>
      </c>
      <c r="F850" s="64">
        <v>0</v>
      </c>
      <c r="G850" s="64">
        <v>0</v>
      </c>
      <c r="H850" s="64">
        <v>0</v>
      </c>
      <c r="I850" s="64">
        <v>3</v>
      </c>
      <c r="J850" s="64">
        <v>0</v>
      </c>
      <c r="K850" s="84">
        <v>0.11459999999999999</v>
      </c>
      <c r="L850" s="64">
        <v>0</v>
      </c>
      <c r="M850" s="64">
        <v>0</v>
      </c>
      <c r="N850" s="64">
        <v>0</v>
      </c>
      <c r="O850" s="64">
        <v>1</v>
      </c>
      <c r="P850" s="64">
        <v>3</v>
      </c>
      <c r="Q850" s="64">
        <v>3</v>
      </c>
      <c r="R850" s="84">
        <v>1</v>
      </c>
      <c r="S850" s="64">
        <v>10</v>
      </c>
      <c r="U850" s="85">
        <v>3501</v>
      </c>
      <c r="V850" s="61">
        <v>61</v>
      </c>
      <c r="W850" s="61">
        <v>332</v>
      </c>
      <c r="X850" s="64">
        <v>16316</v>
      </c>
    </row>
    <row r="851" spans="1:24" ht="12">
      <c r="A851" s="83">
        <v>3501</v>
      </c>
      <c r="B851" s="61">
        <v>3501061683</v>
      </c>
      <c r="C851" s="63" t="s">
        <v>308</v>
      </c>
      <c r="D851" s="64">
        <v>0</v>
      </c>
      <c r="E851" s="64">
        <v>0</v>
      </c>
      <c r="F851" s="64">
        <v>0</v>
      </c>
      <c r="G851" s="64">
        <v>0</v>
      </c>
      <c r="H851" s="64">
        <v>0</v>
      </c>
      <c r="I851" s="64">
        <v>1</v>
      </c>
      <c r="J851" s="64">
        <v>0</v>
      </c>
      <c r="K851" s="84">
        <v>3.8199999999999998E-2</v>
      </c>
      <c r="L851" s="64">
        <v>0</v>
      </c>
      <c r="M851" s="64">
        <v>0</v>
      </c>
      <c r="N851" s="64">
        <v>0</v>
      </c>
      <c r="O851" s="64">
        <v>0</v>
      </c>
      <c r="P851" s="64">
        <v>1</v>
      </c>
      <c r="Q851" s="64">
        <v>1</v>
      </c>
      <c r="R851" s="84">
        <v>1</v>
      </c>
      <c r="S851" s="64">
        <v>4</v>
      </c>
      <c r="U851" s="85">
        <v>3501</v>
      </c>
      <c r="V851" s="61">
        <v>61</v>
      </c>
      <c r="W851" s="61">
        <v>683</v>
      </c>
      <c r="X851" s="64">
        <v>14805</v>
      </c>
    </row>
    <row r="852" spans="1:24" ht="12">
      <c r="A852" s="83">
        <v>3502</v>
      </c>
      <c r="B852" s="61">
        <v>3502281061</v>
      </c>
      <c r="C852" s="63" t="s">
        <v>309</v>
      </c>
      <c r="D852" s="64">
        <v>0</v>
      </c>
      <c r="E852" s="64">
        <v>0</v>
      </c>
      <c r="F852" s="64">
        <v>0</v>
      </c>
      <c r="G852" s="64">
        <v>0</v>
      </c>
      <c r="H852" s="64">
        <v>0</v>
      </c>
      <c r="I852" s="64">
        <v>2</v>
      </c>
      <c r="J852" s="64">
        <v>0</v>
      </c>
      <c r="K852" s="84">
        <v>7.6399999999999996E-2</v>
      </c>
      <c r="L852" s="64">
        <v>0</v>
      </c>
      <c r="M852" s="64">
        <v>0</v>
      </c>
      <c r="N852" s="64">
        <v>0</v>
      </c>
      <c r="O852" s="64">
        <v>0</v>
      </c>
      <c r="P852" s="64">
        <v>2</v>
      </c>
      <c r="Q852" s="64">
        <v>2</v>
      </c>
      <c r="R852" s="84">
        <v>1</v>
      </c>
      <c r="S852" s="64">
        <v>10</v>
      </c>
      <c r="U852" s="85">
        <v>3502</v>
      </c>
      <c r="V852" s="61">
        <v>281</v>
      </c>
      <c r="W852" s="61">
        <v>61</v>
      </c>
      <c r="X852" s="64">
        <v>15616</v>
      </c>
    </row>
    <row r="853" spans="1:24" ht="12">
      <c r="A853" s="83">
        <v>3502</v>
      </c>
      <c r="B853" s="61">
        <v>3502281281</v>
      </c>
      <c r="C853" s="63" t="s">
        <v>309</v>
      </c>
      <c r="D853" s="64">
        <v>0</v>
      </c>
      <c r="E853" s="64">
        <v>0</v>
      </c>
      <c r="F853" s="64">
        <v>0</v>
      </c>
      <c r="G853" s="64">
        <v>0</v>
      </c>
      <c r="H853" s="64">
        <v>231</v>
      </c>
      <c r="I853" s="64">
        <v>230</v>
      </c>
      <c r="J853" s="64">
        <v>0</v>
      </c>
      <c r="K853" s="84">
        <v>17.610199999999999</v>
      </c>
      <c r="L853" s="64">
        <v>0</v>
      </c>
      <c r="M853" s="64">
        <v>0</v>
      </c>
      <c r="N853" s="64">
        <v>19</v>
      </c>
      <c r="O853" s="64">
        <v>22</v>
      </c>
      <c r="P853" s="64">
        <v>365</v>
      </c>
      <c r="Q853" s="64">
        <v>461</v>
      </c>
      <c r="R853" s="84">
        <v>1</v>
      </c>
      <c r="S853" s="64">
        <v>12</v>
      </c>
      <c r="U853" s="85">
        <v>3502</v>
      </c>
      <c r="V853" s="61">
        <v>281</v>
      </c>
      <c r="W853" s="61">
        <v>281</v>
      </c>
      <c r="X853" s="64">
        <v>13986</v>
      </c>
    </row>
    <row r="854" spans="1:24" ht="12">
      <c r="A854" s="83">
        <v>3503</v>
      </c>
      <c r="B854" s="61">
        <v>3503160031</v>
      </c>
      <c r="C854" s="63" t="s">
        <v>567</v>
      </c>
      <c r="D854" s="64">
        <v>0</v>
      </c>
      <c r="E854" s="64">
        <v>0</v>
      </c>
      <c r="F854" s="64">
        <v>0</v>
      </c>
      <c r="G854" s="64">
        <v>3</v>
      </c>
      <c r="H854" s="64">
        <v>2</v>
      </c>
      <c r="I854" s="64">
        <v>0</v>
      </c>
      <c r="J854" s="64">
        <v>0</v>
      </c>
      <c r="K854" s="84">
        <v>0.191</v>
      </c>
      <c r="L854" s="64">
        <v>0</v>
      </c>
      <c r="M854" s="64">
        <v>0</v>
      </c>
      <c r="N854" s="64">
        <v>0</v>
      </c>
      <c r="O854" s="64">
        <v>0</v>
      </c>
      <c r="P854" s="64">
        <v>2</v>
      </c>
      <c r="Q854" s="64">
        <v>5</v>
      </c>
      <c r="R854" s="84">
        <v>1</v>
      </c>
      <c r="S854" s="64">
        <v>4</v>
      </c>
      <c r="U854" s="85">
        <v>3503</v>
      </c>
      <c r="V854" s="61">
        <v>160</v>
      </c>
      <c r="W854" s="61">
        <v>31</v>
      </c>
      <c r="X854" s="64">
        <v>10846</v>
      </c>
    </row>
    <row r="855" spans="1:24" ht="12">
      <c r="A855" s="83">
        <v>3503</v>
      </c>
      <c r="B855" s="61">
        <v>3503160044</v>
      </c>
      <c r="C855" s="63" t="s">
        <v>567</v>
      </c>
      <c r="D855" s="64">
        <v>0</v>
      </c>
      <c r="E855" s="64">
        <v>0</v>
      </c>
      <c r="F855" s="64">
        <v>0</v>
      </c>
      <c r="G855" s="64">
        <v>2</v>
      </c>
      <c r="H855" s="64">
        <v>0</v>
      </c>
      <c r="I855" s="64">
        <v>0</v>
      </c>
      <c r="J855" s="64">
        <v>0</v>
      </c>
      <c r="K855" s="84">
        <v>7.6399999999999996E-2</v>
      </c>
      <c r="L855" s="64">
        <v>0</v>
      </c>
      <c r="M855" s="64">
        <v>0</v>
      </c>
      <c r="N855" s="64">
        <v>0</v>
      </c>
      <c r="O855" s="64">
        <v>0</v>
      </c>
      <c r="P855" s="64">
        <v>2</v>
      </c>
      <c r="Q855" s="64">
        <v>2</v>
      </c>
      <c r="R855" s="84">
        <v>1</v>
      </c>
      <c r="S855" s="64">
        <v>12</v>
      </c>
      <c r="U855" s="85">
        <v>3503</v>
      </c>
      <c r="V855" s="61">
        <v>160</v>
      </c>
      <c r="W855" s="61">
        <v>44</v>
      </c>
      <c r="X855" s="64">
        <v>14247</v>
      </c>
    </row>
    <row r="856" spans="1:24" ht="12">
      <c r="A856" s="83">
        <v>3503</v>
      </c>
      <c r="B856" s="61">
        <v>3503160048</v>
      </c>
      <c r="C856" s="63" t="s">
        <v>567</v>
      </c>
      <c r="D856" s="64">
        <v>0</v>
      </c>
      <c r="E856" s="64">
        <v>0</v>
      </c>
      <c r="F856" s="64">
        <v>0</v>
      </c>
      <c r="G856" s="64">
        <v>3</v>
      </c>
      <c r="H856" s="64">
        <v>1</v>
      </c>
      <c r="I856" s="64">
        <v>0</v>
      </c>
      <c r="J856" s="64">
        <v>0</v>
      </c>
      <c r="K856" s="84">
        <v>0.15279999999999999</v>
      </c>
      <c r="L856" s="64">
        <v>0</v>
      </c>
      <c r="M856" s="64">
        <v>0</v>
      </c>
      <c r="N856" s="64">
        <v>0</v>
      </c>
      <c r="O856" s="64">
        <v>0</v>
      </c>
      <c r="P856" s="64">
        <v>0</v>
      </c>
      <c r="Q856" s="64">
        <v>4</v>
      </c>
      <c r="R856" s="84">
        <v>1</v>
      </c>
      <c r="S856" s="64">
        <v>3</v>
      </c>
      <c r="U856" s="85">
        <v>3503</v>
      </c>
      <c r="V856" s="61">
        <v>160</v>
      </c>
      <c r="W856" s="61">
        <v>48</v>
      </c>
      <c r="X856" s="64">
        <v>9309</v>
      </c>
    </row>
    <row r="857" spans="1:24" ht="12">
      <c r="A857" s="83">
        <v>3503</v>
      </c>
      <c r="B857" s="61">
        <v>3503160056</v>
      </c>
      <c r="C857" s="63" t="s">
        <v>567</v>
      </c>
      <c r="D857" s="64">
        <v>0</v>
      </c>
      <c r="E857" s="64">
        <v>0</v>
      </c>
      <c r="F857" s="64">
        <v>0</v>
      </c>
      <c r="G857" s="64">
        <v>1</v>
      </c>
      <c r="H857" s="64">
        <v>1</v>
      </c>
      <c r="I857" s="64">
        <v>0</v>
      </c>
      <c r="J857" s="64">
        <v>0</v>
      </c>
      <c r="K857" s="84">
        <v>7.6399999999999996E-2</v>
      </c>
      <c r="L857" s="64">
        <v>0</v>
      </c>
      <c r="M857" s="64">
        <v>0</v>
      </c>
      <c r="N857" s="64">
        <v>0</v>
      </c>
      <c r="O857" s="64">
        <v>0</v>
      </c>
      <c r="P857" s="64">
        <v>2</v>
      </c>
      <c r="Q857" s="64">
        <v>2</v>
      </c>
      <c r="R857" s="84">
        <v>1</v>
      </c>
      <c r="S857" s="64">
        <v>3</v>
      </c>
      <c r="U857" s="85">
        <v>3503</v>
      </c>
      <c r="V857" s="61">
        <v>160</v>
      </c>
      <c r="W857" s="61">
        <v>56</v>
      </c>
      <c r="X857" s="64">
        <v>13143</v>
      </c>
    </row>
    <row r="858" spans="1:24" ht="12">
      <c r="A858" s="83">
        <v>3503</v>
      </c>
      <c r="B858" s="61">
        <v>3503160079</v>
      </c>
      <c r="C858" s="63" t="s">
        <v>567</v>
      </c>
      <c r="D858" s="64">
        <v>0</v>
      </c>
      <c r="E858" s="64">
        <v>0</v>
      </c>
      <c r="F858" s="64">
        <v>3</v>
      </c>
      <c r="G858" s="64">
        <v>29</v>
      </c>
      <c r="H858" s="64">
        <v>13</v>
      </c>
      <c r="I858" s="64">
        <v>2</v>
      </c>
      <c r="J858" s="64">
        <v>0</v>
      </c>
      <c r="K858" s="84">
        <v>1.7954000000000001</v>
      </c>
      <c r="L858" s="64">
        <v>0</v>
      </c>
      <c r="M858" s="64">
        <v>3</v>
      </c>
      <c r="N858" s="64">
        <v>0</v>
      </c>
      <c r="O858" s="64">
        <v>0</v>
      </c>
      <c r="P858" s="64">
        <v>10</v>
      </c>
      <c r="Q858" s="64">
        <v>47</v>
      </c>
      <c r="R858" s="84">
        <v>1</v>
      </c>
      <c r="S858" s="64">
        <v>5</v>
      </c>
      <c r="U858" s="85">
        <v>3503</v>
      </c>
      <c r="V858" s="61">
        <v>160</v>
      </c>
      <c r="W858" s="61">
        <v>79</v>
      </c>
      <c r="X858" s="64">
        <v>10364</v>
      </c>
    </row>
    <row r="859" spans="1:24" ht="12">
      <c r="A859" s="83">
        <v>3503</v>
      </c>
      <c r="B859" s="61">
        <v>3503160149</v>
      </c>
      <c r="C859" s="63" t="s">
        <v>567</v>
      </c>
      <c r="D859" s="64">
        <v>0</v>
      </c>
      <c r="E859" s="64">
        <v>0</v>
      </c>
      <c r="F859" s="64">
        <v>0</v>
      </c>
      <c r="G859" s="64">
        <v>2</v>
      </c>
      <c r="H859" s="64">
        <v>0</v>
      </c>
      <c r="I859" s="64">
        <v>0</v>
      </c>
      <c r="J859" s="64">
        <v>0</v>
      </c>
      <c r="K859" s="84">
        <v>7.6399999999999996E-2</v>
      </c>
      <c r="L859" s="64">
        <v>0</v>
      </c>
      <c r="M859" s="64">
        <v>0</v>
      </c>
      <c r="N859" s="64">
        <v>0</v>
      </c>
      <c r="O859" s="64">
        <v>0</v>
      </c>
      <c r="P859" s="64">
        <v>2</v>
      </c>
      <c r="Q859" s="64">
        <v>2</v>
      </c>
      <c r="R859" s="84">
        <v>1</v>
      </c>
      <c r="S859" s="64">
        <v>12</v>
      </c>
      <c r="U859" s="85">
        <v>3503</v>
      </c>
      <c r="V859" s="61">
        <v>160</v>
      </c>
      <c r="W859" s="61">
        <v>149</v>
      </c>
      <c r="X859" s="64">
        <v>14247</v>
      </c>
    </row>
    <row r="860" spans="1:24" ht="12">
      <c r="A860" s="83">
        <v>3503</v>
      </c>
      <c r="B860" s="61">
        <v>3503160160</v>
      </c>
      <c r="C860" s="63" t="s">
        <v>567</v>
      </c>
      <c r="D860" s="64">
        <v>0</v>
      </c>
      <c r="E860" s="64">
        <v>0</v>
      </c>
      <c r="F860" s="64">
        <v>75</v>
      </c>
      <c r="G860" s="64">
        <v>494</v>
      </c>
      <c r="H860" s="64">
        <v>255</v>
      </c>
      <c r="I860" s="64">
        <v>40</v>
      </c>
      <c r="J860" s="64">
        <v>0</v>
      </c>
      <c r="K860" s="84">
        <v>33.004800000000003</v>
      </c>
      <c r="L860" s="64">
        <v>0</v>
      </c>
      <c r="M860" s="64">
        <v>167</v>
      </c>
      <c r="N860" s="64">
        <v>50</v>
      </c>
      <c r="O860" s="64">
        <v>7</v>
      </c>
      <c r="P860" s="64">
        <v>489</v>
      </c>
      <c r="Q860" s="64">
        <v>864</v>
      </c>
      <c r="R860" s="84">
        <v>1</v>
      </c>
      <c r="S860" s="64">
        <v>11</v>
      </c>
      <c r="U860" s="85">
        <v>3503</v>
      </c>
      <c r="V860" s="61">
        <v>160</v>
      </c>
      <c r="W860" s="61">
        <v>160</v>
      </c>
      <c r="X860" s="64">
        <v>12699</v>
      </c>
    </row>
    <row r="861" spans="1:24" ht="12">
      <c r="A861" s="83">
        <v>3503</v>
      </c>
      <c r="B861" s="61">
        <v>3503160301</v>
      </c>
      <c r="C861" s="63" t="s">
        <v>567</v>
      </c>
      <c r="D861" s="64">
        <v>0</v>
      </c>
      <c r="E861" s="64">
        <v>0</v>
      </c>
      <c r="F861" s="64">
        <v>0</v>
      </c>
      <c r="G861" s="64">
        <v>2</v>
      </c>
      <c r="H861" s="64">
        <v>0</v>
      </c>
      <c r="I861" s="64">
        <v>1</v>
      </c>
      <c r="J861" s="64">
        <v>0</v>
      </c>
      <c r="K861" s="84">
        <v>0.11459999999999999</v>
      </c>
      <c r="L861" s="64">
        <v>0</v>
      </c>
      <c r="M861" s="64">
        <v>1</v>
      </c>
      <c r="N861" s="64">
        <v>0</v>
      </c>
      <c r="O861" s="64">
        <v>0</v>
      </c>
      <c r="P861" s="64">
        <v>3</v>
      </c>
      <c r="Q861" s="64">
        <v>3</v>
      </c>
      <c r="R861" s="84">
        <v>1</v>
      </c>
      <c r="S861" s="64">
        <v>3</v>
      </c>
      <c r="U861" s="85">
        <v>3503</v>
      </c>
      <c r="V861" s="61">
        <v>160</v>
      </c>
      <c r="W861" s="61">
        <v>301</v>
      </c>
      <c r="X861" s="64">
        <v>14581</v>
      </c>
    </row>
    <row r="862" spans="1:24" ht="12">
      <c r="A862" s="83">
        <v>3503</v>
      </c>
      <c r="B862" s="61">
        <v>3503160673</v>
      </c>
      <c r="C862" s="63" t="s">
        <v>567</v>
      </c>
      <c r="D862" s="64">
        <v>0</v>
      </c>
      <c r="E862" s="64">
        <v>0</v>
      </c>
      <c r="F862" s="64">
        <v>0</v>
      </c>
      <c r="G862" s="64">
        <v>1</v>
      </c>
      <c r="H862" s="64">
        <v>0</v>
      </c>
      <c r="I862" s="64">
        <v>0</v>
      </c>
      <c r="J862" s="64">
        <v>0</v>
      </c>
      <c r="K862" s="84">
        <v>3.8199999999999998E-2</v>
      </c>
      <c r="L862" s="64">
        <v>0</v>
      </c>
      <c r="M862" s="64">
        <v>0</v>
      </c>
      <c r="N862" s="64">
        <v>0</v>
      </c>
      <c r="O862" s="64">
        <v>0</v>
      </c>
      <c r="P862" s="64">
        <v>0</v>
      </c>
      <c r="Q862" s="64">
        <v>1</v>
      </c>
      <c r="R862" s="84">
        <v>1</v>
      </c>
      <c r="S862" s="64">
        <v>2</v>
      </c>
      <c r="U862" s="85">
        <v>3503</v>
      </c>
      <c r="V862" s="61">
        <v>160</v>
      </c>
      <c r="W862" s="61">
        <v>673</v>
      </c>
      <c r="X862" s="64">
        <v>9395</v>
      </c>
    </row>
    <row r="863" spans="1:24" ht="12">
      <c r="A863" s="83">
        <v>3503</v>
      </c>
      <c r="B863" s="61">
        <v>3503160735</v>
      </c>
      <c r="C863" s="63" t="s">
        <v>567</v>
      </c>
      <c r="D863" s="64">
        <v>0</v>
      </c>
      <c r="E863" s="64">
        <v>0</v>
      </c>
      <c r="F863" s="64">
        <v>0</v>
      </c>
      <c r="G863" s="64">
        <v>2</v>
      </c>
      <c r="H863" s="64">
        <v>0</v>
      </c>
      <c r="I863" s="64">
        <v>0</v>
      </c>
      <c r="J863" s="64">
        <v>0</v>
      </c>
      <c r="K863" s="84">
        <v>7.6399999999999996E-2</v>
      </c>
      <c r="L863" s="64">
        <v>0</v>
      </c>
      <c r="M863" s="64">
        <v>0</v>
      </c>
      <c r="N863" s="64">
        <v>0</v>
      </c>
      <c r="O863" s="64">
        <v>0</v>
      </c>
      <c r="P863" s="64">
        <v>0</v>
      </c>
      <c r="Q863" s="64">
        <v>2</v>
      </c>
      <c r="R863" s="84">
        <v>1</v>
      </c>
      <c r="S863" s="64">
        <v>4</v>
      </c>
      <c r="U863" s="85">
        <v>3503</v>
      </c>
      <c r="V863" s="61">
        <v>160</v>
      </c>
      <c r="W863" s="61">
        <v>735</v>
      </c>
      <c r="X863" s="64">
        <v>9395</v>
      </c>
    </row>
    <row r="864" spans="1:24" ht="12">
      <c r="A864" s="83">
        <v>3504</v>
      </c>
      <c r="B864" s="61">
        <v>3504035035</v>
      </c>
      <c r="C864" s="63" t="s">
        <v>310</v>
      </c>
      <c r="D864" s="64">
        <v>0</v>
      </c>
      <c r="E864" s="64">
        <v>0</v>
      </c>
      <c r="F864" s="64">
        <v>0</v>
      </c>
      <c r="G864" s="64">
        <v>0</v>
      </c>
      <c r="H864" s="64">
        <v>0</v>
      </c>
      <c r="I864" s="64">
        <v>188</v>
      </c>
      <c r="J864" s="64">
        <v>0</v>
      </c>
      <c r="K864" s="84">
        <v>7.1816000000000004</v>
      </c>
      <c r="L864" s="64">
        <v>0</v>
      </c>
      <c r="M864" s="64">
        <v>0</v>
      </c>
      <c r="N864" s="64">
        <v>0</v>
      </c>
      <c r="O864" s="64">
        <v>48</v>
      </c>
      <c r="P864" s="64">
        <v>140</v>
      </c>
      <c r="Q864" s="64">
        <v>188</v>
      </c>
      <c r="R864" s="84">
        <v>1.085</v>
      </c>
      <c r="S864" s="64">
        <v>11</v>
      </c>
      <c r="U864" s="85">
        <v>3504</v>
      </c>
      <c r="V864" s="61">
        <v>35</v>
      </c>
      <c r="W864" s="61">
        <v>35</v>
      </c>
      <c r="X864" s="64">
        <v>16024</v>
      </c>
    </row>
    <row r="865" spans="1:24" ht="12">
      <c r="A865" s="83">
        <v>3504</v>
      </c>
      <c r="B865" s="61">
        <v>3504035044</v>
      </c>
      <c r="C865" s="63" t="s">
        <v>310</v>
      </c>
      <c r="D865" s="64">
        <v>0</v>
      </c>
      <c r="E865" s="64">
        <v>0</v>
      </c>
      <c r="F865" s="64">
        <v>0</v>
      </c>
      <c r="G865" s="64">
        <v>0</v>
      </c>
      <c r="H865" s="64">
        <v>0</v>
      </c>
      <c r="I865" s="64">
        <v>2</v>
      </c>
      <c r="J865" s="64">
        <v>0</v>
      </c>
      <c r="K865" s="84">
        <v>7.6399999999999996E-2</v>
      </c>
      <c r="L865" s="64">
        <v>0</v>
      </c>
      <c r="M865" s="64">
        <v>0</v>
      </c>
      <c r="N865" s="64">
        <v>0</v>
      </c>
      <c r="O865" s="64">
        <v>0</v>
      </c>
      <c r="P865" s="64">
        <v>2</v>
      </c>
      <c r="Q865" s="64">
        <v>2</v>
      </c>
      <c r="R865" s="84">
        <v>1.085</v>
      </c>
      <c r="S865" s="64">
        <v>12</v>
      </c>
      <c r="U865" s="85">
        <v>3504</v>
      </c>
      <c r="V865" s="61">
        <v>35</v>
      </c>
      <c r="W865" s="61">
        <v>44</v>
      </c>
      <c r="X865" s="64">
        <v>16811</v>
      </c>
    </row>
    <row r="866" spans="1:24" ht="12">
      <c r="A866" s="83">
        <v>3504</v>
      </c>
      <c r="B866" s="61">
        <v>3504035088</v>
      </c>
      <c r="C866" s="63" t="s">
        <v>310</v>
      </c>
      <c r="D866" s="64">
        <v>0</v>
      </c>
      <c r="E866" s="64">
        <v>0</v>
      </c>
      <c r="F866" s="64">
        <v>0</v>
      </c>
      <c r="G866" s="64">
        <v>0</v>
      </c>
      <c r="H866" s="64">
        <v>0</v>
      </c>
      <c r="I866" s="64">
        <v>1</v>
      </c>
      <c r="J866" s="64">
        <v>0</v>
      </c>
      <c r="K866" s="84">
        <v>3.8199999999999998E-2</v>
      </c>
      <c r="L866" s="64">
        <v>0</v>
      </c>
      <c r="M866" s="64">
        <v>0</v>
      </c>
      <c r="N866" s="64">
        <v>0</v>
      </c>
      <c r="O866" s="64">
        <v>0</v>
      </c>
      <c r="P866" s="64">
        <v>1</v>
      </c>
      <c r="Q866" s="64">
        <v>1</v>
      </c>
      <c r="R866" s="84">
        <v>1.085</v>
      </c>
      <c r="S866" s="64">
        <v>3</v>
      </c>
      <c r="U866" s="85">
        <v>3504</v>
      </c>
      <c r="V866" s="61">
        <v>35</v>
      </c>
      <c r="W866" s="61">
        <v>88</v>
      </c>
      <c r="X866" s="64">
        <v>15807</v>
      </c>
    </row>
    <row r="867" spans="1:24" ht="12">
      <c r="A867" s="83">
        <v>3504</v>
      </c>
      <c r="B867" s="61">
        <v>3504035189</v>
      </c>
      <c r="C867" s="63" t="s">
        <v>310</v>
      </c>
      <c r="D867" s="64">
        <v>0</v>
      </c>
      <c r="E867" s="64">
        <v>0</v>
      </c>
      <c r="F867" s="64">
        <v>0</v>
      </c>
      <c r="G867" s="64">
        <v>0</v>
      </c>
      <c r="H867" s="64">
        <v>0</v>
      </c>
      <c r="I867" s="64">
        <v>1</v>
      </c>
      <c r="J867" s="64">
        <v>0</v>
      </c>
      <c r="K867" s="84">
        <v>3.8199999999999998E-2</v>
      </c>
      <c r="L867" s="64">
        <v>0</v>
      </c>
      <c r="M867" s="64">
        <v>0</v>
      </c>
      <c r="N867" s="64">
        <v>0</v>
      </c>
      <c r="O867" s="64">
        <v>0</v>
      </c>
      <c r="P867" s="64">
        <v>1</v>
      </c>
      <c r="Q867" s="64">
        <v>1</v>
      </c>
      <c r="R867" s="84">
        <v>1.085</v>
      </c>
      <c r="S867" s="64">
        <v>3</v>
      </c>
      <c r="U867" s="85">
        <v>3504</v>
      </c>
      <c r="V867" s="61">
        <v>35</v>
      </c>
      <c r="W867" s="61">
        <v>189</v>
      </c>
      <c r="X867" s="64">
        <v>15807</v>
      </c>
    </row>
    <row r="868" spans="1:24" ht="12">
      <c r="A868" s="83">
        <v>3504</v>
      </c>
      <c r="B868" s="61">
        <v>3504035308</v>
      </c>
      <c r="C868" s="63" t="s">
        <v>310</v>
      </c>
      <c r="D868" s="64">
        <v>0</v>
      </c>
      <c r="E868" s="64">
        <v>0</v>
      </c>
      <c r="F868" s="64">
        <v>0</v>
      </c>
      <c r="G868" s="64">
        <v>0</v>
      </c>
      <c r="H868" s="64">
        <v>0</v>
      </c>
      <c r="I868" s="64">
        <v>1</v>
      </c>
      <c r="J868" s="64">
        <v>0</v>
      </c>
      <c r="K868" s="84">
        <v>3.8199999999999998E-2</v>
      </c>
      <c r="L868" s="64">
        <v>0</v>
      </c>
      <c r="M868" s="64">
        <v>0</v>
      </c>
      <c r="N868" s="64">
        <v>0</v>
      </c>
      <c r="O868" s="64">
        <v>0</v>
      </c>
      <c r="P868" s="64">
        <v>1</v>
      </c>
      <c r="Q868" s="64">
        <v>1</v>
      </c>
      <c r="R868" s="84">
        <v>1.085</v>
      </c>
      <c r="S868" s="64">
        <v>8</v>
      </c>
      <c r="U868" s="85">
        <v>3504</v>
      </c>
      <c r="V868" s="61">
        <v>35</v>
      </c>
      <c r="W868" s="61">
        <v>308</v>
      </c>
      <c r="X868" s="64">
        <v>16477</v>
      </c>
    </row>
    <row r="869" spans="1:24" ht="12">
      <c r="A869" s="83">
        <v>3506</v>
      </c>
      <c r="B869" s="61">
        <v>3506262030</v>
      </c>
      <c r="C869" s="63" t="s">
        <v>311</v>
      </c>
      <c r="D869" s="64">
        <v>0</v>
      </c>
      <c r="E869" s="64">
        <v>0</v>
      </c>
      <c r="F869" s="64">
        <v>0</v>
      </c>
      <c r="G869" s="64">
        <v>0</v>
      </c>
      <c r="H869" s="64">
        <v>1</v>
      </c>
      <c r="I869" s="64">
        <v>1</v>
      </c>
      <c r="J869" s="64">
        <v>0</v>
      </c>
      <c r="K869" s="84">
        <v>7.6399999999999996E-2</v>
      </c>
      <c r="L869" s="64">
        <v>0</v>
      </c>
      <c r="M869" s="64">
        <v>0</v>
      </c>
      <c r="N869" s="64">
        <v>1</v>
      </c>
      <c r="O869" s="64">
        <v>0</v>
      </c>
      <c r="P869" s="64">
        <v>0</v>
      </c>
      <c r="Q869" s="64">
        <v>2</v>
      </c>
      <c r="R869" s="84">
        <v>1</v>
      </c>
      <c r="S869" s="64">
        <v>6</v>
      </c>
      <c r="U869" s="85">
        <v>3506</v>
      </c>
      <c r="V869" s="61">
        <v>262</v>
      </c>
      <c r="W869" s="61">
        <v>30</v>
      </c>
      <c r="X869" s="64">
        <v>11183</v>
      </c>
    </row>
    <row r="870" spans="1:24" ht="12">
      <c r="A870" s="83">
        <v>3506</v>
      </c>
      <c r="B870" s="61">
        <v>3506262049</v>
      </c>
      <c r="C870" s="63" t="s">
        <v>311</v>
      </c>
      <c r="D870" s="64">
        <v>0</v>
      </c>
      <c r="E870" s="64">
        <v>0</v>
      </c>
      <c r="F870" s="64">
        <v>0</v>
      </c>
      <c r="G870" s="64">
        <v>0</v>
      </c>
      <c r="H870" s="64">
        <v>1</v>
      </c>
      <c r="I870" s="64">
        <v>1</v>
      </c>
      <c r="J870" s="64">
        <v>0</v>
      </c>
      <c r="K870" s="84">
        <v>7.6399999999999996E-2</v>
      </c>
      <c r="L870" s="64">
        <v>0</v>
      </c>
      <c r="M870" s="64">
        <v>0</v>
      </c>
      <c r="N870" s="64">
        <v>1</v>
      </c>
      <c r="O870" s="64">
        <v>0</v>
      </c>
      <c r="P870" s="64">
        <v>2</v>
      </c>
      <c r="Q870" s="64">
        <v>2</v>
      </c>
      <c r="R870" s="84">
        <v>1</v>
      </c>
      <c r="S870" s="64">
        <v>8</v>
      </c>
      <c r="U870" s="85">
        <v>3506</v>
      </c>
      <c r="V870" s="61">
        <v>262</v>
      </c>
      <c r="W870" s="61">
        <v>49</v>
      </c>
      <c r="X870" s="64">
        <v>15725</v>
      </c>
    </row>
    <row r="871" spans="1:24" ht="12">
      <c r="A871" s="83">
        <v>3506</v>
      </c>
      <c r="B871" s="61">
        <v>3506262071</v>
      </c>
      <c r="C871" s="63" t="s">
        <v>311</v>
      </c>
      <c r="D871" s="64">
        <v>0</v>
      </c>
      <c r="E871" s="64">
        <v>0</v>
      </c>
      <c r="F871" s="64">
        <v>0</v>
      </c>
      <c r="G871" s="64">
        <v>0</v>
      </c>
      <c r="H871" s="64">
        <v>1</v>
      </c>
      <c r="I871" s="64">
        <v>2</v>
      </c>
      <c r="J871" s="64">
        <v>0</v>
      </c>
      <c r="K871" s="84">
        <v>0.11459999999999999</v>
      </c>
      <c r="L871" s="64">
        <v>0</v>
      </c>
      <c r="M871" s="64">
        <v>0</v>
      </c>
      <c r="N871" s="64">
        <v>0</v>
      </c>
      <c r="O871" s="64">
        <v>0</v>
      </c>
      <c r="P871" s="64">
        <v>0</v>
      </c>
      <c r="Q871" s="64">
        <v>3</v>
      </c>
      <c r="R871" s="84">
        <v>1</v>
      </c>
      <c r="S871" s="64">
        <v>4</v>
      </c>
      <c r="U871" s="85">
        <v>3506</v>
      </c>
      <c r="V871" s="61">
        <v>262</v>
      </c>
      <c r="W871" s="61">
        <v>71</v>
      </c>
      <c r="X871" s="64">
        <v>10241</v>
      </c>
    </row>
    <row r="872" spans="1:24" ht="12">
      <c r="A872" s="83">
        <v>3506</v>
      </c>
      <c r="B872" s="61">
        <v>3506262093</v>
      </c>
      <c r="C872" s="63" t="s">
        <v>311</v>
      </c>
      <c r="D872" s="64">
        <v>0</v>
      </c>
      <c r="E872" s="64">
        <v>0</v>
      </c>
      <c r="F872" s="64">
        <v>0</v>
      </c>
      <c r="G872" s="64">
        <v>0</v>
      </c>
      <c r="H872" s="64">
        <v>0</v>
      </c>
      <c r="I872" s="64">
        <v>3</v>
      </c>
      <c r="J872" s="64">
        <v>0</v>
      </c>
      <c r="K872" s="84">
        <v>0.11459999999999999</v>
      </c>
      <c r="L872" s="64">
        <v>0</v>
      </c>
      <c r="M872" s="64">
        <v>0</v>
      </c>
      <c r="N872" s="64">
        <v>0</v>
      </c>
      <c r="O872" s="64">
        <v>1</v>
      </c>
      <c r="P872" s="64">
        <v>2</v>
      </c>
      <c r="Q872" s="64">
        <v>3</v>
      </c>
      <c r="R872" s="84">
        <v>1</v>
      </c>
      <c r="S872" s="64">
        <v>11</v>
      </c>
      <c r="U872" s="85">
        <v>3506</v>
      </c>
      <c r="V872" s="61">
        <v>262</v>
      </c>
      <c r="W872" s="61">
        <v>93</v>
      </c>
      <c r="X872" s="64">
        <v>14746</v>
      </c>
    </row>
    <row r="873" spans="1:24" ht="12">
      <c r="A873" s="83">
        <v>3506</v>
      </c>
      <c r="B873" s="61">
        <v>3506262149</v>
      </c>
      <c r="C873" s="63" t="s">
        <v>311</v>
      </c>
      <c r="D873" s="64">
        <v>0</v>
      </c>
      <c r="E873" s="64">
        <v>0</v>
      </c>
      <c r="F873" s="64">
        <v>0</v>
      </c>
      <c r="G873" s="64">
        <v>0</v>
      </c>
      <c r="H873" s="64">
        <v>0</v>
      </c>
      <c r="I873" s="64">
        <v>3</v>
      </c>
      <c r="J873" s="64">
        <v>0</v>
      </c>
      <c r="K873" s="84">
        <v>0.11459999999999999</v>
      </c>
      <c r="L873" s="64">
        <v>0</v>
      </c>
      <c r="M873" s="64">
        <v>0</v>
      </c>
      <c r="N873" s="64">
        <v>0</v>
      </c>
      <c r="O873" s="64">
        <v>0</v>
      </c>
      <c r="P873" s="64">
        <v>3</v>
      </c>
      <c r="Q873" s="64">
        <v>3</v>
      </c>
      <c r="R873" s="84">
        <v>1</v>
      </c>
      <c r="S873" s="64">
        <v>12</v>
      </c>
      <c r="U873" s="85">
        <v>3506</v>
      </c>
      <c r="V873" s="61">
        <v>262</v>
      </c>
      <c r="W873" s="61">
        <v>149</v>
      </c>
      <c r="X873" s="64">
        <v>15688</v>
      </c>
    </row>
    <row r="874" spans="1:24" ht="12">
      <c r="A874" s="83">
        <v>3506</v>
      </c>
      <c r="B874" s="61">
        <v>3506262163</v>
      </c>
      <c r="C874" s="63" t="s">
        <v>311</v>
      </c>
      <c r="D874" s="64">
        <v>0</v>
      </c>
      <c r="E874" s="64">
        <v>0</v>
      </c>
      <c r="F874" s="64">
        <v>0</v>
      </c>
      <c r="G874" s="64">
        <v>0</v>
      </c>
      <c r="H874" s="64">
        <v>58</v>
      </c>
      <c r="I874" s="64">
        <v>92</v>
      </c>
      <c r="J874" s="64">
        <v>0</v>
      </c>
      <c r="K874" s="84">
        <v>5.73</v>
      </c>
      <c r="L874" s="64">
        <v>0</v>
      </c>
      <c r="M874" s="64">
        <v>0</v>
      </c>
      <c r="N874" s="64">
        <v>17</v>
      </c>
      <c r="O874" s="64">
        <v>20</v>
      </c>
      <c r="P874" s="64">
        <v>103</v>
      </c>
      <c r="Q874" s="64">
        <v>150</v>
      </c>
      <c r="R874" s="84">
        <v>1</v>
      </c>
      <c r="S874" s="64">
        <v>12</v>
      </c>
      <c r="U874" s="85">
        <v>3506</v>
      </c>
      <c r="V874" s="61">
        <v>262</v>
      </c>
      <c r="W874" s="61">
        <v>163</v>
      </c>
      <c r="X874" s="64">
        <v>14039</v>
      </c>
    </row>
    <row r="875" spans="1:24" ht="12">
      <c r="A875" s="83">
        <v>3506</v>
      </c>
      <c r="B875" s="61">
        <v>3506262165</v>
      </c>
      <c r="C875" s="63" t="s">
        <v>311</v>
      </c>
      <c r="D875" s="64">
        <v>0</v>
      </c>
      <c r="E875" s="64">
        <v>0</v>
      </c>
      <c r="F875" s="64">
        <v>0</v>
      </c>
      <c r="G875" s="64">
        <v>0</v>
      </c>
      <c r="H875" s="64">
        <v>5</v>
      </c>
      <c r="I875" s="64">
        <v>34</v>
      </c>
      <c r="J875" s="64">
        <v>0</v>
      </c>
      <c r="K875" s="84">
        <v>1.4898</v>
      </c>
      <c r="L875" s="64">
        <v>0</v>
      </c>
      <c r="M875" s="64">
        <v>0</v>
      </c>
      <c r="N875" s="64">
        <v>2</v>
      </c>
      <c r="O875" s="64">
        <v>3</v>
      </c>
      <c r="P875" s="64">
        <v>20</v>
      </c>
      <c r="Q875" s="64">
        <v>39</v>
      </c>
      <c r="R875" s="84">
        <v>1</v>
      </c>
      <c r="S875" s="64">
        <v>10</v>
      </c>
      <c r="U875" s="85">
        <v>3506</v>
      </c>
      <c r="V875" s="61">
        <v>262</v>
      </c>
      <c r="W875" s="61">
        <v>165</v>
      </c>
      <c r="X875" s="64">
        <v>13347</v>
      </c>
    </row>
    <row r="876" spans="1:24" ht="12">
      <c r="A876" s="83">
        <v>3506</v>
      </c>
      <c r="B876" s="61">
        <v>3506262176</v>
      </c>
      <c r="C876" s="63" t="s">
        <v>311</v>
      </c>
      <c r="D876" s="64">
        <v>0</v>
      </c>
      <c r="E876" s="64">
        <v>0</v>
      </c>
      <c r="F876" s="64">
        <v>0</v>
      </c>
      <c r="G876" s="64">
        <v>0</v>
      </c>
      <c r="H876" s="64">
        <v>4</v>
      </c>
      <c r="I876" s="64">
        <v>6</v>
      </c>
      <c r="J876" s="64">
        <v>0</v>
      </c>
      <c r="K876" s="84">
        <v>0.38200000000000001</v>
      </c>
      <c r="L876" s="64">
        <v>0</v>
      </c>
      <c r="M876" s="64">
        <v>0</v>
      </c>
      <c r="N876" s="64">
        <v>2</v>
      </c>
      <c r="O876" s="64">
        <v>0</v>
      </c>
      <c r="P876" s="64">
        <v>7</v>
      </c>
      <c r="Q876" s="64">
        <v>10</v>
      </c>
      <c r="R876" s="84">
        <v>1</v>
      </c>
      <c r="S876" s="64">
        <v>7</v>
      </c>
      <c r="U876" s="85">
        <v>3506</v>
      </c>
      <c r="V876" s="61">
        <v>262</v>
      </c>
      <c r="W876" s="61">
        <v>176</v>
      </c>
      <c r="X876" s="64">
        <v>13714</v>
      </c>
    </row>
    <row r="877" spans="1:24" ht="12">
      <c r="A877" s="83">
        <v>3506</v>
      </c>
      <c r="B877" s="61">
        <v>3506262178</v>
      </c>
      <c r="C877" s="63" t="s">
        <v>311</v>
      </c>
      <c r="D877" s="64">
        <v>0</v>
      </c>
      <c r="E877" s="64">
        <v>0</v>
      </c>
      <c r="F877" s="64">
        <v>0</v>
      </c>
      <c r="G877" s="64">
        <v>0</v>
      </c>
      <c r="H877" s="64">
        <v>2</v>
      </c>
      <c r="I877" s="64">
        <v>4</v>
      </c>
      <c r="J877" s="64">
        <v>0</v>
      </c>
      <c r="K877" s="84">
        <v>0.22919999999999999</v>
      </c>
      <c r="L877" s="64">
        <v>0</v>
      </c>
      <c r="M877" s="64">
        <v>0</v>
      </c>
      <c r="N877" s="64">
        <v>0</v>
      </c>
      <c r="O877" s="64">
        <v>1</v>
      </c>
      <c r="P877" s="64">
        <v>5</v>
      </c>
      <c r="Q877" s="64">
        <v>6</v>
      </c>
      <c r="R877" s="84">
        <v>1</v>
      </c>
      <c r="S877" s="64">
        <v>3</v>
      </c>
      <c r="U877" s="85">
        <v>3506</v>
      </c>
      <c r="V877" s="61">
        <v>262</v>
      </c>
      <c r="W877" s="61">
        <v>178</v>
      </c>
      <c r="X877" s="64">
        <v>13857</v>
      </c>
    </row>
    <row r="878" spans="1:24" ht="12">
      <c r="A878" s="83">
        <v>3506</v>
      </c>
      <c r="B878" s="61">
        <v>3506262229</v>
      </c>
      <c r="C878" s="63" t="s">
        <v>311</v>
      </c>
      <c r="D878" s="64">
        <v>0</v>
      </c>
      <c r="E878" s="64">
        <v>0</v>
      </c>
      <c r="F878" s="64">
        <v>0</v>
      </c>
      <c r="G878" s="64">
        <v>0</v>
      </c>
      <c r="H878" s="64">
        <v>7</v>
      </c>
      <c r="I878" s="64">
        <v>8</v>
      </c>
      <c r="J878" s="64">
        <v>0</v>
      </c>
      <c r="K878" s="84">
        <v>0.57299999999999995</v>
      </c>
      <c r="L878" s="64">
        <v>0</v>
      </c>
      <c r="M878" s="64">
        <v>0</v>
      </c>
      <c r="N878" s="64">
        <v>1</v>
      </c>
      <c r="O878" s="64">
        <v>0</v>
      </c>
      <c r="P878" s="64">
        <v>8</v>
      </c>
      <c r="Q878" s="64">
        <v>15</v>
      </c>
      <c r="R878" s="84">
        <v>1</v>
      </c>
      <c r="S878" s="64">
        <v>7</v>
      </c>
      <c r="U878" s="85">
        <v>3506</v>
      </c>
      <c r="V878" s="61">
        <v>262</v>
      </c>
      <c r="W878" s="61">
        <v>229</v>
      </c>
      <c r="X878" s="64">
        <v>12527</v>
      </c>
    </row>
    <row r="879" spans="1:24" ht="12">
      <c r="A879" s="83">
        <v>3506</v>
      </c>
      <c r="B879" s="61">
        <v>3506262244</v>
      </c>
      <c r="C879" s="63" t="s">
        <v>311</v>
      </c>
      <c r="D879" s="64">
        <v>0</v>
      </c>
      <c r="E879" s="64">
        <v>0</v>
      </c>
      <c r="F879" s="64">
        <v>0</v>
      </c>
      <c r="G879" s="64">
        <v>0</v>
      </c>
      <c r="H879" s="64">
        <v>0</v>
      </c>
      <c r="I879" s="64">
        <v>2</v>
      </c>
      <c r="J879" s="64">
        <v>0</v>
      </c>
      <c r="K879" s="84">
        <v>7.6399999999999996E-2</v>
      </c>
      <c r="L879" s="64">
        <v>0</v>
      </c>
      <c r="M879" s="64">
        <v>0</v>
      </c>
      <c r="N879" s="64">
        <v>0</v>
      </c>
      <c r="O879" s="64">
        <v>0</v>
      </c>
      <c r="P879" s="64">
        <v>1</v>
      </c>
      <c r="Q879" s="64">
        <v>2</v>
      </c>
      <c r="R879" s="84">
        <v>1</v>
      </c>
      <c r="S879" s="64">
        <v>10</v>
      </c>
      <c r="U879" s="85">
        <v>3506</v>
      </c>
      <c r="V879" s="61">
        <v>262</v>
      </c>
      <c r="W879" s="61">
        <v>244</v>
      </c>
      <c r="X879" s="64">
        <v>13226</v>
      </c>
    </row>
    <row r="880" spans="1:24" ht="12">
      <c r="A880" s="83">
        <v>3506</v>
      </c>
      <c r="B880" s="61">
        <v>3506262248</v>
      </c>
      <c r="C880" s="63" t="s">
        <v>311</v>
      </c>
      <c r="D880" s="64">
        <v>0</v>
      </c>
      <c r="E880" s="64">
        <v>0</v>
      </c>
      <c r="F880" s="64">
        <v>0</v>
      </c>
      <c r="G880" s="64">
        <v>0</v>
      </c>
      <c r="H880" s="64">
        <v>3</v>
      </c>
      <c r="I880" s="64">
        <v>6</v>
      </c>
      <c r="J880" s="64">
        <v>0</v>
      </c>
      <c r="K880" s="84">
        <v>0.34379999999999999</v>
      </c>
      <c r="L880" s="64">
        <v>0</v>
      </c>
      <c r="M880" s="64">
        <v>0</v>
      </c>
      <c r="N880" s="64">
        <v>1</v>
      </c>
      <c r="O880" s="64">
        <v>0</v>
      </c>
      <c r="P880" s="64">
        <v>7</v>
      </c>
      <c r="Q880" s="64">
        <v>9</v>
      </c>
      <c r="R880" s="84">
        <v>1</v>
      </c>
      <c r="S880" s="64">
        <v>11</v>
      </c>
      <c r="U880" s="85">
        <v>3506</v>
      </c>
      <c r="V880" s="61">
        <v>262</v>
      </c>
      <c r="W880" s="61">
        <v>248</v>
      </c>
      <c r="X880" s="64">
        <v>14263</v>
      </c>
    </row>
    <row r="881" spans="1:24" ht="12">
      <c r="A881" s="83">
        <v>3506</v>
      </c>
      <c r="B881" s="61">
        <v>3506262258</v>
      </c>
      <c r="C881" s="63" t="s">
        <v>311</v>
      </c>
      <c r="D881" s="64">
        <v>0</v>
      </c>
      <c r="E881" s="64">
        <v>0</v>
      </c>
      <c r="F881" s="64">
        <v>0</v>
      </c>
      <c r="G881" s="64">
        <v>0</v>
      </c>
      <c r="H881" s="64">
        <v>1</v>
      </c>
      <c r="I881" s="64">
        <v>7</v>
      </c>
      <c r="J881" s="64">
        <v>0</v>
      </c>
      <c r="K881" s="84">
        <v>0.30559999999999998</v>
      </c>
      <c r="L881" s="64">
        <v>0</v>
      </c>
      <c r="M881" s="64">
        <v>0</v>
      </c>
      <c r="N881" s="64">
        <v>1</v>
      </c>
      <c r="O881" s="64">
        <v>2</v>
      </c>
      <c r="P881" s="64">
        <v>4</v>
      </c>
      <c r="Q881" s="64">
        <v>8</v>
      </c>
      <c r="R881" s="84">
        <v>1</v>
      </c>
      <c r="S881" s="64">
        <v>10</v>
      </c>
      <c r="U881" s="85">
        <v>3506</v>
      </c>
      <c r="V881" s="61">
        <v>262</v>
      </c>
      <c r="W881" s="61">
        <v>258</v>
      </c>
      <c r="X881" s="64">
        <v>13838</v>
      </c>
    </row>
    <row r="882" spans="1:24" ht="12">
      <c r="A882" s="83">
        <v>3506</v>
      </c>
      <c r="B882" s="61">
        <v>3506262262</v>
      </c>
      <c r="C882" s="63" t="s">
        <v>311</v>
      </c>
      <c r="D882" s="64">
        <v>0</v>
      </c>
      <c r="E882" s="64">
        <v>0</v>
      </c>
      <c r="F882" s="64">
        <v>0</v>
      </c>
      <c r="G882" s="64">
        <v>0</v>
      </c>
      <c r="H882" s="64">
        <v>44</v>
      </c>
      <c r="I882" s="64">
        <v>46</v>
      </c>
      <c r="J882" s="64">
        <v>0</v>
      </c>
      <c r="K882" s="84">
        <v>3.4380000000000002</v>
      </c>
      <c r="L882" s="64">
        <v>0</v>
      </c>
      <c r="M882" s="64">
        <v>0</v>
      </c>
      <c r="N882" s="64">
        <v>11</v>
      </c>
      <c r="O882" s="64">
        <v>6</v>
      </c>
      <c r="P882" s="64">
        <v>34</v>
      </c>
      <c r="Q882" s="64">
        <v>90</v>
      </c>
      <c r="R882" s="84">
        <v>1</v>
      </c>
      <c r="S882" s="64">
        <v>7</v>
      </c>
      <c r="U882" s="85">
        <v>3506</v>
      </c>
      <c r="V882" s="61">
        <v>262</v>
      </c>
      <c r="W882" s="61">
        <v>262</v>
      </c>
      <c r="X882" s="64">
        <v>12077</v>
      </c>
    </row>
    <row r="883" spans="1:24" ht="12">
      <c r="A883" s="83">
        <v>3506</v>
      </c>
      <c r="B883" s="61">
        <v>3506262274</v>
      </c>
      <c r="C883" s="63" t="s">
        <v>311</v>
      </c>
      <c r="D883" s="64">
        <v>0</v>
      </c>
      <c r="E883" s="64">
        <v>0</v>
      </c>
      <c r="F883" s="64">
        <v>0</v>
      </c>
      <c r="G883" s="64">
        <v>0</v>
      </c>
      <c r="H883" s="64">
        <v>0</v>
      </c>
      <c r="I883" s="64">
        <v>3</v>
      </c>
      <c r="J883" s="64">
        <v>0</v>
      </c>
      <c r="K883" s="84">
        <v>0.11459999999999999</v>
      </c>
      <c r="L883" s="64">
        <v>0</v>
      </c>
      <c r="M883" s="64">
        <v>0</v>
      </c>
      <c r="N883" s="64">
        <v>0</v>
      </c>
      <c r="O883" s="64">
        <v>1</v>
      </c>
      <c r="P883" s="64">
        <v>1</v>
      </c>
      <c r="Q883" s="64">
        <v>3</v>
      </c>
      <c r="R883" s="84">
        <v>1</v>
      </c>
      <c r="S883" s="64">
        <v>10</v>
      </c>
      <c r="U883" s="85">
        <v>3506</v>
      </c>
      <c r="V883" s="61">
        <v>262</v>
      </c>
      <c r="W883" s="61">
        <v>274</v>
      </c>
      <c r="X883" s="64">
        <v>13129</v>
      </c>
    </row>
    <row r="884" spans="1:24" ht="12">
      <c r="A884" s="83">
        <v>3506</v>
      </c>
      <c r="B884" s="61">
        <v>3506262284</v>
      </c>
      <c r="C884" s="63" t="s">
        <v>311</v>
      </c>
      <c r="D884" s="64">
        <v>0</v>
      </c>
      <c r="E884" s="64">
        <v>0</v>
      </c>
      <c r="F884" s="64">
        <v>0</v>
      </c>
      <c r="G884" s="64">
        <v>0</v>
      </c>
      <c r="H884" s="64">
        <v>0</v>
      </c>
      <c r="I884" s="64">
        <v>3</v>
      </c>
      <c r="J884" s="64">
        <v>0</v>
      </c>
      <c r="K884" s="84">
        <v>0.11459999999999999</v>
      </c>
      <c r="L884" s="64">
        <v>0</v>
      </c>
      <c r="M884" s="64">
        <v>0</v>
      </c>
      <c r="N884" s="64">
        <v>0</v>
      </c>
      <c r="O884" s="64">
        <v>1</v>
      </c>
      <c r="P884" s="64">
        <v>0</v>
      </c>
      <c r="Q884" s="64">
        <v>3</v>
      </c>
      <c r="R884" s="84">
        <v>1</v>
      </c>
      <c r="S884" s="64">
        <v>5</v>
      </c>
      <c r="U884" s="85">
        <v>3506</v>
      </c>
      <c r="V884" s="61">
        <v>262</v>
      </c>
      <c r="W884" s="61">
        <v>284</v>
      </c>
      <c r="X884" s="64">
        <v>11535</v>
      </c>
    </row>
    <row r="885" spans="1:24" ht="12">
      <c r="A885" s="83">
        <v>3506</v>
      </c>
      <c r="B885" s="61">
        <v>3506262295</v>
      </c>
      <c r="C885" s="63" t="s">
        <v>311</v>
      </c>
      <c r="D885" s="64">
        <v>0</v>
      </c>
      <c r="E885" s="64">
        <v>0</v>
      </c>
      <c r="F885" s="64">
        <v>0</v>
      </c>
      <c r="G885" s="64">
        <v>0</v>
      </c>
      <c r="H885" s="64">
        <v>0</v>
      </c>
      <c r="I885" s="64">
        <v>2</v>
      </c>
      <c r="J885" s="64">
        <v>0</v>
      </c>
      <c r="K885" s="84">
        <v>7.6399999999999996E-2</v>
      </c>
      <c r="L885" s="64">
        <v>0</v>
      </c>
      <c r="M885" s="64">
        <v>0</v>
      </c>
      <c r="N885" s="64">
        <v>0</v>
      </c>
      <c r="O885" s="64">
        <v>0</v>
      </c>
      <c r="P885" s="64">
        <v>0</v>
      </c>
      <c r="Q885" s="64">
        <v>2</v>
      </c>
      <c r="R885" s="84">
        <v>1</v>
      </c>
      <c r="S885" s="64">
        <v>4</v>
      </c>
      <c r="U885" s="85">
        <v>3506</v>
      </c>
      <c r="V885" s="61">
        <v>262</v>
      </c>
      <c r="W885" s="61">
        <v>295</v>
      </c>
      <c r="X885" s="64">
        <v>10835</v>
      </c>
    </row>
    <row r="886" spans="1:24" ht="12">
      <c r="A886" s="83">
        <v>3506</v>
      </c>
      <c r="B886" s="61">
        <v>3506262346</v>
      </c>
      <c r="C886" s="63" t="s">
        <v>311</v>
      </c>
      <c r="D886" s="64">
        <v>0</v>
      </c>
      <c r="E886" s="64">
        <v>0</v>
      </c>
      <c r="F886" s="64">
        <v>0</v>
      </c>
      <c r="G886" s="64">
        <v>0</v>
      </c>
      <c r="H886" s="64">
        <v>0</v>
      </c>
      <c r="I886" s="64">
        <v>2</v>
      </c>
      <c r="J886" s="64">
        <v>0</v>
      </c>
      <c r="K886" s="84">
        <v>7.6399999999999996E-2</v>
      </c>
      <c r="L886" s="64">
        <v>0</v>
      </c>
      <c r="M886" s="64">
        <v>0</v>
      </c>
      <c r="N886" s="64">
        <v>0</v>
      </c>
      <c r="O886" s="64">
        <v>0</v>
      </c>
      <c r="P886" s="64">
        <v>1</v>
      </c>
      <c r="Q886" s="64">
        <v>2</v>
      </c>
      <c r="R886" s="84">
        <v>1</v>
      </c>
      <c r="S886" s="64">
        <v>6</v>
      </c>
      <c r="U886" s="85">
        <v>3506</v>
      </c>
      <c r="V886" s="61">
        <v>262</v>
      </c>
      <c r="W886" s="61">
        <v>346</v>
      </c>
      <c r="X886" s="64">
        <v>12987</v>
      </c>
    </row>
    <row r="887" spans="1:24" ht="12">
      <c r="A887" s="83">
        <v>3506</v>
      </c>
      <c r="B887" s="61">
        <v>3506262347</v>
      </c>
      <c r="C887" s="63" t="s">
        <v>311</v>
      </c>
      <c r="D887" s="64">
        <v>0</v>
      </c>
      <c r="E887" s="64">
        <v>0</v>
      </c>
      <c r="F887" s="64">
        <v>0</v>
      </c>
      <c r="G887" s="64">
        <v>0</v>
      </c>
      <c r="H887" s="64">
        <v>4</v>
      </c>
      <c r="I887" s="64">
        <v>4</v>
      </c>
      <c r="J887" s="64">
        <v>0</v>
      </c>
      <c r="K887" s="84">
        <v>0.30559999999999998</v>
      </c>
      <c r="L887" s="64">
        <v>0</v>
      </c>
      <c r="M887" s="64">
        <v>0</v>
      </c>
      <c r="N887" s="64">
        <v>1</v>
      </c>
      <c r="O887" s="64">
        <v>1</v>
      </c>
      <c r="P887" s="64">
        <v>4</v>
      </c>
      <c r="Q887" s="64">
        <v>8</v>
      </c>
      <c r="R887" s="84">
        <v>1</v>
      </c>
      <c r="S887" s="64">
        <v>6</v>
      </c>
      <c r="U887" s="85">
        <v>3506</v>
      </c>
      <c r="V887" s="61">
        <v>262</v>
      </c>
      <c r="W887" s="61">
        <v>347</v>
      </c>
      <c r="X887" s="64">
        <v>12668</v>
      </c>
    </row>
    <row r="888" spans="1:24" ht="12">
      <c r="A888" s="83">
        <v>3507</v>
      </c>
      <c r="B888" s="61">
        <v>3507201072</v>
      </c>
      <c r="C888" s="63" t="s">
        <v>312</v>
      </c>
      <c r="D888" s="64">
        <v>0</v>
      </c>
      <c r="E888" s="64">
        <v>0</v>
      </c>
      <c r="F888" s="64">
        <v>0</v>
      </c>
      <c r="G888" s="64">
        <v>0</v>
      </c>
      <c r="H888" s="64">
        <v>0</v>
      </c>
      <c r="I888" s="64">
        <v>1</v>
      </c>
      <c r="J888" s="64">
        <v>0</v>
      </c>
      <c r="K888" s="84">
        <v>3.8199999999999998E-2</v>
      </c>
      <c r="L888" s="64">
        <v>0</v>
      </c>
      <c r="M888" s="64">
        <v>0</v>
      </c>
      <c r="N888" s="64">
        <v>0</v>
      </c>
      <c r="O888" s="64">
        <v>0</v>
      </c>
      <c r="P888" s="64">
        <v>1</v>
      </c>
      <c r="Q888" s="64">
        <v>1</v>
      </c>
      <c r="R888" s="84">
        <v>1</v>
      </c>
      <c r="S888" s="64">
        <v>5</v>
      </c>
      <c r="U888" s="85">
        <v>3507</v>
      </c>
      <c r="V888" s="61">
        <v>201</v>
      </c>
      <c r="W888" s="61">
        <v>72</v>
      </c>
      <c r="X888" s="64">
        <v>14854</v>
      </c>
    </row>
    <row r="889" spans="1:24" ht="12">
      <c r="A889" s="83">
        <v>3507</v>
      </c>
      <c r="B889" s="61">
        <v>3507201094</v>
      </c>
      <c r="C889" s="63" t="s">
        <v>312</v>
      </c>
      <c r="D889" s="64">
        <v>0</v>
      </c>
      <c r="E889" s="64">
        <v>0</v>
      </c>
      <c r="F889" s="64">
        <v>0</v>
      </c>
      <c r="G889" s="64">
        <v>0</v>
      </c>
      <c r="H889" s="64">
        <v>0</v>
      </c>
      <c r="I889" s="64">
        <v>1</v>
      </c>
      <c r="J889" s="64">
        <v>0</v>
      </c>
      <c r="K889" s="84">
        <v>3.8199999999999998E-2</v>
      </c>
      <c r="L889" s="64">
        <v>0</v>
      </c>
      <c r="M889" s="64">
        <v>0</v>
      </c>
      <c r="N889" s="64">
        <v>0</v>
      </c>
      <c r="O889" s="64">
        <v>0</v>
      </c>
      <c r="P889" s="64">
        <v>1</v>
      </c>
      <c r="Q889" s="64">
        <v>1</v>
      </c>
      <c r="R889" s="84">
        <v>1</v>
      </c>
      <c r="S889" s="64">
        <v>6</v>
      </c>
      <c r="U889" s="85">
        <v>3507</v>
      </c>
      <c r="V889" s="61">
        <v>201</v>
      </c>
      <c r="W889" s="61">
        <v>94</v>
      </c>
      <c r="X889" s="64">
        <v>15139</v>
      </c>
    </row>
    <row r="890" spans="1:24" ht="12">
      <c r="A890" s="83">
        <v>3507</v>
      </c>
      <c r="B890" s="61">
        <v>3507201095</v>
      </c>
      <c r="C890" s="63" t="s">
        <v>312</v>
      </c>
      <c r="D890" s="64">
        <v>0</v>
      </c>
      <c r="E890" s="64">
        <v>0</v>
      </c>
      <c r="F890" s="64">
        <v>0</v>
      </c>
      <c r="G890" s="64">
        <v>0</v>
      </c>
      <c r="H890" s="64">
        <v>0</v>
      </c>
      <c r="I890" s="64">
        <v>2</v>
      </c>
      <c r="J890" s="64">
        <v>0</v>
      </c>
      <c r="K890" s="84">
        <v>7.6399999999999996E-2</v>
      </c>
      <c r="L890" s="64">
        <v>0</v>
      </c>
      <c r="M890" s="64">
        <v>0</v>
      </c>
      <c r="N890" s="64">
        <v>0</v>
      </c>
      <c r="O890" s="64">
        <v>0</v>
      </c>
      <c r="P890" s="64">
        <v>2</v>
      </c>
      <c r="Q890" s="64">
        <v>2</v>
      </c>
      <c r="R890" s="84">
        <v>1</v>
      </c>
      <c r="S890" s="64">
        <v>11</v>
      </c>
      <c r="U890" s="85">
        <v>3507</v>
      </c>
      <c r="V890" s="61">
        <v>201</v>
      </c>
      <c r="W890" s="61">
        <v>95</v>
      </c>
      <c r="X890" s="64">
        <v>15652</v>
      </c>
    </row>
    <row r="891" spans="1:24" ht="12">
      <c r="A891" s="83">
        <v>3507</v>
      </c>
      <c r="B891" s="61">
        <v>3507201201</v>
      </c>
      <c r="C891" s="63" t="s">
        <v>312</v>
      </c>
      <c r="D891" s="64">
        <v>0</v>
      </c>
      <c r="E891" s="64">
        <v>0</v>
      </c>
      <c r="F891" s="64">
        <v>0</v>
      </c>
      <c r="G891" s="64">
        <v>0</v>
      </c>
      <c r="H891" s="64">
        <v>0</v>
      </c>
      <c r="I891" s="64">
        <v>145</v>
      </c>
      <c r="J891" s="64">
        <v>0</v>
      </c>
      <c r="K891" s="84">
        <v>5.5389999999999997</v>
      </c>
      <c r="L891" s="64">
        <v>0</v>
      </c>
      <c r="M891" s="64">
        <v>0</v>
      </c>
      <c r="N891" s="64">
        <v>0</v>
      </c>
      <c r="O891" s="64">
        <v>34</v>
      </c>
      <c r="P891" s="64">
        <v>118</v>
      </c>
      <c r="Q891" s="64">
        <v>145</v>
      </c>
      <c r="R891" s="84">
        <v>1</v>
      </c>
      <c r="S891" s="64">
        <v>11</v>
      </c>
      <c r="U891" s="85">
        <v>3507</v>
      </c>
      <c r="V891" s="61">
        <v>201</v>
      </c>
      <c r="W891" s="61">
        <v>201</v>
      </c>
      <c r="X891" s="64">
        <v>15247</v>
      </c>
    </row>
    <row r="892" spans="1:24" ht="12">
      <c r="A892" s="83">
        <v>3508</v>
      </c>
      <c r="B892" s="61">
        <v>3508281061</v>
      </c>
      <c r="C892" s="63" t="s">
        <v>313</v>
      </c>
      <c r="D892" s="64">
        <v>0</v>
      </c>
      <c r="E892" s="64">
        <v>0</v>
      </c>
      <c r="F892" s="64">
        <v>0</v>
      </c>
      <c r="G892" s="64">
        <v>0</v>
      </c>
      <c r="H892" s="64">
        <v>0</v>
      </c>
      <c r="I892" s="64">
        <v>3</v>
      </c>
      <c r="J892" s="64">
        <v>0</v>
      </c>
      <c r="K892" s="84">
        <v>0.11459999999999999</v>
      </c>
      <c r="L892" s="64">
        <v>0</v>
      </c>
      <c r="M892" s="64">
        <v>0</v>
      </c>
      <c r="N892" s="64">
        <v>0</v>
      </c>
      <c r="O892" s="64">
        <v>1</v>
      </c>
      <c r="P892" s="64">
        <v>3</v>
      </c>
      <c r="Q892" s="64">
        <v>3</v>
      </c>
      <c r="R892" s="84">
        <v>1</v>
      </c>
      <c r="S892" s="64">
        <v>10</v>
      </c>
      <c r="U892" s="85">
        <v>3508</v>
      </c>
      <c r="V892" s="61">
        <v>281</v>
      </c>
      <c r="W892" s="61">
        <v>61</v>
      </c>
      <c r="X892" s="64">
        <v>16316</v>
      </c>
    </row>
    <row r="893" spans="1:24" ht="12">
      <c r="A893" s="83">
        <v>3508</v>
      </c>
      <c r="B893" s="61">
        <v>3508281137</v>
      </c>
      <c r="C893" s="63" t="s">
        <v>313</v>
      </c>
      <c r="D893" s="64">
        <v>0</v>
      </c>
      <c r="E893" s="64">
        <v>0</v>
      </c>
      <c r="F893" s="64">
        <v>0</v>
      </c>
      <c r="G893" s="64">
        <v>0</v>
      </c>
      <c r="H893" s="64">
        <v>0</v>
      </c>
      <c r="I893" s="64">
        <v>3</v>
      </c>
      <c r="J893" s="64">
        <v>0</v>
      </c>
      <c r="K893" s="84">
        <v>0.11459999999999999</v>
      </c>
      <c r="L893" s="64">
        <v>0</v>
      </c>
      <c r="M893" s="64">
        <v>0</v>
      </c>
      <c r="N893" s="64">
        <v>0</v>
      </c>
      <c r="O893" s="64">
        <v>2</v>
      </c>
      <c r="P893" s="64">
        <v>3</v>
      </c>
      <c r="Q893" s="64">
        <v>3</v>
      </c>
      <c r="R893" s="84">
        <v>1</v>
      </c>
      <c r="S893" s="64">
        <v>12</v>
      </c>
      <c r="U893" s="85">
        <v>3508</v>
      </c>
      <c r="V893" s="61">
        <v>281</v>
      </c>
      <c r="W893" s="61">
        <v>137</v>
      </c>
      <c r="X893" s="64">
        <v>17088</v>
      </c>
    </row>
    <row r="894" spans="1:24" ht="12">
      <c r="A894" s="83">
        <v>3508</v>
      </c>
      <c r="B894" s="61">
        <v>3508281278</v>
      </c>
      <c r="C894" s="63" t="s">
        <v>313</v>
      </c>
      <c r="D894" s="64">
        <v>0</v>
      </c>
      <c r="E894" s="64">
        <v>0</v>
      </c>
      <c r="F894" s="64">
        <v>0</v>
      </c>
      <c r="G894" s="64">
        <v>0</v>
      </c>
      <c r="H894" s="64">
        <v>0</v>
      </c>
      <c r="I894" s="64">
        <v>1</v>
      </c>
      <c r="J894" s="64">
        <v>0</v>
      </c>
      <c r="K894" s="84">
        <v>3.8199999999999998E-2</v>
      </c>
      <c r="L894" s="64">
        <v>0</v>
      </c>
      <c r="M894" s="64">
        <v>0</v>
      </c>
      <c r="N894" s="64">
        <v>0</v>
      </c>
      <c r="O894" s="64">
        <v>0</v>
      </c>
      <c r="P894" s="64">
        <v>0</v>
      </c>
      <c r="Q894" s="64">
        <v>1</v>
      </c>
      <c r="R894" s="84">
        <v>1</v>
      </c>
      <c r="S894" s="64">
        <v>6</v>
      </c>
      <c r="U894" s="85">
        <v>3508</v>
      </c>
      <c r="V894" s="61">
        <v>281</v>
      </c>
      <c r="W894" s="61">
        <v>278</v>
      </c>
      <c r="X894" s="64">
        <v>10835</v>
      </c>
    </row>
    <row r="895" spans="1:24" ht="12">
      <c r="A895" s="83">
        <v>3508</v>
      </c>
      <c r="B895" s="61">
        <v>3508281281</v>
      </c>
      <c r="C895" s="63" t="s">
        <v>313</v>
      </c>
      <c r="D895" s="64">
        <v>0</v>
      </c>
      <c r="E895" s="64">
        <v>0</v>
      </c>
      <c r="F895" s="64">
        <v>0</v>
      </c>
      <c r="G895" s="64">
        <v>0</v>
      </c>
      <c r="H895" s="64">
        <v>0</v>
      </c>
      <c r="I895" s="64">
        <v>178</v>
      </c>
      <c r="J895" s="64">
        <v>0</v>
      </c>
      <c r="K895" s="84">
        <v>6.7995999999999999</v>
      </c>
      <c r="L895" s="64">
        <v>0</v>
      </c>
      <c r="M895" s="64">
        <v>0</v>
      </c>
      <c r="N895" s="64">
        <v>0</v>
      </c>
      <c r="O895" s="64">
        <v>36</v>
      </c>
      <c r="P895" s="64">
        <v>164</v>
      </c>
      <c r="Q895" s="64">
        <v>178</v>
      </c>
      <c r="R895" s="84">
        <v>1</v>
      </c>
      <c r="S895" s="64">
        <v>12</v>
      </c>
      <c r="U895" s="85">
        <v>3508</v>
      </c>
      <c r="V895" s="61">
        <v>281</v>
      </c>
      <c r="W895" s="61">
        <v>281</v>
      </c>
      <c r="X895" s="64">
        <v>15731</v>
      </c>
    </row>
    <row r="896" spans="1:24" ht="12">
      <c r="A896" s="83">
        <v>3508</v>
      </c>
      <c r="B896" s="61">
        <v>3508281332</v>
      </c>
      <c r="C896" s="63" t="s">
        <v>313</v>
      </c>
      <c r="D896" s="64">
        <v>0</v>
      </c>
      <c r="E896" s="64">
        <v>0</v>
      </c>
      <c r="F896" s="64">
        <v>0</v>
      </c>
      <c r="G896" s="64">
        <v>0</v>
      </c>
      <c r="H896" s="64">
        <v>0</v>
      </c>
      <c r="I896" s="64">
        <v>3</v>
      </c>
      <c r="J896" s="64">
        <v>0</v>
      </c>
      <c r="K896" s="84">
        <v>0.11459999999999999</v>
      </c>
      <c r="L896" s="64">
        <v>0</v>
      </c>
      <c r="M896" s="64">
        <v>0</v>
      </c>
      <c r="N896" s="64">
        <v>0</v>
      </c>
      <c r="O896" s="64">
        <v>2</v>
      </c>
      <c r="P896" s="64">
        <v>3</v>
      </c>
      <c r="Q896" s="64">
        <v>3</v>
      </c>
      <c r="R896" s="84">
        <v>1</v>
      </c>
      <c r="S896" s="64">
        <v>10</v>
      </c>
      <c r="U896" s="85">
        <v>3508</v>
      </c>
      <c r="V896" s="61">
        <v>281</v>
      </c>
      <c r="W896" s="61">
        <v>332</v>
      </c>
      <c r="X896" s="64">
        <v>17016</v>
      </c>
    </row>
    <row r="897" spans="1:24" ht="12">
      <c r="A897" s="83">
        <v>3509</v>
      </c>
      <c r="B897" s="61">
        <v>3509095072</v>
      </c>
      <c r="C897" s="63" t="s">
        <v>314</v>
      </c>
      <c r="D897" s="64">
        <v>0</v>
      </c>
      <c r="E897" s="64">
        <v>0</v>
      </c>
      <c r="F897" s="64">
        <v>0</v>
      </c>
      <c r="G897" s="64">
        <v>0</v>
      </c>
      <c r="H897" s="64">
        <v>0</v>
      </c>
      <c r="I897" s="64">
        <v>2</v>
      </c>
      <c r="J897" s="64">
        <v>0</v>
      </c>
      <c r="K897" s="84">
        <v>7.6399999999999996E-2</v>
      </c>
      <c r="L897" s="64">
        <v>0</v>
      </c>
      <c r="M897" s="64">
        <v>0</v>
      </c>
      <c r="N897" s="64">
        <v>0</v>
      </c>
      <c r="O897" s="64">
        <v>0</v>
      </c>
      <c r="P897" s="64">
        <v>1</v>
      </c>
      <c r="Q897" s="64">
        <v>2</v>
      </c>
      <c r="R897" s="84">
        <v>1</v>
      </c>
      <c r="S897" s="64">
        <v>5</v>
      </c>
      <c r="U897" s="85">
        <v>3509</v>
      </c>
      <c r="V897" s="61">
        <v>95</v>
      </c>
      <c r="W897" s="61">
        <v>72</v>
      </c>
      <c r="X897" s="64">
        <v>12845</v>
      </c>
    </row>
    <row r="898" spans="1:24" ht="12">
      <c r="A898" s="83">
        <v>3509</v>
      </c>
      <c r="B898" s="61">
        <v>3509095088</v>
      </c>
      <c r="C898" s="63" t="s">
        <v>314</v>
      </c>
      <c r="D898" s="64">
        <v>0</v>
      </c>
      <c r="E898" s="64">
        <v>0</v>
      </c>
      <c r="F898" s="64">
        <v>0</v>
      </c>
      <c r="G898" s="64">
        <v>0</v>
      </c>
      <c r="H898" s="64">
        <v>0</v>
      </c>
      <c r="I898" s="64">
        <v>1</v>
      </c>
      <c r="J898" s="64">
        <v>0</v>
      </c>
      <c r="K898" s="84">
        <v>3.8199999999999998E-2</v>
      </c>
      <c r="L898" s="64">
        <v>0</v>
      </c>
      <c r="M898" s="64">
        <v>0</v>
      </c>
      <c r="N898" s="64">
        <v>0</v>
      </c>
      <c r="O898" s="64">
        <v>0</v>
      </c>
      <c r="P898" s="64">
        <v>0</v>
      </c>
      <c r="Q898" s="64">
        <v>1</v>
      </c>
      <c r="R898" s="84">
        <v>1</v>
      </c>
      <c r="S898" s="64">
        <v>3</v>
      </c>
      <c r="U898" s="85">
        <v>3509</v>
      </c>
      <c r="V898" s="61">
        <v>95</v>
      </c>
      <c r="W898" s="61">
        <v>88</v>
      </c>
      <c r="X898" s="64">
        <v>10835</v>
      </c>
    </row>
    <row r="899" spans="1:24" ht="12">
      <c r="A899" s="83">
        <v>3509</v>
      </c>
      <c r="B899" s="61">
        <v>3509095095</v>
      </c>
      <c r="C899" s="63" t="s">
        <v>314</v>
      </c>
      <c r="D899" s="64">
        <v>0</v>
      </c>
      <c r="E899" s="64">
        <v>0</v>
      </c>
      <c r="F899" s="64">
        <v>0</v>
      </c>
      <c r="G899" s="64">
        <v>0</v>
      </c>
      <c r="H899" s="64">
        <v>334</v>
      </c>
      <c r="I899" s="64">
        <v>179</v>
      </c>
      <c r="J899" s="64">
        <v>0</v>
      </c>
      <c r="K899" s="84">
        <v>19.596599999999999</v>
      </c>
      <c r="L899" s="64">
        <v>0</v>
      </c>
      <c r="M899" s="64">
        <v>0</v>
      </c>
      <c r="N899" s="64">
        <v>93</v>
      </c>
      <c r="O899" s="64">
        <v>36</v>
      </c>
      <c r="P899" s="64">
        <v>341</v>
      </c>
      <c r="Q899" s="64">
        <v>513</v>
      </c>
      <c r="R899" s="84">
        <v>1</v>
      </c>
      <c r="S899" s="64">
        <v>11</v>
      </c>
      <c r="U899" s="85">
        <v>3509</v>
      </c>
      <c r="V899" s="61">
        <v>95</v>
      </c>
      <c r="W899" s="61">
        <v>95</v>
      </c>
      <c r="X899" s="64">
        <v>13473</v>
      </c>
    </row>
    <row r="900" spans="1:24" ht="12">
      <c r="A900" s="83">
        <v>3509</v>
      </c>
      <c r="B900" s="61">
        <v>3509095201</v>
      </c>
      <c r="C900" s="63" t="s">
        <v>314</v>
      </c>
      <c r="D900" s="64">
        <v>0</v>
      </c>
      <c r="E900" s="64">
        <v>0</v>
      </c>
      <c r="F900" s="64">
        <v>0</v>
      </c>
      <c r="G900" s="64">
        <v>0</v>
      </c>
      <c r="H900" s="64">
        <v>0</v>
      </c>
      <c r="I900" s="64">
        <v>2</v>
      </c>
      <c r="J900" s="64">
        <v>0</v>
      </c>
      <c r="K900" s="84">
        <v>7.6399999999999996E-2</v>
      </c>
      <c r="L900" s="64">
        <v>0</v>
      </c>
      <c r="M900" s="64">
        <v>0</v>
      </c>
      <c r="N900" s="64">
        <v>0</v>
      </c>
      <c r="O900" s="64">
        <v>0</v>
      </c>
      <c r="P900" s="64">
        <v>2</v>
      </c>
      <c r="Q900" s="64">
        <v>2</v>
      </c>
      <c r="R900" s="84">
        <v>1</v>
      </c>
      <c r="S900" s="64">
        <v>11</v>
      </c>
      <c r="U900" s="85">
        <v>3509</v>
      </c>
      <c r="V900" s="61">
        <v>95</v>
      </c>
      <c r="W900" s="61">
        <v>201</v>
      </c>
      <c r="X900" s="64">
        <v>15652</v>
      </c>
    </row>
    <row r="901" spans="1:24" ht="12">
      <c r="A901" s="83">
        <v>3509</v>
      </c>
      <c r="B901" s="61">
        <v>3509095265</v>
      </c>
      <c r="C901" s="63" t="s">
        <v>314</v>
      </c>
      <c r="D901" s="64">
        <v>0</v>
      </c>
      <c r="E901" s="64">
        <v>0</v>
      </c>
      <c r="F901" s="64">
        <v>0</v>
      </c>
      <c r="G901" s="64">
        <v>0</v>
      </c>
      <c r="H901" s="64">
        <v>0</v>
      </c>
      <c r="I901" s="64">
        <v>1</v>
      </c>
      <c r="J901" s="64">
        <v>0</v>
      </c>
      <c r="K901" s="84">
        <v>3.8199999999999998E-2</v>
      </c>
      <c r="L901" s="64">
        <v>0</v>
      </c>
      <c r="M901" s="64">
        <v>0</v>
      </c>
      <c r="N901" s="64">
        <v>0</v>
      </c>
      <c r="O901" s="64">
        <v>1</v>
      </c>
      <c r="P901" s="64">
        <v>1</v>
      </c>
      <c r="Q901" s="64">
        <v>1</v>
      </c>
      <c r="R901" s="84">
        <v>1</v>
      </c>
      <c r="S901" s="64">
        <v>4</v>
      </c>
      <c r="U901" s="85">
        <v>3509</v>
      </c>
      <c r="V901" s="61">
        <v>95</v>
      </c>
      <c r="W901" s="61">
        <v>265</v>
      </c>
      <c r="X901" s="64">
        <v>16905</v>
      </c>
    </row>
    <row r="902" spans="1:24" ht="12">
      <c r="A902" s="83">
        <v>3509</v>
      </c>
      <c r="B902" s="61">
        <v>3509095273</v>
      </c>
      <c r="C902" s="63" t="s">
        <v>314</v>
      </c>
      <c r="D902" s="64">
        <v>0</v>
      </c>
      <c r="E902" s="64">
        <v>0</v>
      </c>
      <c r="F902" s="64">
        <v>0</v>
      </c>
      <c r="G902" s="64">
        <v>0</v>
      </c>
      <c r="H902" s="64">
        <v>1</v>
      </c>
      <c r="I902" s="64">
        <v>0</v>
      </c>
      <c r="J902" s="64">
        <v>0</v>
      </c>
      <c r="K902" s="84">
        <v>3.8199999999999998E-2</v>
      </c>
      <c r="L902" s="64">
        <v>0</v>
      </c>
      <c r="M902" s="64">
        <v>0</v>
      </c>
      <c r="N902" s="64">
        <v>0</v>
      </c>
      <c r="O902" s="64">
        <v>0</v>
      </c>
      <c r="P902" s="64">
        <v>1</v>
      </c>
      <c r="Q902" s="64">
        <v>1</v>
      </c>
      <c r="R902" s="84">
        <v>1</v>
      </c>
      <c r="S902" s="64">
        <v>5</v>
      </c>
      <c r="U902" s="85">
        <v>3509</v>
      </c>
      <c r="V902" s="61">
        <v>95</v>
      </c>
      <c r="W902" s="61">
        <v>273</v>
      </c>
      <c r="X902" s="64">
        <v>13071</v>
      </c>
    </row>
    <row r="903" spans="1:24" ht="12">
      <c r="A903" s="83">
        <v>3509</v>
      </c>
      <c r="B903" s="61">
        <v>3509095331</v>
      </c>
      <c r="C903" s="63" t="s">
        <v>314</v>
      </c>
      <c r="D903" s="64">
        <v>0</v>
      </c>
      <c r="E903" s="64">
        <v>0</v>
      </c>
      <c r="F903" s="64">
        <v>0</v>
      </c>
      <c r="G903" s="64">
        <v>0</v>
      </c>
      <c r="H903" s="64">
        <v>0</v>
      </c>
      <c r="I903" s="64">
        <v>2</v>
      </c>
      <c r="J903" s="64">
        <v>0</v>
      </c>
      <c r="K903" s="84">
        <v>7.6399999999999996E-2</v>
      </c>
      <c r="L903" s="64">
        <v>0</v>
      </c>
      <c r="M903" s="64">
        <v>0</v>
      </c>
      <c r="N903" s="64">
        <v>0</v>
      </c>
      <c r="O903" s="64">
        <v>0</v>
      </c>
      <c r="P903" s="64">
        <v>0</v>
      </c>
      <c r="Q903" s="64">
        <v>2</v>
      </c>
      <c r="R903" s="84">
        <v>1</v>
      </c>
      <c r="S903" s="64">
        <v>6</v>
      </c>
      <c r="U903" s="85">
        <v>3509</v>
      </c>
      <c r="V903" s="61">
        <v>95</v>
      </c>
      <c r="W903" s="61">
        <v>331</v>
      </c>
      <c r="X903" s="64">
        <v>10835</v>
      </c>
    </row>
    <row r="904" spans="1:24" ht="12">
      <c r="A904" s="83">
        <v>3509</v>
      </c>
      <c r="B904" s="61">
        <v>3509095650</v>
      </c>
      <c r="C904" s="63" t="s">
        <v>314</v>
      </c>
      <c r="D904" s="64">
        <v>0</v>
      </c>
      <c r="E904" s="64">
        <v>0</v>
      </c>
      <c r="F904" s="64">
        <v>0</v>
      </c>
      <c r="G904" s="64">
        <v>0</v>
      </c>
      <c r="H904" s="64">
        <v>1</v>
      </c>
      <c r="I904" s="64">
        <v>0</v>
      </c>
      <c r="J904" s="64">
        <v>0</v>
      </c>
      <c r="K904" s="84">
        <v>3.8199999999999998E-2</v>
      </c>
      <c r="L904" s="64">
        <v>0</v>
      </c>
      <c r="M904" s="64">
        <v>0</v>
      </c>
      <c r="N904" s="64">
        <v>0</v>
      </c>
      <c r="O904" s="64">
        <v>0</v>
      </c>
      <c r="P904" s="64">
        <v>0</v>
      </c>
      <c r="Q904" s="64">
        <v>1</v>
      </c>
      <c r="R904" s="84">
        <v>1</v>
      </c>
      <c r="S904" s="64">
        <v>4</v>
      </c>
      <c r="U904" s="85">
        <v>3509</v>
      </c>
      <c r="V904" s="61">
        <v>95</v>
      </c>
      <c r="W904" s="61">
        <v>650</v>
      </c>
      <c r="X904" s="64">
        <v>9052</v>
      </c>
    </row>
    <row r="905" spans="1:24" ht="12">
      <c r="A905" s="83">
        <v>3509</v>
      </c>
      <c r="B905" s="61">
        <v>3509095763</v>
      </c>
      <c r="C905" s="63" t="s">
        <v>314</v>
      </c>
      <c r="D905" s="64">
        <v>0</v>
      </c>
      <c r="E905" s="64">
        <v>0</v>
      </c>
      <c r="F905" s="64">
        <v>0</v>
      </c>
      <c r="G905" s="64">
        <v>0</v>
      </c>
      <c r="H905" s="64">
        <v>0</v>
      </c>
      <c r="I905" s="64">
        <v>2</v>
      </c>
      <c r="J905" s="64">
        <v>0</v>
      </c>
      <c r="K905" s="84">
        <v>7.6399999999999996E-2</v>
      </c>
      <c r="L905" s="64">
        <v>0</v>
      </c>
      <c r="M905" s="64">
        <v>0</v>
      </c>
      <c r="N905" s="64">
        <v>0</v>
      </c>
      <c r="O905" s="64">
        <v>0</v>
      </c>
      <c r="P905" s="64">
        <v>2</v>
      </c>
      <c r="Q905" s="64">
        <v>2</v>
      </c>
      <c r="R905" s="84">
        <v>1</v>
      </c>
      <c r="S905" s="64">
        <v>4</v>
      </c>
      <c r="U905" s="85">
        <v>3509</v>
      </c>
      <c r="V905" s="61">
        <v>95</v>
      </c>
      <c r="W905" s="61">
        <v>763</v>
      </c>
      <c r="X905" s="64">
        <v>14805</v>
      </c>
    </row>
    <row r="906" spans="1:24" ht="12">
      <c r="A906" s="83">
        <v>3510</v>
      </c>
      <c r="B906" s="61">
        <v>3510281061</v>
      </c>
      <c r="C906" s="63" t="s">
        <v>315</v>
      </c>
      <c r="D906" s="64">
        <v>0</v>
      </c>
      <c r="E906" s="64">
        <v>0</v>
      </c>
      <c r="F906" s="64">
        <v>0</v>
      </c>
      <c r="G906" s="64">
        <v>3</v>
      </c>
      <c r="H906" s="64">
        <v>0</v>
      </c>
      <c r="I906" s="64">
        <v>0</v>
      </c>
      <c r="J906" s="64">
        <v>0</v>
      </c>
      <c r="K906" s="84">
        <v>0.11459999999999999</v>
      </c>
      <c r="L906" s="64">
        <v>0</v>
      </c>
      <c r="M906" s="64">
        <v>0</v>
      </c>
      <c r="N906" s="64">
        <v>0</v>
      </c>
      <c r="O906" s="64">
        <v>0</v>
      </c>
      <c r="P906" s="64">
        <v>3</v>
      </c>
      <c r="Q906" s="64">
        <v>3</v>
      </c>
      <c r="R906" s="84">
        <v>1</v>
      </c>
      <c r="S906" s="64">
        <v>10</v>
      </c>
      <c r="U906" s="85">
        <v>3510</v>
      </c>
      <c r="V906" s="61">
        <v>281</v>
      </c>
      <c r="W906" s="61">
        <v>61</v>
      </c>
      <c r="X906" s="64">
        <v>14176</v>
      </c>
    </row>
    <row r="907" spans="1:24" ht="12">
      <c r="A907" s="83">
        <v>3510</v>
      </c>
      <c r="B907" s="61">
        <v>3510281137</v>
      </c>
      <c r="C907" s="63" t="s">
        <v>315</v>
      </c>
      <c r="D907" s="64">
        <v>0</v>
      </c>
      <c r="E907" s="64">
        <v>0</v>
      </c>
      <c r="F907" s="64">
        <v>0</v>
      </c>
      <c r="G907" s="64">
        <v>4</v>
      </c>
      <c r="H907" s="64">
        <v>0</v>
      </c>
      <c r="I907" s="64">
        <v>0</v>
      </c>
      <c r="J907" s="64">
        <v>0</v>
      </c>
      <c r="K907" s="84">
        <v>0.15279999999999999</v>
      </c>
      <c r="L907" s="64">
        <v>0</v>
      </c>
      <c r="M907" s="64">
        <v>1</v>
      </c>
      <c r="N907" s="64">
        <v>0</v>
      </c>
      <c r="O907" s="64">
        <v>0</v>
      </c>
      <c r="P907" s="64">
        <v>4</v>
      </c>
      <c r="Q907" s="64">
        <v>4</v>
      </c>
      <c r="R907" s="84">
        <v>1</v>
      </c>
      <c r="S907" s="64">
        <v>12</v>
      </c>
      <c r="U907" s="85">
        <v>3510</v>
      </c>
      <c r="V907" s="61">
        <v>281</v>
      </c>
      <c r="W907" s="61">
        <v>137</v>
      </c>
      <c r="X907" s="64">
        <v>14837</v>
      </c>
    </row>
    <row r="908" spans="1:24" ht="12">
      <c r="A908" s="83">
        <v>3510</v>
      </c>
      <c r="B908" s="61">
        <v>3510281281</v>
      </c>
      <c r="C908" s="63" t="s">
        <v>315</v>
      </c>
      <c r="D908" s="64">
        <v>0</v>
      </c>
      <c r="E908" s="64">
        <v>0</v>
      </c>
      <c r="F908" s="64">
        <v>54</v>
      </c>
      <c r="G908" s="64">
        <v>260</v>
      </c>
      <c r="H908" s="64">
        <v>0</v>
      </c>
      <c r="I908" s="64">
        <v>0</v>
      </c>
      <c r="J908" s="64">
        <v>0</v>
      </c>
      <c r="K908" s="84">
        <v>11.9948</v>
      </c>
      <c r="L908" s="64">
        <v>0</v>
      </c>
      <c r="M908" s="64">
        <v>45</v>
      </c>
      <c r="N908" s="64">
        <v>0</v>
      </c>
      <c r="O908" s="64">
        <v>0</v>
      </c>
      <c r="P908" s="64">
        <v>259</v>
      </c>
      <c r="Q908" s="64">
        <v>314</v>
      </c>
      <c r="R908" s="84">
        <v>1</v>
      </c>
      <c r="S908" s="64">
        <v>12</v>
      </c>
      <c r="U908" s="85">
        <v>3510</v>
      </c>
      <c r="V908" s="61">
        <v>281</v>
      </c>
      <c r="W908" s="61">
        <v>281</v>
      </c>
      <c r="X908" s="64">
        <v>13727</v>
      </c>
    </row>
    <row r="909" spans="1:24" ht="12">
      <c r="A909" s="83">
        <v>3510</v>
      </c>
      <c r="B909" s="61">
        <v>3510281332</v>
      </c>
      <c r="C909" s="63" t="s">
        <v>315</v>
      </c>
      <c r="D909" s="64">
        <v>0</v>
      </c>
      <c r="E909" s="64">
        <v>0</v>
      </c>
      <c r="F909" s="64">
        <v>0</v>
      </c>
      <c r="G909" s="64">
        <v>3</v>
      </c>
      <c r="H909" s="64">
        <v>0</v>
      </c>
      <c r="I909" s="64">
        <v>0</v>
      </c>
      <c r="J909" s="64">
        <v>0</v>
      </c>
      <c r="K909" s="84">
        <v>0.11459999999999999</v>
      </c>
      <c r="L909" s="64">
        <v>0</v>
      </c>
      <c r="M909" s="64">
        <v>0</v>
      </c>
      <c r="N909" s="64">
        <v>0</v>
      </c>
      <c r="O909" s="64">
        <v>0</v>
      </c>
      <c r="P909" s="64">
        <v>2</v>
      </c>
      <c r="Q909" s="64">
        <v>3</v>
      </c>
      <c r="R909" s="84">
        <v>1</v>
      </c>
      <c r="S909" s="64">
        <v>10</v>
      </c>
      <c r="U909" s="85">
        <v>3510</v>
      </c>
      <c r="V909" s="61">
        <v>281</v>
      </c>
      <c r="W909" s="61">
        <v>332</v>
      </c>
      <c r="X909" s="64">
        <v>12582</v>
      </c>
    </row>
    <row r="910" spans="1:24" ht="12">
      <c r="A910" s="83">
        <v>3513</v>
      </c>
      <c r="B910" s="61">
        <v>3513044018</v>
      </c>
      <c r="C910" s="63" t="s">
        <v>316</v>
      </c>
      <c r="D910" s="64">
        <v>0</v>
      </c>
      <c r="E910" s="64">
        <v>0</v>
      </c>
      <c r="F910" s="64">
        <v>0</v>
      </c>
      <c r="G910" s="64">
        <v>0</v>
      </c>
      <c r="H910" s="64">
        <v>1</v>
      </c>
      <c r="I910" s="64">
        <v>1</v>
      </c>
      <c r="J910" s="64">
        <v>0</v>
      </c>
      <c r="K910" s="84">
        <v>7.6399999999999996E-2</v>
      </c>
      <c r="L910" s="64">
        <v>0</v>
      </c>
      <c r="M910" s="64">
        <v>0</v>
      </c>
      <c r="N910" s="64">
        <v>0</v>
      </c>
      <c r="O910" s="64">
        <v>0</v>
      </c>
      <c r="P910" s="64">
        <v>2</v>
      </c>
      <c r="Q910" s="64">
        <v>2</v>
      </c>
      <c r="R910" s="84">
        <v>1</v>
      </c>
      <c r="S910" s="64">
        <v>7</v>
      </c>
      <c r="U910" s="85">
        <v>3513</v>
      </c>
      <c r="V910" s="61">
        <v>44</v>
      </c>
      <c r="W910" s="61">
        <v>18</v>
      </c>
      <c r="X910" s="64">
        <v>14367</v>
      </c>
    </row>
    <row r="911" spans="1:24" ht="12">
      <c r="A911" s="83">
        <v>3513</v>
      </c>
      <c r="B911" s="61">
        <v>3513044035</v>
      </c>
      <c r="C911" s="63" t="s">
        <v>316</v>
      </c>
      <c r="D911" s="64">
        <v>0</v>
      </c>
      <c r="E911" s="64">
        <v>0</v>
      </c>
      <c r="F911" s="64">
        <v>0</v>
      </c>
      <c r="G911" s="64">
        <v>0</v>
      </c>
      <c r="H911" s="64">
        <v>1</v>
      </c>
      <c r="I911" s="64">
        <v>0</v>
      </c>
      <c r="J911" s="64">
        <v>0</v>
      </c>
      <c r="K911" s="84">
        <v>3.8199999999999998E-2</v>
      </c>
      <c r="L911" s="64">
        <v>0</v>
      </c>
      <c r="M911" s="64">
        <v>0</v>
      </c>
      <c r="N911" s="64">
        <v>0</v>
      </c>
      <c r="O911" s="64">
        <v>0</v>
      </c>
      <c r="P911" s="64">
        <v>1</v>
      </c>
      <c r="Q911" s="64">
        <v>1</v>
      </c>
      <c r="R911" s="84">
        <v>1</v>
      </c>
      <c r="S911" s="64">
        <v>11</v>
      </c>
      <c r="U911" s="85">
        <v>3513</v>
      </c>
      <c r="V911" s="61">
        <v>44</v>
      </c>
      <c r="W911" s="61">
        <v>35</v>
      </c>
      <c r="X911" s="64">
        <v>13869</v>
      </c>
    </row>
    <row r="912" spans="1:24" ht="12">
      <c r="A912" s="83">
        <v>3513</v>
      </c>
      <c r="B912" s="61">
        <v>3513044044</v>
      </c>
      <c r="C912" s="63" t="s">
        <v>316</v>
      </c>
      <c r="D912" s="64">
        <v>0</v>
      </c>
      <c r="E912" s="64">
        <v>0</v>
      </c>
      <c r="F912" s="64">
        <v>0</v>
      </c>
      <c r="G912" s="64">
        <v>0</v>
      </c>
      <c r="H912" s="64">
        <v>277</v>
      </c>
      <c r="I912" s="64">
        <v>234</v>
      </c>
      <c r="J912" s="64">
        <v>0</v>
      </c>
      <c r="K912" s="84">
        <v>19.520199999999999</v>
      </c>
      <c r="L912" s="64">
        <v>0</v>
      </c>
      <c r="M912" s="64">
        <v>0</v>
      </c>
      <c r="N912" s="64">
        <v>43</v>
      </c>
      <c r="O912" s="64">
        <v>28</v>
      </c>
      <c r="P912" s="64">
        <v>414</v>
      </c>
      <c r="Q912" s="64">
        <v>511</v>
      </c>
      <c r="R912" s="84">
        <v>1</v>
      </c>
      <c r="S912" s="64">
        <v>12</v>
      </c>
      <c r="U912" s="85">
        <v>3513</v>
      </c>
      <c r="V912" s="61">
        <v>44</v>
      </c>
      <c r="W912" s="61">
        <v>44</v>
      </c>
      <c r="X912" s="64">
        <v>14124</v>
      </c>
    </row>
    <row r="913" spans="1:24" ht="12">
      <c r="A913" s="83">
        <v>3513</v>
      </c>
      <c r="B913" s="61">
        <v>3513044050</v>
      </c>
      <c r="C913" s="63" t="s">
        <v>316</v>
      </c>
      <c r="D913" s="64">
        <v>0</v>
      </c>
      <c r="E913" s="64">
        <v>0</v>
      </c>
      <c r="F913" s="64">
        <v>0</v>
      </c>
      <c r="G913" s="64">
        <v>0</v>
      </c>
      <c r="H913" s="64">
        <v>1</v>
      </c>
      <c r="I913" s="64">
        <v>0</v>
      </c>
      <c r="J913" s="64">
        <v>0</v>
      </c>
      <c r="K913" s="84">
        <v>3.8199999999999998E-2</v>
      </c>
      <c r="L913" s="64">
        <v>0</v>
      </c>
      <c r="M913" s="64">
        <v>0</v>
      </c>
      <c r="N913" s="64">
        <v>0</v>
      </c>
      <c r="O913" s="64">
        <v>0</v>
      </c>
      <c r="P913" s="64">
        <v>1</v>
      </c>
      <c r="Q913" s="64">
        <v>1</v>
      </c>
      <c r="R913" s="84">
        <v>1</v>
      </c>
      <c r="S913" s="64">
        <v>3</v>
      </c>
      <c r="U913" s="85">
        <v>3513</v>
      </c>
      <c r="V913" s="61">
        <v>44</v>
      </c>
      <c r="W913" s="61">
        <v>50</v>
      </c>
      <c r="X913" s="64">
        <v>12972</v>
      </c>
    </row>
    <row r="914" spans="1:24" ht="12">
      <c r="A914" s="83">
        <v>3513</v>
      </c>
      <c r="B914" s="61">
        <v>3513044095</v>
      </c>
      <c r="C914" s="63" t="s">
        <v>316</v>
      </c>
      <c r="D914" s="64">
        <v>0</v>
      </c>
      <c r="E914" s="64">
        <v>0</v>
      </c>
      <c r="F914" s="64">
        <v>0</v>
      </c>
      <c r="G914" s="64">
        <v>0</v>
      </c>
      <c r="H914" s="64">
        <v>2</v>
      </c>
      <c r="I914" s="64">
        <v>0</v>
      </c>
      <c r="J914" s="64">
        <v>0</v>
      </c>
      <c r="K914" s="84">
        <v>7.6399999999999996E-2</v>
      </c>
      <c r="L914" s="64">
        <v>0</v>
      </c>
      <c r="M914" s="64">
        <v>0</v>
      </c>
      <c r="N914" s="64">
        <v>1</v>
      </c>
      <c r="O914" s="64">
        <v>0</v>
      </c>
      <c r="P914" s="64">
        <v>2</v>
      </c>
      <c r="Q914" s="64">
        <v>2</v>
      </c>
      <c r="R914" s="84">
        <v>1</v>
      </c>
      <c r="S914" s="64">
        <v>11</v>
      </c>
      <c r="U914" s="85">
        <v>3513</v>
      </c>
      <c r="V914" s="61">
        <v>44</v>
      </c>
      <c r="W914" s="61">
        <v>95</v>
      </c>
      <c r="X914" s="64">
        <v>15108</v>
      </c>
    </row>
    <row r="915" spans="1:24" ht="12">
      <c r="A915" s="83">
        <v>3513</v>
      </c>
      <c r="B915" s="61">
        <v>3513044182</v>
      </c>
      <c r="C915" s="63" t="s">
        <v>316</v>
      </c>
      <c r="D915" s="64">
        <v>0</v>
      </c>
      <c r="E915" s="64">
        <v>0</v>
      </c>
      <c r="F915" s="64">
        <v>0</v>
      </c>
      <c r="G915" s="64">
        <v>0</v>
      </c>
      <c r="H915" s="64">
        <v>1</v>
      </c>
      <c r="I915" s="64">
        <v>3</v>
      </c>
      <c r="J915" s="64">
        <v>0</v>
      </c>
      <c r="K915" s="84">
        <v>0.15279999999999999</v>
      </c>
      <c r="L915" s="64">
        <v>0</v>
      </c>
      <c r="M915" s="64">
        <v>0</v>
      </c>
      <c r="N915" s="64">
        <v>1</v>
      </c>
      <c r="O915" s="64">
        <v>1</v>
      </c>
      <c r="P915" s="64">
        <v>4</v>
      </c>
      <c r="Q915" s="64">
        <v>4</v>
      </c>
      <c r="R915" s="84">
        <v>1</v>
      </c>
      <c r="S915" s="64">
        <v>6</v>
      </c>
      <c r="U915" s="85">
        <v>3513</v>
      </c>
      <c r="V915" s="61">
        <v>44</v>
      </c>
      <c r="W915" s="61">
        <v>182</v>
      </c>
      <c r="X915" s="64">
        <v>15838</v>
      </c>
    </row>
    <row r="916" spans="1:24" ht="12">
      <c r="A916" s="83">
        <v>3513</v>
      </c>
      <c r="B916" s="61">
        <v>3513044244</v>
      </c>
      <c r="C916" s="63" t="s">
        <v>316</v>
      </c>
      <c r="D916" s="64">
        <v>0</v>
      </c>
      <c r="E916" s="64">
        <v>0</v>
      </c>
      <c r="F916" s="64">
        <v>0</v>
      </c>
      <c r="G916" s="64">
        <v>0</v>
      </c>
      <c r="H916" s="64">
        <v>31</v>
      </c>
      <c r="I916" s="64">
        <v>32</v>
      </c>
      <c r="J916" s="64">
        <v>0</v>
      </c>
      <c r="K916" s="84">
        <v>2.4066000000000001</v>
      </c>
      <c r="L916" s="64">
        <v>0</v>
      </c>
      <c r="M916" s="64">
        <v>0</v>
      </c>
      <c r="N916" s="64">
        <v>7</v>
      </c>
      <c r="O916" s="64">
        <v>3</v>
      </c>
      <c r="P916" s="64">
        <v>34</v>
      </c>
      <c r="Q916" s="64">
        <v>63</v>
      </c>
      <c r="R916" s="84">
        <v>1</v>
      </c>
      <c r="S916" s="64">
        <v>10</v>
      </c>
      <c r="U916" s="85">
        <v>3513</v>
      </c>
      <c r="V916" s="61">
        <v>44</v>
      </c>
      <c r="W916" s="61">
        <v>244</v>
      </c>
      <c r="X916" s="64">
        <v>12913</v>
      </c>
    </row>
    <row r="917" spans="1:24" ht="12">
      <c r="A917" s="83">
        <v>3513</v>
      </c>
      <c r="B917" s="61">
        <v>3513044251</v>
      </c>
      <c r="C917" s="63" t="s">
        <v>316</v>
      </c>
      <c r="D917" s="64">
        <v>0</v>
      </c>
      <c r="E917" s="64">
        <v>0</v>
      </c>
      <c r="F917" s="64">
        <v>0</v>
      </c>
      <c r="G917" s="64">
        <v>0</v>
      </c>
      <c r="H917" s="64">
        <v>2</v>
      </c>
      <c r="I917" s="64">
        <v>0</v>
      </c>
      <c r="J917" s="64">
        <v>0</v>
      </c>
      <c r="K917" s="84">
        <v>7.6399999999999996E-2</v>
      </c>
      <c r="L917" s="64">
        <v>0</v>
      </c>
      <c r="M917" s="64">
        <v>0</v>
      </c>
      <c r="N917" s="64">
        <v>0</v>
      </c>
      <c r="O917" s="64">
        <v>0</v>
      </c>
      <c r="P917" s="64">
        <v>2</v>
      </c>
      <c r="Q917" s="64">
        <v>2</v>
      </c>
      <c r="R917" s="84">
        <v>1</v>
      </c>
      <c r="S917" s="64">
        <v>8</v>
      </c>
      <c r="U917" s="85">
        <v>3513</v>
      </c>
      <c r="V917" s="61">
        <v>44</v>
      </c>
      <c r="W917" s="61">
        <v>251</v>
      </c>
      <c r="X917" s="64">
        <v>13595</v>
      </c>
    </row>
    <row r="918" spans="1:24" ht="12">
      <c r="A918" s="83">
        <v>3513</v>
      </c>
      <c r="B918" s="61">
        <v>3513044293</v>
      </c>
      <c r="C918" s="63" t="s">
        <v>316</v>
      </c>
      <c r="D918" s="64">
        <v>0</v>
      </c>
      <c r="E918" s="64">
        <v>0</v>
      </c>
      <c r="F918" s="64">
        <v>0</v>
      </c>
      <c r="G918" s="64">
        <v>0</v>
      </c>
      <c r="H918" s="64">
        <v>17</v>
      </c>
      <c r="I918" s="64">
        <v>15</v>
      </c>
      <c r="J918" s="64">
        <v>0</v>
      </c>
      <c r="K918" s="84">
        <v>1.2223999999999999</v>
      </c>
      <c r="L918" s="64">
        <v>0</v>
      </c>
      <c r="M918" s="64">
        <v>0</v>
      </c>
      <c r="N918" s="64">
        <v>0</v>
      </c>
      <c r="O918" s="64">
        <v>1</v>
      </c>
      <c r="P918" s="64">
        <v>17</v>
      </c>
      <c r="Q918" s="64">
        <v>32</v>
      </c>
      <c r="R918" s="84">
        <v>1</v>
      </c>
      <c r="S918" s="64">
        <v>9</v>
      </c>
      <c r="U918" s="85">
        <v>3513</v>
      </c>
      <c r="V918" s="61">
        <v>44</v>
      </c>
      <c r="W918" s="61">
        <v>293</v>
      </c>
      <c r="X918" s="64">
        <v>12430</v>
      </c>
    </row>
    <row r="919" spans="1:24" ht="12">
      <c r="A919" s="83">
        <v>3513</v>
      </c>
      <c r="B919" s="61">
        <v>3513044625</v>
      </c>
      <c r="C919" s="63" t="s">
        <v>316</v>
      </c>
      <c r="D919" s="64">
        <v>0</v>
      </c>
      <c r="E919" s="64">
        <v>0</v>
      </c>
      <c r="F919" s="64">
        <v>0</v>
      </c>
      <c r="G919" s="64">
        <v>0</v>
      </c>
      <c r="H919" s="64">
        <v>0</v>
      </c>
      <c r="I919" s="64">
        <v>1</v>
      </c>
      <c r="J919" s="64">
        <v>0</v>
      </c>
      <c r="K919" s="84">
        <v>3.8199999999999998E-2</v>
      </c>
      <c r="L919" s="64">
        <v>0</v>
      </c>
      <c r="M919" s="64">
        <v>0</v>
      </c>
      <c r="N919" s="64">
        <v>0</v>
      </c>
      <c r="O919" s="64">
        <v>0</v>
      </c>
      <c r="P919" s="64">
        <v>1</v>
      </c>
      <c r="Q919" s="64">
        <v>1</v>
      </c>
      <c r="R919" s="84">
        <v>1</v>
      </c>
      <c r="S919" s="64">
        <v>4</v>
      </c>
      <c r="U919" s="85">
        <v>3513</v>
      </c>
      <c r="V919" s="61">
        <v>44</v>
      </c>
      <c r="W919" s="61">
        <v>625</v>
      </c>
      <c r="X919" s="64">
        <v>14805</v>
      </c>
    </row>
    <row r="920" spans="1:24" ht="12">
      <c r="A920" s="83">
        <v>3513</v>
      </c>
      <c r="B920" s="61">
        <v>3513044690</v>
      </c>
      <c r="C920" s="63" t="s">
        <v>316</v>
      </c>
      <c r="D920" s="64">
        <v>0</v>
      </c>
      <c r="E920" s="64">
        <v>0</v>
      </c>
      <c r="F920" s="64">
        <v>0</v>
      </c>
      <c r="G920" s="64">
        <v>0</v>
      </c>
      <c r="H920" s="64">
        <v>1</v>
      </c>
      <c r="I920" s="64">
        <v>0</v>
      </c>
      <c r="J920" s="64">
        <v>0</v>
      </c>
      <c r="K920" s="84">
        <v>3.8199999999999998E-2</v>
      </c>
      <c r="L920" s="64">
        <v>0</v>
      </c>
      <c r="M920" s="64">
        <v>0</v>
      </c>
      <c r="N920" s="64">
        <v>1</v>
      </c>
      <c r="O920" s="64">
        <v>0</v>
      </c>
      <c r="P920" s="64">
        <v>1</v>
      </c>
      <c r="Q920" s="64">
        <v>1</v>
      </c>
      <c r="R920" s="84">
        <v>1</v>
      </c>
      <c r="S920" s="64">
        <v>3</v>
      </c>
      <c r="U920" s="85">
        <v>3513</v>
      </c>
      <c r="V920" s="61">
        <v>44</v>
      </c>
      <c r="W920" s="61">
        <v>690</v>
      </c>
      <c r="X920" s="64">
        <v>15449</v>
      </c>
    </row>
    <row r="921" spans="1:24" ht="12">
      <c r="A921" s="83">
        <v>3513</v>
      </c>
      <c r="B921" s="61">
        <v>3513044780</v>
      </c>
      <c r="C921" s="63" t="s">
        <v>316</v>
      </c>
      <c r="D921" s="64">
        <v>0</v>
      </c>
      <c r="E921" s="64">
        <v>0</v>
      </c>
      <c r="F921" s="64">
        <v>0</v>
      </c>
      <c r="G921" s="64">
        <v>0</v>
      </c>
      <c r="H921" s="64">
        <v>0</v>
      </c>
      <c r="I921" s="64">
        <v>1</v>
      </c>
      <c r="J921" s="64">
        <v>0</v>
      </c>
      <c r="K921" s="84">
        <v>3.8199999999999998E-2</v>
      </c>
      <c r="L921" s="64">
        <v>0</v>
      </c>
      <c r="M921" s="64">
        <v>0</v>
      </c>
      <c r="N921" s="64">
        <v>0</v>
      </c>
      <c r="O921" s="64">
        <v>0</v>
      </c>
      <c r="P921" s="64">
        <v>1</v>
      </c>
      <c r="Q921" s="64">
        <v>1</v>
      </c>
      <c r="R921" s="84">
        <v>1</v>
      </c>
      <c r="S921" s="64">
        <v>5</v>
      </c>
      <c r="U921" s="85">
        <v>3513</v>
      </c>
      <c r="V921" s="61">
        <v>44</v>
      </c>
      <c r="W921" s="61">
        <v>780</v>
      </c>
      <c r="X921" s="64">
        <v>14854</v>
      </c>
    </row>
    <row r="922" spans="1:24" ht="12">
      <c r="A922" s="83">
        <v>3514</v>
      </c>
      <c r="B922" s="61">
        <v>3514281137</v>
      </c>
      <c r="C922" s="63" t="s">
        <v>532</v>
      </c>
      <c r="D922" s="64">
        <v>0</v>
      </c>
      <c r="E922" s="64">
        <v>0</v>
      </c>
      <c r="F922" s="64">
        <v>0</v>
      </c>
      <c r="G922" s="64">
        <v>0</v>
      </c>
      <c r="H922" s="64">
        <v>1</v>
      </c>
      <c r="I922" s="64">
        <v>0</v>
      </c>
      <c r="J922" s="64">
        <v>0</v>
      </c>
      <c r="K922" s="84">
        <v>3.8199999999999998E-2</v>
      </c>
      <c r="L922" s="64">
        <v>0</v>
      </c>
      <c r="M922" s="64">
        <v>0</v>
      </c>
      <c r="N922" s="64">
        <v>0</v>
      </c>
      <c r="O922" s="64">
        <v>0</v>
      </c>
      <c r="P922" s="64">
        <v>1</v>
      </c>
      <c r="Q922" s="64">
        <v>1</v>
      </c>
      <c r="R922" s="84">
        <v>1</v>
      </c>
      <c r="S922" s="64">
        <v>12</v>
      </c>
      <c r="U922" s="85">
        <v>3514</v>
      </c>
      <c r="V922" s="61">
        <v>281</v>
      </c>
      <c r="W922" s="61">
        <v>137</v>
      </c>
      <c r="X922" s="64">
        <v>13905</v>
      </c>
    </row>
    <row r="923" spans="1:24" ht="12">
      <c r="A923" s="83">
        <v>3514</v>
      </c>
      <c r="B923" s="61">
        <v>3514281281</v>
      </c>
      <c r="C923" s="63" t="s">
        <v>532</v>
      </c>
      <c r="D923" s="64">
        <v>0</v>
      </c>
      <c r="E923" s="64">
        <v>0</v>
      </c>
      <c r="F923" s="64">
        <v>0</v>
      </c>
      <c r="G923" s="64">
        <v>0</v>
      </c>
      <c r="H923" s="64">
        <v>266</v>
      </c>
      <c r="I923" s="64">
        <v>0</v>
      </c>
      <c r="J923" s="64">
        <v>0</v>
      </c>
      <c r="K923" s="84">
        <v>10.161199999999999</v>
      </c>
      <c r="L923" s="64">
        <v>0</v>
      </c>
      <c r="M923" s="64">
        <v>0</v>
      </c>
      <c r="N923" s="64">
        <v>95</v>
      </c>
      <c r="O923" s="64">
        <v>0</v>
      </c>
      <c r="P923" s="64">
        <v>225</v>
      </c>
      <c r="Q923" s="64">
        <v>266</v>
      </c>
      <c r="R923" s="84">
        <v>1</v>
      </c>
      <c r="S923" s="64">
        <v>12</v>
      </c>
      <c r="U923" s="85">
        <v>3514</v>
      </c>
      <c r="V923" s="61">
        <v>281</v>
      </c>
      <c r="W923" s="61">
        <v>281</v>
      </c>
      <c r="X923" s="64">
        <v>14042</v>
      </c>
    </row>
    <row r="924" spans="1:24" ht="12">
      <c r="A924" s="83">
        <v>3515</v>
      </c>
      <c r="B924" s="61">
        <v>3515287043</v>
      </c>
      <c r="C924" s="63" t="s">
        <v>568</v>
      </c>
      <c r="D924" s="64">
        <v>0</v>
      </c>
      <c r="E924" s="64">
        <v>0</v>
      </c>
      <c r="F924" s="64">
        <v>2</v>
      </c>
      <c r="G924" s="64">
        <v>2</v>
      </c>
      <c r="H924" s="64">
        <v>0</v>
      </c>
      <c r="I924" s="64">
        <v>0</v>
      </c>
      <c r="J924" s="64">
        <v>0</v>
      </c>
      <c r="K924" s="84">
        <v>0.15279999999999999</v>
      </c>
      <c r="L924" s="64">
        <v>0</v>
      </c>
      <c r="M924" s="64">
        <v>0</v>
      </c>
      <c r="N924" s="64">
        <v>0</v>
      </c>
      <c r="O924" s="64">
        <v>0</v>
      </c>
      <c r="P924" s="64">
        <v>1</v>
      </c>
      <c r="Q924" s="64">
        <v>4</v>
      </c>
      <c r="R924" s="84">
        <v>1</v>
      </c>
      <c r="S924" s="64">
        <v>5</v>
      </c>
      <c r="U924" s="85">
        <v>3515</v>
      </c>
      <c r="V924" s="61">
        <v>287</v>
      </c>
      <c r="W924" s="61">
        <v>43</v>
      </c>
      <c r="X924" s="64">
        <v>10376</v>
      </c>
    </row>
    <row r="925" spans="1:24" ht="12">
      <c r="A925" s="83">
        <v>3515</v>
      </c>
      <c r="B925" s="61">
        <v>3515287045</v>
      </c>
      <c r="C925" s="63" t="s">
        <v>568</v>
      </c>
      <c r="D925" s="64">
        <v>0</v>
      </c>
      <c r="E925" s="64">
        <v>0</v>
      </c>
      <c r="F925" s="64">
        <v>3</v>
      </c>
      <c r="G925" s="64">
        <v>1</v>
      </c>
      <c r="H925" s="64">
        <v>0</v>
      </c>
      <c r="I925" s="64">
        <v>0</v>
      </c>
      <c r="J925" s="64">
        <v>0</v>
      </c>
      <c r="K925" s="84">
        <v>0.15279999999999999</v>
      </c>
      <c r="L925" s="64">
        <v>0</v>
      </c>
      <c r="M925" s="64">
        <v>0</v>
      </c>
      <c r="N925" s="64">
        <v>0</v>
      </c>
      <c r="O925" s="64">
        <v>0</v>
      </c>
      <c r="P925" s="64">
        <v>0</v>
      </c>
      <c r="Q925" s="64">
        <v>4</v>
      </c>
      <c r="R925" s="84">
        <v>1</v>
      </c>
      <c r="S925" s="64">
        <v>7</v>
      </c>
      <c r="U925" s="85">
        <v>3515</v>
      </c>
      <c r="V925" s="61">
        <v>287</v>
      </c>
      <c r="W925" s="61">
        <v>45</v>
      </c>
      <c r="X925" s="64">
        <v>9359</v>
      </c>
    </row>
    <row r="926" spans="1:24" ht="12">
      <c r="A926" s="83">
        <v>3515</v>
      </c>
      <c r="B926" s="61">
        <v>3515287135</v>
      </c>
      <c r="C926" s="63" t="s">
        <v>568</v>
      </c>
      <c r="D926" s="64">
        <v>0</v>
      </c>
      <c r="E926" s="64">
        <v>0</v>
      </c>
      <c r="F926" s="64">
        <v>1</v>
      </c>
      <c r="G926" s="64">
        <v>5</v>
      </c>
      <c r="H926" s="64">
        <v>0</v>
      </c>
      <c r="I926" s="64">
        <v>0</v>
      </c>
      <c r="J926" s="64">
        <v>0</v>
      </c>
      <c r="K926" s="84">
        <v>0.22919999999999999</v>
      </c>
      <c r="L926" s="64">
        <v>0</v>
      </c>
      <c r="M926" s="64">
        <v>1</v>
      </c>
      <c r="N926" s="64">
        <v>0</v>
      </c>
      <c r="O926" s="64">
        <v>0</v>
      </c>
      <c r="P926" s="64">
        <v>1</v>
      </c>
      <c r="Q926" s="64">
        <v>6</v>
      </c>
      <c r="R926" s="84">
        <v>1</v>
      </c>
      <c r="S926" s="64">
        <v>7</v>
      </c>
      <c r="U926" s="85">
        <v>3515</v>
      </c>
      <c r="V926" s="61">
        <v>287</v>
      </c>
      <c r="W926" s="61">
        <v>135</v>
      </c>
      <c r="X926" s="64">
        <v>10517</v>
      </c>
    </row>
    <row r="927" spans="1:24" ht="12">
      <c r="A927" s="83">
        <v>3515</v>
      </c>
      <c r="B927" s="61">
        <v>3515287151</v>
      </c>
      <c r="C927" s="63" t="s">
        <v>568</v>
      </c>
      <c r="D927" s="64">
        <v>0</v>
      </c>
      <c r="E927" s="64">
        <v>0</v>
      </c>
      <c r="F927" s="64">
        <v>0</v>
      </c>
      <c r="G927" s="64">
        <v>1</v>
      </c>
      <c r="H927" s="64">
        <v>0</v>
      </c>
      <c r="I927" s="64">
        <v>0</v>
      </c>
      <c r="J927" s="64">
        <v>0</v>
      </c>
      <c r="K927" s="84">
        <v>3.8199999999999998E-2</v>
      </c>
      <c r="L927" s="64">
        <v>0</v>
      </c>
      <c r="M927" s="64">
        <v>0</v>
      </c>
      <c r="N927" s="64">
        <v>0</v>
      </c>
      <c r="O927" s="64">
        <v>0</v>
      </c>
      <c r="P927" s="64">
        <v>0</v>
      </c>
      <c r="Q927" s="64">
        <v>1</v>
      </c>
      <c r="R927" s="84">
        <v>1</v>
      </c>
      <c r="S927" s="64">
        <v>7</v>
      </c>
      <c r="U927" s="85">
        <v>3515</v>
      </c>
      <c r="V927" s="61">
        <v>287</v>
      </c>
      <c r="W927" s="61">
        <v>151</v>
      </c>
      <c r="X927" s="64">
        <v>9395</v>
      </c>
    </row>
    <row r="928" spans="1:24" ht="12">
      <c r="A928" s="83">
        <v>3515</v>
      </c>
      <c r="B928" s="61">
        <v>3515287191</v>
      </c>
      <c r="C928" s="63" t="s">
        <v>568</v>
      </c>
      <c r="D928" s="64">
        <v>0</v>
      </c>
      <c r="E928" s="64">
        <v>0</v>
      </c>
      <c r="F928" s="64">
        <v>4</v>
      </c>
      <c r="G928" s="64">
        <v>26</v>
      </c>
      <c r="H928" s="64">
        <v>0</v>
      </c>
      <c r="I928" s="64">
        <v>0</v>
      </c>
      <c r="J928" s="64">
        <v>0</v>
      </c>
      <c r="K928" s="84">
        <v>1.1459999999999999</v>
      </c>
      <c r="L928" s="64">
        <v>0</v>
      </c>
      <c r="M928" s="64">
        <v>0</v>
      </c>
      <c r="N928" s="64">
        <v>0</v>
      </c>
      <c r="O928" s="64">
        <v>0</v>
      </c>
      <c r="P928" s="64">
        <v>4</v>
      </c>
      <c r="Q928" s="64">
        <v>30</v>
      </c>
      <c r="R928" s="84">
        <v>1</v>
      </c>
      <c r="S928" s="64">
        <v>6</v>
      </c>
      <c r="U928" s="85">
        <v>3515</v>
      </c>
      <c r="V928" s="61">
        <v>287</v>
      </c>
      <c r="W928" s="61">
        <v>191</v>
      </c>
      <c r="X928" s="64">
        <v>9962</v>
      </c>
    </row>
    <row r="929" spans="1:24" ht="12">
      <c r="A929" s="83">
        <v>3515</v>
      </c>
      <c r="B929" s="61">
        <v>3515287215</v>
      </c>
      <c r="C929" s="63" t="s">
        <v>568</v>
      </c>
      <c r="D929" s="64">
        <v>0</v>
      </c>
      <c r="E929" s="64">
        <v>0</v>
      </c>
      <c r="F929" s="64">
        <v>2</v>
      </c>
      <c r="G929" s="64">
        <v>6</v>
      </c>
      <c r="H929" s="64">
        <v>0</v>
      </c>
      <c r="I929" s="64">
        <v>0</v>
      </c>
      <c r="J929" s="64">
        <v>0</v>
      </c>
      <c r="K929" s="84">
        <v>0.30559999999999998</v>
      </c>
      <c r="L929" s="64">
        <v>0</v>
      </c>
      <c r="M929" s="64">
        <v>0</v>
      </c>
      <c r="N929" s="64">
        <v>0</v>
      </c>
      <c r="O929" s="64">
        <v>0</v>
      </c>
      <c r="P929" s="64">
        <v>2</v>
      </c>
      <c r="Q929" s="64">
        <v>8</v>
      </c>
      <c r="R929" s="84">
        <v>1</v>
      </c>
      <c r="S929" s="64">
        <v>7</v>
      </c>
      <c r="U929" s="85">
        <v>3515</v>
      </c>
      <c r="V929" s="61">
        <v>287</v>
      </c>
      <c r="W929" s="61">
        <v>215</v>
      </c>
      <c r="X929" s="64">
        <v>10489</v>
      </c>
    </row>
    <row r="930" spans="1:24" ht="12">
      <c r="A930" s="83">
        <v>3515</v>
      </c>
      <c r="B930" s="61">
        <v>3515287227</v>
      </c>
      <c r="C930" s="63" t="s">
        <v>568</v>
      </c>
      <c r="D930" s="64">
        <v>0</v>
      </c>
      <c r="E930" s="64">
        <v>0</v>
      </c>
      <c r="F930" s="64">
        <v>2</v>
      </c>
      <c r="G930" s="64">
        <v>8</v>
      </c>
      <c r="H930" s="64">
        <v>0</v>
      </c>
      <c r="I930" s="64">
        <v>0</v>
      </c>
      <c r="J930" s="64">
        <v>0</v>
      </c>
      <c r="K930" s="84">
        <v>0.38200000000000001</v>
      </c>
      <c r="L930" s="64">
        <v>0</v>
      </c>
      <c r="M930" s="64">
        <v>1</v>
      </c>
      <c r="N930" s="64">
        <v>0</v>
      </c>
      <c r="O930" s="64">
        <v>0</v>
      </c>
      <c r="P930" s="64">
        <v>5</v>
      </c>
      <c r="Q930" s="64">
        <v>10</v>
      </c>
      <c r="R930" s="84">
        <v>1</v>
      </c>
      <c r="S930" s="64">
        <v>9</v>
      </c>
      <c r="U930" s="85">
        <v>3515</v>
      </c>
      <c r="V930" s="61">
        <v>287</v>
      </c>
      <c r="W930" s="61">
        <v>227</v>
      </c>
      <c r="X930" s="64">
        <v>11952</v>
      </c>
    </row>
    <row r="931" spans="1:24" ht="12">
      <c r="A931" s="83">
        <v>3515</v>
      </c>
      <c r="B931" s="61">
        <v>3515287277</v>
      </c>
      <c r="C931" s="63" t="s">
        <v>568</v>
      </c>
      <c r="D931" s="64">
        <v>0</v>
      </c>
      <c r="E931" s="64">
        <v>0</v>
      </c>
      <c r="F931" s="64">
        <v>14</v>
      </c>
      <c r="G931" s="64">
        <v>79</v>
      </c>
      <c r="H931" s="64">
        <v>0</v>
      </c>
      <c r="I931" s="64">
        <v>0</v>
      </c>
      <c r="J931" s="64">
        <v>0</v>
      </c>
      <c r="K931" s="84">
        <v>3.5526</v>
      </c>
      <c r="L931" s="64">
        <v>0</v>
      </c>
      <c r="M931" s="64">
        <v>10</v>
      </c>
      <c r="N931" s="64">
        <v>0</v>
      </c>
      <c r="O931" s="64">
        <v>0</v>
      </c>
      <c r="P931" s="64">
        <v>64</v>
      </c>
      <c r="Q931" s="64">
        <v>93</v>
      </c>
      <c r="R931" s="84">
        <v>1</v>
      </c>
      <c r="S931" s="64">
        <v>11</v>
      </c>
      <c r="U931" s="85">
        <v>3515</v>
      </c>
      <c r="V931" s="61">
        <v>287</v>
      </c>
      <c r="W931" s="61">
        <v>277</v>
      </c>
      <c r="X931" s="64">
        <v>12956</v>
      </c>
    </row>
    <row r="932" spans="1:24" ht="12">
      <c r="A932" s="83">
        <v>3515</v>
      </c>
      <c r="B932" s="61">
        <v>3515287287</v>
      </c>
      <c r="C932" s="63" t="s">
        <v>568</v>
      </c>
      <c r="D932" s="64">
        <v>0</v>
      </c>
      <c r="E932" s="64">
        <v>0</v>
      </c>
      <c r="F932" s="64">
        <v>3</v>
      </c>
      <c r="G932" s="64">
        <v>7</v>
      </c>
      <c r="H932" s="64">
        <v>0</v>
      </c>
      <c r="I932" s="64">
        <v>0</v>
      </c>
      <c r="J932" s="64">
        <v>0</v>
      </c>
      <c r="K932" s="84">
        <v>0.38200000000000001</v>
      </c>
      <c r="L932" s="64">
        <v>0</v>
      </c>
      <c r="M932" s="64">
        <v>0</v>
      </c>
      <c r="N932" s="64">
        <v>0</v>
      </c>
      <c r="O932" s="64">
        <v>0</v>
      </c>
      <c r="P932" s="64">
        <v>2</v>
      </c>
      <c r="Q932" s="64">
        <v>10</v>
      </c>
      <c r="R932" s="84">
        <v>1</v>
      </c>
      <c r="S932" s="64">
        <v>4</v>
      </c>
      <c r="U932" s="85">
        <v>3515</v>
      </c>
      <c r="V932" s="61">
        <v>287</v>
      </c>
      <c r="W932" s="61">
        <v>287</v>
      </c>
      <c r="X932" s="64">
        <v>10174</v>
      </c>
    </row>
    <row r="933" spans="1:24" ht="12">
      <c r="A933" s="83">
        <v>3515</v>
      </c>
      <c r="B933" s="61">
        <v>3515287306</v>
      </c>
      <c r="C933" s="63" t="s">
        <v>568</v>
      </c>
      <c r="D933" s="64">
        <v>0</v>
      </c>
      <c r="E933" s="64">
        <v>0</v>
      </c>
      <c r="F933" s="64">
        <v>2</v>
      </c>
      <c r="G933" s="64">
        <v>6</v>
      </c>
      <c r="H933" s="64">
        <v>0</v>
      </c>
      <c r="I933" s="64">
        <v>0</v>
      </c>
      <c r="J933" s="64">
        <v>0</v>
      </c>
      <c r="K933" s="84">
        <v>0.30559999999999998</v>
      </c>
      <c r="L933" s="64">
        <v>0</v>
      </c>
      <c r="M933" s="64">
        <v>0</v>
      </c>
      <c r="N933" s="64">
        <v>0</v>
      </c>
      <c r="O933" s="64">
        <v>0</v>
      </c>
      <c r="P933" s="64">
        <v>1</v>
      </c>
      <c r="Q933" s="64">
        <v>8</v>
      </c>
      <c r="R933" s="84">
        <v>1</v>
      </c>
      <c r="S933" s="64">
        <v>7</v>
      </c>
      <c r="U933" s="85">
        <v>3515</v>
      </c>
      <c r="V933" s="61">
        <v>287</v>
      </c>
      <c r="W933" s="61">
        <v>306</v>
      </c>
      <c r="X933" s="64">
        <v>9936</v>
      </c>
    </row>
    <row r="934" spans="1:24" ht="12">
      <c r="A934" s="83">
        <v>3515</v>
      </c>
      <c r="B934" s="61">
        <v>3515287316</v>
      </c>
      <c r="C934" s="63" t="s">
        <v>568</v>
      </c>
      <c r="D934" s="64">
        <v>0</v>
      </c>
      <c r="E934" s="64">
        <v>0</v>
      </c>
      <c r="F934" s="64">
        <v>2</v>
      </c>
      <c r="G934" s="64">
        <v>6</v>
      </c>
      <c r="H934" s="64">
        <v>0</v>
      </c>
      <c r="I934" s="64">
        <v>0</v>
      </c>
      <c r="J934" s="64">
        <v>0</v>
      </c>
      <c r="K934" s="84">
        <v>0.30559999999999998</v>
      </c>
      <c r="L934" s="64">
        <v>0</v>
      </c>
      <c r="M934" s="64">
        <v>0</v>
      </c>
      <c r="N934" s="64">
        <v>0</v>
      </c>
      <c r="O934" s="64">
        <v>0</v>
      </c>
      <c r="P934" s="64">
        <v>5</v>
      </c>
      <c r="Q934" s="64">
        <v>8</v>
      </c>
      <c r="R934" s="84">
        <v>1</v>
      </c>
      <c r="S934" s="64">
        <v>10</v>
      </c>
      <c r="U934" s="85">
        <v>3515</v>
      </c>
      <c r="V934" s="61">
        <v>287</v>
      </c>
      <c r="W934" s="61">
        <v>316</v>
      </c>
      <c r="X934" s="64">
        <v>12371</v>
      </c>
    </row>
    <row r="935" spans="1:24" ht="12">
      <c r="A935" s="83">
        <v>3515</v>
      </c>
      <c r="B935" s="61">
        <v>3515287658</v>
      </c>
      <c r="C935" s="63" t="s">
        <v>568</v>
      </c>
      <c r="D935" s="64">
        <v>0</v>
      </c>
      <c r="E935" s="64">
        <v>0</v>
      </c>
      <c r="F935" s="64">
        <v>0</v>
      </c>
      <c r="G935" s="64">
        <v>8</v>
      </c>
      <c r="H935" s="64">
        <v>0</v>
      </c>
      <c r="I935" s="64">
        <v>0</v>
      </c>
      <c r="J935" s="64">
        <v>0</v>
      </c>
      <c r="K935" s="84">
        <v>0.30559999999999998</v>
      </c>
      <c r="L935" s="64">
        <v>0</v>
      </c>
      <c r="M935" s="64">
        <v>0</v>
      </c>
      <c r="N935" s="64">
        <v>0</v>
      </c>
      <c r="O935" s="64">
        <v>0</v>
      </c>
      <c r="P935" s="64">
        <v>1</v>
      </c>
      <c r="Q935" s="64">
        <v>8</v>
      </c>
      <c r="R935" s="84">
        <v>1</v>
      </c>
      <c r="S935" s="64">
        <v>5</v>
      </c>
      <c r="U935" s="85">
        <v>3515</v>
      </c>
      <c r="V935" s="61">
        <v>287</v>
      </c>
      <c r="W935" s="61">
        <v>658</v>
      </c>
      <c r="X935" s="64">
        <v>9897</v>
      </c>
    </row>
    <row r="936" spans="1:24" ht="12">
      <c r="A936" s="83">
        <v>3515</v>
      </c>
      <c r="B936" s="61">
        <v>3515287753</v>
      </c>
      <c r="C936" s="63" t="s">
        <v>568</v>
      </c>
      <c r="D936" s="64">
        <v>0</v>
      </c>
      <c r="E936" s="64">
        <v>0</v>
      </c>
      <c r="F936" s="64">
        <v>0</v>
      </c>
      <c r="G936" s="64">
        <v>1</v>
      </c>
      <c r="H936" s="64">
        <v>0</v>
      </c>
      <c r="I936" s="64">
        <v>0</v>
      </c>
      <c r="J936" s="64">
        <v>0</v>
      </c>
      <c r="K936" s="84">
        <v>3.8199999999999998E-2</v>
      </c>
      <c r="L936" s="64">
        <v>0</v>
      </c>
      <c r="M936" s="64">
        <v>0</v>
      </c>
      <c r="N936" s="64">
        <v>0</v>
      </c>
      <c r="O936" s="64">
        <v>0</v>
      </c>
      <c r="P936" s="64">
        <v>1</v>
      </c>
      <c r="Q936" s="64">
        <v>1</v>
      </c>
      <c r="R936" s="84">
        <v>1</v>
      </c>
      <c r="S936" s="64">
        <v>6</v>
      </c>
      <c r="U936" s="85">
        <v>3515</v>
      </c>
      <c r="V936" s="61">
        <v>287</v>
      </c>
      <c r="W936" s="61">
        <v>753</v>
      </c>
      <c r="X936" s="64">
        <v>13699</v>
      </c>
    </row>
    <row r="937" spans="1:24" ht="12">
      <c r="A937" s="83">
        <v>3515</v>
      </c>
      <c r="B937" s="61">
        <v>3515287767</v>
      </c>
      <c r="C937" s="63" t="s">
        <v>568</v>
      </c>
      <c r="D937" s="64">
        <v>0</v>
      </c>
      <c r="E937" s="64">
        <v>0</v>
      </c>
      <c r="F937" s="64">
        <v>5</v>
      </c>
      <c r="G937" s="64">
        <v>42</v>
      </c>
      <c r="H937" s="64">
        <v>0</v>
      </c>
      <c r="I937" s="64">
        <v>0</v>
      </c>
      <c r="J937" s="64">
        <v>0</v>
      </c>
      <c r="K937" s="84">
        <v>1.7954000000000001</v>
      </c>
      <c r="L937" s="64">
        <v>0</v>
      </c>
      <c r="M937" s="64">
        <v>0</v>
      </c>
      <c r="N937" s="64">
        <v>0</v>
      </c>
      <c r="O937" s="64">
        <v>0</v>
      </c>
      <c r="P937" s="64">
        <v>9</v>
      </c>
      <c r="Q937" s="64">
        <v>47</v>
      </c>
      <c r="R937" s="84">
        <v>1</v>
      </c>
      <c r="S937" s="64">
        <v>8</v>
      </c>
      <c r="U937" s="85">
        <v>3515</v>
      </c>
      <c r="V937" s="61">
        <v>287</v>
      </c>
      <c r="W937" s="61">
        <v>767</v>
      </c>
      <c r="X937" s="64">
        <v>10260</v>
      </c>
    </row>
    <row r="938" spans="1:24" ht="12">
      <c r="A938" s="83">
        <v>3515</v>
      </c>
      <c r="B938" s="61">
        <v>3515287778</v>
      </c>
      <c r="C938" s="63" t="s">
        <v>568</v>
      </c>
      <c r="D938" s="64">
        <v>0</v>
      </c>
      <c r="E938" s="64">
        <v>0</v>
      </c>
      <c r="F938" s="64">
        <v>0</v>
      </c>
      <c r="G938" s="64">
        <v>2</v>
      </c>
      <c r="H938" s="64">
        <v>0</v>
      </c>
      <c r="I938" s="64">
        <v>0</v>
      </c>
      <c r="J938" s="64">
        <v>0</v>
      </c>
      <c r="K938" s="84">
        <v>7.6399999999999996E-2</v>
      </c>
      <c r="L938" s="64">
        <v>0</v>
      </c>
      <c r="M938" s="64">
        <v>0</v>
      </c>
      <c r="N938" s="64">
        <v>0</v>
      </c>
      <c r="O938" s="64">
        <v>0</v>
      </c>
      <c r="P938" s="64">
        <v>1</v>
      </c>
      <c r="Q938" s="64">
        <v>2</v>
      </c>
      <c r="R938" s="84">
        <v>1</v>
      </c>
      <c r="S938" s="64">
        <v>9</v>
      </c>
      <c r="U938" s="85">
        <v>3515</v>
      </c>
      <c r="V938" s="61">
        <v>287</v>
      </c>
      <c r="W938" s="61">
        <v>778</v>
      </c>
      <c r="X938" s="64">
        <v>11726</v>
      </c>
    </row>
    <row r="939" spans="1:24" ht="12">
      <c r="A939" s="83">
        <v>3516</v>
      </c>
      <c r="B939" s="61">
        <v>3516332005</v>
      </c>
      <c r="C939" s="63" t="s">
        <v>569</v>
      </c>
      <c r="D939" s="64">
        <v>0</v>
      </c>
      <c r="E939" s="64">
        <v>0</v>
      </c>
      <c r="F939" s="64">
        <v>0</v>
      </c>
      <c r="G939" s="64">
        <v>0</v>
      </c>
      <c r="H939" s="64">
        <v>25</v>
      </c>
      <c r="I939" s="64">
        <v>8</v>
      </c>
      <c r="J939" s="64">
        <v>0</v>
      </c>
      <c r="K939" s="84">
        <v>1.2605999999999999</v>
      </c>
      <c r="L939" s="64">
        <v>0</v>
      </c>
      <c r="M939" s="64">
        <v>0</v>
      </c>
      <c r="N939" s="64">
        <v>2</v>
      </c>
      <c r="O939" s="64">
        <v>2</v>
      </c>
      <c r="P939" s="64">
        <v>9</v>
      </c>
      <c r="Q939" s="64">
        <v>33</v>
      </c>
      <c r="R939" s="84">
        <v>1</v>
      </c>
      <c r="S939" s="64">
        <v>6</v>
      </c>
      <c r="U939" s="85">
        <v>3516</v>
      </c>
      <c r="V939" s="61">
        <v>332</v>
      </c>
      <c r="W939" s="61">
        <v>5</v>
      </c>
      <c r="X939" s="64">
        <v>10936</v>
      </c>
    </row>
    <row r="940" spans="1:24" ht="12">
      <c r="A940" s="83">
        <v>3516</v>
      </c>
      <c r="B940" s="61">
        <v>3516332061</v>
      </c>
      <c r="C940" s="63" t="s">
        <v>569</v>
      </c>
      <c r="D940" s="64">
        <v>0</v>
      </c>
      <c r="E940" s="64">
        <v>0</v>
      </c>
      <c r="F940" s="64">
        <v>0</v>
      </c>
      <c r="G940" s="64">
        <v>0</v>
      </c>
      <c r="H940" s="64">
        <v>6</v>
      </c>
      <c r="I940" s="64">
        <v>1</v>
      </c>
      <c r="J940" s="64">
        <v>0</v>
      </c>
      <c r="K940" s="84">
        <v>0.26740000000000003</v>
      </c>
      <c r="L940" s="64">
        <v>0</v>
      </c>
      <c r="M940" s="64">
        <v>0</v>
      </c>
      <c r="N940" s="64">
        <v>0</v>
      </c>
      <c r="O940" s="64">
        <v>0</v>
      </c>
      <c r="P940" s="64">
        <v>5</v>
      </c>
      <c r="Q940" s="64">
        <v>7</v>
      </c>
      <c r="R940" s="84">
        <v>1</v>
      </c>
      <c r="S940" s="64">
        <v>10</v>
      </c>
      <c r="U940" s="85">
        <v>3516</v>
      </c>
      <c r="V940" s="61">
        <v>332</v>
      </c>
      <c r="W940" s="61">
        <v>61</v>
      </c>
      <c r="X940" s="64">
        <v>12722</v>
      </c>
    </row>
    <row r="941" spans="1:24" ht="12">
      <c r="A941" s="83">
        <v>3516</v>
      </c>
      <c r="B941" s="61">
        <v>3516332087</v>
      </c>
      <c r="C941" s="63" t="s">
        <v>569</v>
      </c>
      <c r="D941" s="64">
        <v>0</v>
      </c>
      <c r="E941" s="64">
        <v>0</v>
      </c>
      <c r="F941" s="64">
        <v>0</v>
      </c>
      <c r="G941" s="64">
        <v>0</v>
      </c>
      <c r="H941" s="64">
        <v>0</v>
      </c>
      <c r="I941" s="64">
        <v>1</v>
      </c>
      <c r="J941" s="64">
        <v>0</v>
      </c>
      <c r="K941" s="84">
        <v>3.8199999999999998E-2</v>
      </c>
      <c r="L941" s="64">
        <v>0</v>
      </c>
      <c r="M941" s="64">
        <v>0</v>
      </c>
      <c r="N941" s="64">
        <v>0</v>
      </c>
      <c r="O941" s="64">
        <v>1</v>
      </c>
      <c r="P941" s="64">
        <v>1</v>
      </c>
      <c r="Q941" s="64">
        <v>1</v>
      </c>
      <c r="R941" s="84">
        <v>1</v>
      </c>
      <c r="S941" s="64">
        <v>4</v>
      </c>
      <c r="U941" s="85">
        <v>3516</v>
      </c>
      <c r="V941" s="61">
        <v>332</v>
      </c>
      <c r="W941" s="61">
        <v>87</v>
      </c>
      <c r="X941" s="64">
        <v>16905</v>
      </c>
    </row>
    <row r="942" spans="1:24" ht="12">
      <c r="A942" s="83">
        <v>3516</v>
      </c>
      <c r="B942" s="61">
        <v>3516332137</v>
      </c>
      <c r="C942" s="63" t="s">
        <v>569</v>
      </c>
      <c r="D942" s="64">
        <v>0</v>
      </c>
      <c r="E942" s="64">
        <v>0</v>
      </c>
      <c r="F942" s="64">
        <v>0</v>
      </c>
      <c r="G942" s="64">
        <v>0</v>
      </c>
      <c r="H942" s="64">
        <v>29</v>
      </c>
      <c r="I942" s="64">
        <v>17</v>
      </c>
      <c r="J942" s="64">
        <v>0</v>
      </c>
      <c r="K942" s="84">
        <v>1.7572000000000001</v>
      </c>
      <c r="L942" s="64">
        <v>0</v>
      </c>
      <c r="M942" s="64">
        <v>0</v>
      </c>
      <c r="N942" s="64">
        <v>4</v>
      </c>
      <c r="O942" s="64">
        <v>3</v>
      </c>
      <c r="P942" s="64">
        <v>37</v>
      </c>
      <c r="Q942" s="64">
        <v>46</v>
      </c>
      <c r="R942" s="84">
        <v>1</v>
      </c>
      <c r="S942" s="64">
        <v>12</v>
      </c>
      <c r="U942" s="85">
        <v>3516</v>
      </c>
      <c r="V942" s="61">
        <v>332</v>
      </c>
      <c r="W942" s="61">
        <v>137</v>
      </c>
      <c r="X942" s="64">
        <v>13967</v>
      </c>
    </row>
    <row r="943" spans="1:24" ht="12">
      <c r="A943" s="83">
        <v>3516</v>
      </c>
      <c r="B943" s="61">
        <v>3516332278</v>
      </c>
      <c r="C943" s="63" t="s">
        <v>569</v>
      </c>
      <c r="D943" s="64">
        <v>0</v>
      </c>
      <c r="E943" s="64">
        <v>0</v>
      </c>
      <c r="F943" s="64">
        <v>0</v>
      </c>
      <c r="G943" s="64">
        <v>0</v>
      </c>
      <c r="H943" s="64">
        <v>0</v>
      </c>
      <c r="I943" s="64">
        <v>3</v>
      </c>
      <c r="J943" s="64">
        <v>0</v>
      </c>
      <c r="K943" s="84">
        <v>0.11459999999999999</v>
      </c>
      <c r="L943" s="64">
        <v>0</v>
      </c>
      <c r="M943" s="64">
        <v>0</v>
      </c>
      <c r="N943" s="64">
        <v>0</v>
      </c>
      <c r="O943" s="64">
        <v>0</v>
      </c>
      <c r="P943" s="64">
        <v>0</v>
      </c>
      <c r="Q943" s="64">
        <v>3</v>
      </c>
      <c r="R943" s="84">
        <v>1</v>
      </c>
      <c r="S943" s="64">
        <v>6</v>
      </c>
      <c r="U943" s="85">
        <v>3516</v>
      </c>
      <c r="V943" s="61">
        <v>332</v>
      </c>
      <c r="W943" s="61">
        <v>278</v>
      </c>
      <c r="X943" s="64">
        <v>10835</v>
      </c>
    </row>
    <row r="944" spans="1:24" ht="12">
      <c r="A944" s="83">
        <v>3516</v>
      </c>
      <c r="B944" s="61">
        <v>3516332281</v>
      </c>
      <c r="C944" s="63" t="s">
        <v>569</v>
      </c>
      <c r="D944" s="64">
        <v>0</v>
      </c>
      <c r="E944" s="64">
        <v>0</v>
      </c>
      <c r="F944" s="64">
        <v>0</v>
      </c>
      <c r="G944" s="64">
        <v>0</v>
      </c>
      <c r="H944" s="64">
        <v>83</v>
      </c>
      <c r="I944" s="64">
        <v>25</v>
      </c>
      <c r="J944" s="64">
        <v>0</v>
      </c>
      <c r="K944" s="84">
        <v>4.1256000000000004</v>
      </c>
      <c r="L944" s="64">
        <v>0</v>
      </c>
      <c r="M944" s="64">
        <v>0</v>
      </c>
      <c r="N944" s="64">
        <v>7</v>
      </c>
      <c r="O944" s="64">
        <v>2</v>
      </c>
      <c r="P944" s="64">
        <v>89</v>
      </c>
      <c r="Q944" s="64">
        <v>108</v>
      </c>
      <c r="R944" s="84">
        <v>1</v>
      </c>
      <c r="S944" s="64">
        <v>12</v>
      </c>
      <c r="U944" s="85">
        <v>3516</v>
      </c>
      <c r="V944" s="61">
        <v>332</v>
      </c>
      <c r="W944" s="61">
        <v>281</v>
      </c>
      <c r="X944" s="64">
        <v>13663</v>
      </c>
    </row>
    <row r="945" spans="1:24" ht="12">
      <c r="A945" s="83">
        <v>3516</v>
      </c>
      <c r="B945" s="61">
        <v>3516332325</v>
      </c>
      <c r="C945" s="63" t="s">
        <v>569</v>
      </c>
      <c r="D945" s="64">
        <v>0</v>
      </c>
      <c r="E945" s="64">
        <v>0</v>
      </c>
      <c r="F945" s="64">
        <v>0</v>
      </c>
      <c r="G945" s="64">
        <v>0</v>
      </c>
      <c r="H945" s="64">
        <v>25</v>
      </c>
      <c r="I945" s="64">
        <v>8</v>
      </c>
      <c r="J945" s="64">
        <v>0</v>
      </c>
      <c r="K945" s="84">
        <v>1.2605999999999999</v>
      </c>
      <c r="L945" s="64">
        <v>0</v>
      </c>
      <c r="M945" s="64">
        <v>0</v>
      </c>
      <c r="N945" s="64">
        <v>0</v>
      </c>
      <c r="O945" s="64">
        <v>0</v>
      </c>
      <c r="P945" s="64">
        <v>5</v>
      </c>
      <c r="Q945" s="64">
        <v>33</v>
      </c>
      <c r="R945" s="84">
        <v>1</v>
      </c>
      <c r="S945" s="64">
        <v>8</v>
      </c>
      <c r="U945" s="85">
        <v>3516</v>
      </c>
      <c r="V945" s="61">
        <v>332</v>
      </c>
      <c r="W945" s="61">
        <v>325</v>
      </c>
      <c r="X945" s="64">
        <v>10173</v>
      </c>
    </row>
    <row r="946" spans="1:24" ht="12">
      <c r="A946" s="83">
        <v>3516</v>
      </c>
      <c r="B946" s="61">
        <v>3516332332</v>
      </c>
      <c r="C946" s="63" t="s">
        <v>569</v>
      </c>
      <c r="D946" s="64">
        <v>0</v>
      </c>
      <c r="E946" s="64">
        <v>0</v>
      </c>
      <c r="F946" s="64">
        <v>0</v>
      </c>
      <c r="G946" s="64">
        <v>0</v>
      </c>
      <c r="H946" s="64">
        <v>22</v>
      </c>
      <c r="I946" s="64">
        <v>8</v>
      </c>
      <c r="J946" s="64">
        <v>0</v>
      </c>
      <c r="K946" s="84">
        <v>1.1459999999999999</v>
      </c>
      <c r="L946" s="64">
        <v>0</v>
      </c>
      <c r="M946" s="64">
        <v>0</v>
      </c>
      <c r="N946" s="64">
        <v>1</v>
      </c>
      <c r="O946" s="64">
        <v>2</v>
      </c>
      <c r="P946" s="64">
        <v>17</v>
      </c>
      <c r="Q946" s="64">
        <v>30</v>
      </c>
      <c r="R946" s="84">
        <v>1</v>
      </c>
      <c r="S946" s="64">
        <v>10</v>
      </c>
      <c r="U946" s="85">
        <v>3516</v>
      </c>
      <c r="V946" s="61">
        <v>332</v>
      </c>
      <c r="W946" s="61">
        <v>332</v>
      </c>
      <c r="X946" s="64">
        <v>12459</v>
      </c>
    </row>
    <row r="947" spans="1:24" ht="12">
      <c r="A947" s="83">
        <v>3516</v>
      </c>
      <c r="B947" s="61">
        <v>3516332680</v>
      </c>
      <c r="C947" s="63" t="s">
        <v>569</v>
      </c>
      <c r="D947" s="64">
        <v>0</v>
      </c>
      <c r="E947" s="64">
        <v>0</v>
      </c>
      <c r="F947" s="64">
        <v>0</v>
      </c>
      <c r="G947" s="64">
        <v>0</v>
      </c>
      <c r="H947" s="64">
        <v>1</v>
      </c>
      <c r="I947" s="64">
        <v>0</v>
      </c>
      <c r="J947" s="64">
        <v>0</v>
      </c>
      <c r="K947" s="84">
        <v>3.8199999999999998E-2</v>
      </c>
      <c r="L947" s="64">
        <v>0</v>
      </c>
      <c r="M947" s="64">
        <v>0</v>
      </c>
      <c r="N947" s="64">
        <v>0</v>
      </c>
      <c r="O947" s="64">
        <v>0</v>
      </c>
      <c r="P947" s="64">
        <v>0</v>
      </c>
      <c r="Q947" s="64">
        <v>1</v>
      </c>
      <c r="R947" s="84">
        <v>1</v>
      </c>
      <c r="S947" s="64">
        <v>4</v>
      </c>
      <c r="U947" s="85">
        <v>3516</v>
      </c>
      <c r="V947" s="61">
        <v>332</v>
      </c>
      <c r="W947" s="61">
        <v>680</v>
      </c>
      <c r="X947" s="64">
        <v>9052</v>
      </c>
    </row>
    <row r="948" spans="1:24" ht="12">
      <c r="A948" s="83">
        <v>3517</v>
      </c>
      <c r="B948" s="61">
        <v>3517239020</v>
      </c>
      <c r="C948" s="63" t="s">
        <v>570</v>
      </c>
      <c r="D948" s="64">
        <v>0</v>
      </c>
      <c r="E948" s="64">
        <v>0</v>
      </c>
      <c r="F948" s="64">
        <v>0</v>
      </c>
      <c r="G948" s="64">
        <v>0</v>
      </c>
      <c r="H948" s="64">
        <v>0</v>
      </c>
      <c r="I948" s="64">
        <v>1</v>
      </c>
      <c r="J948" s="64">
        <v>0</v>
      </c>
      <c r="K948" s="84">
        <v>3.8199999999999998E-2</v>
      </c>
      <c r="L948" s="64">
        <v>0</v>
      </c>
      <c r="M948" s="64">
        <v>0</v>
      </c>
      <c r="N948" s="64">
        <v>0</v>
      </c>
      <c r="O948" s="64">
        <v>0</v>
      </c>
      <c r="P948" s="64">
        <v>0</v>
      </c>
      <c r="Q948" s="64">
        <v>1</v>
      </c>
      <c r="R948" s="84">
        <v>1.0349999999999999</v>
      </c>
      <c r="S948" s="64">
        <v>8</v>
      </c>
      <c r="U948" s="85">
        <v>3517</v>
      </c>
      <c r="V948" s="61">
        <v>239</v>
      </c>
      <c r="W948" s="61">
        <v>20</v>
      </c>
      <c r="X948" s="64">
        <v>11146</v>
      </c>
    </row>
    <row r="949" spans="1:24" ht="12">
      <c r="A949" s="83">
        <v>3517</v>
      </c>
      <c r="B949" s="61">
        <v>3517239036</v>
      </c>
      <c r="C949" s="63" t="s">
        <v>570</v>
      </c>
      <c r="D949" s="64">
        <v>0</v>
      </c>
      <c r="E949" s="64">
        <v>0</v>
      </c>
      <c r="F949" s="64">
        <v>0</v>
      </c>
      <c r="G949" s="64">
        <v>0</v>
      </c>
      <c r="H949" s="64">
        <v>0</v>
      </c>
      <c r="I949" s="64">
        <v>3</v>
      </c>
      <c r="J949" s="64">
        <v>0</v>
      </c>
      <c r="K949" s="84">
        <v>0.11459999999999999</v>
      </c>
      <c r="L949" s="64">
        <v>0</v>
      </c>
      <c r="M949" s="64">
        <v>0</v>
      </c>
      <c r="N949" s="64">
        <v>0</v>
      </c>
      <c r="O949" s="64">
        <v>0</v>
      </c>
      <c r="P949" s="64">
        <v>3</v>
      </c>
      <c r="Q949" s="64">
        <v>3</v>
      </c>
      <c r="R949" s="84">
        <v>1.0349999999999999</v>
      </c>
      <c r="S949" s="64">
        <v>6</v>
      </c>
      <c r="U949" s="85">
        <v>3517</v>
      </c>
      <c r="V949" s="61">
        <v>239</v>
      </c>
      <c r="W949" s="61">
        <v>36</v>
      </c>
      <c r="X949" s="64">
        <v>15584</v>
      </c>
    </row>
    <row r="950" spans="1:24" ht="12">
      <c r="A950" s="83">
        <v>3517</v>
      </c>
      <c r="B950" s="61">
        <v>3517239044</v>
      </c>
      <c r="C950" s="63" t="s">
        <v>570</v>
      </c>
      <c r="D950" s="64">
        <v>0</v>
      </c>
      <c r="E950" s="64">
        <v>0</v>
      </c>
      <c r="F950" s="64">
        <v>0</v>
      </c>
      <c r="G950" s="64">
        <v>0</v>
      </c>
      <c r="H950" s="64">
        <v>0</v>
      </c>
      <c r="I950" s="64">
        <v>1</v>
      </c>
      <c r="J950" s="64">
        <v>0</v>
      </c>
      <c r="K950" s="84">
        <v>3.8199999999999998E-2</v>
      </c>
      <c r="L950" s="64">
        <v>0</v>
      </c>
      <c r="M950" s="64">
        <v>0</v>
      </c>
      <c r="N950" s="64">
        <v>0</v>
      </c>
      <c r="O950" s="64">
        <v>0</v>
      </c>
      <c r="P950" s="64">
        <v>1</v>
      </c>
      <c r="Q950" s="64">
        <v>1</v>
      </c>
      <c r="R950" s="84">
        <v>1.0349999999999999</v>
      </c>
      <c r="S950" s="64">
        <v>12</v>
      </c>
      <c r="U950" s="85">
        <v>3517</v>
      </c>
      <c r="V950" s="61">
        <v>239</v>
      </c>
      <c r="W950" s="61">
        <v>44</v>
      </c>
      <c r="X950" s="64">
        <v>16150</v>
      </c>
    </row>
    <row r="951" spans="1:24" ht="12">
      <c r="A951" s="83">
        <v>3517</v>
      </c>
      <c r="B951" s="61">
        <v>3517239052</v>
      </c>
      <c r="C951" s="63" t="s">
        <v>570</v>
      </c>
      <c r="D951" s="64">
        <v>0</v>
      </c>
      <c r="E951" s="64">
        <v>0</v>
      </c>
      <c r="F951" s="64">
        <v>0</v>
      </c>
      <c r="G951" s="64">
        <v>0</v>
      </c>
      <c r="H951" s="64">
        <v>0</v>
      </c>
      <c r="I951" s="64">
        <v>10</v>
      </c>
      <c r="J951" s="64">
        <v>0</v>
      </c>
      <c r="K951" s="84">
        <v>0.38200000000000001</v>
      </c>
      <c r="L951" s="64">
        <v>0</v>
      </c>
      <c r="M951" s="64">
        <v>0</v>
      </c>
      <c r="N951" s="64">
        <v>0</v>
      </c>
      <c r="O951" s="64">
        <v>0</v>
      </c>
      <c r="P951" s="64">
        <v>4</v>
      </c>
      <c r="Q951" s="64">
        <v>10</v>
      </c>
      <c r="R951" s="84">
        <v>1.0349999999999999</v>
      </c>
      <c r="S951" s="64">
        <v>5</v>
      </c>
      <c r="U951" s="85">
        <v>3517</v>
      </c>
      <c r="V951" s="61">
        <v>239</v>
      </c>
      <c r="W951" s="61">
        <v>52</v>
      </c>
      <c r="X951" s="64">
        <v>12804</v>
      </c>
    </row>
    <row r="952" spans="1:24" ht="12">
      <c r="A952" s="83">
        <v>3517</v>
      </c>
      <c r="B952" s="61">
        <v>3517239082</v>
      </c>
      <c r="C952" s="63" t="s">
        <v>570</v>
      </c>
      <c r="D952" s="64">
        <v>0</v>
      </c>
      <c r="E952" s="64">
        <v>0</v>
      </c>
      <c r="F952" s="64">
        <v>0</v>
      </c>
      <c r="G952" s="64">
        <v>0</v>
      </c>
      <c r="H952" s="64">
        <v>0</v>
      </c>
      <c r="I952" s="64">
        <v>1</v>
      </c>
      <c r="J952" s="64">
        <v>0</v>
      </c>
      <c r="K952" s="84">
        <v>3.8199999999999998E-2</v>
      </c>
      <c r="L952" s="64">
        <v>0</v>
      </c>
      <c r="M952" s="64">
        <v>0</v>
      </c>
      <c r="N952" s="64">
        <v>0</v>
      </c>
      <c r="O952" s="64">
        <v>0</v>
      </c>
      <c r="P952" s="64">
        <v>1</v>
      </c>
      <c r="Q952" s="64">
        <v>1</v>
      </c>
      <c r="R952" s="84">
        <v>1.0349999999999999</v>
      </c>
      <c r="S952" s="64">
        <v>2</v>
      </c>
      <c r="U952" s="85">
        <v>3517</v>
      </c>
      <c r="V952" s="61">
        <v>239</v>
      </c>
      <c r="W952" s="61">
        <v>82</v>
      </c>
      <c r="X952" s="64">
        <v>15137</v>
      </c>
    </row>
    <row r="953" spans="1:24" ht="12">
      <c r="A953" s="83">
        <v>3517</v>
      </c>
      <c r="B953" s="61">
        <v>3517239099</v>
      </c>
      <c r="C953" s="63" t="s">
        <v>570</v>
      </c>
      <c r="D953" s="64">
        <v>0</v>
      </c>
      <c r="E953" s="64">
        <v>0</v>
      </c>
      <c r="F953" s="64">
        <v>0</v>
      </c>
      <c r="G953" s="64">
        <v>0</v>
      </c>
      <c r="H953" s="64">
        <v>0</v>
      </c>
      <c r="I953" s="64">
        <v>1</v>
      </c>
      <c r="J953" s="64">
        <v>0</v>
      </c>
      <c r="K953" s="84">
        <v>3.8199999999999998E-2</v>
      </c>
      <c r="L953" s="64">
        <v>0</v>
      </c>
      <c r="M953" s="64">
        <v>0</v>
      </c>
      <c r="N953" s="64">
        <v>0</v>
      </c>
      <c r="O953" s="64">
        <v>0</v>
      </c>
      <c r="P953" s="64">
        <v>0</v>
      </c>
      <c r="Q953" s="64">
        <v>1</v>
      </c>
      <c r="R953" s="84">
        <v>1.0349999999999999</v>
      </c>
      <c r="S953" s="64">
        <v>4</v>
      </c>
      <c r="U953" s="85">
        <v>3517</v>
      </c>
      <c r="V953" s="61">
        <v>239</v>
      </c>
      <c r="W953" s="61">
        <v>99</v>
      </c>
      <c r="X953" s="64">
        <v>11146</v>
      </c>
    </row>
    <row r="954" spans="1:24" ht="12">
      <c r="A954" s="83">
        <v>3517</v>
      </c>
      <c r="B954" s="61">
        <v>3517239131</v>
      </c>
      <c r="C954" s="63" t="s">
        <v>570</v>
      </c>
      <c r="D954" s="64">
        <v>0</v>
      </c>
      <c r="E954" s="64">
        <v>0</v>
      </c>
      <c r="F954" s="64">
        <v>0</v>
      </c>
      <c r="G954" s="64">
        <v>0</v>
      </c>
      <c r="H954" s="64">
        <v>0</v>
      </c>
      <c r="I954" s="64">
        <v>1</v>
      </c>
      <c r="J954" s="64">
        <v>0</v>
      </c>
      <c r="K954" s="84">
        <v>3.8199999999999998E-2</v>
      </c>
      <c r="L954" s="64">
        <v>0</v>
      </c>
      <c r="M954" s="64">
        <v>0</v>
      </c>
      <c r="N954" s="64">
        <v>0</v>
      </c>
      <c r="O954" s="64">
        <v>0</v>
      </c>
      <c r="P954" s="64">
        <v>0</v>
      </c>
      <c r="Q954" s="64">
        <v>1</v>
      </c>
      <c r="R954" s="84">
        <v>1.0349999999999999</v>
      </c>
      <c r="S954" s="64">
        <v>2</v>
      </c>
      <c r="U954" s="85">
        <v>3517</v>
      </c>
      <c r="V954" s="61">
        <v>239</v>
      </c>
      <c r="W954" s="61">
        <v>131</v>
      </c>
      <c r="X954" s="64">
        <v>11146</v>
      </c>
    </row>
    <row r="955" spans="1:24" ht="12">
      <c r="A955" s="83">
        <v>3517</v>
      </c>
      <c r="B955" s="61">
        <v>3517239165</v>
      </c>
      <c r="C955" s="63" t="s">
        <v>570</v>
      </c>
      <c r="D955" s="64">
        <v>0</v>
      </c>
      <c r="E955" s="64">
        <v>0</v>
      </c>
      <c r="F955" s="64">
        <v>0</v>
      </c>
      <c r="G955" s="64">
        <v>0</v>
      </c>
      <c r="H955" s="64">
        <v>0</v>
      </c>
      <c r="I955" s="64">
        <v>1</v>
      </c>
      <c r="J955" s="64">
        <v>0</v>
      </c>
      <c r="K955" s="84">
        <v>3.8199999999999998E-2</v>
      </c>
      <c r="L955" s="64">
        <v>0</v>
      </c>
      <c r="M955" s="64">
        <v>0</v>
      </c>
      <c r="N955" s="64">
        <v>0</v>
      </c>
      <c r="O955" s="64">
        <v>0</v>
      </c>
      <c r="P955" s="64">
        <v>1</v>
      </c>
      <c r="Q955" s="64">
        <v>1</v>
      </c>
      <c r="R955" s="84">
        <v>1.0349999999999999</v>
      </c>
      <c r="S955" s="64">
        <v>10</v>
      </c>
      <c r="U955" s="85">
        <v>3517</v>
      </c>
      <c r="V955" s="61">
        <v>239</v>
      </c>
      <c r="W955" s="61">
        <v>165</v>
      </c>
      <c r="X955" s="64">
        <v>16076</v>
      </c>
    </row>
    <row r="956" spans="1:24" ht="12">
      <c r="A956" s="83">
        <v>3517</v>
      </c>
      <c r="B956" s="61">
        <v>3517239167</v>
      </c>
      <c r="C956" s="63" t="s">
        <v>570</v>
      </c>
      <c r="D956" s="64">
        <v>0</v>
      </c>
      <c r="E956" s="64">
        <v>0</v>
      </c>
      <c r="F956" s="64">
        <v>0</v>
      </c>
      <c r="G956" s="64">
        <v>0</v>
      </c>
      <c r="H956" s="64">
        <v>0</v>
      </c>
      <c r="I956" s="64">
        <v>1</v>
      </c>
      <c r="J956" s="64">
        <v>0</v>
      </c>
      <c r="K956" s="84">
        <v>3.8199999999999998E-2</v>
      </c>
      <c r="L956" s="64">
        <v>0</v>
      </c>
      <c r="M956" s="64">
        <v>0</v>
      </c>
      <c r="N956" s="64">
        <v>0</v>
      </c>
      <c r="O956" s="64">
        <v>0</v>
      </c>
      <c r="P956" s="64">
        <v>1</v>
      </c>
      <c r="Q956" s="64">
        <v>1</v>
      </c>
      <c r="R956" s="84">
        <v>1.0349999999999999</v>
      </c>
      <c r="S956" s="64">
        <v>3</v>
      </c>
      <c r="U956" s="85">
        <v>3517</v>
      </c>
      <c r="V956" s="61">
        <v>239</v>
      </c>
      <c r="W956" s="61">
        <v>167</v>
      </c>
      <c r="X956" s="64">
        <v>15188</v>
      </c>
    </row>
    <row r="957" spans="1:24" ht="12">
      <c r="A957" s="83">
        <v>3517</v>
      </c>
      <c r="B957" s="61">
        <v>3517239171</v>
      </c>
      <c r="C957" s="63" t="s">
        <v>570</v>
      </c>
      <c r="D957" s="64">
        <v>0</v>
      </c>
      <c r="E957" s="64">
        <v>0</v>
      </c>
      <c r="F957" s="64">
        <v>0</v>
      </c>
      <c r="G957" s="64">
        <v>0</v>
      </c>
      <c r="H957" s="64">
        <v>0</v>
      </c>
      <c r="I957" s="64">
        <v>2</v>
      </c>
      <c r="J957" s="64">
        <v>0</v>
      </c>
      <c r="K957" s="84">
        <v>7.6399999999999996E-2</v>
      </c>
      <c r="L957" s="64">
        <v>0</v>
      </c>
      <c r="M957" s="64">
        <v>0</v>
      </c>
      <c r="N957" s="64">
        <v>0</v>
      </c>
      <c r="O957" s="64">
        <v>0</v>
      </c>
      <c r="P957" s="64">
        <v>1</v>
      </c>
      <c r="Q957" s="64">
        <v>2</v>
      </c>
      <c r="R957" s="84">
        <v>1.0349999999999999</v>
      </c>
      <c r="S957" s="64">
        <v>3</v>
      </c>
      <c r="U957" s="85">
        <v>3517</v>
      </c>
      <c r="V957" s="61">
        <v>239</v>
      </c>
      <c r="W957" s="61">
        <v>171</v>
      </c>
      <c r="X957" s="64">
        <v>13167</v>
      </c>
    </row>
    <row r="958" spans="1:24" ht="12">
      <c r="A958" s="83">
        <v>3517</v>
      </c>
      <c r="B958" s="61">
        <v>3517239182</v>
      </c>
      <c r="C958" s="63" t="s">
        <v>570</v>
      </c>
      <c r="D958" s="64">
        <v>0</v>
      </c>
      <c r="E958" s="64">
        <v>0</v>
      </c>
      <c r="F958" s="64">
        <v>0</v>
      </c>
      <c r="G958" s="64">
        <v>0</v>
      </c>
      <c r="H958" s="64">
        <v>0</v>
      </c>
      <c r="I958" s="64">
        <v>6</v>
      </c>
      <c r="J958" s="64">
        <v>0</v>
      </c>
      <c r="K958" s="84">
        <v>0.22919999999999999</v>
      </c>
      <c r="L958" s="64">
        <v>0</v>
      </c>
      <c r="M958" s="64">
        <v>0</v>
      </c>
      <c r="N958" s="64">
        <v>0</v>
      </c>
      <c r="O958" s="64">
        <v>0</v>
      </c>
      <c r="P958" s="64">
        <v>5</v>
      </c>
      <c r="Q958" s="64">
        <v>6</v>
      </c>
      <c r="R958" s="84">
        <v>1.0349999999999999</v>
      </c>
      <c r="S958" s="64">
        <v>6</v>
      </c>
      <c r="U958" s="85">
        <v>3517</v>
      </c>
      <c r="V958" s="61">
        <v>239</v>
      </c>
      <c r="W958" s="61">
        <v>182</v>
      </c>
      <c r="X958" s="64">
        <v>14845</v>
      </c>
    </row>
    <row r="959" spans="1:24" ht="12">
      <c r="A959" s="83">
        <v>3517</v>
      </c>
      <c r="B959" s="61">
        <v>3517239231</v>
      </c>
      <c r="C959" s="63" t="s">
        <v>570</v>
      </c>
      <c r="D959" s="64">
        <v>0</v>
      </c>
      <c r="E959" s="64">
        <v>0</v>
      </c>
      <c r="F959" s="64">
        <v>0</v>
      </c>
      <c r="G959" s="64">
        <v>0</v>
      </c>
      <c r="H959" s="64">
        <v>0</v>
      </c>
      <c r="I959" s="64">
        <v>9</v>
      </c>
      <c r="J959" s="64">
        <v>0</v>
      </c>
      <c r="K959" s="84">
        <v>0.34379999999999999</v>
      </c>
      <c r="L959" s="64">
        <v>0</v>
      </c>
      <c r="M959" s="64">
        <v>0</v>
      </c>
      <c r="N959" s="64">
        <v>0</v>
      </c>
      <c r="O959" s="64">
        <v>0</v>
      </c>
      <c r="P959" s="64">
        <v>7</v>
      </c>
      <c r="Q959" s="64">
        <v>9</v>
      </c>
      <c r="R959" s="84">
        <v>1.0349999999999999</v>
      </c>
      <c r="S959" s="64">
        <v>4</v>
      </c>
      <c r="U959" s="85">
        <v>3517</v>
      </c>
      <c r="V959" s="61">
        <v>239</v>
      </c>
      <c r="W959" s="61">
        <v>231</v>
      </c>
      <c r="X959" s="64">
        <v>14330</v>
      </c>
    </row>
    <row r="960" spans="1:24" ht="12">
      <c r="A960" s="83">
        <v>3517</v>
      </c>
      <c r="B960" s="61">
        <v>3517239239</v>
      </c>
      <c r="C960" s="63" t="s">
        <v>570</v>
      </c>
      <c r="D960" s="64">
        <v>0</v>
      </c>
      <c r="E960" s="64">
        <v>0</v>
      </c>
      <c r="F960" s="64">
        <v>0</v>
      </c>
      <c r="G960" s="64">
        <v>0</v>
      </c>
      <c r="H960" s="64">
        <v>0</v>
      </c>
      <c r="I960" s="64">
        <v>88</v>
      </c>
      <c r="J960" s="64">
        <v>0</v>
      </c>
      <c r="K960" s="84">
        <v>3.3616000000000001</v>
      </c>
      <c r="L960" s="64">
        <v>0</v>
      </c>
      <c r="M960" s="64">
        <v>0</v>
      </c>
      <c r="N960" s="64">
        <v>0</v>
      </c>
      <c r="O960" s="64">
        <v>1</v>
      </c>
      <c r="P960" s="64">
        <v>54</v>
      </c>
      <c r="Q960" s="64">
        <v>88</v>
      </c>
      <c r="R960" s="84">
        <v>1.0349999999999999</v>
      </c>
      <c r="S960" s="64">
        <v>6</v>
      </c>
      <c r="U960" s="85">
        <v>3517</v>
      </c>
      <c r="V960" s="61">
        <v>239</v>
      </c>
      <c r="W960" s="61">
        <v>239</v>
      </c>
      <c r="X960" s="64">
        <v>13894</v>
      </c>
    </row>
    <row r="961" spans="1:24" ht="12">
      <c r="A961" s="83">
        <v>3517</v>
      </c>
      <c r="B961" s="61">
        <v>3517239243</v>
      </c>
      <c r="C961" s="63" t="s">
        <v>570</v>
      </c>
      <c r="D961" s="64">
        <v>0</v>
      </c>
      <c r="E961" s="64">
        <v>0</v>
      </c>
      <c r="F961" s="64">
        <v>0</v>
      </c>
      <c r="G961" s="64">
        <v>0</v>
      </c>
      <c r="H961" s="64">
        <v>0</v>
      </c>
      <c r="I961" s="64">
        <v>1</v>
      </c>
      <c r="J961" s="64">
        <v>0</v>
      </c>
      <c r="K961" s="84">
        <v>3.8199999999999998E-2</v>
      </c>
      <c r="L961" s="64">
        <v>0</v>
      </c>
      <c r="M961" s="64">
        <v>0</v>
      </c>
      <c r="N961" s="64">
        <v>0</v>
      </c>
      <c r="O961" s="64">
        <v>0</v>
      </c>
      <c r="P961" s="64">
        <v>1</v>
      </c>
      <c r="Q961" s="64">
        <v>1</v>
      </c>
      <c r="R961" s="84">
        <v>1.0349999999999999</v>
      </c>
      <c r="S961" s="64">
        <v>9</v>
      </c>
      <c r="U961" s="85">
        <v>3517</v>
      </c>
      <c r="V961" s="61">
        <v>239</v>
      </c>
      <c r="W961" s="61">
        <v>243</v>
      </c>
      <c r="X961" s="64">
        <v>15953</v>
      </c>
    </row>
    <row r="962" spans="1:24" ht="12">
      <c r="A962" s="83">
        <v>3517</v>
      </c>
      <c r="B962" s="61">
        <v>3517239261</v>
      </c>
      <c r="C962" s="63" t="s">
        <v>570</v>
      </c>
      <c r="D962" s="64">
        <v>0</v>
      </c>
      <c r="E962" s="64">
        <v>0</v>
      </c>
      <c r="F962" s="64">
        <v>0</v>
      </c>
      <c r="G962" s="64">
        <v>0</v>
      </c>
      <c r="H962" s="64">
        <v>0</v>
      </c>
      <c r="I962" s="64">
        <v>2</v>
      </c>
      <c r="J962" s="64">
        <v>0</v>
      </c>
      <c r="K962" s="84">
        <v>7.6399999999999996E-2</v>
      </c>
      <c r="L962" s="64">
        <v>0</v>
      </c>
      <c r="M962" s="64">
        <v>0</v>
      </c>
      <c r="N962" s="64">
        <v>0</v>
      </c>
      <c r="O962" s="64">
        <v>0</v>
      </c>
      <c r="P962" s="64">
        <v>1</v>
      </c>
      <c r="Q962" s="64">
        <v>2</v>
      </c>
      <c r="R962" s="84">
        <v>1.0349999999999999</v>
      </c>
      <c r="S962" s="64">
        <v>4</v>
      </c>
      <c r="U962" s="85">
        <v>3517</v>
      </c>
      <c r="V962" s="61">
        <v>239</v>
      </c>
      <c r="W962" s="61">
        <v>261</v>
      </c>
      <c r="X962" s="64">
        <v>13193</v>
      </c>
    </row>
    <row r="963" spans="1:24" ht="12">
      <c r="A963" s="83">
        <v>3517</v>
      </c>
      <c r="B963" s="61">
        <v>3517239293</v>
      </c>
      <c r="C963" s="63" t="s">
        <v>570</v>
      </c>
      <c r="D963" s="64">
        <v>0</v>
      </c>
      <c r="E963" s="64">
        <v>0</v>
      </c>
      <c r="F963" s="64">
        <v>0</v>
      </c>
      <c r="G963" s="64">
        <v>0</v>
      </c>
      <c r="H963" s="64">
        <v>0</v>
      </c>
      <c r="I963" s="64">
        <v>3</v>
      </c>
      <c r="J963" s="64">
        <v>0</v>
      </c>
      <c r="K963" s="84">
        <v>0.11459999999999999</v>
      </c>
      <c r="L963" s="64">
        <v>0</v>
      </c>
      <c r="M963" s="64">
        <v>0</v>
      </c>
      <c r="N963" s="64">
        <v>0</v>
      </c>
      <c r="O963" s="64">
        <v>0</v>
      </c>
      <c r="P963" s="64">
        <v>2</v>
      </c>
      <c r="Q963" s="64">
        <v>3</v>
      </c>
      <c r="R963" s="84">
        <v>1.0349999999999999</v>
      </c>
      <c r="S963" s="64">
        <v>9</v>
      </c>
      <c r="U963" s="85">
        <v>3517</v>
      </c>
      <c r="V963" s="61">
        <v>239</v>
      </c>
      <c r="W963" s="61">
        <v>293</v>
      </c>
      <c r="X963" s="64">
        <v>14351</v>
      </c>
    </row>
    <row r="964" spans="1:24" ht="12">
      <c r="A964" s="83">
        <v>3517</v>
      </c>
      <c r="B964" s="61">
        <v>3517239310</v>
      </c>
      <c r="C964" s="63" t="s">
        <v>570</v>
      </c>
      <c r="D964" s="64">
        <v>0</v>
      </c>
      <c r="E964" s="64">
        <v>0</v>
      </c>
      <c r="F964" s="64">
        <v>0</v>
      </c>
      <c r="G964" s="64">
        <v>0</v>
      </c>
      <c r="H964" s="64">
        <v>0</v>
      </c>
      <c r="I964" s="64">
        <v>14</v>
      </c>
      <c r="J964" s="64">
        <v>0</v>
      </c>
      <c r="K964" s="84">
        <v>0.53480000000000005</v>
      </c>
      <c r="L964" s="64">
        <v>0</v>
      </c>
      <c r="M964" s="64">
        <v>0</v>
      </c>
      <c r="N964" s="64">
        <v>0</v>
      </c>
      <c r="O964" s="64">
        <v>0</v>
      </c>
      <c r="P964" s="64">
        <v>11</v>
      </c>
      <c r="Q964" s="64">
        <v>14</v>
      </c>
      <c r="R964" s="84">
        <v>1.0349999999999999</v>
      </c>
      <c r="S964" s="64">
        <v>10</v>
      </c>
      <c r="U964" s="85">
        <v>3517</v>
      </c>
      <c r="V964" s="61">
        <v>239</v>
      </c>
      <c r="W964" s="61">
        <v>310</v>
      </c>
      <c r="X964" s="64">
        <v>15020</v>
      </c>
    </row>
    <row r="965" spans="1:24" ht="12">
      <c r="A965" s="83">
        <v>3517</v>
      </c>
      <c r="B965" s="61">
        <v>3517239336</v>
      </c>
      <c r="C965" s="63" t="s">
        <v>570</v>
      </c>
      <c r="D965" s="64">
        <v>0</v>
      </c>
      <c r="E965" s="64">
        <v>0</v>
      </c>
      <c r="F965" s="64">
        <v>0</v>
      </c>
      <c r="G965" s="64">
        <v>0</v>
      </c>
      <c r="H965" s="64">
        <v>0</v>
      </c>
      <c r="I965" s="64">
        <v>1</v>
      </c>
      <c r="J965" s="64">
        <v>0</v>
      </c>
      <c r="K965" s="84">
        <v>3.8199999999999998E-2</v>
      </c>
      <c r="L965" s="64">
        <v>0</v>
      </c>
      <c r="M965" s="64">
        <v>0</v>
      </c>
      <c r="N965" s="64">
        <v>0</v>
      </c>
      <c r="O965" s="64">
        <v>0</v>
      </c>
      <c r="P965" s="64">
        <v>1</v>
      </c>
      <c r="Q965" s="64">
        <v>1</v>
      </c>
      <c r="R965" s="84">
        <v>1.0349999999999999</v>
      </c>
      <c r="S965" s="64">
        <v>6</v>
      </c>
      <c r="U965" s="85">
        <v>3517</v>
      </c>
      <c r="V965" s="61">
        <v>239</v>
      </c>
      <c r="W965" s="61">
        <v>336</v>
      </c>
      <c r="X965" s="64">
        <v>15584</v>
      </c>
    </row>
    <row r="966" spans="1:24" ht="12">
      <c r="A966" s="83">
        <v>3517</v>
      </c>
      <c r="B966" s="61">
        <v>3517239625</v>
      </c>
      <c r="C966" s="63" t="s">
        <v>570</v>
      </c>
      <c r="D966" s="64">
        <v>0</v>
      </c>
      <c r="E966" s="64">
        <v>0</v>
      </c>
      <c r="F966" s="64">
        <v>0</v>
      </c>
      <c r="G966" s="64">
        <v>0</v>
      </c>
      <c r="H966" s="64">
        <v>0</v>
      </c>
      <c r="I966" s="64">
        <v>1</v>
      </c>
      <c r="J966" s="64">
        <v>0</v>
      </c>
      <c r="K966" s="84">
        <v>3.8199999999999998E-2</v>
      </c>
      <c r="L966" s="64">
        <v>0</v>
      </c>
      <c r="M966" s="64">
        <v>0</v>
      </c>
      <c r="N966" s="64">
        <v>0</v>
      </c>
      <c r="O966" s="64">
        <v>0</v>
      </c>
      <c r="P966" s="64">
        <v>0</v>
      </c>
      <c r="Q966" s="64">
        <v>1</v>
      </c>
      <c r="R966" s="84">
        <v>1.0349999999999999</v>
      </c>
      <c r="S966" s="64">
        <v>4</v>
      </c>
      <c r="U966" s="85">
        <v>3517</v>
      </c>
      <c r="V966" s="61">
        <v>239</v>
      </c>
      <c r="W966" s="61">
        <v>625</v>
      </c>
      <c r="X966" s="64">
        <v>11146</v>
      </c>
    </row>
    <row r="967" spans="1:24" ht="12">
      <c r="A967" s="83">
        <v>3517</v>
      </c>
      <c r="B967" s="61">
        <v>3517239665</v>
      </c>
      <c r="C967" s="63" t="s">
        <v>570</v>
      </c>
      <c r="D967" s="64">
        <v>0</v>
      </c>
      <c r="E967" s="64">
        <v>0</v>
      </c>
      <c r="F967" s="64">
        <v>0</v>
      </c>
      <c r="G967" s="64">
        <v>0</v>
      </c>
      <c r="H967" s="64">
        <v>0</v>
      </c>
      <c r="I967" s="64">
        <v>1</v>
      </c>
      <c r="J967" s="64">
        <v>0</v>
      </c>
      <c r="K967" s="84">
        <v>3.8199999999999998E-2</v>
      </c>
      <c r="L967" s="64">
        <v>0</v>
      </c>
      <c r="M967" s="64">
        <v>0</v>
      </c>
      <c r="N967" s="64">
        <v>0</v>
      </c>
      <c r="O967" s="64">
        <v>0</v>
      </c>
      <c r="P967" s="64">
        <v>1</v>
      </c>
      <c r="Q967" s="64">
        <v>1</v>
      </c>
      <c r="R967" s="84">
        <v>1.0349999999999999</v>
      </c>
      <c r="S967" s="64">
        <v>4</v>
      </c>
      <c r="U967" s="85">
        <v>3517</v>
      </c>
      <c r="V967" s="61">
        <v>239</v>
      </c>
      <c r="W967" s="61">
        <v>665</v>
      </c>
      <c r="X967" s="64">
        <v>15239</v>
      </c>
    </row>
    <row r="968" spans="1:24" ht="12">
      <c r="A968" s="83">
        <v>3517</v>
      </c>
      <c r="B968" s="61">
        <v>3517239740</v>
      </c>
      <c r="C968" s="63" t="s">
        <v>570</v>
      </c>
      <c r="D968" s="64">
        <v>0</v>
      </c>
      <c r="E968" s="64">
        <v>0</v>
      </c>
      <c r="F968" s="64">
        <v>0</v>
      </c>
      <c r="G968" s="64">
        <v>0</v>
      </c>
      <c r="H968" s="64">
        <v>0</v>
      </c>
      <c r="I968" s="64">
        <v>1</v>
      </c>
      <c r="J968" s="64">
        <v>0</v>
      </c>
      <c r="K968" s="84">
        <v>3.8199999999999998E-2</v>
      </c>
      <c r="L968" s="64">
        <v>0</v>
      </c>
      <c r="M968" s="64">
        <v>0</v>
      </c>
      <c r="N968" s="64">
        <v>0</v>
      </c>
      <c r="O968" s="64">
        <v>0</v>
      </c>
      <c r="P968" s="64">
        <v>1</v>
      </c>
      <c r="Q968" s="64">
        <v>1</v>
      </c>
      <c r="R968" s="84">
        <v>1.0349999999999999</v>
      </c>
      <c r="S968" s="64">
        <v>3</v>
      </c>
      <c r="U968" s="85">
        <v>3517</v>
      </c>
      <c r="V968" s="61">
        <v>239</v>
      </c>
      <c r="W968" s="61">
        <v>740</v>
      </c>
      <c r="X968" s="64">
        <v>15188</v>
      </c>
    </row>
    <row r="969" spans="1:24" ht="12">
      <c r="A969" s="83">
        <v>3517</v>
      </c>
      <c r="B969" s="61">
        <v>3517239760</v>
      </c>
      <c r="C969" s="63" t="s">
        <v>570</v>
      </c>
      <c r="D969" s="64">
        <v>0</v>
      </c>
      <c r="E969" s="64">
        <v>0</v>
      </c>
      <c r="F969" s="64">
        <v>0</v>
      </c>
      <c r="G969" s="64">
        <v>0</v>
      </c>
      <c r="H969" s="64">
        <v>0</v>
      </c>
      <c r="I969" s="64">
        <v>9</v>
      </c>
      <c r="J969" s="64">
        <v>0</v>
      </c>
      <c r="K969" s="84">
        <v>0.34379999999999999</v>
      </c>
      <c r="L969" s="64">
        <v>0</v>
      </c>
      <c r="M969" s="64">
        <v>0</v>
      </c>
      <c r="N969" s="64">
        <v>0</v>
      </c>
      <c r="O969" s="64">
        <v>0</v>
      </c>
      <c r="P969" s="64">
        <v>3</v>
      </c>
      <c r="Q969" s="64">
        <v>9</v>
      </c>
      <c r="R969" s="84">
        <v>1.0349999999999999</v>
      </c>
      <c r="S969" s="64">
        <v>4</v>
      </c>
      <c r="U969" s="85">
        <v>3517</v>
      </c>
      <c r="V969" s="61">
        <v>239</v>
      </c>
      <c r="W969" s="61">
        <v>760</v>
      </c>
      <c r="X969" s="64">
        <v>12510</v>
      </c>
    </row>
    <row r="970" spans="1:24" ht="12">
      <c r="A970" s="83">
        <v>3517</v>
      </c>
      <c r="B970" s="61">
        <v>3517239780</v>
      </c>
      <c r="C970" s="63" t="s">
        <v>570</v>
      </c>
      <c r="D970" s="64">
        <v>0</v>
      </c>
      <c r="E970" s="64">
        <v>0</v>
      </c>
      <c r="F970" s="64">
        <v>0</v>
      </c>
      <c r="G970" s="64">
        <v>0</v>
      </c>
      <c r="H970" s="64">
        <v>0</v>
      </c>
      <c r="I970" s="64">
        <v>3</v>
      </c>
      <c r="J970" s="64">
        <v>0</v>
      </c>
      <c r="K970" s="84">
        <v>0.11459999999999999</v>
      </c>
      <c r="L970" s="64">
        <v>0</v>
      </c>
      <c r="M970" s="64">
        <v>0</v>
      </c>
      <c r="N970" s="64">
        <v>0</v>
      </c>
      <c r="O970" s="64">
        <v>0</v>
      </c>
      <c r="P970" s="64">
        <v>0</v>
      </c>
      <c r="Q970" s="64">
        <v>3</v>
      </c>
      <c r="R970" s="84">
        <v>1.0349999999999999</v>
      </c>
      <c r="S970" s="64">
        <v>5</v>
      </c>
      <c r="U970" s="85">
        <v>3517</v>
      </c>
      <c r="V970" s="61">
        <v>239</v>
      </c>
      <c r="W970" s="61">
        <v>780</v>
      </c>
      <c r="X970" s="64">
        <v>11146</v>
      </c>
    </row>
    <row r="971" spans="1:24" ht="12">
      <c r="A971" s="83">
        <v>3518</v>
      </c>
      <c r="B971" s="61">
        <v>3518149128</v>
      </c>
      <c r="C971" s="63" t="s">
        <v>571</v>
      </c>
      <c r="D971" s="64">
        <v>0</v>
      </c>
      <c r="E971" s="64">
        <v>0</v>
      </c>
      <c r="F971" s="64">
        <v>0</v>
      </c>
      <c r="G971" s="64">
        <v>0</v>
      </c>
      <c r="H971" s="64">
        <v>0</v>
      </c>
      <c r="I971" s="64">
        <v>8</v>
      </c>
      <c r="J971" s="64">
        <v>0</v>
      </c>
      <c r="K971" s="84">
        <v>0.30559999999999998</v>
      </c>
      <c r="L971" s="64">
        <v>0</v>
      </c>
      <c r="M971" s="64">
        <v>0</v>
      </c>
      <c r="N971" s="64">
        <v>0</v>
      </c>
      <c r="O971" s="64">
        <v>0</v>
      </c>
      <c r="P971" s="64">
        <v>7</v>
      </c>
      <c r="Q971" s="64">
        <v>8</v>
      </c>
      <c r="R971" s="84">
        <v>1</v>
      </c>
      <c r="S971" s="64">
        <v>10</v>
      </c>
      <c r="U971" s="85">
        <v>3518</v>
      </c>
      <c r="V971" s="61">
        <v>149</v>
      </c>
      <c r="W971" s="61">
        <v>128</v>
      </c>
      <c r="X971" s="64">
        <v>15018</v>
      </c>
    </row>
    <row r="972" spans="1:24" ht="12">
      <c r="A972" s="83">
        <v>3518</v>
      </c>
      <c r="B972" s="61">
        <v>3518149149</v>
      </c>
      <c r="C972" s="63" t="s">
        <v>571</v>
      </c>
      <c r="D972" s="64">
        <v>0</v>
      </c>
      <c r="E972" s="64">
        <v>0</v>
      </c>
      <c r="F972" s="64">
        <v>0</v>
      </c>
      <c r="G972" s="64">
        <v>0</v>
      </c>
      <c r="H972" s="64">
        <v>0</v>
      </c>
      <c r="I972" s="64">
        <v>109</v>
      </c>
      <c r="J972" s="64">
        <v>0</v>
      </c>
      <c r="K972" s="84">
        <v>4.1638000000000002</v>
      </c>
      <c r="L972" s="64">
        <v>0</v>
      </c>
      <c r="M972" s="64">
        <v>0</v>
      </c>
      <c r="N972" s="64">
        <v>0</v>
      </c>
      <c r="O972" s="64">
        <v>37</v>
      </c>
      <c r="P972" s="64">
        <v>100</v>
      </c>
      <c r="Q972" s="64">
        <v>109</v>
      </c>
      <c r="R972" s="84">
        <v>1</v>
      </c>
      <c r="S972" s="64">
        <v>12</v>
      </c>
      <c r="U972" s="85">
        <v>3518</v>
      </c>
      <c r="V972" s="61">
        <v>149</v>
      </c>
      <c r="W972" s="61">
        <v>149</v>
      </c>
      <c r="X972" s="64">
        <v>16000</v>
      </c>
    </row>
    <row r="973" spans="1:24" ht="12">
      <c r="A973" s="83">
        <v>3518</v>
      </c>
      <c r="B973" s="61">
        <v>3518149160</v>
      </c>
      <c r="C973" s="63" t="s">
        <v>571</v>
      </c>
      <c r="D973" s="64">
        <v>0</v>
      </c>
      <c r="E973" s="64">
        <v>0</v>
      </c>
      <c r="F973" s="64">
        <v>0</v>
      </c>
      <c r="G973" s="64">
        <v>0</v>
      </c>
      <c r="H973" s="64">
        <v>0</v>
      </c>
      <c r="I973" s="64">
        <v>2</v>
      </c>
      <c r="J973" s="64">
        <v>0</v>
      </c>
      <c r="K973" s="84">
        <v>7.6399999999999996E-2</v>
      </c>
      <c r="L973" s="64">
        <v>0</v>
      </c>
      <c r="M973" s="64">
        <v>0</v>
      </c>
      <c r="N973" s="64">
        <v>0</v>
      </c>
      <c r="O973" s="64">
        <v>0</v>
      </c>
      <c r="P973" s="64">
        <v>2</v>
      </c>
      <c r="Q973" s="64">
        <v>2</v>
      </c>
      <c r="R973" s="84">
        <v>1</v>
      </c>
      <c r="S973" s="64">
        <v>11</v>
      </c>
      <c r="U973" s="85">
        <v>3518</v>
      </c>
      <c r="V973" s="61">
        <v>149</v>
      </c>
      <c r="W973" s="61">
        <v>160</v>
      </c>
      <c r="X973" s="64">
        <v>15652</v>
      </c>
    </row>
    <row r="974" spans="1:24" ht="12">
      <c r="A974" s="83">
        <v>3518</v>
      </c>
      <c r="B974" s="61">
        <v>3518149165</v>
      </c>
      <c r="C974" s="63" t="s">
        <v>571</v>
      </c>
      <c r="D974" s="64">
        <v>0</v>
      </c>
      <c r="E974" s="64">
        <v>0</v>
      </c>
      <c r="F974" s="64">
        <v>0</v>
      </c>
      <c r="G974" s="64">
        <v>0</v>
      </c>
      <c r="H974" s="64">
        <v>0</v>
      </c>
      <c r="I974" s="64">
        <v>1</v>
      </c>
      <c r="J974" s="64">
        <v>0</v>
      </c>
      <c r="K974" s="84">
        <v>3.8199999999999998E-2</v>
      </c>
      <c r="L974" s="64">
        <v>0</v>
      </c>
      <c r="M974" s="64">
        <v>0</v>
      </c>
      <c r="N974" s="64">
        <v>0</v>
      </c>
      <c r="O974" s="64">
        <v>0</v>
      </c>
      <c r="P974" s="64">
        <v>1</v>
      </c>
      <c r="Q974" s="64">
        <v>1</v>
      </c>
      <c r="R974" s="84">
        <v>1</v>
      </c>
      <c r="S974" s="64">
        <v>10</v>
      </c>
      <c r="U974" s="85">
        <v>3518</v>
      </c>
      <c r="V974" s="61">
        <v>149</v>
      </c>
      <c r="W974" s="61">
        <v>165</v>
      </c>
      <c r="X974" s="64">
        <v>15616</v>
      </c>
    </row>
    <row r="975" spans="1:24" ht="12">
      <c r="A975" s="83">
        <v>3518</v>
      </c>
      <c r="B975" s="61">
        <v>3518149181</v>
      </c>
      <c r="C975" s="63" t="s">
        <v>571</v>
      </c>
      <c r="D975" s="64">
        <v>0</v>
      </c>
      <c r="E975" s="64">
        <v>0</v>
      </c>
      <c r="F975" s="64">
        <v>0</v>
      </c>
      <c r="G975" s="64">
        <v>0</v>
      </c>
      <c r="H975" s="64">
        <v>0</v>
      </c>
      <c r="I975" s="64">
        <v>4</v>
      </c>
      <c r="J975" s="64">
        <v>0</v>
      </c>
      <c r="K975" s="84">
        <v>0.15279999999999999</v>
      </c>
      <c r="L975" s="64">
        <v>0</v>
      </c>
      <c r="M975" s="64">
        <v>0</v>
      </c>
      <c r="N975" s="64">
        <v>0</v>
      </c>
      <c r="O975" s="64">
        <v>2</v>
      </c>
      <c r="P975" s="64">
        <v>2</v>
      </c>
      <c r="Q975" s="64">
        <v>4</v>
      </c>
      <c r="R975" s="84">
        <v>1</v>
      </c>
      <c r="S975" s="64">
        <v>9</v>
      </c>
      <c r="U975" s="85">
        <v>3518</v>
      </c>
      <c r="V975" s="61">
        <v>149</v>
      </c>
      <c r="W975" s="61">
        <v>181</v>
      </c>
      <c r="X975" s="64">
        <v>14216</v>
      </c>
    </row>
    <row r="976" spans="1:24">
      <c r="A976" s="83"/>
      <c r="D976" s="64"/>
      <c r="E976" s="64"/>
      <c r="F976" s="64"/>
      <c r="G976" s="64"/>
      <c r="H976" s="64"/>
      <c r="I976" s="64"/>
      <c r="J976" s="64"/>
      <c r="K976" s="84"/>
      <c r="L976" s="64"/>
      <c r="M976" s="64"/>
      <c r="N976" s="64"/>
      <c r="O976" s="64"/>
      <c r="P976" s="64"/>
      <c r="Q976" s="64"/>
      <c r="R976" s="84"/>
      <c r="S976" s="64"/>
      <c r="U976" s="85"/>
      <c r="X976" s="41"/>
    </row>
    <row r="977" spans="1:24">
      <c r="A977" s="83"/>
      <c r="D977" s="64"/>
      <c r="E977" s="64"/>
      <c r="F977" s="64"/>
      <c r="G977" s="64"/>
      <c r="H977" s="64"/>
      <c r="I977" s="64"/>
      <c r="J977" s="64"/>
      <c r="K977" s="84"/>
      <c r="L977" s="64"/>
      <c r="M977" s="64"/>
      <c r="N977" s="64"/>
      <c r="O977" s="64"/>
      <c r="P977" s="64"/>
      <c r="Q977" s="64"/>
      <c r="R977" s="84"/>
      <c r="S977" s="64"/>
      <c r="U977" s="85"/>
      <c r="X977" s="41"/>
    </row>
    <row r="978" spans="1:24">
      <c r="A978" s="83"/>
      <c r="D978" s="64"/>
      <c r="E978" s="64"/>
      <c r="F978" s="64"/>
      <c r="G978" s="64"/>
      <c r="H978" s="64"/>
      <c r="I978" s="64"/>
      <c r="J978" s="64"/>
      <c r="K978" s="84"/>
      <c r="L978" s="64"/>
      <c r="M978" s="64"/>
      <c r="N978" s="64"/>
      <c r="O978" s="64"/>
      <c r="P978" s="64"/>
      <c r="Q978" s="64"/>
      <c r="R978" s="84"/>
      <c r="S978" s="64"/>
      <c r="U978" s="85"/>
      <c r="X978" s="41"/>
    </row>
    <row r="979" spans="1:24">
      <c r="A979" s="83"/>
      <c r="D979" s="64"/>
      <c r="E979" s="64"/>
      <c r="F979" s="64"/>
      <c r="G979" s="64"/>
      <c r="H979" s="64"/>
      <c r="I979" s="64"/>
      <c r="J979" s="64"/>
      <c r="K979" s="84"/>
      <c r="L979" s="64"/>
      <c r="M979" s="64"/>
      <c r="N979" s="64"/>
      <c r="O979" s="64"/>
      <c r="P979" s="64"/>
      <c r="Q979" s="64"/>
      <c r="R979" s="84"/>
      <c r="S979" s="64"/>
      <c r="U979" s="85"/>
      <c r="X979" s="41"/>
    </row>
    <row r="980" spans="1:24">
      <c r="A980" s="83"/>
      <c r="D980" s="64"/>
      <c r="E980" s="64"/>
      <c r="F980" s="64"/>
      <c r="G980" s="64"/>
      <c r="H980" s="64"/>
      <c r="I980" s="64"/>
      <c r="J980" s="64"/>
      <c r="K980" s="84"/>
      <c r="L980" s="64"/>
      <c r="M980" s="64"/>
      <c r="N980" s="64"/>
      <c r="O980" s="64"/>
      <c r="P980" s="64"/>
      <c r="Q980" s="64"/>
      <c r="R980" s="84"/>
      <c r="S980" s="64"/>
      <c r="U980" s="85"/>
      <c r="X980" s="41"/>
    </row>
    <row r="981" spans="1:24">
      <c r="A981" s="83"/>
      <c r="D981" s="64"/>
      <c r="E981" s="64"/>
      <c r="F981" s="64"/>
      <c r="G981" s="64"/>
      <c r="H981" s="64"/>
      <c r="I981" s="64"/>
      <c r="J981" s="64"/>
      <c r="K981" s="84"/>
      <c r="L981" s="64"/>
      <c r="M981" s="64"/>
      <c r="N981" s="64"/>
      <c r="O981" s="64"/>
      <c r="P981" s="64"/>
      <c r="Q981" s="64"/>
      <c r="R981" s="84"/>
      <c r="S981" s="64"/>
      <c r="U981" s="85"/>
      <c r="X981" s="41"/>
    </row>
    <row r="982" spans="1:24">
      <c r="A982" s="83"/>
      <c r="D982" s="64"/>
      <c r="E982" s="64"/>
      <c r="F982" s="64"/>
      <c r="G982" s="64"/>
      <c r="H982" s="64"/>
      <c r="I982" s="64"/>
      <c r="J982" s="64"/>
      <c r="K982" s="84"/>
      <c r="L982" s="64"/>
      <c r="M982" s="64"/>
      <c r="N982" s="64"/>
      <c r="O982" s="64"/>
      <c r="P982" s="64"/>
      <c r="Q982" s="64"/>
      <c r="R982" s="84"/>
      <c r="S982" s="64"/>
      <c r="U982" s="85"/>
      <c r="X982" s="41"/>
    </row>
    <row r="983" spans="1:24">
      <c r="A983" s="83"/>
      <c r="D983" s="64"/>
      <c r="E983" s="64"/>
      <c r="F983" s="64"/>
      <c r="G983" s="64"/>
      <c r="H983" s="64"/>
      <c r="I983" s="64"/>
      <c r="J983" s="64"/>
      <c r="K983" s="84"/>
      <c r="L983" s="64"/>
      <c r="M983" s="64"/>
      <c r="N983" s="64"/>
      <c r="O983" s="64"/>
      <c r="P983" s="64"/>
      <c r="Q983" s="64"/>
      <c r="R983" s="84"/>
      <c r="S983" s="64"/>
      <c r="U983" s="85"/>
      <c r="X983" s="41"/>
    </row>
    <row r="984" spans="1:24">
      <c r="A984" s="83"/>
      <c r="D984" s="64"/>
      <c r="E984" s="64"/>
      <c r="F984" s="64"/>
      <c r="G984" s="64"/>
      <c r="H984" s="64"/>
      <c r="I984" s="64"/>
      <c r="J984" s="64"/>
      <c r="K984" s="84"/>
      <c r="L984" s="64"/>
      <c r="M984" s="64"/>
      <c r="N984" s="64"/>
      <c r="O984" s="64"/>
      <c r="P984" s="64"/>
      <c r="Q984" s="64"/>
      <c r="R984" s="84"/>
      <c r="S984" s="64"/>
      <c r="U984" s="85"/>
      <c r="X984" s="41"/>
    </row>
    <row r="985" spans="1:24">
      <c r="A985" s="83"/>
      <c r="D985" s="64"/>
      <c r="E985" s="64"/>
      <c r="F985" s="64"/>
      <c r="G985" s="64"/>
      <c r="H985" s="64"/>
      <c r="I985" s="64"/>
      <c r="J985" s="64"/>
      <c r="K985" s="84"/>
      <c r="L985" s="64"/>
      <c r="M985" s="64"/>
      <c r="N985" s="64"/>
      <c r="O985" s="64"/>
      <c r="P985" s="64"/>
      <c r="Q985" s="64"/>
      <c r="R985" s="84"/>
      <c r="S985" s="64"/>
      <c r="U985" s="85"/>
      <c r="X985" s="41"/>
    </row>
    <row r="986" spans="1:24">
      <c r="A986" s="83"/>
      <c r="D986" s="64"/>
      <c r="E986" s="64"/>
      <c r="F986" s="64"/>
      <c r="G986" s="64"/>
      <c r="H986" s="64"/>
      <c r="I986" s="64"/>
      <c r="J986" s="64"/>
      <c r="K986" s="84"/>
      <c r="L986" s="64"/>
      <c r="M986" s="64"/>
      <c r="N986" s="64"/>
      <c r="O986" s="64"/>
      <c r="P986" s="64"/>
      <c r="Q986" s="64"/>
      <c r="R986" s="84"/>
      <c r="S986" s="64"/>
      <c r="U986" s="85"/>
      <c r="X986" s="41"/>
    </row>
    <row r="987" spans="1:24">
      <c r="A987" s="83"/>
      <c r="D987" s="64"/>
      <c r="E987" s="64"/>
      <c r="F987" s="64"/>
      <c r="G987" s="64"/>
      <c r="H987" s="64"/>
      <c r="I987" s="64"/>
      <c r="J987" s="64"/>
      <c r="K987" s="84"/>
      <c r="L987" s="64"/>
      <c r="M987" s="64"/>
      <c r="N987" s="64"/>
      <c r="O987" s="64"/>
      <c r="P987" s="64"/>
      <c r="Q987" s="64"/>
      <c r="R987" s="84"/>
      <c r="S987" s="64"/>
      <c r="U987" s="85"/>
      <c r="X987" s="41"/>
    </row>
    <row r="988" spans="1:24">
      <c r="A988" s="83"/>
      <c r="D988" s="64"/>
      <c r="E988" s="64"/>
      <c r="F988" s="64"/>
      <c r="G988" s="64"/>
      <c r="H988" s="64"/>
      <c r="I988" s="64"/>
      <c r="J988" s="64"/>
      <c r="K988" s="84"/>
      <c r="L988" s="64"/>
      <c r="M988" s="64"/>
      <c r="N988" s="64"/>
      <c r="O988" s="64"/>
      <c r="P988" s="64"/>
      <c r="Q988" s="64"/>
      <c r="R988" s="84"/>
      <c r="S988" s="64"/>
      <c r="U988" s="85"/>
      <c r="X988" s="41"/>
    </row>
    <row r="989" spans="1:24">
      <c r="A989" s="83"/>
      <c r="D989" s="64"/>
      <c r="E989" s="64"/>
      <c r="F989" s="64"/>
      <c r="G989" s="64"/>
      <c r="H989" s="64"/>
      <c r="I989" s="64"/>
      <c r="J989" s="64"/>
      <c r="K989" s="84"/>
      <c r="L989" s="64"/>
      <c r="M989" s="64"/>
      <c r="N989" s="64"/>
      <c r="O989" s="64"/>
      <c r="P989" s="64"/>
      <c r="Q989" s="64"/>
      <c r="R989" s="84"/>
      <c r="S989" s="64"/>
      <c r="U989" s="85"/>
      <c r="X989" s="41"/>
    </row>
    <row r="990" spans="1:24">
      <c r="A990" s="83"/>
      <c r="D990" s="64"/>
      <c r="E990" s="64"/>
      <c r="F990" s="64"/>
      <c r="G990" s="64"/>
      <c r="H990" s="64"/>
      <c r="I990" s="64"/>
      <c r="J990" s="64"/>
      <c r="K990" s="84"/>
      <c r="L990" s="64"/>
      <c r="M990" s="64"/>
      <c r="N990" s="64"/>
      <c r="O990" s="64"/>
      <c r="P990" s="64"/>
      <c r="Q990" s="64"/>
      <c r="R990" s="84"/>
      <c r="S990" s="64"/>
      <c r="U990" s="85"/>
      <c r="X990" s="41"/>
    </row>
    <row r="991" spans="1:24">
      <c r="A991" s="83"/>
      <c r="D991" s="64"/>
      <c r="E991" s="64"/>
      <c r="F991" s="64"/>
      <c r="G991" s="64"/>
      <c r="H991" s="64"/>
      <c r="I991" s="64"/>
      <c r="J991" s="64"/>
      <c r="K991" s="84"/>
      <c r="L991" s="64"/>
      <c r="M991" s="64"/>
      <c r="N991" s="64"/>
      <c r="O991" s="64"/>
      <c r="P991" s="64"/>
      <c r="Q991" s="64"/>
      <c r="R991" s="84"/>
      <c r="S991" s="64"/>
      <c r="U991" s="85"/>
      <c r="X991" s="41"/>
    </row>
    <row r="992" spans="1:24">
      <c r="A992" s="83"/>
      <c r="D992" s="64"/>
      <c r="E992" s="64"/>
      <c r="F992" s="64"/>
      <c r="G992" s="64"/>
      <c r="H992" s="64"/>
      <c r="I992" s="64"/>
      <c r="J992" s="64"/>
      <c r="K992" s="84"/>
      <c r="L992" s="64"/>
      <c r="M992" s="64"/>
      <c r="N992" s="64"/>
      <c r="O992" s="64"/>
      <c r="P992" s="64"/>
      <c r="Q992" s="64"/>
      <c r="R992" s="84"/>
      <c r="S992" s="64"/>
      <c r="U992" s="85"/>
      <c r="X992" s="41"/>
    </row>
    <row r="993" spans="1:24">
      <c r="A993" s="83"/>
      <c r="D993" s="64"/>
      <c r="E993" s="64"/>
      <c r="F993" s="64"/>
      <c r="G993" s="64"/>
      <c r="H993" s="64"/>
      <c r="I993" s="64"/>
      <c r="J993" s="64"/>
      <c r="K993" s="84"/>
      <c r="L993" s="64"/>
      <c r="M993" s="64"/>
      <c r="N993" s="64"/>
      <c r="O993" s="64"/>
      <c r="P993" s="64"/>
      <c r="Q993" s="64"/>
      <c r="R993" s="84"/>
      <c r="S993" s="64"/>
      <c r="U993" s="85"/>
      <c r="X993" s="41"/>
    </row>
    <row r="994" spans="1:24">
      <c r="A994" s="83"/>
      <c r="D994" s="64"/>
      <c r="E994" s="64"/>
      <c r="F994" s="64"/>
      <c r="G994" s="64"/>
      <c r="H994" s="64"/>
      <c r="I994" s="64"/>
      <c r="J994" s="64"/>
      <c r="K994" s="84"/>
      <c r="L994" s="64"/>
      <c r="M994" s="64"/>
      <c r="N994" s="64"/>
      <c r="O994" s="64"/>
      <c r="P994" s="64"/>
      <c r="Q994" s="64"/>
      <c r="R994" s="84"/>
      <c r="S994" s="64"/>
      <c r="U994" s="85"/>
      <c r="X994" s="41"/>
    </row>
    <row r="995" spans="1:24">
      <c r="A995" s="83"/>
      <c r="D995" s="64"/>
      <c r="E995" s="64"/>
      <c r="F995" s="64"/>
      <c r="G995" s="64"/>
      <c r="H995" s="64"/>
      <c r="I995" s="64"/>
      <c r="J995" s="64"/>
      <c r="K995" s="84"/>
      <c r="L995" s="64"/>
      <c r="M995" s="64"/>
      <c r="N995" s="64"/>
      <c r="O995" s="64"/>
      <c r="P995" s="64"/>
      <c r="Q995" s="64"/>
      <c r="R995" s="84"/>
      <c r="S995" s="64"/>
      <c r="U995" s="85"/>
      <c r="X995" s="41"/>
    </row>
    <row r="996" spans="1:24">
      <c r="A996" s="83"/>
      <c r="D996" s="64"/>
      <c r="E996" s="64"/>
      <c r="F996" s="64"/>
      <c r="G996" s="64"/>
      <c r="H996" s="64"/>
      <c r="I996" s="64"/>
      <c r="J996" s="64"/>
      <c r="K996" s="84"/>
      <c r="L996" s="64"/>
      <c r="M996" s="64"/>
      <c r="N996" s="64"/>
      <c r="O996" s="64"/>
      <c r="P996" s="64"/>
      <c r="Q996" s="64"/>
      <c r="R996" s="84"/>
      <c r="S996" s="64"/>
      <c r="U996" s="85"/>
      <c r="X996" s="41"/>
    </row>
    <row r="997" spans="1:24">
      <c r="A997" s="83"/>
      <c r="D997" s="64"/>
      <c r="E997" s="64"/>
      <c r="F997" s="64"/>
      <c r="G997" s="64"/>
      <c r="H997" s="64"/>
      <c r="I997" s="64"/>
      <c r="J997" s="64"/>
      <c r="K997" s="84"/>
      <c r="L997" s="64"/>
      <c r="M997" s="64"/>
      <c r="N997" s="64"/>
      <c r="O997" s="64"/>
      <c r="P997" s="64"/>
      <c r="Q997" s="64"/>
      <c r="R997" s="84"/>
      <c r="S997" s="64"/>
      <c r="U997" s="85"/>
      <c r="X997" s="41"/>
    </row>
    <row r="998" spans="1:24">
      <c r="A998" s="83"/>
      <c r="D998" s="64"/>
      <c r="E998" s="64"/>
      <c r="F998" s="64"/>
      <c r="G998" s="64"/>
      <c r="H998" s="64"/>
      <c r="I998" s="64"/>
      <c r="J998" s="64"/>
      <c r="K998" s="84"/>
      <c r="L998" s="64"/>
      <c r="M998" s="64"/>
      <c r="N998" s="64"/>
      <c r="O998" s="64"/>
      <c r="P998" s="64"/>
      <c r="Q998" s="64"/>
      <c r="R998" s="84"/>
      <c r="S998" s="64"/>
      <c r="U998" s="85"/>
      <c r="X998" s="41"/>
    </row>
    <row r="999" spans="1:24">
      <c r="A999" s="83"/>
      <c r="D999" s="64"/>
      <c r="E999" s="64"/>
      <c r="F999" s="64"/>
      <c r="G999" s="64"/>
      <c r="H999" s="64"/>
      <c r="I999" s="64"/>
      <c r="J999" s="64"/>
      <c r="K999" s="84"/>
      <c r="L999" s="64"/>
      <c r="M999" s="64"/>
      <c r="N999" s="64"/>
      <c r="O999" s="64"/>
      <c r="P999" s="64"/>
      <c r="Q999" s="64"/>
      <c r="R999" s="84"/>
      <c r="S999" s="64"/>
      <c r="U999" s="85"/>
      <c r="X999" s="41"/>
    </row>
    <row r="1000" spans="1:24">
      <c r="A1000" s="83"/>
      <c r="D1000" s="64"/>
      <c r="E1000" s="64"/>
      <c r="F1000" s="64"/>
      <c r="G1000" s="64"/>
      <c r="H1000" s="64"/>
      <c r="I1000" s="64"/>
      <c r="J1000" s="64"/>
      <c r="K1000" s="84"/>
      <c r="L1000" s="64"/>
      <c r="M1000" s="64"/>
      <c r="N1000" s="64"/>
      <c r="O1000" s="64"/>
      <c r="P1000" s="64"/>
      <c r="Q1000" s="64"/>
      <c r="R1000" s="84"/>
      <c r="S1000" s="64"/>
      <c r="U1000" s="85"/>
      <c r="X1000" s="41"/>
    </row>
    <row r="1001" spans="1:24">
      <c r="A1001" s="83"/>
      <c r="D1001" s="64"/>
      <c r="E1001" s="64"/>
      <c r="F1001" s="64"/>
      <c r="G1001" s="64"/>
      <c r="H1001" s="64"/>
      <c r="I1001" s="64"/>
      <c r="J1001" s="64"/>
      <c r="K1001" s="84"/>
      <c r="L1001" s="64"/>
      <c r="M1001" s="64"/>
      <c r="N1001" s="64"/>
      <c r="O1001" s="64"/>
      <c r="P1001" s="64"/>
      <c r="Q1001" s="64"/>
      <c r="R1001" s="84"/>
      <c r="S1001" s="64"/>
      <c r="U1001" s="85"/>
      <c r="X1001" s="41"/>
    </row>
    <row r="1002" spans="1:24">
      <c r="A1002" s="83"/>
      <c r="D1002" s="64"/>
      <c r="E1002" s="64"/>
      <c r="F1002" s="64"/>
      <c r="G1002" s="64"/>
      <c r="H1002" s="64"/>
      <c r="I1002" s="64"/>
      <c r="J1002" s="64"/>
      <c r="K1002" s="84"/>
      <c r="L1002" s="64"/>
      <c r="M1002" s="64"/>
      <c r="N1002" s="64"/>
      <c r="O1002" s="64"/>
      <c r="P1002" s="64"/>
      <c r="Q1002" s="64"/>
      <c r="R1002" s="84"/>
      <c r="S1002" s="64"/>
      <c r="U1002" s="85"/>
      <c r="X1002" s="41"/>
    </row>
    <row r="1003" spans="1:24">
      <c r="A1003" s="83"/>
      <c r="D1003" s="64"/>
      <c r="E1003" s="64"/>
      <c r="F1003" s="64"/>
      <c r="G1003" s="64"/>
      <c r="H1003" s="64"/>
      <c r="I1003" s="64"/>
      <c r="J1003" s="64"/>
      <c r="K1003" s="84"/>
      <c r="L1003" s="64"/>
      <c r="M1003" s="64"/>
      <c r="N1003" s="64"/>
      <c r="O1003" s="64"/>
      <c r="P1003" s="64"/>
      <c r="Q1003" s="64"/>
      <c r="R1003" s="84"/>
      <c r="S1003" s="64"/>
      <c r="U1003" s="85"/>
      <c r="X1003" s="41"/>
    </row>
    <row r="1004" spans="1:24">
      <c r="A1004" s="83"/>
      <c r="D1004" s="64"/>
      <c r="E1004" s="64"/>
      <c r="F1004" s="64"/>
      <c r="G1004" s="64"/>
      <c r="H1004" s="64"/>
      <c r="I1004" s="64"/>
      <c r="J1004" s="64"/>
      <c r="K1004" s="84"/>
      <c r="L1004" s="64"/>
      <c r="M1004" s="64"/>
      <c r="N1004" s="64"/>
      <c r="O1004" s="64"/>
      <c r="P1004" s="64"/>
      <c r="Q1004" s="64"/>
      <c r="R1004" s="84"/>
      <c r="S1004" s="64"/>
      <c r="U1004" s="85"/>
      <c r="X1004" s="41"/>
    </row>
    <row r="1005" spans="1:24">
      <c r="A1005" s="83"/>
      <c r="D1005" s="64"/>
      <c r="E1005" s="64"/>
      <c r="F1005" s="64"/>
      <c r="G1005" s="64"/>
      <c r="H1005" s="64"/>
      <c r="I1005" s="64"/>
      <c r="J1005" s="64"/>
      <c r="K1005" s="84"/>
      <c r="L1005" s="64"/>
      <c r="M1005" s="64"/>
      <c r="N1005" s="64"/>
      <c r="O1005" s="64"/>
      <c r="P1005" s="64"/>
      <c r="Q1005" s="64"/>
      <c r="R1005" s="84"/>
      <c r="S1005" s="64"/>
      <c r="U1005" s="85"/>
      <c r="X1005" s="41"/>
    </row>
    <row r="1006" spans="1:24">
      <c r="A1006" s="83"/>
      <c r="D1006" s="64"/>
      <c r="E1006" s="64"/>
      <c r="F1006" s="64"/>
      <c r="G1006" s="64"/>
      <c r="H1006" s="64"/>
      <c r="I1006" s="64"/>
      <c r="J1006" s="64"/>
      <c r="K1006" s="84"/>
      <c r="L1006" s="64"/>
      <c r="M1006" s="64"/>
      <c r="N1006" s="64"/>
      <c r="O1006" s="64"/>
      <c r="P1006" s="64"/>
      <c r="Q1006" s="64"/>
      <c r="R1006" s="84"/>
      <c r="S1006" s="64"/>
      <c r="U1006" s="85"/>
      <c r="X1006" s="41"/>
    </row>
    <row r="1007" spans="1:24">
      <c r="A1007" s="83"/>
      <c r="D1007" s="64"/>
      <c r="E1007" s="64"/>
      <c r="F1007" s="64"/>
      <c r="G1007" s="64"/>
      <c r="H1007" s="64"/>
      <c r="I1007" s="64"/>
      <c r="J1007" s="64"/>
      <c r="K1007" s="84"/>
      <c r="L1007" s="64"/>
      <c r="M1007" s="64"/>
      <c r="N1007" s="64"/>
      <c r="O1007" s="64"/>
      <c r="P1007" s="64"/>
      <c r="Q1007" s="64"/>
      <c r="R1007" s="84"/>
      <c r="S1007" s="64"/>
      <c r="U1007" s="85"/>
      <c r="X1007" s="41"/>
    </row>
    <row r="1008" spans="1:24">
      <c r="A1008" s="83"/>
      <c r="D1008" s="64"/>
      <c r="E1008" s="64"/>
      <c r="F1008" s="64"/>
      <c r="G1008" s="64"/>
      <c r="H1008" s="64"/>
      <c r="I1008" s="64"/>
      <c r="J1008" s="64"/>
      <c r="K1008" s="84"/>
      <c r="L1008" s="64"/>
      <c r="M1008" s="64"/>
      <c r="N1008" s="64"/>
      <c r="O1008" s="64"/>
      <c r="P1008" s="64"/>
      <c r="Q1008" s="64"/>
      <c r="R1008" s="84"/>
      <c r="S1008" s="64"/>
      <c r="U1008" s="85"/>
      <c r="X1008" s="41"/>
    </row>
    <row r="1009" spans="1:24">
      <c r="A1009" s="83"/>
      <c r="D1009" s="64"/>
      <c r="E1009" s="64"/>
      <c r="F1009" s="64"/>
      <c r="G1009" s="64"/>
      <c r="H1009" s="64"/>
      <c r="I1009" s="64"/>
      <c r="J1009" s="64"/>
      <c r="K1009" s="84"/>
      <c r="L1009" s="64"/>
      <c r="M1009" s="64"/>
      <c r="N1009" s="64"/>
      <c r="O1009" s="64"/>
      <c r="P1009" s="64"/>
      <c r="Q1009" s="64"/>
      <c r="R1009" s="84"/>
      <c r="S1009" s="64"/>
      <c r="U1009" s="85"/>
      <c r="X1009" s="41"/>
    </row>
    <row r="1010" spans="1:24">
      <c r="A1010" s="83"/>
      <c r="D1010" s="64"/>
      <c r="E1010" s="64"/>
      <c r="F1010" s="64"/>
      <c r="G1010" s="64"/>
      <c r="H1010" s="64"/>
      <c r="I1010" s="64"/>
      <c r="J1010" s="64"/>
      <c r="K1010" s="84"/>
      <c r="L1010" s="64"/>
      <c r="M1010" s="64"/>
      <c r="N1010" s="64"/>
      <c r="O1010" s="64"/>
      <c r="P1010" s="64"/>
      <c r="Q1010" s="64"/>
      <c r="R1010" s="84"/>
      <c r="S1010" s="64"/>
      <c r="U1010" s="85"/>
      <c r="X1010" s="41"/>
    </row>
    <row r="1011" spans="1:24">
      <c r="A1011" s="83"/>
      <c r="D1011" s="64"/>
      <c r="E1011" s="64"/>
      <c r="F1011" s="64"/>
      <c r="G1011" s="64"/>
      <c r="H1011" s="64"/>
      <c r="I1011" s="64"/>
      <c r="J1011" s="64"/>
      <c r="K1011" s="84"/>
      <c r="L1011" s="64"/>
      <c r="M1011" s="64"/>
      <c r="N1011" s="64"/>
      <c r="O1011" s="64"/>
      <c r="P1011" s="64"/>
      <c r="Q1011" s="64"/>
      <c r="R1011" s="84"/>
      <c r="S1011" s="64"/>
      <c r="U1011" s="85"/>
      <c r="X1011" s="41"/>
    </row>
    <row r="1012" spans="1:24">
      <c r="A1012" s="83"/>
      <c r="D1012" s="64"/>
      <c r="E1012" s="64"/>
      <c r="F1012" s="64"/>
      <c r="G1012" s="64"/>
      <c r="H1012" s="64"/>
      <c r="I1012" s="64"/>
      <c r="J1012" s="64"/>
      <c r="K1012" s="84"/>
      <c r="L1012" s="64"/>
      <c r="M1012" s="64"/>
      <c r="N1012" s="64"/>
      <c r="O1012" s="64"/>
      <c r="P1012" s="64"/>
      <c r="Q1012" s="64"/>
      <c r="R1012" s="84"/>
      <c r="S1012" s="64"/>
      <c r="U1012" s="85"/>
      <c r="X1012" s="41"/>
    </row>
    <row r="1013" spans="1:24">
      <c r="A1013" s="83"/>
      <c r="D1013" s="64"/>
      <c r="E1013" s="64"/>
      <c r="F1013" s="64"/>
      <c r="G1013" s="64"/>
      <c r="H1013" s="64"/>
      <c r="I1013" s="64"/>
      <c r="J1013" s="64"/>
      <c r="K1013" s="84"/>
      <c r="L1013" s="64"/>
      <c r="M1013" s="64"/>
      <c r="N1013" s="64"/>
      <c r="O1013" s="64"/>
      <c r="P1013" s="64"/>
      <c r="Q1013" s="64"/>
      <c r="R1013" s="84"/>
      <c r="S1013" s="64"/>
      <c r="U1013" s="85"/>
      <c r="X1013" s="41"/>
    </row>
    <row r="1014" spans="1:24">
      <c r="A1014" s="83"/>
      <c r="D1014" s="64"/>
      <c r="E1014" s="64"/>
      <c r="F1014" s="64"/>
      <c r="G1014" s="64"/>
      <c r="H1014" s="64"/>
      <c r="I1014" s="64"/>
      <c r="J1014" s="64"/>
      <c r="K1014" s="84"/>
      <c r="L1014" s="64"/>
      <c r="M1014" s="64"/>
      <c r="N1014" s="64"/>
      <c r="O1014" s="64"/>
      <c r="P1014" s="64"/>
      <c r="Q1014" s="64"/>
      <c r="R1014" s="84"/>
      <c r="S1014" s="64"/>
      <c r="U1014" s="85"/>
      <c r="X1014" s="41"/>
    </row>
    <row r="1015" spans="1:24">
      <c r="A1015" s="83"/>
      <c r="D1015" s="64"/>
      <c r="E1015" s="64"/>
      <c r="F1015" s="64"/>
      <c r="G1015" s="64"/>
      <c r="H1015" s="64"/>
      <c r="I1015" s="64"/>
      <c r="J1015" s="64"/>
      <c r="K1015" s="84"/>
      <c r="L1015" s="64"/>
      <c r="M1015" s="64"/>
      <c r="N1015" s="64"/>
      <c r="O1015" s="64"/>
      <c r="P1015" s="64"/>
      <c r="Q1015" s="64"/>
      <c r="R1015" s="84"/>
      <c r="S1015" s="64"/>
      <c r="U1015" s="85"/>
      <c r="X1015" s="41"/>
    </row>
    <row r="1016" spans="1:24">
      <c r="A1016" s="83"/>
      <c r="D1016" s="64"/>
      <c r="E1016" s="64"/>
      <c r="F1016" s="64"/>
      <c r="G1016" s="64"/>
      <c r="H1016" s="64"/>
      <c r="I1016" s="64"/>
      <c r="J1016" s="64"/>
      <c r="K1016" s="84"/>
      <c r="L1016" s="64"/>
      <c r="M1016" s="64"/>
      <c r="N1016" s="64"/>
      <c r="O1016" s="64"/>
      <c r="P1016" s="64"/>
      <c r="Q1016" s="64"/>
      <c r="R1016" s="84"/>
      <c r="S1016" s="64"/>
      <c r="U1016" s="85"/>
      <c r="X1016" s="41"/>
    </row>
    <row r="1017" spans="1:24">
      <c r="A1017" s="83"/>
      <c r="D1017" s="64"/>
      <c r="E1017" s="64"/>
      <c r="F1017" s="64"/>
      <c r="G1017" s="64"/>
      <c r="H1017" s="64"/>
      <c r="I1017" s="64"/>
      <c r="J1017" s="64"/>
      <c r="K1017" s="84"/>
      <c r="L1017" s="64"/>
      <c r="M1017" s="64"/>
      <c r="N1017" s="64"/>
      <c r="O1017" s="64"/>
      <c r="P1017" s="64"/>
      <c r="Q1017" s="64"/>
      <c r="R1017" s="84"/>
      <c r="S1017" s="64"/>
      <c r="U1017" s="85"/>
      <c r="X1017" s="41"/>
    </row>
    <row r="1018" spans="1:24">
      <c r="A1018" s="83"/>
      <c r="D1018" s="64"/>
      <c r="E1018" s="64"/>
      <c r="F1018" s="64"/>
      <c r="G1018" s="64"/>
      <c r="H1018" s="64"/>
      <c r="I1018" s="64"/>
      <c r="J1018" s="64"/>
      <c r="K1018" s="84"/>
      <c r="L1018" s="64"/>
      <c r="M1018" s="64"/>
      <c r="N1018" s="64"/>
      <c r="O1018" s="64"/>
      <c r="P1018" s="64"/>
      <c r="Q1018" s="64"/>
      <c r="R1018" s="84"/>
      <c r="S1018" s="64"/>
      <c r="U1018" s="85"/>
      <c r="X1018" s="41"/>
    </row>
    <row r="1019" spans="1:24">
      <c r="A1019" s="83"/>
      <c r="D1019" s="64"/>
      <c r="E1019" s="64"/>
      <c r="F1019" s="64"/>
      <c r="G1019" s="64"/>
      <c r="H1019" s="64"/>
      <c r="I1019" s="64"/>
      <c r="J1019" s="64"/>
      <c r="K1019" s="84"/>
      <c r="L1019" s="64"/>
      <c r="M1019" s="64"/>
      <c r="N1019" s="64"/>
      <c r="O1019" s="64"/>
      <c r="P1019" s="64"/>
      <c r="Q1019" s="64"/>
      <c r="R1019" s="84"/>
      <c r="S1019" s="64"/>
      <c r="U1019" s="85"/>
      <c r="X1019" s="41"/>
    </row>
    <row r="1020" spans="1:24">
      <c r="A1020" s="83"/>
      <c r="D1020" s="64"/>
      <c r="E1020" s="64"/>
      <c r="F1020" s="64"/>
      <c r="G1020" s="64"/>
      <c r="H1020" s="64"/>
      <c r="I1020" s="64"/>
      <c r="J1020" s="64"/>
      <c r="K1020" s="84"/>
      <c r="L1020" s="64"/>
      <c r="M1020" s="64"/>
      <c r="N1020" s="64"/>
      <c r="O1020" s="64"/>
      <c r="P1020" s="64"/>
      <c r="Q1020" s="64"/>
      <c r="R1020" s="84"/>
      <c r="S1020" s="64"/>
      <c r="U1020" s="85"/>
      <c r="X1020" s="41"/>
    </row>
    <row r="1021" spans="1:24">
      <c r="A1021" s="83"/>
      <c r="D1021" s="64"/>
      <c r="E1021" s="64"/>
      <c r="F1021" s="64"/>
      <c r="G1021" s="64"/>
      <c r="H1021" s="64"/>
      <c r="I1021" s="64"/>
      <c r="J1021" s="64"/>
      <c r="K1021" s="84"/>
      <c r="L1021" s="64"/>
      <c r="M1021" s="64"/>
      <c r="N1021" s="64"/>
      <c r="O1021" s="64"/>
      <c r="P1021" s="64"/>
      <c r="Q1021" s="64"/>
      <c r="R1021" s="84"/>
      <c r="S1021" s="64"/>
      <c r="U1021" s="85"/>
      <c r="X1021" s="41"/>
    </row>
    <row r="1022" spans="1:24">
      <c r="A1022" s="83"/>
      <c r="D1022" s="64"/>
      <c r="E1022" s="64"/>
      <c r="F1022" s="64"/>
      <c r="G1022" s="64"/>
      <c r="H1022" s="64"/>
      <c r="I1022" s="64"/>
      <c r="J1022" s="64"/>
      <c r="K1022" s="84"/>
      <c r="L1022" s="64"/>
      <c r="M1022" s="64"/>
      <c r="N1022" s="64"/>
      <c r="O1022" s="64"/>
      <c r="P1022" s="64"/>
      <c r="Q1022" s="64"/>
      <c r="R1022" s="84"/>
      <c r="S1022" s="64"/>
      <c r="U1022" s="85"/>
      <c r="X1022" s="41"/>
    </row>
    <row r="1023" spans="1:24">
      <c r="A1023" s="83"/>
      <c r="D1023" s="64"/>
      <c r="E1023" s="64"/>
      <c r="F1023" s="64"/>
      <c r="G1023" s="64"/>
      <c r="H1023" s="64"/>
      <c r="I1023" s="64"/>
      <c r="J1023" s="64"/>
      <c r="K1023" s="84"/>
      <c r="L1023" s="64"/>
      <c r="M1023" s="64"/>
      <c r="N1023" s="64"/>
      <c r="O1023" s="64"/>
      <c r="P1023" s="64"/>
      <c r="Q1023" s="64"/>
      <c r="R1023" s="84"/>
      <c r="S1023" s="64"/>
      <c r="U1023" s="85"/>
      <c r="X1023" s="41"/>
    </row>
    <row r="1024" spans="1:24">
      <c r="A1024" s="83"/>
      <c r="D1024" s="64"/>
      <c r="E1024" s="64"/>
      <c r="F1024" s="64"/>
      <c r="G1024" s="64"/>
      <c r="H1024" s="64"/>
      <c r="I1024" s="64"/>
      <c r="J1024" s="64"/>
      <c r="K1024" s="84"/>
      <c r="L1024" s="64"/>
      <c r="M1024" s="64"/>
      <c r="N1024" s="64"/>
      <c r="O1024" s="64"/>
      <c r="P1024" s="64"/>
      <c r="Q1024" s="64"/>
      <c r="R1024" s="84"/>
      <c r="S1024" s="64"/>
      <c r="U1024" s="85"/>
      <c r="X1024" s="41"/>
    </row>
    <row r="1025" spans="1:24">
      <c r="A1025" s="83"/>
      <c r="D1025" s="64"/>
      <c r="E1025" s="64"/>
      <c r="F1025" s="64"/>
      <c r="G1025" s="64"/>
      <c r="H1025" s="64"/>
      <c r="I1025" s="64"/>
      <c r="J1025" s="64"/>
      <c r="K1025" s="84"/>
      <c r="L1025" s="64"/>
      <c r="M1025" s="64"/>
      <c r="N1025" s="64"/>
      <c r="O1025" s="64"/>
      <c r="P1025" s="64"/>
      <c r="Q1025" s="64"/>
      <c r="R1025" s="84"/>
      <c r="S1025" s="64"/>
      <c r="U1025" s="85"/>
      <c r="X1025" s="41"/>
    </row>
    <row r="1026" spans="1:24">
      <c r="A1026" s="83"/>
      <c r="D1026" s="64"/>
      <c r="E1026" s="64"/>
      <c r="F1026" s="64"/>
      <c r="G1026" s="64"/>
      <c r="H1026" s="64"/>
      <c r="I1026" s="64"/>
      <c r="J1026" s="64"/>
      <c r="K1026" s="84"/>
      <c r="L1026" s="64"/>
      <c r="M1026" s="64"/>
      <c r="N1026" s="64"/>
      <c r="O1026" s="64"/>
      <c r="P1026" s="64"/>
      <c r="Q1026" s="64"/>
      <c r="R1026" s="84"/>
      <c r="S1026" s="64"/>
      <c r="U1026" s="85"/>
      <c r="X1026" s="41"/>
    </row>
    <row r="1027" spans="1:24">
      <c r="A1027" s="83"/>
      <c r="D1027" s="64"/>
      <c r="E1027" s="64"/>
      <c r="F1027" s="64"/>
      <c r="G1027" s="64"/>
      <c r="H1027" s="64"/>
      <c r="I1027" s="64"/>
      <c r="J1027" s="64"/>
      <c r="K1027" s="84"/>
      <c r="L1027" s="64"/>
      <c r="M1027" s="64"/>
      <c r="N1027" s="64"/>
      <c r="O1027" s="64"/>
      <c r="P1027" s="64"/>
      <c r="Q1027" s="64"/>
      <c r="R1027" s="84"/>
      <c r="S1027" s="64"/>
      <c r="U1027" s="85"/>
      <c r="X1027" s="41"/>
    </row>
    <row r="1028" spans="1:24">
      <c r="A1028" s="83"/>
      <c r="D1028" s="64"/>
      <c r="E1028" s="64"/>
      <c r="F1028" s="64"/>
      <c r="G1028" s="64"/>
      <c r="H1028" s="64"/>
      <c r="I1028" s="64"/>
      <c r="J1028" s="64"/>
      <c r="K1028" s="84"/>
      <c r="L1028" s="64"/>
      <c r="M1028" s="64"/>
      <c r="N1028" s="64"/>
      <c r="O1028" s="64"/>
      <c r="P1028" s="64"/>
      <c r="Q1028" s="64"/>
      <c r="R1028" s="84"/>
      <c r="S1028" s="64"/>
      <c r="U1028" s="85"/>
      <c r="X1028" s="41"/>
    </row>
    <row r="1029" spans="1:24">
      <c r="A1029" s="83"/>
      <c r="D1029" s="64"/>
      <c r="E1029" s="64"/>
      <c r="F1029" s="64"/>
      <c r="G1029" s="64"/>
      <c r="H1029" s="64"/>
      <c r="I1029" s="64"/>
      <c r="J1029" s="64"/>
      <c r="K1029" s="84"/>
      <c r="L1029" s="64"/>
      <c r="M1029" s="64"/>
      <c r="N1029" s="64"/>
      <c r="O1029" s="64"/>
      <c r="P1029" s="64"/>
      <c r="Q1029" s="64"/>
      <c r="R1029" s="84"/>
      <c r="S1029" s="64"/>
      <c r="U1029" s="85"/>
      <c r="X1029" s="41"/>
    </row>
    <row r="1030" spans="1:24">
      <c r="A1030" s="83"/>
      <c r="D1030" s="64"/>
      <c r="E1030" s="64"/>
      <c r="F1030" s="64"/>
      <c r="G1030" s="64"/>
      <c r="H1030" s="64"/>
      <c r="I1030" s="64"/>
      <c r="J1030" s="64"/>
      <c r="K1030" s="84"/>
      <c r="L1030" s="64"/>
      <c r="M1030" s="64"/>
      <c r="N1030" s="64"/>
      <c r="O1030" s="64"/>
      <c r="P1030" s="64"/>
      <c r="Q1030" s="64"/>
      <c r="R1030" s="84"/>
      <c r="S1030" s="64"/>
      <c r="U1030" s="85"/>
      <c r="X1030" s="41"/>
    </row>
    <row r="1031" spans="1:24">
      <c r="A1031" s="83"/>
      <c r="D1031" s="64"/>
      <c r="E1031" s="64"/>
      <c r="F1031" s="64"/>
      <c r="G1031" s="64"/>
      <c r="H1031" s="64"/>
      <c r="I1031" s="64"/>
      <c r="J1031" s="64"/>
      <c r="K1031" s="84"/>
      <c r="L1031" s="64"/>
      <c r="M1031" s="64"/>
      <c r="N1031" s="64"/>
      <c r="O1031" s="64"/>
      <c r="P1031" s="64"/>
      <c r="Q1031" s="64"/>
      <c r="R1031" s="84"/>
      <c r="S1031" s="64"/>
      <c r="U1031" s="85"/>
      <c r="X1031" s="41"/>
    </row>
    <row r="1032" spans="1:24">
      <c r="A1032" s="83"/>
      <c r="D1032" s="64"/>
      <c r="E1032" s="64"/>
      <c r="F1032" s="64"/>
      <c r="G1032" s="64"/>
      <c r="H1032" s="64"/>
      <c r="I1032" s="64"/>
      <c r="J1032" s="64"/>
      <c r="K1032" s="84"/>
      <c r="L1032" s="64"/>
      <c r="M1032" s="64"/>
      <c r="N1032" s="64"/>
      <c r="O1032" s="64"/>
      <c r="P1032" s="64"/>
      <c r="Q1032" s="64"/>
      <c r="R1032" s="84"/>
      <c r="S1032" s="64"/>
      <c r="U1032" s="85"/>
      <c r="X1032" s="41"/>
    </row>
    <row r="1033" spans="1:24">
      <c r="A1033" s="83"/>
      <c r="D1033" s="64"/>
      <c r="E1033" s="64"/>
      <c r="F1033" s="64"/>
      <c r="G1033" s="64"/>
      <c r="H1033" s="64"/>
      <c r="I1033" s="64"/>
      <c r="J1033" s="64"/>
      <c r="K1033" s="84"/>
      <c r="L1033" s="64"/>
      <c r="M1033" s="64"/>
      <c r="N1033" s="64"/>
      <c r="O1033" s="64"/>
      <c r="P1033" s="64"/>
      <c r="Q1033" s="64"/>
      <c r="R1033" s="84"/>
      <c r="S1033" s="64"/>
      <c r="U1033" s="85"/>
      <c r="X1033" s="41"/>
    </row>
    <row r="1034" spans="1:24">
      <c r="A1034" s="83"/>
      <c r="D1034" s="64"/>
      <c r="E1034" s="64"/>
      <c r="F1034" s="64"/>
      <c r="G1034" s="64"/>
      <c r="H1034" s="64"/>
      <c r="I1034" s="64"/>
      <c r="J1034" s="64"/>
      <c r="K1034" s="84"/>
      <c r="L1034" s="64"/>
      <c r="M1034" s="64"/>
      <c r="N1034" s="64"/>
      <c r="O1034" s="64"/>
      <c r="P1034" s="64"/>
      <c r="Q1034" s="64"/>
      <c r="R1034" s="84"/>
      <c r="S1034" s="64"/>
      <c r="U1034" s="85"/>
      <c r="X1034" s="41"/>
    </row>
    <row r="1035" spans="1:24">
      <c r="A1035" s="83"/>
      <c r="D1035" s="64"/>
      <c r="E1035" s="64"/>
      <c r="F1035" s="64"/>
      <c r="G1035" s="64"/>
      <c r="H1035" s="64"/>
      <c r="I1035" s="64"/>
      <c r="J1035" s="64"/>
      <c r="K1035" s="84"/>
      <c r="L1035" s="64"/>
      <c r="M1035" s="64"/>
      <c r="N1035" s="64"/>
      <c r="O1035" s="64"/>
      <c r="P1035" s="64"/>
      <c r="Q1035" s="64"/>
      <c r="R1035" s="84"/>
      <c r="S1035" s="64"/>
      <c r="U1035" s="85"/>
      <c r="X1035" s="41"/>
    </row>
    <row r="1036" spans="1:24">
      <c r="A1036" s="83"/>
      <c r="D1036" s="64"/>
      <c r="E1036" s="64"/>
      <c r="F1036" s="64"/>
      <c r="G1036" s="64"/>
      <c r="H1036" s="64"/>
      <c r="I1036" s="64"/>
      <c r="J1036" s="64"/>
      <c r="K1036" s="84"/>
      <c r="L1036" s="64"/>
      <c r="M1036" s="64"/>
      <c r="N1036" s="64"/>
      <c r="O1036" s="64"/>
      <c r="P1036" s="64"/>
      <c r="Q1036" s="64"/>
      <c r="R1036" s="84"/>
      <c r="S1036" s="64"/>
      <c r="U1036" s="85"/>
      <c r="X1036" s="41"/>
    </row>
    <row r="1037" spans="1:24">
      <c r="A1037" s="83"/>
      <c r="D1037" s="64"/>
      <c r="E1037" s="64"/>
      <c r="F1037" s="64"/>
      <c r="G1037" s="64"/>
      <c r="H1037" s="64"/>
      <c r="I1037" s="64"/>
      <c r="J1037" s="64"/>
      <c r="K1037" s="84"/>
      <c r="L1037" s="64"/>
      <c r="M1037" s="64"/>
      <c r="N1037" s="64"/>
      <c r="O1037" s="64"/>
      <c r="P1037" s="64"/>
      <c r="Q1037" s="64"/>
      <c r="R1037" s="84"/>
      <c r="S1037" s="64"/>
      <c r="U1037" s="85"/>
      <c r="X1037" s="41"/>
    </row>
    <row r="1038" spans="1:24">
      <c r="A1038" s="83"/>
      <c r="D1038" s="64"/>
      <c r="E1038" s="64"/>
      <c r="F1038" s="64"/>
      <c r="G1038" s="64"/>
      <c r="H1038" s="64"/>
      <c r="I1038" s="64"/>
      <c r="J1038" s="64"/>
      <c r="K1038" s="84"/>
      <c r="L1038" s="64"/>
      <c r="M1038" s="64"/>
      <c r="N1038" s="64"/>
      <c r="O1038" s="64"/>
      <c r="P1038" s="64"/>
      <c r="Q1038" s="64"/>
      <c r="R1038" s="84"/>
      <c r="S1038" s="64"/>
      <c r="U1038" s="85"/>
      <c r="X1038" s="41"/>
    </row>
    <row r="1039" spans="1:24">
      <c r="A1039" s="83"/>
      <c r="D1039" s="64"/>
      <c r="E1039" s="64"/>
      <c r="F1039" s="64"/>
      <c r="G1039" s="64"/>
      <c r="H1039" s="64"/>
      <c r="I1039" s="64"/>
      <c r="J1039" s="64"/>
      <c r="K1039" s="84"/>
      <c r="L1039" s="64"/>
      <c r="M1039" s="64"/>
      <c r="N1039" s="64"/>
      <c r="O1039" s="64"/>
      <c r="P1039" s="64"/>
      <c r="Q1039" s="64"/>
      <c r="R1039" s="84"/>
      <c r="S1039" s="64"/>
      <c r="U1039" s="85"/>
      <c r="X1039" s="41"/>
    </row>
    <row r="1040" spans="1:24">
      <c r="A1040" s="83"/>
      <c r="D1040" s="64"/>
      <c r="E1040" s="64"/>
      <c r="F1040" s="64"/>
      <c r="G1040" s="64"/>
      <c r="H1040" s="64"/>
      <c r="I1040" s="64"/>
      <c r="J1040" s="64"/>
      <c r="K1040" s="84"/>
      <c r="L1040" s="64"/>
      <c r="M1040" s="64"/>
      <c r="N1040" s="64"/>
      <c r="O1040" s="64"/>
      <c r="P1040" s="64"/>
      <c r="Q1040" s="64"/>
      <c r="R1040" s="84"/>
      <c r="S1040" s="64"/>
      <c r="U1040" s="85"/>
      <c r="X1040" s="41"/>
    </row>
    <row r="1041" spans="1:24">
      <c r="A1041" s="83"/>
      <c r="D1041" s="64"/>
      <c r="E1041" s="64"/>
      <c r="F1041" s="64"/>
      <c r="G1041" s="64"/>
      <c r="H1041" s="64"/>
      <c r="I1041" s="64"/>
      <c r="J1041" s="64"/>
      <c r="K1041" s="84"/>
      <c r="L1041" s="64"/>
      <c r="M1041" s="64"/>
      <c r="N1041" s="64"/>
      <c r="O1041" s="64"/>
      <c r="P1041" s="64"/>
      <c r="Q1041" s="64"/>
      <c r="R1041" s="84"/>
      <c r="S1041" s="64"/>
      <c r="U1041" s="85"/>
      <c r="X1041" s="41"/>
    </row>
    <row r="1042" spans="1:24">
      <c r="A1042" s="83"/>
      <c r="D1042" s="64"/>
      <c r="E1042" s="64"/>
      <c r="F1042" s="64"/>
      <c r="G1042" s="64"/>
      <c r="H1042" s="64"/>
      <c r="I1042" s="64"/>
      <c r="J1042" s="64"/>
      <c r="K1042" s="84"/>
      <c r="L1042" s="64"/>
      <c r="M1042" s="64"/>
      <c r="N1042" s="64"/>
      <c r="O1042" s="64"/>
      <c r="P1042" s="64"/>
      <c r="Q1042" s="64"/>
      <c r="R1042" s="84"/>
      <c r="S1042" s="64"/>
      <c r="U1042" s="85"/>
      <c r="X1042" s="41"/>
    </row>
    <row r="1043" spans="1:24">
      <c r="A1043" s="83"/>
      <c r="D1043" s="64"/>
      <c r="E1043" s="64"/>
      <c r="F1043" s="64"/>
      <c r="G1043" s="64"/>
      <c r="H1043" s="64"/>
      <c r="I1043" s="64"/>
      <c r="J1043" s="64"/>
      <c r="K1043" s="84"/>
      <c r="L1043" s="64"/>
      <c r="M1043" s="64"/>
      <c r="N1043" s="64"/>
      <c r="O1043" s="64"/>
      <c r="P1043" s="64"/>
      <c r="Q1043" s="64"/>
      <c r="R1043" s="84"/>
      <c r="S1043" s="64"/>
      <c r="U1043" s="85"/>
      <c r="X1043" s="41"/>
    </row>
    <row r="1044" spans="1:24">
      <c r="A1044" s="83"/>
      <c r="D1044" s="64"/>
      <c r="E1044" s="64"/>
      <c r="F1044" s="64"/>
      <c r="G1044" s="64"/>
      <c r="H1044" s="64"/>
      <c r="I1044" s="64"/>
      <c r="J1044" s="64"/>
      <c r="K1044" s="84"/>
      <c r="L1044" s="64"/>
      <c r="M1044" s="64"/>
      <c r="N1044" s="64"/>
      <c r="O1044" s="64"/>
      <c r="P1044" s="64"/>
      <c r="Q1044" s="64"/>
      <c r="R1044" s="84"/>
      <c r="S1044" s="64"/>
      <c r="U1044" s="85"/>
      <c r="X1044" s="41"/>
    </row>
    <row r="1045" spans="1:24">
      <c r="A1045" s="83"/>
      <c r="D1045" s="64"/>
      <c r="E1045" s="64"/>
      <c r="F1045" s="64"/>
      <c r="G1045" s="64"/>
      <c r="H1045" s="64"/>
      <c r="I1045" s="64"/>
      <c r="J1045" s="64"/>
      <c r="K1045" s="84"/>
      <c r="L1045" s="64"/>
      <c r="M1045" s="64"/>
      <c r="N1045" s="64"/>
      <c r="O1045" s="64"/>
      <c r="P1045" s="64"/>
      <c r="Q1045" s="64"/>
      <c r="R1045" s="84"/>
      <c r="S1045" s="64"/>
      <c r="U1045" s="85"/>
      <c r="X1045" s="41"/>
    </row>
    <row r="1046" spans="1:24">
      <c r="A1046" s="83"/>
      <c r="D1046" s="64"/>
      <c r="E1046" s="64"/>
      <c r="F1046" s="64"/>
      <c r="G1046" s="64"/>
      <c r="H1046" s="64"/>
      <c r="I1046" s="64"/>
      <c r="J1046" s="64"/>
      <c r="K1046" s="84"/>
      <c r="L1046" s="64"/>
      <c r="M1046" s="64"/>
      <c r="N1046" s="64"/>
      <c r="O1046" s="64"/>
      <c r="P1046" s="64"/>
      <c r="Q1046" s="64"/>
      <c r="R1046" s="84"/>
      <c r="S1046" s="64"/>
      <c r="U1046" s="85"/>
      <c r="X1046" s="41"/>
    </row>
    <row r="1047" spans="1:24">
      <c r="A1047" s="83"/>
      <c r="D1047" s="64"/>
      <c r="E1047" s="64"/>
      <c r="F1047" s="64"/>
      <c r="G1047" s="64"/>
      <c r="H1047" s="64"/>
      <c r="I1047" s="64"/>
      <c r="J1047" s="64"/>
      <c r="K1047" s="84"/>
      <c r="L1047" s="64"/>
      <c r="M1047" s="64"/>
      <c r="N1047" s="64"/>
      <c r="O1047" s="64"/>
      <c r="P1047" s="64"/>
      <c r="Q1047" s="64"/>
      <c r="R1047" s="84"/>
      <c r="S1047" s="64"/>
      <c r="U1047" s="85"/>
      <c r="X1047" s="41"/>
    </row>
    <row r="1048" spans="1:24">
      <c r="A1048" s="83"/>
      <c r="D1048" s="64"/>
      <c r="E1048" s="64"/>
      <c r="F1048" s="64"/>
      <c r="G1048" s="64"/>
      <c r="H1048" s="64"/>
      <c r="I1048" s="64"/>
      <c r="J1048" s="64"/>
      <c r="K1048" s="84"/>
      <c r="L1048" s="64"/>
      <c r="M1048" s="64"/>
      <c r="N1048" s="64"/>
      <c r="O1048" s="64"/>
      <c r="P1048" s="64"/>
      <c r="Q1048" s="64"/>
      <c r="R1048" s="84"/>
      <c r="S1048" s="64"/>
      <c r="U1048" s="85"/>
      <c r="X1048" s="41"/>
    </row>
    <row r="1049" spans="1:24">
      <c r="A1049" s="83"/>
      <c r="D1049" s="64"/>
      <c r="E1049" s="64"/>
      <c r="F1049" s="64"/>
      <c r="G1049" s="64"/>
      <c r="H1049" s="64"/>
      <c r="I1049" s="64"/>
      <c r="J1049" s="64"/>
      <c r="K1049" s="84"/>
      <c r="L1049" s="64"/>
      <c r="M1049" s="64"/>
      <c r="N1049" s="64"/>
      <c r="O1049" s="64"/>
      <c r="P1049" s="64"/>
      <c r="Q1049" s="64"/>
      <c r="R1049" s="84"/>
      <c r="S1049" s="64"/>
      <c r="U1049" s="85"/>
      <c r="X1049" s="41"/>
    </row>
    <row r="1050" spans="1:24">
      <c r="A1050" s="83"/>
      <c r="D1050" s="64"/>
      <c r="E1050" s="64"/>
      <c r="F1050" s="64"/>
      <c r="G1050" s="64"/>
      <c r="H1050" s="64"/>
      <c r="I1050" s="64"/>
      <c r="J1050" s="64"/>
      <c r="K1050" s="84"/>
      <c r="L1050" s="64"/>
      <c r="M1050" s="64"/>
      <c r="N1050" s="64"/>
      <c r="O1050" s="64"/>
      <c r="P1050" s="64"/>
      <c r="Q1050" s="64"/>
      <c r="R1050" s="84"/>
      <c r="S1050" s="64"/>
      <c r="U1050" s="85"/>
      <c r="X1050" s="41"/>
    </row>
    <row r="1051" spans="1:24">
      <c r="A1051" s="83"/>
      <c r="D1051" s="64"/>
      <c r="E1051" s="64"/>
      <c r="F1051" s="64"/>
      <c r="G1051" s="64"/>
      <c r="H1051" s="64"/>
      <c r="I1051" s="64"/>
      <c r="J1051" s="64"/>
      <c r="K1051" s="84"/>
      <c r="L1051" s="64"/>
      <c r="M1051" s="64"/>
      <c r="N1051" s="64"/>
      <c r="O1051" s="64"/>
      <c r="P1051" s="64"/>
      <c r="Q1051" s="64"/>
      <c r="R1051" s="84"/>
      <c r="S1051" s="64"/>
      <c r="U1051" s="85"/>
      <c r="X1051" s="41"/>
    </row>
    <row r="1052" spans="1:24">
      <c r="A1052" s="83"/>
      <c r="D1052" s="64"/>
      <c r="E1052" s="64"/>
      <c r="F1052" s="64"/>
      <c r="G1052" s="64"/>
      <c r="H1052" s="64"/>
      <c r="I1052" s="64"/>
      <c r="J1052" s="64"/>
      <c r="K1052" s="84"/>
      <c r="L1052" s="64"/>
      <c r="M1052" s="64"/>
      <c r="N1052" s="64"/>
      <c r="O1052" s="64"/>
      <c r="P1052" s="64"/>
      <c r="Q1052" s="64"/>
      <c r="R1052" s="84"/>
      <c r="S1052" s="64"/>
      <c r="U1052" s="85"/>
      <c r="X1052" s="41"/>
    </row>
    <row r="1053" spans="1:24">
      <c r="A1053" s="83"/>
      <c r="D1053" s="64"/>
      <c r="E1053" s="64"/>
      <c r="F1053" s="64"/>
      <c r="G1053" s="64"/>
      <c r="H1053" s="64"/>
      <c r="I1053" s="64"/>
      <c r="J1053" s="64"/>
      <c r="K1053" s="84"/>
      <c r="L1053" s="64"/>
      <c r="M1053" s="64"/>
      <c r="N1053" s="64"/>
      <c r="O1053" s="64"/>
      <c r="P1053" s="64"/>
      <c r="Q1053" s="64"/>
      <c r="R1053" s="84"/>
      <c r="S1053" s="64"/>
      <c r="U1053" s="85"/>
      <c r="X1053" s="41"/>
    </row>
    <row r="1054" spans="1:24">
      <c r="A1054" s="83"/>
      <c r="D1054" s="64"/>
      <c r="E1054" s="64"/>
      <c r="F1054" s="64"/>
      <c r="G1054" s="64"/>
      <c r="H1054" s="64"/>
      <c r="I1054" s="64"/>
      <c r="J1054" s="64"/>
      <c r="K1054" s="84"/>
      <c r="L1054" s="64"/>
      <c r="M1054" s="64"/>
      <c r="N1054" s="64"/>
      <c r="O1054" s="64"/>
      <c r="P1054" s="64"/>
      <c r="Q1054" s="64"/>
      <c r="R1054" s="84"/>
      <c r="S1054" s="64"/>
      <c r="U1054" s="85"/>
      <c r="X1054" s="41"/>
    </row>
    <row r="1055" spans="1:24">
      <c r="A1055" s="83"/>
      <c r="D1055" s="64"/>
      <c r="E1055" s="64"/>
      <c r="F1055" s="64"/>
      <c r="G1055" s="64"/>
      <c r="H1055" s="64"/>
      <c r="I1055" s="64"/>
      <c r="J1055" s="64"/>
      <c r="K1055" s="84"/>
      <c r="L1055" s="64"/>
      <c r="M1055" s="64"/>
      <c r="N1055" s="64"/>
      <c r="O1055" s="64"/>
      <c r="P1055" s="64"/>
      <c r="Q1055" s="64"/>
      <c r="R1055" s="84"/>
      <c r="S1055" s="64"/>
      <c r="U1055" s="85"/>
      <c r="X1055" s="41"/>
    </row>
    <row r="1056" spans="1:24">
      <c r="A1056" s="83"/>
      <c r="D1056" s="64"/>
      <c r="E1056" s="64"/>
      <c r="F1056" s="64"/>
      <c r="G1056" s="64"/>
      <c r="H1056" s="64"/>
      <c r="I1056" s="64"/>
      <c r="J1056" s="64"/>
      <c r="K1056" s="84"/>
      <c r="L1056" s="64"/>
      <c r="M1056" s="64"/>
      <c r="N1056" s="64"/>
      <c r="O1056" s="64"/>
      <c r="P1056" s="64"/>
      <c r="Q1056" s="64"/>
      <c r="R1056" s="84"/>
      <c r="S1056" s="64"/>
      <c r="U1056" s="85"/>
      <c r="X1056" s="41"/>
    </row>
    <row r="1057" spans="1:24">
      <c r="A1057" s="83"/>
      <c r="D1057" s="64"/>
      <c r="E1057" s="64"/>
      <c r="F1057" s="64"/>
      <c r="G1057" s="64"/>
      <c r="H1057" s="64"/>
      <c r="I1057" s="64"/>
      <c r="J1057" s="64"/>
      <c r="K1057" s="84"/>
      <c r="L1057" s="64"/>
      <c r="M1057" s="64"/>
      <c r="N1057" s="64"/>
      <c r="O1057" s="64"/>
      <c r="P1057" s="64"/>
      <c r="Q1057" s="64"/>
      <c r="R1057" s="84"/>
      <c r="S1057" s="64"/>
      <c r="U1057" s="85"/>
      <c r="X1057" s="41"/>
    </row>
    <row r="1058" spans="1:24">
      <c r="A1058" s="83"/>
      <c r="D1058" s="64"/>
      <c r="E1058" s="64"/>
      <c r="F1058" s="64"/>
      <c r="G1058" s="64"/>
      <c r="H1058" s="64"/>
      <c r="I1058" s="64"/>
      <c r="J1058" s="64"/>
      <c r="K1058" s="84"/>
      <c r="L1058" s="64"/>
      <c r="M1058" s="64"/>
      <c r="N1058" s="64"/>
      <c r="O1058" s="64"/>
      <c r="P1058" s="64"/>
      <c r="Q1058" s="64"/>
      <c r="R1058" s="84"/>
      <c r="S1058" s="64"/>
      <c r="U1058" s="85"/>
      <c r="X1058" s="41"/>
    </row>
    <row r="1059" spans="1:24">
      <c r="A1059" s="83"/>
      <c r="D1059" s="64"/>
      <c r="E1059" s="64"/>
      <c r="F1059" s="64"/>
      <c r="G1059" s="64"/>
      <c r="H1059" s="64"/>
      <c r="I1059" s="64"/>
      <c r="J1059" s="64"/>
      <c r="K1059" s="84"/>
      <c r="L1059" s="64"/>
      <c r="M1059" s="64"/>
      <c r="N1059" s="64"/>
      <c r="O1059" s="64"/>
      <c r="P1059" s="64"/>
      <c r="Q1059" s="64"/>
      <c r="R1059" s="84"/>
      <c r="S1059" s="64"/>
      <c r="U1059" s="85"/>
      <c r="X1059" s="41"/>
    </row>
    <row r="1060" spans="1:24">
      <c r="A1060" s="83"/>
      <c r="D1060" s="64"/>
      <c r="E1060" s="64"/>
      <c r="F1060" s="64"/>
      <c r="G1060" s="64"/>
      <c r="H1060" s="64"/>
      <c r="I1060" s="64"/>
      <c r="J1060" s="64"/>
      <c r="K1060" s="84"/>
      <c r="L1060" s="64"/>
      <c r="M1060" s="64"/>
      <c r="N1060" s="64"/>
      <c r="O1060" s="64"/>
      <c r="P1060" s="64"/>
      <c r="Q1060" s="64"/>
      <c r="R1060" s="84"/>
      <c r="S1060" s="64"/>
      <c r="U1060" s="85"/>
      <c r="X1060" s="41"/>
    </row>
    <row r="1061" spans="1:24">
      <c r="A1061" s="83"/>
      <c r="D1061" s="64"/>
      <c r="E1061" s="64"/>
      <c r="F1061" s="64"/>
      <c r="G1061" s="64"/>
      <c r="H1061" s="64"/>
      <c r="I1061" s="64"/>
      <c r="J1061" s="64"/>
      <c r="K1061" s="84"/>
      <c r="L1061" s="64"/>
      <c r="M1061" s="64"/>
      <c r="N1061" s="64"/>
      <c r="O1061" s="64"/>
      <c r="P1061" s="64"/>
      <c r="Q1061" s="64"/>
      <c r="R1061" s="84"/>
      <c r="S1061" s="64"/>
      <c r="U1061" s="85"/>
      <c r="X1061" s="41"/>
    </row>
    <row r="1062" spans="1:24">
      <c r="A1062" s="83"/>
      <c r="D1062" s="64"/>
      <c r="E1062" s="64"/>
      <c r="F1062" s="64"/>
      <c r="G1062" s="64"/>
      <c r="H1062" s="64"/>
      <c r="I1062" s="64"/>
      <c r="J1062" s="64"/>
      <c r="K1062" s="84"/>
      <c r="L1062" s="64"/>
      <c r="M1062" s="64"/>
      <c r="N1062" s="64"/>
      <c r="O1062" s="64"/>
      <c r="P1062" s="64"/>
      <c r="Q1062" s="64"/>
      <c r="R1062" s="84"/>
      <c r="S1062" s="64"/>
      <c r="U1062" s="85"/>
      <c r="X1062" s="41"/>
    </row>
    <row r="1063" spans="1:24">
      <c r="A1063" s="83"/>
      <c r="D1063" s="64"/>
      <c r="E1063" s="64"/>
      <c r="F1063" s="64"/>
      <c r="G1063" s="64"/>
      <c r="H1063" s="64"/>
      <c r="I1063" s="64"/>
      <c r="J1063" s="64"/>
      <c r="K1063" s="84"/>
      <c r="L1063" s="64"/>
      <c r="M1063" s="64"/>
      <c r="N1063" s="64"/>
      <c r="O1063" s="64"/>
      <c r="P1063" s="64"/>
      <c r="Q1063" s="64"/>
      <c r="R1063" s="84"/>
      <c r="S1063" s="64"/>
      <c r="U1063" s="85"/>
      <c r="X1063" s="41"/>
    </row>
    <row r="1064" spans="1:24">
      <c r="A1064" s="83"/>
      <c r="D1064" s="64"/>
      <c r="E1064" s="64"/>
      <c r="F1064" s="64"/>
      <c r="G1064" s="64"/>
      <c r="H1064" s="64"/>
      <c r="I1064" s="64"/>
      <c r="J1064" s="64"/>
      <c r="K1064" s="84"/>
      <c r="L1064" s="64"/>
      <c r="M1064" s="64"/>
      <c r="N1064" s="64"/>
      <c r="O1064" s="64"/>
      <c r="P1064" s="64"/>
      <c r="Q1064" s="64"/>
      <c r="R1064" s="84"/>
      <c r="S1064" s="64"/>
      <c r="U1064" s="85"/>
      <c r="X1064" s="41"/>
    </row>
    <row r="1065" spans="1:24">
      <c r="A1065" s="83"/>
      <c r="D1065" s="64"/>
      <c r="E1065" s="64"/>
      <c r="F1065" s="64"/>
      <c r="G1065" s="64"/>
      <c r="H1065" s="64"/>
      <c r="I1065" s="64"/>
      <c r="J1065" s="64"/>
      <c r="K1065" s="84"/>
      <c r="L1065" s="64"/>
      <c r="M1065" s="64"/>
      <c r="N1065" s="64"/>
      <c r="O1065" s="64"/>
      <c r="P1065" s="64"/>
      <c r="Q1065" s="64"/>
      <c r="R1065" s="84"/>
      <c r="S1065" s="64"/>
      <c r="U1065" s="85"/>
      <c r="X1065" s="41"/>
    </row>
    <row r="1066" spans="1:24">
      <c r="A1066" s="83"/>
      <c r="D1066" s="64"/>
      <c r="E1066" s="64"/>
      <c r="F1066" s="64"/>
      <c r="G1066" s="64"/>
      <c r="H1066" s="64"/>
      <c r="I1066" s="64"/>
      <c r="J1066" s="64"/>
      <c r="K1066" s="84"/>
      <c r="L1066" s="64"/>
      <c r="M1066" s="64"/>
      <c r="N1066" s="64"/>
      <c r="O1066" s="64"/>
      <c r="P1066" s="64"/>
      <c r="Q1066" s="64"/>
      <c r="R1066" s="84"/>
      <c r="S1066" s="64"/>
      <c r="U1066" s="85"/>
      <c r="X1066" s="41"/>
    </row>
    <row r="1067" spans="1:24">
      <c r="A1067" s="83"/>
      <c r="D1067" s="64"/>
      <c r="E1067" s="64"/>
      <c r="F1067" s="64"/>
      <c r="G1067" s="64"/>
      <c r="H1067" s="64"/>
      <c r="I1067" s="64"/>
      <c r="J1067" s="64"/>
      <c r="K1067" s="84"/>
      <c r="L1067" s="64"/>
      <c r="M1067" s="64"/>
      <c r="N1067" s="64"/>
      <c r="O1067" s="64"/>
      <c r="P1067" s="64"/>
      <c r="Q1067" s="64"/>
      <c r="R1067" s="84"/>
      <c r="S1067" s="64"/>
      <c r="U1067" s="85"/>
      <c r="X1067" s="41"/>
    </row>
    <row r="1068" spans="1:24">
      <c r="A1068" s="83"/>
      <c r="D1068" s="64"/>
      <c r="E1068" s="64"/>
      <c r="F1068" s="64"/>
      <c r="G1068" s="64"/>
      <c r="H1068" s="64"/>
      <c r="I1068" s="64"/>
      <c r="J1068" s="64"/>
      <c r="K1068" s="84"/>
      <c r="L1068" s="64"/>
      <c r="M1068" s="64"/>
      <c r="N1068" s="64"/>
      <c r="O1068" s="64"/>
      <c r="P1068" s="64"/>
      <c r="Q1068" s="64"/>
      <c r="R1068" s="84"/>
      <c r="S1068" s="64"/>
      <c r="U1068" s="85"/>
      <c r="X1068" s="41"/>
    </row>
    <row r="1069" spans="1:24">
      <c r="A1069" s="83"/>
      <c r="D1069" s="64"/>
      <c r="E1069" s="64"/>
      <c r="F1069" s="64"/>
      <c r="G1069" s="64"/>
      <c r="H1069" s="64"/>
      <c r="I1069" s="64"/>
      <c r="J1069" s="64"/>
      <c r="K1069" s="84"/>
      <c r="L1069" s="64"/>
      <c r="M1069" s="64"/>
      <c r="N1069" s="64"/>
      <c r="O1069" s="64"/>
      <c r="P1069" s="64"/>
      <c r="Q1069" s="64"/>
      <c r="R1069" s="84"/>
      <c r="S1069" s="64"/>
      <c r="U1069" s="85"/>
      <c r="X1069" s="41"/>
    </row>
    <row r="1070" spans="1:24">
      <c r="A1070" s="83"/>
      <c r="D1070" s="64"/>
      <c r="E1070" s="64"/>
      <c r="F1070" s="64"/>
      <c r="G1070" s="64"/>
      <c r="H1070" s="64"/>
      <c r="I1070" s="64"/>
      <c r="J1070" s="64"/>
      <c r="K1070" s="84"/>
      <c r="L1070" s="64"/>
      <c r="M1070" s="64"/>
      <c r="N1070" s="64"/>
      <c r="O1070" s="64"/>
      <c r="P1070" s="64"/>
      <c r="Q1070" s="64"/>
      <c r="R1070" s="84"/>
      <c r="S1070" s="64"/>
      <c r="U1070" s="85"/>
      <c r="X1070" s="41"/>
    </row>
    <row r="1071" spans="1:24">
      <c r="A1071" s="83"/>
      <c r="D1071" s="64"/>
      <c r="E1071" s="64"/>
      <c r="F1071" s="64"/>
      <c r="G1071" s="64"/>
      <c r="H1071" s="64"/>
      <c r="I1071" s="64"/>
      <c r="J1071" s="64"/>
      <c r="K1071" s="84"/>
      <c r="L1071" s="64"/>
      <c r="M1071" s="64"/>
      <c r="N1071" s="64"/>
      <c r="O1071" s="64"/>
      <c r="P1071" s="64"/>
      <c r="Q1071" s="64"/>
      <c r="R1071" s="84"/>
      <c r="S1071" s="64"/>
      <c r="U1071" s="85"/>
      <c r="X1071" s="41"/>
    </row>
    <row r="1072" spans="1:24">
      <c r="A1072" s="83"/>
      <c r="D1072" s="64"/>
      <c r="E1072" s="64"/>
      <c r="F1072" s="64"/>
      <c r="G1072" s="64"/>
      <c r="H1072" s="64"/>
      <c r="I1072" s="64"/>
      <c r="J1072" s="64"/>
      <c r="K1072" s="84"/>
      <c r="L1072" s="64"/>
      <c r="M1072" s="64"/>
      <c r="N1072" s="64"/>
      <c r="O1072" s="64"/>
      <c r="P1072" s="64"/>
      <c r="Q1072" s="64"/>
      <c r="R1072" s="84"/>
      <c r="S1072" s="64"/>
      <c r="U1072" s="85"/>
      <c r="X1072" s="41"/>
    </row>
    <row r="1073" spans="1:24">
      <c r="A1073" s="83"/>
      <c r="D1073" s="64"/>
      <c r="E1073" s="64"/>
      <c r="F1073" s="64"/>
      <c r="G1073" s="64"/>
      <c r="H1073" s="64"/>
      <c r="I1073" s="64"/>
      <c r="J1073" s="64"/>
      <c r="K1073" s="84"/>
      <c r="L1073" s="64"/>
      <c r="M1073" s="64"/>
      <c r="N1073" s="64"/>
      <c r="O1073" s="64"/>
      <c r="P1073" s="64"/>
      <c r="Q1073" s="64"/>
      <c r="R1073" s="84"/>
      <c r="S1073" s="64"/>
      <c r="U1073" s="85"/>
      <c r="X1073" s="41"/>
    </row>
    <row r="1074" spans="1:24">
      <c r="A1074" s="83"/>
      <c r="D1074" s="64"/>
      <c r="E1074" s="64"/>
      <c r="F1074" s="64"/>
      <c r="G1074" s="64"/>
      <c r="H1074" s="64"/>
      <c r="I1074" s="64"/>
      <c r="J1074" s="64"/>
      <c r="K1074" s="84"/>
      <c r="L1074" s="64"/>
      <c r="M1074" s="64"/>
      <c r="N1074" s="64"/>
      <c r="O1074" s="64"/>
      <c r="P1074" s="64"/>
      <c r="Q1074" s="64"/>
      <c r="R1074" s="84"/>
      <c r="S1074" s="64"/>
      <c r="U1074" s="85"/>
      <c r="X1074" s="41"/>
    </row>
    <row r="1075" spans="1:24">
      <c r="A1075" s="83"/>
      <c r="D1075" s="64"/>
      <c r="E1075" s="64"/>
      <c r="F1075" s="64"/>
      <c r="G1075" s="64"/>
      <c r="H1075" s="64"/>
      <c r="I1075" s="64"/>
      <c r="J1075" s="64"/>
      <c r="K1075" s="84"/>
      <c r="L1075" s="64"/>
      <c r="M1075" s="64"/>
      <c r="N1075" s="64"/>
      <c r="O1075" s="64"/>
      <c r="P1075" s="64"/>
      <c r="Q1075" s="64"/>
      <c r="R1075" s="84"/>
      <c r="S1075" s="64"/>
      <c r="U1075" s="85"/>
      <c r="X1075" s="41"/>
    </row>
    <row r="1076" spans="1:24">
      <c r="A1076" s="83"/>
      <c r="D1076" s="64"/>
      <c r="E1076" s="64"/>
      <c r="F1076" s="64"/>
      <c r="G1076" s="64"/>
      <c r="H1076" s="64"/>
      <c r="I1076" s="64"/>
      <c r="J1076" s="64"/>
      <c r="K1076" s="84"/>
      <c r="L1076" s="64"/>
      <c r="M1076" s="64"/>
      <c r="N1076" s="64"/>
      <c r="O1076" s="64"/>
      <c r="P1076" s="64"/>
      <c r="Q1076" s="64"/>
      <c r="R1076" s="84"/>
      <c r="S1076" s="64"/>
      <c r="U1076" s="85"/>
      <c r="X1076" s="41"/>
    </row>
    <row r="1077" spans="1:24">
      <c r="A1077" s="83"/>
      <c r="D1077" s="64"/>
      <c r="E1077" s="64"/>
      <c r="F1077" s="64"/>
      <c r="G1077" s="64"/>
      <c r="H1077" s="64"/>
      <c r="I1077" s="64"/>
      <c r="J1077" s="64"/>
      <c r="K1077" s="84"/>
      <c r="L1077" s="64"/>
      <c r="M1077" s="64"/>
      <c r="N1077" s="64"/>
      <c r="O1077" s="64"/>
      <c r="P1077" s="64"/>
      <c r="Q1077" s="64"/>
      <c r="R1077" s="84"/>
      <c r="S1077" s="64"/>
      <c r="U1077" s="85"/>
      <c r="X1077" s="41"/>
    </row>
    <row r="1078" spans="1:24">
      <c r="A1078" s="83"/>
      <c r="D1078" s="64"/>
      <c r="E1078" s="64"/>
      <c r="F1078" s="64"/>
      <c r="G1078" s="64"/>
      <c r="H1078" s="64"/>
      <c r="I1078" s="64"/>
      <c r="J1078" s="64"/>
      <c r="K1078" s="84"/>
      <c r="L1078" s="64"/>
      <c r="M1078" s="64"/>
      <c r="N1078" s="64"/>
      <c r="O1078" s="64"/>
      <c r="P1078" s="64"/>
      <c r="Q1078" s="64"/>
      <c r="R1078" s="84"/>
      <c r="S1078" s="64"/>
      <c r="U1078" s="85"/>
      <c r="X1078" s="41"/>
    </row>
    <row r="1079" spans="1:24">
      <c r="A1079" s="83"/>
      <c r="D1079" s="64"/>
      <c r="E1079" s="64"/>
      <c r="F1079" s="64"/>
      <c r="G1079" s="64"/>
      <c r="H1079" s="64"/>
      <c r="I1079" s="64"/>
      <c r="J1079" s="64"/>
      <c r="K1079" s="84"/>
      <c r="L1079" s="64"/>
      <c r="M1079" s="64"/>
      <c r="N1079" s="64"/>
      <c r="O1079" s="64"/>
      <c r="P1079" s="64"/>
      <c r="Q1079" s="64"/>
      <c r="R1079" s="84"/>
      <c r="S1079" s="64"/>
      <c r="U1079" s="85"/>
      <c r="X1079" s="41"/>
    </row>
    <row r="1080" spans="1:24">
      <c r="A1080" s="83"/>
      <c r="D1080" s="64"/>
      <c r="E1080" s="64"/>
      <c r="F1080" s="64"/>
      <c r="G1080" s="64"/>
      <c r="H1080" s="64"/>
      <c r="I1080" s="64"/>
      <c r="J1080" s="64"/>
      <c r="K1080" s="84"/>
      <c r="L1080" s="64"/>
      <c r="M1080" s="64"/>
      <c r="N1080" s="64"/>
      <c r="O1080" s="64"/>
      <c r="P1080" s="64"/>
      <c r="Q1080" s="64"/>
      <c r="R1080" s="84"/>
      <c r="S1080" s="64"/>
      <c r="U1080" s="85"/>
      <c r="X1080" s="41"/>
    </row>
    <row r="1081" spans="1:24">
      <c r="A1081" s="83"/>
      <c r="D1081" s="64"/>
      <c r="E1081" s="64"/>
      <c r="F1081" s="64"/>
      <c r="G1081" s="64"/>
      <c r="H1081" s="64"/>
      <c r="I1081" s="64"/>
      <c r="J1081" s="64"/>
      <c r="K1081" s="84"/>
      <c r="L1081" s="64"/>
      <c r="M1081" s="64"/>
      <c r="N1081" s="64"/>
      <c r="O1081" s="64"/>
      <c r="P1081" s="64"/>
      <c r="Q1081" s="64"/>
      <c r="R1081" s="84"/>
      <c r="S1081" s="64"/>
      <c r="U1081" s="85"/>
      <c r="X1081" s="41"/>
    </row>
    <row r="1082" spans="1:24">
      <c r="A1082" s="83"/>
      <c r="D1082" s="64"/>
      <c r="E1082" s="64"/>
      <c r="F1082" s="64"/>
      <c r="G1082" s="64"/>
      <c r="H1082" s="64"/>
      <c r="I1082" s="64"/>
      <c r="J1082" s="64"/>
      <c r="K1082" s="84"/>
      <c r="L1082" s="64"/>
      <c r="M1082" s="64"/>
      <c r="N1082" s="64"/>
      <c r="O1082" s="64"/>
      <c r="P1082" s="64"/>
      <c r="Q1082" s="64"/>
      <c r="R1082" s="84"/>
      <c r="S1082" s="64"/>
      <c r="U1082" s="85"/>
      <c r="X1082" s="41"/>
    </row>
    <row r="1083" spans="1:24">
      <c r="A1083" s="83"/>
      <c r="D1083" s="64"/>
      <c r="E1083" s="64"/>
      <c r="F1083" s="64"/>
      <c r="G1083" s="64"/>
      <c r="H1083" s="64"/>
      <c r="I1083" s="64"/>
      <c r="J1083" s="64"/>
      <c r="K1083" s="84"/>
      <c r="L1083" s="64"/>
      <c r="M1083" s="64"/>
      <c r="N1083" s="64"/>
      <c r="O1083" s="64"/>
      <c r="P1083" s="64"/>
      <c r="Q1083" s="64"/>
      <c r="R1083" s="84"/>
      <c r="S1083" s="64"/>
      <c r="U1083" s="85"/>
      <c r="X1083" s="41"/>
    </row>
    <row r="1084" spans="1:24">
      <c r="A1084" s="83"/>
      <c r="D1084" s="64"/>
      <c r="E1084" s="64"/>
      <c r="F1084" s="64"/>
      <c r="G1084" s="64"/>
      <c r="H1084" s="64"/>
      <c r="I1084" s="64"/>
      <c r="J1084" s="64"/>
      <c r="K1084" s="84"/>
      <c r="L1084" s="64"/>
      <c r="M1084" s="64"/>
      <c r="N1084" s="64"/>
      <c r="O1084" s="64"/>
      <c r="P1084" s="64"/>
      <c r="Q1084" s="64"/>
      <c r="R1084" s="84"/>
      <c r="S1084" s="64"/>
      <c r="U1084" s="85"/>
      <c r="X1084" s="41"/>
    </row>
    <row r="1085" spans="1:24">
      <c r="A1085" s="83"/>
      <c r="D1085" s="64"/>
      <c r="E1085" s="64"/>
      <c r="F1085" s="64"/>
      <c r="G1085" s="64"/>
      <c r="H1085" s="64"/>
      <c r="I1085" s="64"/>
      <c r="J1085" s="64"/>
      <c r="K1085" s="84"/>
      <c r="L1085" s="64"/>
      <c r="M1085" s="64"/>
      <c r="N1085" s="64"/>
      <c r="O1085" s="64"/>
      <c r="P1085" s="64"/>
      <c r="Q1085" s="64"/>
      <c r="R1085" s="84"/>
      <c r="S1085" s="64"/>
      <c r="U1085" s="85"/>
      <c r="X1085" s="41"/>
    </row>
    <row r="1086" spans="1:24">
      <c r="A1086" s="83"/>
      <c r="D1086" s="64"/>
      <c r="E1086" s="64"/>
      <c r="F1086" s="64"/>
      <c r="G1086" s="64"/>
      <c r="H1086" s="64"/>
      <c r="I1086" s="64"/>
      <c r="J1086" s="64"/>
      <c r="K1086" s="84"/>
      <c r="L1086" s="64"/>
      <c r="M1086" s="64"/>
      <c r="N1086" s="64"/>
      <c r="O1086" s="64"/>
      <c r="P1086" s="64"/>
      <c r="Q1086" s="64"/>
      <c r="R1086" s="84"/>
      <c r="S1086" s="64"/>
      <c r="U1086" s="85"/>
      <c r="X1086" s="41"/>
    </row>
    <row r="1087" spans="1:24">
      <c r="A1087" s="83"/>
      <c r="D1087" s="64"/>
      <c r="E1087" s="64"/>
      <c r="F1087" s="64"/>
      <c r="G1087" s="64"/>
      <c r="H1087" s="64"/>
      <c r="I1087" s="64"/>
      <c r="J1087" s="64"/>
      <c r="K1087" s="84"/>
      <c r="L1087" s="64"/>
      <c r="M1087" s="64"/>
      <c r="N1087" s="64"/>
      <c r="O1087" s="64"/>
      <c r="P1087" s="64"/>
      <c r="Q1087" s="64"/>
      <c r="R1087" s="84"/>
      <c r="S1087" s="64"/>
      <c r="U1087" s="85"/>
      <c r="X1087" s="41"/>
    </row>
    <row r="1088" spans="1:24">
      <c r="A1088" s="83"/>
      <c r="D1088" s="64"/>
      <c r="E1088" s="64"/>
      <c r="F1088" s="64"/>
      <c r="G1088" s="64"/>
      <c r="H1088" s="64"/>
      <c r="I1088" s="64"/>
      <c r="J1088" s="64"/>
      <c r="K1088" s="84"/>
      <c r="L1088" s="64"/>
      <c r="M1088" s="64"/>
      <c r="N1088" s="64"/>
      <c r="O1088" s="64"/>
      <c r="P1088" s="64"/>
      <c r="Q1088" s="64"/>
      <c r="R1088" s="84"/>
      <c r="S1088" s="64"/>
      <c r="U1088" s="85"/>
      <c r="X1088" s="41"/>
    </row>
    <row r="1089" spans="1:24">
      <c r="A1089" s="83"/>
      <c r="D1089" s="64"/>
      <c r="E1089" s="64"/>
      <c r="F1089" s="64"/>
      <c r="G1089" s="64"/>
      <c r="H1089" s="64"/>
      <c r="I1089" s="64"/>
      <c r="J1089" s="64"/>
      <c r="K1089" s="84"/>
      <c r="L1089" s="64"/>
      <c r="M1089" s="64"/>
      <c r="N1089" s="64"/>
      <c r="O1089" s="64"/>
      <c r="P1089" s="64"/>
      <c r="Q1089" s="64"/>
      <c r="R1089" s="84"/>
      <c r="S1089" s="64"/>
      <c r="U1089" s="85"/>
      <c r="X1089" s="41"/>
    </row>
    <row r="1090" spans="1:24">
      <c r="A1090" s="83"/>
      <c r="D1090" s="64"/>
      <c r="E1090" s="64"/>
      <c r="F1090" s="64"/>
      <c r="G1090" s="64"/>
      <c r="H1090" s="64"/>
      <c r="I1090" s="64"/>
      <c r="J1090" s="64"/>
      <c r="K1090" s="84"/>
      <c r="L1090" s="64"/>
      <c r="M1090" s="64"/>
      <c r="N1090" s="64"/>
      <c r="O1090" s="64"/>
      <c r="P1090" s="64"/>
      <c r="Q1090" s="64"/>
      <c r="R1090" s="84"/>
      <c r="S1090" s="64"/>
      <c r="U1090" s="85"/>
      <c r="X1090" s="41"/>
    </row>
    <row r="1091" spans="1:24">
      <c r="A1091" s="83"/>
      <c r="D1091" s="64"/>
      <c r="E1091" s="64"/>
      <c r="F1091" s="64"/>
      <c r="G1091" s="64"/>
      <c r="H1091" s="64"/>
      <c r="I1091" s="64"/>
      <c r="J1091" s="64"/>
      <c r="K1091" s="84"/>
      <c r="L1091" s="64"/>
      <c r="M1091" s="64"/>
      <c r="N1091" s="64"/>
      <c r="O1091" s="64"/>
      <c r="P1091" s="64"/>
      <c r="Q1091" s="64"/>
      <c r="R1091" s="84"/>
      <c r="S1091" s="64"/>
      <c r="U1091" s="85"/>
      <c r="X1091" s="41"/>
    </row>
    <row r="1092" spans="1:24">
      <c r="A1092" s="83"/>
      <c r="D1092" s="64"/>
      <c r="E1092" s="64"/>
      <c r="F1092" s="64"/>
      <c r="G1092" s="64"/>
      <c r="H1092" s="64"/>
      <c r="I1092" s="64"/>
      <c r="J1092" s="64"/>
      <c r="K1092" s="84"/>
      <c r="L1092" s="64"/>
      <c r="M1092" s="64"/>
      <c r="N1092" s="64"/>
      <c r="O1092" s="64"/>
      <c r="P1092" s="64"/>
      <c r="Q1092" s="64"/>
      <c r="R1092" s="84"/>
      <c r="S1092" s="64"/>
      <c r="U1092" s="85"/>
      <c r="X1092" s="41"/>
    </row>
    <row r="1093" spans="1:24">
      <c r="A1093" s="83"/>
      <c r="D1093" s="64"/>
      <c r="E1093" s="64"/>
      <c r="F1093" s="64"/>
      <c r="G1093" s="64"/>
      <c r="H1093" s="64"/>
      <c r="I1093" s="64"/>
      <c r="J1093" s="64"/>
      <c r="K1093" s="84"/>
      <c r="L1093" s="64"/>
      <c r="M1093" s="64"/>
      <c r="N1093" s="64"/>
      <c r="O1093" s="64"/>
      <c r="P1093" s="64"/>
      <c r="Q1093" s="64"/>
      <c r="R1093" s="84"/>
      <c r="S1093" s="64"/>
      <c r="U1093" s="85"/>
      <c r="X1093" s="41"/>
    </row>
    <row r="1094" spans="1:24">
      <c r="A1094" s="83"/>
      <c r="D1094" s="64"/>
      <c r="E1094" s="64"/>
      <c r="F1094" s="64"/>
      <c r="G1094" s="64"/>
      <c r="H1094" s="64"/>
      <c r="I1094" s="64"/>
      <c r="J1094" s="64"/>
      <c r="K1094" s="84"/>
      <c r="L1094" s="64"/>
      <c r="M1094" s="64"/>
      <c r="N1094" s="64"/>
      <c r="O1094" s="64"/>
      <c r="P1094" s="64"/>
      <c r="Q1094" s="64"/>
      <c r="R1094" s="84"/>
      <c r="S1094" s="64"/>
      <c r="U1094" s="85"/>
      <c r="X1094" s="41"/>
    </row>
    <row r="1095" spans="1:24">
      <c r="A1095" s="83"/>
      <c r="D1095" s="64"/>
      <c r="E1095" s="64"/>
      <c r="F1095" s="64"/>
      <c r="G1095" s="64"/>
      <c r="H1095" s="64"/>
      <c r="I1095" s="64"/>
      <c r="J1095" s="64"/>
      <c r="K1095" s="84"/>
      <c r="L1095" s="64"/>
      <c r="M1095" s="64"/>
      <c r="N1095" s="64"/>
      <c r="O1095" s="64"/>
      <c r="P1095" s="64"/>
      <c r="Q1095" s="64"/>
      <c r="R1095" s="84"/>
      <c r="S1095" s="64"/>
      <c r="U1095" s="85"/>
      <c r="X1095" s="41"/>
    </row>
    <row r="1096" spans="1:24">
      <c r="A1096" s="83"/>
      <c r="D1096" s="64"/>
      <c r="E1096" s="64"/>
      <c r="F1096" s="64"/>
      <c r="G1096" s="64"/>
      <c r="H1096" s="64"/>
      <c r="I1096" s="64"/>
      <c r="J1096" s="64"/>
      <c r="K1096" s="84"/>
      <c r="L1096" s="64"/>
      <c r="M1096" s="64"/>
      <c r="N1096" s="64"/>
      <c r="O1096" s="64"/>
      <c r="P1096" s="64"/>
      <c r="Q1096" s="64"/>
      <c r="R1096" s="84"/>
      <c r="S1096" s="64"/>
      <c r="U1096" s="85"/>
      <c r="X1096" s="41"/>
    </row>
    <row r="1097" spans="1:24">
      <c r="A1097" s="83"/>
      <c r="D1097" s="64"/>
      <c r="E1097" s="64"/>
      <c r="F1097" s="64"/>
      <c r="G1097" s="64"/>
      <c r="H1097" s="64"/>
      <c r="I1097" s="64"/>
      <c r="J1097" s="64"/>
      <c r="K1097" s="84"/>
      <c r="L1097" s="64"/>
      <c r="M1097" s="64"/>
      <c r="N1097" s="64"/>
      <c r="O1097" s="64"/>
      <c r="P1097" s="64"/>
      <c r="Q1097" s="64"/>
      <c r="R1097" s="84"/>
      <c r="S1097" s="64"/>
      <c r="U1097" s="85"/>
      <c r="X1097" s="41"/>
    </row>
    <row r="1098" spans="1:24">
      <c r="A1098" s="83"/>
      <c r="D1098" s="64"/>
      <c r="E1098" s="64"/>
      <c r="F1098" s="64"/>
      <c r="G1098" s="64"/>
      <c r="H1098" s="64"/>
      <c r="I1098" s="64"/>
      <c r="J1098" s="64"/>
      <c r="K1098" s="84"/>
      <c r="L1098" s="64"/>
      <c r="M1098" s="64"/>
      <c r="N1098" s="64"/>
      <c r="O1098" s="64"/>
      <c r="P1098" s="64"/>
      <c r="Q1098" s="64"/>
      <c r="R1098" s="84"/>
      <c r="S1098" s="64"/>
      <c r="U1098" s="85"/>
      <c r="X1098" s="41"/>
    </row>
    <row r="1099" spans="1:24">
      <c r="A1099" s="83"/>
      <c r="D1099" s="64"/>
      <c r="E1099" s="64"/>
      <c r="F1099" s="64"/>
      <c r="G1099" s="64"/>
      <c r="H1099" s="64"/>
      <c r="I1099" s="64"/>
      <c r="J1099" s="64"/>
      <c r="K1099" s="84"/>
      <c r="L1099" s="64"/>
      <c r="M1099" s="64"/>
      <c r="N1099" s="64"/>
      <c r="O1099" s="64"/>
      <c r="P1099" s="64"/>
      <c r="Q1099" s="64"/>
      <c r="R1099" s="84"/>
      <c r="S1099" s="64"/>
      <c r="U1099" s="85"/>
      <c r="X1099" s="41"/>
    </row>
    <row r="1100" spans="1:24">
      <c r="A1100" s="83"/>
      <c r="D1100" s="64"/>
      <c r="E1100" s="64"/>
      <c r="F1100" s="64"/>
      <c r="G1100" s="64"/>
      <c r="H1100" s="64"/>
      <c r="I1100" s="64"/>
      <c r="J1100" s="64"/>
      <c r="K1100" s="84"/>
      <c r="L1100" s="64"/>
      <c r="M1100" s="64"/>
      <c r="N1100" s="64"/>
      <c r="O1100" s="64"/>
      <c r="P1100" s="64"/>
      <c r="Q1100" s="64"/>
      <c r="R1100" s="84"/>
      <c r="S1100" s="64"/>
      <c r="U1100" s="85"/>
      <c r="X1100" s="41"/>
    </row>
    <row r="1101" spans="1:24">
      <c r="A1101" s="83"/>
      <c r="D1101" s="64"/>
      <c r="E1101" s="64"/>
      <c r="F1101" s="64"/>
      <c r="G1101" s="64"/>
      <c r="H1101" s="64"/>
      <c r="I1101" s="64"/>
      <c r="J1101" s="64"/>
      <c r="K1101" s="84"/>
      <c r="L1101" s="64"/>
      <c r="M1101" s="64"/>
      <c r="N1101" s="64"/>
      <c r="O1101" s="64"/>
      <c r="P1101" s="64"/>
      <c r="Q1101" s="64"/>
      <c r="R1101" s="84"/>
      <c r="S1101" s="64"/>
      <c r="U1101" s="85"/>
      <c r="X1101" s="41"/>
    </row>
    <row r="1102" spans="1:24">
      <c r="A1102" s="83"/>
      <c r="D1102" s="64"/>
      <c r="E1102" s="64"/>
      <c r="F1102" s="64"/>
      <c r="G1102" s="64"/>
      <c r="H1102" s="64"/>
      <c r="I1102" s="64"/>
      <c r="J1102" s="64"/>
      <c r="K1102" s="84"/>
      <c r="L1102" s="64"/>
      <c r="M1102" s="64"/>
      <c r="N1102" s="64"/>
      <c r="O1102" s="64"/>
      <c r="P1102" s="64"/>
      <c r="Q1102" s="64"/>
      <c r="R1102" s="84"/>
      <c r="S1102" s="64"/>
      <c r="U1102" s="85"/>
      <c r="X1102" s="41"/>
    </row>
    <row r="1103" spans="1:24">
      <c r="A1103" s="83"/>
      <c r="D1103" s="64"/>
      <c r="E1103" s="64"/>
      <c r="F1103" s="64"/>
      <c r="G1103" s="64"/>
      <c r="H1103" s="64"/>
      <c r="I1103" s="64"/>
      <c r="J1103" s="64"/>
      <c r="K1103" s="84"/>
      <c r="L1103" s="64"/>
      <c r="M1103" s="64"/>
      <c r="N1103" s="64"/>
      <c r="O1103" s="64"/>
      <c r="P1103" s="64"/>
      <c r="Q1103" s="64"/>
      <c r="R1103" s="84"/>
      <c r="S1103" s="64"/>
      <c r="U1103" s="85"/>
      <c r="X1103" s="41"/>
    </row>
    <row r="1104" spans="1:24">
      <c r="A1104" s="83"/>
      <c r="D1104" s="64"/>
      <c r="E1104" s="64"/>
      <c r="F1104" s="64"/>
      <c r="G1104" s="64"/>
      <c r="H1104" s="64"/>
      <c r="I1104" s="64"/>
      <c r="J1104" s="64"/>
      <c r="K1104" s="84"/>
      <c r="L1104" s="64"/>
      <c r="M1104" s="64"/>
      <c r="N1104" s="64"/>
      <c r="O1104" s="64"/>
      <c r="P1104" s="64"/>
      <c r="Q1104" s="64"/>
      <c r="R1104" s="84"/>
      <c r="S1104" s="64"/>
      <c r="U1104" s="85"/>
      <c r="X1104" s="41"/>
    </row>
    <row r="1105" spans="1:24">
      <c r="A1105" s="83"/>
      <c r="D1105" s="64"/>
      <c r="E1105" s="64"/>
      <c r="F1105" s="64"/>
      <c r="G1105" s="64"/>
      <c r="H1105" s="64"/>
      <c r="I1105" s="64"/>
      <c r="J1105" s="64"/>
      <c r="K1105" s="84"/>
      <c r="L1105" s="64"/>
      <c r="M1105" s="64"/>
      <c r="N1105" s="64"/>
      <c r="O1105" s="64"/>
      <c r="P1105" s="64"/>
      <c r="Q1105" s="64"/>
      <c r="R1105" s="84"/>
      <c r="S1105" s="64"/>
      <c r="U1105" s="85"/>
      <c r="X1105" s="41"/>
    </row>
    <row r="1106" spans="1:24">
      <c r="A1106" s="83"/>
      <c r="D1106" s="64"/>
      <c r="E1106" s="64"/>
      <c r="F1106" s="64"/>
      <c r="G1106" s="64"/>
      <c r="H1106" s="64"/>
      <c r="I1106" s="64"/>
      <c r="J1106" s="64"/>
      <c r="K1106" s="84"/>
      <c r="L1106" s="64"/>
      <c r="M1106" s="64"/>
      <c r="N1106" s="64"/>
      <c r="O1106" s="64"/>
      <c r="P1106" s="64"/>
      <c r="Q1106" s="64"/>
      <c r="R1106" s="84"/>
      <c r="S1106" s="64"/>
      <c r="U1106" s="85"/>
      <c r="X1106" s="41"/>
    </row>
    <row r="1107" spans="1:24">
      <c r="A1107" s="83"/>
      <c r="D1107" s="64"/>
      <c r="E1107" s="64"/>
      <c r="F1107" s="64"/>
      <c r="G1107" s="64"/>
      <c r="H1107" s="64"/>
      <c r="I1107" s="64"/>
      <c r="J1107" s="64"/>
      <c r="K1107" s="84"/>
      <c r="L1107" s="64"/>
      <c r="M1107" s="64"/>
      <c r="N1107" s="64"/>
      <c r="O1107" s="64"/>
      <c r="P1107" s="64"/>
      <c r="Q1107" s="64"/>
      <c r="R1107" s="84"/>
      <c r="S1107" s="64"/>
      <c r="U1107" s="85"/>
      <c r="X1107" s="41"/>
    </row>
    <row r="1108" spans="1:24">
      <c r="A1108" s="83"/>
      <c r="D1108" s="64"/>
      <c r="E1108" s="64"/>
      <c r="F1108" s="64"/>
      <c r="G1108" s="64"/>
      <c r="H1108" s="64"/>
      <c r="I1108" s="64"/>
      <c r="J1108" s="64"/>
      <c r="K1108" s="84"/>
      <c r="L1108" s="64"/>
      <c r="M1108" s="64"/>
      <c r="N1108" s="64"/>
      <c r="O1108" s="64"/>
      <c r="P1108" s="64"/>
      <c r="Q1108" s="64"/>
      <c r="R1108" s="84"/>
      <c r="S1108" s="64"/>
      <c r="U1108" s="85"/>
      <c r="X1108" s="41"/>
    </row>
    <row r="1109" spans="1:24">
      <c r="A1109" s="83"/>
      <c r="D1109" s="64"/>
      <c r="E1109" s="64"/>
      <c r="F1109" s="64"/>
      <c r="G1109" s="64"/>
      <c r="H1109" s="64"/>
      <c r="I1109" s="64"/>
      <c r="J1109" s="64"/>
      <c r="K1109" s="84"/>
      <c r="L1109" s="64"/>
      <c r="M1109" s="64"/>
      <c r="N1109" s="64"/>
      <c r="O1109" s="64"/>
      <c r="P1109" s="64"/>
      <c r="Q1109" s="64"/>
      <c r="R1109" s="84"/>
      <c r="S1109" s="64"/>
      <c r="U1109" s="85"/>
      <c r="X1109" s="41"/>
    </row>
    <row r="1110" spans="1:24">
      <c r="A1110" s="83"/>
      <c r="D1110" s="64"/>
      <c r="E1110" s="64"/>
      <c r="F1110" s="64"/>
      <c r="G1110" s="64"/>
      <c r="H1110" s="64"/>
      <c r="I1110" s="64"/>
      <c r="J1110" s="64"/>
      <c r="K1110" s="84"/>
      <c r="L1110" s="64"/>
      <c r="M1110" s="64"/>
      <c r="N1110" s="64"/>
      <c r="O1110" s="64"/>
      <c r="P1110" s="64"/>
      <c r="Q1110" s="64"/>
      <c r="R1110" s="84"/>
      <c r="S1110" s="64"/>
      <c r="U1110" s="85"/>
      <c r="X1110" s="41"/>
    </row>
    <row r="1111" spans="1:24">
      <c r="A1111" s="83"/>
      <c r="D1111" s="64"/>
      <c r="E1111" s="64"/>
      <c r="F1111" s="64"/>
      <c r="G1111" s="64"/>
      <c r="H1111" s="64"/>
      <c r="I1111" s="64"/>
      <c r="J1111" s="64"/>
      <c r="K1111" s="84"/>
      <c r="L1111" s="64"/>
      <c r="M1111" s="64"/>
      <c r="N1111" s="64"/>
      <c r="O1111" s="64"/>
      <c r="P1111" s="64"/>
      <c r="Q1111" s="64"/>
      <c r="R1111" s="84"/>
      <c r="S1111" s="64"/>
      <c r="U1111" s="85"/>
      <c r="X1111" s="41"/>
    </row>
    <row r="1112" spans="1:24">
      <c r="A1112" s="83"/>
      <c r="D1112" s="64"/>
      <c r="E1112" s="64"/>
      <c r="F1112" s="64"/>
      <c r="G1112" s="64"/>
      <c r="H1112" s="64"/>
      <c r="I1112" s="64"/>
      <c r="J1112" s="64"/>
      <c r="K1112" s="84"/>
      <c r="L1112" s="64"/>
      <c r="M1112" s="64"/>
      <c r="N1112" s="64"/>
      <c r="O1112" s="64"/>
      <c r="P1112" s="64"/>
      <c r="Q1112" s="64"/>
      <c r="R1112" s="84"/>
      <c r="S1112" s="64"/>
      <c r="U1112" s="85"/>
      <c r="X1112" s="41"/>
    </row>
    <row r="1113" spans="1:24">
      <c r="A1113" s="83"/>
      <c r="D1113" s="64"/>
      <c r="E1113" s="64"/>
      <c r="F1113" s="64"/>
      <c r="G1113" s="64"/>
      <c r="H1113" s="64"/>
      <c r="I1113" s="64"/>
      <c r="J1113" s="64"/>
      <c r="K1113" s="84"/>
      <c r="L1113" s="64"/>
      <c r="M1113" s="64"/>
      <c r="N1113" s="64"/>
      <c r="O1113" s="64"/>
      <c r="P1113" s="64"/>
      <c r="Q1113" s="64"/>
      <c r="R1113" s="84"/>
      <c r="S1113" s="64"/>
      <c r="U1113" s="85"/>
      <c r="X1113" s="41"/>
    </row>
    <row r="1114" spans="1:24">
      <c r="A1114" s="83"/>
      <c r="D1114" s="64"/>
      <c r="E1114" s="64"/>
      <c r="F1114" s="64"/>
      <c r="G1114" s="64"/>
      <c r="H1114" s="64"/>
      <c r="I1114" s="64"/>
      <c r="J1114" s="64"/>
      <c r="K1114" s="84"/>
      <c r="L1114" s="64"/>
      <c r="M1114" s="64"/>
      <c r="N1114" s="64"/>
      <c r="O1114" s="64"/>
      <c r="P1114" s="64"/>
      <c r="Q1114" s="64"/>
      <c r="R1114" s="84"/>
      <c r="S1114" s="64"/>
      <c r="U1114" s="85"/>
      <c r="X1114" s="41"/>
    </row>
    <row r="1115" spans="1:24">
      <c r="A1115" s="83"/>
      <c r="D1115" s="64"/>
      <c r="E1115" s="64"/>
      <c r="F1115" s="64"/>
      <c r="G1115" s="64"/>
      <c r="H1115" s="64"/>
      <c r="I1115" s="64"/>
      <c r="J1115" s="64"/>
      <c r="K1115" s="84"/>
      <c r="L1115" s="64"/>
      <c r="M1115" s="64"/>
      <c r="N1115" s="64"/>
      <c r="O1115" s="64"/>
      <c r="P1115" s="64"/>
      <c r="Q1115" s="64"/>
      <c r="R1115" s="84"/>
      <c r="S1115" s="64"/>
      <c r="U1115" s="85"/>
      <c r="X1115" s="41"/>
    </row>
    <row r="1116" spans="1:24">
      <c r="A1116" s="83"/>
      <c r="D1116" s="64"/>
      <c r="E1116" s="64"/>
      <c r="F1116" s="64"/>
      <c r="G1116" s="64"/>
      <c r="H1116" s="64"/>
      <c r="I1116" s="64"/>
      <c r="J1116" s="64"/>
      <c r="K1116" s="84"/>
      <c r="L1116" s="64"/>
      <c r="M1116" s="64"/>
      <c r="N1116" s="64"/>
      <c r="O1116" s="64"/>
      <c r="P1116" s="64"/>
      <c r="Q1116" s="64"/>
      <c r="R1116" s="84"/>
      <c r="S1116" s="64"/>
      <c r="U1116" s="85"/>
      <c r="X1116" s="41"/>
    </row>
    <row r="1117" spans="1:24">
      <c r="A1117" s="83"/>
      <c r="D1117" s="64"/>
      <c r="E1117" s="64"/>
      <c r="F1117" s="64"/>
      <c r="G1117" s="64"/>
      <c r="H1117" s="64"/>
      <c r="I1117" s="64"/>
      <c r="J1117" s="64"/>
      <c r="K1117" s="84"/>
      <c r="L1117" s="64"/>
      <c r="M1117" s="64"/>
      <c r="N1117" s="64"/>
      <c r="O1117" s="64"/>
      <c r="P1117" s="64"/>
      <c r="Q1117" s="64"/>
      <c r="R1117" s="84"/>
      <c r="S1117" s="64"/>
      <c r="U1117" s="85"/>
      <c r="X1117" s="41"/>
    </row>
    <row r="1118" spans="1:24">
      <c r="A1118" s="83"/>
      <c r="D1118" s="64"/>
      <c r="E1118" s="64"/>
      <c r="F1118" s="64"/>
      <c r="G1118" s="64"/>
      <c r="H1118" s="64"/>
      <c r="I1118" s="64"/>
      <c r="J1118" s="64"/>
      <c r="K1118" s="84"/>
      <c r="L1118" s="64"/>
      <c r="M1118" s="64"/>
      <c r="N1118" s="64"/>
      <c r="O1118" s="64"/>
      <c r="P1118" s="64"/>
      <c r="Q1118" s="64"/>
      <c r="R1118" s="84"/>
      <c r="S1118" s="64"/>
      <c r="U1118" s="85"/>
      <c r="X1118" s="41"/>
    </row>
    <row r="1119" spans="1:24">
      <c r="A1119" s="83"/>
      <c r="D1119" s="64"/>
      <c r="E1119" s="64"/>
      <c r="F1119" s="64"/>
      <c r="G1119" s="64"/>
      <c r="H1119" s="64"/>
      <c r="I1119" s="64"/>
      <c r="J1119" s="64"/>
      <c r="K1119" s="84"/>
      <c r="L1119" s="64"/>
      <c r="M1119" s="64"/>
      <c r="N1119" s="64"/>
      <c r="O1119" s="64"/>
      <c r="P1119" s="64"/>
      <c r="Q1119" s="64"/>
      <c r="R1119" s="84"/>
      <c r="S1119" s="64"/>
      <c r="U1119" s="85"/>
      <c r="X1119" s="41"/>
    </row>
    <row r="1120" spans="1:24">
      <c r="A1120" s="83"/>
      <c r="D1120" s="64"/>
      <c r="E1120" s="64"/>
      <c r="F1120" s="64"/>
      <c r="G1120" s="64"/>
      <c r="H1120" s="64"/>
      <c r="I1120" s="64"/>
      <c r="J1120" s="64"/>
      <c r="K1120" s="84"/>
      <c r="L1120" s="64"/>
      <c r="M1120" s="64"/>
      <c r="N1120" s="64"/>
      <c r="O1120" s="64"/>
      <c r="P1120" s="64"/>
      <c r="Q1120" s="64"/>
      <c r="R1120" s="84"/>
      <c r="S1120" s="64"/>
      <c r="U1120" s="85"/>
      <c r="X1120" s="41"/>
    </row>
    <row r="1121" spans="1:24">
      <c r="A1121" s="83"/>
      <c r="D1121" s="64"/>
      <c r="E1121" s="64"/>
      <c r="F1121" s="64"/>
      <c r="G1121" s="64"/>
      <c r="H1121" s="64"/>
      <c r="I1121" s="64"/>
      <c r="J1121" s="64"/>
      <c r="K1121" s="84"/>
      <c r="L1121" s="64"/>
      <c r="M1121" s="64"/>
      <c r="N1121" s="64"/>
      <c r="O1121" s="64"/>
      <c r="P1121" s="64"/>
      <c r="Q1121" s="64"/>
      <c r="R1121" s="84"/>
      <c r="S1121" s="64"/>
      <c r="U1121" s="85"/>
      <c r="X1121" s="41"/>
    </row>
    <row r="1122" spans="1:24">
      <c r="A1122" s="83"/>
      <c r="D1122" s="64"/>
      <c r="E1122" s="64"/>
      <c r="F1122" s="64"/>
      <c r="G1122" s="64"/>
      <c r="H1122" s="64"/>
      <c r="I1122" s="64"/>
      <c r="J1122" s="64"/>
      <c r="K1122" s="84"/>
      <c r="L1122" s="64"/>
      <c r="M1122" s="64"/>
      <c r="N1122" s="64"/>
      <c r="O1122" s="64"/>
      <c r="P1122" s="64"/>
      <c r="Q1122" s="64"/>
      <c r="R1122" s="84"/>
      <c r="S1122" s="64"/>
      <c r="U1122" s="85"/>
      <c r="X1122" s="41"/>
    </row>
    <row r="1123" spans="1:24">
      <c r="A1123" s="83"/>
      <c r="D1123" s="64"/>
      <c r="E1123" s="64"/>
      <c r="F1123" s="64"/>
      <c r="G1123" s="64"/>
      <c r="H1123" s="64"/>
      <c r="I1123" s="64"/>
      <c r="J1123" s="64"/>
      <c r="K1123" s="84"/>
      <c r="L1123" s="64"/>
      <c r="M1123" s="64"/>
      <c r="N1123" s="64"/>
      <c r="O1123" s="64"/>
      <c r="P1123" s="64"/>
      <c r="Q1123" s="64"/>
      <c r="R1123" s="84"/>
      <c r="S1123" s="64"/>
      <c r="U1123" s="85"/>
      <c r="X1123" s="41"/>
    </row>
    <row r="1124" spans="1:24">
      <c r="A1124" s="83"/>
      <c r="D1124" s="64"/>
      <c r="E1124" s="64"/>
      <c r="F1124" s="64"/>
      <c r="G1124" s="64"/>
      <c r="H1124" s="64"/>
      <c r="I1124" s="64"/>
      <c r="J1124" s="64"/>
      <c r="K1124" s="84"/>
      <c r="L1124" s="64"/>
      <c r="M1124" s="64"/>
      <c r="N1124" s="64"/>
      <c r="O1124" s="64"/>
      <c r="P1124" s="64"/>
      <c r="Q1124" s="64"/>
      <c r="R1124" s="84"/>
      <c r="S1124" s="64"/>
      <c r="U1124" s="85"/>
      <c r="X1124" s="41"/>
    </row>
    <row r="1125" spans="1:24">
      <c r="A1125" s="83"/>
      <c r="D1125" s="64"/>
      <c r="E1125" s="64"/>
      <c r="F1125" s="64"/>
      <c r="G1125" s="64"/>
      <c r="H1125" s="64"/>
      <c r="I1125" s="64"/>
      <c r="J1125" s="64"/>
      <c r="K1125" s="84"/>
      <c r="L1125" s="64"/>
      <c r="M1125" s="64"/>
      <c r="N1125" s="64"/>
      <c r="O1125" s="64"/>
      <c r="P1125" s="64"/>
      <c r="Q1125" s="64"/>
      <c r="R1125" s="84"/>
      <c r="S1125" s="64"/>
      <c r="U1125" s="85"/>
      <c r="X1125" s="41"/>
    </row>
    <row r="1126" spans="1:24">
      <c r="A1126" s="83"/>
      <c r="D1126" s="64"/>
      <c r="E1126" s="64"/>
      <c r="F1126" s="64"/>
      <c r="G1126" s="64"/>
      <c r="H1126" s="64"/>
      <c r="I1126" s="64"/>
      <c r="J1126" s="64"/>
      <c r="K1126" s="84"/>
      <c r="L1126" s="64"/>
      <c r="M1126" s="64"/>
      <c r="N1126" s="64"/>
      <c r="O1126" s="64"/>
      <c r="P1126" s="64"/>
      <c r="Q1126" s="64"/>
      <c r="R1126" s="84"/>
      <c r="S1126" s="64"/>
      <c r="U1126" s="85"/>
      <c r="X1126" s="41"/>
    </row>
    <row r="1127" spans="1:24">
      <c r="A1127" s="83"/>
      <c r="D1127" s="64"/>
      <c r="E1127" s="64"/>
      <c r="F1127" s="64"/>
      <c r="G1127" s="64"/>
      <c r="H1127" s="64"/>
      <c r="I1127" s="64"/>
      <c r="J1127" s="64"/>
      <c r="K1127" s="84"/>
      <c r="L1127" s="64"/>
      <c r="M1127" s="64"/>
      <c r="N1127" s="64"/>
      <c r="O1127" s="64"/>
      <c r="P1127" s="64"/>
      <c r="Q1127" s="64"/>
      <c r="R1127" s="84"/>
      <c r="S1127" s="64"/>
      <c r="U1127" s="85"/>
      <c r="X1127" s="41"/>
    </row>
    <row r="1128" spans="1:24">
      <c r="A1128" s="83"/>
      <c r="D1128" s="64"/>
      <c r="E1128" s="64"/>
      <c r="F1128" s="64"/>
      <c r="G1128" s="64"/>
      <c r="H1128" s="64"/>
      <c r="I1128" s="64"/>
      <c r="J1128" s="64"/>
      <c r="K1128" s="84"/>
      <c r="L1128" s="64"/>
      <c r="M1128" s="64"/>
      <c r="N1128" s="64"/>
      <c r="O1128" s="64"/>
      <c r="P1128" s="64"/>
      <c r="Q1128" s="64"/>
      <c r="R1128" s="84"/>
      <c r="S1128" s="64"/>
      <c r="U1128" s="85"/>
      <c r="X1128" s="41"/>
    </row>
    <row r="1129" spans="1:24">
      <c r="A1129" s="83"/>
      <c r="D1129" s="64"/>
      <c r="E1129" s="64"/>
      <c r="F1129" s="64"/>
      <c r="G1129" s="64"/>
      <c r="H1129" s="64"/>
      <c r="I1129" s="64"/>
      <c r="J1129" s="64"/>
      <c r="K1129" s="84"/>
      <c r="L1129" s="64"/>
      <c r="M1129" s="64"/>
      <c r="N1129" s="64"/>
      <c r="O1129" s="64"/>
      <c r="P1129" s="64"/>
      <c r="Q1129" s="64"/>
      <c r="R1129" s="84"/>
      <c r="S1129" s="64"/>
      <c r="U1129" s="85"/>
      <c r="X1129" s="41"/>
    </row>
    <row r="1130" spans="1:24">
      <c r="A1130" s="83"/>
      <c r="D1130" s="64"/>
      <c r="E1130" s="64"/>
      <c r="F1130" s="64"/>
      <c r="G1130" s="64"/>
      <c r="H1130" s="64"/>
      <c r="I1130" s="64"/>
      <c r="J1130" s="64"/>
      <c r="K1130" s="84"/>
      <c r="L1130" s="64"/>
      <c r="M1130" s="64"/>
      <c r="N1130" s="64"/>
      <c r="O1130" s="64"/>
      <c r="P1130" s="64"/>
      <c r="Q1130" s="64"/>
      <c r="R1130" s="84"/>
      <c r="S1130" s="64"/>
      <c r="U1130" s="85"/>
      <c r="X1130" s="41"/>
    </row>
    <row r="1131" spans="1:24">
      <c r="A1131" s="83"/>
      <c r="D1131" s="64"/>
      <c r="E1131" s="64"/>
      <c r="F1131" s="64"/>
      <c r="G1131" s="64"/>
      <c r="H1131" s="64"/>
      <c r="I1131" s="64"/>
      <c r="J1131" s="64"/>
      <c r="K1131" s="84"/>
      <c r="L1131" s="64"/>
      <c r="M1131" s="64"/>
      <c r="N1131" s="64"/>
      <c r="O1131" s="64"/>
      <c r="P1131" s="64"/>
      <c r="Q1131" s="64"/>
      <c r="R1131" s="84"/>
      <c r="S1131" s="64"/>
      <c r="U1131" s="85"/>
      <c r="X1131" s="41"/>
    </row>
    <row r="1132" spans="1:24">
      <c r="A1132" s="83"/>
      <c r="D1132" s="64"/>
      <c r="E1132" s="64"/>
      <c r="F1132" s="64"/>
      <c r="G1132" s="64"/>
      <c r="H1132" s="64"/>
      <c r="I1132" s="64"/>
      <c r="J1132" s="64"/>
      <c r="K1132" s="84"/>
      <c r="L1132" s="64"/>
      <c r="M1132" s="64"/>
      <c r="N1132" s="64"/>
      <c r="O1132" s="64"/>
      <c r="P1132" s="64"/>
      <c r="Q1132" s="64"/>
      <c r="R1132" s="84"/>
      <c r="S1132" s="64"/>
      <c r="U1132" s="85"/>
      <c r="X1132" s="41"/>
    </row>
    <row r="1133" spans="1:24">
      <c r="A1133" s="83"/>
      <c r="D1133" s="64"/>
      <c r="E1133" s="64"/>
      <c r="F1133" s="64"/>
      <c r="G1133" s="64"/>
      <c r="H1133" s="64"/>
      <c r="I1133" s="64"/>
      <c r="J1133" s="64"/>
      <c r="K1133" s="84"/>
      <c r="L1133" s="64"/>
      <c r="M1133" s="64"/>
      <c r="N1133" s="64"/>
      <c r="O1133" s="64"/>
      <c r="P1133" s="64"/>
      <c r="Q1133" s="64"/>
      <c r="R1133" s="84"/>
      <c r="S1133" s="64"/>
      <c r="U1133" s="85"/>
      <c r="X1133" s="41"/>
    </row>
    <row r="1134" spans="1:24">
      <c r="A1134" s="83"/>
      <c r="D1134" s="64"/>
      <c r="E1134" s="64"/>
      <c r="F1134" s="64"/>
      <c r="G1134" s="64"/>
      <c r="H1134" s="64"/>
      <c r="I1134" s="64"/>
      <c r="J1134" s="64"/>
      <c r="K1134" s="84"/>
      <c r="L1134" s="64"/>
      <c r="M1134" s="64"/>
      <c r="N1134" s="64"/>
      <c r="O1134" s="64"/>
      <c r="P1134" s="64"/>
      <c r="Q1134" s="64"/>
      <c r="R1134" s="84"/>
      <c r="S1134" s="64"/>
      <c r="U1134" s="85"/>
      <c r="X1134" s="41"/>
    </row>
    <row r="1135" spans="1:24">
      <c r="A1135" s="83"/>
      <c r="D1135" s="64"/>
      <c r="E1135" s="64"/>
      <c r="F1135" s="64"/>
      <c r="G1135" s="64"/>
      <c r="H1135" s="64"/>
      <c r="I1135" s="64"/>
      <c r="J1135" s="64"/>
      <c r="K1135" s="84"/>
      <c r="L1135" s="64"/>
      <c r="M1135" s="64"/>
      <c r="N1135" s="64"/>
      <c r="O1135" s="64"/>
      <c r="P1135" s="64"/>
      <c r="Q1135" s="64"/>
      <c r="R1135" s="84"/>
      <c r="S1135" s="64"/>
      <c r="U1135" s="85"/>
      <c r="X1135" s="41"/>
    </row>
    <row r="1136" spans="1:24">
      <c r="A1136" s="83"/>
      <c r="D1136" s="64"/>
      <c r="E1136" s="64"/>
      <c r="F1136" s="64"/>
      <c r="G1136" s="64"/>
      <c r="H1136" s="64"/>
      <c r="I1136" s="64"/>
      <c r="J1136" s="64"/>
      <c r="K1136" s="84"/>
      <c r="L1136" s="64"/>
      <c r="M1136" s="64"/>
      <c r="N1136" s="64"/>
      <c r="O1136" s="64"/>
      <c r="P1136" s="64"/>
      <c r="Q1136" s="64"/>
      <c r="R1136" s="84"/>
      <c r="S1136" s="64"/>
      <c r="U1136" s="85"/>
      <c r="X1136" s="41"/>
    </row>
    <row r="1137" spans="1:24">
      <c r="A1137" s="83"/>
      <c r="D1137" s="64"/>
      <c r="E1137" s="64"/>
      <c r="F1137" s="64"/>
      <c r="G1137" s="64"/>
      <c r="H1137" s="64"/>
      <c r="I1137" s="64"/>
      <c r="J1137" s="64"/>
      <c r="K1137" s="84"/>
      <c r="L1137" s="64"/>
      <c r="M1137" s="64"/>
      <c r="N1137" s="64"/>
      <c r="O1137" s="64"/>
      <c r="P1137" s="64"/>
      <c r="Q1137" s="64"/>
      <c r="R1137" s="84"/>
      <c r="S1137" s="64"/>
      <c r="U1137" s="85"/>
      <c r="X1137" s="41"/>
    </row>
    <row r="1138" spans="1:24">
      <c r="A1138" s="83"/>
      <c r="D1138" s="64"/>
      <c r="E1138" s="64"/>
      <c r="F1138" s="64"/>
      <c r="G1138" s="64"/>
      <c r="H1138" s="64"/>
      <c r="I1138" s="64"/>
      <c r="J1138" s="64"/>
      <c r="K1138" s="84"/>
      <c r="L1138" s="64"/>
      <c r="M1138" s="64"/>
      <c r="N1138" s="64"/>
      <c r="O1138" s="64"/>
      <c r="P1138" s="64"/>
      <c r="Q1138" s="64"/>
      <c r="R1138" s="84"/>
      <c r="S1138" s="64"/>
      <c r="U1138" s="85"/>
      <c r="X1138" s="41"/>
    </row>
    <row r="1139" spans="1:24">
      <c r="A1139" s="83"/>
      <c r="D1139" s="64"/>
      <c r="E1139" s="64"/>
      <c r="F1139" s="64"/>
      <c r="G1139" s="64"/>
      <c r="H1139" s="64"/>
      <c r="I1139" s="64"/>
      <c r="J1139" s="64"/>
      <c r="K1139" s="84"/>
      <c r="L1139" s="64"/>
      <c r="M1139" s="64"/>
      <c r="N1139" s="64"/>
      <c r="O1139" s="64"/>
      <c r="P1139" s="64"/>
      <c r="Q1139" s="64"/>
      <c r="R1139" s="84"/>
      <c r="S1139" s="64"/>
      <c r="U1139" s="85"/>
      <c r="X1139" s="41"/>
    </row>
    <row r="1140" spans="1:24">
      <c r="A1140" s="83"/>
      <c r="D1140" s="64"/>
      <c r="E1140" s="64"/>
      <c r="F1140" s="64"/>
      <c r="G1140" s="64"/>
      <c r="H1140" s="64"/>
      <c r="I1140" s="64"/>
      <c r="J1140" s="64"/>
      <c r="K1140" s="84"/>
      <c r="L1140" s="64"/>
      <c r="M1140" s="64"/>
      <c r="N1140" s="64"/>
      <c r="O1140" s="64"/>
      <c r="P1140" s="64"/>
      <c r="Q1140" s="64"/>
      <c r="R1140" s="84"/>
      <c r="S1140" s="64"/>
      <c r="U1140" s="85"/>
      <c r="X1140" s="41"/>
    </row>
    <row r="1141" spans="1:24">
      <c r="A1141" s="83"/>
      <c r="D1141" s="64"/>
      <c r="E1141" s="64"/>
      <c r="F1141" s="64"/>
      <c r="G1141" s="64"/>
      <c r="H1141" s="64"/>
      <c r="I1141" s="64"/>
      <c r="J1141" s="64"/>
      <c r="K1141" s="84"/>
      <c r="L1141" s="64"/>
      <c r="M1141" s="64"/>
      <c r="N1141" s="64"/>
      <c r="O1141" s="64"/>
      <c r="P1141" s="64"/>
      <c r="Q1141" s="64"/>
      <c r="R1141" s="84"/>
      <c r="S1141" s="64"/>
      <c r="U1141" s="85"/>
      <c r="X1141" s="41"/>
    </row>
    <row r="1142" spans="1:24">
      <c r="A1142" s="83"/>
      <c r="D1142" s="64"/>
      <c r="E1142" s="64"/>
      <c r="F1142" s="64"/>
      <c r="G1142" s="64"/>
      <c r="H1142" s="64"/>
      <c r="I1142" s="64"/>
      <c r="J1142" s="64"/>
      <c r="K1142" s="84"/>
      <c r="L1142" s="64"/>
      <c r="M1142" s="64"/>
      <c r="N1142" s="64"/>
      <c r="O1142" s="64"/>
      <c r="P1142" s="64"/>
      <c r="Q1142" s="64"/>
      <c r="R1142" s="84"/>
      <c r="S1142" s="64"/>
      <c r="U1142" s="85"/>
      <c r="X1142" s="41"/>
    </row>
    <row r="1143" spans="1:24">
      <c r="A1143" s="83"/>
      <c r="D1143" s="64"/>
      <c r="E1143" s="64"/>
      <c r="F1143" s="64"/>
      <c r="G1143" s="64"/>
      <c r="H1143" s="64"/>
      <c r="I1143" s="64"/>
      <c r="J1143" s="64"/>
      <c r="K1143" s="84"/>
      <c r="L1143" s="64"/>
      <c r="M1143" s="64"/>
      <c r="N1143" s="64"/>
      <c r="O1143" s="64"/>
      <c r="P1143" s="64"/>
      <c r="Q1143" s="64"/>
      <c r="R1143" s="84"/>
      <c r="S1143" s="64"/>
      <c r="U1143" s="85"/>
      <c r="X1143" s="41"/>
    </row>
    <row r="1144" spans="1:24">
      <c r="A1144" s="83"/>
      <c r="D1144" s="64"/>
      <c r="E1144" s="64"/>
      <c r="F1144" s="64"/>
      <c r="G1144" s="64"/>
      <c r="H1144" s="64"/>
      <c r="I1144" s="64"/>
      <c r="J1144" s="64"/>
      <c r="K1144" s="84"/>
      <c r="L1144" s="64"/>
      <c r="M1144" s="64"/>
      <c r="N1144" s="64"/>
      <c r="O1144" s="64"/>
      <c r="P1144" s="64"/>
      <c r="Q1144" s="64"/>
      <c r="R1144" s="84"/>
      <c r="S1144" s="64"/>
      <c r="U1144" s="85"/>
      <c r="X1144" s="41"/>
    </row>
    <row r="1145" spans="1:24">
      <c r="A1145" s="83"/>
      <c r="D1145" s="64"/>
      <c r="E1145" s="64"/>
      <c r="F1145" s="64"/>
      <c r="G1145" s="64"/>
      <c r="H1145" s="64"/>
      <c r="I1145" s="64"/>
      <c r="J1145" s="64"/>
      <c r="K1145" s="84"/>
      <c r="L1145" s="64"/>
      <c r="M1145" s="64"/>
      <c r="N1145" s="64"/>
      <c r="O1145" s="64"/>
      <c r="P1145" s="64"/>
      <c r="Q1145" s="64"/>
      <c r="R1145" s="84"/>
      <c r="S1145" s="64"/>
      <c r="U1145" s="85"/>
      <c r="X1145" s="41"/>
    </row>
    <row r="1146" spans="1:24">
      <c r="A1146" s="83"/>
      <c r="D1146" s="64"/>
      <c r="E1146" s="64"/>
      <c r="F1146" s="64"/>
      <c r="G1146" s="64"/>
      <c r="H1146" s="64"/>
      <c r="I1146" s="64"/>
      <c r="J1146" s="64"/>
      <c r="K1146" s="84"/>
      <c r="L1146" s="64"/>
      <c r="M1146" s="64"/>
      <c r="N1146" s="64"/>
      <c r="O1146" s="64"/>
      <c r="P1146" s="64"/>
      <c r="Q1146" s="64"/>
      <c r="R1146" s="84"/>
      <c r="S1146" s="64"/>
      <c r="U1146" s="85"/>
      <c r="X1146" s="41"/>
    </row>
    <row r="1147" spans="1:24">
      <c r="A1147" s="83"/>
      <c r="D1147" s="64"/>
      <c r="E1147" s="64"/>
      <c r="F1147" s="64"/>
      <c r="G1147" s="64"/>
      <c r="H1147" s="64"/>
      <c r="I1147" s="64"/>
      <c r="J1147" s="64"/>
      <c r="K1147" s="84"/>
      <c r="L1147" s="64"/>
      <c r="M1147" s="64"/>
      <c r="N1147" s="64"/>
      <c r="O1147" s="64"/>
      <c r="P1147" s="64"/>
      <c r="Q1147" s="64"/>
      <c r="R1147" s="84"/>
      <c r="S1147" s="64"/>
      <c r="U1147" s="85"/>
      <c r="X1147" s="41"/>
    </row>
    <row r="1148" spans="1:24">
      <c r="A1148" s="83"/>
      <c r="D1148" s="64"/>
      <c r="E1148" s="64"/>
      <c r="F1148" s="64"/>
      <c r="G1148" s="64"/>
      <c r="H1148" s="64"/>
      <c r="I1148" s="64"/>
      <c r="J1148" s="64"/>
      <c r="K1148" s="84"/>
      <c r="L1148" s="64"/>
      <c r="M1148" s="64"/>
      <c r="N1148" s="64"/>
      <c r="O1148" s="64"/>
      <c r="P1148" s="64"/>
      <c r="Q1148" s="64"/>
      <c r="R1148" s="84"/>
      <c r="S1148" s="64"/>
      <c r="U1148" s="85"/>
      <c r="X1148" s="41"/>
    </row>
    <row r="1149" spans="1:24">
      <c r="A1149" s="83"/>
      <c r="D1149" s="64"/>
      <c r="E1149" s="64"/>
      <c r="F1149" s="64"/>
      <c r="G1149" s="64"/>
      <c r="H1149" s="64"/>
      <c r="I1149" s="64"/>
      <c r="J1149" s="64"/>
      <c r="K1149" s="84"/>
      <c r="L1149" s="64"/>
      <c r="M1149" s="64"/>
      <c r="N1149" s="64"/>
      <c r="O1149" s="64"/>
      <c r="P1149" s="64"/>
      <c r="Q1149" s="64"/>
      <c r="R1149" s="84"/>
      <c r="S1149" s="64"/>
      <c r="U1149" s="85"/>
      <c r="X1149" s="41"/>
    </row>
    <row r="1150" spans="1:24">
      <c r="A1150" s="83"/>
      <c r="D1150" s="64"/>
      <c r="E1150" s="64"/>
      <c r="F1150" s="64"/>
      <c r="G1150" s="64"/>
      <c r="H1150" s="64"/>
      <c r="I1150" s="64"/>
      <c r="J1150" s="64"/>
      <c r="K1150" s="84"/>
      <c r="L1150" s="64"/>
      <c r="M1150" s="64"/>
      <c r="N1150" s="64"/>
      <c r="O1150" s="64"/>
      <c r="P1150" s="64"/>
      <c r="Q1150" s="64"/>
      <c r="R1150" s="84"/>
      <c r="S1150" s="64"/>
      <c r="U1150" s="85"/>
      <c r="X1150" s="41"/>
    </row>
    <row r="1151" spans="1:24">
      <c r="A1151" s="83"/>
      <c r="D1151" s="64"/>
      <c r="E1151" s="64"/>
      <c r="F1151" s="64"/>
      <c r="G1151" s="64"/>
      <c r="H1151" s="64"/>
      <c r="I1151" s="64"/>
      <c r="J1151" s="64"/>
      <c r="K1151" s="84"/>
      <c r="L1151" s="64"/>
      <c r="M1151" s="64"/>
      <c r="N1151" s="64"/>
      <c r="O1151" s="64"/>
      <c r="P1151" s="64"/>
      <c r="Q1151" s="64"/>
      <c r="R1151" s="84"/>
      <c r="S1151" s="64"/>
      <c r="U1151" s="85"/>
      <c r="X1151" s="41"/>
    </row>
    <row r="1152" spans="1:24">
      <c r="A1152" s="83"/>
      <c r="D1152" s="64"/>
      <c r="E1152" s="64"/>
      <c r="F1152" s="64"/>
      <c r="G1152" s="64"/>
      <c r="H1152" s="64"/>
      <c r="I1152" s="64"/>
      <c r="J1152" s="64"/>
      <c r="K1152" s="84"/>
      <c r="L1152" s="64"/>
      <c r="M1152" s="64"/>
      <c r="N1152" s="64"/>
      <c r="O1152" s="64"/>
      <c r="P1152" s="64"/>
      <c r="Q1152" s="64"/>
      <c r="R1152" s="84"/>
      <c r="S1152" s="64"/>
      <c r="U1152" s="85"/>
      <c r="X1152" s="41"/>
    </row>
    <row r="1153" spans="1:24">
      <c r="A1153" s="83"/>
      <c r="D1153" s="64"/>
      <c r="E1153" s="64"/>
      <c r="F1153" s="64"/>
      <c r="G1153" s="64"/>
      <c r="H1153" s="64"/>
      <c r="I1153" s="64"/>
      <c r="J1153" s="64"/>
      <c r="K1153" s="84"/>
      <c r="L1153" s="64"/>
      <c r="M1153" s="64"/>
      <c r="N1153" s="64"/>
      <c r="O1153" s="64"/>
      <c r="P1153" s="64"/>
      <c r="Q1153" s="64"/>
      <c r="R1153" s="84"/>
      <c r="S1153" s="64"/>
      <c r="U1153" s="85"/>
      <c r="X1153" s="41"/>
    </row>
    <row r="1154" spans="1:24">
      <c r="A1154" s="83"/>
      <c r="D1154" s="64"/>
      <c r="E1154" s="64"/>
      <c r="F1154" s="64"/>
      <c r="G1154" s="64"/>
      <c r="H1154" s="64"/>
      <c r="I1154" s="64"/>
      <c r="J1154" s="64"/>
      <c r="K1154" s="84"/>
      <c r="L1154" s="64"/>
      <c r="M1154" s="64"/>
      <c r="N1154" s="64"/>
      <c r="O1154" s="64"/>
      <c r="P1154" s="64"/>
      <c r="Q1154" s="64"/>
      <c r="R1154" s="84"/>
      <c r="S1154" s="64"/>
      <c r="U1154" s="85"/>
      <c r="X1154" s="41"/>
    </row>
    <row r="1155" spans="1:24">
      <c r="A1155" s="83"/>
      <c r="D1155" s="64"/>
      <c r="E1155" s="64"/>
      <c r="F1155" s="64"/>
      <c r="G1155" s="64"/>
      <c r="H1155" s="64"/>
      <c r="I1155" s="64"/>
      <c r="J1155" s="64"/>
      <c r="K1155" s="84"/>
      <c r="L1155" s="64"/>
      <c r="M1155" s="64"/>
      <c r="N1155" s="64"/>
      <c r="O1155" s="64"/>
      <c r="P1155" s="64"/>
      <c r="Q1155" s="64"/>
      <c r="R1155" s="84"/>
      <c r="S1155" s="64"/>
      <c r="U1155" s="85"/>
      <c r="X1155" s="41"/>
    </row>
    <row r="1156" spans="1:24">
      <c r="A1156" s="83"/>
      <c r="D1156" s="64"/>
      <c r="E1156" s="64"/>
      <c r="F1156" s="64"/>
      <c r="G1156" s="64"/>
      <c r="H1156" s="64"/>
      <c r="I1156" s="64"/>
      <c r="J1156" s="64"/>
      <c r="K1156" s="84"/>
      <c r="L1156" s="64"/>
      <c r="M1156" s="64"/>
      <c r="N1156" s="64"/>
      <c r="O1156" s="64"/>
      <c r="P1156" s="64"/>
      <c r="Q1156" s="64"/>
      <c r="R1156" s="84"/>
      <c r="S1156" s="64"/>
      <c r="U1156" s="85"/>
      <c r="X1156" s="41"/>
    </row>
    <row r="1157" spans="1:24">
      <c r="A1157" s="83"/>
      <c r="D1157" s="64"/>
      <c r="E1157" s="64"/>
      <c r="F1157" s="64"/>
      <c r="G1157" s="64"/>
      <c r="H1157" s="64"/>
      <c r="I1157" s="64"/>
      <c r="J1157" s="64"/>
      <c r="K1157" s="84"/>
      <c r="L1157" s="64"/>
      <c r="M1157" s="64"/>
      <c r="N1157" s="64"/>
      <c r="O1157" s="64"/>
      <c r="P1157" s="64"/>
      <c r="Q1157" s="64"/>
      <c r="R1157" s="84"/>
      <c r="S1157" s="64"/>
      <c r="U1157" s="85"/>
      <c r="X1157" s="41"/>
    </row>
    <row r="1158" spans="1:24">
      <c r="A1158" s="83"/>
      <c r="D1158" s="64"/>
      <c r="E1158" s="64"/>
      <c r="F1158" s="64"/>
      <c r="G1158" s="64"/>
      <c r="H1158" s="64"/>
      <c r="I1158" s="64"/>
      <c r="J1158" s="64"/>
      <c r="K1158" s="84"/>
      <c r="L1158" s="64"/>
      <c r="M1158" s="64"/>
      <c r="N1158" s="64"/>
      <c r="O1158" s="64"/>
      <c r="P1158" s="64"/>
      <c r="Q1158" s="64"/>
      <c r="R1158" s="84"/>
      <c r="S1158" s="64"/>
      <c r="U1158" s="85"/>
      <c r="X1158" s="41"/>
    </row>
    <row r="1159" spans="1:24">
      <c r="A1159" s="83"/>
      <c r="D1159" s="64"/>
      <c r="E1159" s="64"/>
      <c r="F1159" s="64"/>
      <c r="G1159" s="64"/>
      <c r="H1159" s="64"/>
      <c r="I1159" s="64"/>
      <c r="J1159" s="64"/>
      <c r="K1159" s="84"/>
      <c r="L1159" s="64"/>
      <c r="M1159" s="64"/>
      <c r="N1159" s="64"/>
      <c r="O1159" s="64"/>
      <c r="P1159" s="64"/>
      <c r="Q1159" s="64"/>
      <c r="R1159" s="84"/>
      <c r="S1159" s="64"/>
      <c r="U1159" s="85"/>
      <c r="X1159" s="41"/>
    </row>
    <row r="1160" spans="1:24">
      <c r="A1160" s="83"/>
      <c r="D1160" s="64"/>
      <c r="E1160" s="64"/>
      <c r="F1160" s="64"/>
      <c r="G1160" s="64"/>
      <c r="H1160" s="64"/>
      <c r="I1160" s="64"/>
      <c r="J1160" s="64"/>
      <c r="K1160" s="84"/>
      <c r="L1160" s="64"/>
      <c r="M1160" s="64"/>
      <c r="N1160" s="64"/>
      <c r="O1160" s="64"/>
      <c r="P1160" s="64"/>
      <c r="Q1160" s="64"/>
      <c r="R1160" s="84"/>
      <c r="S1160" s="64"/>
      <c r="U1160" s="85"/>
      <c r="X1160" s="41"/>
    </row>
    <row r="1161" spans="1:24">
      <c r="A1161" s="83"/>
      <c r="D1161" s="64"/>
      <c r="E1161" s="64"/>
      <c r="F1161" s="64"/>
      <c r="G1161" s="64"/>
      <c r="H1161" s="64"/>
      <c r="I1161" s="64"/>
      <c r="J1161" s="64"/>
      <c r="K1161" s="84"/>
      <c r="L1161" s="64"/>
      <c r="M1161" s="64"/>
      <c r="N1161" s="64"/>
      <c r="O1161" s="64"/>
      <c r="P1161" s="64"/>
      <c r="Q1161" s="64"/>
      <c r="R1161" s="84"/>
      <c r="S1161" s="64"/>
      <c r="U1161" s="85"/>
      <c r="X1161" s="41"/>
    </row>
    <row r="1162" spans="1:24">
      <c r="A1162" s="83"/>
      <c r="D1162" s="64"/>
      <c r="E1162" s="64"/>
      <c r="F1162" s="64"/>
      <c r="G1162" s="64"/>
      <c r="H1162" s="64"/>
      <c r="I1162" s="64"/>
      <c r="J1162" s="64"/>
      <c r="K1162" s="84"/>
      <c r="L1162" s="64"/>
      <c r="M1162" s="64"/>
      <c r="N1162" s="64"/>
      <c r="O1162" s="64"/>
      <c r="P1162" s="64"/>
      <c r="Q1162" s="64"/>
      <c r="R1162" s="84"/>
      <c r="S1162" s="64"/>
      <c r="U1162" s="85"/>
      <c r="X1162" s="41"/>
    </row>
    <row r="1163" spans="1:24">
      <c r="A1163" s="83"/>
      <c r="D1163" s="64"/>
      <c r="E1163" s="64"/>
      <c r="F1163" s="64"/>
      <c r="G1163" s="64"/>
      <c r="H1163" s="64"/>
      <c r="I1163" s="64"/>
      <c r="J1163" s="64"/>
      <c r="K1163" s="84"/>
      <c r="L1163" s="64"/>
      <c r="M1163" s="64"/>
      <c r="N1163" s="64"/>
      <c r="O1163" s="64"/>
      <c r="P1163" s="64"/>
      <c r="Q1163" s="64"/>
      <c r="R1163" s="84"/>
      <c r="S1163" s="64"/>
      <c r="U1163" s="85"/>
      <c r="X1163" s="41"/>
    </row>
    <row r="1164" spans="1:24">
      <c r="A1164" s="83"/>
      <c r="D1164" s="64"/>
      <c r="E1164" s="64"/>
      <c r="F1164" s="64"/>
      <c r="G1164" s="64"/>
      <c r="H1164" s="64"/>
      <c r="I1164" s="64"/>
      <c r="J1164" s="64"/>
      <c r="K1164" s="84"/>
      <c r="L1164" s="64"/>
      <c r="M1164" s="64"/>
      <c r="N1164" s="64"/>
      <c r="O1164" s="64"/>
      <c r="P1164" s="64"/>
      <c r="Q1164" s="64"/>
      <c r="R1164" s="84"/>
      <c r="S1164" s="64"/>
      <c r="U1164" s="85"/>
      <c r="X1164" s="41"/>
    </row>
    <row r="1165" spans="1:24">
      <c r="A1165" s="83"/>
      <c r="D1165" s="64"/>
      <c r="E1165" s="64"/>
      <c r="F1165" s="64"/>
      <c r="G1165" s="64"/>
      <c r="H1165" s="64"/>
      <c r="I1165" s="64"/>
      <c r="J1165" s="64"/>
      <c r="K1165" s="84"/>
      <c r="L1165" s="64"/>
      <c r="M1165" s="64"/>
      <c r="N1165" s="64"/>
      <c r="O1165" s="64"/>
      <c r="P1165" s="64"/>
      <c r="Q1165" s="64"/>
      <c r="R1165" s="84"/>
      <c r="S1165" s="64"/>
      <c r="U1165" s="85"/>
      <c r="X1165" s="41"/>
    </row>
    <row r="1166" spans="1:24">
      <c r="A1166" s="83"/>
      <c r="D1166" s="64"/>
      <c r="E1166" s="64"/>
      <c r="F1166" s="64"/>
      <c r="G1166" s="64"/>
      <c r="H1166" s="64"/>
      <c r="I1166" s="64"/>
      <c r="J1166" s="64"/>
      <c r="K1166" s="84"/>
      <c r="L1166" s="64"/>
      <c r="M1166" s="64"/>
      <c r="N1166" s="64"/>
      <c r="O1166" s="64"/>
      <c r="P1166" s="64"/>
      <c r="Q1166" s="64"/>
      <c r="R1166" s="84"/>
      <c r="S1166" s="64"/>
      <c r="U1166" s="85"/>
      <c r="X1166" s="41"/>
    </row>
    <row r="1167" spans="1:24">
      <c r="A1167" s="83"/>
      <c r="D1167" s="64"/>
      <c r="E1167" s="64"/>
      <c r="F1167" s="64"/>
      <c r="G1167" s="64"/>
      <c r="H1167" s="64"/>
      <c r="I1167" s="64"/>
      <c r="J1167" s="64"/>
      <c r="K1167" s="84"/>
      <c r="L1167" s="64"/>
      <c r="M1167" s="64"/>
      <c r="N1167" s="64"/>
      <c r="O1167" s="64"/>
      <c r="P1167" s="64"/>
      <c r="Q1167" s="64"/>
      <c r="R1167" s="84"/>
      <c r="S1167" s="64"/>
      <c r="U1167" s="85"/>
      <c r="X1167" s="41"/>
    </row>
    <row r="1168" spans="1:24">
      <c r="A1168" s="83"/>
      <c r="D1168" s="64"/>
      <c r="E1168" s="64"/>
      <c r="F1168" s="64"/>
      <c r="G1168" s="64"/>
      <c r="H1168" s="64"/>
      <c r="I1168" s="64"/>
      <c r="J1168" s="64"/>
      <c r="K1168" s="84"/>
      <c r="L1168" s="64"/>
      <c r="M1168" s="64"/>
      <c r="N1168" s="64"/>
      <c r="O1168" s="64"/>
      <c r="P1168" s="64"/>
      <c r="Q1168" s="64"/>
      <c r="R1168" s="84"/>
      <c r="S1168" s="64"/>
      <c r="U1168" s="85"/>
      <c r="X1168" s="41"/>
    </row>
    <row r="1169" spans="1:24">
      <c r="A1169" s="83"/>
      <c r="D1169" s="64"/>
      <c r="E1169" s="64"/>
      <c r="F1169" s="64"/>
      <c r="G1169" s="64"/>
      <c r="H1169" s="64"/>
      <c r="I1169" s="64"/>
      <c r="J1169" s="64"/>
      <c r="K1169" s="84"/>
      <c r="L1169" s="64"/>
      <c r="M1169" s="64"/>
      <c r="N1169" s="64"/>
      <c r="O1169" s="64"/>
      <c r="P1169" s="64"/>
      <c r="Q1169" s="64"/>
      <c r="R1169" s="84"/>
      <c r="S1169" s="64"/>
      <c r="U1169" s="85"/>
      <c r="X1169" s="41"/>
    </row>
    <row r="1170" spans="1:24">
      <c r="A1170" s="83"/>
      <c r="D1170" s="64"/>
      <c r="E1170" s="64"/>
      <c r="F1170" s="64"/>
      <c r="G1170" s="64"/>
      <c r="H1170" s="64"/>
      <c r="I1170" s="64"/>
      <c r="J1170" s="64"/>
      <c r="K1170" s="84"/>
      <c r="L1170" s="64"/>
      <c r="M1170" s="64"/>
      <c r="N1170" s="64"/>
      <c r="O1170" s="64"/>
      <c r="P1170" s="64"/>
      <c r="Q1170" s="64"/>
      <c r="R1170" s="84"/>
      <c r="S1170" s="64"/>
      <c r="U1170" s="85"/>
      <c r="X1170" s="41"/>
    </row>
    <row r="1171" spans="1:24">
      <c r="A1171" s="83"/>
      <c r="D1171" s="64"/>
      <c r="E1171" s="64"/>
      <c r="F1171" s="64"/>
      <c r="G1171" s="64"/>
      <c r="H1171" s="64"/>
      <c r="I1171" s="64"/>
      <c r="J1171" s="64"/>
      <c r="K1171" s="84"/>
      <c r="L1171" s="64"/>
      <c r="M1171" s="64"/>
      <c r="N1171" s="64"/>
      <c r="O1171" s="64"/>
      <c r="P1171" s="64"/>
      <c r="Q1171" s="64"/>
      <c r="R1171" s="84"/>
      <c r="S1171" s="64"/>
      <c r="U1171" s="85"/>
      <c r="X1171" s="41"/>
    </row>
    <row r="1172" spans="1:24">
      <c r="A1172" s="83"/>
      <c r="D1172" s="64"/>
      <c r="E1172" s="64"/>
      <c r="F1172" s="64"/>
      <c r="G1172" s="64"/>
      <c r="H1172" s="64"/>
      <c r="I1172" s="64"/>
      <c r="J1172" s="64"/>
      <c r="K1172" s="84"/>
      <c r="L1172" s="64"/>
      <c r="M1172" s="64"/>
      <c r="N1172" s="64"/>
      <c r="O1172" s="64"/>
      <c r="P1172" s="64"/>
      <c r="Q1172" s="64"/>
      <c r="R1172" s="84"/>
      <c r="S1172" s="64"/>
      <c r="U1172" s="85"/>
      <c r="X1172" s="41"/>
    </row>
    <row r="1173" spans="1:24">
      <c r="A1173" s="83"/>
      <c r="D1173" s="64"/>
      <c r="E1173" s="64"/>
      <c r="F1173" s="64"/>
      <c r="G1173" s="64"/>
      <c r="H1173" s="64"/>
      <c r="I1173" s="64"/>
      <c r="J1173" s="64"/>
      <c r="K1173" s="84"/>
      <c r="L1173" s="64"/>
      <c r="M1173" s="64"/>
      <c r="N1173" s="64"/>
      <c r="O1173" s="64"/>
      <c r="P1173" s="64"/>
      <c r="Q1173" s="64"/>
      <c r="R1173" s="84"/>
      <c r="S1173" s="64"/>
      <c r="U1173" s="85"/>
      <c r="X1173" s="41"/>
    </row>
    <row r="1174" spans="1:24">
      <c r="A1174" s="83"/>
      <c r="D1174" s="64"/>
      <c r="E1174" s="64"/>
      <c r="F1174" s="64"/>
      <c r="G1174" s="64"/>
      <c r="H1174" s="64"/>
      <c r="I1174" s="64"/>
      <c r="J1174" s="64"/>
      <c r="K1174" s="84"/>
      <c r="L1174" s="64"/>
      <c r="M1174" s="64"/>
      <c r="N1174" s="64"/>
      <c r="O1174" s="64"/>
      <c r="P1174" s="64"/>
      <c r="Q1174" s="64"/>
      <c r="R1174" s="84"/>
      <c r="S1174" s="64"/>
      <c r="U1174" s="85"/>
      <c r="X1174" s="41"/>
    </row>
    <row r="1175" spans="1:24">
      <c r="A1175" s="83"/>
      <c r="D1175" s="64"/>
      <c r="E1175" s="64"/>
      <c r="F1175" s="64"/>
      <c r="G1175" s="64"/>
      <c r="H1175" s="64"/>
      <c r="I1175" s="64"/>
      <c r="J1175" s="64"/>
      <c r="K1175" s="84"/>
      <c r="L1175" s="64"/>
      <c r="M1175" s="64"/>
      <c r="N1175" s="64"/>
      <c r="O1175" s="64"/>
      <c r="P1175" s="64"/>
      <c r="Q1175" s="64"/>
      <c r="R1175" s="84"/>
      <c r="S1175" s="64"/>
      <c r="U1175" s="85"/>
      <c r="X1175" s="41"/>
    </row>
    <row r="1176" spans="1:24">
      <c r="A1176" s="83"/>
      <c r="D1176" s="64"/>
      <c r="E1176" s="64"/>
      <c r="F1176" s="64"/>
      <c r="G1176" s="64"/>
      <c r="H1176" s="64"/>
      <c r="I1176" s="64"/>
      <c r="J1176" s="64"/>
      <c r="K1176" s="84"/>
      <c r="L1176" s="64"/>
      <c r="M1176" s="64"/>
      <c r="N1176" s="64"/>
      <c r="O1176" s="64"/>
      <c r="P1176" s="64"/>
      <c r="Q1176" s="64"/>
      <c r="R1176" s="84"/>
      <c r="S1176" s="64"/>
      <c r="U1176" s="85"/>
      <c r="X1176" s="41"/>
    </row>
    <row r="1177" spans="1:24">
      <c r="A1177" s="83"/>
      <c r="D1177" s="64"/>
      <c r="E1177" s="64"/>
      <c r="F1177" s="64"/>
      <c r="G1177" s="64"/>
      <c r="H1177" s="64"/>
      <c r="I1177" s="64"/>
      <c r="J1177" s="64"/>
      <c r="K1177" s="84"/>
      <c r="L1177" s="64"/>
      <c r="M1177" s="64"/>
      <c r="N1177" s="64"/>
      <c r="O1177" s="64"/>
      <c r="P1177" s="64"/>
      <c r="Q1177" s="64"/>
      <c r="R1177" s="84"/>
      <c r="S1177" s="64"/>
      <c r="U1177" s="85"/>
      <c r="X1177" s="41"/>
    </row>
    <row r="1178" spans="1:24">
      <c r="A1178" s="83"/>
      <c r="D1178" s="64"/>
      <c r="E1178" s="64"/>
      <c r="F1178" s="64"/>
      <c r="G1178" s="64"/>
      <c r="H1178" s="64"/>
      <c r="I1178" s="64"/>
      <c r="J1178" s="64"/>
      <c r="K1178" s="84"/>
      <c r="L1178" s="64"/>
      <c r="M1178" s="64"/>
      <c r="N1178" s="64"/>
      <c r="O1178" s="64"/>
      <c r="P1178" s="64"/>
      <c r="Q1178" s="64"/>
      <c r="R1178" s="84"/>
      <c r="S1178" s="64"/>
      <c r="U1178" s="85"/>
      <c r="X1178" s="41"/>
    </row>
    <row r="1179" spans="1:24">
      <c r="A1179" s="83"/>
      <c r="D1179" s="64"/>
      <c r="E1179" s="64"/>
      <c r="F1179" s="64"/>
      <c r="G1179" s="64"/>
      <c r="H1179" s="64"/>
      <c r="I1179" s="64"/>
      <c r="J1179" s="64"/>
      <c r="K1179" s="84"/>
      <c r="L1179" s="64"/>
      <c r="M1179" s="64"/>
      <c r="N1179" s="64"/>
      <c r="O1179" s="64"/>
      <c r="P1179" s="64"/>
      <c r="Q1179" s="64"/>
      <c r="R1179" s="84"/>
      <c r="S1179" s="64"/>
      <c r="U1179" s="85"/>
      <c r="X1179" s="41"/>
    </row>
    <row r="1180" spans="1:24">
      <c r="A1180" s="83"/>
      <c r="D1180" s="64"/>
      <c r="E1180" s="64"/>
      <c r="F1180" s="64"/>
      <c r="G1180" s="64"/>
      <c r="H1180" s="64"/>
      <c r="I1180" s="64"/>
      <c r="J1180" s="64"/>
      <c r="K1180" s="84"/>
      <c r="L1180" s="64"/>
      <c r="M1180" s="64"/>
      <c r="N1180" s="64"/>
      <c r="O1180" s="64"/>
      <c r="P1180" s="64"/>
      <c r="Q1180" s="64"/>
      <c r="R1180" s="84"/>
      <c r="S1180" s="64"/>
      <c r="U1180" s="85"/>
      <c r="X1180" s="41"/>
    </row>
    <row r="1181" spans="1:24">
      <c r="A1181" s="83"/>
      <c r="D1181" s="64"/>
      <c r="E1181" s="64"/>
      <c r="F1181" s="64"/>
      <c r="G1181" s="64"/>
      <c r="H1181" s="64"/>
      <c r="I1181" s="64"/>
      <c r="J1181" s="64"/>
      <c r="K1181" s="84"/>
      <c r="L1181" s="64"/>
      <c r="M1181" s="64"/>
      <c r="N1181" s="64"/>
      <c r="O1181" s="64"/>
      <c r="P1181" s="64"/>
      <c r="Q1181" s="64"/>
      <c r="R1181" s="84"/>
      <c r="S1181" s="64"/>
      <c r="U1181" s="85"/>
      <c r="X1181" s="41"/>
    </row>
    <row r="1182" spans="1:24">
      <c r="A1182" s="83"/>
      <c r="D1182" s="64"/>
      <c r="E1182" s="64"/>
      <c r="F1182" s="64"/>
      <c r="G1182" s="64"/>
      <c r="H1182" s="64"/>
      <c r="I1182" s="64"/>
      <c r="J1182" s="64"/>
      <c r="K1182" s="84"/>
      <c r="L1182" s="64"/>
      <c r="M1182" s="64"/>
      <c r="N1182" s="64"/>
      <c r="O1182" s="64"/>
      <c r="P1182" s="64"/>
      <c r="Q1182" s="64"/>
      <c r="R1182" s="84"/>
      <c r="S1182" s="64"/>
      <c r="U1182" s="85"/>
      <c r="X1182" s="41"/>
    </row>
    <row r="1183" spans="1:24">
      <c r="A1183" s="83"/>
      <c r="D1183" s="64"/>
      <c r="E1183" s="64"/>
      <c r="F1183" s="64"/>
      <c r="G1183" s="64"/>
      <c r="H1183" s="64"/>
      <c r="I1183" s="64"/>
      <c r="J1183" s="64"/>
      <c r="K1183" s="84"/>
      <c r="L1183" s="64"/>
      <c r="M1183" s="64"/>
      <c r="N1183" s="64"/>
      <c r="O1183" s="64"/>
      <c r="P1183" s="64"/>
      <c r="Q1183" s="64"/>
      <c r="R1183" s="84"/>
      <c r="S1183" s="64"/>
      <c r="U1183" s="85"/>
      <c r="X1183" s="41"/>
    </row>
    <row r="1184" spans="1:24">
      <c r="A1184" s="83"/>
      <c r="D1184" s="64"/>
      <c r="E1184" s="64"/>
      <c r="F1184" s="64"/>
      <c r="G1184" s="64"/>
      <c r="H1184" s="64"/>
      <c r="I1184" s="64"/>
      <c r="J1184" s="64"/>
      <c r="K1184" s="84"/>
      <c r="L1184" s="64"/>
      <c r="M1184" s="64"/>
      <c r="N1184" s="64"/>
      <c r="O1184" s="64"/>
      <c r="P1184" s="64"/>
      <c r="Q1184" s="64"/>
      <c r="R1184" s="84"/>
      <c r="S1184" s="64"/>
      <c r="U1184" s="85"/>
      <c r="X1184" s="41"/>
    </row>
    <row r="1185" spans="1:24">
      <c r="A1185" s="83"/>
      <c r="D1185" s="64"/>
      <c r="E1185" s="64"/>
      <c r="F1185" s="64"/>
      <c r="G1185" s="64"/>
      <c r="H1185" s="64"/>
      <c r="I1185" s="64"/>
      <c r="J1185" s="64"/>
      <c r="K1185" s="84"/>
      <c r="L1185" s="64"/>
      <c r="M1185" s="64"/>
      <c r="N1185" s="64"/>
      <c r="O1185" s="64"/>
      <c r="P1185" s="64"/>
      <c r="Q1185" s="64"/>
      <c r="R1185" s="84"/>
      <c r="S1185" s="64"/>
      <c r="U1185" s="85"/>
      <c r="X1185" s="41"/>
    </row>
    <row r="1186" spans="1:24">
      <c r="A1186" s="83"/>
      <c r="D1186" s="64"/>
      <c r="E1186" s="64"/>
      <c r="F1186" s="64"/>
      <c r="G1186" s="64"/>
      <c r="H1186" s="64"/>
      <c r="I1186" s="64"/>
      <c r="J1186" s="64"/>
      <c r="K1186" s="84"/>
      <c r="L1186" s="64"/>
      <c r="M1186" s="64"/>
      <c r="N1186" s="64"/>
      <c r="O1186" s="64"/>
      <c r="P1186" s="64"/>
      <c r="Q1186" s="64"/>
      <c r="R1186" s="84"/>
      <c r="S1186" s="64"/>
      <c r="U1186" s="85"/>
      <c r="X1186" s="41"/>
    </row>
    <row r="1187" spans="1:24">
      <c r="A1187" s="83"/>
      <c r="D1187" s="64"/>
      <c r="E1187" s="64"/>
      <c r="F1187" s="64"/>
      <c r="G1187" s="64"/>
      <c r="H1187" s="64"/>
      <c r="I1187" s="64"/>
      <c r="J1187" s="64"/>
      <c r="K1187" s="84"/>
      <c r="L1187" s="64"/>
      <c r="M1187" s="64"/>
      <c r="N1187" s="64"/>
      <c r="O1187" s="64"/>
      <c r="P1187" s="64"/>
      <c r="Q1187" s="64"/>
      <c r="R1187" s="84"/>
      <c r="S1187" s="64"/>
      <c r="U1187" s="85"/>
      <c r="X1187" s="41"/>
    </row>
    <row r="1188" spans="1:24">
      <c r="A1188" s="83"/>
      <c r="D1188" s="64"/>
      <c r="E1188" s="64"/>
      <c r="F1188" s="64"/>
      <c r="G1188" s="64"/>
      <c r="H1188" s="64"/>
      <c r="I1188" s="64"/>
      <c r="J1188" s="64"/>
      <c r="K1188" s="84"/>
      <c r="L1188" s="64"/>
      <c r="M1188" s="64"/>
      <c r="N1188" s="64"/>
      <c r="O1188" s="64"/>
      <c r="P1188" s="64"/>
      <c r="Q1188" s="64"/>
      <c r="R1188" s="84"/>
      <c r="S1188" s="64"/>
      <c r="U1188" s="85"/>
      <c r="X1188" s="41"/>
    </row>
    <row r="1189" spans="1:24">
      <c r="A1189" s="83"/>
      <c r="D1189" s="64"/>
      <c r="E1189" s="64"/>
      <c r="F1189" s="64"/>
      <c r="G1189" s="64"/>
      <c r="H1189" s="64"/>
      <c r="I1189" s="64"/>
      <c r="J1189" s="64"/>
      <c r="K1189" s="84"/>
      <c r="L1189" s="64"/>
      <c r="M1189" s="64"/>
      <c r="N1189" s="64"/>
      <c r="O1189" s="64"/>
      <c r="P1189" s="64"/>
      <c r="Q1189" s="64"/>
      <c r="R1189" s="84"/>
      <c r="S1189" s="64"/>
      <c r="U1189" s="85"/>
      <c r="X1189" s="41"/>
    </row>
    <row r="1190" spans="1:24">
      <c r="A1190" s="83"/>
      <c r="D1190" s="64"/>
      <c r="E1190" s="64"/>
      <c r="F1190" s="64"/>
      <c r="G1190" s="64"/>
      <c r="H1190" s="64"/>
      <c r="I1190" s="64"/>
      <c r="J1190" s="64"/>
      <c r="K1190" s="84"/>
      <c r="L1190" s="64"/>
      <c r="M1190" s="64"/>
      <c r="N1190" s="64"/>
      <c r="O1190" s="64"/>
      <c r="P1190" s="64"/>
      <c r="Q1190" s="64"/>
      <c r="R1190" s="84"/>
      <c r="S1190" s="64"/>
      <c r="U1190" s="85"/>
      <c r="X1190" s="41"/>
    </row>
    <row r="1191" spans="1:24">
      <c r="A1191" s="83"/>
      <c r="D1191" s="64"/>
      <c r="E1191" s="64"/>
      <c r="F1191" s="64"/>
      <c r="G1191" s="64"/>
      <c r="H1191" s="64"/>
      <c r="I1191" s="64"/>
      <c r="J1191" s="64"/>
      <c r="K1191" s="84"/>
      <c r="L1191" s="64"/>
      <c r="M1191" s="64"/>
      <c r="N1191" s="64"/>
      <c r="O1191" s="64"/>
      <c r="P1191" s="64"/>
      <c r="Q1191" s="64"/>
      <c r="R1191" s="84"/>
      <c r="S1191" s="64"/>
      <c r="U1191" s="85"/>
      <c r="X1191" s="41"/>
    </row>
    <row r="1192" spans="1:24">
      <c r="A1192" s="83"/>
      <c r="D1192" s="64"/>
      <c r="E1192" s="64"/>
      <c r="F1192" s="64"/>
      <c r="G1192" s="64"/>
      <c r="H1192" s="64"/>
      <c r="I1192" s="64"/>
      <c r="J1192" s="64"/>
      <c r="K1192" s="84"/>
      <c r="L1192" s="64"/>
      <c r="M1192" s="64"/>
      <c r="N1192" s="64"/>
      <c r="O1192" s="64"/>
      <c r="P1192" s="64"/>
      <c r="Q1192" s="64"/>
      <c r="R1192" s="84"/>
      <c r="S1192" s="64"/>
      <c r="U1192" s="85"/>
      <c r="X1192" s="41"/>
    </row>
    <row r="1193" spans="1:24">
      <c r="A1193" s="83"/>
      <c r="D1193" s="64"/>
      <c r="E1193" s="64"/>
      <c r="F1193" s="64"/>
      <c r="G1193" s="64"/>
      <c r="H1193" s="64"/>
      <c r="I1193" s="64"/>
      <c r="J1193" s="64"/>
      <c r="K1193" s="84"/>
      <c r="L1193" s="64"/>
      <c r="M1193" s="64"/>
      <c r="N1193" s="64"/>
      <c r="O1193" s="64"/>
      <c r="P1193" s="64"/>
      <c r="Q1193" s="64"/>
      <c r="R1193" s="84"/>
      <c r="S1193" s="64"/>
      <c r="U1193" s="85"/>
      <c r="X1193" s="41"/>
    </row>
    <row r="1194" spans="1:24">
      <c r="A1194" s="83"/>
      <c r="D1194" s="64"/>
      <c r="E1194" s="64"/>
      <c r="F1194" s="64"/>
      <c r="G1194" s="64"/>
      <c r="H1194" s="64"/>
      <c r="I1194" s="64"/>
      <c r="J1194" s="64"/>
      <c r="K1194" s="84"/>
      <c r="L1194" s="64"/>
      <c r="M1194" s="64"/>
      <c r="N1194" s="64"/>
      <c r="O1194" s="64"/>
      <c r="P1194" s="64"/>
      <c r="Q1194" s="64"/>
      <c r="R1194" s="84"/>
      <c r="S1194" s="64"/>
      <c r="U1194" s="85"/>
      <c r="X1194" s="41"/>
    </row>
    <row r="1195" spans="1:24">
      <c r="A1195" s="83"/>
      <c r="D1195" s="64"/>
      <c r="E1195" s="64"/>
      <c r="F1195" s="64"/>
      <c r="G1195" s="64"/>
      <c r="H1195" s="64"/>
      <c r="I1195" s="64"/>
      <c r="J1195" s="64"/>
      <c r="K1195" s="84"/>
      <c r="L1195" s="64"/>
      <c r="M1195" s="64"/>
      <c r="N1195" s="64"/>
      <c r="O1195" s="64"/>
      <c r="P1195" s="64"/>
      <c r="Q1195" s="64"/>
      <c r="R1195" s="84"/>
      <c r="S1195" s="64"/>
      <c r="U1195" s="85"/>
      <c r="X1195" s="41"/>
    </row>
    <row r="1196" spans="1:24">
      <c r="A1196" s="83"/>
      <c r="D1196" s="64"/>
      <c r="E1196" s="64"/>
      <c r="F1196" s="64"/>
      <c r="G1196" s="64"/>
      <c r="H1196" s="64"/>
      <c r="I1196" s="64"/>
      <c r="J1196" s="64"/>
      <c r="K1196" s="84"/>
      <c r="L1196" s="64"/>
      <c r="M1196" s="64"/>
      <c r="N1196" s="64"/>
      <c r="O1196" s="64"/>
      <c r="P1196" s="64"/>
      <c r="Q1196" s="64"/>
      <c r="R1196" s="84"/>
      <c r="S1196" s="64"/>
      <c r="U1196" s="85"/>
      <c r="X1196" s="41"/>
    </row>
    <row r="1197" spans="1:24">
      <c r="A1197" s="83"/>
      <c r="D1197" s="64"/>
      <c r="E1197" s="64"/>
      <c r="F1197" s="64"/>
      <c r="G1197" s="64"/>
      <c r="H1197" s="64"/>
      <c r="I1197" s="64"/>
      <c r="J1197" s="64"/>
      <c r="K1197" s="84"/>
      <c r="L1197" s="64"/>
      <c r="M1197" s="64"/>
      <c r="N1197" s="64"/>
      <c r="O1197" s="64"/>
      <c r="P1197" s="64"/>
      <c r="Q1197" s="64"/>
      <c r="R1197" s="84"/>
      <c r="S1197" s="64"/>
      <c r="U1197" s="85"/>
      <c r="X1197" s="41"/>
    </row>
    <row r="1198" spans="1:24">
      <c r="A1198" s="83"/>
      <c r="D1198" s="64"/>
      <c r="E1198" s="64"/>
      <c r="F1198" s="64"/>
      <c r="G1198" s="64"/>
      <c r="H1198" s="64"/>
      <c r="I1198" s="64"/>
      <c r="J1198" s="64"/>
      <c r="K1198" s="84"/>
      <c r="L1198" s="64"/>
      <c r="M1198" s="64"/>
      <c r="N1198" s="64"/>
      <c r="O1198" s="64"/>
      <c r="P1198" s="64"/>
      <c r="Q1198" s="64"/>
      <c r="R1198" s="84"/>
      <c r="S1198" s="64"/>
      <c r="U1198" s="85"/>
      <c r="X1198" s="41"/>
    </row>
    <row r="1199" spans="1:24">
      <c r="A1199" s="83"/>
      <c r="D1199" s="64"/>
      <c r="E1199" s="64"/>
      <c r="F1199" s="64"/>
      <c r="G1199" s="64"/>
      <c r="H1199" s="64"/>
      <c r="I1199" s="64"/>
      <c r="J1199" s="64"/>
      <c r="K1199" s="84"/>
      <c r="L1199" s="64"/>
      <c r="M1199" s="64"/>
      <c r="N1199" s="64"/>
      <c r="O1199" s="64"/>
      <c r="P1199" s="64"/>
      <c r="Q1199" s="64"/>
      <c r="R1199" s="84"/>
      <c r="S1199" s="64"/>
      <c r="U1199" s="85"/>
      <c r="X1199" s="41"/>
    </row>
    <row r="1200" spans="1:24">
      <c r="A1200" s="83"/>
      <c r="D1200" s="64"/>
      <c r="E1200" s="64"/>
      <c r="F1200" s="64"/>
      <c r="G1200" s="64"/>
      <c r="H1200" s="64"/>
      <c r="I1200" s="64"/>
      <c r="J1200" s="64"/>
      <c r="K1200" s="84"/>
      <c r="L1200" s="64"/>
      <c r="M1200" s="64"/>
      <c r="N1200" s="64"/>
      <c r="O1200" s="64"/>
      <c r="P1200" s="64"/>
      <c r="Q1200" s="64"/>
      <c r="R1200" s="84"/>
      <c r="S1200" s="64"/>
      <c r="U1200" s="85"/>
      <c r="X1200" s="41"/>
    </row>
    <row r="1201" spans="1:24">
      <c r="A1201" s="83"/>
      <c r="D1201" s="64"/>
      <c r="E1201" s="64"/>
      <c r="F1201" s="64"/>
      <c r="G1201" s="64"/>
      <c r="H1201" s="64"/>
      <c r="I1201" s="64"/>
      <c r="J1201" s="64"/>
      <c r="K1201" s="84"/>
      <c r="L1201" s="64"/>
      <c r="M1201" s="64"/>
      <c r="N1201" s="64"/>
      <c r="O1201" s="64"/>
      <c r="P1201" s="64"/>
      <c r="Q1201" s="64"/>
      <c r="R1201" s="84"/>
      <c r="S1201" s="64"/>
      <c r="U1201" s="85"/>
      <c r="X1201" s="41"/>
    </row>
    <row r="1202" spans="1:24">
      <c r="A1202" s="83"/>
      <c r="D1202" s="64"/>
      <c r="E1202" s="64"/>
      <c r="F1202" s="64"/>
      <c r="G1202" s="64"/>
      <c r="H1202" s="64"/>
      <c r="I1202" s="64"/>
      <c r="J1202" s="64"/>
      <c r="K1202" s="84"/>
      <c r="L1202" s="64"/>
      <c r="M1202" s="64"/>
      <c r="N1202" s="64"/>
      <c r="O1202" s="64"/>
      <c r="P1202" s="64"/>
      <c r="Q1202" s="64"/>
      <c r="R1202" s="84"/>
      <c r="S1202" s="64"/>
      <c r="U1202" s="85"/>
      <c r="X1202" s="41"/>
    </row>
    <row r="1203" spans="1:24">
      <c r="A1203" s="83"/>
      <c r="D1203" s="64"/>
      <c r="E1203" s="64"/>
      <c r="F1203" s="64"/>
      <c r="G1203" s="64"/>
      <c r="H1203" s="64"/>
      <c r="I1203" s="64"/>
      <c r="J1203" s="64"/>
      <c r="K1203" s="84"/>
      <c r="L1203" s="64"/>
      <c r="M1203" s="64"/>
      <c r="N1203" s="64"/>
      <c r="O1203" s="64"/>
      <c r="P1203" s="64"/>
      <c r="Q1203" s="64"/>
      <c r="R1203" s="84"/>
      <c r="S1203" s="64"/>
      <c r="U1203" s="85"/>
      <c r="X1203" s="41"/>
    </row>
    <row r="1204" spans="1:24">
      <c r="A1204" s="83"/>
      <c r="D1204" s="64"/>
      <c r="E1204" s="64"/>
      <c r="F1204" s="64"/>
      <c r="G1204" s="64"/>
      <c r="H1204" s="64"/>
      <c r="I1204" s="64"/>
      <c r="J1204" s="64"/>
      <c r="K1204" s="84"/>
      <c r="L1204" s="64"/>
      <c r="M1204" s="64"/>
      <c r="N1204" s="64"/>
      <c r="O1204" s="64"/>
      <c r="P1204" s="64"/>
      <c r="Q1204" s="64"/>
      <c r="R1204" s="84"/>
      <c r="S1204" s="64"/>
      <c r="U1204" s="85"/>
      <c r="X1204" s="41"/>
    </row>
    <row r="1205" spans="1:24">
      <c r="A1205" s="83"/>
      <c r="D1205" s="64"/>
      <c r="E1205" s="64"/>
      <c r="F1205" s="64"/>
      <c r="G1205" s="64"/>
      <c r="H1205" s="64"/>
      <c r="I1205" s="64"/>
      <c r="J1205" s="64"/>
      <c r="K1205" s="84"/>
      <c r="L1205" s="64"/>
      <c r="M1205" s="64"/>
      <c r="N1205" s="64"/>
      <c r="O1205" s="64"/>
      <c r="P1205" s="64"/>
      <c r="Q1205" s="64"/>
      <c r="R1205" s="84"/>
      <c r="S1205" s="64"/>
      <c r="U1205" s="85"/>
      <c r="X1205" s="41"/>
    </row>
    <row r="1206" spans="1:24">
      <c r="A1206" s="83"/>
      <c r="D1206" s="64"/>
      <c r="E1206" s="64"/>
      <c r="F1206" s="64"/>
      <c r="G1206" s="64"/>
      <c r="H1206" s="64"/>
      <c r="I1206" s="64"/>
      <c r="J1206" s="64"/>
      <c r="K1206" s="84"/>
      <c r="L1206" s="64"/>
      <c r="M1206" s="64"/>
      <c r="N1206" s="64"/>
      <c r="O1206" s="64"/>
      <c r="P1206" s="64"/>
      <c r="Q1206" s="64"/>
      <c r="R1206" s="84"/>
      <c r="S1206" s="64"/>
      <c r="U1206" s="85"/>
      <c r="X1206" s="41"/>
    </row>
    <row r="1207" spans="1:24">
      <c r="A1207" s="83"/>
      <c r="D1207" s="64"/>
      <c r="E1207" s="64"/>
      <c r="F1207" s="64"/>
      <c r="G1207" s="64"/>
      <c r="H1207" s="64"/>
      <c r="I1207" s="64"/>
      <c r="J1207" s="64"/>
      <c r="K1207" s="84"/>
      <c r="L1207" s="64"/>
      <c r="M1207" s="64"/>
      <c r="N1207" s="64"/>
      <c r="O1207" s="64"/>
      <c r="P1207" s="64"/>
      <c r="Q1207" s="64"/>
      <c r="R1207" s="84"/>
      <c r="S1207" s="64"/>
      <c r="U1207" s="85"/>
      <c r="X1207" s="41"/>
    </row>
    <row r="1208" spans="1:24">
      <c r="A1208" s="83"/>
      <c r="D1208" s="64"/>
      <c r="E1208" s="64"/>
      <c r="F1208" s="64"/>
      <c r="G1208" s="64"/>
      <c r="H1208" s="64"/>
      <c r="I1208" s="64"/>
      <c r="J1208" s="64"/>
      <c r="K1208" s="84"/>
      <c r="L1208" s="64"/>
      <c r="M1208" s="64"/>
      <c r="N1208" s="64"/>
      <c r="O1208" s="64"/>
      <c r="P1208" s="64"/>
      <c r="Q1208" s="64"/>
      <c r="R1208" s="84"/>
      <c r="S1208" s="64"/>
      <c r="U1208" s="85"/>
      <c r="X1208" s="41"/>
    </row>
    <row r="1209" spans="1:24">
      <c r="A1209" s="83"/>
      <c r="D1209" s="64"/>
      <c r="E1209" s="64"/>
      <c r="F1209" s="64"/>
      <c r="G1209" s="64"/>
      <c r="H1209" s="64"/>
      <c r="I1209" s="64"/>
      <c r="J1209" s="64"/>
      <c r="K1209" s="84"/>
      <c r="L1209" s="64"/>
      <c r="M1209" s="64"/>
      <c r="N1209" s="64"/>
      <c r="O1209" s="64"/>
      <c r="P1209" s="64"/>
      <c r="Q1209" s="64"/>
      <c r="R1209" s="84"/>
      <c r="S1209" s="64"/>
      <c r="U1209" s="85"/>
      <c r="X1209" s="41"/>
    </row>
    <row r="1210" spans="1:24">
      <c r="A1210" s="83"/>
      <c r="D1210" s="64"/>
      <c r="E1210" s="64"/>
      <c r="F1210" s="64"/>
      <c r="G1210" s="64"/>
      <c r="H1210" s="64"/>
      <c r="I1210" s="64"/>
      <c r="J1210" s="64"/>
      <c r="K1210" s="84"/>
      <c r="L1210" s="64"/>
      <c r="M1210" s="64"/>
      <c r="N1210" s="64"/>
      <c r="O1210" s="64"/>
      <c r="P1210" s="64"/>
      <c r="Q1210" s="64"/>
      <c r="R1210" s="84"/>
      <c r="S1210" s="64"/>
      <c r="U1210" s="85"/>
      <c r="X1210" s="41"/>
    </row>
    <row r="1211" spans="1:24">
      <c r="A1211" s="83"/>
      <c r="D1211" s="64"/>
      <c r="E1211" s="64"/>
      <c r="F1211" s="64"/>
      <c r="G1211" s="64"/>
      <c r="H1211" s="64"/>
      <c r="I1211" s="64"/>
      <c r="J1211" s="64"/>
      <c r="K1211" s="84"/>
      <c r="L1211" s="64"/>
      <c r="M1211" s="64"/>
      <c r="N1211" s="64"/>
      <c r="O1211" s="64"/>
      <c r="P1211" s="64"/>
      <c r="Q1211" s="64"/>
      <c r="R1211" s="84"/>
      <c r="S1211" s="64"/>
      <c r="U1211" s="85"/>
      <c r="X1211" s="41"/>
    </row>
    <row r="1212" spans="1:24">
      <c r="A1212" s="83"/>
      <c r="D1212" s="64"/>
      <c r="E1212" s="64"/>
      <c r="F1212" s="64"/>
      <c r="G1212" s="64"/>
      <c r="H1212" s="64"/>
      <c r="I1212" s="64"/>
      <c r="J1212" s="64"/>
      <c r="K1212" s="84"/>
      <c r="L1212" s="64"/>
      <c r="M1212" s="64"/>
      <c r="N1212" s="64"/>
      <c r="O1212" s="64"/>
      <c r="P1212" s="64"/>
      <c r="Q1212" s="64"/>
      <c r="R1212" s="84"/>
      <c r="S1212" s="64"/>
      <c r="U1212" s="85"/>
      <c r="X1212" s="41"/>
    </row>
    <row r="1213" spans="1:24">
      <c r="A1213" s="83"/>
      <c r="D1213" s="64"/>
      <c r="E1213" s="64"/>
      <c r="F1213" s="64"/>
      <c r="G1213" s="64"/>
      <c r="H1213" s="64"/>
      <c r="I1213" s="64"/>
      <c r="J1213" s="64"/>
      <c r="K1213" s="84"/>
      <c r="L1213" s="64"/>
      <c r="M1213" s="64"/>
      <c r="N1213" s="64"/>
      <c r="O1213" s="64"/>
      <c r="P1213" s="64"/>
      <c r="Q1213" s="64"/>
      <c r="R1213" s="84"/>
      <c r="S1213" s="64"/>
      <c r="U1213" s="85"/>
      <c r="X1213" s="41"/>
    </row>
    <row r="1214" spans="1:24">
      <c r="A1214" s="83"/>
      <c r="D1214" s="64"/>
      <c r="E1214" s="64"/>
      <c r="F1214" s="64"/>
      <c r="G1214" s="64"/>
      <c r="H1214" s="64"/>
      <c r="I1214" s="64"/>
      <c r="J1214" s="64"/>
      <c r="K1214" s="84"/>
      <c r="L1214" s="64"/>
      <c r="M1214" s="64"/>
      <c r="N1214" s="64"/>
      <c r="O1214" s="64"/>
      <c r="P1214" s="64"/>
      <c r="Q1214" s="64"/>
      <c r="R1214" s="84"/>
      <c r="S1214" s="64"/>
      <c r="U1214" s="85"/>
      <c r="X1214" s="41"/>
    </row>
    <row r="1215" spans="1:24">
      <c r="A1215" s="83"/>
      <c r="D1215" s="64"/>
      <c r="E1215" s="64"/>
      <c r="F1215" s="64"/>
      <c r="G1215" s="64"/>
      <c r="H1215" s="64"/>
      <c r="I1215" s="64"/>
      <c r="J1215" s="64"/>
      <c r="K1215" s="84"/>
      <c r="L1215" s="64"/>
      <c r="M1215" s="64"/>
      <c r="N1215" s="64"/>
      <c r="O1215" s="64"/>
      <c r="P1215" s="64"/>
      <c r="Q1215" s="64"/>
      <c r="R1215" s="84"/>
      <c r="S1215" s="64"/>
      <c r="U1215" s="85"/>
      <c r="X1215" s="41"/>
    </row>
    <row r="1216" spans="1:24">
      <c r="A1216" s="83"/>
      <c r="D1216" s="64"/>
      <c r="E1216" s="64"/>
      <c r="F1216" s="64"/>
      <c r="G1216" s="64"/>
      <c r="H1216" s="64"/>
      <c r="I1216" s="64"/>
      <c r="J1216" s="64"/>
      <c r="K1216" s="84"/>
      <c r="L1216" s="64"/>
      <c r="M1216" s="64"/>
      <c r="N1216" s="64"/>
      <c r="O1216" s="64"/>
      <c r="P1216" s="64"/>
      <c r="Q1216" s="64"/>
      <c r="R1216" s="84"/>
      <c r="S1216" s="64"/>
      <c r="U1216" s="85"/>
      <c r="X1216" s="41"/>
    </row>
    <row r="1217" spans="1:24">
      <c r="A1217" s="83"/>
      <c r="D1217" s="64"/>
      <c r="E1217" s="64"/>
      <c r="F1217" s="64"/>
      <c r="G1217" s="64"/>
      <c r="H1217" s="64"/>
      <c r="I1217" s="64"/>
      <c r="J1217" s="64"/>
      <c r="K1217" s="84"/>
      <c r="L1217" s="64"/>
      <c r="M1217" s="64"/>
      <c r="N1217" s="64"/>
      <c r="O1217" s="64"/>
      <c r="P1217" s="64"/>
      <c r="Q1217" s="64"/>
      <c r="R1217" s="84"/>
      <c r="S1217" s="64"/>
      <c r="U1217" s="85"/>
      <c r="X1217" s="41"/>
    </row>
    <row r="1218" spans="1:24">
      <c r="A1218" s="83"/>
      <c r="D1218" s="64"/>
      <c r="E1218" s="64"/>
      <c r="F1218" s="64"/>
      <c r="G1218" s="64"/>
      <c r="H1218" s="64"/>
      <c r="I1218" s="64"/>
      <c r="J1218" s="64"/>
      <c r="K1218" s="84"/>
      <c r="L1218" s="64"/>
      <c r="M1218" s="64"/>
      <c r="N1218" s="64"/>
      <c r="O1218" s="64"/>
      <c r="P1218" s="64"/>
      <c r="Q1218" s="64"/>
      <c r="R1218" s="84"/>
      <c r="S1218" s="64"/>
      <c r="U1218" s="85"/>
      <c r="X1218" s="41"/>
    </row>
    <row r="1219" spans="1:24">
      <c r="A1219" s="83"/>
      <c r="D1219" s="64"/>
      <c r="E1219" s="64"/>
      <c r="F1219" s="64"/>
      <c r="G1219" s="64"/>
      <c r="H1219" s="64"/>
      <c r="I1219" s="64"/>
      <c r="J1219" s="64"/>
      <c r="K1219" s="84"/>
      <c r="L1219" s="64"/>
      <c r="M1219" s="64"/>
      <c r="N1219" s="64"/>
      <c r="O1219" s="64"/>
      <c r="P1219" s="64"/>
      <c r="Q1219" s="64"/>
      <c r="R1219" s="84"/>
      <c r="S1219" s="64"/>
      <c r="U1219" s="85"/>
      <c r="X1219" s="41"/>
    </row>
    <row r="1220" spans="1:24">
      <c r="A1220" s="83"/>
      <c r="D1220" s="64"/>
      <c r="E1220" s="64"/>
      <c r="F1220" s="64"/>
      <c r="G1220" s="64"/>
      <c r="H1220" s="64"/>
      <c r="I1220" s="64"/>
      <c r="J1220" s="64"/>
      <c r="K1220" s="84"/>
      <c r="L1220" s="64"/>
      <c r="M1220" s="64"/>
      <c r="N1220" s="64"/>
      <c r="O1220" s="64"/>
      <c r="P1220" s="64"/>
      <c r="Q1220" s="64"/>
      <c r="R1220" s="84"/>
      <c r="S1220" s="64"/>
      <c r="U1220" s="85"/>
      <c r="X1220" s="41"/>
    </row>
    <row r="1221" spans="1:24">
      <c r="A1221" s="83"/>
      <c r="D1221" s="64"/>
      <c r="E1221" s="64"/>
      <c r="F1221" s="64"/>
      <c r="G1221" s="64"/>
      <c r="H1221" s="64"/>
      <c r="I1221" s="64"/>
      <c r="J1221" s="64"/>
      <c r="K1221" s="84"/>
      <c r="L1221" s="64"/>
      <c r="M1221" s="64"/>
      <c r="N1221" s="64"/>
      <c r="O1221" s="64"/>
      <c r="P1221" s="64"/>
      <c r="Q1221" s="64"/>
      <c r="R1221" s="84"/>
      <c r="S1221" s="64"/>
      <c r="U1221" s="85"/>
      <c r="X1221" s="41"/>
    </row>
    <row r="1222" spans="1:24">
      <c r="A1222" s="83"/>
      <c r="D1222" s="64"/>
      <c r="E1222" s="64"/>
      <c r="F1222" s="64"/>
      <c r="G1222" s="64"/>
      <c r="H1222" s="64"/>
      <c r="I1222" s="64"/>
      <c r="J1222" s="64"/>
      <c r="K1222" s="84"/>
      <c r="L1222" s="64"/>
      <c r="M1222" s="64"/>
      <c r="N1222" s="64"/>
      <c r="O1222" s="64"/>
      <c r="P1222" s="64"/>
      <c r="Q1222" s="64"/>
      <c r="R1222" s="84"/>
      <c r="S1222" s="64"/>
      <c r="U1222" s="85"/>
      <c r="X1222" s="41"/>
    </row>
    <row r="1223" spans="1:24">
      <c r="A1223" s="83"/>
      <c r="D1223" s="64"/>
      <c r="E1223" s="64"/>
      <c r="F1223" s="64"/>
      <c r="G1223" s="64"/>
      <c r="H1223" s="64"/>
      <c r="I1223" s="64"/>
      <c r="J1223" s="64"/>
      <c r="K1223" s="84"/>
      <c r="L1223" s="64"/>
      <c r="M1223" s="64"/>
      <c r="N1223" s="64"/>
      <c r="O1223" s="64"/>
      <c r="P1223" s="64"/>
      <c r="Q1223" s="64"/>
      <c r="R1223" s="84"/>
      <c r="S1223" s="64"/>
      <c r="U1223" s="85"/>
      <c r="X1223" s="41"/>
    </row>
    <row r="1224" spans="1:24">
      <c r="A1224" s="83"/>
      <c r="D1224" s="64"/>
      <c r="E1224" s="64"/>
      <c r="F1224" s="64"/>
      <c r="G1224" s="64"/>
      <c r="H1224" s="64"/>
      <c r="I1224" s="64"/>
      <c r="J1224" s="64"/>
      <c r="K1224" s="84"/>
      <c r="L1224" s="64"/>
      <c r="M1224" s="64"/>
      <c r="N1224" s="64"/>
      <c r="O1224" s="64"/>
      <c r="P1224" s="64"/>
      <c r="Q1224" s="64"/>
      <c r="R1224" s="84"/>
      <c r="S1224" s="64"/>
      <c r="U1224" s="85"/>
      <c r="X1224" s="41"/>
    </row>
    <row r="1225" spans="1:24">
      <c r="A1225" s="83"/>
      <c r="D1225" s="64"/>
      <c r="E1225" s="64"/>
      <c r="F1225" s="64"/>
      <c r="G1225" s="64"/>
      <c r="H1225" s="64"/>
      <c r="I1225" s="64"/>
      <c r="J1225" s="64"/>
      <c r="K1225" s="84"/>
      <c r="L1225" s="64"/>
      <c r="M1225" s="64"/>
      <c r="N1225" s="64"/>
      <c r="O1225" s="64"/>
      <c r="P1225" s="64"/>
      <c r="Q1225" s="64"/>
      <c r="R1225" s="84"/>
      <c r="S1225" s="64"/>
      <c r="U1225" s="85"/>
      <c r="X1225" s="41"/>
    </row>
    <row r="1226" spans="1:24">
      <c r="A1226" s="83"/>
      <c r="D1226" s="64"/>
      <c r="E1226" s="64"/>
      <c r="F1226" s="64"/>
      <c r="G1226" s="64"/>
      <c r="H1226" s="64"/>
      <c r="I1226" s="64"/>
      <c r="J1226" s="64"/>
      <c r="K1226" s="84"/>
      <c r="L1226" s="64"/>
      <c r="M1226" s="64"/>
      <c r="N1226" s="64"/>
      <c r="O1226" s="64"/>
      <c r="P1226" s="64"/>
      <c r="Q1226" s="64"/>
      <c r="R1226" s="84"/>
      <c r="S1226" s="64"/>
      <c r="U1226" s="85"/>
      <c r="X1226" s="41"/>
    </row>
    <row r="1227" spans="1:24">
      <c r="A1227" s="83"/>
      <c r="D1227" s="64"/>
      <c r="E1227" s="64"/>
      <c r="F1227" s="64"/>
      <c r="G1227" s="64"/>
      <c r="H1227" s="64"/>
      <c r="I1227" s="64"/>
      <c r="J1227" s="64"/>
      <c r="K1227" s="84"/>
      <c r="L1227" s="64"/>
      <c r="M1227" s="64"/>
      <c r="N1227" s="64"/>
      <c r="O1227" s="64"/>
      <c r="P1227" s="64"/>
      <c r="Q1227" s="64"/>
      <c r="R1227" s="84"/>
      <c r="S1227" s="64"/>
      <c r="U1227" s="85"/>
      <c r="X1227" s="41"/>
    </row>
    <row r="1228" spans="1:24">
      <c r="A1228" s="83"/>
      <c r="D1228" s="64"/>
      <c r="E1228" s="64"/>
      <c r="F1228" s="64"/>
      <c r="G1228" s="64"/>
      <c r="H1228" s="64"/>
      <c r="I1228" s="64"/>
      <c r="J1228" s="64"/>
      <c r="K1228" s="84"/>
      <c r="L1228" s="64"/>
      <c r="M1228" s="64"/>
      <c r="N1228" s="64"/>
      <c r="O1228" s="64"/>
      <c r="P1228" s="64"/>
      <c r="Q1228" s="64"/>
      <c r="R1228" s="84"/>
      <c r="S1228" s="64"/>
      <c r="U1228" s="85"/>
      <c r="X1228" s="41"/>
    </row>
    <row r="1229" spans="1:24">
      <c r="A1229" s="83"/>
      <c r="D1229" s="64"/>
      <c r="E1229" s="64"/>
      <c r="F1229" s="64"/>
      <c r="G1229" s="64"/>
      <c r="H1229" s="64"/>
      <c r="I1229" s="64"/>
      <c r="J1229" s="64"/>
      <c r="K1229" s="84"/>
      <c r="L1229" s="64"/>
      <c r="M1229" s="64"/>
      <c r="N1229" s="64"/>
      <c r="O1229" s="64"/>
      <c r="P1229" s="64"/>
      <c r="Q1229" s="64"/>
      <c r="R1229" s="84"/>
      <c r="S1229" s="64"/>
      <c r="U1229" s="85"/>
      <c r="X1229" s="41"/>
    </row>
    <row r="1230" spans="1:24">
      <c r="A1230" s="83"/>
      <c r="D1230" s="64"/>
      <c r="E1230" s="64"/>
      <c r="F1230" s="64"/>
      <c r="G1230" s="64"/>
      <c r="H1230" s="64"/>
      <c r="I1230" s="64"/>
      <c r="J1230" s="64"/>
      <c r="K1230" s="84"/>
      <c r="L1230" s="64"/>
      <c r="M1230" s="64"/>
      <c r="N1230" s="64"/>
      <c r="O1230" s="64"/>
      <c r="P1230" s="64"/>
      <c r="Q1230" s="64"/>
      <c r="R1230" s="84"/>
      <c r="S1230" s="64"/>
      <c r="U1230" s="85"/>
      <c r="X1230" s="41"/>
    </row>
    <row r="1231" spans="1:24">
      <c r="A1231" s="83"/>
      <c r="D1231" s="64"/>
      <c r="E1231" s="64"/>
      <c r="F1231" s="64"/>
      <c r="G1231" s="64"/>
      <c r="H1231" s="64"/>
      <c r="I1231" s="64"/>
      <c r="J1231" s="64"/>
      <c r="K1231" s="84"/>
      <c r="L1231" s="64"/>
      <c r="M1231" s="64"/>
      <c r="N1231" s="64"/>
      <c r="O1231" s="64"/>
      <c r="P1231" s="64"/>
      <c r="Q1231" s="64"/>
      <c r="R1231" s="84"/>
      <c r="S1231" s="64"/>
      <c r="U1231" s="85"/>
      <c r="X1231" s="41"/>
    </row>
    <row r="1232" spans="1:24">
      <c r="A1232" s="83"/>
      <c r="D1232" s="64"/>
      <c r="E1232" s="64"/>
      <c r="F1232" s="64"/>
      <c r="G1232" s="64"/>
      <c r="H1232" s="64"/>
      <c r="I1232" s="64"/>
      <c r="J1232" s="64"/>
      <c r="K1232" s="84"/>
      <c r="L1232" s="64"/>
      <c r="M1232" s="64"/>
      <c r="N1232" s="64"/>
      <c r="O1232" s="64"/>
      <c r="P1232" s="64"/>
      <c r="Q1232" s="64"/>
      <c r="R1232" s="84"/>
      <c r="S1232" s="64"/>
      <c r="U1232" s="85"/>
      <c r="X1232" s="41"/>
    </row>
    <row r="1233" spans="1:24">
      <c r="A1233" s="83"/>
      <c r="D1233" s="64"/>
      <c r="E1233" s="64"/>
      <c r="F1233" s="64"/>
      <c r="G1233" s="64"/>
      <c r="H1233" s="64"/>
      <c r="I1233" s="64"/>
      <c r="J1233" s="64"/>
      <c r="K1233" s="84"/>
      <c r="L1233" s="64"/>
      <c r="M1233" s="64"/>
      <c r="N1233" s="64"/>
      <c r="O1233" s="64"/>
      <c r="P1233" s="64"/>
      <c r="Q1233" s="64"/>
      <c r="R1233" s="84"/>
      <c r="S1233" s="64"/>
      <c r="U1233" s="85"/>
      <c r="X1233" s="41"/>
    </row>
    <row r="1234" spans="1:24">
      <c r="A1234" s="83"/>
      <c r="D1234" s="64"/>
      <c r="E1234" s="64"/>
      <c r="F1234" s="64"/>
      <c r="G1234" s="64"/>
      <c r="H1234" s="64"/>
      <c r="I1234" s="64"/>
      <c r="J1234" s="64"/>
      <c r="K1234" s="84"/>
      <c r="L1234" s="64"/>
      <c r="M1234" s="64"/>
      <c r="N1234" s="64"/>
      <c r="O1234" s="64"/>
      <c r="P1234" s="64"/>
      <c r="Q1234" s="64"/>
      <c r="R1234" s="84"/>
      <c r="S1234" s="64"/>
      <c r="U1234" s="85"/>
      <c r="X1234" s="41"/>
    </row>
    <row r="1235" spans="1:24">
      <c r="A1235" s="83"/>
      <c r="D1235" s="64"/>
      <c r="E1235" s="64"/>
      <c r="F1235" s="64"/>
      <c r="G1235" s="64"/>
      <c r="H1235" s="64"/>
      <c r="I1235" s="64"/>
      <c r="J1235" s="64"/>
      <c r="K1235" s="84"/>
      <c r="L1235" s="64"/>
      <c r="M1235" s="64"/>
      <c r="N1235" s="64"/>
      <c r="O1235" s="64"/>
      <c r="P1235" s="64"/>
      <c r="Q1235" s="64"/>
      <c r="R1235" s="84"/>
      <c r="S1235" s="64"/>
      <c r="U1235" s="85"/>
      <c r="X1235" s="41"/>
    </row>
    <row r="1236" spans="1:24">
      <c r="A1236" s="83"/>
      <c r="D1236" s="64"/>
      <c r="E1236" s="64"/>
      <c r="F1236" s="64"/>
      <c r="G1236" s="64"/>
      <c r="H1236" s="64"/>
      <c r="I1236" s="64"/>
      <c r="J1236" s="64"/>
      <c r="K1236" s="84"/>
      <c r="L1236" s="64"/>
      <c r="M1236" s="64"/>
      <c r="N1236" s="64"/>
      <c r="O1236" s="64"/>
      <c r="P1236" s="64"/>
      <c r="Q1236" s="64"/>
      <c r="R1236" s="84"/>
      <c r="S1236" s="64"/>
      <c r="U1236" s="85"/>
      <c r="X1236" s="41"/>
    </row>
    <row r="1237" spans="1:24">
      <c r="A1237" s="83"/>
      <c r="D1237" s="64"/>
      <c r="E1237" s="64"/>
      <c r="F1237" s="64"/>
      <c r="G1237" s="64"/>
      <c r="H1237" s="64"/>
      <c r="I1237" s="64"/>
      <c r="J1237" s="64"/>
      <c r="K1237" s="84"/>
      <c r="L1237" s="64"/>
      <c r="M1237" s="64"/>
      <c r="N1237" s="64"/>
      <c r="O1237" s="64"/>
      <c r="P1237" s="64"/>
      <c r="Q1237" s="64"/>
      <c r="R1237" s="84"/>
      <c r="S1237" s="64"/>
      <c r="U1237" s="85"/>
      <c r="X1237" s="41"/>
    </row>
    <row r="1238" spans="1:24">
      <c r="A1238" s="83"/>
      <c r="D1238" s="64"/>
      <c r="E1238" s="64"/>
      <c r="F1238" s="64"/>
      <c r="G1238" s="64"/>
      <c r="H1238" s="64"/>
      <c r="I1238" s="64"/>
      <c r="J1238" s="64"/>
      <c r="K1238" s="84"/>
      <c r="L1238" s="64"/>
      <c r="M1238" s="64"/>
      <c r="N1238" s="64"/>
      <c r="O1238" s="64"/>
      <c r="P1238" s="64"/>
      <c r="Q1238" s="64"/>
      <c r="R1238" s="84"/>
      <c r="S1238" s="64"/>
      <c r="U1238" s="85"/>
      <c r="X1238" s="41"/>
    </row>
    <row r="1239" spans="1:24">
      <c r="A1239" s="83"/>
      <c r="D1239" s="64"/>
      <c r="E1239" s="64"/>
      <c r="F1239" s="64"/>
      <c r="G1239" s="64"/>
      <c r="H1239" s="64"/>
      <c r="I1239" s="64"/>
      <c r="J1239" s="64"/>
      <c r="K1239" s="84"/>
      <c r="L1239" s="64"/>
      <c r="M1239" s="64"/>
      <c r="N1239" s="64"/>
      <c r="O1239" s="64"/>
      <c r="P1239" s="64"/>
      <c r="Q1239" s="64"/>
      <c r="R1239" s="84"/>
      <c r="S1239" s="64"/>
      <c r="U1239" s="85"/>
      <c r="X1239" s="41"/>
    </row>
    <row r="1240" spans="1:24">
      <c r="A1240" s="83"/>
      <c r="D1240" s="64"/>
      <c r="E1240" s="64"/>
      <c r="F1240" s="64"/>
      <c r="G1240" s="64"/>
      <c r="H1240" s="64"/>
      <c r="I1240" s="64"/>
      <c r="J1240" s="64"/>
      <c r="K1240" s="84"/>
      <c r="L1240" s="64"/>
      <c r="M1240" s="64"/>
      <c r="N1240" s="64"/>
      <c r="O1240" s="64"/>
      <c r="P1240" s="64"/>
      <c r="Q1240" s="64"/>
      <c r="R1240" s="84"/>
      <c r="S1240" s="64"/>
      <c r="U1240" s="85"/>
      <c r="X1240" s="41"/>
    </row>
    <row r="1241" spans="1:24">
      <c r="A1241" s="83"/>
      <c r="D1241" s="64"/>
      <c r="E1241" s="64"/>
      <c r="F1241" s="64"/>
      <c r="G1241" s="64"/>
      <c r="H1241" s="64"/>
      <c r="I1241" s="64"/>
      <c r="J1241" s="64"/>
      <c r="K1241" s="84"/>
      <c r="L1241" s="64"/>
      <c r="M1241" s="64"/>
      <c r="N1241" s="64"/>
      <c r="O1241" s="64"/>
      <c r="P1241" s="64"/>
      <c r="Q1241" s="64"/>
      <c r="R1241" s="84"/>
      <c r="S1241" s="64"/>
      <c r="U1241" s="85"/>
      <c r="X1241" s="41"/>
    </row>
    <row r="1242" spans="1:24">
      <c r="A1242" s="83"/>
      <c r="D1242" s="64"/>
      <c r="E1242" s="64"/>
      <c r="F1242" s="64"/>
      <c r="G1242" s="64"/>
      <c r="H1242" s="64"/>
      <c r="I1242" s="64"/>
      <c r="J1242" s="64"/>
      <c r="K1242" s="84"/>
      <c r="L1242" s="64"/>
      <c r="M1242" s="64"/>
      <c r="N1242" s="64"/>
      <c r="O1242" s="64"/>
      <c r="P1242" s="64"/>
      <c r="Q1242" s="64"/>
      <c r="R1242" s="84"/>
      <c r="S1242" s="64"/>
      <c r="U1242" s="85"/>
      <c r="X1242" s="41"/>
    </row>
    <row r="1243" spans="1:24">
      <c r="A1243" s="83"/>
      <c r="D1243" s="64"/>
      <c r="E1243" s="64"/>
      <c r="F1243" s="64"/>
      <c r="G1243" s="64"/>
      <c r="H1243" s="64"/>
      <c r="I1243" s="64"/>
      <c r="J1243" s="64"/>
      <c r="K1243" s="84"/>
      <c r="L1243" s="64"/>
      <c r="M1243" s="64"/>
      <c r="N1243" s="64"/>
      <c r="O1243" s="64"/>
      <c r="P1243" s="64"/>
      <c r="Q1243" s="64"/>
      <c r="R1243" s="84"/>
      <c r="S1243" s="64"/>
      <c r="U1243" s="85"/>
      <c r="X1243" s="41"/>
    </row>
    <row r="1244" spans="1:24">
      <c r="A1244" s="83"/>
      <c r="D1244" s="64"/>
      <c r="E1244" s="64"/>
      <c r="F1244" s="64"/>
      <c r="G1244" s="64"/>
      <c r="H1244" s="64"/>
      <c r="I1244" s="64"/>
      <c r="J1244" s="64"/>
      <c r="K1244" s="84"/>
      <c r="L1244" s="64"/>
      <c r="M1244" s="64"/>
      <c r="N1244" s="64"/>
      <c r="O1244" s="64"/>
      <c r="P1244" s="64"/>
      <c r="Q1244" s="64"/>
      <c r="R1244" s="84"/>
      <c r="S1244" s="64"/>
      <c r="U1244" s="85"/>
      <c r="X1244" s="41"/>
    </row>
    <row r="1245" spans="1:24">
      <c r="A1245" s="83"/>
      <c r="D1245" s="64"/>
      <c r="E1245" s="64"/>
      <c r="F1245" s="64"/>
      <c r="G1245" s="64"/>
      <c r="H1245" s="64"/>
      <c r="I1245" s="64"/>
      <c r="J1245" s="64"/>
      <c r="K1245" s="84"/>
      <c r="L1245" s="64"/>
      <c r="M1245" s="64"/>
      <c r="N1245" s="64"/>
      <c r="O1245" s="64"/>
      <c r="P1245" s="64"/>
      <c r="Q1245" s="64"/>
      <c r="R1245" s="84"/>
      <c r="S1245" s="64"/>
      <c r="U1245" s="85"/>
      <c r="X1245" s="41"/>
    </row>
    <row r="1246" spans="1:24">
      <c r="A1246" s="83"/>
      <c r="D1246" s="64"/>
      <c r="E1246" s="64"/>
      <c r="F1246" s="64"/>
      <c r="G1246" s="64"/>
      <c r="H1246" s="64"/>
      <c r="I1246" s="64"/>
      <c r="J1246" s="64"/>
      <c r="K1246" s="84"/>
      <c r="L1246" s="64"/>
      <c r="M1246" s="64"/>
      <c r="N1246" s="64"/>
      <c r="O1246" s="64"/>
      <c r="P1246" s="64"/>
      <c r="Q1246" s="64"/>
      <c r="R1246" s="84"/>
      <c r="S1246" s="64"/>
      <c r="U1246" s="85"/>
      <c r="X1246" s="41"/>
    </row>
    <row r="1247" spans="1:24">
      <c r="A1247" s="83"/>
      <c r="D1247" s="64"/>
      <c r="E1247" s="64"/>
      <c r="F1247" s="64"/>
      <c r="G1247" s="64"/>
      <c r="H1247" s="64"/>
      <c r="I1247" s="64"/>
      <c r="J1247" s="64"/>
      <c r="K1247" s="84"/>
      <c r="L1247" s="64"/>
      <c r="M1247" s="64"/>
      <c r="N1247" s="64"/>
      <c r="O1247" s="64"/>
      <c r="P1247" s="64"/>
      <c r="Q1247" s="64"/>
      <c r="R1247" s="84"/>
      <c r="S1247" s="64"/>
      <c r="U1247" s="85"/>
      <c r="X1247" s="41"/>
    </row>
    <row r="1248" spans="1:24">
      <c r="A1248" s="83"/>
      <c r="D1248" s="64"/>
      <c r="E1248" s="64"/>
      <c r="F1248" s="64"/>
      <c r="G1248" s="64"/>
      <c r="H1248" s="64"/>
      <c r="I1248" s="64"/>
      <c r="J1248" s="64"/>
      <c r="K1248" s="84"/>
      <c r="L1248" s="64"/>
      <c r="M1248" s="64"/>
      <c r="N1248" s="64"/>
      <c r="O1248" s="64"/>
      <c r="P1248" s="64"/>
      <c r="Q1248" s="64"/>
      <c r="R1248" s="84"/>
      <c r="S1248" s="64"/>
      <c r="U1248" s="85"/>
      <c r="X1248" s="41"/>
    </row>
    <row r="1249" spans="1:24">
      <c r="A1249" s="83"/>
      <c r="D1249" s="64"/>
      <c r="E1249" s="64"/>
      <c r="F1249" s="64"/>
      <c r="G1249" s="64"/>
      <c r="H1249" s="64"/>
      <c r="I1249" s="64"/>
      <c r="J1249" s="64"/>
      <c r="K1249" s="84"/>
      <c r="L1249" s="64"/>
      <c r="M1249" s="64"/>
      <c r="N1249" s="64"/>
      <c r="O1249" s="64"/>
      <c r="P1249" s="64"/>
      <c r="Q1249" s="64"/>
      <c r="R1249" s="84"/>
      <c r="S1249" s="64"/>
      <c r="U1249" s="85"/>
      <c r="X1249" s="41"/>
    </row>
    <row r="1250" spans="1:24">
      <c r="A1250" s="83"/>
      <c r="D1250" s="64"/>
      <c r="E1250" s="64"/>
      <c r="F1250" s="64"/>
      <c r="G1250" s="64"/>
      <c r="H1250" s="64"/>
      <c r="I1250" s="64"/>
      <c r="J1250" s="64"/>
      <c r="K1250" s="84"/>
      <c r="L1250" s="64"/>
      <c r="M1250" s="64"/>
      <c r="N1250" s="64"/>
      <c r="O1250" s="64"/>
      <c r="P1250" s="64"/>
      <c r="Q1250" s="64"/>
      <c r="R1250" s="84"/>
      <c r="S1250" s="64"/>
      <c r="U1250" s="85"/>
      <c r="X1250" s="41"/>
    </row>
    <row r="1251" spans="1:24">
      <c r="A1251" s="83"/>
      <c r="D1251" s="64"/>
      <c r="E1251" s="64"/>
      <c r="F1251" s="64"/>
      <c r="G1251" s="64"/>
      <c r="H1251" s="64"/>
      <c r="I1251" s="64"/>
      <c r="J1251" s="64"/>
      <c r="K1251" s="84"/>
      <c r="L1251" s="64"/>
      <c r="M1251" s="64"/>
      <c r="N1251" s="64"/>
      <c r="O1251" s="64"/>
      <c r="P1251" s="64"/>
      <c r="Q1251" s="64"/>
      <c r="R1251" s="84"/>
      <c r="S1251" s="64"/>
      <c r="U1251" s="85"/>
      <c r="X1251" s="41"/>
    </row>
    <row r="1252" spans="1:24">
      <c r="A1252" s="83"/>
      <c r="D1252" s="64"/>
      <c r="E1252" s="64"/>
      <c r="F1252" s="64"/>
      <c r="G1252" s="64"/>
      <c r="H1252" s="64"/>
      <c r="I1252" s="64"/>
      <c r="J1252" s="64"/>
      <c r="K1252" s="84"/>
      <c r="L1252" s="64"/>
      <c r="M1252" s="64"/>
      <c r="N1252" s="64"/>
      <c r="O1252" s="64"/>
      <c r="P1252" s="64"/>
      <c r="Q1252" s="64"/>
      <c r="R1252" s="84"/>
      <c r="S1252" s="64"/>
      <c r="U1252" s="85"/>
      <c r="X1252" s="41"/>
    </row>
    <row r="1253" spans="1:24">
      <c r="A1253" s="83"/>
      <c r="D1253" s="64"/>
      <c r="E1253" s="64"/>
      <c r="F1253" s="64"/>
      <c r="G1253" s="64"/>
      <c r="H1253" s="64"/>
      <c r="I1253" s="64"/>
      <c r="J1253" s="64"/>
      <c r="K1253" s="84"/>
      <c r="L1253" s="64"/>
      <c r="M1253" s="64"/>
      <c r="N1253" s="64"/>
      <c r="O1253" s="64"/>
      <c r="P1253" s="64"/>
      <c r="Q1253" s="64"/>
      <c r="R1253" s="84"/>
      <c r="S1253" s="64"/>
      <c r="U1253" s="85"/>
      <c r="X1253" s="41"/>
    </row>
    <row r="1254" spans="1:24">
      <c r="A1254" s="83"/>
      <c r="D1254" s="64"/>
      <c r="E1254" s="64"/>
      <c r="F1254" s="64"/>
      <c r="G1254" s="64"/>
      <c r="H1254" s="64"/>
      <c r="I1254" s="64"/>
      <c r="J1254" s="64"/>
      <c r="K1254" s="84"/>
      <c r="L1254" s="64"/>
      <c r="M1254" s="64"/>
      <c r="N1254" s="64"/>
      <c r="O1254" s="64"/>
      <c r="P1254" s="64"/>
      <c r="Q1254" s="64"/>
      <c r="R1254" s="84"/>
      <c r="S1254" s="64"/>
      <c r="U1254" s="85"/>
      <c r="X1254" s="41"/>
    </row>
    <row r="1255" spans="1:24">
      <c r="A1255" s="83"/>
      <c r="D1255" s="64"/>
      <c r="E1255" s="64"/>
      <c r="F1255" s="64"/>
      <c r="G1255" s="64"/>
      <c r="H1255" s="64"/>
      <c r="I1255" s="64"/>
      <c r="J1255" s="64"/>
      <c r="K1255" s="84"/>
      <c r="L1255" s="64"/>
      <c r="M1255" s="64"/>
      <c r="N1255" s="64"/>
      <c r="O1255" s="64"/>
      <c r="P1255" s="64"/>
      <c r="Q1255" s="64"/>
      <c r="R1255" s="84"/>
      <c r="S1255" s="64"/>
      <c r="U1255" s="85"/>
      <c r="X1255" s="41"/>
    </row>
    <row r="1256" spans="1:24">
      <c r="A1256" s="83"/>
      <c r="D1256" s="64"/>
      <c r="E1256" s="64"/>
      <c r="F1256" s="64"/>
      <c r="G1256" s="64"/>
      <c r="H1256" s="64"/>
      <c r="I1256" s="64"/>
      <c r="J1256" s="64"/>
      <c r="K1256" s="84"/>
      <c r="L1256" s="64"/>
      <c r="M1256" s="64"/>
      <c r="N1256" s="64"/>
      <c r="O1256" s="64"/>
      <c r="P1256" s="64"/>
      <c r="Q1256" s="64"/>
      <c r="R1256" s="84"/>
      <c r="S1256" s="64"/>
      <c r="U1256" s="85"/>
      <c r="X1256" s="41"/>
    </row>
    <row r="1257" spans="1:24">
      <c r="A1257" s="83"/>
      <c r="D1257" s="64"/>
      <c r="E1257" s="64"/>
      <c r="F1257" s="64"/>
      <c r="G1257" s="64"/>
      <c r="H1257" s="64"/>
      <c r="I1257" s="64"/>
      <c r="J1257" s="64"/>
      <c r="K1257" s="84"/>
      <c r="L1257" s="64"/>
      <c r="M1257" s="64"/>
      <c r="N1257" s="64"/>
      <c r="O1257" s="64"/>
      <c r="P1257" s="64"/>
      <c r="Q1257" s="64"/>
      <c r="R1257" s="84"/>
      <c r="S1257" s="64"/>
      <c r="U1257" s="85"/>
      <c r="X1257" s="41"/>
    </row>
    <row r="1258" spans="1:24">
      <c r="A1258" s="83"/>
      <c r="D1258" s="64"/>
      <c r="E1258" s="64"/>
      <c r="F1258" s="64"/>
      <c r="G1258" s="64"/>
      <c r="H1258" s="64"/>
      <c r="I1258" s="64"/>
      <c r="J1258" s="64"/>
      <c r="K1258" s="84"/>
      <c r="L1258" s="64"/>
      <c r="M1258" s="64"/>
      <c r="N1258" s="64"/>
      <c r="O1258" s="64"/>
      <c r="P1258" s="64"/>
      <c r="Q1258" s="64"/>
      <c r="R1258" s="84"/>
      <c r="S1258" s="64"/>
      <c r="U1258" s="85"/>
      <c r="X1258" s="41"/>
    </row>
    <row r="1259" spans="1:24">
      <c r="A1259" s="83"/>
      <c r="D1259" s="64"/>
      <c r="E1259" s="64"/>
      <c r="F1259" s="64"/>
      <c r="G1259" s="64"/>
      <c r="H1259" s="64"/>
      <c r="I1259" s="64"/>
      <c r="J1259" s="64"/>
      <c r="K1259" s="84"/>
      <c r="L1259" s="64"/>
      <c r="M1259" s="64"/>
      <c r="N1259" s="64"/>
      <c r="O1259" s="64"/>
      <c r="P1259" s="64"/>
      <c r="Q1259" s="64"/>
      <c r="R1259" s="84"/>
      <c r="S1259" s="64"/>
      <c r="U1259" s="85"/>
      <c r="X1259" s="41"/>
    </row>
    <row r="1260" spans="1:24">
      <c r="A1260" s="83"/>
      <c r="D1260" s="64"/>
      <c r="E1260" s="64"/>
      <c r="F1260" s="64"/>
      <c r="G1260" s="64"/>
      <c r="H1260" s="64"/>
      <c r="I1260" s="64"/>
      <c r="J1260" s="64"/>
      <c r="K1260" s="84"/>
      <c r="L1260" s="64"/>
      <c r="M1260" s="64"/>
      <c r="N1260" s="64"/>
      <c r="O1260" s="64"/>
      <c r="P1260" s="64"/>
      <c r="Q1260" s="64"/>
      <c r="R1260" s="84"/>
      <c r="S1260" s="64"/>
      <c r="U1260" s="85"/>
      <c r="X1260" s="41"/>
    </row>
    <row r="1261" spans="1:24">
      <c r="A1261" s="83"/>
      <c r="D1261" s="64"/>
      <c r="E1261" s="64"/>
      <c r="F1261" s="64"/>
      <c r="G1261" s="64"/>
      <c r="H1261" s="64"/>
      <c r="I1261" s="64"/>
      <c r="J1261" s="64"/>
      <c r="K1261" s="84"/>
      <c r="L1261" s="64"/>
      <c r="M1261" s="64"/>
      <c r="N1261" s="64"/>
      <c r="O1261" s="64"/>
      <c r="P1261" s="64"/>
      <c r="Q1261" s="64"/>
      <c r="R1261" s="84"/>
      <c r="S1261" s="64"/>
      <c r="U1261" s="85"/>
      <c r="X1261" s="41"/>
    </row>
    <row r="1262" spans="1:24">
      <c r="A1262" s="83"/>
      <c r="D1262" s="64"/>
      <c r="E1262" s="64"/>
      <c r="F1262" s="64"/>
      <c r="G1262" s="64"/>
      <c r="H1262" s="64"/>
      <c r="I1262" s="64"/>
      <c r="J1262" s="64"/>
      <c r="K1262" s="84"/>
      <c r="L1262" s="64"/>
      <c r="M1262" s="64"/>
      <c r="N1262" s="64"/>
      <c r="O1262" s="64"/>
      <c r="P1262" s="64"/>
      <c r="Q1262" s="64"/>
      <c r="R1262" s="84"/>
      <c r="S1262" s="64"/>
      <c r="U1262" s="85"/>
      <c r="X1262" s="41"/>
    </row>
    <row r="1263" spans="1:24">
      <c r="A1263" s="83"/>
      <c r="D1263" s="64"/>
      <c r="E1263" s="64"/>
      <c r="F1263" s="64"/>
      <c r="G1263" s="64"/>
      <c r="H1263" s="64"/>
      <c r="I1263" s="64"/>
      <c r="J1263" s="64"/>
      <c r="K1263" s="84"/>
      <c r="L1263" s="64"/>
      <c r="M1263" s="64"/>
      <c r="N1263" s="64"/>
      <c r="O1263" s="64"/>
      <c r="P1263" s="64"/>
      <c r="Q1263" s="64"/>
      <c r="R1263" s="84"/>
      <c r="S1263" s="64"/>
      <c r="U1263" s="85"/>
      <c r="X1263" s="41"/>
    </row>
    <row r="1264" spans="1:24">
      <c r="A1264" s="83"/>
      <c r="D1264" s="64"/>
      <c r="E1264" s="64"/>
      <c r="F1264" s="64"/>
      <c r="G1264" s="64"/>
      <c r="H1264" s="64"/>
      <c r="I1264" s="64"/>
      <c r="J1264" s="64"/>
      <c r="K1264" s="84"/>
      <c r="L1264" s="64"/>
      <c r="M1264" s="64"/>
      <c r="N1264" s="64"/>
      <c r="O1264" s="64"/>
      <c r="P1264" s="64"/>
      <c r="Q1264" s="64"/>
      <c r="R1264" s="84"/>
      <c r="S1264" s="64"/>
      <c r="U1264" s="85"/>
      <c r="X1264" s="41"/>
    </row>
    <row r="1265" spans="1:24">
      <c r="A1265" s="83"/>
      <c r="D1265" s="64"/>
      <c r="E1265" s="64"/>
      <c r="F1265" s="64"/>
      <c r="G1265" s="64"/>
      <c r="H1265" s="64"/>
      <c r="I1265" s="64"/>
      <c r="J1265" s="64"/>
      <c r="K1265" s="84"/>
      <c r="L1265" s="64"/>
      <c r="M1265" s="64"/>
      <c r="N1265" s="64"/>
      <c r="O1265" s="64"/>
      <c r="P1265" s="64"/>
      <c r="Q1265" s="64"/>
      <c r="R1265" s="84"/>
      <c r="S1265" s="64"/>
      <c r="U1265" s="85"/>
      <c r="X1265" s="41"/>
    </row>
    <row r="1266" spans="1:24">
      <c r="A1266" s="83"/>
      <c r="D1266" s="64"/>
      <c r="E1266" s="64"/>
      <c r="F1266" s="64"/>
      <c r="G1266" s="64"/>
      <c r="H1266" s="64"/>
      <c r="I1266" s="64"/>
      <c r="J1266" s="64"/>
      <c r="K1266" s="84"/>
      <c r="L1266" s="64"/>
      <c r="M1266" s="64"/>
      <c r="N1266" s="64"/>
      <c r="O1266" s="64"/>
      <c r="P1266" s="64"/>
      <c r="Q1266" s="64"/>
      <c r="R1266" s="84"/>
      <c r="S1266" s="64"/>
      <c r="U1266" s="85"/>
      <c r="X1266" s="41"/>
    </row>
    <row r="1267" spans="1:24">
      <c r="A1267" s="83"/>
      <c r="D1267" s="64"/>
      <c r="E1267" s="64"/>
      <c r="F1267" s="64"/>
      <c r="G1267" s="64"/>
      <c r="H1267" s="64"/>
      <c r="I1267" s="64"/>
      <c r="J1267" s="64"/>
      <c r="K1267" s="84"/>
      <c r="L1267" s="64"/>
      <c r="M1267" s="64"/>
      <c r="N1267" s="64"/>
      <c r="O1267" s="64"/>
      <c r="P1267" s="64"/>
      <c r="Q1267" s="64"/>
      <c r="R1267" s="84"/>
      <c r="S1267" s="64"/>
      <c r="U1267" s="85"/>
      <c r="X1267" s="41"/>
    </row>
    <row r="1268" spans="1:24">
      <c r="A1268" s="83"/>
      <c r="D1268" s="64"/>
      <c r="E1268" s="64"/>
      <c r="F1268" s="64"/>
      <c r="G1268" s="64"/>
      <c r="H1268" s="64"/>
      <c r="I1268" s="64"/>
      <c r="J1268" s="64"/>
      <c r="K1268" s="84"/>
      <c r="L1268" s="64"/>
      <c r="M1268" s="64"/>
      <c r="N1268" s="64"/>
      <c r="O1268" s="64"/>
      <c r="P1268" s="64"/>
      <c r="Q1268" s="64"/>
      <c r="R1268" s="84"/>
      <c r="S1268" s="64"/>
      <c r="U1268" s="85"/>
      <c r="X1268" s="41"/>
    </row>
    <row r="1269" spans="1:24">
      <c r="A1269" s="83"/>
      <c r="D1269" s="64"/>
      <c r="E1269" s="64"/>
      <c r="F1269" s="64"/>
      <c r="G1269" s="64"/>
      <c r="H1269" s="64"/>
      <c r="I1269" s="64"/>
      <c r="J1269" s="64"/>
      <c r="K1269" s="84"/>
      <c r="L1269" s="64"/>
      <c r="M1269" s="64"/>
      <c r="N1269" s="64"/>
      <c r="O1269" s="64"/>
      <c r="P1269" s="64"/>
      <c r="Q1269" s="64"/>
      <c r="R1269" s="84"/>
      <c r="S1269" s="64"/>
      <c r="U1269" s="85"/>
      <c r="X1269" s="41"/>
    </row>
    <row r="1270" spans="1:24">
      <c r="A1270" s="83"/>
      <c r="D1270" s="64"/>
      <c r="E1270" s="64"/>
      <c r="F1270" s="64"/>
      <c r="G1270" s="64"/>
      <c r="H1270" s="64"/>
      <c r="I1270" s="64"/>
      <c r="J1270" s="64"/>
      <c r="K1270" s="84"/>
      <c r="L1270" s="64"/>
      <c r="M1270" s="64"/>
      <c r="N1270" s="64"/>
      <c r="O1270" s="64"/>
      <c r="P1270" s="64"/>
      <c r="Q1270" s="64"/>
      <c r="R1270" s="84"/>
      <c r="S1270" s="64"/>
      <c r="U1270" s="85"/>
      <c r="X1270" s="41"/>
    </row>
    <row r="1271" spans="1:24">
      <c r="A1271" s="83"/>
      <c r="D1271" s="64"/>
      <c r="E1271" s="64"/>
      <c r="F1271" s="64"/>
      <c r="G1271" s="64"/>
      <c r="H1271" s="64"/>
      <c r="I1271" s="64"/>
      <c r="J1271" s="64"/>
      <c r="K1271" s="84"/>
      <c r="L1271" s="64"/>
      <c r="M1271" s="64"/>
      <c r="N1271" s="64"/>
      <c r="O1271" s="64"/>
      <c r="P1271" s="64"/>
      <c r="Q1271" s="64"/>
      <c r="R1271" s="84"/>
      <c r="S1271" s="64"/>
      <c r="U1271" s="85"/>
      <c r="X1271" s="41"/>
    </row>
    <row r="1272" spans="1:24">
      <c r="A1272" s="83"/>
      <c r="D1272" s="64"/>
      <c r="E1272" s="64"/>
      <c r="F1272" s="64"/>
      <c r="G1272" s="64"/>
      <c r="H1272" s="64"/>
      <c r="I1272" s="64"/>
      <c r="J1272" s="64"/>
      <c r="K1272" s="84"/>
      <c r="L1272" s="64"/>
      <c r="M1272" s="64"/>
      <c r="N1272" s="64"/>
      <c r="O1272" s="64"/>
      <c r="P1272" s="64"/>
      <c r="Q1272" s="64"/>
      <c r="R1272" s="84"/>
      <c r="S1272" s="64"/>
      <c r="U1272" s="85"/>
      <c r="X1272" s="41"/>
    </row>
    <row r="1273" spans="1:24">
      <c r="A1273" s="83"/>
      <c r="D1273" s="64"/>
      <c r="E1273" s="64"/>
      <c r="F1273" s="64"/>
      <c r="G1273" s="64"/>
      <c r="H1273" s="64"/>
      <c r="I1273" s="64"/>
      <c r="J1273" s="64"/>
      <c r="K1273" s="84"/>
      <c r="L1273" s="64"/>
      <c r="M1273" s="64"/>
      <c r="N1273" s="64"/>
      <c r="O1273" s="64"/>
      <c r="P1273" s="64"/>
      <c r="Q1273" s="64"/>
      <c r="R1273" s="84"/>
      <c r="S1273" s="64"/>
      <c r="U1273" s="85"/>
      <c r="X1273" s="41"/>
    </row>
    <row r="1274" spans="1:24">
      <c r="A1274" s="83"/>
      <c r="D1274" s="64"/>
      <c r="E1274" s="64"/>
      <c r="F1274" s="64"/>
      <c r="G1274" s="64"/>
      <c r="H1274" s="64"/>
      <c r="I1274" s="64"/>
      <c r="J1274" s="64"/>
      <c r="K1274" s="84"/>
      <c r="L1274" s="64"/>
      <c r="M1274" s="64"/>
      <c r="N1274" s="64"/>
      <c r="O1274" s="64"/>
      <c r="P1274" s="64"/>
      <c r="Q1274" s="64"/>
      <c r="R1274" s="84"/>
      <c r="S1274" s="64"/>
      <c r="U1274" s="85"/>
      <c r="X1274" s="41"/>
    </row>
    <row r="1275" spans="1:24">
      <c r="A1275" s="83"/>
      <c r="D1275" s="64"/>
      <c r="E1275" s="64"/>
      <c r="F1275" s="64"/>
      <c r="G1275" s="64"/>
      <c r="H1275" s="64"/>
      <c r="I1275" s="64"/>
      <c r="J1275" s="64"/>
      <c r="K1275" s="84"/>
      <c r="L1275" s="64"/>
      <c r="M1275" s="64"/>
      <c r="N1275" s="64"/>
      <c r="O1275" s="64"/>
      <c r="P1275" s="64"/>
      <c r="Q1275" s="64"/>
      <c r="R1275" s="84"/>
      <c r="S1275" s="64"/>
      <c r="U1275" s="85"/>
      <c r="X1275" s="41"/>
    </row>
    <row r="1276" spans="1:24">
      <c r="A1276" s="83"/>
      <c r="D1276" s="64"/>
      <c r="E1276" s="64"/>
      <c r="F1276" s="64"/>
      <c r="G1276" s="64"/>
      <c r="H1276" s="64"/>
      <c r="I1276" s="64"/>
      <c r="J1276" s="64"/>
      <c r="K1276" s="84"/>
      <c r="L1276" s="64"/>
      <c r="M1276" s="64"/>
      <c r="N1276" s="64"/>
      <c r="O1276" s="64"/>
      <c r="P1276" s="64"/>
      <c r="Q1276" s="64"/>
      <c r="R1276" s="84"/>
      <c r="S1276" s="64"/>
      <c r="U1276" s="85"/>
      <c r="X1276" s="41"/>
    </row>
    <row r="1277" spans="1:24">
      <c r="A1277" s="83"/>
      <c r="D1277" s="64"/>
      <c r="E1277" s="64"/>
      <c r="F1277" s="64"/>
      <c r="G1277" s="64"/>
      <c r="H1277" s="64"/>
      <c r="I1277" s="64"/>
      <c r="J1277" s="64"/>
      <c r="K1277" s="84"/>
      <c r="L1277" s="64"/>
      <c r="M1277" s="64"/>
      <c r="N1277" s="64"/>
      <c r="O1277" s="64"/>
      <c r="P1277" s="64"/>
      <c r="Q1277" s="64"/>
      <c r="R1277" s="84"/>
      <c r="S1277" s="64"/>
      <c r="U1277" s="85"/>
      <c r="X1277" s="41"/>
    </row>
    <row r="1278" spans="1:24">
      <c r="A1278" s="83"/>
      <c r="D1278" s="64"/>
      <c r="E1278" s="64"/>
      <c r="F1278" s="64"/>
      <c r="G1278" s="64"/>
      <c r="H1278" s="64"/>
      <c r="I1278" s="64"/>
      <c r="J1278" s="64"/>
      <c r="K1278" s="84"/>
      <c r="L1278" s="64"/>
      <c r="M1278" s="64"/>
      <c r="N1278" s="64"/>
      <c r="O1278" s="64"/>
      <c r="P1278" s="64"/>
      <c r="Q1278" s="64"/>
      <c r="R1278" s="84"/>
      <c r="S1278" s="64"/>
      <c r="U1278" s="85"/>
      <c r="X1278" s="41"/>
    </row>
    <row r="1279" spans="1:24">
      <c r="A1279" s="83"/>
      <c r="D1279" s="64"/>
      <c r="E1279" s="64"/>
      <c r="F1279" s="64"/>
      <c r="G1279" s="64"/>
      <c r="H1279" s="64"/>
      <c r="I1279" s="64"/>
      <c r="J1279" s="64"/>
      <c r="K1279" s="84"/>
      <c r="L1279" s="64"/>
      <c r="M1279" s="64"/>
      <c r="N1279" s="64"/>
      <c r="O1279" s="64"/>
      <c r="P1279" s="64"/>
      <c r="Q1279" s="64"/>
      <c r="R1279" s="84"/>
      <c r="S1279" s="64"/>
      <c r="U1279" s="85"/>
      <c r="X1279" s="41"/>
    </row>
    <row r="1280" spans="1:24">
      <c r="A1280" s="83"/>
      <c r="D1280" s="64"/>
      <c r="E1280" s="64"/>
      <c r="F1280" s="64"/>
      <c r="G1280" s="64"/>
      <c r="H1280" s="64"/>
      <c r="I1280" s="64"/>
      <c r="J1280" s="64"/>
      <c r="K1280" s="84"/>
      <c r="L1280" s="64"/>
      <c r="M1280" s="64"/>
      <c r="N1280" s="64"/>
      <c r="O1280" s="64"/>
      <c r="P1280" s="64"/>
      <c r="Q1280" s="64"/>
      <c r="R1280" s="84"/>
      <c r="S1280" s="64"/>
      <c r="U1280" s="85"/>
      <c r="X1280" s="41"/>
    </row>
    <row r="1281" spans="1:24">
      <c r="A1281" s="83"/>
      <c r="D1281" s="64"/>
      <c r="E1281" s="64"/>
      <c r="F1281" s="64"/>
      <c r="G1281" s="64"/>
      <c r="H1281" s="64"/>
      <c r="I1281" s="64"/>
      <c r="J1281" s="64"/>
      <c r="K1281" s="84"/>
      <c r="L1281" s="64"/>
      <c r="M1281" s="64"/>
      <c r="N1281" s="64"/>
      <c r="O1281" s="64"/>
      <c r="P1281" s="64"/>
      <c r="Q1281" s="64"/>
      <c r="R1281" s="84"/>
      <c r="S1281" s="64"/>
      <c r="U1281" s="85"/>
      <c r="X1281" s="41"/>
    </row>
    <row r="1282" spans="1:24">
      <c r="A1282" s="83"/>
      <c r="D1282" s="64"/>
      <c r="E1282" s="64"/>
      <c r="F1282" s="64"/>
      <c r="G1282" s="64"/>
      <c r="H1282" s="64"/>
      <c r="I1282" s="64"/>
      <c r="J1282" s="64"/>
      <c r="K1282" s="84"/>
      <c r="L1282" s="64"/>
      <c r="M1282" s="64"/>
      <c r="N1282" s="64"/>
      <c r="O1282" s="64"/>
      <c r="P1282" s="64"/>
      <c r="Q1282" s="64"/>
      <c r="R1282" s="84"/>
      <c r="S1282" s="64"/>
      <c r="U1282" s="85"/>
      <c r="X1282" s="41"/>
    </row>
    <row r="1283" spans="1:24">
      <c r="A1283" s="83"/>
      <c r="D1283" s="64"/>
      <c r="E1283" s="64"/>
      <c r="F1283" s="64"/>
      <c r="G1283" s="64"/>
      <c r="H1283" s="64"/>
      <c r="I1283" s="64"/>
      <c r="J1283" s="64"/>
      <c r="K1283" s="84"/>
      <c r="L1283" s="64"/>
      <c r="M1283" s="64"/>
      <c r="N1283" s="64"/>
      <c r="O1283" s="64"/>
      <c r="P1283" s="64"/>
      <c r="Q1283" s="64"/>
      <c r="R1283" s="84"/>
      <c r="S1283" s="64"/>
      <c r="U1283" s="85"/>
      <c r="X1283" s="41"/>
    </row>
    <row r="1284" spans="1:24">
      <c r="A1284" s="83"/>
      <c r="D1284" s="64"/>
      <c r="E1284" s="64"/>
      <c r="F1284" s="64"/>
      <c r="G1284" s="64"/>
      <c r="H1284" s="64"/>
      <c r="I1284" s="64"/>
      <c r="J1284" s="64"/>
      <c r="K1284" s="84"/>
      <c r="L1284" s="64"/>
      <c r="M1284" s="64"/>
      <c r="N1284" s="64"/>
      <c r="O1284" s="64"/>
      <c r="P1284" s="64"/>
      <c r="Q1284" s="64"/>
      <c r="R1284" s="84"/>
      <c r="S1284" s="64"/>
      <c r="U1284" s="85"/>
      <c r="X1284" s="41"/>
    </row>
    <row r="1285" spans="1:24">
      <c r="A1285" s="83"/>
      <c r="D1285" s="64"/>
      <c r="E1285" s="64"/>
      <c r="F1285" s="64"/>
      <c r="G1285" s="64"/>
      <c r="H1285" s="64"/>
      <c r="I1285" s="64"/>
      <c r="J1285" s="64"/>
      <c r="K1285" s="84"/>
      <c r="L1285" s="64"/>
      <c r="M1285" s="64"/>
      <c r="N1285" s="64"/>
      <c r="O1285" s="64"/>
      <c r="P1285" s="64"/>
      <c r="Q1285" s="64"/>
      <c r="R1285" s="84"/>
      <c r="S1285" s="64"/>
      <c r="U1285" s="85"/>
      <c r="X1285" s="41"/>
    </row>
    <row r="1286" spans="1:24">
      <c r="A1286" s="83"/>
      <c r="D1286" s="64"/>
      <c r="E1286" s="64"/>
      <c r="F1286" s="64"/>
      <c r="G1286" s="64"/>
      <c r="H1286" s="64"/>
      <c r="I1286" s="64"/>
      <c r="J1286" s="64"/>
      <c r="K1286" s="84"/>
      <c r="L1286" s="64"/>
      <c r="M1286" s="64"/>
      <c r="N1286" s="64"/>
      <c r="O1286" s="64"/>
      <c r="P1286" s="64"/>
      <c r="Q1286" s="64"/>
      <c r="R1286" s="84"/>
      <c r="S1286" s="64"/>
      <c r="U1286" s="85"/>
      <c r="X1286" s="41"/>
    </row>
    <row r="1287" spans="1:24">
      <c r="A1287" s="83"/>
      <c r="D1287" s="64"/>
      <c r="E1287" s="64"/>
      <c r="F1287" s="64"/>
      <c r="G1287" s="64"/>
      <c r="H1287" s="64"/>
      <c r="I1287" s="64"/>
      <c r="J1287" s="64"/>
      <c r="K1287" s="84"/>
      <c r="L1287" s="64"/>
      <c r="M1287" s="64"/>
      <c r="N1287" s="64"/>
      <c r="O1287" s="64"/>
      <c r="P1287" s="64"/>
      <c r="Q1287" s="64"/>
      <c r="R1287" s="84"/>
      <c r="S1287" s="64"/>
      <c r="U1287" s="85"/>
      <c r="X1287" s="41"/>
    </row>
    <row r="1288" spans="1:24">
      <c r="A1288" s="83"/>
      <c r="D1288" s="64"/>
      <c r="E1288" s="64"/>
      <c r="F1288" s="64"/>
      <c r="G1288" s="64"/>
      <c r="H1288" s="64"/>
      <c r="I1288" s="64"/>
      <c r="J1288" s="64"/>
      <c r="K1288" s="84"/>
      <c r="L1288" s="64"/>
      <c r="M1288" s="64"/>
      <c r="N1288" s="64"/>
      <c r="O1288" s="64"/>
      <c r="P1288" s="64"/>
      <c r="Q1288" s="64"/>
      <c r="R1288" s="84"/>
      <c r="S1288" s="64"/>
      <c r="U1288" s="85"/>
      <c r="X1288" s="41"/>
    </row>
    <row r="1289" spans="1:24">
      <c r="A1289" s="83"/>
      <c r="D1289" s="64"/>
      <c r="E1289" s="64"/>
      <c r="F1289" s="64"/>
      <c r="G1289" s="64"/>
      <c r="H1289" s="64"/>
      <c r="I1289" s="64"/>
      <c r="J1289" s="64"/>
      <c r="K1289" s="84"/>
      <c r="L1289" s="64"/>
      <c r="M1289" s="64"/>
      <c r="N1289" s="64"/>
      <c r="O1289" s="64"/>
      <c r="P1289" s="64"/>
      <c r="Q1289" s="64"/>
      <c r="R1289" s="84"/>
      <c r="S1289" s="64"/>
      <c r="U1289" s="85"/>
      <c r="X1289" s="41"/>
    </row>
    <row r="1290" spans="1:24">
      <c r="A1290" s="83"/>
      <c r="D1290" s="64"/>
      <c r="E1290" s="64"/>
      <c r="F1290" s="64"/>
      <c r="G1290" s="64"/>
      <c r="H1290" s="64"/>
      <c r="I1290" s="64"/>
      <c r="J1290" s="64"/>
      <c r="K1290" s="84"/>
      <c r="L1290" s="64"/>
      <c r="M1290" s="64"/>
      <c r="N1290" s="64"/>
      <c r="O1290" s="64"/>
      <c r="P1290" s="64"/>
      <c r="Q1290" s="64"/>
      <c r="R1290" s="84"/>
      <c r="S1290" s="64"/>
      <c r="U1290" s="85"/>
      <c r="X1290" s="41"/>
    </row>
    <row r="1291" spans="1:24">
      <c r="A1291" s="83"/>
      <c r="D1291" s="64"/>
      <c r="E1291" s="64"/>
      <c r="F1291" s="64"/>
      <c r="G1291" s="64"/>
      <c r="H1291" s="64"/>
      <c r="I1291" s="64"/>
      <c r="J1291" s="64"/>
      <c r="K1291" s="84"/>
      <c r="L1291" s="64"/>
      <c r="M1291" s="64"/>
      <c r="N1291" s="64"/>
      <c r="O1291" s="64"/>
      <c r="P1291" s="64"/>
      <c r="Q1291" s="64"/>
      <c r="R1291" s="84"/>
      <c r="S1291" s="64"/>
      <c r="U1291" s="85"/>
      <c r="X1291" s="41"/>
    </row>
    <row r="1292" spans="1:24">
      <c r="A1292" s="83"/>
      <c r="D1292" s="64"/>
      <c r="E1292" s="64"/>
      <c r="F1292" s="64"/>
      <c r="G1292" s="64"/>
      <c r="H1292" s="64"/>
      <c r="I1292" s="64"/>
      <c r="J1292" s="64"/>
      <c r="K1292" s="84"/>
      <c r="L1292" s="64"/>
      <c r="M1292" s="64"/>
      <c r="N1292" s="64"/>
      <c r="O1292" s="64"/>
      <c r="P1292" s="64"/>
      <c r="Q1292" s="64"/>
      <c r="R1292" s="84"/>
      <c r="S1292" s="64"/>
      <c r="U1292" s="85"/>
      <c r="X1292" s="41"/>
    </row>
    <row r="1293" spans="1:24">
      <c r="A1293" s="83"/>
      <c r="D1293" s="64"/>
      <c r="E1293" s="64"/>
      <c r="F1293" s="64"/>
      <c r="G1293" s="64"/>
      <c r="H1293" s="64"/>
      <c r="I1293" s="64"/>
      <c r="J1293" s="64"/>
      <c r="K1293" s="84"/>
      <c r="L1293" s="64"/>
      <c r="M1293" s="64"/>
      <c r="N1293" s="64"/>
      <c r="O1293" s="64"/>
      <c r="P1293" s="64"/>
      <c r="Q1293" s="64"/>
      <c r="R1293" s="84"/>
      <c r="S1293" s="64"/>
      <c r="U1293" s="85"/>
      <c r="X1293" s="41"/>
    </row>
    <row r="1294" spans="1:24">
      <c r="A1294" s="83"/>
      <c r="D1294" s="64"/>
      <c r="E1294" s="64"/>
      <c r="F1294" s="64"/>
      <c r="G1294" s="64"/>
      <c r="H1294" s="64"/>
      <c r="I1294" s="64"/>
      <c r="J1294" s="64"/>
      <c r="K1294" s="84"/>
      <c r="L1294" s="64"/>
      <c r="M1294" s="64"/>
      <c r="N1294" s="64"/>
      <c r="O1294" s="64"/>
      <c r="P1294" s="64"/>
      <c r="Q1294" s="64"/>
      <c r="R1294" s="84"/>
      <c r="S1294" s="64"/>
      <c r="U1294" s="85"/>
      <c r="X1294" s="41"/>
    </row>
    <row r="1295" spans="1:24">
      <c r="A1295" s="83"/>
      <c r="D1295" s="64"/>
      <c r="E1295" s="64"/>
      <c r="F1295" s="64"/>
      <c r="G1295" s="64"/>
      <c r="H1295" s="64"/>
      <c r="I1295" s="64"/>
      <c r="J1295" s="64"/>
      <c r="K1295" s="84"/>
      <c r="L1295" s="64"/>
      <c r="M1295" s="64"/>
      <c r="N1295" s="64"/>
      <c r="O1295" s="64"/>
      <c r="P1295" s="64"/>
      <c r="Q1295" s="64"/>
      <c r="R1295" s="84"/>
      <c r="S1295" s="64"/>
      <c r="U1295" s="85"/>
      <c r="X1295" s="41"/>
    </row>
    <row r="1296" spans="1:24">
      <c r="A1296" s="83"/>
      <c r="D1296" s="64"/>
      <c r="E1296" s="64"/>
      <c r="F1296" s="64"/>
      <c r="G1296" s="64"/>
      <c r="H1296" s="64"/>
      <c r="I1296" s="64"/>
      <c r="J1296" s="64"/>
      <c r="K1296" s="84"/>
      <c r="L1296" s="64"/>
      <c r="M1296" s="64"/>
      <c r="N1296" s="64"/>
      <c r="O1296" s="64"/>
      <c r="P1296" s="64"/>
      <c r="Q1296" s="64"/>
      <c r="R1296" s="84"/>
      <c r="S1296" s="64"/>
      <c r="U1296" s="85"/>
      <c r="X1296" s="41"/>
    </row>
    <row r="1297" spans="1:24">
      <c r="A1297" s="83"/>
      <c r="D1297" s="64"/>
      <c r="E1297" s="64"/>
      <c r="F1297" s="64"/>
      <c r="G1297" s="64"/>
      <c r="H1297" s="64"/>
      <c r="I1297" s="64"/>
      <c r="J1297" s="64"/>
      <c r="K1297" s="84"/>
      <c r="L1297" s="64"/>
      <c r="M1297" s="64"/>
      <c r="N1297" s="64"/>
      <c r="O1297" s="64"/>
      <c r="P1297" s="64"/>
      <c r="Q1297" s="64"/>
      <c r="R1297" s="84"/>
      <c r="S1297" s="64"/>
      <c r="U1297" s="85"/>
      <c r="X1297" s="41"/>
    </row>
    <row r="1298" spans="1:24">
      <c r="A1298" s="83"/>
      <c r="D1298" s="64"/>
      <c r="E1298" s="64"/>
      <c r="F1298" s="64"/>
      <c r="G1298" s="64"/>
      <c r="H1298" s="64"/>
      <c r="I1298" s="64"/>
      <c r="J1298" s="64"/>
      <c r="K1298" s="84"/>
      <c r="L1298" s="64"/>
      <c r="M1298" s="64"/>
      <c r="N1298" s="64"/>
      <c r="O1298" s="64"/>
      <c r="P1298" s="64"/>
      <c r="Q1298" s="64"/>
      <c r="R1298" s="84"/>
      <c r="S1298" s="64"/>
      <c r="U1298" s="85"/>
      <c r="X1298" s="41"/>
    </row>
    <row r="1299" spans="1:24">
      <c r="A1299" s="83"/>
      <c r="D1299" s="64"/>
      <c r="E1299" s="64"/>
      <c r="F1299" s="64"/>
      <c r="G1299" s="64"/>
      <c r="H1299" s="64"/>
      <c r="I1299" s="64"/>
      <c r="J1299" s="64"/>
      <c r="K1299" s="84"/>
      <c r="L1299" s="64"/>
      <c r="M1299" s="64"/>
      <c r="N1299" s="64"/>
      <c r="O1299" s="64"/>
      <c r="P1299" s="64"/>
      <c r="Q1299" s="64"/>
      <c r="R1299" s="84"/>
      <c r="S1299" s="64"/>
      <c r="U1299" s="85"/>
      <c r="X1299" s="41"/>
    </row>
    <row r="1300" spans="1:24">
      <c r="A1300" s="83"/>
      <c r="D1300" s="64"/>
      <c r="E1300" s="64"/>
      <c r="F1300" s="64"/>
      <c r="G1300" s="64"/>
      <c r="H1300" s="64"/>
      <c r="I1300" s="64"/>
      <c r="J1300" s="64"/>
      <c r="K1300" s="84"/>
      <c r="L1300" s="64"/>
      <c r="M1300" s="64"/>
      <c r="N1300" s="64"/>
      <c r="O1300" s="64"/>
      <c r="P1300" s="64"/>
      <c r="Q1300" s="64"/>
      <c r="R1300" s="84"/>
      <c r="S1300" s="64"/>
      <c r="U1300" s="85"/>
      <c r="X1300" s="41"/>
    </row>
    <row r="1301" spans="1:24">
      <c r="A1301" s="83"/>
      <c r="D1301" s="64"/>
      <c r="E1301" s="64"/>
      <c r="F1301" s="64"/>
      <c r="G1301" s="64"/>
      <c r="H1301" s="64"/>
      <c r="I1301" s="64"/>
      <c r="J1301" s="64"/>
      <c r="K1301" s="84"/>
      <c r="L1301" s="64"/>
      <c r="M1301" s="64"/>
      <c r="N1301" s="64"/>
      <c r="O1301" s="64"/>
      <c r="P1301" s="64"/>
      <c r="Q1301" s="64"/>
      <c r="R1301" s="84"/>
      <c r="S1301" s="64"/>
      <c r="U1301" s="85"/>
      <c r="X1301" s="41"/>
    </row>
    <row r="1302" spans="1:24">
      <c r="A1302" s="83"/>
      <c r="D1302" s="64"/>
      <c r="E1302" s="64"/>
      <c r="F1302" s="64"/>
      <c r="G1302" s="64"/>
      <c r="H1302" s="64"/>
      <c r="I1302" s="64"/>
      <c r="J1302" s="64"/>
      <c r="K1302" s="84"/>
      <c r="L1302" s="64"/>
      <c r="M1302" s="64"/>
      <c r="N1302" s="64"/>
      <c r="O1302" s="64"/>
      <c r="P1302" s="64"/>
      <c r="Q1302" s="64"/>
      <c r="R1302" s="84"/>
      <c r="S1302" s="64"/>
      <c r="U1302" s="85"/>
      <c r="X1302" s="41"/>
    </row>
    <row r="1303" spans="1:24">
      <c r="A1303" s="83"/>
      <c r="D1303" s="64"/>
      <c r="E1303" s="64"/>
      <c r="F1303" s="64"/>
      <c r="G1303" s="64"/>
      <c r="H1303" s="64"/>
      <c r="I1303" s="64"/>
      <c r="J1303" s="64"/>
      <c r="K1303" s="84"/>
      <c r="L1303" s="64"/>
      <c r="M1303" s="64"/>
      <c r="N1303" s="64"/>
      <c r="O1303" s="64"/>
      <c r="P1303" s="64"/>
      <c r="Q1303" s="64"/>
      <c r="R1303" s="84"/>
      <c r="S1303" s="64"/>
      <c r="U1303" s="85"/>
      <c r="X1303" s="41"/>
    </row>
    <row r="1304" spans="1:24">
      <c r="A1304" s="83"/>
      <c r="D1304" s="64"/>
      <c r="E1304" s="64"/>
      <c r="F1304" s="64"/>
      <c r="G1304" s="64"/>
      <c r="H1304" s="64"/>
      <c r="I1304" s="64"/>
      <c r="J1304" s="64"/>
      <c r="K1304" s="84"/>
      <c r="L1304" s="64"/>
      <c r="M1304" s="64"/>
      <c r="N1304" s="64"/>
      <c r="O1304" s="64"/>
      <c r="P1304" s="64"/>
      <c r="Q1304" s="64"/>
      <c r="R1304" s="84"/>
      <c r="S1304" s="64"/>
      <c r="U1304" s="85"/>
      <c r="X1304" s="41"/>
    </row>
    <row r="1305" spans="1:24">
      <c r="A1305" s="83"/>
      <c r="D1305" s="64"/>
      <c r="E1305" s="64"/>
      <c r="F1305" s="64"/>
      <c r="G1305" s="64"/>
      <c r="H1305" s="64"/>
      <c r="I1305" s="64"/>
      <c r="J1305" s="64"/>
      <c r="K1305" s="84"/>
      <c r="L1305" s="64"/>
      <c r="M1305" s="64"/>
      <c r="N1305" s="64"/>
      <c r="O1305" s="64"/>
      <c r="P1305" s="64"/>
      <c r="Q1305" s="64"/>
      <c r="R1305" s="84"/>
      <c r="S1305" s="64"/>
      <c r="U1305" s="85"/>
      <c r="X1305" s="41"/>
    </row>
    <row r="1306" spans="1:24">
      <c r="A1306" s="83"/>
      <c r="D1306" s="64"/>
      <c r="E1306" s="64"/>
      <c r="F1306" s="64"/>
      <c r="G1306" s="64"/>
      <c r="H1306" s="64"/>
      <c r="I1306" s="64"/>
      <c r="J1306" s="64"/>
      <c r="K1306" s="84"/>
      <c r="L1306" s="64"/>
      <c r="M1306" s="64"/>
      <c r="N1306" s="64"/>
      <c r="O1306" s="64"/>
      <c r="P1306" s="64"/>
      <c r="Q1306" s="64"/>
      <c r="R1306" s="84"/>
      <c r="S1306" s="64"/>
      <c r="U1306" s="85"/>
      <c r="X1306" s="41"/>
    </row>
    <row r="1307" spans="1:24">
      <c r="A1307" s="83"/>
      <c r="D1307" s="64"/>
      <c r="E1307" s="64"/>
      <c r="F1307" s="64"/>
      <c r="G1307" s="64"/>
      <c r="H1307" s="64"/>
      <c r="I1307" s="64"/>
      <c r="J1307" s="64"/>
      <c r="K1307" s="84"/>
      <c r="L1307" s="64"/>
      <c r="M1307" s="64"/>
      <c r="N1307" s="64"/>
      <c r="O1307" s="64"/>
      <c r="P1307" s="64"/>
      <c r="Q1307" s="64"/>
      <c r="R1307" s="84"/>
      <c r="S1307" s="64"/>
      <c r="U1307" s="85"/>
      <c r="X1307" s="41"/>
    </row>
    <row r="1308" spans="1:24">
      <c r="A1308" s="83"/>
      <c r="D1308" s="64"/>
      <c r="E1308" s="64"/>
      <c r="F1308" s="64"/>
      <c r="G1308" s="64"/>
      <c r="H1308" s="64"/>
      <c r="I1308" s="64"/>
      <c r="J1308" s="64"/>
      <c r="K1308" s="84"/>
      <c r="L1308" s="64"/>
      <c r="M1308" s="64"/>
      <c r="N1308" s="64"/>
      <c r="O1308" s="64"/>
      <c r="P1308" s="64"/>
      <c r="Q1308" s="64"/>
      <c r="R1308" s="84"/>
      <c r="S1308" s="64"/>
      <c r="U1308" s="85"/>
      <c r="X1308" s="41"/>
    </row>
    <row r="1309" spans="1:24">
      <c r="A1309" s="83"/>
      <c r="D1309" s="64"/>
      <c r="E1309" s="64"/>
      <c r="F1309" s="64"/>
      <c r="G1309" s="64"/>
      <c r="H1309" s="64"/>
      <c r="I1309" s="64"/>
      <c r="J1309" s="64"/>
      <c r="K1309" s="84"/>
      <c r="L1309" s="64"/>
      <c r="M1309" s="64"/>
      <c r="N1309" s="64"/>
      <c r="O1309" s="64"/>
      <c r="P1309" s="64"/>
      <c r="Q1309" s="64"/>
      <c r="R1309" s="84"/>
      <c r="S1309" s="64"/>
      <c r="U1309" s="85"/>
      <c r="X1309" s="41"/>
    </row>
    <row r="1310" spans="1:24">
      <c r="A1310" s="83"/>
      <c r="D1310" s="64"/>
      <c r="E1310" s="64"/>
      <c r="F1310" s="64"/>
      <c r="G1310" s="64"/>
      <c r="H1310" s="64"/>
      <c r="I1310" s="64"/>
      <c r="J1310" s="64"/>
      <c r="K1310" s="84"/>
      <c r="L1310" s="64"/>
      <c r="M1310" s="64"/>
      <c r="N1310" s="64"/>
      <c r="O1310" s="64"/>
      <c r="P1310" s="64"/>
      <c r="Q1310" s="64"/>
      <c r="R1310" s="84"/>
      <c r="S1310" s="64"/>
      <c r="U1310" s="85"/>
      <c r="X1310" s="41"/>
    </row>
    <row r="1311" spans="1:24">
      <c r="A1311" s="83"/>
      <c r="D1311" s="64"/>
      <c r="E1311" s="64"/>
      <c r="F1311" s="64"/>
      <c r="G1311" s="64"/>
      <c r="H1311" s="64"/>
      <c r="I1311" s="64"/>
      <c r="J1311" s="64"/>
      <c r="K1311" s="84"/>
      <c r="L1311" s="64"/>
      <c r="M1311" s="64"/>
      <c r="N1311" s="64"/>
      <c r="O1311" s="64"/>
      <c r="P1311" s="64"/>
      <c r="Q1311" s="64"/>
      <c r="R1311" s="84"/>
      <c r="S1311" s="64"/>
      <c r="U1311" s="85"/>
      <c r="X1311" s="41"/>
    </row>
    <row r="1312" spans="1:24">
      <c r="A1312" s="83"/>
      <c r="D1312" s="64"/>
      <c r="E1312" s="64"/>
      <c r="F1312" s="64"/>
      <c r="G1312" s="64"/>
      <c r="H1312" s="64"/>
      <c r="I1312" s="64"/>
      <c r="J1312" s="64"/>
      <c r="K1312" s="84"/>
      <c r="L1312" s="64"/>
      <c r="M1312" s="64"/>
      <c r="N1312" s="64"/>
      <c r="O1312" s="64"/>
      <c r="P1312" s="64"/>
      <c r="Q1312" s="64"/>
      <c r="R1312" s="84"/>
      <c r="S1312" s="64"/>
      <c r="U1312" s="85"/>
      <c r="X1312" s="41"/>
    </row>
    <row r="1313" spans="1:24">
      <c r="A1313" s="83"/>
      <c r="D1313" s="64"/>
      <c r="E1313" s="64"/>
      <c r="F1313" s="64"/>
      <c r="G1313" s="64"/>
      <c r="H1313" s="64"/>
      <c r="I1313" s="64"/>
      <c r="J1313" s="64"/>
      <c r="K1313" s="84"/>
      <c r="L1313" s="64"/>
      <c r="M1313" s="64"/>
      <c r="N1313" s="64"/>
      <c r="O1313" s="64"/>
      <c r="P1313" s="64"/>
      <c r="Q1313" s="64"/>
      <c r="R1313" s="84"/>
      <c r="S1313" s="64"/>
      <c r="U1313" s="85"/>
      <c r="X1313" s="41"/>
    </row>
    <row r="1314" spans="1:24">
      <c r="A1314" s="83"/>
      <c r="D1314" s="64"/>
      <c r="E1314" s="64"/>
      <c r="F1314" s="64"/>
      <c r="G1314" s="64"/>
      <c r="H1314" s="64"/>
      <c r="I1314" s="64"/>
      <c r="J1314" s="64"/>
      <c r="K1314" s="84"/>
      <c r="L1314" s="64"/>
      <c r="M1314" s="64"/>
      <c r="N1314" s="64"/>
      <c r="O1314" s="64"/>
      <c r="P1314" s="64"/>
      <c r="Q1314" s="64"/>
      <c r="R1314" s="84"/>
      <c r="S1314" s="64"/>
      <c r="U1314" s="85"/>
      <c r="X1314" s="41"/>
    </row>
    <row r="1315" spans="1:24">
      <c r="A1315" s="83"/>
      <c r="D1315" s="64"/>
      <c r="E1315" s="64"/>
      <c r="F1315" s="64"/>
      <c r="G1315" s="64"/>
      <c r="H1315" s="64"/>
      <c r="I1315" s="64"/>
      <c r="J1315" s="64"/>
      <c r="K1315" s="84"/>
      <c r="L1315" s="64"/>
      <c r="M1315" s="64"/>
      <c r="N1315" s="64"/>
      <c r="O1315" s="64"/>
      <c r="P1315" s="64"/>
      <c r="Q1315" s="64"/>
      <c r="R1315" s="84"/>
      <c r="S1315" s="64"/>
      <c r="U1315" s="85"/>
      <c r="X1315" s="41"/>
    </row>
    <row r="1316" spans="1:24">
      <c r="A1316" s="83"/>
      <c r="D1316" s="64"/>
      <c r="E1316" s="64"/>
      <c r="F1316" s="64"/>
      <c r="G1316" s="64"/>
      <c r="H1316" s="64"/>
      <c r="I1316" s="64"/>
      <c r="J1316" s="64"/>
      <c r="K1316" s="84"/>
      <c r="L1316" s="64"/>
      <c r="M1316" s="64"/>
      <c r="N1316" s="64"/>
      <c r="O1316" s="64"/>
      <c r="P1316" s="64"/>
      <c r="Q1316" s="64"/>
      <c r="R1316" s="84"/>
      <c r="S1316" s="64"/>
      <c r="U1316" s="85"/>
      <c r="X1316" s="41"/>
    </row>
    <row r="1317" spans="1:24">
      <c r="A1317" s="83"/>
      <c r="D1317" s="64"/>
      <c r="E1317" s="64"/>
      <c r="F1317" s="64"/>
      <c r="G1317" s="64"/>
      <c r="H1317" s="64"/>
      <c r="I1317" s="64"/>
      <c r="J1317" s="64"/>
      <c r="K1317" s="84"/>
      <c r="L1317" s="64"/>
      <c r="M1317" s="64"/>
      <c r="N1317" s="64"/>
      <c r="O1317" s="64"/>
      <c r="P1317" s="64"/>
      <c r="Q1317" s="64"/>
      <c r="R1317" s="84"/>
      <c r="S1317" s="64"/>
      <c r="U1317" s="85"/>
      <c r="X1317" s="41"/>
    </row>
    <row r="1318" spans="1:24">
      <c r="A1318" s="83"/>
      <c r="D1318" s="64"/>
      <c r="E1318" s="64"/>
      <c r="F1318" s="64"/>
      <c r="G1318" s="64"/>
      <c r="H1318" s="64"/>
      <c r="I1318" s="64"/>
      <c r="J1318" s="64"/>
      <c r="K1318" s="84"/>
      <c r="L1318" s="64"/>
      <c r="M1318" s="64"/>
      <c r="N1318" s="64"/>
      <c r="O1318" s="64"/>
      <c r="P1318" s="64"/>
      <c r="Q1318" s="64"/>
      <c r="R1318" s="84"/>
      <c r="S1318" s="64"/>
      <c r="U1318" s="85"/>
      <c r="X1318" s="41"/>
    </row>
    <row r="1319" spans="1:24">
      <c r="A1319" s="83"/>
      <c r="D1319" s="64"/>
      <c r="E1319" s="64"/>
      <c r="F1319" s="64"/>
      <c r="G1319" s="64"/>
      <c r="H1319" s="64"/>
      <c r="I1319" s="64"/>
      <c r="J1319" s="64"/>
      <c r="K1319" s="84"/>
      <c r="L1319" s="64"/>
      <c r="M1319" s="64"/>
      <c r="N1319" s="64"/>
      <c r="O1319" s="64"/>
      <c r="P1319" s="64"/>
      <c r="Q1319" s="64"/>
      <c r="R1319" s="84"/>
      <c r="S1319" s="64"/>
      <c r="U1319" s="85"/>
      <c r="X1319" s="41"/>
    </row>
    <row r="1320" spans="1:24">
      <c r="A1320" s="83"/>
      <c r="D1320" s="64"/>
      <c r="E1320" s="64"/>
      <c r="F1320" s="64"/>
      <c r="G1320" s="64"/>
      <c r="H1320" s="64"/>
      <c r="I1320" s="64"/>
      <c r="J1320" s="64"/>
      <c r="K1320" s="84"/>
      <c r="L1320" s="64"/>
      <c r="M1320" s="64"/>
      <c r="N1320" s="64"/>
      <c r="O1320" s="64"/>
      <c r="P1320" s="64"/>
      <c r="Q1320" s="64"/>
      <c r="R1320" s="84"/>
      <c r="S1320" s="64"/>
      <c r="U1320" s="85"/>
      <c r="X1320" s="41"/>
    </row>
    <row r="1321" spans="1:24">
      <c r="A1321" s="83"/>
      <c r="D1321" s="64"/>
      <c r="E1321" s="64"/>
      <c r="F1321" s="64"/>
      <c r="G1321" s="64"/>
      <c r="H1321" s="64"/>
      <c r="I1321" s="64"/>
      <c r="J1321" s="64"/>
      <c r="K1321" s="84"/>
      <c r="L1321" s="64"/>
      <c r="M1321" s="64"/>
      <c r="N1321" s="64"/>
      <c r="O1321" s="64"/>
      <c r="P1321" s="64"/>
      <c r="Q1321" s="64"/>
      <c r="R1321" s="84"/>
      <c r="S1321" s="64"/>
      <c r="U1321" s="85"/>
      <c r="X1321" s="41"/>
    </row>
    <row r="1322" spans="1:24">
      <c r="A1322" s="83"/>
      <c r="D1322" s="64"/>
      <c r="E1322" s="64"/>
      <c r="F1322" s="64"/>
      <c r="G1322" s="64"/>
      <c r="H1322" s="64"/>
      <c r="I1322" s="64"/>
      <c r="J1322" s="64"/>
      <c r="K1322" s="84"/>
      <c r="L1322" s="64"/>
      <c r="M1322" s="64"/>
      <c r="N1322" s="64"/>
      <c r="O1322" s="64"/>
      <c r="P1322" s="64"/>
      <c r="Q1322" s="64"/>
      <c r="R1322" s="84"/>
      <c r="S1322" s="64"/>
      <c r="U1322" s="85"/>
      <c r="X1322" s="41"/>
    </row>
    <row r="1323" spans="1:24">
      <c r="A1323" s="83"/>
      <c r="D1323" s="64"/>
      <c r="E1323" s="64"/>
      <c r="F1323" s="64"/>
      <c r="G1323" s="64"/>
      <c r="H1323" s="64"/>
      <c r="I1323" s="64"/>
      <c r="J1323" s="64"/>
      <c r="K1323" s="84"/>
      <c r="L1323" s="64"/>
      <c r="M1323" s="64"/>
      <c r="N1323" s="64"/>
      <c r="O1323" s="64"/>
      <c r="P1323" s="64"/>
      <c r="Q1323" s="64"/>
      <c r="R1323" s="84"/>
      <c r="S1323" s="64"/>
      <c r="U1323" s="85"/>
      <c r="X1323" s="41"/>
    </row>
    <row r="1324" spans="1:24">
      <c r="A1324" s="83"/>
      <c r="D1324" s="64"/>
      <c r="E1324" s="64"/>
      <c r="F1324" s="64"/>
      <c r="G1324" s="64"/>
      <c r="H1324" s="64"/>
      <c r="I1324" s="64"/>
      <c r="J1324" s="64"/>
      <c r="K1324" s="84"/>
      <c r="L1324" s="64"/>
      <c r="M1324" s="64"/>
      <c r="N1324" s="64"/>
      <c r="O1324" s="64"/>
      <c r="P1324" s="64"/>
      <c r="Q1324" s="64"/>
      <c r="R1324" s="84"/>
      <c r="S1324" s="64"/>
      <c r="U1324" s="85"/>
      <c r="X1324" s="41"/>
    </row>
    <row r="1325" spans="1:24">
      <c r="A1325" s="83"/>
      <c r="D1325" s="64"/>
      <c r="E1325" s="64"/>
      <c r="F1325" s="64"/>
      <c r="G1325" s="64"/>
      <c r="H1325" s="64"/>
      <c r="I1325" s="64"/>
      <c r="J1325" s="64"/>
      <c r="K1325" s="84"/>
      <c r="L1325" s="64"/>
      <c r="M1325" s="64"/>
      <c r="N1325" s="64"/>
      <c r="O1325" s="64"/>
      <c r="P1325" s="64"/>
      <c r="Q1325" s="64"/>
      <c r="R1325" s="84"/>
      <c r="S1325" s="64"/>
      <c r="U1325" s="85"/>
      <c r="X1325" s="41"/>
    </row>
    <row r="1326" spans="1:24">
      <c r="A1326" s="83"/>
      <c r="D1326" s="64"/>
      <c r="E1326" s="64"/>
      <c r="F1326" s="64"/>
      <c r="G1326" s="64"/>
      <c r="H1326" s="64"/>
      <c r="I1326" s="64"/>
      <c r="J1326" s="64"/>
      <c r="K1326" s="84"/>
      <c r="L1326" s="64"/>
      <c r="M1326" s="64"/>
      <c r="N1326" s="64"/>
      <c r="O1326" s="64"/>
      <c r="P1326" s="64"/>
      <c r="Q1326" s="64"/>
      <c r="R1326" s="84"/>
      <c r="S1326" s="64"/>
      <c r="U1326" s="85"/>
      <c r="X1326" s="41"/>
    </row>
    <row r="1327" spans="1:24">
      <c r="A1327" s="83"/>
      <c r="D1327" s="64"/>
      <c r="E1327" s="64"/>
      <c r="F1327" s="64"/>
      <c r="G1327" s="64"/>
      <c r="H1327" s="64"/>
      <c r="I1327" s="64"/>
      <c r="J1327" s="64"/>
      <c r="K1327" s="84"/>
      <c r="L1327" s="64"/>
      <c r="M1327" s="64"/>
      <c r="N1327" s="64"/>
      <c r="O1327" s="64"/>
      <c r="P1327" s="64"/>
      <c r="Q1327" s="64"/>
      <c r="R1327" s="84"/>
      <c r="S1327" s="64"/>
      <c r="U1327" s="85"/>
      <c r="X1327" s="41"/>
    </row>
    <row r="1328" spans="1:24">
      <c r="A1328" s="83"/>
      <c r="D1328" s="64"/>
      <c r="E1328" s="64"/>
      <c r="F1328" s="64"/>
      <c r="G1328" s="64"/>
      <c r="H1328" s="64"/>
      <c r="I1328" s="64"/>
      <c r="J1328" s="64"/>
      <c r="K1328" s="84"/>
      <c r="L1328" s="64"/>
      <c r="M1328" s="64"/>
      <c r="N1328" s="64"/>
      <c r="O1328" s="64"/>
      <c r="P1328" s="64"/>
      <c r="Q1328" s="64"/>
      <c r="R1328" s="84"/>
      <c r="S1328" s="64"/>
      <c r="U1328" s="85"/>
      <c r="X1328" s="41"/>
    </row>
    <row r="1329" spans="1:24">
      <c r="A1329" s="83"/>
      <c r="D1329" s="64"/>
      <c r="E1329" s="64"/>
      <c r="F1329" s="64"/>
      <c r="G1329" s="64"/>
      <c r="H1329" s="64"/>
      <c r="I1329" s="64"/>
      <c r="J1329" s="64"/>
      <c r="K1329" s="84"/>
      <c r="L1329" s="64"/>
      <c r="M1329" s="64"/>
      <c r="N1329" s="64"/>
      <c r="O1329" s="64"/>
      <c r="P1329" s="64"/>
      <c r="Q1329" s="64"/>
      <c r="R1329" s="84"/>
      <c r="S1329" s="64"/>
      <c r="U1329" s="85"/>
      <c r="X1329" s="41"/>
    </row>
    <row r="1330" spans="1:24">
      <c r="A1330" s="83"/>
      <c r="D1330" s="64"/>
      <c r="E1330" s="64"/>
      <c r="F1330" s="64"/>
      <c r="G1330" s="64"/>
      <c r="H1330" s="64"/>
      <c r="I1330" s="64"/>
      <c r="J1330" s="64"/>
      <c r="K1330" s="84"/>
      <c r="L1330" s="64"/>
      <c r="M1330" s="64"/>
      <c r="N1330" s="64"/>
      <c r="O1330" s="64"/>
      <c r="P1330" s="64"/>
      <c r="Q1330" s="64"/>
      <c r="R1330" s="84"/>
      <c r="S1330" s="64"/>
      <c r="U1330" s="85"/>
      <c r="X1330" s="41"/>
    </row>
    <row r="1331" spans="1:24">
      <c r="A1331" s="83"/>
      <c r="D1331" s="64"/>
      <c r="E1331" s="64"/>
      <c r="F1331" s="64"/>
      <c r="G1331" s="64"/>
      <c r="H1331" s="64"/>
      <c r="I1331" s="64"/>
      <c r="J1331" s="64"/>
      <c r="K1331" s="84"/>
      <c r="L1331" s="64"/>
      <c r="M1331" s="64"/>
      <c r="N1331" s="64"/>
      <c r="O1331" s="64"/>
      <c r="P1331" s="64"/>
      <c r="Q1331" s="64"/>
      <c r="R1331" s="84"/>
      <c r="S1331" s="64"/>
      <c r="U1331" s="85"/>
      <c r="X1331" s="41"/>
    </row>
    <row r="1332" spans="1:24">
      <c r="A1332" s="83"/>
      <c r="D1332" s="64"/>
      <c r="E1332" s="64"/>
      <c r="F1332" s="64"/>
      <c r="G1332" s="64"/>
      <c r="H1332" s="64"/>
      <c r="I1332" s="64"/>
      <c r="J1332" s="64"/>
      <c r="K1332" s="84"/>
      <c r="L1332" s="64"/>
      <c r="M1332" s="64"/>
      <c r="N1332" s="64"/>
      <c r="O1332" s="64"/>
      <c r="P1332" s="64"/>
      <c r="Q1332" s="64"/>
      <c r="R1332" s="84"/>
      <c r="S1332" s="64"/>
      <c r="U1332" s="85"/>
      <c r="X1332" s="41"/>
    </row>
    <row r="1333" spans="1:24">
      <c r="A1333" s="83"/>
      <c r="D1333" s="64"/>
      <c r="E1333" s="64"/>
      <c r="F1333" s="64"/>
      <c r="G1333" s="64"/>
      <c r="H1333" s="64"/>
      <c r="I1333" s="64"/>
      <c r="J1333" s="64"/>
      <c r="K1333" s="84"/>
      <c r="L1333" s="64"/>
      <c r="M1333" s="64"/>
      <c r="N1333" s="64"/>
      <c r="O1333" s="64"/>
      <c r="P1333" s="64"/>
      <c r="Q1333" s="64"/>
      <c r="R1333" s="84"/>
      <c r="S1333" s="64"/>
      <c r="U1333" s="85"/>
      <c r="X1333" s="41"/>
    </row>
    <row r="1334" spans="1:24">
      <c r="A1334" s="83"/>
      <c r="D1334" s="64"/>
      <c r="E1334" s="64"/>
      <c r="F1334" s="64"/>
      <c r="G1334" s="64"/>
      <c r="H1334" s="64"/>
      <c r="I1334" s="64"/>
      <c r="J1334" s="64"/>
      <c r="K1334" s="84"/>
      <c r="L1334" s="64"/>
      <c r="M1334" s="64"/>
      <c r="N1334" s="64"/>
      <c r="O1334" s="64"/>
      <c r="P1334" s="64"/>
      <c r="Q1334" s="64"/>
      <c r="R1334" s="84"/>
      <c r="S1334" s="64"/>
      <c r="U1334" s="85"/>
      <c r="X1334" s="41"/>
    </row>
    <row r="1335" spans="1:24">
      <c r="A1335" s="83"/>
      <c r="D1335" s="64"/>
      <c r="E1335" s="64"/>
      <c r="F1335" s="64"/>
      <c r="G1335" s="64"/>
      <c r="H1335" s="64"/>
      <c r="I1335" s="64"/>
      <c r="J1335" s="64"/>
      <c r="K1335" s="84"/>
      <c r="L1335" s="64"/>
      <c r="M1335" s="64"/>
      <c r="N1335" s="64"/>
      <c r="O1335" s="64"/>
      <c r="P1335" s="64"/>
      <c r="Q1335" s="64"/>
      <c r="R1335" s="84"/>
      <c r="S1335" s="64"/>
      <c r="U1335" s="85"/>
      <c r="X1335" s="41"/>
    </row>
    <row r="1336" spans="1:24">
      <c r="A1336" s="83"/>
      <c r="D1336" s="64"/>
      <c r="E1336" s="64"/>
      <c r="F1336" s="64"/>
      <c r="G1336" s="64"/>
      <c r="H1336" s="64"/>
      <c r="I1336" s="64"/>
      <c r="J1336" s="64"/>
      <c r="K1336" s="84"/>
      <c r="L1336" s="64"/>
      <c r="M1336" s="64"/>
      <c r="N1336" s="64"/>
      <c r="O1336" s="64"/>
      <c r="P1336" s="64"/>
      <c r="Q1336" s="64"/>
      <c r="R1336" s="84"/>
      <c r="S1336" s="64"/>
      <c r="U1336" s="85"/>
      <c r="X1336" s="41"/>
    </row>
    <row r="1337" spans="1:24">
      <c r="A1337" s="83"/>
      <c r="D1337" s="64"/>
      <c r="E1337" s="64"/>
      <c r="F1337" s="64"/>
      <c r="G1337" s="64"/>
      <c r="H1337" s="64"/>
      <c r="I1337" s="64"/>
      <c r="J1337" s="64"/>
      <c r="K1337" s="84"/>
      <c r="L1337" s="64"/>
      <c r="M1337" s="64"/>
      <c r="N1337" s="64"/>
      <c r="O1337" s="64"/>
      <c r="P1337" s="64"/>
      <c r="Q1337" s="64"/>
      <c r="R1337" s="84"/>
      <c r="S1337" s="64"/>
      <c r="U1337" s="85"/>
      <c r="X1337" s="41"/>
    </row>
    <row r="1338" spans="1:24">
      <c r="A1338" s="83"/>
      <c r="D1338" s="64"/>
      <c r="E1338" s="64"/>
      <c r="F1338" s="64"/>
      <c r="G1338" s="64"/>
      <c r="H1338" s="64"/>
      <c r="I1338" s="64"/>
      <c r="J1338" s="64"/>
      <c r="K1338" s="84"/>
      <c r="L1338" s="64"/>
      <c r="M1338" s="64"/>
      <c r="N1338" s="64"/>
      <c r="O1338" s="64"/>
      <c r="P1338" s="64"/>
      <c r="Q1338" s="64"/>
      <c r="R1338" s="84"/>
      <c r="S1338" s="64"/>
      <c r="U1338" s="85"/>
      <c r="X1338" s="41"/>
    </row>
    <row r="1339" spans="1:24">
      <c r="A1339" s="83"/>
      <c r="D1339" s="64"/>
      <c r="E1339" s="64"/>
      <c r="F1339" s="64"/>
      <c r="G1339" s="64"/>
      <c r="H1339" s="64"/>
      <c r="I1339" s="64"/>
      <c r="J1339" s="64"/>
      <c r="K1339" s="84"/>
      <c r="L1339" s="64"/>
      <c r="M1339" s="64"/>
      <c r="N1339" s="64"/>
      <c r="O1339" s="64"/>
      <c r="P1339" s="64"/>
      <c r="Q1339" s="64"/>
      <c r="R1339" s="84"/>
      <c r="S1339" s="64"/>
      <c r="U1339" s="85"/>
      <c r="X1339" s="41"/>
    </row>
    <row r="1340" spans="1:24">
      <c r="A1340" s="83"/>
      <c r="D1340" s="64"/>
      <c r="E1340" s="64"/>
      <c r="F1340" s="64"/>
      <c r="G1340" s="64"/>
      <c r="H1340" s="64"/>
      <c r="I1340" s="64"/>
      <c r="J1340" s="64"/>
      <c r="K1340" s="84"/>
      <c r="L1340" s="64"/>
      <c r="M1340" s="64"/>
      <c r="N1340" s="64"/>
      <c r="O1340" s="64"/>
      <c r="P1340" s="64"/>
      <c r="Q1340" s="64"/>
      <c r="R1340" s="84"/>
      <c r="S1340" s="64"/>
      <c r="U1340" s="85"/>
      <c r="X1340" s="41"/>
    </row>
    <row r="1341" spans="1:24">
      <c r="A1341" s="83"/>
      <c r="D1341" s="64"/>
      <c r="E1341" s="64"/>
      <c r="F1341" s="64"/>
      <c r="G1341" s="64"/>
      <c r="H1341" s="64"/>
      <c r="I1341" s="64"/>
      <c r="J1341" s="64"/>
      <c r="K1341" s="84"/>
      <c r="L1341" s="64"/>
      <c r="M1341" s="64"/>
      <c r="N1341" s="64"/>
      <c r="O1341" s="64"/>
      <c r="P1341" s="64"/>
      <c r="Q1341" s="64"/>
      <c r="R1341" s="84"/>
      <c r="S1341" s="64"/>
      <c r="U1341" s="85"/>
      <c r="X1341" s="41"/>
    </row>
    <row r="1342" spans="1:24">
      <c r="A1342" s="83"/>
      <c r="D1342" s="64"/>
      <c r="E1342" s="64"/>
      <c r="F1342" s="64"/>
      <c r="G1342" s="64"/>
      <c r="H1342" s="64"/>
      <c r="I1342" s="64"/>
      <c r="J1342" s="64"/>
      <c r="K1342" s="84"/>
      <c r="L1342" s="64"/>
      <c r="M1342" s="64"/>
      <c r="N1342" s="64"/>
      <c r="O1342" s="64"/>
      <c r="P1342" s="64"/>
      <c r="Q1342" s="64"/>
      <c r="R1342" s="84"/>
      <c r="S1342" s="64"/>
      <c r="U1342" s="85"/>
      <c r="X1342" s="41"/>
    </row>
    <row r="1343" spans="1:24">
      <c r="A1343" s="83"/>
      <c r="D1343" s="64"/>
      <c r="E1343" s="64"/>
      <c r="F1343" s="64"/>
      <c r="G1343" s="64"/>
      <c r="H1343" s="64"/>
      <c r="I1343" s="64"/>
      <c r="J1343" s="64"/>
      <c r="K1343" s="84"/>
      <c r="L1343" s="64"/>
      <c r="M1343" s="64"/>
      <c r="N1343" s="64"/>
      <c r="O1343" s="64"/>
      <c r="P1343" s="64"/>
      <c r="Q1343" s="64"/>
      <c r="R1343" s="84"/>
      <c r="S1343" s="64"/>
      <c r="U1343" s="85"/>
      <c r="X1343" s="41"/>
    </row>
    <row r="1344" spans="1:24">
      <c r="A1344" s="83"/>
      <c r="D1344" s="64"/>
      <c r="E1344" s="64"/>
      <c r="F1344" s="64"/>
      <c r="G1344" s="64"/>
      <c r="H1344" s="64"/>
      <c r="I1344" s="64"/>
      <c r="J1344" s="64"/>
      <c r="K1344" s="84"/>
      <c r="L1344" s="64"/>
      <c r="M1344" s="64"/>
      <c r="N1344" s="64"/>
      <c r="O1344" s="64"/>
      <c r="P1344" s="64"/>
      <c r="Q1344" s="64"/>
      <c r="R1344" s="84"/>
      <c r="S1344" s="64"/>
      <c r="U1344" s="85"/>
      <c r="X1344" s="41"/>
    </row>
    <row r="1345" spans="1:24">
      <c r="A1345" s="83"/>
      <c r="D1345" s="64"/>
      <c r="E1345" s="64"/>
      <c r="F1345" s="64"/>
      <c r="G1345" s="64"/>
      <c r="H1345" s="64"/>
      <c r="I1345" s="64"/>
      <c r="J1345" s="64"/>
      <c r="K1345" s="84"/>
      <c r="L1345" s="64"/>
      <c r="M1345" s="64"/>
      <c r="N1345" s="64"/>
      <c r="O1345" s="64"/>
      <c r="P1345" s="64"/>
      <c r="Q1345" s="64"/>
      <c r="R1345" s="84"/>
      <c r="S1345" s="64"/>
      <c r="U1345" s="85"/>
      <c r="X1345" s="41"/>
    </row>
    <row r="1346" spans="1:24">
      <c r="A1346" s="83"/>
      <c r="D1346" s="64"/>
      <c r="E1346" s="64"/>
      <c r="F1346" s="64"/>
      <c r="G1346" s="64"/>
      <c r="H1346" s="64"/>
      <c r="I1346" s="64"/>
      <c r="J1346" s="64"/>
      <c r="K1346" s="84"/>
      <c r="L1346" s="64"/>
      <c r="M1346" s="64"/>
      <c r="N1346" s="64"/>
      <c r="O1346" s="64"/>
      <c r="P1346" s="64"/>
      <c r="Q1346" s="64"/>
      <c r="R1346" s="84"/>
      <c r="S1346" s="64"/>
      <c r="U1346" s="85"/>
      <c r="X1346" s="41"/>
    </row>
    <row r="1347" spans="1:24">
      <c r="A1347" s="83"/>
      <c r="D1347" s="64"/>
      <c r="E1347" s="64"/>
      <c r="F1347" s="64"/>
      <c r="G1347" s="64"/>
      <c r="H1347" s="64"/>
      <c r="I1347" s="64"/>
      <c r="J1347" s="64"/>
      <c r="K1347" s="84"/>
      <c r="L1347" s="64"/>
      <c r="M1347" s="64"/>
      <c r="N1347" s="64"/>
      <c r="O1347" s="64"/>
      <c r="P1347" s="64"/>
      <c r="Q1347" s="64"/>
      <c r="R1347" s="84"/>
      <c r="S1347" s="64"/>
      <c r="U1347" s="85"/>
      <c r="X1347" s="41"/>
    </row>
    <row r="1348" spans="1:24">
      <c r="A1348" s="83"/>
      <c r="D1348" s="64"/>
      <c r="E1348" s="64"/>
      <c r="F1348" s="64"/>
      <c r="G1348" s="64"/>
      <c r="H1348" s="64"/>
      <c r="I1348" s="64"/>
      <c r="J1348" s="64"/>
      <c r="K1348" s="84"/>
      <c r="L1348" s="64"/>
      <c r="M1348" s="64"/>
      <c r="N1348" s="64"/>
      <c r="O1348" s="64"/>
      <c r="P1348" s="64"/>
      <c r="Q1348" s="64"/>
      <c r="R1348" s="84"/>
      <c r="S1348" s="64"/>
      <c r="U1348" s="85"/>
      <c r="X1348" s="41"/>
    </row>
    <row r="1349" spans="1:24">
      <c r="A1349" s="83"/>
      <c r="D1349" s="64"/>
      <c r="E1349" s="64"/>
      <c r="F1349" s="64"/>
      <c r="G1349" s="64"/>
      <c r="H1349" s="64"/>
      <c r="I1349" s="64"/>
      <c r="J1349" s="64"/>
      <c r="K1349" s="84"/>
      <c r="L1349" s="64"/>
      <c r="M1349" s="64"/>
      <c r="N1349" s="64"/>
      <c r="O1349" s="64"/>
      <c r="P1349" s="64"/>
      <c r="Q1349" s="64"/>
      <c r="R1349" s="84"/>
      <c r="S1349" s="64"/>
      <c r="U1349" s="85"/>
      <c r="X1349" s="41"/>
    </row>
    <row r="1350" spans="1:24">
      <c r="A1350" s="83"/>
      <c r="D1350" s="64"/>
      <c r="E1350" s="64"/>
      <c r="F1350" s="64"/>
      <c r="G1350" s="64"/>
      <c r="H1350" s="64"/>
      <c r="I1350" s="64"/>
      <c r="J1350" s="64"/>
      <c r="K1350" s="84"/>
      <c r="L1350" s="64"/>
      <c r="M1350" s="64"/>
      <c r="N1350" s="64"/>
      <c r="O1350" s="64"/>
      <c r="P1350" s="64"/>
      <c r="Q1350" s="64"/>
      <c r="R1350" s="84"/>
      <c r="S1350" s="64"/>
      <c r="U1350" s="85"/>
      <c r="X1350" s="41"/>
    </row>
    <row r="1351" spans="1:24">
      <c r="A1351" s="83"/>
      <c r="D1351" s="64"/>
      <c r="E1351" s="64"/>
      <c r="F1351" s="64"/>
      <c r="G1351" s="64"/>
      <c r="H1351" s="64"/>
      <c r="I1351" s="64"/>
      <c r="J1351" s="64"/>
      <c r="K1351" s="84"/>
      <c r="L1351" s="64"/>
      <c r="M1351" s="64"/>
      <c r="N1351" s="64"/>
      <c r="O1351" s="64"/>
      <c r="P1351" s="64"/>
      <c r="Q1351" s="64"/>
      <c r="R1351" s="84"/>
      <c r="S1351" s="64"/>
      <c r="U1351" s="85"/>
      <c r="X1351" s="41"/>
    </row>
    <row r="1352" spans="1:24">
      <c r="A1352" s="83"/>
      <c r="D1352" s="64"/>
      <c r="E1352" s="64"/>
      <c r="F1352" s="64"/>
      <c r="G1352" s="64"/>
      <c r="H1352" s="64"/>
      <c r="I1352" s="64"/>
      <c r="J1352" s="64"/>
      <c r="K1352" s="84"/>
      <c r="L1352" s="64"/>
      <c r="M1352" s="64"/>
      <c r="N1352" s="64"/>
      <c r="O1352" s="64"/>
      <c r="P1352" s="64"/>
      <c r="Q1352" s="64"/>
      <c r="R1352" s="84"/>
      <c r="S1352" s="64"/>
      <c r="U1352" s="85"/>
      <c r="X1352" s="41"/>
    </row>
    <row r="1353" spans="1:24">
      <c r="A1353" s="83"/>
      <c r="D1353" s="64"/>
      <c r="E1353" s="64"/>
      <c r="F1353" s="64"/>
      <c r="G1353" s="64"/>
      <c r="H1353" s="64"/>
      <c r="I1353" s="64"/>
      <c r="J1353" s="64"/>
      <c r="K1353" s="84"/>
      <c r="L1353" s="64"/>
      <c r="M1353" s="64"/>
      <c r="N1353" s="64"/>
      <c r="O1353" s="64"/>
      <c r="P1353" s="64"/>
      <c r="Q1353" s="64"/>
      <c r="R1353" s="84"/>
      <c r="S1353" s="64"/>
      <c r="U1353" s="85"/>
      <c r="X1353" s="41"/>
    </row>
    <row r="1354" spans="1:24">
      <c r="A1354" s="83"/>
      <c r="D1354" s="64"/>
      <c r="E1354" s="64"/>
      <c r="F1354" s="64"/>
      <c r="G1354" s="64"/>
      <c r="H1354" s="64"/>
      <c r="I1354" s="64"/>
      <c r="J1354" s="64"/>
      <c r="K1354" s="84"/>
      <c r="L1354" s="64"/>
      <c r="M1354" s="64"/>
      <c r="N1354" s="64"/>
      <c r="O1354" s="64"/>
      <c r="P1354" s="64"/>
      <c r="Q1354" s="64"/>
      <c r="R1354" s="84"/>
      <c r="S1354" s="64"/>
      <c r="U1354" s="85"/>
      <c r="X1354" s="41"/>
    </row>
    <row r="1355" spans="1:24">
      <c r="A1355" s="83"/>
      <c r="D1355" s="64"/>
      <c r="E1355" s="64"/>
      <c r="F1355" s="64"/>
      <c r="G1355" s="64"/>
      <c r="H1355" s="64"/>
      <c r="I1355" s="64"/>
      <c r="J1355" s="64"/>
      <c r="K1355" s="84"/>
      <c r="L1355" s="64"/>
      <c r="M1355" s="64"/>
      <c r="N1355" s="64"/>
      <c r="O1355" s="64"/>
      <c r="P1355" s="64"/>
      <c r="Q1355" s="64"/>
      <c r="R1355" s="84"/>
      <c r="S1355" s="64"/>
      <c r="U1355" s="85"/>
      <c r="X1355" s="41"/>
    </row>
    <row r="1356" spans="1:24">
      <c r="A1356" s="83"/>
      <c r="D1356" s="64"/>
      <c r="E1356" s="64"/>
      <c r="F1356" s="64"/>
      <c r="G1356" s="64"/>
      <c r="H1356" s="64"/>
      <c r="I1356" s="64"/>
      <c r="J1356" s="64"/>
      <c r="K1356" s="84"/>
      <c r="L1356" s="64"/>
      <c r="M1356" s="64"/>
      <c r="N1356" s="64"/>
      <c r="O1356" s="64"/>
      <c r="P1356" s="64"/>
      <c r="Q1356" s="64"/>
      <c r="R1356" s="84"/>
      <c r="S1356" s="64"/>
      <c r="U1356" s="85"/>
      <c r="X1356" s="41"/>
    </row>
    <row r="1357" spans="1:24">
      <c r="A1357" s="83"/>
      <c r="D1357" s="64"/>
      <c r="E1357" s="64"/>
      <c r="F1357" s="64"/>
      <c r="G1357" s="64"/>
      <c r="H1357" s="64"/>
      <c r="I1357" s="64"/>
      <c r="J1357" s="64"/>
      <c r="K1357" s="84"/>
      <c r="L1357" s="64"/>
      <c r="M1357" s="64"/>
      <c r="N1357" s="64"/>
      <c r="O1357" s="64"/>
      <c r="P1357" s="64"/>
      <c r="Q1357" s="64"/>
      <c r="R1357" s="84"/>
      <c r="S1357" s="64"/>
      <c r="U1357" s="85"/>
      <c r="X1357" s="41"/>
    </row>
    <row r="1358" spans="1:24">
      <c r="A1358" s="83"/>
      <c r="D1358" s="64"/>
      <c r="E1358" s="64"/>
      <c r="F1358" s="64"/>
      <c r="G1358" s="64"/>
      <c r="H1358" s="64"/>
      <c r="I1358" s="64"/>
      <c r="J1358" s="64"/>
      <c r="K1358" s="84"/>
      <c r="L1358" s="64"/>
      <c r="M1358" s="64"/>
      <c r="N1358" s="64"/>
      <c r="O1358" s="64"/>
      <c r="P1358" s="64"/>
      <c r="Q1358" s="64"/>
      <c r="R1358" s="84"/>
      <c r="S1358" s="64"/>
      <c r="U1358" s="85"/>
      <c r="X1358" s="41"/>
    </row>
    <row r="1359" spans="1:24">
      <c r="A1359" s="83"/>
      <c r="D1359" s="64"/>
      <c r="E1359" s="64"/>
      <c r="F1359" s="64"/>
      <c r="G1359" s="64"/>
      <c r="H1359" s="64"/>
      <c r="I1359" s="64"/>
      <c r="J1359" s="64"/>
      <c r="K1359" s="84"/>
      <c r="L1359" s="64"/>
      <c r="M1359" s="64"/>
      <c r="N1359" s="64"/>
      <c r="O1359" s="64"/>
      <c r="P1359" s="64"/>
      <c r="Q1359" s="64"/>
      <c r="R1359" s="84"/>
      <c r="S1359" s="64"/>
      <c r="U1359" s="85"/>
      <c r="X1359" s="41"/>
    </row>
    <row r="1360" spans="1:24">
      <c r="A1360" s="83"/>
      <c r="D1360" s="64"/>
      <c r="E1360" s="64"/>
      <c r="F1360" s="64"/>
      <c r="G1360" s="64"/>
      <c r="H1360" s="64"/>
      <c r="I1360" s="64"/>
      <c r="J1360" s="64"/>
      <c r="K1360" s="84"/>
      <c r="L1360" s="64"/>
      <c r="M1360" s="64"/>
      <c r="N1360" s="64"/>
      <c r="O1360" s="64"/>
      <c r="P1360" s="64"/>
      <c r="Q1360" s="64"/>
      <c r="R1360" s="84"/>
      <c r="S1360" s="64"/>
      <c r="U1360" s="85"/>
      <c r="X1360" s="41"/>
    </row>
    <row r="1361" spans="1:24">
      <c r="A1361" s="83"/>
      <c r="D1361" s="64"/>
      <c r="E1361" s="64"/>
      <c r="F1361" s="64"/>
      <c r="G1361" s="64"/>
      <c r="H1361" s="64"/>
      <c r="I1361" s="64"/>
      <c r="J1361" s="64"/>
      <c r="K1361" s="84"/>
      <c r="L1361" s="64"/>
      <c r="M1361" s="64"/>
      <c r="N1361" s="64"/>
      <c r="O1361" s="64"/>
      <c r="P1361" s="64"/>
      <c r="Q1361" s="64"/>
      <c r="R1361" s="84"/>
      <c r="S1361" s="64"/>
      <c r="U1361" s="85"/>
      <c r="X1361" s="41"/>
    </row>
    <row r="1362" spans="1:24">
      <c r="A1362" s="83"/>
      <c r="D1362" s="64"/>
      <c r="E1362" s="64"/>
      <c r="F1362" s="64"/>
      <c r="G1362" s="64"/>
      <c r="H1362" s="64"/>
      <c r="I1362" s="64"/>
      <c r="J1362" s="64"/>
      <c r="K1362" s="84"/>
      <c r="L1362" s="64"/>
      <c r="M1362" s="64"/>
      <c r="N1362" s="64"/>
      <c r="O1362" s="64"/>
      <c r="P1362" s="64"/>
      <c r="Q1362" s="64"/>
      <c r="R1362" s="84"/>
      <c r="S1362" s="64"/>
      <c r="U1362" s="85"/>
      <c r="X1362" s="41"/>
    </row>
    <row r="1363" spans="1:24">
      <c r="A1363" s="83"/>
      <c r="D1363" s="64"/>
      <c r="E1363" s="64"/>
      <c r="F1363" s="64"/>
      <c r="G1363" s="64"/>
      <c r="H1363" s="64"/>
      <c r="I1363" s="64"/>
      <c r="J1363" s="64"/>
      <c r="K1363" s="84"/>
      <c r="L1363" s="64"/>
      <c r="M1363" s="64"/>
      <c r="N1363" s="64"/>
      <c r="O1363" s="64"/>
      <c r="P1363" s="64"/>
      <c r="Q1363" s="64"/>
      <c r="R1363" s="84"/>
      <c r="S1363" s="64"/>
      <c r="U1363" s="85"/>
      <c r="X1363" s="41"/>
    </row>
    <row r="1364" spans="1:24">
      <c r="A1364" s="83"/>
      <c r="D1364" s="64"/>
      <c r="E1364" s="64"/>
      <c r="F1364" s="64"/>
      <c r="G1364" s="64"/>
      <c r="H1364" s="64"/>
      <c r="I1364" s="64"/>
      <c r="J1364" s="64"/>
      <c r="K1364" s="84"/>
      <c r="L1364" s="64"/>
      <c r="M1364" s="64"/>
      <c r="N1364" s="64"/>
      <c r="O1364" s="64"/>
      <c r="P1364" s="64"/>
      <c r="Q1364" s="64"/>
      <c r="R1364" s="84"/>
      <c r="S1364" s="64"/>
      <c r="U1364" s="85"/>
      <c r="X1364" s="41"/>
    </row>
    <row r="1365" spans="1:24">
      <c r="A1365" s="83"/>
      <c r="D1365" s="64"/>
      <c r="E1365" s="64"/>
      <c r="F1365" s="64"/>
      <c r="G1365" s="64"/>
      <c r="H1365" s="64"/>
      <c r="I1365" s="64"/>
      <c r="J1365" s="64"/>
      <c r="K1365" s="84"/>
      <c r="L1365" s="64"/>
      <c r="M1365" s="64"/>
      <c r="N1365" s="64"/>
      <c r="O1365" s="64"/>
      <c r="P1365" s="64"/>
      <c r="Q1365" s="64"/>
      <c r="R1365" s="84"/>
      <c r="S1365" s="64"/>
      <c r="U1365" s="85"/>
      <c r="X1365" s="41"/>
    </row>
    <row r="1366" spans="1:24">
      <c r="A1366" s="83"/>
      <c r="D1366" s="64"/>
      <c r="E1366" s="64"/>
      <c r="F1366" s="64"/>
      <c r="G1366" s="64"/>
      <c r="H1366" s="64"/>
      <c r="I1366" s="64"/>
      <c r="J1366" s="64"/>
      <c r="K1366" s="84"/>
      <c r="L1366" s="64"/>
      <c r="M1366" s="64"/>
      <c r="N1366" s="64"/>
      <c r="O1366" s="64"/>
      <c r="P1366" s="64"/>
      <c r="Q1366" s="64"/>
      <c r="R1366" s="84"/>
      <c r="S1366" s="64"/>
      <c r="U1366" s="85"/>
      <c r="X1366" s="41"/>
    </row>
    <row r="1367" spans="1:24">
      <c r="A1367" s="83"/>
      <c r="D1367" s="64"/>
      <c r="E1367" s="64"/>
      <c r="F1367" s="64"/>
      <c r="G1367" s="64"/>
      <c r="H1367" s="64"/>
      <c r="I1367" s="64"/>
      <c r="J1367" s="64"/>
      <c r="K1367" s="84"/>
      <c r="L1367" s="64"/>
      <c r="M1367" s="64"/>
      <c r="N1367" s="64"/>
      <c r="O1367" s="64"/>
      <c r="P1367" s="64"/>
      <c r="Q1367" s="64"/>
      <c r="R1367" s="84"/>
      <c r="S1367" s="64"/>
      <c r="U1367" s="85"/>
      <c r="X1367" s="41"/>
    </row>
    <row r="1368" spans="1:24">
      <c r="A1368" s="83"/>
      <c r="D1368" s="64"/>
      <c r="E1368" s="64"/>
      <c r="F1368" s="64"/>
      <c r="G1368" s="64"/>
      <c r="H1368" s="64"/>
      <c r="I1368" s="64"/>
      <c r="J1368" s="64"/>
      <c r="K1368" s="84"/>
      <c r="L1368" s="64"/>
      <c r="M1368" s="64"/>
      <c r="N1368" s="64"/>
      <c r="O1368" s="64"/>
      <c r="P1368" s="64"/>
      <c r="Q1368" s="64"/>
      <c r="R1368" s="84"/>
      <c r="S1368" s="64"/>
      <c r="U1368" s="85"/>
      <c r="X1368" s="41"/>
    </row>
    <row r="1369" spans="1:24">
      <c r="A1369" s="83"/>
      <c r="D1369" s="64"/>
      <c r="E1369" s="64"/>
      <c r="F1369" s="64"/>
      <c r="G1369" s="64"/>
      <c r="H1369" s="64"/>
      <c r="I1369" s="64"/>
      <c r="J1369" s="64"/>
      <c r="K1369" s="84"/>
      <c r="L1369" s="64"/>
      <c r="M1369" s="64"/>
      <c r="N1369" s="64"/>
      <c r="O1369" s="64"/>
      <c r="P1369" s="64"/>
      <c r="Q1369" s="64"/>
      <c r="R1369" s="84"/>
      <c r="S1369" s="64"/>
      <c r="U1369" s="85"/>
      <c r="X1369" s="41"/>
    </row>
    <row r="1370" spans="1:24">
      <c r="A1370" s="83"/>
      <c r="D1370" s="64"/>
      <c r="E1370" s="64"/>
      <c r="F1370" s="64"/>
      <c r="G1370" s="64"/>
      <c r="H1370" s="64"/>
      <c r="I1370" s="64"/>
      <c r="J1370" s="64"/>
      <c r="K1370" s="84"/>
      <c r="L1370" s="64"/>
      <c r="M1370" s="64"/>
      <c r="N1370" s="64"/>
      <c r="O1370" s="64"/>
      <c r="P1370" s="64"/>
      <c r="Q1370" s="64"/>
      <c r="R1370" s="84"/>
      <c r="S1370" s="64"/>
      <c r="U1370" s="85"/>
      <c r="X1370" s="41"/>
    </row>
    <row r="1371" spans="1:24">
      <c r="A1371" s="83"/>
      <c r="D1371" s="64"/>
      <c r="E1371" s="64"/>
      <c r="F1371" s="64"/>
      <c r="G1371" s="64"/>
      <c r="H1371" s="64"/>
      <c r="I1371" s="64"/>
      <c r="J1371" s="64"/>
      <c r="K1371" s="84"/>
      <c r="L1371" s="64"/>
      <c r="M1371" s="64"/>
      <c r="N1371" s="64"/>
      <c r="O1371" s="64"/>
      <c r="P1371" s="64"/>
      <c r="Q1371" s="64"/>
      <c r="R1371" s="84"/>
      <c r="S1371" s="64"/>
      <c r="U1371" s="85"/>
      <c r="X1371" s="41"/>
    </row>
    <row r="1372" spans="1:24">
      <c r="A1372" s="83"/>
      <c r="D1372" s="64"/>
      <c r="E1372" s="64"/>
      <c r="F1372" s="64"/>
      <c r="G1372" s="64"/>
      <c r="H1372" s="64"/>
      <c r="I1372" s="64"/>
      <c r="J1372" s="64"/>
      <c r="K1372" s="84"/>
      <c r="L1372" s="64"/>
      <c r="M1372" s="64"/>
      <c r="N1372" s="64"/>
      <c r="O1372" s="64"/>
      <c r="P1372" s="64"/>
      <c r="Q1372" s="64"/>
      <c r="R1372" s="84"/>
      <c r="S1372" s="64"/>
      <c r="U1372" s="85"/>
      <c r="X1372" s="41"/>
    </row>
    <row r="1373" spans="1:24">
      <c r="A1373" s="83"/>
      <c r="D1373" s="64"/>
      <c r="E1373" s="64"/>
      <c r="F1373" s="64"/>
      <c r="G1373" s="64"/>
      <c r="H1373" s="64"/>
      <c r="I1373" s="64"/>
      <c r="J1373" s="64"/>
      <c r="K1373" s="84"/>
      <c r="L1373" s="64"/>
      <c r="M1373" s="64"/>
      <c r="N1373" s="64"/>
      <c r="O1373" s="64"/>
      <c r="P1373" s="64"/>
      <c r="Q1373" s="64"/>
      <c r="R1373" s="84"/>
      <c r="S1373" s="64"/>
      <c r="U1373" s="85"/>
      <c r="X1373" s="41"/>
    </row>
    <row r="1374" spans="1:24">
      <c r="A1374" s="83"/>
      <c r="D1374" s="64"/>
      <c r="E1374" s="64"/>
      <c r="F1374" s="64"/>
      <c r="G1374" s="64"/>
      <c r="H1374" s="64"/>
      <c r="I1374" s="64"/>
      <c r="J1374" s="64"/>
      <c r="K1374" s="84"/>
      <c r="L1374" s="64"/>
      <c r="M1374" s="64"/>
      <c r="N1374" s="64"/>
      <c r="O1374" s="64"/>
      <c r="P1374" s="64"/>
      <c r="Q1374" s="64"/>
      <c r="R1374" s="84"/>
      <c r="S1374" s="64"/>
      <c r="U1374" s="85"/>
      <c r="X1374" s="41"/>
    </row>
    <row r="1375" spans="1:24">
      <c r="A1375" s="83"/>
      <c r="D1375" s="64"/>
      <c r="E1375" s="64"/>
      <c r="F1375" s="64"/>
      <c r="G1375" s="64"/>
      <c r="H1375" s="64"/>
      <c r="I1375" s="64"/>
      <c r="J1375" s="64"/>
      <c r="K1375" s="84"/>
      <c r="L1375" s="64"/>
      <c r="M1375" s="64"/>
      <c r="N1375" s="64"/>
      <c r="O1375" s="64"/>
      <c r="P1375" s="64"/>
      <c r="Q1375" s="64"/>
      <c r="R1375" s="84"/>
      <c r="S1375" s="64"/>
      <c r="U1375" s="85"/>
      <c r="X1375" s="41"/>
    </row>
    <row r="1376" spans="1:24">
      <c r="A1376" s="83"/>
      <c r="D1376" s="64"/>
      <c r="E1376" s="64"/>
      <c r="F1376" s="64"/>
      <c r="G1376" s="64"/>
      <c r="H1376" s="64"/>
      <c r="I1376" s="64"/>
      <c r="J1376" s="64"/>
      <c r="K1376" s="84"/>
      <c r="L1376" s="64"/>
      <c r="M1376" s="64"/>
      <c r="N1376" s="64"/>
      <c r="O1376" s="64"/>
      <c r="P1376" s="64"/>
      <c r="Q1376" s="64"/>
      <c r="R1376" s="84"/>
      <c r="S1376" s="64"/>
      <c r="U1376" s="85"/>
      <c r="X1376" s="41"/>
    </row>
    <row r="1377" spans="1:24">
      <c r="A1377" s="83"/>
      <c r="D1377" s="64"/>
      <c r="E1377" s="64"/>
      <c r="F1377" s="64"/>
      <c r="G1377" s="64"/>
      <c r="H1377" s="64"/>
      <c r="I1377" s="64"/>
      <c r="J1377" s="64"/>
      <c r="K1377" s="84"/>
      <c r="L1377" s="64"/>
      <c r="M1377" s="64"/>
      <c r="N1377" s="64"/>
      <c r="O1377" s="64"/>
      <c r="P1377" s="64"/>
      <c r="Q1377" s="64"/>
      <c r="R1377" s="84"/>
      <c r="S1377" s="64"/>
      <c r="U1377" s="85"/>
      <c r="X1377" s="41"/>
    </row>
    <row r="1378" spans="1:24">
      <c r="A1378" s="83"/>
      <c r="D1378" s="64"/>
      <c r="E1378" s="64"/>
      <c r="F1378" s="64"/>
      <c r="G1378" s="64"/>
      <c r="H1378" s="64"/>
      <c r="I1378" s="64"/>
      <c r="J1378" s="64"/>
      <c r="K1378" s="84"/>
      <c r="L1378" s="64"/>
      <c r="M1378" s="64"/>
      <c r="N1378" s="64"/>
      <c r="O1378" s="64"/>
      <c r="P1378" s="64"/>
      <c r="Q1378" s="64"/>
      <c r="R1378" s="84"/>
      <c r="S1378" s="64"/>
      <c r="U1378" s="85"/>
      <c r="X1378" s="41"/>
    </row>
    <row r="1379" spans="1:24">
      <c r="A1379" s="83"/>
      <c r="D1379" s="64"/>
      <c r="E1379" s="64"/>
      <c r="F1379" s="64"/>
      <c r="G1379" s="64"/>
      <c r="H1379" s="64"/>
      <c r="I1379" s="64"/>
      <c r="J1379" s="64"/>
      <c r="K1379" s="84"/>
      <c r="L1379" s="64"/>
      <c r="M1379" s="64"/>
      <c r="N1379" s="64"/>
      <c r="O1379" s="64"/>
      <c r="P1379" s="64"/>
      <c r="Q1379" s="64"/>
      <c r="R1379" s="84"/>
      <c r="S1379" s="64"/>
      <c r="U1379" s="85"/>
      <c r="X1379" s="41"/>
    </row>
    <row r="1380" spans="1:24">
      <c r="A1380" s="83"/>
      <c r="D1380" s="64"/>
      <c r="E1380" s="64"/>
      <c r="F1380" s="64"/>
      <c r="G1380" s="64"/>
      <c r="H1380" s="64"/>
      <c r="I1380" s="64"/>
      <c r="J1380" s="64"/>
      <c r="K1380" s="84"/>
      <c r="L1380" s="64"/>
      <c r="M1380" s="64"/>
      <c r="N1380" s="64"/>
      <c r="O1380" s="64"/>
      <c r="P1380" s="64"/>
      <c r="Q1380" s="64"/>
      <c r="R1380" s="84"/>
      <c r="S1380" s="64"/>
      <c r="U1380" s="85"/>
      <c r="X1380" s="41"/>
    </row>
    <row r="1381" spans="1:24">
      <c r="A1381" s="83"/>
      <c r="D1381" s="64"/>
      <c r="E1381" s="64"/>
      <c r="F1381" s="64"/>
      <c r="G1381" s="64"/>
      <c r="H1381" s="64"/>
      <c r="I1381" s="64"/>
      <c r="J1381" s="64"/>
      <c r="K1381" s="84"/>
      <c r="L1381" s="64"/>
      <c r="M1381" s="64"/>
      <c r="N1381" s="64"/>
      <c r="O1381" s="64"/>
      <c r="P1381" s="64"/>
      <c r="Q1381" s="64"/>
      <c r="R1381" s="84"/>
      <c r="S1381" s="64"/>
      <c r="U1381" s="85"/>
      <c r="X1381" s="41"/>
    </row>
    <row r="1382" spans="1:24">
      <c r="A1382" s="83"/>
      <c r="D1382" s="64"/>
      <c r="E1382" s="64"/>
      <c r="F1382" s="64"/>
      <c r="G1382" s="64"/>
      <c r="H1382" s="64"/>
      <c r="I1382" s="64"/>
      <c r="J1382" s="64"/>
      <c r="K1382" s="84"/>
      <c r="L1382" s="64"/>
      <c r="M1382" s="64"/>
      <c r="N1382" s="64"/>
      <c r="O1382" s="64"/>
      <c r="P1382" s="64"/>
      <c r="Q1382" s="64"/>
      <c r="R1382" s="84"/>
      <c r="S1382" s="64"/>
      <c r="U1382" s="85"/>
      <c r="X1382" s="41"/>
    </row>
    <row r="1383" spans="1:24">
      <c r="A1383" s="83"/>
      <c r="D1383" s="64"/>
      <c r="E1383" s="64"/>
      <c r="F1383" s="64"/>
      <c r="G1383" s="64"/>
      <c r="H1383" s="64"/>
      <c r="I1383" s="64"/>
      <c r="J1383" s="64"/>
      <c r="K1383" s="84"/>
      <c r="L1383" s="64"/>
      <c r="M1383" s="64"/>
      <c r="N1383" s="64"/>
      <c r="O1383" s="64"/>
      <c r="P1383" s="64"/>
      <c r="Q1383" s="64"/>
      <c r="R1383" s="84"/>
      <c r="S1383" s="64"/>
      <c r="U1383" s="85"/>
      <c r="X1383" s="41"/>
    </row>
    <row r="1384" spans="1:24">
      <c r="A1384" s="83"/>
      <c r="D1384" s="64"/>
      <c r="E1384" s="64"/>
      <c r="F1384" s="64"/>
      <c r="G1384" s="64"/>
      <c r="H1384" s="64"/>
      <c r="I1384" s="64"/>
      <c r="J1384" s="64"/>
      <c r="K1384" s="84"/>
      <c r="L1384" s="64"/>
      <c r="M1384" s="64"/>
      <c r="N1384" s="64"/>
      <c r="O1384" s="64"/>
      <c r="P1384" s="64"/>
      <c r="Q1384" s="64"/>
      <c r="R1384" s="84"/>
      <c r="S1384" s="64"/>
      <c r="U1384" s="85"/>
      <c r="X1384" s="41"/>
    </row>
    <row r="1385" spans="1:24">
      <c r="A1385" s="83"/>
      <c r="D1385" s="64"/>
      <c r="E1385" s="64"/>
      <c r="F1385" s="64"/>
      <c r="G1385" s="64"/>
      <c r="H1385" s="64"/>
      <c r="I1385" s="64"/>
      <c r="J1385" s="64"/>
      <c r="K1385" s="84"/>
      <c r="L1385" s="64"/>
      <c r="M1385" s="64"/>
      <c r="N1385" s="64"/>
      <c r="O1385" s="64"/>
      <c r="P1385" s="64"/>
      <c r="Q1385" s="64"/>
      <c r="R1385" s="84"/>
      <c r="S1385" s="64"/>
      <c r="U1385" s="85"/>
      <c r="X1385" s="41"/>
    </row>
    <row r="1386" spans="1:24">
      <c r="A1386" s="83"/>
      <c r="D1386" s="64"/>
      <c r="E1386" s="64"/>
      <c r="F1386" s="64"/>
      <c r="G1386" s="64"/>
      <c r="H1386" s="64"/>
      <c r="I1386" s="64"/>
      <c r="J1386" s="64"/>
      <c r="K1386" s="84"/>
      <c r="L1386" s="64"/>
      <c r="M1386" s="64"/>
      <c r="N1386" s="64"/>
      <c r="O1386" s="64"/>
      <c r="P1386" s="64"/>
      <c r="Q1386" s="64"/>
      <c r="R1386" s="84"/>
      <c r="S1386" s="64"/>
      <c r="U1386" s="85"/>
      <c r="X1386" s="41"/>
    </row>
    <row r="1387" spans="1:24">
      <c r="A1387" s="83"/>
      <c r="D1387" s="64"/>
      <c r="E1387" s="64"/>
      <c r="F1387" s="64"/>
      <c r="G1387" s="64"/>
      <c r="H1387" s="64"/>
      <c r="I1387" s="64"/>
      <c r="J1387" s="64"/>
      <c r="K1387" s="84"/>
      <c r="L1387" s="64"/>
      <c r="M1387" s="64"/>
      <c r="N1387" s="64"/>
      <c r="O1387" s="64"/>
      <c r="P1387" s="64"/>
      <c r="Q1387" s="64"/>
      <c r="R1387" s="84"/>
      <c r="S1387" s="64"/>
      <c r="U1387" s="85"/>
      <c r="X1387" s="41"/>
    </row>
    <row r="1388" spans="1:24">
      <c r="A1388" s="83"/>
      <c r="D1388" s="64"/>
      <c r="E1388" s="64"/>
      <c r="F1388" s="64"/>
      <c r="G1388" s="64"/>
      <c r="H1388" s="64"/>
      <c r="I1388" s="64"/>
      <c r="J1388" s="64"/>
      <c r="K1388" s="84"/>
      <c r="L1388" s="64"/>
      <c r="M1388" s="64"/>
      <c r="N1388" s="64"/>
      <c r="O1388" s="64"/>
      <c r="P1388" s="64"/>
      <c r="Q1388" s="64"/>
      <c r="R1388" s="84"/>
      <c r="S1388" s="64"/>
      <c r="U1388" s="85"/>
      <c r="X1388" s="41"/>
    </row>
    <row r="1389" spans="1:24">
      <c r="A1389" s="83"/>
      <c r="D1389" s="64"/>
      <c r="E1389" s="64"/>
      <c r="F1389" s="64"/>
      <c r="G1389" s="64"/>
      <c r="H1389" s="64"/>
      <c r="I1389" s="64"/>
      <c r="J1389" s="64"/>
      <c r="K1389" s="84"/>
      <c r="L1389" s="64"/>
      <c r="M1389" s="64"/>
      <c r="N1389" s="64"/>
      <c r="O1389" s="64"/>
      <c r="P1389" s="64"/>
      <c r="Q1389" s="64"/>
      <c r="R1389" s="84"/>
      <c r="S1389" s="64"/>
      <c r="U1389" s="85"/>
      <c r="X1389" s="41"/>
    </row>
    <row r="1390" spans="1:24">
      <c r="A1390" s="83"/>
      <c r="D1390" s="64"/>
      <c r="E1390" s="64"/>
      <c r="F1390" s="64"/>
      <c r="G1390" s="64"/>
      <c r="H1390" s="64"/>
      <c r="I1390" s="64"/>
      <c r="J1390" s="64"/>
      <c r="K1390" s="84"/>
      <c r="L1390" s="64"/>
      <c r="M1390" s="64"/>
      <c r="N1390" s="64"/>
      <c r="O1390" s="64"/>
      <c r="P1390" s="64"/>
      <c r="Q1390" s="64"/>
      <c r="R1390" s="84"/>
      <c r="S1390" s="64"/>
      <c r="U1390" s="85"/>
      <c r="X1390" s="41"/>
    </row>
    <row r="1391" spans="1:24">
      <c r="A1391" s="83"/>
      <c r="D1391" s="64"/>
      <c r="E1391" s="64"/>
      <c r="F1391" s="64"/>
      <c r="G1391" s="64"/>
      <c r="H1391" s="64"/>
      <c r="I1391" s="64"/>
      <c r="J1391" s="64"/>
      <c r="K1391" s="84"/>
      <c r="L1391" s="64"/>
      <c r="M1391" s="64"/>
      <c r="N1391" s="64"/>
      <c r="O1391" s="64"/>
      <c r="P1391" s="64"/>
      <c r="Q1391" s="64"/>
      <c r="R1391" s="84"/>
      <c r="S1391" s="64"/>
      <c r="U1391" s="85"/>
      <c r="X1391" s="41"/>
    </row>
    <row r="1392" spans="1:24">
      <c r="A1392" s="83"/>
      <c r="D1392" s="64"/>
      <c r="E1392" s="64"/>
      <c r="F1392" s="64"/>
      <c r="G1392" s="64"/>
      <c r="H1392" s="64"/>
      <c r="I1392" s="64"/>
      <c r="J1392" s="64"/>
      <c r="K1392" s="84"/>
      <c r="L1392" s="64"/>
      <c r="M1392" s="64"/>
      <c r="N1392" s="64"/>
      <c r="O1392" s="64"/>
      <c r="P1392" s="64"/>
      <c r="Q1392" s="64"/>
      <c r="R1392" s="84"/>
      <c r="S1392" s="64"/>
      <c r="U1392" s="85"/>
      <c r="X1392" s="41"/>
    </row>
    <row r="1393" spans="1:24">
      <c r="A1393" s="83"/>
      <c r="D1393" s="64"/>
      <c r="E1393" s="64"/>
      <c r="F1393" s="64"/>
      <c r="G1393" s="64"/>
      <c r="H1393" s="64"/>
      <c r="I1393" s="64"/>
      <c r="J1393" s="64"/>
      <c r="K1393" s="84"/>
      <c r="L1393" s="64"/>
      <c r="M1393" s="64"/>
      <c r="N1393" s="64"/>
      <c r="O1393" s="64"/>
      <c r="P1393" s="64"/>
      <c r="Q1393" s="64"/>
      <c r="R1393" s="84"/>
      <c r="S1393" s="64"/>
      <c r="U1393" s="85"/>
      <c r="X1393" s="41"/>
    </row>
    <row r="1394" spans="1:24">
      <c r="A1394" s="83"/>
      <c r="D1394" s="64"/>
      <c r="E1394" s="64"/>
      <c r="F1394" s="64"/>
      <c r="G1394" s="64"/>
      <c r="H1394" s="64"/>
      <c r="I1394" s="64"/>
      <c r="J1394" s="64"/>
      <c r="K1394" s="84"/>
      <c r="L1394" s="64"/>
      <c r="M1394" s="64"/>
      <c r="N1394" s="64"/>
      <c r="O1394" s="64"/>
      <c r="P1394" s="64"/>
      <c r="Q1394" s="64"/>
      <c r="R1394" s="84"/>
      <c r="S1394" s="64"/>
      <c r="U1394" s="85"/>
      <c r="X1394" s="41"/>
    </row>
    <row r="1395" spans="1:24">
      <c r="A1395" s="83"/>
      <c r="D1395" s="64"/>
      <c r="E1395" s="64"/>
      <c r="F1395" s="64"/>
      <c r="G1395" s="64"/>
      <c r="H1395" s="64"/>
      <c r="I1395" s="64"/>
      <c r="J1395" s="64"/>
      <c r="K1395" s="84"/>
      <c r="L1395" s="64"/>
      <c r="M1395" s="64"/>
      <c r="N1395" s="64"/>
      <c r="O1395" s="64"/>
      <c r="P1395" s="64"/>
      <c r="Q1395" s="64"/>
      <c r="R1395" s="84"/>
      <c r="S1395" s="64"/>
      <c r="U1395" s="85"/>
      <c r="X1395" s="41"/>
    </row>
    <row r="1396" spans="1:24">
      <c r="A1396" s="83"/>
      <c r="D1396" s="64"/>
      <c r="E1396" s="64"/>
      <c r="F1396" s="64"/>
      <c r="G1396" s="64"/>
      <c r="H1396" s="64"/>
      <c r="I1396" s="64"/>
      <c r="J1396" s="64"/>
      <c r="K1396" s="84"/>
      <c r="L1396" s="64"/>
      <c r="M1396" s="64"/>
      <c r="N1396" s="64"/>
      <c r="O1396" s="64"/>
      <c r="P1396" s="64"/>
      <c r="Q1396" s="64"/>
      <c r="R1396" s="84"/>
      <c r="S1396" s="64"/>
      <c r="U1396" s="85"/>
      <c r="X1396" s="41"/>
    </row>
    <row r="1397" spans="1:24">
      <c r="A1397" s="83"/>
      <c r="D1397" s="64"/>
      <c r="E1397" s="64"/>
      <c r="F1397" s="64"/>
      <c r="G1397" s="64"/>
      <c r="H1397" s="64"/>
      <c r="I1397" s="64"/>
      <c r="J1397" s="64"/>
      <c r="K1397" s="84"/>
      <c r="L1397" s="64"/>
      <c r="M1397" s="64"/>
      <c r="N1397" s="64"/>
      <c r="O1397" s="64"/>
      <c r="P1397" s="64"/>
      <c r="Q1397" s="64"/>
      <c r="R1397" s="84"/>
      <c r="S1397" s="64"/>
      <c r="U1397" s="85"/>
      <c r="X1397" s="41"/>
    </row>
    <row r="1398" spans="1:24">
      <c r="A1398" s="83"/>
      <c r="D1398" s="64"/>
      <c r="E1398" s="64"/>
      <c r="F1398" s="64"/>
      <c r="G1398" s="64"/>
      <c r="H1398" s="64"/>
      <c r="I1398" s="64"/>
      <c r="J1398" s="64"/>
      <c r="K1398" s="84"/>
      <c r="L1398" s="64"/>
      <c r="M1398" s="64"/>
      <c r="N1398" s="64"/>
      <c r="O1398" s="64"/>
      <c r="P1398" s="64"/>
      <c r="Q1398" s="64"/>
      <c r="R1398" s="84"/>
      <c r="S1398" s="64"/>
      <c r="U1398" s="85"/>
      <c r="X1398" s="41"/>
    </row>
    <row r="1399" spans="1:24">
      <c r="A1399" s="83"/>
      <c r="D1399" s="64"/>
      <c r="E1399" s="64"/>
      <c r="F1399" s="64"/>
      <c r="G1399" s="64"/>
      <c r="H1399" s="64"/>
      <c r="I1399" s="64"/>
      <c r="J1399" s="64"/>
      <c r="K1399" s="84"/>
      <c r="L1399" s="64"/>
      <c r="M1399" s="64"/>
      <c r="N1399" s="64"/>
      <c r="O1399" s="64"/>
      <c r="P1399" s="64"/>
      <c r="Q1399" s="64"/>
      <c r="R1399" s="84"/>
      <c r="S1399" s="64"/>
      <c r="U1399" s="85"/>
      <c r="X1399" s="41"/>
    </row>
    <row r="1400" spans="1:24">
      <c r="A1400" s="83"/>
      <c r="D1400" s="64"/>
      <c r="E1400" s="64"/>
      <c r="F1400" s="64"/>
      <c r="G1400" s="64"/>
      <c r="H1400" s="64"/>
      <c r="I1400" s="64"/>
      <c r="J1400" s="64"/>
      <c r="K1400" s="84"/>
      <c r="L1400" s="64"/>
      <c r="M1400" s="64"/>
      <c r="N1400" s="64"/>
      <c r="O1400" s="64"/>
      <c r="P1400" s="64"/>
      <c r="Q1400" s="64"/>
      <c r="R1400" s="84"/>
      <c r="S1400" s="64"/>
      <c r="U1400" s="85"/>
      <c r="X1400" s="41"/>
    </row>
    <row r="1401" spans="1:24">
      <c r="A1401" s="83"/>
      <c r="D1401" s="64"/>
      <c r="E1401" s="64"/>
      <c r="F1401" s="64"/>
      <c r="G1401" s="64"/>
      <c r="H1401" s="64"/>
      <c r="I1401" s="64"/>
      <c r="J1401" s="64"/>
      <c r="K1401" s="84"/>
      <c r="L1401" s="64"/>
      <c r="M1401" s="64"/>
      <c r="N1401" s="64"/>
      <c r="O1401" s="64"/>
      <c r="P1401" s="64"/>
      <c r="Q1401" s="64"/>
      <c r="R1401" s="84"/>
      <c r="S1401" s="64"/>
      <c r="U1401" s="85"/>
      <c r="X1401" s="41"/>
    </row>
    <row r="1402" spans="1:24">
      <c r="A1402" s="83"/>
      <c r="D1402" s="64"/>
      <c r="E1402" s="64"/>
      <c r="F1402" s="64"/>
      <c r="G1402" s="64"/>
      <c r="H1402" s="64"/>
      <c r="I1402" s="64"/>
      <c r="J1402" s="64"/>
      <c r="K1402" s="84"/>
      <c r="L1402" s="64"/>
      <c r="M1402" s="64"/>
      <c r="N1402" s="64"/>
      <c r="O1402" s="64"/>
      <c r="P1402" s="64"/>
      <c r="Q1402" s="64"/>
      <c r="R1402" s="84"/>
      <c r="S1402" s="64"/>
      <c r="U1402" s="85"/>
      <c r="X1402" s="41"/>
    </row>
    <row r="1403" spans="1:24">
      <c r="A1403" s="83"/>
      <c r="D1403" s="64"/>
      <c r="E1403" s="64"/>
      <c r="F1403" s="64"/>
      <c r="G1403" s="64"/>
      <c r="H1403" s="64"/>
      <c r="I1403" s="64"/>
      <c r="J1403" s="64"/>
      <c r="K1403" s="84"/>
      <c r="L1403" s="64"/>
      <c r="M1403" s="64"/>
      <c r="N1403" s="64"/>
      <c r="O1403" s="64"/>
      <c r="P1403" s="64"/>
      <c r="Q1403" s="64"/>
      <c r="R1403" s="84"/>
      <c r="S1403" s="64"/>
      <c r="U1403" s="85"/>
      <c r="X1403" s="41"/>
    </row>
    <row r="1404" spans="1:24">
      <c r="A1404" s="83"/>
      <c r="D1404" s="64"/>
      <c r="E1404" s="64"/>
      <c r="F1404" s="64"/>
      <c r="G1404" s="64"/>
      <c r="H1404" s="64"/>
      <c r="I1404" s="64"/>
      <c r="J1404" s="64"/>
      <c r="K1404" s="84"/>
      <c r="L1404" s="64"/>
      <c r="M1404" s="64"/>
      <c r="N1404" s="64"/>
      <c r="O1404" s="64"/>
      <c r="P1404" s="64"/>
      <c r="Q1404" s="64"/>
      <c r="R1404" s="84"/>
      <c r="S1404" s="64"/>
      <c r="U1404" s="85"/>
      <c r="X1404" s="41"/>
    </row>
    <row r="1405" spans="1:24">
      <c r="A1405" s="83"/>
      <c r="D1405" s="64"/>
      <c r="E1405" s="64"/>
      <c r="F1405" s="64"/>
      <c r="G1405" s="64"/>
      <c r="H1405" s="64"/>
      <c r="I1405" s="64"/>
      <c r="J1405" s="64"/>
      <c r="K1405" s="84"/>
      <c r="L1405" s="64"/>
      <c r="M1405" s="64"/>
      <c r="N1405" s="64"/>
      <c r="O1405" s="64"/>
      <c r="P1405" s="64"/>
      <c r="Q1405" s="64"/>
      <c r="R1405" s="84"/>
      <c r="S1405" s="64"/>
      <c r="U1405" s="85"/>
      <c r="X1405" s="41"/>
    </row>
    <row r="1406" spans="1:24">
      <c r="A1406" s="83"/>
      <c r="D1406" s="64"/>
      <c r="E1406" s="64"/>
      <c r="F1406" s="64"/>
      <c r="G1406" s="64"/>
      <c r="H1406" s="64"/>
      <c r="I1406" s="64"/>
      <c r="J1406" s="64"/>
      <c r="K1406" s="84"/>
      <c r="L1406" s="64"/>
      <c r="M1406" s="64"/>
      <c r="N1406" s="64"/>
      <c r="O1406" s="64"/>
      <c r="P1406" s="64"/>
      <c r="Q1406" s="64"/>
      <c r="R1406" s="84"/>
      <c r="S1406" s="64"/>
      <c r="U1406" s="85"/>
      <c r="X1406" s="41"/>
    </row>
    <row r="1407" spans="1:24">
      <c r="A1407" s="83"/>
      <c r="D1407" s="64"/>
      <c r="E1407" s="64"/>
      <c r="F1407" s="64"/>
      <c r="G1407" s="64"/>
      <c r="H1407" s="64"/>
      <c r="I1407" s="64"/>
      <c r="J1407" s="64"/>
      <c r="K1407" s="84"/>
      <c r="L1407" s="64"/>
      <c r="M1407" s="64"/>
      <c r="N1407" s="64"/>
      <c r="O1407" s="64"/>
      <c r="P1407" s="64"/>
      <c r="Q1407" s="64"/>
      <c r="R1407" s="84"/>
      <c r="S1407" s="64"/>
      <c r="U1407" s="85"/>
      <c r="X1407" s="41"/>
    </row>
    <row r="1408" spans="1:24">
      <c r="A1408" s="83"/>
      <c r="D1408" s="64"/>
      <c r="E1408" s="64"/>
      <c r="F1408" s="64"/>
      <c r="G1408" s="64"/>
      <c r="H1408" s="64"/>
      <c r="I1408" s="64"/>
      <c r="J1408" s="64"/>
      <c r="K1408" s="84"/>
      <c r="L1408" s="64"/>
      <c r="M1408" s="64"/>
      <c r="N1408" s="64"/>
      <c r="O1408" s="64"/>
      <c r="P1408" s="64"/>
      <c r="Q1408" s="64"/>
      <c r="R1408" s="84"/>
      <c r="S1408" s="64"/>
      <c r="U1408" s="85"/>
      <c r="X1408" s="41"/>
    </row>
    <row r="1409" spans="1:24">
      <c r="A1409" s="83"/>
      <c r="D1409" s="64"/>
      <c r="E1409" s="64"/>
      <c r="F1409" s="64"/>
      <c r="G1409" s="64"/>
      <c r="H1409" s="64"/>
      <c r="I1409" s="64"/>
      <c r="J1409" s="64"/>
      <c r="K1409" s="84"/>
      <c r="L1409" s="64"/>
      <c r="M1409" s="64"/>
      <c r="N1409" s="64"/>
      <c r="O1409" s="64"/>
      <c r="P1409" s="64"/>
      <c r="Q1409" s="64"/>
      <c r="R1409" s="84"/>
      <c r="S1409" s="64"/>
      <c r="U1409" s="85"/>
      <c r="X1409" s="41"/>
    </row>
    <row r="1410" spans="1:24">
      <c r="A1410" s="83"/>
      <c r="D1410" s="64"/>
      <c r="E1410" s="64"/>
      <c r="F1410" s="64"/>
      <c r="G1410" s="64"/>
      <c r="H1410" s="64"/>
      <c r="I1410" s="64"/>
      <c r="J1410" s="64"/>
      <c r="K1410" s="84"/>
      <c r="L1410" s="64"/>
      <c r="M1410" s="64"/>
      <c r="N1410" s="64"/>
      <c r="O1410" s="64"/>
      <c r="P1410" s="64"/>
      <c r="Q1410" s="64"/>
      <c r="R1410" s="84"/>
      <c r="S1410" s="64"/>
      <c r="U1410" s="85"/>
      <c r="X1410" s="41"/>
    </row>
    <row r="1411" spans="1:24">
      <c r="A1411" s="83"/>
      <c r="D1411" s="64"/>
      <c r="E1411" s="64"/>
      <c r="F1411" s="64"/>
      <c r="G1411" s="64"/>
      <c r="H1411" s="64"/>
      <c r="I1411" s="64"/>
      <c r="J1411" s="64"/>
      <c r="K1411" s="84"/>
      <c r="L1411" s="64"/>
      <c r="M1411" s="64"/>
      <c r="N1411" s="64"/>
      <c r="O1411" s="64"/>
      <c r="P1411" s="64"/>
      <c r="Q1411" s="64"/>
      <c r="R1411" s="84"/>
      <c r="S1411" s="64"/>
      <c r="U1411" s="85"/>
      <c r="X1411" s="41"/>
    </row>
    <row r="1412" spans="1:24">
      <c r="A1412" s="83"/>
      <c r="D1412" s="64"/>
      <c r="E1412" s="64"/>
      <c r="F1412" s="64"/>
      <c r="G1412" s="64"/>
      <c r="H1412" s="64"/>
      <c r="I1412" s="64"/>
      <c r="J1412" s="64"/>
      <c r="K1412" s="84"/>
      <c r="L1412" s="64"/>
      <c r="M1412" s="64"/>
      <c r="N1412" s="64"/>
      <c r="O1412" s="64"/>
      <c r="P1412" s="64"/>
      <c r="Q1412" s="64"/>
      <c r="R1412" s="84"/>
      <c r="S1412" s="64"/>
      <c r="U1412" s="85"/>
      <c r="X1412" s="41"/>
    </row>
    <row r="1413" spans="1:24">
      <c r="A1413" s="83"/>
      <c r="D1413" s="64"/>
      <c r="E1413" s="64"/>
      <c r="F1413" s="64"/>
      <c r="G1413" s="64"/>
      <c r="H1413" s="64"/>
      <c r="I1413" s="64"/>
      <c r="J1413" s="64"/>
      <c r="K1413" s="84"/>
      <c r="L1413" s="64"/>
      <c r="M1413" s="64"/>
      <c r="N1413" s="64"/>
      <c r="O1413" s="64"/>
      <c r="P1413" s="64"/>
      <c r="Q1413" s="64"/>
      <c r="R1413" s="84"/>
      <c r="S1413" s="64"/>
      <c r="U1413" s="85"/>
      <c r="X1413" s="41"/>
    </row>
    <row r="1414" spans="1:24">
      <c r="A1414" s="83"/>
      <c r="D1414" s="64"/>
      <c r="E1414" s="64"/>
      <c r="F1414" s="64"/>
      <c r="G1414" s="64"/>
      <c r="H1414" s="64"/>
      <c r="I1414" s="64"/>
      <c r="J1414" s="64"/>
      <c r="K1414" s="84"/>
      <c r="L1414" s="64"/>
      <c r="M1414" s="64"/>
      <c r="N1414" s="64"/>
      <c r="O1414" s="64"/>
      <c r="P1414" s="64"/>
      <c r="Q1414" s="64"/>
      <c r="R1414" s="84"/>
      <c r="S1414" s="64"/>
      <c r="U1414" s="85"/>
      <c r="X1414" s="41"/>
    </row>
    <row r="1415" spans="1:24">
      <c r="A1415" s="83"/>
      <c r="D1415" s="64"/>
      <c r="E1415" s="64"/>
      <c r="F1415" s="64"/>
      <c r="G1415" s="64"/>
      <c r="H1415" s="64"/>
      <c r="I1415" s="64"/>
      <c r="J1415" s="64"/>
      <c r="K1415" s="84"/>
      <c r="L1415" s="64"/>
      <c r="M1415" s="64"/>
      <c r="N1415" s="64"/>
      <c r="O1415" s="64"/>
      <c r="P1415" s="64"/>
      <c r="Q1415" s="64"/>
      <c r="R1415" s="84"/>
      <c r="S1415" s="64"/>
      <c r="U1415" s="85"/>
      <c r="X1415" s="41"/>
    </row>
    <row r="1416" spans="1:24">
      <c r="A1416" s="83"/>
      <c r="D1416" s="64"/>
      <c r="E1416" s="64"/>
      <c r="F1416" s="64"/>
      <c r="G1416" s="64"/>
      <c r="H1416" s="64"/>
      <c r="I1416" s="64"/>
      <c r="J1416" s="64"/>
      <c r="K1416" s="84"/>
      <c r="L1416" s="64"/>
      <c r="M1416" s="64"/>
      <c r="N1416" s="64"/>
      <c r="O1416" s="64"/>
      <c r="P1416" s="64"/>
      <c r="Q1416" s="64"/>
      <c r="R1416" s="84"/>
      <c r="S1416" s="64"/>
      <c r="U1416" s="85"/>
      <c r="X1416" s="41"/>
    </row>
    <row r="1417" spans="1:24">
      <c r="A1417" s="83"/>
      <c r="D1417" s="64"/>
      <c r="E1417" s="64"/>
      <c r="F1417" s="64"/>
      <c r="G1417" s="64"/>
      <c r="H1417" s="64"/>
      <c r="I1417" s="64"/>
      <c r="J1417" s="64"/>
      <c r="K1417" s="84"/>
      <c r="L1417" s="64"/>
      <c r="M1417" s="64"/>
      <c r="N1417" s="64"/>
      <c r="O1417" s="64"/>
      <c r="P1417" s="64"/>
      <c r="Q1417" s="64"/>
      <c r="R1417" s="84"/>
      <c r="S1417" s="64"/>
      <c r="U1417" s="85"/>
      <c r="X1417" s="41"/>
    </row>
    <row r="1418" spans="1:24">
      <c r="A1418" s="83"/>
      <c r="D1418" s="64"/>
      <c r="E1418" s="64"/>
      <c r="F1418" s="64"/>
      <c r="G1418" s="64"/>
      <c r="H1418" s="64"/>
      <c r="I1418" s="64"/>
      <c r="J1418" s="64"/>
      <c r="K1418" s="84"/>
      <c r="L1418" s="64"/>
      <c r="M1418" s="64"/>
      <c r="N1418" s="64"/>
      <c r="O1418" s="64"/>
      <c r="P1418" s="64"/>
      <c r="Q1418" s="64"/>
      <c r="R1418" s="84"/>
      <c r="S1418" s="64"/>
      <c r="U1418" s="85"/>
      <c r="X1418" s="41"/>
    </row>
    <row r="1419" spans="1:24">
      <c r="A1419" s="83"/>
      <c r="D1419" s="64"/>
      <c r="E1419" s="64"/>
      <c r="F1419" s="64"/>
      <c r="G1419" s="64"/>
      <c r="H1419" s="64"/>
      <c r="I1419" s="64"/>
      <c r="J1419" s="64"/>
      <c r="K1419" s="84"/>
      <c r="L1419" s="64"/>
      <c r="M1419" s="64"/>
      <c r="N1419" s="64"/>
      <c r="O1419" s="64"/>
      <c r="P1419" s="64"/>
      <c r="Q1419" s="64"/>
      <c r="R1419" s="84"/>
      <c r="S1419" s="64"/>
      <c r="U1419" s="85"/>
      <c r="X1419" s="41"/>
    </row>
    <row r="1420" spans="1:24">
      <c r="A1420" s="83"/>
      <c r="D1420" s="64"/>
      <c r="E1420" s="64"/>
      <c r="F1420" s="64"/>
      <c r="G1420" s="64"/>
      <c r="H1420" s="64"/>
      <c r="I1420" s="64"/>
      <c r="J1420" s="64"/>
      <c r="K1420" s="84"/>
      <c r="L1420" s="64"/>
      <c r="M1420" s="64"/>
      <c r="N1420" s="64"/>
      <c r="O1420" s="64"/>
      <c r="P1420" s="64"/>
      <c r="Q1420" s="64"/>
      <c r="R1420" s="84"/>
      <c r="S1420" s="64"/>
      <c r="U1420" s="85"/>
      <c r="X1420" s="41"/>
    </row>
    <row r="1421" spans="1:24">
      <c r="A1421" s="83"/>
      <c r="D1421" s="64"/>
      <c r="E1421" s="64"/>
      <c r="F1421" s="64"/>
      <c r="G1421" s="64"/>
      <c r="H1421" s="64"/>
      <c r="I1421" s="64"/>
      <c r="J1421" s="64"/>
      <c r="K1421" s="84"/>
      <c r="L1421" s="64"/>
      <c r="M1421" s="64"/>
      <c r="N1421" s="64"/>
      <c r="O1421" s="64"/>
      <c r="P1421" s="64"/>
      <c r="Q1421" s="64"/>
      <c r="R1421" s="84"/>
      <c r="S1421" s="64"/>
      <c r="U1421" s="85"/>
      <c r="X1421" s="41"/>
    </row>
    <row r="1422" spans="1:24">
      <c r="A1422" s="83"/>
      <c r="D1422" s="64"/>
      <c r="E1422" s="64"/>
      <c r="F1422" s="64"/>
      <c r="G1422" s="64"/>
      <c r="H1422" s="64"/>
      <c r="I1422" s="64"/>
      <c r="J1422" s="64"/>
      <c r="K1422" s="84"/>
      <c r="L1422" s="64"/>
      <c r="M1422" s="64"/>
      <c r="N1422" s="64"/>
      <c r="O1422" s="64"/>
      <c r="P1422" s="64"/>
      <c r="Q1422" s="64"/>
      <c r="R1422" s="84"/>
      <c r="S1422" s="64"/>
      <c r="U1422" s="85"/>
      <c r="X1422" s="41"/>
    </row>
    <row r="1423" spans="1:24">
      <c r="A1423" s="83"/>
      <c r="D1423" s="64"/>
      <c r="E1423" s="64"/>
      <c r="F1423" s="64"/>
      <c r="G1423" s="64"/>
      <c r="H1423" s="64"/>
      <c r="I1423" s="64"/>
      <c r="J1423" s="64"/>
      <c r="K1423" s="84"/>
      <c r="L1423" s="64"/>
      <c r="M1423" s="64"/>
      <c r="N1423" s="64"/>
      <c r="O1423" s="64"/>
      <c r="P1423" s="64"/>
      <c r="Q1423" s="64"/>
      <c r="R1423" s="84"/>
      <c r="S1423" s="64"/>
      <c r="U1423" s="85"/>
      <c r="X1423" s="41"/>
    </row>
    <row r="1424" spans="1:24">
      <c r="A1424" s="83"/>
      <c r="D1424" s="64"/>
      <c r="E1424" s="64"/>
      <c r="F1424" s="64"/>
      <c r="G1424" s="64"/>
      <c r="H1424" s="64"/>
      <c r="I1424" s="64"/>
      <c r="J1424" s="64"/>
      <c r="K1424" s="84"/>
      <c r="L1424" s="64"/>
      <c r="M1424" s="64"/>
      <c r="N1424" s="64"/>
      <c r="O1424" s="64"/>
      <c r="P1424" s="64"/>
      <c r="Q1424" s="64"/>
      <c r="R1424" s="84"/>
      <c r="S1424" s="64"/>
      <c r="U1424" s="85"/>
      <c r="X1424" s="41"/>
    </row>
    <row r="1425" spans="1:24">
      <c r="A1425" s="83"/>
      <c r="D1425" s="64"/>
      <c r="E1425" s="64"/>
      <c r="F1425" s="64"/>
      <c r="G1425" s="64"/>
      <c r="H1425" s="64"/>
      <c r="I1425" s="64"/>
      <c r="J1425" s="64"/>
      <c r="K1425" s="84"/>
      <c r="L1425" s="64"/>
      <c r="M1425" s="64"/>
      <c r="N1425" s="64"/>
      <c r="O1425" s="64"/>
      <c r="P1425" s="64"/>
      <c r="Q1425" s="64"/>
      <c r="R1425" s="84"/>
      <c r="S1425" s="64"/>
      <c r="U1425" s="85"/>
      <c r="X1425" s="41"/>
    </row>
    <row r="1426" spans="1:24">
      <c r="A1426" s="83"/>
      <c r="D1426" s="64"/>
      <c r="E1426" s="64"/>
      <c r="F1426" s="64"/>
      <c r="G1426" s="64"/>
      <c r="H1426" s="64"/>
      <c r="I1426" s="64"/>
      <c r="J1426" s="64"/>
      <c r="K1426" s="84"/>
      <c r="L1426" s="64"/>
      <c r="M1426" s="64"/>
      <c r="N1426" s="64"/>
      <c r="O1426" s="64"/>
      <c r="P1426" s="64"/>
      <c r="Q1426" s="64"/>
      <c r="R1426" s="84"/>
      <c r="S1426" s="64"/>
      <c r="U1426" s="85"/>
      <c r="X1426" s="41"/>
    </row>
    <row r="1427" spans="1:24">
      <c r="A1427" s="83"/>
      <c r="D1427" s="64"/>
      <c r="E1427" s="64"/>
      <c r="F1427" s="64"/>
      <c r="G1427" s="64"/>
      <c r="H1427" s="64"/>
      <c r="I1427" s="64"/>
      <c r="J1427" s="64"/>
      <c r="K1427" s="84"/>
      <c r="L1427" s="64"/>
      <c r="M1427" s="64"/>
      <c r="N1427" s="64"/>
      <c r="O1427" s="64"/>
      <c r="P1427" s="64"/>
      <c r="Q1427" s="64"/>
      <c r="R1427" s="84"/>
      <c r="S1427" s="64"/>
      <c r="U1427" s="85"/>
      <c r="X1427" s="41"/>
    </row>
    <row r="1428" spans="1:24">
      <c r="A1428" s="83"/>
      <c r="D1428" s="64"/>
      <c r="E1428" s="64"/>
      <c r="F1428" s="64"/>
      <c r="G1428" s="64"/>
      <c r="H1428" s="64"/>
      <c r="I1428" s="64"/>
      <c r="J1428" s="64"/>
      <c r="K1428" s="84"/>
      <c r="L1428" s="64"/>
      <c r="M1428" s="64"/>
      <c r="N1428" s="64"/>
      <c r="O1428" s="64"/>
      <c r="P1428" s="64"/>
      <c r="Q1428" s="64"/>
      <c r="R1428" s="84"/>
      <c r="S1428" s="64"/>
      <c r="U1428" s="85"/>
      <c r="X1428" s="41"/>
    </row>
    <row r="1429" spans="1:24">
      <c r="A1429" s="83"/>
      <c r="D1429" s="64"/>
      <c r="E1429" s="64"/>
      <c r="F1429" s="64"/>
      <c r="G1429" s="64"/>
      <c r="H1429" s="64"/>
      <c r="I1429" s="64"/>
      <c r="J1429" s="64"/>
      <c r="K1429" s="84"/>
      <c r="L1429" s="64"/>
      <c r="M1429" s="64"/>
      <c r="N1429" s="64"/>
      <c r="O1429" s="64"/>
      <c r="P1429" s="64"/>
      <c r="Q1429" s="64"/>
      <c r="R1429" s="84"/>
      <c r="S1429" s="64"/>
      <c r="U1429" s="85"/>
      <c r="X1429" s="41"/>
    </row>
    <row r="1430" spans="1:24">
      <c r="A1430" s="83"/>
      <c r="D1430" s="64"/>
      <c r="E1430" s="64"/>
      <c r="F1430" s="64"/>
      <c r="G1430" s="64"/>
      <c r="H1430" s="64"/>
      <c r="I1430" s="64"/>
      <c r="J1430" s="64"/>
      <c r="K1430" s="84"/>
      <c r="L1430" s="64"/>
      <c r="M1430" s="64"/>
      <c r="N1430" s="64"/>
      <c r="O1430" s="64"/>
      <c r="P1430" s="64"/>
      <c r="Q1430" s="64"/>
      <c r="R1430" s="84"/>
      <c r="S1430" s="64"/>
      <c r="U1430" s="85"/>
      <c r="X1430" s="41"/>
    </row>
    <row r="1431" spans="1:24">
      <c r="A1431" s="83"/>
      <c r="D1431" s="64"/>
      <c r="E1431" s="64"/>
      <c r="F1431" s="64"/>
      <c r="G1431" s="64"/>
      <c r="H1431" s="64"/>
      <c r="I1431" s="64"/>
      <c r="J1431" s="64"/>
      <c r="K1431" s="84"/>
      <c r="L1431" s="64"/>
      <c r="M1431" s="64"/>
      <c r="N1431" s="64"/>
      <c r="O1431" s="64"/>
      <c r="P1431" s="64"/>
      <c r="Q1431" s="64"/>
      <c r="R1431" s="84"/>
      <c r="S1431" s="64"/>
      <c r="U1431" s="85"/>
      <c r="X1431" s="41"/>
    </row>
    <row r="1432" spans="1:24">
      <c r="A1432" s="83"/>
      <c r="D1432" s="64"/>
      <c r="E1432" s="64"/>
      <c r="F1432" s="64"/>
      <c r="G1432" s="64"/>
      <c r="H1432" s="64"/>
      <c r="I1432" s="64"/>
      <c r="J1432" s="64"/>
      <c r="K1432" s="84"/>
      <c r="L1432" s="64"/>
      <c r="M1432" s="64"/>
      <c r="N1432" s="64"/>
      <c r="O1432" s="64"/>
      <c r="P1432" s="64"/>
      <c r="Q1432" s="64"/>
      <c r="R1432" s="84"/>
      <c r="S1432" s="64"/>
      <c r="U1432" s="85"/>
      <c r="X1432" s="41"/>
    </row>
    <row r="1433" spans="1:24">
      <c r="A1433" s="83"/>
      <c r="D1433" s="64"/>
      <c r="E1433" s="64"/>
      <c r="F1433" s="64"/>
      <c r="G1433" s="64"/>
      <c r="H1433" s="64"/>
      <c r="I1433" s="64"/>
      <c r="J1433" s="64"/>
      <c r="K1433" s="84"/>
      <c r="L1433" s="64"/>
      <c r="M1433" s="64"/>
      <c r="N1433" s="64"/>
      <c r="O1433" s="64"/>
      <c r="P1433" s="64"/>
      <c r="Q1433" s="64"/>
      <c r="R1433" s="84"/>
      <c r="S1433" s="64"/>
      <c r="U1433" s="85"/>
      <c r="X1433" s="41"/>
    </row>
    <row r="1434" spans="1:24">
      <c r="A1434" s="83"/>
      <c r="D1434" s="64"/>
      <c r="E1434" s="64"/>
      <c r="F1434" s="64"/>
      <c r="G1434" s="64"/>
      <c r="H1434" s="64"/>
      <c r="I1434" s="64"/>
      <c r="J1434" s="64"/>
      <c r="K1434" s="84"/>
      <c r="L1434" s="64"/>
      <c r="M1434" s="64"/>
      <c r="N1434" s="64"/>
      <c r="O1434" s="64"/>
      <c r="P1434" s="64"/>
      <c r="Q1434" s="64"/>
      <c r="R1434" s="84"/>
      <c r="S1434" s="64"/>
      <c r="U1434" s="85"/>
      <c r="X1434" s="41"/>
    </row>
    <row r="1435" spans="1:24">
      <c r="A1435" s="83"/>
      <c r="D1435" s="64"/>
      <c r="E1435" s="64"/>
      <c r="F1435" s="64"/>
      <c r="G1435" s="64"/>
      <c r="H1435" s="64"/>
      <c r="I1435" s="64"/>
      <c r="J1435" s="64"/>
      <c r="K1435" s="84"/>
      <c r="L1435" s="64"/>
      <c r="M1435" s="64"/>
      <c r="N1435" s="64"/>
      <c r="O1435" s="64"/>
      <c r="P1435" s="64"/>
      <c r="Q1435" s="64"/>
      <c r="R1435" s="84"/>
      <c r="S1435" s="64"/>
      <c r="U1435" s="85"/>
      <c r="X1435" s="41"/>
    </row>
    <row r="1436" spans="1:24">
      <c r="A1436" s="83"/>
      <c r="D1436" s="64"/>
      <c r="E1436" s="64"/>
      <c r="F1436" s="64"/>
      <c r="G1436" s="64"/>
      <c r="H1436" s="64"/>
      <c r="I1436" s="64"/>
      <c r="J1436" s="64"/>
      <c r="K1436" s="84"/>
      <c r="L1436" s="64"/>
      <c r="M1436" s="64"/>
      <c r="N1436" s="64"/>
      <c r="O1436" s="64"/>
      <c r="P1436" s="64"/>
      <c r="Q1436" s="64"/>
      <c r="R1436" s="84"/>
      <c r="S1436" s="64"/>
      <c r="U1436" s="85"/>
      <c r="X1436" s="41"/>
    </row>
    <row r="1437" spans="1:24">
      <c r="A1437" s="83"/>
      <c r="D1437" s="64"/>
      <c r="E1437" s="64"/>
      <c r="F1437" s="64"/>
      <c r="G1437" s="64"/>
      <c r="H1437" s="64"/>
      <c r="I1437" s="64"/>
      <c r="J1437" s="64"/>
      <c r="K1437" s="84"/>
      <c r="L1437" s="64"/>
      <c r="M1437" s="64"/>
      <c r="N1437" s="64"/>
      <c r="O1437" s="64"/>
      <c r="P1437" s="64"/>
      <c r="Q1437" s="64"/>
      <c r="R1437" s="84"/>
      <c r="S1437" s="64"/>
      <c r="U1437" s="85"/>
      <c r="X1437" s="41"/>
    </row>
    <row r="1438" spans="1:24">
      <c r="A1438" s="83"/>
      <c r="D1438" s="64"/>
      <c r="E1438" s="64"/>
      <c r="F1438" s="64"/>
      <c r="G1438" s="64"/>
      <c r="H1438" s="64"/>
      <c r="I1438" s="64"/>
      <c r="J1438" s="64"/>
      <c r="K1438" s="84"/>
      <c r="L1438" s="64"/>
      <c r="M1438" s="64"/>
      <c r="N1438" s="64"/>
      <c r="O1438" s="64"/>
      <c r="P1438" s="64"/>
      <c r="Q1438" s="64"/>
      <c r="R1438" s="84"/>
      <c r="S1438" s="64"/>
      <c r="U1438" s="85"/>
      <c r="X1438" s="41"/>
    </row>
    <row r="1439" spans="1:24">
      <c r="A1439" s="83"/>
      <c r="D1439" s="64"/>
      <c r="E1439" s="64"/>
      <c r="F1439" s="64"/>
      <c r="G1439" s="64"/>
      <c r="H1439" s="64"/>
      <c r="I1439" s="64"/>
      <c r="J1439" s="64"/>
      <c r="K1439" s="84"/>
      <c r="L1439" s="64"/>
      <c r="M1439" s="64"/>
      <c r="N1439" s="64"/>
      <c r="O1439" s="64"/>
      <c r="P1439" s="64"/>
      <c r="Q1439" s="64"/>
      <c r="R1439" s="84"/>
      <c r="S1439" s="64"/>
      <c r="U1439" s="85"/>
      <c r="X1439" s="41"/>
    </row>
    <row r="1440" spans="1:24">
      <c r="A1440" s="83"/>
      <c r="D1440" s="64"/>
      <c r="E1440" s="64"/>
      <c r="F1440" s="64"/>
      <c r="G1440" s="64"/>
      <c r="H1440" s="64"/>
      <c r="I1440" s="64"/>
      <c r="J1440" s="64"/>
      <c r="K1440" s="84"/>
      <c r="L1440" s="64"/>
      <c r="M1440" s="64"/>
      <c r="N1440" s="64"/>
      <c r="O1440" s="64"/>
      <c r="P1440" s="64"/>
      <c r="Q1440" s="64"/>
      <c r="R1440" s="84"/>
      <c r="S1440" s="64"/>
      <c r="U1440" s="85"/>
      <c r="X1440" s="41"/>
    </row>
    <row r="1441" spans="1:24">
      <c r="A1441" s="83"/>
      <c r="D1441" s="64"/>
      <c r="E1441" s="64"/>
      <c r="F1441" s="64"/>
      <c r="G1441" s="64"/>
      <c r="H1441" s="64"/>
      <c r="I1441" s="64"/>
      <c r="J1441" s="64"/>
      <c r="K1441" s="84"/>
      <c r="L1441" s="64"/>
      <c r="M1441" s="64"/>
      <c r="N1441" s="64"/>
      <c r="O1441" s="64"/>
      <c r="P1441" s="64"/>
      <c r="Q1441" s="64"/>
      <c r="R1441" s="84"/>
      <c r="S1441" s="64"/>
      <c r="U1441" s="85"/>
      <c r="X1441" s="41"/>
    </row>
    <row r="1442" spans="1:24">
      <c r="A1442" s="83"/>
      <c r="D1442" s="64"/>
      <c r="E1442" s="64"/>
      <c r="F1442" s="64"/>
      <c r="G1442" s="64"/>
      <c r="H1442" s="64"/>
      <c r="I1442" s="64"/>
      <c r="J1442" s="64"/>
      <c r="K1442" s="84"/>
      <c r="L1442" s="64"/>
      <c r="M1442" s="64"/>
      <c r="N1442" s="64"/>
      <c r="O1442" s="64"/>
      <c r="P1442" s="64"/>
      <c r="Q1442" s="64"/>
      <c r="R1442" s="84"/>
      <c r="S1442" s="64"/>
      <c r="U1442" s="85"/>
      <c r="X1442" s="41"/>
    </row>
    <row r="1443" spans="1:24">
      <c r="A1443" s="83"/>
      <c r="D1443" s="64"/>
      <c r="E1443" s="64"/>
      <c r="F1443" s="64"/>
      <c r="G1443" s="64"/>
      <c r="H1443" s="64"/>
      <c r="I1443" s="64"/>
      <c r="J1443" s="64"/>
      <c r="K1443" s="84"/>
      <c r="L1443" s="64"/>
      <c r="M1443" s="64"/>
      <c r="N1443" s="64"/>
      <c r="O1443" s="64"/>
      <c r="P1443" s="64"/>
      <c r="Q1443" s="64"/>
      <c r="R1443" s="84"/>
      <c r="S1443" s="64"/>
      <c r="U1443" s="85"/>
      <c r="X1443" s="41"/>
    </row>
    <row r="1444" spans="1:24">
      <c r="A1444" s="83"/>
      <c r="D1444" s="64"/>
      <c r="E1444" s="64"/>
      <c r="F1444" s="64"/>
      <c r="G1444" s="64"/>
      <c r="H1444" s="64"/>
      <c r="I1444" s="64"/>
      <c r="J1444" s="64"/>
      <c r="K1444" s="84"/>
      <c r="L1444" s="64"/>
      <c r="M1444" s="64"/>
      <c r="N1444" s="64"/>
      <c r="O1444" s="64"/>
      <c r="P1444" s="64"/>
      <c r="Q1444" s="64"/>
      <c r="R1444" s="84"/>
      <c r="S1444" s="64"/>
      <c r="U1444" s="85"/>
      <c r="X1444" s="41"/>
    </row>
    <row r="1445" spans="1:24">
      <c r="A1445" s="83"/>
      <c r="D1445" s="64"/>
      <c r="E1445" s="64"/>
      <c r="F1445" s="64"/>
      <c r="G1445" s="64"/>
      <c r="H1445" s="64"/>
      <c r="I1445" s="64"/>
      <c r="J1445" s="64"/>
      <c r="K1445" s="84"/>
      <c r="L1445" s="64"/>
      <c r="M1445" s="64"/>
      <c r="N1445" s="64"/>
      <c r="O1445" s="64"/>
      <c r="P1445" s="64"/>
      <c r="Q1445" s="64"/>
      <c r="R1445" s="84"/>
      <c r="S1445" s="64"/>
      <c r="U1445" s="85"/>
      <c r="X1445" s="41"/>
    </row>
    <row r="1446" spans="1:24">
      <c r="A1446" s="83"/>
      <c r="D1446" s="64"/>
      <c r="E1446" s="64"/>
      <c r="F1446" s="64"/>
      <c r="G1446" s="64"/>
      <c r="H1446" s="64"/>
      <c r="I1446" s="64"/>
      <c r="J1446" s="64"/>
      <c r="K1446" s="84"/>
      <c r="L1446" s="64"/>
      <c r="M1446" s="64"/>
      <c r="N1446" s="64"/>
      <c r="O1446" s="64"/>
      <c r="P1446" s="64"/>
      <c r="Q1446" s="64"/>
      <c r="R1446" s="84"/>
      <c r="S1446" s="64"/>
      <c r="U1446" s="85"/>
      <c r="X1446" s="41"/>
    </row>
    <row r="1447" spans="1:24">
      <c r="A1447" s="83"/>
      <c r="D1447" s="64"/>
      <c r="E1447" s="64"/>
      <c r="F1447" s="64"/>
      <c r="G1447" s="64"/>
      <c r="H1447" s="64"/>
      <c r="I1447" s="64"/>
      <c r="J1447" s="64"/>
      <c r="K1447" s="84"/>
      <c r="L1447" s="64"/>
      <c r="M1447" s="64"/>
      <c r="N1447" s="64"/>
      <c r="O1447" s="64"/>
      <c r="P1447" s="64"/>
      <c r="Q1447" s="64"/>
      <c r="R1447" s="84"/>
      <c r="S1447" s="64"/>
      <c r="U1447" s="85"/>
      <c r="X1447" s="41"/>
    </row>
    <row r="1448" spans="1:24">
      <c r="A1448" s="83"/>
      <c r="D1448" s="64"/>
      <c r="E1448" s="64"/>
      <c r="F1448" s="64"/>
      <c r="G1448" s="64"/>
      <c r="H1448" s="64"/>
      <c r="I1448" s="64"/>
      <c r="J1448" s="64"/>
      <c r="K1448" s="84"/>
      <c r="L1448" s="64"/>
      <c r="M1448" s="64"/>
      <c r="N1448" s="64"/>
      <c r="O1448" s="64"/>
      <c r="P1448" s="64"/>
      <c r="Q1448" s="64"/>
      <c r="R1448" s="84"/>
      <c r="S1448" s="64"/>
      <c r="U1448" s="85"/>
      <c r="X1448" s="41"/>
    </row>
    <row r="1449" spans="1:24">
      <c r="A1449" s="83"/>
      <c r="D1449" s="64"/>
      <c r="E1449" s="64"/>
      <c r="F1449" s="64"/>
      <c r="G1449" s="64"/>
      <c r="H1449" s="64"/>
      <c r="I1449" s="64"/>
      <c r="J1449" s="64"/>
      <c r="K1449" s="84"/>
      <c r="L1449" s="64"/>
      <c r="M1449" s="64"/>
      <c r="N1449" s="64"/>
      <c r="O1449" s="64"/>
      <c r="P1449" s="64"/>
      <c r="Q1449" s="64"/>
      <c r="R1449" s="84"/>
      <c r="S1449" s="64"/>
      <c r="U1449" s="85"/>
      <c r="X1449" s="41"/>
    </row>
    <row r="1450" spans="1:24">
      <c r="A1450" s="83"/>
      <c r="D1450" s="64"/>
      <c r="E1450" s="64"/>
      <c r="F1450" s="64"/>
      <c r="G1450" s="64"/>
      <c r="H1450" s="64"/>
      <c r="I1450" s="64"/>
      <c r="J1450" s="64"/>
      <c r="K1450" s="84"/>
      <c r="L1450" s="64"/>
      <c r="M1450" s="64"/>
      <c r="N1450" s="64"/>
      <c r="O1450" s="64"/>
      <c r="P1450" s="64"/>
      <c r="Q1450" s="64"/>
      <c r="R1450" s="84"/>
      <c r="S1450" s="64"/>
      <c r="U1450" s="85"/>
      <c r="X1450" s="41"/>
    </row>
    <row r="1451" spans="1:24">
      <c r="A1451" s="83"/>
      <c r="D1451" s="64"/>
      <c r="E1451" s="64"/>
      <c r="F1451" s="64"/>
      <c r="G1451" s="64"/>
      <c r="H1451" s="64"/>
      <c r="I1451" s="64"/>
      <c r="J1451" s="64"/>
      <c r="K1451" s="84"/>
      <c r="L1451" s="64"/>
      <c r="M1451" s="64"/>
      <c r="N1451" s="64"/>
      <c r="O1451" s="64"/>
      <c r="P1451" s="64"/>
      <c r="Q1451" s="64"/>
      <c r="R1451" s="84"/>
      <c r="S1451" s="64"/>
      <c r="U1451" s="85"/>
      <c r="X1451" s="41"/>
    </row>
    <row r="1452" spans="1:24">
      <c r="A1452" s="83"/>
      <c r="D1452" s="64"/>
      <c r="E1452" s="64"/>
      <c r="F1452" s="64"/>
      <c r="G1452" s="64"/>
      <c r="H1452" s="64"/>
      <c r="I1452" s="64"/>
      <c r="J1452" s="64"/>
      <c r="K1452" s="84"/>
      <c r="L1452" s="64"/>
      <c r="M1452" s="64"/>
      <c r="N1452" s="64"/>
      <c r="O1452" s="64"/>
      <c r="P1452" s="64"/>
      <c r="Q1452" s="64"/>
      <c r="R1452" s="84"/>
      <c r="S1452" s="64"/>
      <c r="U1452" s="85"/>
      <c r="X1452" s="41"/>
    </row>
    <row r="1453" spans="1:24">
      <c r="A1453" s="83"/>
      <c r="D1453" s="64"/>
      <c r="E1453" s="64"/>
      <c r="F1453" s="64"/>
      <c r="G1453" s="64"/>
      <c r="H1453" s="64"/>
      <c r="I1453" s="64"/>
      <c r="J1453" s="64"/>
      <c r="K1453" s="84"/>
      <c r="L1453" s="64"/>
      <c r="M1453" s="64"/>
      <c r="N1453" s="64"/>
      <c r="O1453" s="64"/>
      <c r="P1453" s="64"/>
      <c r="Q1453" s="64"/>
      <c r="R1453" s="84"/>
      <c r="S1453" s="64"/>
      <c r="U1453" s="85"/>
      <c r="X1453" s="41"/>
    </row>
    <row r="1454" spans="1:24">
      <c r="A1454" s="83"/>
      <c r="D1454" s="64"/>
      <c r="E1454" s="64"/>
      <c r="F1454" s="64"/>
      <c r="G1454" s="64"/>
      <c r="H1454" s="64"/>
      <c r="I1454" s="64"/>
      <c r="J1454" s="64"/>
      <c r="K1454" s="84"/>
      <c r="L1454" s="64"/>
      <c r="M1454" s="64"/>
      <c r="N1454" s="64"/>
      <c r="O1454" s="64"/>
      <c r="P1454" s="64"/>
      <c r="Q1454" s="64"/>
      <c r="R1454" s="84"/>
      <c r="S1454" s="64"/>
      <c r="U1454" s="85"/>
      <c r="X1454" s="41"/>
    </row>
    <row r="1455" spans="1:24">
      <c r="A1455" s="83"/>
      <c r="D1455" s="64"/>
      <c r="E1455" s="64"/>
      <c r="F1455" s="64"/>
      <c r="G1455" s="64"/>
      <c r="H1455" s="64"/>
      <c r="I1455" s="64"/>
      <c r="J1455" s="64"/>
      <c r="K1455" s="84"/>
      <c r="L1455" s="64"/>
      <c r="M1455" s="64"/>
      <c r="N1455" s="64"/>
      <c r="O1455" s="64"/>
      <c r="P1455" s="64"/>
      <c r="Q1455" s="64"/>
      <c r="R1455" s="84"/>
      <c r="S1455" s="64"/>
      <c r="U1455" s="85"/>
      <c r="X1455" s="41"/>
    </row>
    <row r="1456" spans="1:24">
      <c r="A1456" s="83"/>
      <c r="D1456" s="64"/>
      <c r="E1456" s="64"/>
      <c r="F1456" s="64"/>
      <c r="G1456" s="64"/>
      <c r="H1456" s="64"/>
      <c r="I1456" s="64"/>
      <c r="J1456" s="64"/>
      <c r="K1456" s="84"/>
      <c r="L1456" s="64"/>
      <c r="M1456" s="64"/>
      <c r="N1456" s="64"/>
      <c r="O1456" s="64"/>
      <c r="P1456" s="64"/>
      <c r="Q1456" s="64"/>
      <c r="R1456" s="84"/>
      <c r="S1456" s="64"/>
      <c r="U1456" s="85"/>
      <c r="X1456" s="41"/>
    </row>
    <row r="1457" spans="1:24">
      <c r="A1457" s="83"/>
      <c r="D1457" s="64"/>
      <c r="E1457" s="64"/>
      <c r="F1457" s="64"/>
      <c r="G1457" s="64"/>
      <c r="H1457" s="64"/>
      <c r="I1457" s="64"/>
      <c r="J1457" s="64"/>
      <c r="K1457" s="84"/>
      <c r="L1457" s="64"/>
      <c r="M1457" s="64"/>
      <c r="N1457" s="64"/>
      <c r="O1457" s="64"/>
      <c r="P1457" s="64"/>
      <c r="Q1457" s="64"/>
      <c r="R1457" s="84"/>
      <c r="S1457" s="64"/>
      <c r="U1457" s="85"/>
      <c r="X1457" s="41"/>
    </row>
    <row r="1458" spans="1:24">
      <c r="A1458" s="83"/>
      <c r="D1458" s="64"/>
      <c r="E1458" s="64"/>
      <c r="F1458" s="64"/>
      <c r="G1458" s="64"/>
      <c r="H1458" s="64"/>
      <c r="I1458" s="64"/>
      <c r="J1458" s="64"/>
      <c r="K1458" s="84"/>
      <c r="L1458" s="64"/>
      <c r="M1458" s="64"/>
      <c r="N1458" s="64"/>
      <c r="O1458" s="64"/>
      <c r="P1458" s="64"/>
      <c r="Q1458" s="64"/>
      <c r="R1458" s="84"/>
      <c r="S1458" s="64"/>
      <c r="U1458" s="85"/>
      <c r="X1458" s="41"/>
    </row>
    <row r="1459" spans="1:24">
      <c r="A1459" s="83"/>
      <c r="D1459" s="64"/>
      <c r="E1459" s="64"/>
      <c r="F1459" s="64"/>
      <c r="G1459" s="64"/>
      <c r="H1459" s="64"/>
      <c r="I1459" s="64"/>
      <c r="J1459" s="64"/>
      <c r="K1459" s="84"/>
      <c r="L1459" s="64"/>
      <c r="M1459" s="64"/>
      <c r="N1459" s="64"/>
      <c r="O1459" s="64"/>
      <c r="P1459" s="64"/>
      <c r="Q1459" s="64"/>
      <c r="R1459" s="84"/>
      <c r="S1459" s="64"/>
      <c r="U1459" s="85"/>
      <c r="X1459" s="41"/>
    </row>
    <row r="1460" spans="1:24">
      <c r="A1460" s="83"/>
      <c r="D1460" s="64"/>
      <c r="E1460" s="64"/>
      <c r="F1460" s="64"/>
      <c r="G1460" s="64"/>
      <c r="H1460" s="64"/>
      <c r="I1460" s="64"/>
      <c r="J1460" s="64"/>
      <c r="K1460" s="84"/>
      <c r="L1460" s="64"/>
      <c r="M1460" s="64"/>
      <c r="N1460" s="64"/>
      <c r="O1460" s="64"/>
      <c r="P1460" s="64"/>
      <c r="Q1460" s="64"/>
      <c r="R1460" s="84"/>
      <c r="S1460" s="64"/>
      <c r="U1460" s="85"/>
      <c r="X1460" s="41"/>
    </row>
    <row r="1461" spans="1:24">
      <c r="A1461" s="83"/>
      <c r="D1461" s="64"/>
      <c r="E1461" s="64"/>
      <c r="F1461" s="64"/>
      <c r="G1461" s="64"/>
      <c r="H1461" s="64"/>
      <c r="I1461" s="64"/>
      <c r="J1461" s="64"/>
      <c r="K1461" s="84"/>
      <c r="L1461" s="64"/>
      <c r="M1461" s="64"/>
      <c r="N1461" s="64"/>
      <c r="O1461" s="64"/>
      <c r="P1461" s="64"/>
      <c r="Q1461" s="64"/>
      <c r="R1461" s="84"/>
      <c r="S1461" s="64"/>
      <c r="U1461" s="85"/>
      <c r="X1461" s="41"/>
    </row>
    <row r="1462" spans="1:24">
      <c r="A1462" s="83"/>
      <c r="D1462" s="64"/>
      <c r="E1462" s="64"/>
      <c r="F1462" s="64"/>
      <c r="G1462" s="64"/>
      <c r="H1462" s="64"/>
      <c r="I1462" s="64"/>
      <c r="J1462" s="64"/>
      <c r="K1462" s="84"/>
      <c r="L1462" s="64"/>
      <c r="M1462" s="64"/>
      <c r="N1462" s="64"/>
      <c r="O1462" s="64"/>
      <c r="P1462" s="64"/>
      <c r="Q1462" s="64"/>
      <c r="R1462" s="84"/>
      <c r="S1462" s="64"/>
      <c r="U1462" s="85"/>
      <c r="X1462" s="41"/>
    </row>
    <row r="1463" spans="1:24">
      <c r="A1463" s="83"/>
      <c r="D1463" s="64"/>
      <c r="E1463" s="64"/>
      <c r="F1463" s="64"/>
      <c r="G1463" s="64"/>
      <c r="H1463" s="64"/>
      <c r="I1463" s="64"/>
      <c r="J1463" s="64"/>
      <c r="K1463" s="84"/>
      <c r="L1463" s="64"/>
      <c r="M1463" s="64"/>
      <c r="N1463" s="64"/>
      <c r="O1463" s="64"/>
      <c r="P1463" s="64"/>
      <c r="Q1463" s="64"/>
      <c r="R1463" s="84"/>
      <c r="S1463" s="64"/>
      <c r="U1463" s="85"/>
      <c r="X1463" s="41"/>
    </row>
    <row r="1464" spans="1:24">
      <c r="A1464" s="83"/>
      <c r="D1464" s="64"/>
      <c r="E1464" s="64"/>
      <c r="F1464" s="64"/>
      <c r="G1464" s="64"/>
      <c r="H1464" s="64"/>
      <c r="I1464" s="64"/>
      <c r="J1464" s="64"/>
      <c r="K1464" s="84"/>
      <c r="L1464" s="64"/>
      <c r="M1464" s="64"/>
      <c r="N1464" s="64"/>
      <c r="O1464" s="64"/>
      <c r="P1464" s="64"/>
      <c r="Q1464" s="64"/>
      <c r="R1464" s="84"/>
      <c r="S1464" s="64"/>
      <c r="U1464" s="85"/>
      <c r="X1464" s="41"/>
    </row>
    <row r="1465" spans="1:24">
      <c r="A1465" s="83"/>
      <c r="D1465" s="64"/>
      <c r="E1465" s="64"/>
      <c r="F1465" s="64"/>
      <c r="G1465" s="64"/>
      <c r="H1465" s="64"/>
      <c r="I1465" s="64"/>
      <c r="J1465" s="64"/>
      <c r="K1465" s="84"/>
      <c r="L1465" s="64"/>
      <c r="M1465" s="64"/>
      <c r="N1465" s="64"/>
      <c r="O1465" s="64"/>
      <c r="P1465" s="64"/>
      <c r="Q1465" s="64"/>
      <c r="R1465" s="84"/>
      <c r="S1465" s="64"/>
      <c r="U1465" s="85"/>
      <c r="X1465" s="41"/>
    </row>
    <row r="1466" spans="1:24">
      <c r="A1466" s="83"/>
      <c r="D1466" s="64"/>
      <c r="E1466" s="64"/>
      <c r="F1466" s="64"/>
      <c r="G1466" s="64"/>
      <c r="H1466" s="64"/>
      <c r="I1466" s="64"/>
      <c r="J1466" s="64"/>
      <c r="K1466" s="84"/>
      <c r="L1466" s="64"/>
      <c r="M1466" s="64"/>
      <c r="N1466" s="64"/>
      <c r="O1466" s="64"/>
      <c r="P1466" s="64"/>
      <c r="Q1466" s="64"/>
      <c r="R1466" s="84"/>
      <c r="S1466" s="64"/>
      <c r="U1466" s="85"/>
      <c r="X1466" s="41"/>
    </row>
    <row r="1467" spans="1:24">
      <c r="A1467" s="83"/>
      <c r="D1467" s="64"/>
      <c r="E1467" s="64"/>
      <c r="F1467" s="64"/>
      <c r="G1467" s="64"/>
      <c r="H1467" s="64"/>
      <c r="I1467" s="64"/>
      <c r="J1467" s="64"/>
      <c r="K1467" s="84"/>
      <c r="L1467" s="64"/>
      <c r="M1467" s="64"/>
      <c r="N1467" s="64"/>
      <c r="O1467" s="64"/>
      <c r="P1467" s="64"/>
      <c r="Q1467" s="64"/>
      <c r="R1467" s="84"/>
      <c r="S1467" s="64"/>
      <c r="U1467" s="85"/>
      <c r="X1467" s="41"/>
    </row>
    <row r="1468" spans="1:24">
      <c r="A1468" s="83"/>
      <c r="D1468" s="64"/>
      <c r="E1468" s="64"/>
      <c r="F1468" s="64"/>
      <c r="G1468" s="64"/>
      <c r="H1468" s="64"/>
      <c r="I1468" s="64"/>
      <c r="J1468" s="64"/>
      <c r="K1468" s="84"/>
      <c r="L1468" s="64"/>
      <c r="M1468" s="64"/>
      <c r="N1468" s="64"/>
      <c r="O1468" s="64"/>
      <c r="P1468" s="64"/>
      <c r="Q1468" s="64"/>
      <c r="R1468" s="84"/>
      <c r="S1468" s="64"/>
      <c r="U1468" s="85"/>
      <c r="X1468" s="41"/>
    </row>
    <row r="1469" spans="1:24">
      <c r="A1469" s="83"/>
      <c r="D1469" s="64"/>
      <c r="E1469" s="64"/>
      <c r="F1469" s="64"/>
      <c r="G1469" s="64"/>
      <c r="H1469" s="64"/>
      <c r="I1469" s="64"/>
      <c r="J1469" s="64"/>
      <c r="K1469" s="84"/>
      <c r="L1469" s="64"/>
      <c r="M1469" s="64"/>
      <c r="N1469" s="64"/>
      <c r="O1469" s="64"/>
      <c r="P1469" s="64"/>
      <c r="Q1469" s="64"/>
      <c r="R1469" s="84"/>
      <c r="S1469" s="64"/>
      <c r="U1469" s="85"/>
      <c r="X1469" s="41"/>
    </row>
    <row r="1470" spans="1:24">
      <c r="A1470" s="83"/>
      <c r="D1470" s="64"/>
      <c r="E1470" s="64"/>
      <c r="F1470" s="64"/>
      <c r="G1470" s="64"/>
      <c r="H1470" s="64"/>
      <c r="I1470" s="64"/>
      <c r="J1470" s="64"/>
      <c r="K1470" s="84"/>
      <c r="L1470" s="64"/>
      <c r="M1470" s="64"/>
      <c r="N1470" s="64"/>
      <c r="O1470" s="64"/>
      <c r="P1470" s="64"/>
      <c r="Q1470" s="64"/>
      <c r="R1470" s="84"/>
      <c r="S1470" s="64"/>
      <c r="U1470" s="85"/>
      <c r="X1470" s="41"/>
    </row>
    <row r="1471" spans="1:24">
      <c r="A1471" s="83"/>
      <c r="D1471" s="64"/>
      <c r="E1471" s="64"/>
      <c r="F1471" s="64"/>
      <c r="G1471" s="64"/>
      <c r="H1471" s="64"/>
      <c r="I1471" s="64"/>
      <c r="J1471" s="64"/>
      <c r="K1471" s="84"/>
      <c r="L1471" s="64"/>
      <c r="M1471" s="64"/>
      <c r="N1471" s="64"/>
      <c r="O1471" s="64"/>
      <c r="P1471" s="64"/>
      <c r="Q1471" s="64"/>
      <c r="R1471" s="84"/>
      <c r="S1471" s="64"/>
      <c r="U1471" s="85"/>
      <c r="X1471" s="41"/>
    </row>
    <row r="1472" spans="1:24">
      <c r="A1472" s="83"/>
      <c r="D1472" s="64"/>
      <c r="E1472" s="64"/>
      <c r="F1472" s="64"/>
      <c r="G1472" s="64"/>
      <c r="H1472" s="64"/>
      <c r="I1472" s="64"/>
      <c r="J1472" s="64"/>
      <c r="K1472" s="84"/>
      <c r="L1472" s="64"/>
      <c r="M1472" s="64"/>
      <c r="N1472" s="64"/>
      <c r="O1472" s="64"/>
      <c r="P1472" s="64"/>
      <c r="Q1472" s="64"/>
      <c r="R1472" s="84"/>
      <c r="S1472" s="64"/>
      <c r="U1472" s="85"/>
      <c r="X1472" s="41"/>
    </row>
    <row r="1473" spans="1:24">
      <c r="A1473" s="83"/>
      <c r="D1473" s="64"/>
      <c r="E1473" s="64"/>
      <c r="F1473" s="64"/>
      <c r="G1473" s="64"/>
      <c r="H1473" s="64"/>
      <c r="I1473" s="64"/>
      <c r="J1473" s="64"/>
      <c r="K1473" s="84"/>
      <c r="L1473" s="64"/>
      <c r="M1473" s="64"/>
      <c r="N1473" s="64"/>
      <c r="O1473" s="64"/>
      <c r="P1473" s="64"/>
      <c r="Q1473" s="64"/>
      <c r="R1473" s="84"/>
      <c r="S1473" s="64"/>
      <c r="U1473" s="85"/>
      <c r="X1473" s="41"/>
    </row>
    <row r="1474" spans="1:24">
      <c r="A1474" s="83"/>
      <c r="D1474" s="64"/>
      <c r="E1474" s="64"/>
      <c r="F1474" s="64"/>
      <c r="G1474" s="64"/>
      <c r="H1474" s="64"/>
      <c r="I1474" s="64"/>
      <c r="J1474" s="64"/>
      <c r="K1474" s="84"/>
      <c r="L1474" s="64"/>
      <c r="M1474" s="64"/>
      <c r="N1474" s="64"/>
      <c r="O1474" s="64"/>
      <c r="P1474" s="64"/>
      <c r="Q1474" s="64"/>
      <c r="R1474" s="84"/>
      <c r="S1474" s="64"/>
      <c r="U1474" s="85"/>
      <c r="X1474" s="41"/>
    </row>
    <row r="1475" spans="1:24">
      <c r="A1475" s="83"/>
      <c r="D1475" s="64"/>
      <c r="E1475" s="64"/>
      <c r="F1475" s="64"/>
      <c r="G1475" s="64"/>
      <c r="H1475" s="64"/>
      <c r="I1475" s="64"/>
      <c r="J1475" s="64"/>
      <c r="K1475" s="84"/>
      <c r="L1475" s="64"/>
      <c r="M1475" s="64"/>
      <c r="N1475" s="64"/>
      <c r="O1475" s="64"/>
      <c r="P1475" s="64"/>
      <c r="Q1475" s="64"/>
      <c r="R1475" s="84"/>
      <c r="S1475" s="64"/>
      <c r="U1475" s="85"/>
      <c r="X1475" s="41"/>
    </row>
    <row r="1476" spans="1:24">
      <c r="A1476" s="83"/>
      <c r="D1476" s="64"/>
      <c r="E1476" s="64"/>
      <c r="F1476" s="64"/>
      <c r="G1476" s="64"/>
      <c r="H1476" s="64"/>
      <c r="I1476" s="64"/>
      <c r="J1476" s="64"/>
      <c r="K1476" s="84"/>
      <c r="L1476" s="64"/>
      <c r="M1476" s="64"/>
      <c r="N1476" s="64"/>
      <c r="O1476" s="64"/>
      <c r="P1476" s="64"/>
      <c r="Q1476" s="64"/>
      <c r="R1476" s="84"/>
      <c r="S1476" s="64"/>
      <c r="U1476" s="85"/>
      <c r="X1476" s="41"/>
    </row>
    <row r="1477" spans="1:24">
      <c r="A1477" s="83"/>
      <c r="D1477" s="64"/>
      <c r="E1477" s="64"/>
      <c r="F1477" s="64"/>
      <c r="G1477" s="64"/>
      <c r="H1477" s="64"/>
      <c r="I1477" s="64"/>
      <c r="J1477" s="64"/>
      <c r="K1477" s="84"/>
      <c r="L1477" s="64"/>
      <c r="M1477" s="64"/>
      <c r="N1477" s="64"/>
      <c r="O1477" s="64"/>
      <c r="P1477" s="64"/>
      <c r="Q1477" s="64"/>
      <c r="R1477" s="84"/>
      <c r="S1477" s="64"/>
      <c r="U1477" s="85"/>
      <c r="X1477" s="41"/>
    </row>
    <row r="1478" spans="1:24">
      <c r="A1478" s="83"/>
      <c r="D1478" s="64"/>
      <c r="E1478" s="64"/>
      <c r="F1478" s="64"/>
      <c r="G1478" s="64"/>
      <c r="H1478" s="64"/>
      <c r="I1478" s="64"/>
      <c r="J1478" s="64"/>
      <c r="K1478" s="84"/>
      <c r="L1478" s="64"/>
      <c r="M1478" s="64"/>
      <c r="N1478" s="64"/>
      <c r="O1478" s="64"/>
      <c r="P1478" s="64"/>
      <c r="Q1478" s="64"/>
      <c r="R1478" s="84"/>
      <c r="S1478" s="64"/>
      <c r="U1478" s="85"/>
      <c r="X1478" s="41"/>
    </row>
    <row r="1479" spans="1:24">
      <c r="A1479" s="83"/>
      <c r="D1479" s="64"/>
      <c r="E1479" s="64"/>
      <c r="F1479" s="64"/>
      <c r="G1479" s="64"/>
      <c r="H1479" s="64"/>
      <c r="I1479" s="64"/>
      <c r="J1479" s="64"/>
      <c r="K1479" s="84"/>
      <c r="L1479" s="64"/>
      <c r="M1479" s="64"/>
      <c r="N1479" s="64"/>
      <c r="O1479" s="64"/>
      <c r="P1479" s="64"/>
      <c r="Q1479" s="64"/>
      <c r="R1479" s="84"/>
      <c r="S1479" s="64"/>
      <c r="U1479" s="85"/>
      <c r="X1479" s="41"/>
    </row>
    <row r="1480" spans="1:24">
      <c r="A1480" s="83"/>
      <c r="D1480" s="64"/>
      <c r="E1480" s="64"/>
      <c r="F1480" s="64"/>
      <c r="G1480" s="64"/>
      <c r="H1480" s="64"/>
      <c r="I1480" s="64"/>
      <c r="J1480" s="64"/>
      <c r="K1480" s="84"/>
      <c r="L1480" s="64"/>
      <c r="M1480" s="64"/>
      <c r="N1480" s="64"/>
      <c r="O1480" s="64"/>
      <c r="P1480" s="64"/>
      <c r="Q1480" s="64"/>
      <c r="R1480" s="84"/>
      <c r="S1480" s="64"/>
      <c r="U1480" s="85"/>
      <c r="X1480" s="41"/>
    </row>
    <row r="1481" spans="1:24">
      <c r="A1481" s="83"/>
      <c r="D1481" s="64"/>
      <c r="E1481" s="64"/>
      <c r="F1481" s="64"/>
      <c r="G1481" s="64"/>
      <c r="H1481" s="64"/>
      <c r="I1481" s="64"/>
      <c r="J1481" s="64"/>
      <c r="K1481" s="84"/>
      <c r="L1481" s="64"/>
      <c r="M1481" s="64"/>
      <c r="N1481" s="64"/>
      <c r="O1481" s="64"/>
      <c r="P1481" s="64"/>
      <c r="Q1481" s="64"/>
      <c r="R1481" s="84"/>
      <c r="S1481" s="64"/>
      <c r="U1481" s="85"/>
      <c r="X1481" s="41"/>
    </row>
    <row r="1482" spans="1:24">
      <c r="A1482" s="83"/>
      <c r="D1482" s="64"/>
      <c r="E1482" s="64"/>
      <c r="F1482" s="64"/>
      <c r="G1482" s="64"/>
      <c r="H1482" s="64"/>
      <c r="I1482" s="64"/>
      <c r="J1482" s="64"/>
      <c r="K1482" s="84"/>
      <c r="L1482" s="64"/>
      <c r="M1482" s="64"/>
      <c r="N1482" s="64"/>
      <c r="O1482" s="64"/>
      <c r="P1482" s="64"/>
      <c r="Q1482" s="64"/>
      <c r="R1482" s="84"/>
      <c r="S1482" s="64"/>
      <c r="U1482" s="85"/>
      <c r="X1482" s="41"/>
    </row>
    <row r="1483" spans="1:24">
      <c r="A1483" s="83"/>
      <c r="D1483" s="64"/>
      <c r="E1483" s="64"/>
      <c r="F1483" s="64"/>
      <c r="G1483" s="64"/>
      <c r="H1483" s="64"/>
      <c r="I1483" s="64"/>
      <c r="J1483" s="64"/>
      <c r="K1483" s="84"/>
      <c r="L1483" s="64"/>
      <c r="M1483" s="64"/>
      <c r="N1483" s="64"/>
      <c r="O1483" s="64"/>
      <c r="P1483" s="64"/>
      <c r="Q1483" s="64"/>
      <c r="R1483" s="84"/>
      <c r="S1483" s="64"/>
      <c r="U1483" s="85"/>
      <c r="X1483" s="41"/>
    </row>
    <row r="1484" spans="1:24">
      <c r="A1484" s="83"/>
      <c r="D1484" s="64"/>
      <c r="E1484" s="64"/>
      <c r="F1484" s="64"/>
      <c r="G1484" s="64"/>
      <c r="H1484" s="64"/>
      <c r="I1484" s="64"/>
      <c r="J1484" s="64"/>
      <c r="K1484" s="84"/>
      <c r="L1484" s="64"/>
      <c r="M1484" s="64"/>
      <c r="N1484" s="64"/>
      <c r="O1484" s="64"/>
      <c r="P1484" s="64"/>
      <c r="Q1484" s="64"/>
      <c r="R1484" s="84"/>
      <c r="S1484" s="64"/>
      <c r="U1484" s="85"/>
      <c r="X1484" s="41"/>
    </row>
    <row r="1485" spans="1:24">
      <c r="A1485" s="83"/>
      <c r="D1485" s="64"/>
      <c r="E1485" s="64"/>
      <c r="F1485" s="64"/>
      <c r="G1485" s="64"/>
      <c r="H1485" s="64"/>
      <c r="I1485" s="64"/>
      <c r="J1485" s="64"/>
      <c r="K1485" s="84"/>
      <c r="L1485" s="64"/>
      <c r="M1485" s="64"/>
      <c r="N1485" s="64"/>
      <c r="O1485" s="64"/>
      <c r="P1485" s="64"/>
      <c r="Q1485" s="64"/>
      <c r="R1485" s="84"/>
      <c r="S1485" s="64"/>
      <c r="U1485" s="85"/>
      <c r="X1485" s="41"/>
    </row>
    <row r="1486" spans="1:24">
      <c r="A1486" s="83"/>
      <c r="D1486" s="64"/>
      <c r="E1486" s="64"/>
      <c r="F1486" s="64"/>
      <c r="G1486" s="64"/>
      <c r="H1486" s="64"/>
      <c r="I1486" s="64"/>
      <c r="J1486" s="64"/>
      <c r="K1486" s="84"/>
      <c r="L1486" s="64"/>
      <c r="M1486" s="64"/>
      <c r="N1486" s="64"/>
      <c r="O1486" s="64"/>
      <c r="P1486" s="64"/>
      <c r="Q1486" s="64"/>
      <c r="R1486" s="84"/>
      <c r="S1486" s="64"/>
      <c r="U1486" s="85"/>
      <c r="X1486" s="41"/>
    </row>
    <row r="1487" spans="1:24">
      <c r="A1487" s="83"/>
      <c r="D1487" s="64"/>
      <c r="E1487" s="64"/>
      <c r="F1487" s="64"/>
      <c r="G1487" s="64"/>
      <c r="H1487" s="64"/>
      <c r="I1487" s="64"/>
      <c r="J1487" s="64"/>
      <c r="K1487" s="84"/>
      <c r="L1487" s="64"/>
      <c r="M1487" s="64"/>
      <c r="N1487" s="64"/>
      <c r="O1487" s="64"/>
      <c r="P1487" s="64"/>
      <c r="Q1487" s="64"/>
      <c r="R1487" s="84"/>
      <c r="S1487" s="64"/>
      <c r="U1487" s="85"/>
      <c r="X1487" s="41"/>
    </row>
    <row r="1488" spans="1:24">
      <c r="A1488" s="83"/>
      <c r="D1488" s="64"/>
      <c r="E1488" s="64"/>
      <c r="F1488" s="64"/>
      <c r="G1488" s="64"/>
      <c r="H1488" s="64"/>
      <c r="I1488" s="64"/>
      <c r="J1488" s="64"/>
      <c r="K1488" s="84"/>
      <c r="L1488" s="64"/>
      <c r="M1488" s="64"/>
      <c r="N1488" s="64"/>
      <c r="O1488" s="64"/>
      <c r="P1488" s="64"/>
      <c r="Q1488" s="64"/>
      <c r="R1488" s="84"/>
      <c r="S1488" s="64"/>
      <c r="U1488" s="85"/>
      <c r="X1488" s="41"/>
    </row>
    <row r="1489" spans="1:24">
      <c r="A1489" s="83"/>
      <c r="D1489" s="64"/>
      <c r="E1489" s="64"/>
      <c r="F1489" s="64"/>
      <c r="G1489" s="64"/>
      <c r="H1489" s="64"/>
      <c r="I1489" s="64"/>
      <c r="J1489" s="64"/>
      <c r="K1489" s="84"/>
      <c r="L1489" s="64"/>
      <c r="M1489" s="64"/>
      <c r="N1489" s="64"/>
      <c r="O1489" s="64"/>
      <c r="P1489" s="64"/>
      <c r="Q1489" s="64"/>
      <c r="R1489" s="84"/>
      <c r="S1489" s="64"/>
      <c r="U1489" s="85"/>
      <c r="X1489" s="41"/>
    </row>
    <row r="1490" spans="1:24">
      <c r="A1490" s="83"/>
      <c r="D1490" s="64"/>
      <c r="E1490" s="64"/>
      <c r="F1490" s="64"/>
      <c r="G1490" s="64"/>
      <c r="H1490" s="64"/>
      <c r="I1490" s="64"/>
      <c r="J1490" s="64"/>
      <c r="K1490" s="84"/>
      <c r="L1490" s="64"/>
      <c r="M1490" s="64"/>
      <c r="N1490" s="64"/>
      <c r="O1490" s="64"/>
      <c r="P1490" s="64"/>
      <c r="Q1490" s="64"/>
      <c r="R1490" s="84"/>
      <c r="S1490" s="64"/>
      <c r="U1490" s="85"/>
      <c r="X1490" s="41"/>
    </row>
    <row r="1491" spans="1:24">
      <c r="A1491" s="83"/>
      <c r="D1491" s="64"/>
      <c r="E1491" s="64"/>
      <c r="F1491" s="64"/>
      <c r="G1491" s="64"/>
      <c r="H1491" s="64"/>
      <c r="I1491" s="64"/>
      <c r="J1491" s="64"/>
      <c r="K1491" s="84"/>
      <c r="L1491" s="64"/>
      <c r="M1491" s="64"/>
      <c r="N1491" s="64"/>
      <c r="O1491" s="64"/>
      <c r="P1491" s="64"/>
      <c r="Q1491" s="64"/>
      <c r="R1491" s="84"/>
      <c r="S1491" s="64"/>
      <c r="U1491" s="85"/>
      <c r="X1491" s="41"/>
    </row>
    <row r="1492" spans="1:24">
      <c r="A1492" s="83"/>
      <c r="D1492" s="64"/>
      <c r="E1492" s="64"/>
      <c r="F1492" s="64"/>
      <c r="G1492" s="64"/>
      <c r="H1492" s="64"/>
      <c r="I1492" s="64"/>
      <c r="J1492" s="64"/>
      <c r="K1492" s="84"/>
      <c r="L1492" s="64"/>
      <c r="M1492" s="64"/>
      <c r="N1492" s="64"/>
      <c r="O1492" s="64"/>
      <c r="P1492" s="64"/>
      <c r="Q1492" s="64"/>
      <c r="R1492" s="84"/>
      <c r="S1492" s="64"/>
      <c r="U1492" s="85"/>
      <c r="X1492" s="41"/>
    </row>
    <row r="1493" spans="1:24">
      <c r="A1493" s="83"/>
      <c r="D1493" s="64"/>
      <c r="E1493" s="64"/>
      <c r="F1493" s="64"/>
      <c r="G1493" s="64"/>
      <c r="H1493" s="64"/>
      <c r="I1493" s="64"/>
      <c r="J1493" s="64"/>
      <c r="K1493" s="84"/>
      <c r="L1493" s="64"/>
      <c r="M1493" s="64"/>
      <c r="N1493" s="64"/>
      <c r="O1493" s="64"/>
      <c r="P1493" s="64"/>
      <c r="Q1493" s="64"/>
      <c r="R1493" s="84"/>
      <c r="S1493" s="64"/>
      <c r="U1493" s="85"/>
      <c r="X1493" s="41"/>
    </row>
    <row r="1494" spans="1:24">
      <c r="A1494" s="83"/>
      <c r="D1494" s="64"/>
      <c r="E1494" s="64"/>
      <c r="F1494" s="64"/>
      <c r="G1494" s="64"/>
      <c r="H1494" s="64"/>
      <c r="I1494" s="64"/>
      <c r="J1494" s="64"/>
      <c r="K1494" s="84"/>
      <c r="L1494" s="64"/>
      <c r="M1494" s="64"/>
      <c r="N1494" s="64"/>
      <c r="O1494" s="64"/>
      <c r="P1494" s="64"/>
      <c r="Q1494" s="64"/>
      <c r="R1494" s="84"/>
      <c r="S1494" s="64"/>
      <c r="U1494" s="85"/>
      <c r="X1494" s="41"/>
    </row>
    <row r="1495" spans="1:24">
      <c r="A1495" s="83"/>
      <c r="D1495" s="64"/>
      <c r="E1495" s="64"/>
      <c r="F1495" s="64"/>
      <c r="G1495" s="64"/>
      <c r="H1495" s="64"/>
      <c r="I1495" s="64"/>
      <c r="J1495" s="64"/>
      <c r="K1495" s="84"/>
      <c r="L1495" s="64"/>
      <c r="M1495" s="64"/>
      <c r="N1495" s="64"/>
      <c r="O1495" s="64"/>
      <c r="P1495" s="64"/>
      <c r="Q1495" s="64"/>
      <c r="R1495" s="84"/>
      <c r="S1495" s="64"/>
      <c r="U1495" s="85"/>
      <c r="X1495" s="41"/>
    </row>
    <row r="1496" spans="1:24">
      <c r="A1496" s="83"/>
      <c r="D1496" s="64"/>
      <c r="E1496" s="64"/>
      <c r="F1496" s="64"/>
      <c r="G1496" s="64"/>
      <c r="H1496" s="64"/>
      <c r="I1496" s="64"/>
      <c r="J1496" s="64"/>
      <c r="K1496" s="84"/>
      <c r="L1496" s="64"/>
      <c r="M1496" s="64"/>
      <c r="N1496" s="64"/>
      <c r="O1496" s="64"/>
      <c r="P1496" s="64"/>
      <c r="Q1496" s="64"/>
      <c r="R1496" s="84"/>
      <c r="S1496" s="64"/>
      <c r="U1496" s="85"/>
      <c r="X1496" s="41"/>
    </row>
    <row r="1497" spans="1:24">
      <c r="A1497" s="83"/>
      <c r="D1497" s="64"/>
      <c r="E1497" s="64"/>
      <c r="F1497" s="64"/>
      <c r="G1497" s="64"/>
      <c r="H1497" s="64"/>
      <c r="I1497" s="64"/>
      <c r="J1497" s="64"/>
      <c r="K1497" s="84"/>
      <c r="L1497" s="64"/>
      <c r="M1497" s="64"/>
      <c r="N1497" s="64"/>
      <c r="O1497" s="64"/>
      <c r="P1497" s="64"/>
      <c r="Q1497" s="64"/>
      <c r="R1497" s="84"/>
      <c r="S1497" s="64"/>
      <c r="U1497" s="85"/>
      <c r="X1497" s="41"/>
    </row>
    <row r="1498" spans="1:24">
      <c r="A1498" s="83"/>
      <c r="D1498" s="64"/>
      <c r="E1498" s="64"/>
      <c r="F1498" s="64"/>
      <c r="G1498" s="64"/>
      <c r="H1498" s="64"/>
      <c r="I1498" s="64"/>
      <c r="J1498" s="64"/>
      <c r="K1498" s="84"/>
      <c r="L1498" s="64"/>
      <c r="M1498" s="64"/>
      <c r="N1498" s="64"/>
      <c r="O1498" s="64"/>
      <c r="P1498" s="64"/>
      <c r="Q1498" s="64"/>
      <c r="R1498" s="84"/>
      <c r="S1498" s="64"/>
      <c r="U1498" s="85"/>
      <c r="X1498" s="41"/>
    </row>
    <row r="1499" spans="1:24">
      <c r="A1499" s="83"/>
      <c r="D1499" s="64"/>
      <c r="E1499" s="64"/>
      <c r="F1499" s="64"/>
      <c r="G1499" s="64"/>
      <c r="H1499" s="64"/>
      <c r="I1499" s="64"/>
      <c r="J1499" s="64"/>
      <c r="K1499" s="84"/>
      <c r="L1499" s="64"/>
      <c r="M1499" s="64"/>
      <c r="N1499" s="64"/>
      <c r="O1499" s="64"/>
      <c r="P1499" s="64"/>
      <c r="Q1499" s="64"/>
      <c r="R1499" s="84"/>
      <c r="S1499" s="64"/>
      <c r="U1499" s="85"/>
      <c r="X1499" s="41"/>
    </row>
    <row r="1500" spans="1:24">
      <c r="A1500" s="83"/>
      <c r="D1500" s="64"/>
      <c r="E1500" s="64"/>
      <c r="F1500" s="64"/>
      <c r="G1500" s="64"/>
      <c r="H1500" s="64"/>
      <c r="I1500" s="64"/>
      <c r="J1500" s="64"/>
      <c r="K1500" s="84"/>
      <c r="L1500" s="64"/>
      <c r="M1500" s="64"/>
      <c r="N1500" s="64"/>
      <c r="O1500" s="64"/>
      <c r="P1500" s="64"/>
      <c r="Q1500" s="64"/>
      <c r="R1500" s="84"/>
      <c r="S1500" s="64"/>
      <c r="U1500" s="85"/>
      <c r="X1500" s="41"/>
    </row>
    <row r="1501" spans="1:24">
      <c r="A1501" s="83"/>
      <c r="D1501" s="64"/>
      <c r="E1501" s="64"/>
      <c r="F1501" s="64"/>
      <c r="G1501" s="64"/>
      <c r="H1501" s="64"/>
      <c r="I1501" s="64"/>
      <c r="J1501" s="64"/>
      <c r="K1501" s="84"/>
      <c r="L1501" s="64"/>
      <c r="M1501" s="64"/>
      <c r="N1501" s="64"/>
      <c r="O1501" s="64"/>
      <c r="P1501" s="64"/>
      <c r="Q1501" s="64"/>
      <c r="R1501" s="84"/>
      <c r="S1501" s="64"/>
      <c r="U1501" s="85"/>
      <c r="X1501" s="41"/>
    </row>
    <row r="1502" spans="1:24">
      <c r="A1502" s="83"/>
      <c r="D1502" s="64"/>
      <c r="E1502" s="64"/>
      <c r="F1502" s="64"/>
      <c r="G1502" s="64"/>
      <c r="H1502" s="64"/>
      <c r="I1502" s="64"/>
      <c r="J1502" s="64"/>
      <c r="K1502" s="84"/>
      <c r="L1502" s="64"/>
      <c r="M1502" s="64"/>
      <c r="N1502" s="64"/>
      <c r="O1502" s="64"/>
      <c r="P1502" s="64"/>
      <c r="Q1502" s="64"/>
      <c r="R1502" s="84"/>
      <c r="S1502" s="64"/>
      <c r="U1502" s="85"/>
      <c r="X1502" s="41"/>
    </row>
    <row r="1503" spans="1:24">
      <c r="A1503" s="83"/>
      <c r="D1503" s="64"/>
      <c r="E1503" s="64"/>
      <c r="F1503" s="64"/>
      <c r="G1503" s="64"/>
      <c r="H1503" s="64"/>
      <c r="I1503" s="64"/>
      <c r="J1503" s="64"/>
      <c r="K1503" s="84"/>
      <c r="L1503" s="64"/>
      <c r="M1503" s="64"/>
      <c r="N1503" s="64"/>
      <c r="O1503" s="64"/>
      <c r="P1503" s="64"/>
      <c r="Q1503" s="64"/>
      <c r="R1503" s="84"/>
      <c r="S1503" s="64"/>
      <c r="U1503" s="85"/>
      <c r="X1503" s="41"/>
    </row>
    <row r="1504" spans="1:24">
      <c r="A1504" s="83"/>
      <c r="D1504" s="64"/>
      <c r="E1504" s="64"/>
      <c r="F1504" s="64"/>
      <c r="G1504" s="64"/>
      <c r="H1504" s="64"/>
      <c r="I1504" s="64"/>
      <c r="J1504" s="64"/>
      <c r="K1504" s="84"/>
      <c r="L1504" s="64"/>
      <c r="M1504" s="64"/>
      <c r="N1504" s="64"/>
      <c r="O1504" s="64"/>
      <c r="P1504" s="64"/>
      <c r="Q1504" s="64"/>
      <c r="R1504" s="84"/>
      <c r="S1504" s="64"/>
      <c r="U1504" s="85"/>
      <c r="X1504" s="41"/>
    </row>
    <row r="1505" spans="1:24">
      <c r="A1505" s="83"/>
      <c r="D1505" s="64"/>
      <c r="E1505" s="64"/>
      <c r="F1505" s="64"/>
      <c r="G1505" s="64"/>
      <c r="H1505" s="64"/>
      <c r="I1505" s="64"/>
      <c r="J1505" s="64"/>
      <c r="K1505" s="84"/>
      <c r="L1505" s="64"/>
      <c r="M1505" s="64"/>
      <c r="N1505" s="64"/>
      <c r="O1505" s="64"/>
      <c r="P1505" s="64"/>
      <c r="Q1505" s="64"/>
      <c r="R1505" s="84"/>
      <c r="S1505" s="64"/>
      <c r="U1505" s="85"/>
      <c r="X1505" s="41"/>
    </row>
    <row r="1506" spans="1:24">
      <c r="A1506" s="83"/>
      <c r="D1506" s="64"/>
      <c r="E1506" s="64"/>
      <c r="F1506" s="64"/>
      <c r="G1506" s="64"/>
      <c r="H1506" s="64"/>
      <c r="I1506" s="64"/>
      <c r="J1506" s="64"/>
      <c r="K1506" s="84"/>
      <c r="L1506" s="64"/>
      <c r="M1506" s="64"/>
      <c r="N1506" s="64"/>
      <c r="O1506" s="64"/>
      <c r="P1506" s="64"/>
      <c r="Q1506" s="64"/>
      <c r="R1506" s="84"/>
      <c r="S1506" s="64"/>
      <c r="U1506" s="85"/>
      <c r="X1506" s="41"/>
    </row>
    <row r="1507" spans="1:24">
      <c r="A1507" s="83"/>
      <c r="D1507" s="64"/>
      <c r="E1507" s="64"/>
      <c r="F1507" s="64"/>
      <c r="G1507" s="64"/>
      <c r="H1507" s="64"/>
      <c r="I1507" s="64"/>
      <c r="J1507" s="64"/>
      <c r="K1507" s="84"/>
      <c r="L1507" s="64"/>
      <c r="M1507" s="64"/>
      <c r="N1507" s="64"/>
      <c r="O1507" s="64"/>
      <c r="P1507" s="64"/>
      <c r="Q1507" s="64"/>
      <c r="R1507" s="84"/>
      <c r="S1507" s="64"/>
      <c r="U1507" s="85"/>
      <c r="X1507" s="41"/>
    </row>
    <row r="1508" spans="1:24">
      <c r="A1508" s="83"/>
      <c r="D1508" s="64"/>
      <c r="E1508" s="64"/>
      <c r="F1508" s="64"/>
      <c r="G1508" s="64"/>
      <c r="H1508" s="64"/>
      <c r="I1508" s="64"/>
      <c r="J1508" s="64"/>
      <c r="K1508" s="84"/>
      <c r="L1508" s="64"/>
      <c r="M1508" s="64"/>
      <c r="N1508" s="64"/>
      <c r="O1508" s="64"/>
      <c r="P1508" s="64"/>
      <c r="Q1508" s="64"/>
      <c r="R1508" s="84"/>
      <c r="S1508" s="64"/>
      <c r="U1508" s="85"/>
      <c r="X1508" s="41"/>
    </row>
    <row r="1509" spans="1:24">
      <c r="A1509" s="83"/>
      <c r="D1509" s="64"/>
      <c r="E1509" s="64"/>
      <c r="F1509" s="64"/>
      <c r="G1509" s="64"/>
      <c r="H1509" s="64"/>
      <c r="I1509" s="64"/>
      <c r="J1509" s="64"/>
      <c r="K1509" s="84"/>
      <c r="L1509" s="64"/>
      <c r="M1509" s="64"/>
      <c r="N1509" s="64"/>
      <c r="O1509" s="64"/>
      <c r="P1509" s="64"/>
      <c r="Q1509" s="64"/>
      <c r="R1509" s="84"/>
      <c r="S1509" s="64"/>
      <c r="U1509" s="85"/>
      <c r="X1509" s="41"/>
    </row>
    <row r="1510" spans="1:24">
      <c r="A1510" s="83"/>
      <c r="D1510" s="64"/>
      <c r="E1510" s="64"/>
      <c r="F1510" s="64"/>
      <c r="G1510" s="64"/>
      <c r="H1510" s="64"/>
      <c r="I1510" s="64"/>
      <c r="J1510" s="64"/>
      <c r="K1510" s="84"/>
      <c r="L1510" s="64"/>
      <c r="M1510" s="64"/>
      <c r="N1510" s="64"/>
      <c r="O1510" s="64"/>
      <c r="P1510" s="64"/>
      <c r="Q1510" s="64"/>
      <c r="R1510" s="84"/>
      <c r="S1510" s="64"/>
      <c r="U1510" s="85"/>
      <c r="X1510" s="41"/>
    </row>
    <row r="1511" spans="1:24">
      <c r="A1511" s="83"/>
      <c r="D1511" s="64"/>
      <c r="E1511" s="64"/>
      <c r="F1511" s="64"/>
      <c r="G1511" s="64"/>
      <c r="H1511" s="64"/>
      <c r="I1511" s="64"/>
      <c r="J1511" s="64"/>
      <c r="K1511" s="84"/>
      <c r="L1511" s="64"/>
      <c r="M1511" s="64"/>
      <c r="N1511" s="64"/>
      <c r="O1511" s="64"/>
      <c r="P1511" s="64"/>
      <c r="Q1511" s="64"/>
      <c r="R1511" s="84"/>
      <c r="S1511" s="64"/>
      <c r="U1511" s="85"/>
      <c r="X1511" s="41"/>
    </row>
    <row r="1512" spans="1:24">
      <c r="A1512" s="83"/>
      <c r="D1512" s="64"/>
      <c r="E1512" s="64"/>
      <c r="F1512" s="64"/>
      <c r="G1512" s="64"/>
      <c r="H1512" s="64"/>
      <c r="I1512" s="64"/>
      <c r="J1512" s="64"/>
      <c r="K1512" s="84"/>
      <c r="L1512" s="64"/>
      <c r="M1512" s="64"/>
      <c r="N1512" s="64"/>
      <c r="O1512" s="64"/>
      <c r="P1512" s="64"/>
      <c r="Q1512" s="64"/>
      <c r="R1512" s="84"/>
      <c r="S1512" s="64"/>
      <c r="U1512" s="85"/>
      <c r="X1512" s="41"/>
    </row>
    <row r="1513" spans="1:24">
      <c r="A1513" s="83"/>
      <c r="D1513" s="64"/>
      <c r="E1513" s="64"/>
      <c r="F1513" s="64"/>
      <c r="G1513" s="64"/>
      <c r="H1513" s="64"/>
      <c r="I1513" s="64"/>
      <c r="J1513" s="64"/>
      <c r="K1513" s="84"/>
      <c r="L1513" s="64"/>
      <c r="M1513" s="64"/>
      <c r="N1513" s="64"/>
      <c r="O1513" s="64"/>
      <c r="P1513" s="64"/>
      <c r="Q1513" s="64"/>
      <c r="R1513" s="84"/>
      <c r="S1513" s="64"/>
      <c r="U1513" s="85"/>
      <c r="X1513" s="41"/>
    </row>
    <row r="1514" spans="1:24">
      <c r="A1514" s="83"/>
      <c r="D1514" s="64"/>
      <c r="E1514" s="64"/>
      <c r="F1514" s="64"/>
      <c r="G1514" s="64"/>
      <c r="H1514" s="64"/>
      <c r="I1514" s="64"/>
      <c r="J1514" s="64"/>
      <c r="K1514" s="84"/>
      <c r="L1514" s="64"/>
      <c r="M1514" s="64"/>
      <c r="N1514" s="64"/>
      <c r="O1514" s="64"/>
      <c r="P1514" s="64"/>
      <c r="Q1514" s="64"/>
      <c r="R1514" s="84"/>
      <c r="S1514" s="64"/>
      <c r="U1514" s="85"/>
      <c r="X1514" s="41"/>
    </row>
    <row r="1515" spans="1:24">
      <c r="A1515" s="83"/>
      <c r="D1515" s="64"/>
      <c r="E1515" s="64"/>
      <c r="F1515" s="64"/>
      <c r="G1515" s="64"/>
      <c r="H1515" s="64"/>
      <c r="I1515" s="64"/>
      <c r="J1515" s="64"/>
      <c r="K1515" s="84"/>
      <c r="L1515" s="64"/>
      <c r="M1515" s="64"/>
      <c r="N1515" s="64"/>
      <c r="O1515" s="64"/>
      <c r="P1515" s="64"/>
      <c r="Q1515" s="64"/>
      <c r="R1515" s="84"/>
      <c r="S1515" s="64"/>
      <c r="U1515" s="85"/>
      <c r="X1515" s="41"/>
    </row>
    <row r="1516" spans="1:24">
      <c r="A1516" s="83"/>
      <c r="D1516" s="64"/>
      <c r="E1516" s="64"/>
      <c r="F1516" s="64"/>
      <c r="G1516" s="64"/>
      <c r="H1516" s="64"/>
      <c r="I1516" s="64"/>
      <c r="J1516" s="64"/>
      <c r="K1516" s="84"/>
      <c r="L1516" s="64"/>
      <c r="M1516" s="64"/>
      <c r="N1516" s="64"/>
      <c r="O1516" s="64"/>
      <c r="P1516" s="64"/>
      <c r="Q1516" s="64"/>
      <c r="R1516" s="84"/>
      <c r="S1516" s="64"/>
      <c r="U1516" s="85"/>
      <c r="X1516" s="41"/>
    </row>
    <row r="1517" spans="1:24">
      <c r="A1517" s="83"/>
      <c r="D1517" s="64"/>
      <c r="E1517" s="64"/>
      <c r="F1517" s="64"/>
      <c r="G1517" s="64"/>
      <c r="H1517" s="64"/>
      <c r="I1517" s="64"/>
      <c r="J1517" s="64"/>
      <c r="K1517" s="84"/>
      <c r="L1517" s="64"/>
      <c r="M1517" s="64"/>
      <c r="N1517" s="64"/>
      <c r="O1517" s="64"/>
      <c r="P1517" s="64"/>
      <c r="Q1517" s="64"/>
      <c r="R1517" s="84"/>
      <c r="S1517" s="64"/>
      <c r="U1517" s="85"/>
      <c r="X1517" s="41"/>
    </row>
    <row r="1518" spans="1:24">
      <c r="A1518" s="83"/>
      <c r="D1518" s="64"/>
      <c r="E1518" s="64"/>
      <c r="F1518" s="64"/>
      <c r="G1518" s="64"/>
      <c r="H1518" s="64"/>
      <c r="I1518" s="64"/>
      <c r="J1518" s="64"/>
      <c r="K1518" s="84"/>
      <c r="L1518" s="64"/>
      <c r="M1518" s="64"/>
      <c r="N1518" s="64"/>
      <c r="O1518" s="64"/>
      <c r="P1518" s="64"/>
      <c r="Q1518" s="64"/>
      <c r="R1518" s="84"/>
      <c r="S1518" s="64"/>
      <c r="U1518" s="85"/>
      <c r="X1518" s="41"/>
    </row>
    <row r="1519" spans="1:24">
      <c r="A1519" s="83"/>
      <c r="D1519" s="64"/>
      <c r="E1519" s="64"/>
      <c r="F1519" s="64"/>
      <c r="G1519" s="64"/>
      <c r="H1519" s="64"/>
      <c r="I1519" s="64"/>
      <c r="J1519" s="64"/>
      <c r="K1519" s="84"/>
      <c r="L1519" s="64"/>
      <c r="M1519" s="64"/>
      <c r="N1519" s="64"/>
      <c r="O1519" s="64"/>
      <c r="P1519" s="64"/>
      <c r="Q1519" s="64"/>
      <c r="R1519" s="84"/>
      <c r="S1519" s="64"/>
      <c r="U1519" s="85"/>
      <c r="X1519" s="41"/>
    </row>
    <row r="1520" spans="1:24">
      <c r="A1520" s="83"/>
      <c r="D1520" s="64"/>
      <c r="E1520" s="64"/>
      <c r="F1520" s="64"/>
      <c r="G1520" s="64"/>
      <c r="H1520" s="64"/>
      <c r="I1520" s="64"/>
      <c r="J1520" s="64"/>
      <c r="K1520" s="84"/>
      <c r="L1520" s="64"/>
      <c r="M1520" s="64"/>
      <c r="N1520" s="64"/>
      <c r="O1520" s="64"/>
      <c r="P1520" s="64"/>
      <c r="Q1520" s="64"/>
      <c r="R1520" s="84"/>
      <c r="S1520" s="64"/>
      <c r="U1520" s="85"/>
      <c r="X1520" s="41"/>
    </row>
    <row r="1521" spans="1:24">
      <c r="A1521" s="83"/>
      <c r="D1521" s="64"/>
      <c r="E1521" s="64"/>
      <c r="F1521" s="64"/>
      <c r="G1521" s="64"/>
      <c r="H1521" s="64"/>
      <c r="I1521" s="64"/>
      <c r="J1521" s="64"/>
      <c r="K1521" s="84"/>
      <c r="L1521" s="64"/>
      <c r="M1521" s="64"/>
      <c r="N1521" s="64"/>
      <c r="O1521" s="64"/>
      <c r="P1521" s="64"/>
      <c r="Q1521" s="64"/>
      <c r="R1521" s="84"/>
      <c r="S1521" s="64"/>
      <c r="U1521" s="85"/>
      <c r="X1521" s="41"/>
    </row>
    <row r="1522" spans="1:24">
      <c r="A1522" s="83"/>
      <c r="D1522" s="64"/>
      <c r="E1522" s="64"/>
      <c r="F1522" s="64"/>
      <c r="G1522" s="64"/>
      <c r="H1522" s="64"/>
      <c r="I1522" s="64"/>
      <c r="J1522" s="64"/>
      <c r="K1522" s="84"/>
      <c r="L1522" s="64"/>
      <c r="M1522" s="64"/>
      <c r="N1522" s="64"/>
      <c r="O1522" s="64"/>
      <c r="P1522" s="64"/>
      <c r="Q1522" s="64"/>
      <c r="R1522" s="84"/>
      <c r="S1522" s="64"/>
      <c r="U1522" s="85"/>
      <c r="X1522" s="41"/>
    </row>
    <row r="1523" spans="1:24">
      <c r="A1523" s="83"/>
      <c r="D1523" s="64"/>
      <c r="E1523" s="64"/>
      <c r="F1523" s="64"/>
      <c r="G1523" s="64"/>
      <c r="H1523" s="64"/>
      <c r="I1523" s="64"/>
      <c r="J1523" s="64"/>
      <c r="K1523" s="84"/>
      <c r="L1523" s="64"/>
      <c r="M1523" s="64"/>
      <c r="N1523" s="64"/>
      <c r="O1523" s="64"/>
      <c r="P1523" s="64"/>
      <c r="Q1523" s="64"/>
      <c r="R1523" s="84"/>
      <c r="S1523" s="64"/>
      <c r="U1523" s="85"/>
      <c r="X1523" s="41"/>
    </row>
    <row r="1524" spans="1:24">
      <c r="A1524" s="83"/>
      <c r="D1524" s="64"/>
      <c r="E1524" s="64"/>
      <c r="F1524" s="64"/>
      <c r="G1524" s="64"/>
      <c r="H1524" s="64"/>
      <c r="I1524" s="64"/>
      <c r="J1524" s="64"/>
      <c r="K1524" s="84"/>
      <c r="L1524" s="64"/>
      <c r="M1524" s="64"/>
      <c r="N1524" s="64"/>
      <c r="O1524" s="64"/>
      <c r="P1524" s="64"/>
      <c r="Q1524" s="64"/>
      <c r="R1524" s="84"/>
      <c r="S1524" s="64"/>
      <c r="U1524" s="85"/>
      <c r="X1524" s="41"/>
    </row>
    <row r="1525" spans="1:24">
      <c r="A1525" s="83"/>
      <c r="D1525" s="64"/>
      <c r="E1525" s="64"/>
      <c r="F1525" s="64"/>
      <c r="G1525" s="64"/>
      <c r="H1525" s="64"/>
      <c r="I1525" s="64"/>
      <c r="J1525" s="64"/>
      <c r="K1525" s="84"/>
      <c r="L1525" s="64"/>
      <c r="M1525" s="64"/>
      <c r="N1525" s="64"/>
      <c r="O1525" s="64"/>
      <c r="P1525" s="64"/>
      <c r="Q1525" s="64"/>
      <c r="R1525" s="84"/>
      <c r="S1525" s="64"/>
      <c r="U1525" s="85"/>
      <c r="X1525" s="41"/>
    </row>
    <row r="1526" spans="1:24">
      <c r="A1526" s="83"/>
      <c r="D1526" s="64"/>
      <c r="E1526" s="64"/>
      <c r="F1526" s="64"/>
      <c r="G1526" s="64"/>
      <c r="H1526" s="64"/>
      <c r="I1526" s="64"/>
      <c r="J1526" s="64"/>
      <c r="K1526" s="84"/>
      <c r="L1526" s="64"/>
      <c r="M1526" s="64"/>
      <c r="N1526" s="64"/>
      <c r="O1526" s="64"/>
      <c r="P1526" s="64"/>
      <c r="Q1526" s="64"/>
      <c r="R1526" s="84"/>
      <c r="S1526" s="64"/>
      <c r="U1526" s="85"/>
      <c r="X1526" s="41"/>
    </row>
    <row r="1527" spans="1:24">
      <c r="A1527" s="83"/>
      <c r="D1527" s="64"/>
      <c r="E1527" s="64"/>
      <c r="F1527" s="64"/>
      <c r="G1527" s="64"/>
      <c r="H1527" s="64"/>
      <c r="I1527" s="64"/>
      <c r="J1527" s="64"/>
      <c r="K1527" s="84"/>
      <c r="L1527" s="64"/>
      <c r="M1527" s="64"/>
      <c r="N1527" s="64"/>
      <c r="O1527" s="64"/>
      <c r="P1527" s="64"/>
      <c r="Q1527" s="64"/>
      <c r="R1527" s="84"/>
      <c r="S1527" s="64"/>
      <c r="U1527" s="85"/>
      <c r="X1527" s="41"/>
    </row>
    <row r="1528" spans="1:24">
      <c r="A1528" s="83"/>
      <c r="D1528" s="64"/>
      <c r="E1528" s="64"/>
      <c r="F1528" s="64"/>
      <c r="G1528" s="64"/>
      <c r="H1528" s="64"/>
      <c r="I1528" s="64"/>
      <c r="J1528" s="64"/>
      <c r="K1528" s="84"/>
      <c r="L1528" s="64"/>
      <c r="M1528" s="64"/>
      <c r="N1528" s="64"/>
      <c r="O1528" s="64"/>
      <c r="P1528" s="64"/>
      <c r="Q1528" s="64"/>
      <c r="R1528" s="84"/>
      <c r="S1528" s="64"/>
      <c r="U1528" s="85"/>
      <c r="X1528" s="41"/>
    </row>
    <row r="1529" spans="1:24">
      <c r="A1529" s="83"/>
      <c r="D1529" s="64"/>
      <c r="E1529" s="64"/>
      <c r="F1529" s="64"/>
      <c r="G1529" s="64"/>
      <c r="H1529" s="64"/>
      <c r="I1529" s="64"/>
      <c r="J1529" s="64"/>
      <c r="K1529" s="84"/>
      <c r="L1529" s="64"/>
      <c r="M1529" s="64"/>
      <c r="N1529" s="64"/>
      <c r="O1529" s="64"/>
      <c r="P1529" s="64"/>
      <c r="Q1529" s="64"/>
      <c r="R1529" s="84"/>
      <c r="S1529" s="64"/>
      <c r="U1529" s="85"/>
      <c r="X1529" s="41"/>
    </row>
    <row r="1530" spans="1:24">
      <c r="A1530" s="83"/>
      <c r="D1530" s="64"/>
      <c r="E1530" s="64"/>
      <c r="F1530" s="64"/>
      <c r="G1530" s="64"/>
      <c r="H1530" s="64"/>
      <c r="I1530" s="64"/>
      <c r="J1530" s="64"/>
      <c r="K1530" s="84"/>
      <c r="L1530" s="64"/>
      <c r="M1530" s="64"/>
      <c r="N1530" s="64"/>
      <c r="O1530" s="64"/>
      <c r="P1530" s="64"/>
      <c r="Q1530" s="64"/>
      <c r="R1530" s="84"/>
      <c r="S1530" s="64"/>
      <c r="U1530" s="85"/>
      <c r="X1530" s="41"/>
    </row>
    <row r="1531" spans="1:24">
      <c r="A1531" s="83"/>
      <c r="D1531" s="64"/>
      <c r="E1531" s="64"/>
      <c r="F1531" s="64"/>
      <c r="G1531" s="64"/>
      <c r="H1531" s="64"/>
      <c r="I1531" s="64"/>
      <c r="J1531" s="64"/>
      <c r="K1531" s="84"/>
      <c r="L1531" s="64"/>
      <c r="M1531" s="64"/>
      <c r="N1531" s="64"/>
      <c r="O1531" s="64"/>
      <c r="P1531" s="64"/>
      <c r="Q1531" s="64"/>
      <c r="R1531" s="84"/>
      <c r="S1531" s="64"/>
      <c r="U1531" s="85"/>
      <c r="X1531" s="41"/>
    </row>
    <row r="1532" spans="1:24">
      <c r="A1532" s="83"/>
      <c r="D1532" s="64"/>
      <c r="E1532" s="64"/>
      <c r="F1532" s="64"/>
      <c r="G1532" s="64"/>
      <c r="H1532" s="64"/>
      <c r="I1532" s="64"/>
      <c r="J1532" s="64"/>
      <c r="K1532" s="84"/>
      <c r="L1532" s="64"/>
      <c r="M1532" s="64"/>
      <c r="N1532" s="64"/>
      <c r="O1532" s="64"/>
      <c r="P1532" s="64"/>
      <c r="Q1532" s="64"/>
      <c r="R1532" s="84"/>
      <c r="S1532" s="64"/>
      <c r="U1532" s="85"/>
      <c r="X1532" s="41"/>
    </row>
    <row r="1533" spans="1:24">
      <c r="A1533" s="83"/>
      <c r="D1533" s="64"/>
      <c r="E1533" s="64"/>
      <c r="F1533" s="64"/>
      <c r="G1533" s="64"/>
      <c r="H1533" s="64"/>
      <c r="I1533" s="64"/>
      <c r="J1533" s="64"/>
      <c r="K1533" s="84"/>
      <c r="L1533" s="64"/>
      <c r="M1533" s="64"/>
      <c r="N1533" s="64"/>
      <c r="O1533" s="64"/>
      <c r="P1533" s="64"/>
      <c r="Q1533" s="64"/>
      <c r="R1533" s="84"/>
      <c r="S1533" s="64"/>
      <c r="U1533" s="85"/>
      <c r="X1533" s="41"/>
    </row>
    <row r="1534" spans="1:24">
      <c r="A1534" s="83"/>
      <c r="D1534" s="64"/>
      <c r="E1534" s="64"/>
      <c r="F1534" s="64"/>
      <c r="G1534" s="64"/>
      <c r="H1534" s="64"/>
      <c r="I1534" s="64"/>
      <c r="J1534" s="64"/>
      <c r="K1534" s="84"/>
      <c r="L1534" s="64"/>
      <c r="M1534" s="64"/>
      <c r="N1534" s="64"/>
      <c r="O1534" s="64"/>
      <c r="P1534" s="64"/>
      <c r="Q1534" s="64"/>
      <c r="R1534" s="84"/>
      <c r="S1534" s="64"/>
      <c r="U1534" s="85"/>
      <c r="X1534" s="41"/>
    </row>
    <row r="1535" spans="1:24">
      <c r="A1535" s="83"/>
      <c r="D1535" s="64"/>
      <c r="E1535" s="64"/>
      <c r="F1535" s="64"/>
      <c r="G1535" s="64"/>
      <c r="H1535" s="64"/>
      <c r="I1535" s="64"/>
      <c r="J1535" s="64"/>
      <c r="K1535" s="84"/>
      <c r="L1535" s="64"/>
      <c r="M1535" s="64"/>
      <c r="N1535" s="64"/>
      <c r="O1535" s="64"/>
      <c r="P1535" s="64"/>
      <c r="Q1535" s="64"/>
      <c r="R1535" s="84"/>
      <c r="S1535" s="64"/>
      <c r="U1535" s="85"/>
      <c r="X1535" s="41"/>
    </row>
    <row r="1536" spans="1:24">
      <c r="A1536" s="83"/>
      <c r="D1536" s="64"/>
      <c r="E1536" s="64"/>
      <c r="F1536" s="64"/>
      <c r="G1536" s="64"/>
      <c r="H1536" s="64"/>
      <c r="I1536" s="64"/>
      <c r="J1536" s="64"/>
      <c r="K1536" s="84"/>
      <c r="L1536" s="64"/>
      <c r="M1536" s="64"/>
      <c r="N1536" s="64"/>
      <c r="O1536" s="64"/>
      <c r="P1536" s="64"/>
      <c r="Q1536" s="64"/>
      <c r="R1536" s="84"/>
      <c r="S1536" s="64"/>
      <c r="U1536" s="85"/>
      <c r="X1536" s="41"/>
    </row>
    <row r="1537" spans="1:24">
      <c r="A1537" s="83"/>
      <c r="D1537" s="64"/>
      <c r="E1537" s="64"/>
      <c r="F1537" s="64"/>
      <c r="G1537" s="64"/>
      <c r="H1537" s="64"/>
      <c r="I1537" s="64"/>
      <c r="J1537" s="64"/>
      <c r="K1537" s="84"/>
      <c r="L1537" s="64"/>
      <c r="M1537" s="64"/>
      <c r="N1537" s="64"/>
      <c r="O1537" s="64"/>
      <c r="P1537" s="64"/>
      <c r="Q1537" s="64"/>
      <c r="R1537" s="84"/>
      <c r="S1537" s="64"/>
      <c r="U1537" s="85"/>
      <c r="X1537" s="41"/>
    </row>
    <row r="1538" spans="1:24">
      <c r="A1538" s="83"/>
      <c r="D1538" s="64"/>
      <c r="E1538" s="64"/>
      <c r="F1538" s="64"/>
      <c r="G1538" s="64"/>
      <c r="H1538" s="64"/>
      <c r="I1538" s="64"/>
      <c r="J1538" s="64"/>
      <c r="K1538" s="84"/>
      <c r="L1538" s="64"/>
      <c r="M1538" s="64"/>
      <c r="N1538" s="64"/>
      <c r="O1538" s="64"/>
      <c r="P1538" s="64"/>
      <c r="Q1538" s="64"/>
      <c r="R1538" s="84"/>
      <c r="S1538" s="64"/>
      <c r="U1538" s="85"/>
      <c r="X1538" s="41"/>
    </row>
    <row r="1539" spans="1:24">
      <c r="A1539" s="83"/>
      <c r="D1539" s="64"/>
      <c r="E1539" s="64"/>
      <c r="F1539" s="64"/>
      <c r="G1539" s="64"/>
      <c r="H1539" s="64"/>
      <c r="I1539" s="64"/>
      <c r="J1539" s="64"/>
      <c r="K1539" s="84"/>
      <c r="L1539" s="64"/>
      <c r="M1539" s="64"/>
      <c r="N1539" s="64"/>
      <c r="O1539" s="64"/>
      <c r="P1539" s="64"/>
      <c r="Q1539" s="64"/>
      <c r="R1539" s="84"/>
      <c r="S1539" s="64"/>
      <c r="U1539" s="85"/>
      <c r="X1539" s="41"/>
    </row>
    <row r="1540" spans="1:24">
      <c r="A1540" s="83"/>
      <c r="D1540" s="64"/>
      <c r="E1540" s="64"/>
      <c r="F1540" s="64"/>
      <c r="G1540" s="64"/>
      <c r="H1540" s="64"/>
      <c r="I1540" s="64"/>
      <c r="J1540" s="64"/>
      <c r="K1540" s="84"/>
      <c r="L1540" s="64"/>
      <c r="M1540" s="64"/>
      <c r="N1540" s="64"/>
      <c r="O1540" s="64"/>
      <c r="P1540" s="64"/>
      <c r="Q1540" s="64"/>
      <c r="R1540" s="84"/>
      <c r="S1540" s="64"/>
      <c r="U1540" s="85"/>
      <c r="X1540" s="41"/>
    </row>
    <row r="1541" spans="1:24">
      <c r="A1541" s="83"/>
      <c r="D1541" s="64"/>
      <c r="E1541" s="64"/>
      <c r="F1541" s="64"/>
      <c r="G1541" s="64"/>
      <c r="H1541" s="64"/>
      <c r="I1541" s="64"/>
      <c r="J1541" s="64"/>
      <c r="K1541" s="84"/>
      <c r="L1541" s="64"/>
      <c r="M1541" s="64"/>
      <c r="N1541" s="64"/>
      <c r="O1541" s="64"/>
      <c r="P1541" s="64"/>
      <c r="Q1541" s="64"/>
      <c r="R1541" s="84"/>
      <c r="S1541" s="64"/>
      <c r="U1541" s="85"/>
      <c r="X1541" s="41"/>
    </row>
    <row r="1542" spans="1:24">
      <c r="A1542" s="83"/>
      <c r="D1542" s="64"/>
      <c r="E1542" s="64"/>
      <c r="F1542" s="64"/>
      <c r="G1542" s="64"/>
      <c r="H1542" s="64"/>
      <c r="I1542" s="64"/>
      <c r="J1542" s="64"/>
      <c r="K1542" s="84"/>
      <c r="L1542" s="64"/>
      <c r="M1542" s="64"/>
      <c r="N1542" s="64"/>
      <c r="O1542" s="64"/>
      <c r="P1542" s="64"/>
      <c r="Q1542" s="64"/>
      <c r="R1542" s="84"/>
      <c r="S1542" s="64"/>
      <c r="U1542" s="85"/>
      <c r="X1542" s="41"/>
    </row>
    <row r="1543" spans="1:24">
      <c r="A1543" s="83"/>
      <c r="D1543" s="64"/>
      <c r="E1543" s="64"/>
      <c r="F1543" s="64"/>
      <c r="G1543" s="64"/>
      <c r="H1543" s="64"/>
      <c r="I1543" s="64"/>
      <c r="J1543" s="64"/>
      <c r="K1543" s="84"/>
      <c r="L1543" s="64"/>
      <c r="M1543" s="64"/>
      <c r="N1543" s="64"/>
      <c r="O1543" s="64"/>
      <c r="P1543" s="64"/>
      <c r="Q1543" s="64"/>
      <c r="R1543" s="84"/>
      <c r="S1543" s="64"/>
      <c r="U1543" s="85"/>
      <c r="X1543" s="41"/>
    </row>
    <row r="1544" spans="1:24">
      <c r="A1544" s="83"/>
      <c r="D1544" s="64"/>
      <c r="E1544" s="64"/>
      <c r="F1544" s="64"/>
      <c r="G1544" s="64"/>
      <c r="H1544" s="64"/>
      <c r="I1544" s="64"/>
      <c r="J1544" s="64"/>
      <c r="K1544" s="84"/>
      <c r="L1544" s="64"/>
      <c r="M1544" s="64"/>
      <c r="N1544" s="64"/>
      <c r="O1544" s="64"/>
      <c r="P1544" s="64"/>
      <c r="Q1544" s="64"/>
      <c r="R1544" s="84"/>
      <c r="S1544" s="64"/>
      <c r="U1544" s="85"/>
      <c r="X1544" s="41"/>
    </row>
    <row r="1545" spans="1:24">
      <c r="A1545" s="83"/>
      <c r="D1545" s="64"/>
      <c r="E1545" s="64"/>
      <c r="F1545" s="64"/>
      <c r="G1545" s="64"/>
      <c r="H1545" s="64"/>
      <c r="I1545" s="64"/>
      <c r="J1545" s="64"/>
      <c r="K1545" s="84"/>
      <c r="L1545" s="64"/>
      <c r="M1545" s="64"/>
      <c r="N1545" s="64"/>
      <c r="O1545" s="64"/>
      <c r="P1545" s="64"/>
      <c r="Q1545" s="64"/>
      <c r="R1545" s="84"/>
      <c r="S1545" s="64"/>
      <c r="U1545" s="85"/>
      <c r="X1545" s="41"/>
    </row>
    <row r="1546" spans="1:24">
      <c r="A1546" s="83"/>
      <c r="D1546" s="64"/>
      <c r="E1546" s="64"/>
      <c r="F1546" s="64"/>
      <c r="G1546" s="64"/>
      <c r="H1546" s="64"/>
      <c r="I1546" s="64"/>
      <c r="J1546" s="64"/>
      <c r="K1546" s="84"/>
      <c r="L1546" s="64"/>
      <c r="M1546" s="64"/>
      <c r="N1546" s="64"/>
      <c r="O1546" s="64"/>
      <c r="P1546" s="64"/>
      <c r="Q1546" s="64"/>
      <c r="R1546" s="84"/>
      <c r="S1546" s="64"/>
      <c r="U1546" s="85"/>
      <c r="X1546" s="41"/>
    </row>
    <row r="1547" spans="1:24">
      <c r="A1547" s="83"/>
      <c r="D1547" s="64"/>
      <c r="E1547" s="64"/>
      <c r="F1547" s="64"/>
      <c r="G1547" s="64"/>
      <c r="H1547" s="64"/>
      <c r="I1547" s="64"/>
      <c r="J1547" s="64"/>
      <c r="K1547" s="84"/>
      <c r="L1547" s="64"/>
      <c r="M1547" s="64"/>
      <c r="N1547" s="64"/>
      <c r="O1547" s="64"/>
      <c r="P1547" s="64"/>
      <c r="Q1547" s="64"/>
      <c r="R1547" s="84"/>
      <c r="S1547" s="64"/>
      <c r="U1547" s="85"/>
      <c r="X1547" s="41"/>
    </row>
    <row r="1548" spans="1:24">
      <c r="A1548" s="83"/>
      <c r="D1548" s="64"/>
      <c r="E1548" s="64"/>
      <c r="F1548" s="64"/>
      <c r="G1548" s="64"/>
      <c r="H1548" s="64"/>
      <c r="I1548" s="64"/>
      <c r="J1548" s="64"/>
      <c r="K1548" s="84"/>
      <c r="L1548" s="64"/>
      <c r="M1548" s="64"/>
      <c r="N1548" s="64"/>
      <c r="O1548" s="64"/>
      <c r="P1548" s="64"/>
      <c r="Q1548" s="64"/>
      <c r="R1548" s="84"/>
      <c r="S1548" s="64"/>
      <c r="U1548" s="85"/>
      <c r="X1548" s="41"/>
    </row>
    <row r="1549" spans="1:24">
      <c r="A1549" s="83"/>
      <c r="D1549" s="64"/>
      <c r="E1549" s="64"/>
      <c r="F1549" s="64"/>
      <c r="G1549" s="64"/>
      <c r="H1549" s="64"/>
      <c r="I1549" s="64"/>
      <c r="J1549" s="64"/>
      <c r="K1549" s="84"/>
      <c r="L1549" s="64"/>
      <c r="M1549" s="64"/>
      <c r="N1549" s="64"/>
      <c r="O1549" s="64"/>
      <c r="P1549" s="64"/>
      <c r="Q1549" s="64"/>
      <c r="R1549" s="84"/>
      <c r="S1549" s="64"/>
      <c r="U1549" s="85"/>
      <c r="X1549" s="41"/>
    </row>
    <row r="1550" spans="1:24">
      <c r="A1550" s="83"/>
      <c r="D1550" s="64"/>
      <c r="E1550" s="64"/>
      <c r="F1550" s="64"/>
      <c r="G1550" s="64"/>
      <c r="H1550" s="64"/>
      <c r="I1550" s="64"/>
      <c r="J1550" s="64"/>
      <c r="K1550" s="84"/>
      <c r="L1550" s="64"/>
      <c r="M1550" s="64"/>
      <c r="N1550" s="64"/>
      <c r="O1550" s="64"/>
      <c r="P1550" s="64"/>
      <c r="Q1550" s="64"/>
      <c r="R1550" s="84"/>
      <c r="S1550" s="64"/>
      <c r="U1550" s="85"/>
      <c r="X1550" s="41"/>
    </row>
    <row r="1551" spans="1:24">
      <c r="A1551" s="83"/>
      <c r="D1551" s="64"/>
      <c r="E1551" s="64"/>
      <c r="F1551" s="64"/>
      <c r="G1551" s="64"/>
      <c r="H1551" s="64"/>
      <c r="I1551" s="64"/>
      <c r="J1551" s="64"/>
      <c r="K1551" s="84"/>
      <c r="L1551" s="64"/>
      <c r="M1551" s="64"/>
      <c r="N1551" s="64"/>
      <c r="O1551" s="64"/>
      <c r="P1551" s="64"/>
      <c r="Q1551" s="64"/>
      <c r="R1551" s="84"/>
      <c r="S1551" s="64"/>
      <c r="U1551" s="85"/>
      <c r="X1551" s="41"/>
    </row>
    <row r="1552" spans="1:24">
      <c r="A1552" s="83"/>
      <c r="D1552" s="64"/>
      <c r="E1552" s="64"/>
      <c r="F1552" s="64"/>
      <c r="G1552" s="64"/>
      <c r="H1552" s="64"/>
      <c r="I1552" s="64"/>
      <c r="J1552" s="64"/>
      <c r="K1552" s="84"/>
      <c r="L1552" s="64"/>
      <c r="M1552" s="64"/>
      <c r="N1552" s="64"/>
      <c r="O1552" s="64"/>
      <c r="P1552" s="64"/>
      <c r="Q1552" s="64"/>
      <c r="R1552" s="84"/>
      <c r="S1552" s="64"/>
      <c r="U1552" s="85"/>
      <c r="X1552" s="41"/>
    </row>
    <row r="1553" spans="1:24">
      <c r="A1553" s="83"/>
      <c r="D1553" s="64"/>
      <c r="E1553" s="64"/>
      <c r="F1553" s="64"/>
      <c r="G1553" s="64"/>
      <c r="H1553" s="64"/>
      <c r="I1553" s="64"/>
      <c r="J1553" s="64"/>
      <c r="K1553" s="84"/>
      <c r="L1553" s="64"/>
      <c r="M1553" s="64"/>
      <c r="N1553" s="64"/>
      <c r="O1553" s="64"/>
      <c r="P1553" s="64"/>
      <c r="Q1553" s="64"/>
      <c r="R1553" s="84"/>
      <c r="S1553" s="64"/>
      <c r="U1553" s="85"/>
      <c r="X1553" s="41"/>
    </row>
    <row r="1554" spans="1:24">
      <c r="A1554" s="83"/>
      <c r="D1554" s="64"/>
      <c r="E1554" s="64"/>
      <c r="F1554" s="64"/>
      <c r="G1554" s="64"/>
      <c r="H1554" s="64"/>
      <c r="I1554" s="64"/>
      <c r="J1554" s="64"/>
      <c r="K1554" s="84"/>
      <c r="L1554" s="64"/>
      <c r="M1554" s="64"/>
      <c r="N1554" s="64"/>
      <c r="O1554" s="64"/>
      <c r="P1554" s="64"/>
      <c r="Q1554" s="64"/>
      <c r="R1554" s="84"/>
      <c r="S1554" s="64"/>
      <c r="U1554" s="85"/>
      <c r="X1554" s="41"/>
    </row>
    <row r="1555" spans="1:24">
      <c r="A1555" s="83"/>
      <c r="D1555" s="64"/>
      <c r="E1555" s="64"/>
      <c r="F1555" s="64"/>
      <c r="G1555" s="64"/>
      <c r="H1555" s="64"/>
      <c r="I1555" s="64"/>
      <c r="J1555" s="64"/>
      <c r="K1555" s="84"/>
      <c r="L1555" s="64"/>
      <c r="M1555" s="64"/>
      <c r="N1555" s="64"/>
      <c r="O1555" s="64"/>
      <c r="P1555" s="64"/>
      <c r="Q1555" s="64"/>
      <c r="R1555" s="84"/>
      <c r="S1555" s="64"/>
      <c r="U1555" s="85"/>
      <c r="X1555" s="41"/>
    </row>
    <row r="1556" spans="1:24">
      <c r="A1556" s="83"/>
      <c r="D1556" s="64"/>
      <c r="E1556" s="64"/>
      <c r="F1556" s="64"/>
      <c r="G1556" s="64"/>
      <c r="H1556" s="64"/>
      <c r="I1556" s="64"/>
      <c r="J1556" s="64"/>
      <c r="K1556" s="84"/>
      <c r="L1556" s="64"/>
      <c r="M1556" s="64"/>
      <c r="N1556" s="64"/>
      <c r="O1556" s="64"/>
      <c r="P1556" s="64"/>
      <c r="Q1556" s="64"/>
      <c r="R1556" s="84"/>
      <c r="S1556" s="64"/>
      <c r="U1556" s="85"/>
      <c r="X1556" s="41"/>
    </row>
    <row r="1557" spans="1:24">
      <c r="A1557" s="83"/>
      <c r="D1557" s="64"/>
      <c r="E1557" s="64"/>
      <c r="F1557" s="64"/>
      <c r="G1557" s="64"/>
      <c r="H1557" s="64"/>
      <c r="I1557" s="64"/>
      <c r="J1557" s="64"/>
      <c r="K1557" s="84"/>
      <c r="L1557" s="64"/>
      <c r="M1557" s="64"/>
      <c r="N1557" s="64"/>
      <c r="O1557" s="64"/>
      <c r="P1557" s="64"/>
      <c r="Q1557" s="64"/>
      <c r="R1557" s="84"/>
      <c r="S1557" s="64"/>
      <c r="U1557" s="85"/>
      <c r="X1557" s="41"/>
    </row>
    <row r="1558" spans="1:24">
      <c r="A1558" s="83"/>
      <c r="D1558" s="64"/>
      <c r="E1558" s="64"/>
      <c r="F1558" s="64"/>
      <c r="G1558" s="64"/>
      <c r="H1558" s="64"/>
      <c r="I1558" s="64"/>
      <c r="J1558" s="64"/>
      <c r="K1558" s="84"/>
      <c r="L1558" s="64"/>
      <c r="M1558" s="64"/>
      <c r="N1558" s="64"/>
      <c r="O1558" s="64"/>
      <c r="P1558" s="64"/>
      <c r="Q1558" s="64"/>
      <c r="R1558" s="84"/>
      <c r="S1558" s="64"/>
      <c r="U1558" s="85"/>
      <c r="X1558" s="41"/>
    </row>
    <row r="1559" spans="1:24">
      <c r="A1559" s="83"/>
      <c r="D1559" s="64"/>
      <c r="E1559" s="64"/>
      <c r="F1559" s="64"/>
      <c r="G1559" s="64"/>
      <c r="H1559" s="64"/>
      <c r="I1559" s="64"/>
      <c r="J1559" s="64"/>
      <c r="K1559" s="84"/>
      <c r="L1559" s="64"/>
      <c r="M1559" s="64"/>
      <c r="N1559" s="64"/>
      <c r="O1559" s="64"/>
      <c r="P1559" s="64"/>
      <c r="Q1559" s="64"/>
      <c r="R1559" s="84"/>
      <c r="S1559" s="64"/>
      <c r="U1559" s="85"/>
      <c r="X1559" s="41"/>
    </row>
    <row r="1560" spans="1:24">
      <c r="A1560" s="83"/>
      <c r="D1560" s="64"/>
      <c r="E1560" s="64"/>
      <c r="F1560" s="64"/>
      <c r="G1560" s="64"/>
      <c r="H1560" s="64"/>
      <c r="I1560" s="64"/>
      <c r="J1560" s="64"/>
      <c r="K1560" s="84"/>
      <c r="L1560" s="64"/>
      <c r="M1560" s="64"/>
      <c r="N1560" s="64"/>
      <c r="O1560" s="64"/>
      <c r="P1560" s="64"/>
      <c r="Q1560" s="64"/>
      <c r="R1560" s="84"/>
      <c r="S1560" s="64"/>
      <c r="U1560" s="85"/>
      <c r="X1560" s="41"/>
    </row>
    <row r="1561" spans="1:24">
      <c r="A1561" s="83"/>
      <c r="D1561" s="64"/>
      <c r="E1561" s="64"/>
      <c r="F1561" s="64"/>
      <c r="G1561" s="64"/>
      <c r="H1561" s="64"/>
      <c r="I1561" s="64"/>
      <c r="J1561" s="64"/>
      <c r="K1561" s="84"/>
      <c r="L1561" s="64"/>
      <c r="M1561" s="64"/>
      <c r="N1561" s="64"/>
      <c r="O1561" s="64"/>
      <c r="P1561" s="64"/>
      <c r="Q1561" s="64"/>
      <c r="R1561" s="84"/>
      <c r="S1561" s="64"/>
      <c r="U1561" s="85"/>
      <c r="X1561" s="41"/>
    </row>
    <row r="1562" spans="1:24">
      <c r="A1562" s="83"/>
      <c r="D1562" s="64"/>
      <c r="E1562" s="64"/>
      <c r="F1562" s="64"/>
      <c r="G1562" s="64"/>
      <c r="H1562" s="64"/>
      <c r="I1562" s="64"/>
      <c r="J1562" s="64"/>
      <c r="K1562" s="84"/>
      <c r="L1562" s="64"/>
      <c r="M1562" s="64"/>
      <c r="N1562" s="64"/>
      <c r="O1562" s="64"/>
      <c r="P1562" s="64"/>
      <c r="Q1562" s="64"/>
      <c r="R1562" s="84"/>
      <c r="S1562" s="64"/>
      <c r="U1562" s="85"/>
      <c r="X1562" s="41"/>
    </row>
    <row r="1563" spans="1:24">
      <c r="A1563" s="83"/>
      <c r="D1563" s="64"/>
      <c r="E1563" s="64"/>
      <c r="F1563" s="64"/>
      <c r="G1563" s="64"/>
      <c r="H1563" s="64"/>
      <c r="I1563" s="64"/>
      <c r="J1563" s="64"/>
      <c r="K1563" s="84"/>
      <c r="L1563" s="64"/>
      <c r="M1563" s="64"/>
      <c r="N1563" s="64"/>
      <c r="O1563" s="64"/>
      <c r="P1563" s="64"/>
      <c r="Q1563" s="64"/>
      <c r="R1563" s="84"/>
      <c r="S1563" s="64"/>
      <c r="U1563" s="85"/>
      <c r="X1563" s="41"/>
    </row>
    <row r="1564" spans="1:24">
      <c r="A1564" s="83"/>
      <c r="D1564" s="64"/>
      <c r="E1564" s="64"/>
      <c r="F1564" s="64"/>
      <c r="G1564" s="64"/>
      <c r="H1564" s="64"/>
      <c r="I1564" s="64"/>
      <c r="J1564" s="64"/>
      <c r="K1564" s="84"/>
      <c r="L1564" s="64"/>
      <c r="M1564" s="64"/>
      <c r="N1564" s="64"/>
      <c r="O1564" s="64"/>
      <c r="P1564" s="64"/>
      <c r="Q1564" s="64"/>
      <c r="R1564" s="84"/>
      <c r="S1564" s="64"/>
      <c r="U1564" s="85"/>
      <c r="X1564" s="41"/>
    </row>
    <row r="1565" spans="1:24">
      <c r="A1565" s="83"/>
      <c r="D1565" s="64"/>
      <c r="E1565" s="64"/>
      <c r="F1565" s="64"/>
      <c r="G1565" s="64"/>
      <c r="H1565" s="64"/>
      <c r="I1565" s="64"/>
      <c r="J1565" s="64"/>
      <c r="K1565" s="84"/>
      <c r="L1565" s="64"/>
      <c r="M1565" s="64"/>
      <c r="N1565" s="64"/>
      <c r="O1565" s="64"/>
      <c r="P1565" s="64"/>
      <c r="Q1565" s="64"/>
      <c r="R1565" s="84"/>
      <c r="S1565" s="64"/>
      <c r="U1565" s="85"/>
      <c r="X1565" s="41"/>
    </row>
    <row r="1566" spans="1:24">
      <c r="A1566" s="83"/>
      <c r="D1566" s="64"/>
      <c r="E1566" s="64"/>
      <c r="F1566" s="64"/>
      <c r="G1566" s="64"/>
      <c r="H1566" s="64"/>
      <c r="I1566" s="64"/>
      <c r="J1566" s="64"/>
      <c r="K1566" s="84"/>
      <c r="L1566" s="64"/>
      <c r="M1566" s="64"/>
      <c r="N1566" s="64"/>
      <c r="O1566" s="64"/>
      <c r="P1566" s="64"/>
      <c r="Q1566" s="64"/>
      <c r="R1566" s="84"/>
      <c r="S1566" s="64"/>
      <c r="U1566" s="85"/>
      <c r="X1566" s="41"/>
    </row>
    <row r="1567" spans="1:24">
      <c r="A1567" s="83"/>
      <c r="D1567" s="64"/>
      <c r="E1567" s="64"/>
      <c r="F1567" s="64"/>
      <c r="G1567" s="64"/>
      <c r="H1567" s="64"/>
      <c r="I1567" s="64"/>
      <c r="J1567" s="64"/>
      <c r="K1567" s="84"/>
      <c r="L1567" s="64"/>
      <c r="M1567" s="64"/>
      <c r="N1567" s="64"/>
      <c r="O1567" s="64"/>
      <c r="P1567" s="64"/>
      <c r="Q1567" s="64"/>
      <c r="R1567" s="84"/>
      <c r="S1567" s="64"/>
      <c r="U1567" s="85"/>
      <c r="X1567" s="41"/>
    </row>
    <row r="1568" spans="1:24">
      <c r="A1568" s="83"/>
      <c r="D1568" s="64"/>
      <c r="E1568" s="64"/>
      <c r="F1568" s="64"/>
      <c r="G1568" s="64"/>
      <c r="H1568" s="64"/>
      <c r="I1568" s="64"/>
      <c r="J1568" s="64"/>
      <c r="K1568" s="84"/>
      <c r="L1568" s="64"/>
      <c r="M1568" s="64"/>
      <c r="N1568" s="64"/>
      <c r="O1568" s="64"/>
      <c r="P1568" s="64"/>
      <c r="Q1568" s="64"/>
      <c r="R1568" s="84"/>
      <c r="S1568" s="64"/>
      <c r="U1568" s="85"/>
      <c r="X1568" s="41"/>
    </row>
    <row r="1569" spans="1:24">
      <c r="A1569" s="83"/>
      <c r="D1569" s="64"/>
      <c r="E1569" s="64"/>
      <c r="F1569" s="64"/>
      <c r="G1569" s="64"/>
      <c r="H1569" s="64"/>
      <c r="I1569" s="64"/>
      <c r="J1569" s="64"/>
      <c r="K1569" s="84"/>
      <c r="L1569" s="64"/>
      <c r="M1569" s="64"/>
      <c r="N1569" s="64"/>
      <c r="O1569" s="64"/>
      <c r="P1569" s="64"/>
      <c r="Q1569" s="64"/>
      <c r="R1569" s="84"/>
      <c r="S1569" s="64"/>
      <c r="U1569" s="85"/>
      <c r="X1569" s="41"/>
    </row>
    <row r="1570" spans="1:24">
      <c r="A1570" s="83"/>
      <c r="D1570" s="64"/>
      <c r="E1570" s="64"/>
      <c r="F1570" s="64"/>
      <c r="G1570" s="64"/>
      <c r="H1570" s="64"/>
      <c r="I1570" s="64"/>
      <c r="J1570" s="64"/>
      <c r="K1570" s="84"/>
      <c r="L1570" s="64"/>
      <c r="M1570" s="64"/>
      <c r="N1570" s="64"/>
      <c r="O1570" s="64"/>
      <c r="P1570" s="64"/>
      <c r="Q1570" s="64"/>
      <c r="R1570" s="84"/>
      <c r="S1570" s="64"/>
      <c r="U1570" s="85"/>
      <c r="X1570" s="41"/>
    </row>
    <row r="1571" spans="1:24">
      <c r="A1571" s="83"/>
      <c r="D1571" s="64"/>
      <c r="E1571" s="64"/>
      <c r="F1571" s="64"/>
      <c r="G1571" s="64"/>
      <c r="H1571" s="64"/>
      <c r="I1571" s="64"/>
      <c r="J1571" s="64"/>
      <c r="K1571" s="84"/>
      <c r="L1571" s="64"/>
      <c r="M1571" s="64"/>
      <c r="N1571" s="64"/>
      <c r="O1571" s="64"/>
      <c r="P1571" s="64"/>
      <c r="Q1571" s="64"/>
      <c r="R1571" s="84"/>
      <c r="S1571" s="64"/>
      <c r="U1571" s="85"/>
      <c r="X1571" s="41"/>
    </row>
    <row r="1572" spans="1:24">
      <c r="A1572" s="83"/>
      <c r="D1572" s="64"/>
      <c r="E1572" s="64"/>
      <c r="F1572" s="64"/>
      <c r="G1572" s="64"/>
      <c r="H1572" s="64"/>
      <c r="I1572" s="64"/>
      <c r="J1572" s="64"/>
      <c r="K1572" s="84"/>
      <c r="L1572" s="64"/>
      <c r="M1572" s="64"/>
      <c r="N1572" s="64"/>
      <c r="O1572" s="64"/>
      <c r="P1572" s="64"/>
      <c r="Q1572" s="64"/>
      <c r="R1572" s="84"/>
      <c r="S1572" s="64"/>
      <c r="U1572" s="85"/>
      <c r="X1572" s="41"/>
    </row>
    <row r="1573" spans="1:24">
      <c r="A1573" s="83"/>
      <c r="D1573" s="64"/>
      <c r="E1573" s="64"/>
      <c r="F1573" s="64"/>
      <c r="G1573" s="64"/>
      <c r="H1573" s="64"/>
      <c r="I1573" s="64"/>
      <c r="J1573" s="64"/>
      <c r="K1573" s="84"/>
      <c r="L1573" s="64"/>
      <c r="M1573" s="64"/>
      <c r="N1573" s="64"/>
      <c r="O1573" s="64"/>
      <c r="P1573" s="64"/>
      <c r="Q1573" s="64"/>
      <c r="R1573" s="84"/>
      <c r="S1573" s="64"/>
      <c r="U1573" s="85"/>
      <c r="X1573" s="41"/>
    </row>
    <row r="1574" spans="1:24">
      <c r="A1574" s="83"/>
      <c r="D1574" s="64"/>
      <c r="E1574" s="64"/>
      <c r="F1574" s="64"/>
      <c r="G1574" s="64"/>
      <c r="H1574" s="64"/>
      <c r="I1574" s="64"/>
      <c r="J1574" s="64"/>
      <c r="K1574" s="84"/>
      <c r="L1574" s="64"/>
      <c r="M1574" s="64"/>
      <c r="N1574" s="64"/>
      <c r="O1574" s="64"/>
      <c r="P1574" s="64"/>
      <c r="Q1574" s="64"/>
      <c r="R1574" s="84"/>
      <c r="S1574" s="64"/>
      <c r="U1574" s="85"/>
      <c r="X1574" s="41"/>
    </row>
    <row r="1575" spans="1:24">
      <c r="A1575" s="83"/>
      <c r="D1575" s="64"/>
      <c r="E1575" s="64"/>
      <c r="F1575" s="64"/>
      <c r="G1575" s="64"/>
      <c r="H1575" s="64"/>
      <c r="I1575" s="64"/>
      <c r="J1575" s="64"/>
      <c r="K1575" s="84"/>
      <c r="L1575" s="64"/>
      <c r="M1575" s="64"/>
      <c r="N1575" s="64"/>
      <c r="O1575" s="64"/>
      <c r="P1575" s="64"/>
      <c r="Q1575" s="64"/>
      <c r="R1575" s="84"/>
      <c r="S1575" s="64"/>
      <c r="U1575" s="85"/>
      <c r="X1575" s="41"/>
    </row>
    <row r="1576" spans="1:24">
      <c r="A1576" s="83"/>
      <c r="D1576" s="64"/>
      <c r="E1576" s="64"/>
      <c r="F1576" s="64"/>
      <c r="G1576" s="64"/>
      <c r="H1576" s="64"/>
      <c r="I1576" s="64"/>
      <c r="J1576" s="64"/>
      <c r="K1576" s="84"/>
      <c r="L1576" s="64"/>
      <c r="M1576" s="64"/>
      <c r="N1576" s="64"/>
      <c r="O1576" s="64"/>
      <c r="P1576" s="64"/>
      <c r="Q1576" s="64"/>
      <c r="R1576" s="84"/>
      <c r="S1576" s="64"/>
      <c r="U1576" s="85"/>
      <c r="X1576" s="41"/>
    </row>
    <row r="1577" spans="1:24">
      <c r="A1577" s="83"/>
      <c r="D1577" s="64"/>
      <c r="E1577" s="64"/>
      <c r="F1577" s="64"/>
      <c r="G1577" s="64"/>
      <c r="H1577" s="64"/>
      <c r="I1577" s="64"/>
      <c r="J1577" s="64"/>
      <c r="K1577" s="84"/>
      <c r="L1577" s="64"/>
      <c r="M1577" s="64"/>
      <c r="N1577" s="64"/>
      <c r="O1577" s="64"/>
      <c r="P1577" s="64"/>
      <c r="Q1577" s="64"/>
      <c r="R1577" s="84"/>
      <c r="S1577" s="64"/>
      <c r="U1577" s="85"/>
      <c r="X1577" s="41"/>
    </row>
    <row r="1578" spans="1:24">
      <c r="A1578" s="83"/>
      <c r="D1578" s="64"/>
      <c r="E1578" s="64"/>
      <c r="F1578" s="64"/>
      <c r="G1578" s="64"/>
      <c r="H1578" s="64"/>
      <c r="I1578" s="64"/>
      <c r="J1578" s="64"/>
      <c r="K1578" s="84"/>
      <c r="L1578" s="64"/>
      <c r="M1578" s="64"/>
      <c r="N1578" s="64"/>
      <c r="O1578" s="64"/>
      <c r="P1578" s="64"/>
      <c r="Q1578" s="64"/>
      <c r="R1578" s="84"/>
      <c r="S1578" s="64"/>
      <c r="U1578" s="85"/>
      <c r="X1578" s="41"/>
    </row>
    <row r="1579" spans="1:24">
      <c r="A1579" s="83"/>
      <c r="D1579" s="64"/>
      <c r="E1579" s="64"/>
      <c r="F1579" s="64"/>
      <c r="G1579" s="64"/>
      <c r="H1579" s="64"/>
      <c r="I1579" s="64"/>
      <c r="J1579" s="64"/>
      <c r="K1579" s="84"/>
      <c r="L1579" s="64"/>
      <c r="M1579" s="64"/>
      <c r="N1579" s="64"/>
      <c r="O1579" s="64"/>
      <c r="P1579" s="64"/>
      <c r="Q1579" s="64"/>
      <c r="R1579" s="84"/>
      <c r="S1579" s="64"/>
      <c r="U1579" s="85"/>
      <c r="X1579" s="41"/>
    </row>
    <row r="1580" spans="1:24">
      <c r="A1580" s="83"/>
      <c r="D1580" s="64"/>
      <c r="E1580" s="64"/>
      <c r="F1580" s="64"/>
      <c r="G1580" s="64"/>
      <c r="H1580" s="64"/>
      <c r="I1580" s="64"/>
      <c r="J1580" s="64"/>
      <c r="K1580" s="84"/>
      <c r="L1580" s="64"/>
      <c r="M1580" s="64"/>
      <c r="N1580" s="64"/>
      <c r="O1580" s="64"/>
      <c r="P1580" s="64"/>
      <c r="Q1580" s="64"/>
      <c r="R1580" s="84"/>
      <c r="S1580" s="64"/>
      <c r="U1580" s="85"/>
      <c r="X1580" s="41"/>
    </row>
    <row r="1581" spans="1:24">
      <c r="A1581" s="83"/>
      <c r="D1581" s="64"/>
      <c r="E1581" s="64"/>
      <c r="F1581" s="64"/>
      <c r="G1581" s="64"/>
      <c r="H1581" s="64"/>
      <c r="I1581" s="64"/>
      <c r="J1581" s="64"/>
      <c r="K1581" s="84"/>
      <c r="L1581" s="64"/>
      <c r="M1581" s="64"/>
      <c r="N1581" s="64"/>
      <c r="O1581" s="64"/>
      <c r="P1581" s="64"/>
      <c r="Q1581" s="64"/>
      <c r="R1581" s="84"/>
      <c r="S1581" s="64"/>
      <c r="U1581" s="85"/>
      <c r="X1581" s="41"/>
    </row>
    <row r="1582" spans="1:24">
      <c r="A1582" s="83"/>
      <c r="D1582" s="64"/>
      <c r="E1582" s="64"/>
      <c r="F1582" s="64"/>
      <c r="G1582" s="64"/>
      <c r="H1582" s="64"/>
      <c r="I1582" s="64"/>
      <c r="J1582" s="64"/>
      <c r="K1582" s="84"/>
      <c r="L1582" s="64"/>
      <c r="M1582" s="64"/>
      <c r="N1582" s="64"/>
      <c r="O1582" s="64"/>
      <c r="P1582" s="64"/>
      <c r="Q1582" s="64"/>
      <c r="R1582" s="84"/>
      <c r="S1582" s="64"/>
      <c r="U1582" s="85"/>
      <c r="X1582" s="41"/>
    </row>
    <row r="1583" spans="1:24">
      <c r="A1583" s="83"/>
      <c r="D1583" s="64"/>
      <c r="E1583" s="64"/>
      <c r="F1583" s="64"/>
      <c r="G1583" s="64"/>
      <c r="H1583" s="64"/>
      <c r="I1583" s="64"/>
      <c r="J1583" s="64"/>
      <c r="K1583" s="84"/>
      <c r="L1583" s="64"/>
      <c r="M1583" s="64"/>
      <c r="N1583" s="64"/>
      <c r="O1583" s="64"/>
      <c r="P1583" s="64"/>
      <c r="Q1583" s="64"/>
      <c r="R1583" s="84"/>
      <c r="S1583" s="64"/>
      <c r="U1583" s="85"/>
      <c r="X1583" s="41"/>
    </row>
    <row r="1584" spans="1:24">
      <c r="A1584" s="83"/>
      <c r="D1584" s="64"/>
      <c r="E1584" s="64"/>
      <c r="F1584" s="64"/>
      <c r="G1584" s="64"/>
      <c r="H1584" s="64"/>
      <c r="I1584" s="64"/>
      <c r="J1584" s="64"/>
      <c r="K1584" s="84"/>
      <c r="L1584" s="64"/>
      <c r="M1584" s="64"/>
      <c r="N1584" s="64"/>
      <c r="O1584" s="64"/>
      <c r="P1584" s="64"/>
      <c r="Q1584" s="64"/>
      <c r="R1584" s="84"/>
      <c r="S1584" s="64"/>
      <c r="U1584" s="85"/>
      <c r="X1584" s="41"/>
    </row>
    <row r="1585" spans="1:24">
      <c r="A1585" s="83"/>
      <c r="D1585" s="64"/>
      <c r="E1585" s="64"/>
      <c r="F1585" s="64"/>
      <c r="G1585" s="64"/>
      <c r="H1585" s="64"/>
      <c r="I1585" s="64"/>
      <c r="J1585" s="64"/>
      <c r="K1585" s="84"/>
      <c r="L1585" s="64"/>
      <c r="M1585" s="64"/>
      <c r="N1585" s="64"/>
      <c r="O1585" s="64"/>
      <c r="P1585" s="64"/>
      <c r="Q1585" s="64"/>
      <c r="R1585" s="84"/>
      <c r="S1585" s="64"/>
      <c r="U1585" s="85"/>
      <c r="X1585" s="41"/>
    </row>
    <row r="1586" spans="1:24">
      <c r="A1586" s="83"/>
      <c r="D1586" s="64"/>
      <c r="E1586" s="64"/>
      <c r="F1586" s="64"/>
      <c r="G1586" s="64"/>
      <c r="H1586" s="64"/>
      <c r="I1586" s="64"/>
      <c r="J1586" s="64"/>
      <c r="K1586" s="84"/>
      <c r="L1586" s="64"/>
      <c r="M1586" s="64"/>
      <c r="N1586" s="64"/>
      <c r="O1586" s="64"/>
      <c r="P1586" s="64"/>
      <c r="Q1586" s="64"/>
      <c r="R1586" s="84"/>
      <c r="S1586" s="64"/>
      <c r="U1586" s="85"/>
      <c r="X1586" s="41"/>
    </row>
    <row r="1587" spans="1:24">
      <c r="A1587" s="83"/>
      <c r="D1587" s="64"/>
      <c r="E1587" s="64"/>
      <c r="F1587" s="64"/>
      <c r="G1587" s="64"/>
      <c r="H1587" s="64"/>
      <c r="I1587" s="64"/>
      <c r="J1587" s="64"/>
      <c r="K1587" s="84"/>
      <c r="L1587" s="64"/>
      <c r="M1587" s="64"/>
      <c r="N1587" s="64"/>
      <c r="O1587" s="64"/>
      <c r="P1587" s="64"/>
      <c r="Q1587" s="64"/>
      <c r="R1587" s="84"/>
      <c r="S1587" s="64"/>
      <c r="U1587" s="85"/>
      <c r="X1587" s="41"/>
    </row>
    <row r="1588" spans="1:24">
      <c r="A1588" s="83"/>
      <c r="D1588" s="64"/>
      <c r="E1588" s="64"/>
      <c r="F1588" s="64"/>
      <c r="G1588" s="64"/>
      <c r="H1588" s="64"/>
      <c r="I1588" s="64"/>
      <c r="J1588" s="64"/>
      <c r="K1588" s="84"/>
      <c r="L1588" s="64"/>
      <c r="M1588" s="64"/>
      <c r="N1588" s="64"/>
      <c r="O1588" s="64"/>
      <c r="P1588" s="64"/>
      <c r="Q1588" s="64"/>
      <c r="R1588" s="84"/>
      <c r="S1588" s="64"/>
      <c r="U1588" s="85"/>
      <c r="X1588" s="41"/>
    </row>
    <row r="1589" spans="1:24">
      <c r="A1589" s="83"/>
      <c r="D1589" s="64"/>
      <c r="E1589" s="64"/>
      <c r="F1589" s="64"/>
      <c r="G1589" s="64"/>
      <c r="H1589" s="64"/>
      <c r="I1589" s="64"/>
      <c r="J1589" s="64"/>
      <c r="K1589" s="84"/>
      <c r="L1589" s="64"/>
      <c r="M1589" s="64"/>
      <c r="N1589" s="64"/>
      <c r="O1589" s="64"/>
      <c r="P1589" s="64"/>
      <c r="Q1589" s="64"/>
      <c r="R1589" s="84"/>
      <c r="S1589" s="64"/>
      <c r="U1589" s="85"/>
      <c r="X1589" s="41"/>
    </row>
    <row r="1590" spans="1:24">
      <c r="A1590" s="83"/>
      <c r="D1590" s="64"/>
      <c r="E1590" s="64"/>
      <c r="F1590" s="64"/>
      <c r="G1590" s="64"/>
      <c r="H1590" s="64"/>
      <c r="I1590" s="64"/>
      <c r="J1590" s="64"/>
      <c r="K1590" s="84"/>
      <c r="L1590" s="64"/>
      <c r="M1590" s="64"/>
      <c r="N1590" s="64"/>
      <c r="O1590" s="64"/>
      <c r="P1590" s="64"/>
      <c r="Q1590" s="64"/>
      <c r="R1590" s="84"/>
      <c r="S1590" s="64"/>
      <c r="U1590" s="85"/>
      <c r="X1590" s="41"/>
    </row>
    <row r="1591" spans="1:24">
      <c r="A1591" s="83"/>
      <c r="D1591" s="64"/>
      <c r="E1591" s="64"/>
      <c r="F1591" s="64"/>
      <c r="G1591" s="64"/>
      <c r="H1591" s="64"/>
      <c r="I1591" s="64"/>
      <c r="J1591" s="64"/>
      <c r="K1591" s="84"/>
      <c r="L1591" s="64"/>
      <c r="M1591" s="64"/>
      <c r="N1591" s="64"/>
      <c r="O1591" s="64"/>
      <c r="P1591" s="64"/>
      <c r="Q1591" s="64"/>
      <c r="R1591" s="84"/>
      <c r="S1591" s="64"/>
      <c r="U1591" s="85"/>
      <c r="X1591" s="41"/>
    </row>
    <row r="1592" spans="1:24">
      <c r="A1592" s="83"/>
      <c r="D1592" s="64"/>
      <c r="E1592" s="64"/>
      <c r="F1592" s="64"/>
      <c r="G1592" s="64"/>
      <c r="H1592" s="64"/>
      <c r="I1592" s="64"/>
      <c r="J1592" s="64"/>
      <c r="K1592" s="84"/>
      <c r="L1592" s="64"/>
      <c r="M1592" s="64"/>
      <c r="N1592" s="64"/>
      <c r="O1592" s="64"/>
      <c r="P1592" s="64"/>
      <c r="Q1592" s="64"/>
      <c r="R1592" s="84"/>
      <c r="S1592" s="64"/>
      <c r="U1592" s="85"/>
      <c r="X1592" s="41"/>
    </row>
    <row r="1593" spans="1:24">
      <c r="A1593" s="83"/>
      <c r="D1593" s="64"/>
      <c r="E1593" s="64"/>
      <c r="F1593" s="64"/>
      <c r="G1593" s="64"/>
      <c r="H1593" s="64"/>
      <c r="I1593" s="64"/>
      <c r="J1593" s="64"/>
      <c r="K1593" s="84"/>
      <c r="L1593" s="64"/>
      <c r="M1593" s="64"/>
      <c r="N1593" s="64"/>
      <c r="O1593" s="64"/>
      <c r="P1593" s="64"/>
      <c r="Q1593" s="64"/>
      <c r="R1593" s="84"/>
      <c r="S1593" s="64"/>
      <c r="U1593" s="85"/>
      <c r="X1593" s="41"/>
    </row>
    <row r="1594" spans="1:24">
      <c r="A1594" s="83"/>
      <c r="D1594" s="64"/>
      <c r="E1594" s="64"/>
      <c r="F1594" s="64"/>
      <c r="G1594" s="64"/>
      <c r="H1594" s="64"/>
      <c r="I1594" s="64"/>
      <c r="J1594" s="64"/>
      <c r="K1594" s="84"/>
      <c r="L1594" s="64"/>
      <c r="M1594" s="64"/>
      <c r="N1594" s="64"/>
      <c r="O1594" s="64"/>
      <c r="P1594" s="64"/>
      <c r="Q1594" s="64"/>
      <c r="R1594" s="84"/>
      <c r="S1594" s="64"/>
      <c r="U1594" s="85"/>
      <c r="X1594" s="41"/>
    </row>
    <row r="1595" spans="1:24">
      <c r="A1595" s="83"/>
      <c r="D1595" s="64"/>
      <c r="E1595" s="64"/>
      <c r="F1595" s="64"/>
      <c r="G1595" s="64"/>
      <c r="H1595" s="64"/>
      <c r="I1595" s="64"/>
      <c r="J1595" s="64"/>
      <c r="K1595" s="84"/>
      <c r="L1595" s="64"/>
      <c r="M1595" s="64"/>
      <c r="N1595" s="64"/>
      <c r="O1595" s="64"/>
      <c r="P1595" s="64"/>
      <c r="Q1595" s="64"/>
      <c r="R1595" s="84"/>
      <c r="S1595" s="64"/>
      <c r="U1595" s="85"/>
      <c r="X1595" s="41"/>
    </row>
    <row r="1596" spans="1:24">
      <c r="A1596" s="83"/>
      <c r="D1596" s="64"/>
      <c r="E1596" s="64"/>
      <c r="F1596" s="64"/>
      <c r="G1596" s="64"/>
      <c r="H1596" s="64"/>
      <c r="I1596" s="64"/>
      <c r="J1596" s="64"/>
      <c r="K1596" s="84"/>
      <c r="L1596" s="64"/>
      <c r="M1596" s="64"/>
      <c r="N1596" s="64"/>
      <c r="O1596" s="64"/>
      <c r="P1596" s="64"/>
      <c r="Q1596" s="64"/>
      <c r="R1596" s="84"/>
      <c r="S1596" s="64"/>
      <c r="U1596" s="85"/>
      <c r="X1596" s="41"/>
    </row>
    <row r="1597" spans="1:24">
      <c r="A1597" s="83"/>
      <c r="D1597" s="64"/>
      <c r="E1597" s="64"/>
      <c r="F1597" s="64"/>
      <c r="G1597" s="64"/>
      <c r="H1597" s="64"/>
      <c r="I1597" s="64"/>
      <c r="J1597" s="64"/>
      <c r="K1597" s="84"/>
      <c r="L1597" s="64"/>
      <c r="M1597" s="64"/>
      <c r="N1597" s="64"/>
      <c r="O1597" s="64"/>
      <c r="P1597" s="64"/>
      <c r="Q1597" s="64"/>
      <c r="R1597" s="84"/>
      <c r="S1597" s="64"/>
      <c r="U1597" s="85"/>
      <c r="X1597" s="41"/>
    </row>
    <row r="1598" spans="1:24">
      <c r="A1598" s="83"/>
      <c r="D1598" s="64"/>
      <c r="E1598" s="64"/>
      <c r="F1598" s="64"/>
      <c r="G1598" s="64"/>
      <c r="H1598" s="64"/>
      <c r="I1598" s="64"/>
      <c r="J1598" s="64"/>
      <c r="K1598" s="84"/>
      <c r="L1598" s="64"/>
      <c r="M1598" s="64"/>
      <c r="N1598" s="64"/>
      <c r="O1598" s="64"/>
      <c r="P1598" s="64"/>
      <c r="Q1598" s="64"/>
      <c r="R1598" s="84"/>
      <c r="S1598" s="64"/>
      <c r="U1598" s="85"/>
      <c r="X1598" s="41"/>
    </row>
    <row r="1599" spans="1:24">
      <c r="A1599" s="83"/>
      <c r="D1599" s="64"/>
      <c r="E1599" s="64"/>
      <c r="F1599" s="64"/>
      <c r="G1599" s="64"/>
      <c r="H1599" s="64"/>
      <c r="I1599" s="64"/>
      <c r="J1599" s="64"/>
      <c r="K1599" s="84"/>
      <c r="L1599" s="64"/>
      <c r="M1599" s="64"/>
      <c r="N1599" s="64"/>
      <c r="O1599" s="64"/>
      <c r="P1599" s="64"/>
      <c r="Q1599" s="64"/>
      <c r="R1599" s="84"/>
      <c r="S1599" s="64"/>
      <c r="U1599" s="85"/>
      <c r="X1599" s="41"/>
    </row>
    <row r="1600" spans="1:24">
      <c r="A1600" s="83"/>
      <c r="D1600" s="64"/>
      <c r="E1600" s="64"/>
      <c r="F1600" s="64"/>
      <c r="G1600" s="64"/>
      <c r="H1600" s="64"/>
      <c r="I1600" s="64"/>
      <c r="J1600" s="64"/>
      <c r="K1600" s="84"/>
      <c r="L1600" s="64"/>
      <c r="M1600" s="64"/>
      <c r="N1600" s="64"/>
      <c r="O1600" s="64"/>
      <c r="P1600" s="64"/>
      <c r="Q1600" s="64"/>
      <c r="R1600" s="84"/>
      <c r="S1600" s="64"/>
      <c r="U1600" s="85"/>
      <c r="X1600" s="41"/>
    </row>
    <row r="1601" spans="1:24">
      <c r="A1601" s="83"/>
      <c r="D1601" s="64"/>
      <c r="E1601" s="64"/>
      <c r="F1601" s="64"/>
      <c r="G1601" s="64"/>
      <c r="H1601" s="64"/>
      <c r="I1601" s="64"/>
      <c r="J1601" s="64"/>
      <c r="K1601" s="84"/>
      <c r="L1601" s="64"/>
      <c r="M1601" s="64"/>
      <c r="N1601" s="64"/>
      <c r="O1601" s="64"/>
      <c r="P1601" s="64"/>
      <c r="Q1601" s="64"/>
      <c r="R1601" s="84"/>
      <c r="S1601" s="64"/>
      <c r="U1601" s="85"/>
      <c r="X1601" s="41"/>
    </row>
    <row r="1602" spans="1:24">
      <c r="A1602" s="83"/>
      <c r="D1602" s="64"/>
      <c r="E1602" s="64"/>
      <c r="F1602" s="64"/>
      <c r="G1602" s="64"/>
      <c r="H1602" s="64"/>
      <c r="I1602" s="64"/>
      <c r="J1602" s="64"/>
      <c r="K1602" s="84"/>
      <c r="L1602" s="64"/>
      <c r="M1602" s="64"/>
      <c r="N1602" s="64"/>
      <c r="O1602" s="64"/>
      <c r="P1602" s="64"/>
      <c r="Q1602" s="64"/>
      <c r="R1602" s="84"/>
      <c r="S1602" s="64"/>
      <c r="U1602" s="85"/>
      <c r="X1602" s="41"/>
    </row>
    <row r="1603" spans="1:24">
      <c r="A1603" s="83"/>
      <c r="D1603" s="64"/>
      <c r="E1603" s="64"/>
      <c r="F1603" s="64"/>
      <c r="G1603" s="64"/>
      <c r="H1603" s="64"/>
      <c r="I1603" s="64"/>
      <c r="J1603" s="64"/>
      <c r="K1603" s="84"/>
      <c r="L1603" s="64"/>
      <c r="M1603" s="64"/>
      <c r="N1603" s="64"/>
      <c r="O1603" s="64"/>
      <c r="P1603" s="64"/>
      <c r="Q1603" s="64"/>
      <c r="R1603" s="84"/>
      <c r="S1603" s="64"/>
      <c r="U1603" s="85"/>
      <c r="X1603" s="41"/>
    </row>
    <row r="1604" spans="1:24">
      <c r="A1604" s="83"/>
      <c r="D1604" s="64"/>
      <c r="E1604" s="64"/>
      <c r="F1604" s="64"/>
      <c r="G1604" s="64"/>
      <c r="H1604" s="64"/>
      <c r="I1604" s="64"/>
      <c r="J1604" s="64"/>
      <c r="K1604" s="84"/>
      <c r="L1604" s="64"/>
      <c r="M1604" s="64"/>
      <c r="N1604" s="64"/>
      <c r="O1604" s="64"/>
      <c r="P1604" s="64"/>
      <c r="Q1604" s="64"/>
      <c r="R1604" s="84"/>
      <c r="S1604" s="64"/>
      <c r="U1604" s="85"/>
      <c r="X1604" s="41"/>
    </row>
    <row r="1605" spans="1:24">
      <c r="A1605" s="83"/>
      <c r="D1605" s="64"/>
      <c r="E1605" s="64"/>
      <c r="F1605" s="64"/>
      <c r="G1605" s="64"/>
      <c r="H1605" s="64"/>
      <c r="I1605" s="64"/>
      <c r="J1605" s="64"/>
      <c r="K1605" s="84"/>
      <c r="L1605" s="64"/>
      <c r="M1605" s="64"/>
      <c r="N1605" s="64"/>
      <c r="O1605" s="64"/>
      <c r="P1605" s="64"/>
      <c r="Q1605" s="64"/>
      <c r="R1605" s="84"/>
      <c r="S1605" s="64"/>
      <c r="U1605" s="85"/>
      <c r="X1605" s="41"/>
    </row>
    <row r="1606" spans="1:24">
      <c r="A1606" s="83"/>
      <c r="D1606" s="64"/>
      <c r="E1606" s="64"/>
      <c r="F1606" s="64"/>
      <c r="G1606" s="64"/>
      <c r="H1606" s="64"/>
      <c r="I1606" s="64"/>
      <c r="J1606" s="64"/>
      <c r="K1606" s="84"/>
      <c r="L1606" s="64"/>
      <c r="M1606" s="64"/>
      <c r="N1606" s="64"/>
      <c r="O1606" s="64"/>
      <c r="P1606" s="64"/>
      <c r="Q1606" s="64"/>
      <c r="R1606" s="84"/>
      <c r="S1606" s="64"/>
      <c r="U1606" s="85"/>
      <c r="X1606" s="41"/>
    </row>
    <row r="1607" spans="1:24">
      <c r="A1607" s="83"/>
      <c r="D1607" s="64"/>
      <c r="E1607" s="64"/>
      <c r="F1607" s="64"/>
      <c r="G1607" s="64"/>
      <c r="H1607" s="64"/>
      <c r="I1607" s="64"/>
      <c r="J1607" s="64"/>
      <c r="K1607" s="84"/>
      <c r="L1607" s="64"/>
      <c r="M1607" s="64"/>
      <c r="N1607" s="64"/>
      <c r="O1607" s="64"/>
      <c r="P1607" s="64"/>
      <c r="Q1607" s="64"/>
      <c r="R1607" s="84"/>
      <c r="S1607" s="64"/>
      <c r="U1607" s="85"/>
      <c r="X1607" s="41"/>
    </row>
    <row r="1608" spans="1:24">
      <c r="A1608" s="83"/>
      <c r="D1608" s="64"/>
      <c r="E1608" s="64"/>
      <c r="F1608" s="64"/>
      <c r="G1608" s="64"/>
      <c r="H1608" s="64"/>
      <c r="I1608" s="64"/>
      <c r="J1608" s="64"/>
      <c r="K1608" s="84"/>
      <c r="L1608" s="64"/>
      <c r="M1608" s="64"/>
      <c r="N1608" s="64"/>
      <c r="O1608" s="64"/>
      <c r="P1608" s="64"/>
      <c r="Q1608" s="64"/>
      <c r="R1608" s="84"/>
      <c r="S1608" s="64"/>
      <c r="U1608" s="85"/>
      <c r="X1608" s="41"/>
    </row>
    <row r="1609" spans="1:24">
      <c r="A1609" s="83"/>
      <c r="D1609" s="64"/>
      <c r="E1609" s="64"/>
      <c r="F1609" s="64"/>
      <c r="G1609" s="64"/>
      <c r="H1609" s="64"/>
      <c r="I1609" s="64"/>
      <c r="J1609" s="64"/>
      <c r="K1609" s="84"/>
      <c r="L1609" s="64"/>
      <c r="M1609" s="64"/>
      <c r="N1609" s="64"/>
      <c r="O1609" s="64"/>
      <c r="P1609" s="64"/>
      <c r="Q1609" s="64"/>
      <c r="R1609" s="84"/>
      <c r="S1609" s="64"/>
      <c r="U1609" s="85"/>
      <c r="X1609" s="41"/>
    </row>
    <row r="1610" spans="1:24">
      <c r="A1610" s="83"/>
      <c r="D1610" s="64"/>
      <c r="E1610" s="64"/>
      <c r="F1610" s="64"/>
      <c r="G1610" s="64"/>
      <c r="H1610" s="64"/>
      <c r="I1610" s="64"/>
      <c r="J1610" s="64"/>
      <c r="K1610" s="84"/>
      <c r="L1610" s="64"/>
      <c r="M1610" s="64"/>
      <c r="N1610" s="64"/>
      <c r="O1610" s="64"/>
      <c r="P1610" s="64"/>
      <c r="Q1610" s="64"/>
      <c r="R1610" s="84"/>
      <c r="S1610" s="64"/>
      <c r="U1610" s="85"/>
      <c r="X1610" s="41"/>
    </row>
    <row r="1611" spans="1:24">
      <c r="A1611" s="83"/>
      <c r="D1611" s="64"/>
      <c r="E1611" s="64"/>
      <c r="F1611" s="64"/>
      <c r="G1611" s="64"/>
      <c r="H1611" s="64"/>
      <c r="I1611" s="64"/>
      <c r="J1611" s="64"/>
      <c r="K1611" s="84"/>
      <c r="L1611" s="64"/>
      <c r="M1611" s="64"/>
      <c r="N1611" s="64"/>
      <c r="O1611" s="64"/>
      <c r="P1611" s="64"/>
      <c r="Q1611" s="64"/>
      <c r="R1611" s="84"/>
      <c r="S1611" s="64"/>
      <c r="U1611" s="85"/>
      <c r="X1611" s="41"/>
    </row>
    <row r="1612" spans="1:24">
      <c r="A1612" s="83"/>
      <c r="D1612" s="64"/>
      <c r="E1612" s="64"/>
      <c r="F1612" s="64"/>
      <c r="G1612" s="64"/>
      <c r="H1612" s="64"/>
      <c r="I1612" s="64"/>
      <c r="J1612" s="64"/>
      <c r="K1612" s="84"/>
      <c r="L1612" s="64"/>
      <c r="M1612" s="64"/>
      <c r="N1612" s="64"/>
      <c r="O1612" s="64"/>
      <c r="P1612" s="64"/>
      <c r="Q1612" s="64"/>
      <c r="R1612" s="84"/>
      <c r="S1612" s="64"/>
      <c r="U1612" s="85"/>
      <c r="X1612" s="41"/>
    </row>
    <row r="1613" spans="1:24">
      <c r="A1613" s="83"/>
      <c r="D1613" s="64"/>
      <c r="E1613" s="64"/>
      <c r="F1613" s="64"/>
      <c r="G1613" s="64"/>
      <c r="H1613" s="64"/>
      <c r="I1613" s="64"/>
      <c r="J1613" s="64"/>
      <c r="K1613" s="84"/>
      <c r="L1613" s="64"/>
      <c r="M1613" s="64"/>
      <c r="N1613" s="64"/>
      <c r="O1613" s="64"/>
      <c r="P1613" s="64"/>
      <c r="Q1613" s="64"/>
      <c r="R1613" s="84"/>
      <c r="S1613" s="64"/>
      <c r="U1613" s="85"/>
      <c r="X1613" s="41"/>
    </row>
    <row r="1614" spans="1:24">
      <c r="A1614" s="83"/>
      <c r="D1614" s="64"/>
      <c r="E1614" s="64"/>
      <c r="F1614" s="64"/>
      <c r="G1614" s="64"/>
      <c r="H1614" s="64"/>
      <c r="I1614" s="64"/>
      <c r="J1614" s="64"/>
      <c r="K1614" s="84"/>
      <c r="L1614" s="64"/>
      <c r="M1614" s="64"/>
      <c r="N1614" s="64"/>
      <c r="O1614" s="64"/>
      <c r="P1614" s="64"/>
      <c r="Q1614" s="64"/>
      <c r="R1614" s="84"/>
      <c r="S1614" s="64"/>
      <c r="U1614" s="85"/>
      <c r="X1614" s="41"/>
    </row>
    <row r="1615" spans="1:24">
      <c r="A1615" s="83"/>
      <c r="D1615" s="64"/>
      <c r="E1615" s="64"/>
      <c r="F1615" s="64"/>
      <c r="G1615" s="64"/>
      <c r="H1615" s="64"/>
      <c r="I1615" s="64"/>
      <c r="J1615" s="64"/>
      <c r="K1615" s="84"/>
      <c r="L1615" s="64"/>
      <c r="M1615" s="64"/>
      <c r="N1615" s="64"/>
      <c r="O1615" s="64"/>
      <c r="P1615" s="64"/>
      <c r="Q1615" s="64"/>
      <c r="R1615" s="84"/>
      <c r="S1615" s="64"/>
      <c r="U1615" s="85"/>
      <c r="X1615" s="41"/>
    </row>
    <row r="1616" spans="1:24">
      <c r="A1616" s="83"/>
      <c r="D1616" s="64"/>
      <c r="E1616" s="64"/>
      <c r="F1616" s="64"/>
      <c r="G1616" s="64"/>
      <c r="H1616" s="64"/>
      <c r="I1616" s="64"/>
      <c r="J1616" s="64"/>
      <c r="K1616" s="84"/>
      <c r="L1616" s="64"/>
      <c r="M1616" s="64"/>
      <c r="N1616" s="64"/>
      <c r="O1616" s="64"/>
      <c r="P1616" s="64"/>
      <c r="Q1616" s="64"/>
      <c r="R1616" s="84"/>
      <c r="S1616" s="64"/>
      <c r="U1616" s="85"/>
      <c r="X1616" s="41"/>
    </row>
    <row r="1617" spans="1:24">
      <c r="A1617" s="83"/>
      <c r="D1617" s="64"/>
      <c r="E1617" s="64"/>
      <c r="F1617" s="64"/>
      <c r="G1617" s="64"/>
      <c r="H1617" s="64"/>
      <c r="I1617" s="64"/>
      <c r="J1617" s="64"/>
      <c r="K1617" s="84"/>
      <c r="L1617" s="64"/>
      <c r="M1617" s="64"/>
      <c r="N1617" s="64"/>
      <c r="O1617" s="64"/>
      <c r="P1617" s="64"/>
      <c r="Q1617" s="64"/>
      <c r="R1617" s="84"/>
      <c r="S1617" s="64"/>
      <c r="U1617" s="85"/>
      <c r="X1617" s="41"/>
    </row>
    <row r="1618" spans="1:24">
      <c r="A1618" s="83"/>
      <c r="D1618" s="64"/>
      <c r="E1618" s="64"/>
      <c r="F1618" s="64"/>
      <c r="G1618" s="64"/>
      <c r="H1618" s="64"/>
      <c r="I1618" s="64"/>
      <c r="J1618" s="64"/>
      <c r="K1618" s="84"/>
      <c r="L1618" s="64"/>
      <c r="M1618" s="64"/>
      <c r="N1618" s="64"/>
      <c r="O1618" s="64"/>
      <c r="P1618" s="64"/>
      <c r="Q1618" s="64"/>
      <c r="R1618" s="84"/>
      <c r="S1618" s="64"/>
      <c r="U1618" s="85"/>
      <c r="X1618" s="41"/>
    </row>
    <row r="1619" spans="1:24">
      <c r="A1619" s="83"/>
      <c r="D1619" s="64"/>
      <c r="E1619" s="64"/>
      <c r="F1619" s="64"/>
      <c r="G1619" s="64"/>
      <c r="H1619" s="64"/>
      <c r="I1619" s="64"/>
      <c r="J1619" s="64"/>
      <c r="K1619" s="84"/>
      <c r="L1619" s="64"/>
      <c r="M1619" s="64"/>
      <c r="N1619" s="64"/>
      <c r="O1619" s="64"/>
      <c r="P1619" s="64"/>
      <c r="Q1619" s="64"/>
      <c r="R1619" s="84"/>
      <c r="S1619" s="64"/>
      <c r="U1619" s="85"/>
      <c r="X1619" s="41"/>
    </row>
    <row r="1620" spans="1:24">
      <c r="A1620" s="83"/>
      <c r="D1620" s="64"/>
      <c r="E1620" s="64"/>
      <c r="F1620" s="64"/>
      <c r="G1620" s="64"/>
      <c r="H1620" s="64"/>
      <c r="I1620" s="64"/>
      <c r="J1620" s="64"/>
      <c r="K1620" s="84"/>
      <c r="L1620" s="64"/>
      <c r="M1620" s="64"/>
      <c r="N1620" s="64"/>
      <c r="O1620" s="64"/>
      <c r="P1620" s="64"/>
      <c r="Q1620" s="64"/>
      <c r="R1620" s="84"/>
      <c r="S1620" s="64"/>
      <c r="U1620" s="85"/>
      <c r="X1620" s="41"/>
    </row>
    <row r="1621" spans="1:24">
      <c r="A1621" s="83"/>
      <c r="D1621" s="64"/>
      <c r="E1621" s="64"/>
      <c r="F1621" s="64"/>
      <c r="G1621" s="64"/>
      <c r="H1621" s="64"/>
      <c r="I1621" s="64"/>
      <c r="J1621" s="64"/>
      <c r="K1621" s="84"/>
      <c r="L1621" s="64"/>
      <c r="M1621" s="64"/>
      <c r="N1621" s="64"/>
      <c r="O1621" s="64"/>
      <c r="P1621" s="64"/>
      <c r="Q1621" s="64"/>
      <c r="R1621" s="84"/>
      <c r="S1621" s="64"/>
      <c r="U1621" s="85"/>
      <c r="X1621" s="41"/>
    </row>
    <row r="1622" spans="1:24">
      <c r="A1622" s="83"/>
      <c r="D1622" s="64"/>
      <c r="E1622" s="64"/>
      <c r="F1622" s="64"/>
      <c r="G1622" s="64"/>
      <c r="H1622" s="64"/>
      <c r="I1622" s="64"/>
      <c r="J1622" s="64"/>
      <c r="K1622" s="84"/>
      <c r="L1622" s="64"/>
      <c r="M1622" s="64"/>
      <c r="N1622" s="64"/>
      <c r="O1622" s="64"/>
      <c r="P1622" s="64"/>
      <c r="Q1622" s="64"/>
      <c r="R1622" s="84"/>
      <c r="S1622" s="64"/>
      <c r="U1622" s="85"/>
      <c r="X1622" s="41"/>
    </row>
    <row r="1623" spans="1:24">
      <c r="A1623" s="83"/>
      <c r="D1623" s="64"/>
      <c r="E1623" s="64"/>
      <c r="F1623" s="64"/>
      <c r="G1623" s="64"/>
      <c r="H1623" s="64"/>
      <c r="I1623" s="64"/>
      <c r="J1623" s="64"/>
      <c r="K1623" s="84"/>
      <c r="L1623" s="64"/>
      <c r="M1623" s="64"/>
      <c r="N1623" s="64"/>
      <c r="O1623" s="64"/>
      <c r="P1623" s="64"/>
      <c r="Q1623" s="64"/>
      <c r="R1623" s="84"/>
      <c r="S1623" s="64"/>
      <c r="U1623" s="85"/>
      <c r="X1623" s="41"/>
    </row>
    <row r="1624" spans="1:24">
      <c r="A1624" s="83"/>
      <c r="D1624" s="64"/>
      <c r="E1624" s="64"/>
      <c r="F1624" s="64"/>
      <c r="G1624" s="64"/>
      <c r="H1624" s="64"/>
      <c r="I1624" s="64"/>
      <c r="J1624" s="64"/>
      <c r="K1624" s="84"/>
      <c r="L1624" s="64"/>
      <c r="M1624" s="64"/>
      <c r="N1624" s="64"/>
      <c r="O1624" s="64"/>
      <c r="P1624" s="64"/>
      <c r="Q1624" s="64"/>
      <c r="R1624" s="84"/>
      <c r="S1624" s="64"/>
      <c r="U1624" s="85"/>
      <c r="X1624" s="41"/>
    </row>
    <row r="1625" spans="1:24">
      <c r="A1625" s="83"/>
      <c r="D1625" s="64"/>
      <c r="E1625" s="64"/>
      <c r="F1625" s="64"/>
      <c r="G1625" s="64"/>
      <c r="H1625" s="64"/>
      <c r="I1625" s="64"/>
      <c r="J1625" s="64"/>
      <c r="K1625" s="84"/>
      <c r="L1625" s="64"/>
      <c r="M1625" s="64"/>
      <c r="N1625" s="64"/>
      <c r="O1625" s="64"/>
      <c r="P1625" s="64"/>
      <c r="Q1625" s="64"/>
      <c r="R1625" s="84"/>
      <c r="S1625" s="64"/>
      <c r="U1625" s="85"/>
      <c r="X1625" s="41"/>
    </row>
    <row r="1626" spans="1:24">
      <c r="A1626" s="83"/>
      <c r="D1626" s="64"/>
      <c r="E1626" s="64"/>
      <c r="F1626" s="64"/>
      <c r="G1626" s="64"/>
      <c r="H1626" s="64"/>
      <c r="I1626" s="64"/>
      <c r="J1626" s="64"/>
      <c r="K1626" s="84"/>
      <c r="L1626" s="64"/>
      <c r="M1626" s="64"/>
      <c r="N1626" s="64"/>
      <c r="O1626" s="64"/>
      <c r="P1626" s="64"/>
      <c r="Q1626" s="64"/>
      <c r="R1626" s="84"/>
      <c r="S1626" s="64"/>
      <c r="U1626" s="85"/>
      <c r="X1626" s="41"/>
    </row>
    <row r="1627" spans="1:24">
      <c r="A1627" s="83"/>
      <c r="D1627" s="64"/>
      <c r="E1627" s="64"/>
      <c r="F1627" s="64"/>
      <c r="G1627" s="64"/>
      <c r="H1627" s="64"/>
      <c r="I1627" s="64"/>
      <c r="J1627" s="64"/>
      <c r="K1627" s="84"/>
      <c r="L1627" s="64"/>
      <c r="M1627" s="64"/>
      <c r="N1627" s="64"/>
      <c r="O1627" s="64"/>
      <c r="P1627" s="64"/>
      <c r="Q1627" s="64"/>
      <c r="R1627" s="84"/>
      <c r="S1627" s="64"/>
      <c r="U1627" s="85"/>
      <c r="X1627" s="41"/>
    </row>
    <row r="1628" spans="1:24">
      <c r="A1628" s="83"/>
      <c r="D1628" s="64"/>
      <c r="E1628" s="64"/>
      <c r="F1628" s="64"/>
      <c r="G1628" s="64"/>
      <c r="H1628" s="64"/>
      <c r="I1628" s="64"/>
      <c r="J1628" s="64"/>
      <c r="K1628" s="84"/>
      <c r="L1628" s="64"/>
      <c r="M1628" s="64"/>
      <c r="N1628" s="64"/>
      <c r="O1628" s="64"/>
      <c r="P1628" s="64"/>
      <c r="Q1628" s="64"/>
      <c r="R1628" s="84"/>
      <c r="S1628" s="64"/>
      <c r="U1628" s="85"/>
      <c r="X1628" s="41"/>
    </row>
    <row r="1629" spans="1:24">
      <c r="A1629" s="83"/>
      <c r="D1629" s="64"/>
      <c r="E1629" s="64"/>
      <c r="F1629" s="64"/>
      <c r="G1629" s="64"/>
      <c r="H1629" s="64"/>
      <c r="I1629" s="64"/>
      <c r="J1629" s="64"/>
      <c r="K1629" s="84"/>
      <c r="L1629" s="64"/>
      <c r="M1629" s="64"/>
      <c r="N1629" s="64"/>
      <c r="O1629" s="64"/>
      <c r="P1629" s="64"/>
      <c r="Q1629" s="64"/>
      <c r="R1629" s="84"/>
      <c r="S1629" s="64"/>
      <c r="U1629" s="85"/>
      <c r="X1629" s="41"/>
    </row>
    <row r="1630" spans="1:24">
      <c r="A1630" s="83"/>
      <c r="D1630" s="64"/>
      <c r="E1630" s="64"/>
      <c r="F1630" s="64"/>
      <c r="G1630" s="64"/>
      <c r="H1630" s="64"/>
      <c r="I1630" s="64"/>
      <c r="J1630" s="64"/>
      <c r="K1630" s="84"/>
      <c r="L1630" s="64"/>
      <c r="M1630" s="64"/>
      <c r="N1630" s="64"/>
      <c r="O1630" s="64"/>
      <c r="P1630" s="64"/>
      <c r="Q1630" s="64"/>
      <c r="R1630" s="84"/>
      <c r="S1630" s="64"/>
      <c r="U1630" s="85"/>
      <c r="X1630" s="41"/>
    </row>
    <row r="1631" spans="1:24">
      <c r="A1631" s="83"/>
      <c r="D1631" s="64"/>
      <c r="E1631" s="64"/>
      <c r="F1631" s="64"/>
      <c r="G1631" s="64"/>
      <c r="H1631" s="64"/>
      <c r="I1631" s="64"/>
      <c r="J1631" s="64"/>
      <c r="K1631" s="84"/>
      <c r="L1631" s="64"/>
      <c r="M1631" s="64"/>
      <c r="N1631" s="64"/>
      <c r="O1631" s="64"/>
      <c r="P1631" s="64"/>
      <c r="Q1631" s="64"/>
      <c r="R1631" s="84"/>
      <c r="S1631" s="64"/>
      <c r="U1631" s="85"/>
      <c r="X1631" s="41"/>
    </row>
    <row r="1632" spans="1:24">
      <c r="A1632" s="83"/>
      <c r="D1632" s="64"/>
      <c r="E1632" s="64"/>
      <c r="F1632" s="64"/>
      <c r="G1632" s="64"/>
      <c r="H1632" s="64"/>
      <c r="I1632" s="64"/>
      <c r="J1632" s="64"/>
      <c r="K1632" s="84"/>
      <c r="L1632" s="64"/>
      <c r="M1632" s="64"/>
      <c r="N1632" s="64"/>
      <c r="O1632" s="64"/>
      <c r="P1632" s="64"/>
      <c r="Q1632" s="64"/>
      <c r="R1632" s="84"/>
      <c r="S1632" s="64"/>
      <c r="U1632" s="85"/>
      <c r="X1632" s="41"/>
    </row>
    <row r="1633" spans="1:24">
      <c r="A1633" s="83"/>
      <c r="D1633" s="64"/>
      <c r="E1633" s="64"/>
      <c r="F1633" s="64"/>
      <c r="G1633" s="64"/>
      <c r="H1633" s="64"/>
      <c r="I1633" s="64"/>
      <c r="J1633" s="64"/>
      <c r="K1633" s="84"/>
      <c r="L1633" s="64"/>
      <c r="M1633" s="64"/>
      <c r="N1633" s="64"/>
      <c r="O1633" s="64"/>
      <c r="P1633" s="64"/>
      <c r="Q1633" s="64"/>
      <c r="R1633" s="84"/>
      <c r="S1633" s="64"/>
      <c r="U1633" s="85"/>
      <c r="X1633" s="41"/>
    </row>
    <row r="1634" spans="1:24">
      <c r="A1634" s="83"/>
      <c r="D1634" s="64"/>
      <c r="E1634" s="64"/>
      <c r="F1634" s="64"/>
      <c r="G1634" s="64"/>
      <c r="H1634" s="64"/>
      <c r="I1634" s="64"/>
      <c r="J1634" s="64"/>
      <c r="K1634" s="84"/>
      <c r="L1634" s="64"/>
      <c r="M1634" s="64"/>
      <c r="N1634" s="64"/>
      <c r="O1634" s="64"/>
      <c r="P1634" s="64"/>
      <c r="Q1634" s="64"/>
      <c r="R1634" s="84"/>
      <c r="S1634" s="64"/>
      <c r="U1634" s="85"/>
      <c r="X1634" s="41"/>
    </row>
    <row r="1635" spans="1:24">
      <c r="A1635" s="83"/>
      <c r="D1635" s="64"/>
      <c r="E1635" s="64"/>
      <c r="F1635" s="64"/>
      <c r="G1635" s="64"/>
      <c r="H1635" s="64"/>
      <c r="I1635" s="64"/>
      <c r="J1635" s="64"/>
      <c r="K1635" s="84"/>
      <c r="L1635" s="64"/>
      <c r="M1635" s="64"/>
      <c r="N1635" s="64"/>
      <c r="O1635" s="64"/>
      <c r="P1635" s="64"/>
      <c r="Q1635" s="64"/>
      <c r="R1635" s="84"/>
      <c r="S1635" s="64"/>
      <c r="U1635" s="85"/>
      <c r="X1635" s="41"/>
    </row>
    <row r="1636" spans="1:24">
      <c r="A1636" s="83"/>
      <c r="D1636" s="64"/>
      <c r="E1636" s="64"/>
      <c r="F1636" s="64"/>
      <c r="G1636" s="64"/>
      <c r="H1636" s="64"/>
      <c r="I1636" s="64"/>
      <c r="J1636" s="64"/>
      <c r="K1636" s="84"/>
      <c r="L1636" s="64"/>
      <c r="M1636" s="64"/>
      <c r="N1636" s="64"/>
      <c r="O1636" s="64"/>
      <c r="P1636" s="64"/>
      <c r="Q1636" s="64"/>
      <c r="R1636" s="84"/>
      <c r="S1636" s="64"/>
      <c r="U1636" s="85"/>
      <c r="X1636" s="41"/>
    </row>
    <row r="1637" spans="1:24">
      <c r="A1637" s="83"/>
      <c r="D1637" s="64"/>
      <c r="E1637" s="64"/>
      <c r="F1637" s="64"/>
      <c r="G1637" s="64"/>
      <c r="H1637" s="64"/>
      <c r="I1637" s="64"/>
      <c r="J1637" s="64"/>
      <c r="K1637" s="84"/>
      <c r="L1637" s="64"/>
      <c r="M1637" s="64"/>
      <c r="N1637" s="64"/>
      <c r="O1637" s="64"/>
      <c r="P1637" s="64"/>
      <c r="Q1637" s="64"/>
      <c r="R1637" s="84"/>
      <c r="S1637" s="64"/>
      <c r="U1637" s="85"/>
      <c r="X1637" s="41"/>
    </row>
    <row r="1638" spans="1:24">
      <c r="A1638" s="83"/>
      <c r="D1638" s="64"/>
      <c r="E1638" s="64"/>
      <c r="F1638" s="64"/>
      <c r="G1638" s="64"/>
      <c r="H1638" s="64"/>
      <c r="I1638" s="64"/>
      <c r="J1638" s="64"/>
      <c r="K1638" s="84"/>
      <c r="L1638" s="64"/>
      <c r="M1638" s="64"/>
      <c r="N1638" s="64"/>
      <c r="O1638" s="64"/>
      <c r="P1638" s="64"/>
      <c r="Q1638" s="64"/>
      <c r="R1638" s="84"/>
      <c r="S1638" s="64"/>
      <c r="U1638" s="85"/>
      <c r="X1638" s="41"/>
    </row>
    <row r="1639" spans="1:24">
      <c r="A1639" s="83"/>
      <c r="D1639" s="64"/>
      <c r="E1639" s="64"/>
      <c r="F1639" s="64"/>
      <c r="G1639" s="64"/>
      <c r="H1639" s="64"/>
      <c r="I1639" s="64"/>
      <c r="J1639" s="64"/>
      <c r="K1639" s="84"/>
      <c r="L1639" s="64"/>
      <c r="M1639" s="64"/>
      <c r="N1639" s="64"/>
      <c r="O1639" s="64"/>
      <c r="P1639" s="64"/>
      <c r="Q1639" s="64"/>
      <c r="R1639" s="84"/>
      <c r="S1639" s="64"/>
      <c r="U1639" s="85"/>
      <c r="X1639" s="41"/>
    </row>
    <row r="1640" spans="1:24">
      <c r="A1640" s="83"/>
      <c r="D1640" s="64"/>
      <c r="E1640" s="64"/>
      <c r="F1640" s="64"/>
      <c r="G1640" s="64"/>
      <c r="H1640" s="64"/>
      <c r="I1640" s="64"/>
      <c r="J1640" s="64"/>
      <c r="K1640" s="84"/>
      <c r="L1640" s="64"/>
      <c r="M1640" s="64"/>
      <c r="N1640" s="64"/>
      <c r="O1640" s="64"/>
      <c r="P1640" s="64"/>
      <c r="Q1640" s="64"/>
      <c r="R1640" s="84"/>
      <c r="S1640" s="64"/>
      <c r="U1640" s="85"/>
      <c r="X1640" s="41"/>
    </row>
    <row r="1641" spans="1:24">
      <c r="A1641" s="83"/>
      <c r="D1641" s="64"/>
      <c r="E1641" s="64"/>
      <c r="F1641" s="64"/>
      <c r="G1641" s="64"/>
      <c r="H1641" s="64"/>
      <c r="I1641" s="64"/>
      <c r="J1641" s="64"/>
      <c r="K1641" s="84"/>
      <c r="L1641" s="64"/>
      <c r="M1641" s="64"/>
      <c r="N1641" s="64"/>
      <c r="O1641" s="64"/>
      <c r="P1641" s="64"/>
      <c r="Q1641" s="64"/>
      <c r="R1641" s="84"/>
      <c r="S1641" s="64"/>
      <c r="U1641" s="85"/>
      <c r="X1641" s="41"/>
    </row>
    <row r="1642" spans="1:24">
      <c r="A1642" s="83"/>
      <c r="D1642" s="64"/>
      <c r="E1642" s="64"/>
      <c r="F1642" s="64"/>
      <c r="G1642" s="64"/>
      <c r="H1642" s="64"/>
      <c r="I1642" s="64"/>
      <c r="J1642" s="64"/>
      <c r="K1642" s="84"/>
      <c r="L1642" s="64"/>
      <c r="M1642" s="64"/>
      <c r="N1642" s="64"/>
      <c r="O1642" s="64"/>
      <c r="P1642" s="64"/>
      <c r="Q1642" s="64"/>
      <c r="R1642" s="84"/>
      <c r="S1642" s="64"/>
      <c r="U1642" s="85"/>
      <c r="X1642" s="41"/>
    </row>
    <row r="1643" spans="1:24">
      <c r="A1643" s="83"/>
      <c r="D1643" s="64"/>
      <c r="E1643" s="64"/>
      <c r="F1643" s="64"/>
      <c r="G1643" s="64"/>
      <c r="H1643" s="64"/>
      <c r="I1643" s="64"/>
      <c r="J1643" s="64"/>
      <c r="K1643" s="84"/>
      <c r="L1643" s="64"/>
      <c r="M1643" s="64"/>
      <c r="N1643" s="64"/>
      <c r="O1643" s="64"/>
      <c r="P1643" s="64"/>
      <c r="Q1643" s="64"/>
      <c r="R1643" s="84"/>
      <c r="S1643" s="64"/>
      <c r="U1643" s="85"/>
      <c r="X1643" s="41"/>
    </row>
    <row r="1644" spans="1:24">
      <c r="A1644" s="83"/>
      <c r="D1644" s="64"/>
      <c r="E1644" s="64"/>
      <c r="F1644" s="64"/>
      <c r="G1644" s="64"/>
      <c r="H1644" s="64"/>
      <c r="I1644" s="64"/>
      <c r="J1644" s="64"/>
      <c r="K1644" s="84"/>
      <c r="L1644" s="64"/>
      <c r="M1644" s="64"/>
      <c r="N1644" s="64"/>
      <c r="O1644" s="64"/>
      <c r="P1644" s="64"/>
      <c r="Q1644" s="64"/>
      <c r="R1644" s="84"/>
      <c r="S1644" s="64"/>
      <c r="U1644" s="85"/>
      <c r="X1644" s="41"/>
    </row>
    <row r="1645" spans="1:24">
      <c r="A1645" s="83"/>
      <c r="D1645" s="64"/>
      <c r="E1645" s="64"/>
      <c r="F1645" s="64"/>
      <c r="G1645" s="64"/>
      <c r="H1645" s="64"/>
      <c r="I1645" s="64"/>
      <c r="J1645" s="64"/>
      <c r="K1645" s="84"/>
      <c r="L1645" s="64"/>
      <c r="M1645" s="64"/>
      <c r="N1645" s="64"/>
      <c r="O1645" s="64"/>
      <c r="P1645" s="64"/>
      <c r="Q1645" s="64"/>
      <c r="R1645" s="84"/>
      <c r="S1645" s="64"/>
      <c r="U1645" s="85"/>
      <c r="X1645" s="41"/>
    </row>
    <row r="1646" spans="1:24">
      <c r="A1646" s="83"/>
      <c r="D1646" s="64"/>
      <c r="E1646" s="64"/>
      <c r="F1646" s="64"/>
      <c r="G1646" s="64"/>
      <c r="H1646" s="64"/>
      <c r="I1646" s="64"/>
      <c r="J1646" s="64"/>
      <c r="K1646" s="84"/>
      <c r="L1646" s="64"/>
      <c r="M1646" s="64"/>
      <c r="N1646" s="64"/>
      <c r="O1646" s="64"/>
      <c r="P1646" s="64"/>
      <c r="Q1646" s="64"/>
      <c r="R1646" s="84"/>
      <c r="S1646" s="64"/>
      <c r="U1646" s="85"/>
      <c r="X1646" s="41"/>
    </row>
    <row r="1647" spans="1:24">
      <c r="A1647" s="83"/>
      <c r="D1647" s="64"/>
      <c r="E1647" s="64"/>
      <c r="F1647" s="64"/>
      <c r="G1647" s="64"/>
      <c r="H1647" s="64"/>
      <c r="I1647" s="64"/>
      <c r="J1647" s="64"/>
      <c r="K1647" s="84"/>
      <c r="L1647" s="64"/>
      <c r="M1647" s="64"/>
      <c r="N1647" s="64"/>
      <c r="O1647" s="64"/>
      <c r="P1647" s="64"/>
      <c r="Q1647" s="64"/>
      <c r="R1647" s="84"/>
      <c r="S1647" s="64"/>
      <c r="U1647" s="85"/>
      <c r="X1647" s="41"/>
    </row>
    <row r="1648" spans="1:24">
      <c r="A1648" s="83"/>
      <c r="D1648" s="64"/>
      <c r="E1648" s="64"/>
      <c r="F1648" s="64"/>
      <c r="G1648" s="64"/>
      <c r="H1648" s="64"/>
      <c r="I1648" s="64"/>
      <c r="J1648" s="64"/>
      <c r="K1648" s="84"/>
      <c r="L1648" s="64"/>
      <c r="M1648" s="64"/>
      <c r="N1648" s="64"/>
      <c r="O1648" s="64"/>
      <c r="P1648" s="64"/>
      <c r="Q1648" s="64"/>
      <c r="R1648" s="84"/>
      <c r="S1648" s="64"/>
      <c r="U1648" s="85"/>
      <c r="X1648" s="41"/>
    </row>
    <row r="1649" spans="1:24">
      <c r="A1649" s="83"/>
      <c r="D1649" s="64"/>
      <c r="E1649" s="64"/>
      <c r="F1649" s="64"/>
      <c r="G1649" s="64"/>
      <c r="H1649" s="64"/>
      <c r="I1649" s="64"/>
      <c r="J1649" s="64"/>
      <c r="K1649" s="84"/>
      <c r="L1649" s="64"/>
      <c r="M1649" s="64"/>
      <c r="N1649" s="64"/>
      <c r="O1649" s="64"/>
      <c r="P1649" s="64"/>
      <c r="Q1649" s="64"/>
      <c r="R1649" s="84"/>
      <c r="S1649" s="64"/>
      <c r="U1649" s="85"/>
      <c r="X1649" s="41"/>
    </row>
    <row r="1650" spans="1:24">
      <c r="A1650" s="83"/>
      <c r="D1650" s="64"/>
      <c r="E1650" s="64"/>
      <c r="F1650" s="64"/>
      <c r="G1650" s="64"/>
      <c r="H1650" s="64"/>
      <c r="I1650" s="64"/>
      <c r="J1650" s="64"/>
      <c r="K1650" s="84"/>
      <c r="L1650" s="64"/>
      <c r="M1650" s="64"/>
      <c r="N1650" s="64"/>
      <c r="O1650" s="64"/>
      <c r="P1650" s="64"/>
      <c r="Q1650" s="64"/>
      <c r="R1650" s="84"/>
      <c r="S1650" s="64"/>
      <c r="U1650" s="85"/>
      <c r="X1650" s="41"/>
    </row>
    <row r="1651" spans="1:24">
      <c r="A1651" s="83"/>
      <c r="D1651" s="64"/>
      <c r="E1651" s="64"/>
      <c r="F1651" s="64"/>
      <c r="G1651" s="64"/>
      <c r="H1651" s="64"/>
      <c r="I1651" s="64"/>
      <c r="J1651" s="64"/>
      <c r="K1651" s="84"/>
      <c r="L1651" s="64"/>
      <c r="M1651" s="64"/>
      <c r="N1651" s="64"/>
      <c r="O1651" s="64"/>
      <c r="P1651" s="64"/>
      <c r="Q1651" s="64"/>
      <c r="R1651" s="84"/>
      <c r="S1651" s="64"/>
      <c r="U1651" s="85"/>
      <c r="X1651" s="41"/>
    </row>
    <row r="1652" spans="1:24">
      <c r="A1652" s="83"/>
      <c r="D1652" s="64"/>
      <c r="E1652" s="64"/>
      <c r="F1652" s="64"/>
      <c r="G1652" s="64"/>
      <c r="H1652" s="64"/>
      <c r="I1652" s="64"/>
      <c r="J1652" s="64"/>
      <c r="K1652" s="84"/>
      <c r="L1652" s="64"/>
      <c r="M1652" s="64"/>
      <c r="N1652" s="64"/>
      <c r="O1652" s="64"/>
      <c r="P1652" s="64"/>
      <c r="Q1652" s="64"/>
      <c r="R1652" s="84"/>
      <c r="S1652" s="64"/>
      <c r="U1652" s="85"/>
      <c r="X1652" s="41"/>
    </row>
    <row r="1653" spans="1:24">
      <c r="A1653" s="83"/>
      <c r="D1653" s="64"/>
      <c r="E1653" s="64"/>
      <c r="F1653" s="64"/>
      <c r="G1653" s="64"/>
      <c r="H1653" s="64"/>
      <c r="I1653" s="64"/>
      <c r="J1653" s="64"/>
      <c r="K1653" s="84"/>
      <c r="L1653" s="64"/>
      <c r="M1653" s="64"/>
      <c r="N1653" s="64"/>
      <c r="O1653" s="64"/>
      <c r="P1653" s="64"/>
      <c r="Q1653" s="64"/>
      <c r="R1653" s="84"/>
      <c r="S1653" s="64"/>
      <c r="U1653" s="85"/>
      <c r="X1653" s="41"/>
    </row>
    <row r="1654" spans="1:24">
      <c r="A1654" s="83"/>
      <c r="D1654" s="64"/>
      <c r="E1654" s="64"/>
      <c r="F1654" s="64"/>
      <c r="G1654" s="64"/>
      <c r="H1654" s="64"/>
      <c r="I1654" s="64"/>
      <c r="J1654" s="64"/>
      <c r="K1654" s="84"/>
      <c r="L1654" s="64"/>
      <c r="M1654" s="64"/>
      <c r="N1654" s="64"/>
      <c r="O1654" s="64"/>
      <c r="P1654" s="64"/>
      <c r="Q1654" s="64"/>
      <c r="R1654" s="84"/>
      <c r="S1654" s="64"/>
      <c r="U1654" s="85"/>
      <c r="X1654" s="41"/>
    </row>
    <row r="1655" spans="1:24">
      <c r="A1655" s="83"/>
      <c r="D1655" s="64"/>
      <c r="E1655" s="64"/>
      <c r="F1655" s="64"/>
      <c r="G1655" s="64"/>
      <c r="H1655" s="64"/>
      <c r="I1655" s="64"/>
      <c r="J1655" s="64"/>
      <c r="K1655" s="84"/>
      <c r="L1655" s="64"/>
      <c r="M1655" s="64"/>
      <c r="N1655" s="64"/>
      <c r="O1655" s="64"/>
      <c r="P1655" s="64"/>
      <c r="Q1655" s="64"/>
      <c r="R1655" s="84"/>
      <c r="S1655" s="64"/>
      <c r="U1655" s="85"/>
      <c r="X1655" s="41"/>
    </row>
    <row r="1656" spans="1:24">
      <c r="A1656" s="83"/>
      <c r="D1656" s="64"/>
      <c r="E1656" s="64"/>
      <c r="F1656" s="64"/>
      <c r="G1656" s="64"/>
      <c r="H1656" s="64"/>
      <c r="I1656" s="64"/>
      <c r="J1656" s="64"/>
      <c r="K1656" s="84"/>
      <c r="L1656" s="64"/>
      <c r="M1656" s="64"/>
      <c r="N1656" s="64"/>
      <c r="O1656" s="64"/>
      <c r="P1656" s="64"/>
      <c r="Q1656" s="64"/>
      <c r="R1656" s="84"/>
      <c r="S1656" s="64"/>
      <c r="U1656" s="85"/>
      <c r="X1656" s="41"/>
    </row>
    <row r="1657" spans="1:24">
      <c r="A1657" s="83"/>
      <c r="D1657" s="64"/>
      <c r="E1657" s="64"/>
      <c r="F1657" s="64"/>
      <c r="G1657" s="64"/>
      <c r="H1657" s="64"/>
      <c r="I1657" s="64"/>
      <c r="J1657" s="64"/>
      <c r="K1657" s="84"/>
      <c r="L1657" s="64"/>
      <c r="M1657" s="64"/>
      <c r="N1657" s="64"/>
      <c r="O1657" s="64"/>
      <c r="P1657" s="64"/>
      <c r="Q1657" s="64"/>
      <c r="R1657" s="84"/>
      <c r="S1657" s="64"/>
      <c r="U1657" s="85"/>
      <c r="X1657" s="41"/>
    </row>
    <row r="1658" spans="1:24">
      <c r="A1658" s="83"/>
      <c r="D1658" s="64"/>
      <c r="E1658" s="64"/>
      <c r="F1658" s="64"/>
      <c r="G1658" s="64"/>
      <c r="H1658" s="64"/>
      <c r="I1658" s="64"/>
      <c r="J1658" s="64"/>
      <c r="K1658" s="84"/>
      <c r="L1658" s="64"/>
      <c r="M1658" s="64"/>
      <c r="N1658" s="64"/>
      <c r="O1658" s="64"/>
      <c r="P1658" s="64"/>
      <c r="Q1658" s="64"/>
      <c r="R1658" s="84"/>
      <c r="S1658" s="64"/>
      <c r="U1658" s="85"/>
      <c r="X1658" s="41"/>
    </row>
    <row r="1659" spans="1:24">
      <c r="A1659" s="83"/>
      <c r="D1659" s="64"/>
      <c r="E1659" s="64"/>
      <c r="F1659" s="64"/>
      <c r="G1659" s="64"/>
      <c r="H1659" s="64"/>
      <c r="I1659" s="64"/>
      <c r="J1659" s="64"/>
      <c r="K1659" s="84"/>
      <c r="L1659" s="64"/>
      <c r="M1659" s="64"/>
      <c r="N1659" s="64"/>
      <c r="O1659" s="64"/>
      <c r="P1659" s="64"/>
      <c r="Q1659" s="64"/>
      <c r="R1659" s="84"/>
      <c r="S1659" s="64"/>
      <c r="U1659" s="85"/>
      <c r="X1659" s="41"/>
    </row>
    <row r="1660" spans="1:24">
      <c r="A1660" s="83"/>
      <c r="D1660" s="64"/>
      <c r="E1660" s="64"/>
      <c r="F1660" s="64"/>
      <c r="G1660" s="64"/>
      <c r="H1660" s="64"/>
      <c r="I1660" s="64"/>
      <c r="J1660" s="64"/>
      <c r="K1660" s="84"/>
      <c r="L1660" s="64"/>
      <c r="M1660" s="64"/>
      <c r="N1660" s="64"/>
      <c r="O1660" s="64"/>
      <c r="P1660" s="64"/>
      <c r="Q1660" s="64"/>
      <c r="R1660" s="84"/>
      <c r="S1660" s="64"/>
      <c r="U1660" s="85"/>
      <c r="X1660" s="41"/>
    </row>
    <row r="1661" spans="1:24">
      <c r="A1661" s="83"/>
      <c r="D1661" s="64"/>
      <c r="E1661" s="64"/>
      <c r="F1661" s="64"/>
      <c r="G1661" s="64"/>
      <c r="H1661" s="64"/>
      <c r="I1661" s="64"/>
      <c r="J1661" s="64"/>
      <c r="K1661" s="84"/>
      <c r="L1661" s="64"/>
      <c r="M1661" s="64"/>
      <c r="N1661" s="64"/>
      <c r="O1661" s="64"/>
      <c r="P1661" s="64"/>
      <c r="Q1661" s="64"/>
      <c r="R1661" s="84"/>
      <c r="S1661" s="64"/>
      <c r="U1661" s="85"/>
      <c r="X1661" s="41"/>
    </row>
    <row r="1662" spans="1:24">
      <c r="A1662" s="83"/>
      <c r="D1662" s="64"/>
      <c r="E1662" s="64"/>
      <c r="F1662" s="64"/>
      <c r="G1662" s="64"/>
      <c r="H1662" s="64"/>
      <c r="I1662" s="64"/>
      <c r="J1662" s="64"/>
      <c r="K1662" s="84"/>
      <c r="L1662" s="64"/>
      <c r="M1662" s="64"/>
      <c r="N1662" s="64"/>
      <c r="O1662" s="64"/>
      <c r="P1662" s="64"/>
      <c r="Q1662" s="64"/>
      <c r="R1662" s="84"/>
      <c r="S1662" s="64"/>
      <c r="U1662" s="85"/>
      <c r="X1662" s="41"/>
    </row>
    <row r="1663" spans="1:24">
      <c r="A1663" s="83"/>
      <c r="D1663" s="64"/>
      <c r="E1663" s="64"/>
      <c r="F1663" s="64"/>
      <c r="G1663" s="64"/>
      <c r="H1663" s="64"/>
      <c r="I1663" s="64"/>
      <c r="J1663" s="64"/>
      <c r="K1663" s="84"/>
      <c r="L1663" s="64"/>
      <c r="M1663" s="64"/>
      <c r="N1663" s="64"/>
      <c r="O1663" s="64"/>
      <c r="P1663" s="64"/>
      <c r="Q1663" s="64"/>
      <c r="R1663" s="84"/>
      <c r="S1663" s="64"/>
      <c r="U1663" s="85"/>
      <c r="X1663" s="41"/>
    </row>
    <row r="1664" spans="1:24">
      <c r="A1664" s="83"/>
      <c r="D1664" s="64"/>
      <c r="E1664" s="64"/>
      <c r="F1664" s="64"/>
      <c r="G1664" s="64"/>
      <c r="H1664" s="64"/>
      <c r="I1664" s="64"/>
      <c r="J1664" s="64"/>
      <c r="K1664" s="84"/>
      <c r="L1664" s="64"/>
      <c r="M1664" s="64"/>
      <c r="N1664" s="64"/>
      <c r="O1664" s="64"/>
      <c r="P1664" s="64"/>
      <c r="Q1664" s="64"/>
      <c r="R1664" s="84"/>
      <c r="S1664" s="64"/>
      <c r="U1664" s="85"/>
      <c r="X1664" s="41"/>
    </row>
    <row r="1665" spans="1:24">
      <c r="A1665" s="83"/>
      <c r="D1665" s="64"/>
      <c r="E1665" s="64"/>
      <c r="F1665" s="64"/>
      <c r="G1665" s="64"/>
      <c r="H1665" s="64"/>
      <c r="I1665" s="64"/>
      <c r="J1665" s="64"/>
      <c r="K1665" s="84"/>
      <c r="L1665" s="64"/>
      <c r="M1665" s="64"/>
      <c r="N1665" s="64"/>
      <c r="O1665" s="64"/>
      <c r="P1665" s="64"/>
      <c r="Q1665" s="64"/>
      <c r="R1665" s="84"/>
      <c r="S1665" s="64"/>
      <c r="U1665" s="85"/>
      <c r="X1665" s="41"/>
    </row>
    <row r="1666" spans="1:24">
      <c r="A1666" s="83"/>
      <c r="D1666" s="64"/>
      <c r="E1666" s="64"/>
      <c r="F1666" s="64"/>
      <c r="G1666" s="64"/>
      <c r="H1666" s="64"/>
      <c r="I1666" s="64"/>
      <c r="J1666" s="64"/>
      <c r="K1666" s="84"/>
      <c r="L1666" s="64"/>
      <c r="M1666" s="64"/>
      <c r="N1666" s="64"/>
      <c r="O1666" s="64"/>
      <c r="P1666" s="64"/>
      <c r="Q1666" s="64"/>
      <c r="R1666" s="84"/>
      <c r="S1666" s="64"/>
      <c r="U1666" s="85"/>
      <c r="X1666" s="41"/>
    </row>
    <row r="1667" spans="1:24">
      <c r="A1667" s="83"/>
      <c r="D1667" s="64"/>
      <c r="E1667" s="64"/>
      <c r="F1667" s="64"/>
      <c r="G1667" s="64"/>
      <c r="H1667" s="64"/>
      <c r="I1667" s="64"/>
      <c r="J1667" s="64"/>
      <c r="K1667" s="84"/>
      <c r="L1667" s="64"/>
      <c r="M1667" s="64"/>
      <c r="N1667" s="64"/>
      <c r="O1667" s="64"/>
      <c r="P1667" s="64"/>
      <c r="Q1667" s="64"/>
      <c r="R1667" s="84"/>
      <c r="S1667" s="64"/>
      <c r="U1667" s="85"/>
      <c r="X1667" s="41"/>
    </row>
    <row r="1668" spans="1:24">
      <c r="A1668" s="83"/>
      <c r="D1668" s="64"/>
      <c r="E1668" s="64"/>
      <c r="F1668" s="64"/>
      <c r="G1668" s="64"/>
      <c r="H1668" s="64"/>
      <c r="I1668" s="64"/>
      <c r="J1668" s="64"/>
      <c r="K1668" s="84"/>
      <c r="L1668" s="64"/>
      <c r="M1668" s="64"/>
      <c r="N1668" s="64"/>
      <c r="O1668" s="64"/>
      <c r="P1668" s="64"/>
      <c r="Q1668" s="64"/>
      <c r="R1668" s="84"/>
      <c r="S1668" s="64"/>
      <c r="U1668" s="85"/>
      <c r="X1668" s="41"/>
    </row>
    <row r="1669" spans="1:24">
      <c r="A1669" s="83"/>
      <c r="D1669" s="64"/>
      <c r="E1669" s="64"/>
      <c r="F1669" s="64"/>
      <c r="G1669" s="64"/>
      <c r="H1669" s="64"/>
      <c r="I1669" s="64"/>
      <c r="J1669" s="64"/>
      <c r="K1669" s="84"/>
      <c r="L1669" s="64"/>
      <c r="M1669" s="64"/>
      <c r="N1669" s="64"/>
      <c r="O1669" s="64"/>
      <c r="P1669" s="64"/>
      <c r="Q1669" s="64"/>
      <c r="R1669" s="84"/>
      <c r="S1669" s="64"/>
      <c r="U1669" s="85"/>
      <c r="X1669" s="41"/>
    </row>
    <row r="1670" spans="1:24">
      <c r="A1670" s="83"/>
      <c r="D1670" s="64"/>
      <c r="E1670" s="64"/>
      <c r="F1670" s="64"/>
      <c r="G1670" s="64"/>
      <c r="H1670" s="64"/>
      <c r="I1670" s="64"/>
      <c r="J1670" s="64"/>
      <c r="K1670" s="84"/>
      <c r="L1670" s="64"/>
      <c r="M1670" s="64"/>
      <c r="N1670" s="64"/>
      <c r="O1670" s="64"/>
      <c r="P1670" s="64"/>
      <c r="Q1670" s="64"/>
      <c r="R1670" s="84"/>
      <c r="S1670" s="64"/>
      <c r="U1670" s="85"/>
      <c r="X1670" s="41"/>
    </row>
    <row r="1671" spans="1:24">
      <c r="A1671" s="83"/>
      <c r="D1671" s="64"/>
      <c r="E1671" s="64"/>
      <c r="F1671" s="64"/>
      <c r="G1671" s="64"/>
      <c r="H1671" s="64"/>
      <c r="I1671" s="64"/>
      <c r="J1671" s="64"/>
      <c r="K1671" s="84"/>
      <c r="L1671" s="64"/>
      <c r="M1671" s="64"/>
      <c r="N1671" s="64"/>
      <c r="O1671" s="64"/>
      <c r="P1671" s="64"/>
      <c r="Q1671" s="64"/>
      <c r="R1671" s="84"/>
      <c r="S1671" s="64"/>
      <c r="U1671" s="85"/>
      <c r="X1671" s="41"/>
    </row>
    <row r="1672" spans="1:24">
      <c r="A1672" s="83"/>
      <c r="D1672" s="64"/>
      <c r="E1672" s="64"/>
      <c r="F1672" s="64"/>
      <c r="G1672" s="64"/>
      <c r="H1672" s="64"/>
      <c r="I1672" s="64"/>
      <c r="J1672" s="64"/>
      <c r="K1672" s="84"/>
      <c r="L1672" s="64"/>
      <c r="M1672" s="64"/>
      <c r="N1672" s="64"/>
      <c r="O1672" s="64"/>
      <c r="P1672" s="64"/>
      <c r="Q1672" s="64"/>
      <c r="R1672" s="84"/>
      <c r="S1672" s="64"/>
      <c r="U1672" s="85"/>
      <c r="X1672" s="41"/>
    </row>
    <row r="1673" spans="1:24">
      <c r="A1673" s="83"/>
      <c r="D1673" s="64"/>
      <c r="E1673" s="64"/>
      <c r="F1673" s="64"/>
      <c r="G1673" s="64"/>
      <c r="H1673" s="64"/>
      <c r="I1673" s="64"/>
      <c r="J1673" s="64"/>
      <c r="K1673" s="84"/>
      <c r="L1673" s="64"/>
      <c r="M1673" s="64"/>
      <c r="N1673" s="64"/>
      <c r="O1673" s="64"/>
      <c r="P1673" s="64"/>
      <c r="Q1673" s="64"/>
      <c r="R1673" s="84"/>
      <c r="S1673" s="64"/>
      <c r="U1673" s="85"/>
      <c r="X1673" s="41"/>
    </row>
    <row r="1674" spans="1:24">
      <c r="A1674" s="83"/>
      <c r="D1674" s="64"/>
      <c r="E1674" s="64"/>
      <c r="F1674" s="64"/>
      <c r="G1674" s="64"/>
      <c r="H1674" s="64"/>
      <c r="I1674" s="64"/>
      <c r="J1674" s="64"/>
      <c r="K1674" s="84"/>
      <c r="L1674" s="64"/>
      <c r="M1674" s="64"/>
      <c r="N1674" s="64"/>
      <c r="O1674" s="64"/>
      <c r="P1674" s="64"/>
      <c r="Q1674" s="64"/>
      <c r="R1674" s="84"/>
      <c r="S1674" s="64"/>
      <c r="U1674" s="85"/>
      <c r="X1674" s="41"/>
    </row>
    <row r="1675" spans="1:24">
      <c r="A1675" s="83"/>
      <c r="D1675" s="64"/>
      <c r="E1675" s="64"/>
      <c r="F1675" s="64"/>
      <c r="G1675" s="64"/>
      <c r="H1675" s="64"/>
      <c r="I1675" s="64"/>
      <c r="J1675" s="64"/>
      <c r="K1675" s="84"/>
      <c r="L1675" s="64"/>
      <c r="M1675" s="64"/>
      <c r="N1675" s="64"/>
      <c r="O1675" s="64"/>
      <c r="P1675" s="64"/>
      <c r="Q1675" s="64"/>
      <c r="R1675" s="84"/>
      <c r="S1675" s="64"/>
      <c r="U1675" s="85"/>
      <c r="X1675" s="41"/>
    </row>
    <row r="1676" spans="1:24">
      <c r="A1676" s="83"/>
      <c r="D1676" s="64"/>
      <c r="E1676" s="64"/>
      <c r="F1676" s="64"/>
      <c r="G1676" s="64"/>
      <c r="H1676" s="64"/>
      <c r="I1676" s="64"/>
      <c r="J1676" s="64"/>
      <c r="K1676" s="84"/>
      <c r="L1676" s="64"/>
      <c r="M1676" s="64"/>
      <c r="N1676" s="64"/>
      <c r="O1676" s="64"/>
      <c r="P1676" s="64"/>
      <c r="Q1676" s="64"/>
      <c r="R1676" s="84"/>
      <c r="S1676" s="64"/>
      <c r="U1676" s="85"/>
      <c r="X1676" s="41"/>
    </row>
    <row r="1677" spans="1:24">
      <c r="A1677" s="83"/>
      <c r="D1677" s="64"/>
      <c r="E1677" s="64"/>
      <c r="F1677" s="64"/>
      <c r="G1677" s="64"/>
      <c r="H1677" s="64"/>
      <c r="I1677" s="64"/>
      <c r="J1677" s="64"/>
      <c r="K1677" s="84"/>
      <c r="L1677" s="64"/>
      <c r="M1677" s="64"/>
      <c r="N1677" s="64"/>
      <c r="O1677" s="64"/>
      <c r="P1677" s="64"/>
      <c r="Q1677" s="64"/>
      <c r="R1677" s="84"/>
      <c r="S1677" s="64"/>
      <c r="U1677" s="85"/>
      <c r="X1677" s="41"/>
    </row>
    <row r="1678" spans="1:24">
      <c r="A1678" s="83"/>
      <c r="D1678" s="64"/>
      <c r="E1678" s="64"/>
      <c r="F1678" s="64"/>
      <c r="G1678" s="64"/>
      <c r="H1678" s="64"/>
      <c r="I1678" s="64"/>
      <c r="J1678" s="64"/>
      <c r="K1678" s="84"/>
      <c r="L1678" s="64"/>
      <c r="M1678" s="64"/>
      <c r="N1678" s="64"/>
      <c r="O1678" s="64"/>
      <c r="P1678" s="64"/>
      <c r="Q1678" s="64"/>
      <c r="R1678" s="84"/>
      <c r="S1678" s="64"/>
      <c r="U1678" s="85"/>
      <c r="X1678" s="41"/>
    </row>
    <row r="1679" spans="1:24">
      <c r="A1679" s="83"/>
      <c r="D1679" s="64"/>
      <c r="E1679" s="64"/>
      <c r="F1679" s="64"/>
      <c r="G1679" s="64"/>
      <c r="H1679" s="64"/>
      <c r="I1679" s="64"/>
      <c r="J1679" s="64"/>
      <c r="K1679" s="84"/>
      <c r="L1679" s="64"/>
      <c r="M1679" s="64"/>
      <c r="N1679" s="64"/>
      <c r="O1679" s="64"/>
      <c r="P1679" s="64"/>
      <c r="Q1679" s="64"/>
      <c r="R1679" s="84"/>
      <c r="S1679" s="64"/>
      <c r="U1679" s="85"/>
      <c r="X1679" s="41"/>
    </row>
    <row r="1680" spans="1:24">
      <c r="A1680" s="83"/>
      <c r="D1680" s="64"/>
      <c r="E1680" s="64"/>
      <c r="F1680" s="64"/>
      <c r="G1680" s="64"/>
      <c r="H1680" s="64"/>
      <c r="I1680" s="64"/>
      <c r="J1680" s="64"/>
      <c r="K1680" s="84"/>
      <c r="L1680" s="64"/>
      <c r="M1680" s="64"/>
      <c r="N1680" s="64"/>
      <c r="O1680" s="64"/>
      <c r="P1680" s="64"/>
      <c r="Q1680" s="64"/>
      <c r="R1680" s="84"/>
      <c r="S1680" s="64"/>
      <c r="U1680" s="85"/>
      <c r="X1680" s="41"/>
    </row>
    <row r="1681" spans="1:24">
      <c r="A1681" s="83"/>
      <c r="D1681" s="64"/>
      <c r="E1681" s="64"/>
      <c r="F1681" s="64"/>
      <c r="G1681" s="64"/>
      <c r="H1681" s="64"/>
      <c r="I1681" s="64"/>
      <c r="J1681" s="64"/>
      <c r="K1681" s="84"/>
      <c r="L1681" s="64"/>
      <c r="M1681" s="64"/>
      <c r="N1681" s="64"/>
      <c r="O1681" s="64"/>
      <c r="P1681" s="64"/>
      <c r="Q1681" s="64"/>
      <c r="R1681" s="84"/>
      <c r="S1681" s="64"/>
      <c r="U1681" s="85"/>
      <c r="X1681" s="41"/>
    </row>
    <row r="1682" spans="1:24">
      <c r="A1682" s="83"/>
      <c r="D1682" s="64"/>
      <c r="E1682" s="64"/>
      <c r="F1682" s="64"/>
      <c r="G1682" s="64"/>
      <c r="H1682" s="64"/>
      <c r="I1682" s="64"/>
      <c r="J1682" s="64"/>
      <c r="K1682" s="84"/>
      <c r="L1682" s="64"/>
      <c r="M1682" s="64"/>
      <c r="N1682" s="64"/>
      <c r="O1682" s="64"/>
      <c r="P1682" s="64"/>
      <c r="Q1682" s="64"/>
      <c r="R1682" s="84"/>
      <c r="S1682" s="64"/>
      <c r="U1682" s="85"/>
      <c r="X1682" s="41"/>
    </row>
    <row r="1683" spans="1:24">
      <c r="A1683" s="83"/>
      <c r="D1683" s="64"/>
      <c r="E1683" s="64"/>
      <c r="F1683" s="64"/>
      <c r="G1683" s="64"/>
      <c r="H1683" s="64"/>
      <c r="I1683" s="64"/>
      <c r="J1683" s="64"/>
      <c r="K1683" s="84"/>
      <c r="L1683" s="64"/>
      <c r="M1683" s="64"/>
      <c r="N1683" s="64"/>
      <c r="O1683" s="64"/>
      <c r="P1683" s="64"/>
      <c r="Q1683" s="64"/>
      <c r="R1683" s="84"/>
      <c r="S1683" s="64"/>
      <c r="U1683" s="85"/>
      <c r="X1683" s="41"/>
    </row>
    <row r="1684" spans="1:24">
      <c r="A1684" s="83"/>
      <c r="D1684" s="64"/>
      <c r="E1684" s="64"/>
      <c r="F1684" s="64"/>
      <c r="G1684" s="64"/>
      <c r="H1684" s="64"/>
      <c r="I1684" s="64"/>
      <c r="J1684" s="64"/>
      <c r="K1684" s="84"/>
      <c r="L1684" s="64"/>
      <c r="M1684" s="64"/>
      <c r="N1684" s="64"/>
      <c r="O1684" s="64"/>
      <c r="P1684" s="64"/>
      <c r="Q1684" s="64"/>
      <c r="R1684" s="84"/>
      <c r="S1684" s="64"/>
      <c r="U1684" s="85"/>
      <c r="X1684" s="41"/>
    </row>
    <row r="1685" spans="1:24">
      <c r="A1685" s="83"/>
      <c r="D1685" s="64"/>
      <c r="E1685" s="64"/>
      <c r="F1685" s="64"/>
      <c r="G1685" s="64"/>
      <c r="H1685" s="64"/>
      <c r="I1685" s="64"/>
      <c r="J1685" s="64"/>
      <c r="K1685" s="84"/>
      <c r="L1685" s="64"/>
      <c r="M1685" s="64"/>
      <c r="N1685" s="64"/>
      <c r="O1685" s="64"/>
      <c r="P1685" s="64"/>
      <c r="Q1685" s="64"/>
      <c r="R1685" s="84"/>
      <c r="S1685" s="64"/>
      <c r="U1685" s="85"/>
      <c r="X1685" s="41"/>
    </row>
    <row r="1686" spans="1:24">
      <c r="A1686" s="83"/>
      <c r="D1686" s="64"/>
      <c r="E1686" s="64"/>
      <c r="F1686" s="64"/>
      <c r="G1686" s="64"/>
      <c r="H1686" s="64"/>
      <c r="I1686" s="64"/>
      <c r="J1686" s="64"/>
      <c r="K1686" s="84"/>
      <c r="L1686" s="64"/>
      <c r="M1686" s="64"/>
      <c r="N1686" s="64"/>
      <c r="O1686" s="64"/>
      <c r="P1686" s="64"/>
      <c r="Q1686" s="64"/>
      <c r="R1686" s="84"/>
      <c r="S1686" s="64"/>
      <c r="U1686" s="85"/>
      <c r="X1686" s="41"/>
    </row>
    <row r="1687" spans="1:24">
      <c r="A1687" s="83"/>
      <c r="D1687" s="64"/>
      <c r="E1687" s="64"/>
      <c r="F1687" s="64"/>
      <c r="G1687" s="64"/>
      <c r="H1687" s="64"/>
      <c r="I1687" s="64"/>
      <c r="J1687" s="64"/>
      <c r="K1687" s="84"/>
      <c r="L1687" s="64"/>
      <c r="M1687" s="64"/>
      <c r="N1687" s="64"/>
      <c r="O1687" s="64"/>
      <c r="P1687" s="64"/>
      <c r="Q1687" s="64"/>
      <c r="R1687" s="84"/>
      <c r="S1687" s="64"/>
      <c r="U1687" s="85"/>
      <c r="X1687" s="41"/>
    </row>
    <row r="1688" spans="1:24">
      <c r="A1688" s="83"/>
      <c r="D1688" s="64"/>
      <c r="E1688" s="64"/>
      <c r="F1688" s="64"/>
      <c r="G1688" s="64"/>
      <c r="H1688" s="64"/>
      <c r="I1688" s="64"/>
      <c r="J1688" s="64"/>
      <c r="K1688" s="84"/>
      <c r="L1688" s="64"/>
      <c r="M1688" s="64"/>
      <c r="N1688" s="64"/>
      <c r="O1688" s="64"/>
      <c r="P1688" s="64"/>
      <c r="Q1688" s="64"/>
      <c r="R1688" s="84"/>
      <c r="S1688" s="64"/>
      <c r="U1688" s="85"/>
      <c r="X1688" s="41"/>
    </row>
    <row r="1689" spans="1:24">
      <c r="A1689" s="83"/>
      <c r="D1689" s="64"/>
      <c r="E1689" s="64"/>
      <c r="F1689" s="64"/>
      <c r="G1689" s="64"/>
      <c r="H1689" s="64"/>
      <c r="I1689" s="64"/>
      <c r="J1689" s="64"/>
      <c r="K1689" s="84"/>
      <c r="L1689" s="64"/>
      <c r="M1689" s="64"/>
      <c r="N1689" s="64"/>
      <c r="O1689" s="64"/>
      <c r="P1689" s="64"/>
      <c r="Q1689" s="64"/>
      <c r="R1689" s="84"/>
      <c r="S1689" s="64"/>
      <c r="U1689" s="85"/>
      <c r="X1689" s="41"/>
    </row>
    <row r="1690" spans="1:24">
      <c r="A1690" s="83"/>
      <c r="D1690" s="64"/>
      <c r="E1690" s="64"/>
      <c r="F1690" s="64"/>
      <c r="G1690" s="64"/>
      <c r="H1690" s="64"/>
      <c r="I1690" s="64"/>
      <c r="J1690" s="64"/>
      <c r="K1690" s="84"/>
      <c r="L1690" s="64"/>
      <c r="M1690" s="64"/>
      <c r="N1690" s="64"/>
      <c r="O1690" s="64"/>
      <c r="P1690" s="64"/>
      <c r="Q1690" s="64"/>
      <c r="R1690" s="84"/>
      <c r="S1690" s="64"/>
      <c r="U1690" s="85"/>
      <c r="X1690" s="41"/>
    </row>
    <row r="1691" spans="1:24">
      <c r="A1691" s="83"/>
      <c r="D1691" s="64"/>
      <c r="E1691" s="64"/>
      <c r="F1691" s="64"/>
      <c r="G1691" s="64"/>
      <c r="H1691" s="64"/>
      <c r="I1691" s="64"/>
      <c r="J1691" s="64"/>
      <c r="K1691" s="84"/>
      <c r="L1691" s="64"/>
      <c r="M1691" s="64"/>
      <c r="N1691" s="64"/>
      <c r="O1691" s="64"/>
      <c r="P1691" s="64"/>
      <c r="Q1691" s="64"/>
      <c r="R1691" s="84"/>
      <c r="S1691" s="64"/>
      <c r="U1691" s="85"/>
      <c r="X1691" s="41"/>
    </row>
    <row r="1692" spans="1:24">
      <c r="A1692" s="83"/>
      <c r="D1692" s="64"/>
      <c r="E1692" s="64"/>
      <c r="F1692" s="64"/>
      <c r="G1692" s="64"/>
      <c r="H1692" s="64"/>
      <c r="I1692" s="64"/>
      <c r="J1692" s="64"/>
      <c r="K1692" s="84"/>
      <c r="L1692" s="64"/>
      <c r="M1692" s="64"/>
      <c r="N1692" s="64"/>
      <c r="O1692" s="64"/>
      <c r="P1692" s="64"/>
      <c r="Q1692" s="64"/>
      <c r="R1692" s="84"/>
      <c r="S1692" s="64"/>
      <c r="U1692" s="85"/>
      <c r="X1692" s="41"/>
    </row>
    <row r="1693" spans="1:24">
      <c r="A1693" s="83"/>
      <c r="D1693" s="64"/>
      <c r="E1693" s="64"/>
      <c r="F1693" s="64"/>
      <c r="G1693" s="64"/>
      <c r="H1693" s="64"/>
      <c r="I1693" s="64"/>
      <c r="J1693" s="64"/>
      <c r="K1693" s="84"/>
      <c r="L1693" s="64"/>
      <c r="M1693" s="64"/>
      <c r="N1693" s="64"/>
      <c r="O1693" s="64"/>
      <c r="P1693" s="64"/>
      <c r="Q1693" s="64"/>
      <c r="R1693" s="84"/>
      <c r="S1693" s="64"/>
      <c r="U1693" s="85"/>
      <c r="X1693" s="41"/>
    </row>
    <row r="1694" spans="1:24">
      <c r="A1694" s="83"/>
      <c r="D1694" s="64"/>
      <c r="E1694" s="64"/>
      <c r="F1694" s="64"/>
      <c r="G1694" s="64"/>
      <c r="H1694" s="64"/>
      <c r="I1694" s="64"/>
      <c r="J1694" s="64"/>
      <c r="K1694" s="84"/>
      <c r="L1694" s="64"/>
      <c r="M1694" s="64"/>
      <c r="N1694" s="64"/>
      <c r="O1694" s="64"/>
      <c r="P1694" s="64"/>
      <c r="Q1694" s="64"/>
      <c r="R1694" s="84"/>
      <c r="S1694" s="64"/>
      <c r="U1694" s="85"/>
      <c r="X1694" s="41"/>
    </row>
    <row r="1695" spans="1:24">
      <c r="A1695" s="83"/>
      <c r="D1695" s="64"/>
      <c r="E1695" s="64"/>
      <c r="F1695" s="64"/>
      <c r="G1695" s="64"/>
      <c r="H1695" s="64"/>
      <c r="I1695" s="64"/>
      <c r="J1695" s="64"/>
      <c r="K1695" s="84"/>
      <c r="L1695" s="64"/>
      <c r="M1695" s="64"/>
      <c r="N1695" s="64"/>
      <c r="O1695" s="64"/>
      <c r="P1695" s="64"/>
      <c r="Q1695" s="64"/>
      <c r="R1695" s="84"/>
      <c r="S1695" s="64"/>
      <c r="U1695" s="85"/>
      <c r="X1695" s="41"/>
    </row>
    <row r="1696" spans="1:24">
      <c r="A1696" s="83"/>
      <c r="D1696" s="64"/>
      <c r="E1696" s="64"/>
      <c r="F1696" s="64"/>
      <c r="G1696" s="64"/>
      <c r="H1696" s="64"/>
      <c r="I1696" s="64"/>
      <c r="J1696" s="64"/>
      <c r="K1696" s="84"/>
      <c r="L1696" s="64"/>
      <c r="M1696" s="64"/>
      <c r="N1696" s="64"/>
      <c r="O1696" s="64"/>
      <c r="P1696" s="64"/>
      <c r="Q1696" s="64"/>
      <c r="R1696" s="84"/>
      <c r="S1696" s="64"/>
      <c r="U1696" s="85"/>
      <c r="X1696" s="41"/>
    </row>
    <row r="1697" spans="1:24">
      <c r="A1697" s="83"/>
      <c r="D1697" s="64"/>
      <c r="E1697" s="64"/>
      <c r="F1697" s="64"/>
      <c r="G1697" s="64"/>
      <c r="H1697" s="64"/>
      <c r="I1697" s="64"/>
      <c r="J1697" s="64"/>
      <c r="K1697" s="84"/>
      <c r="L1697" s="64"/>
      <c r="M1697" s="64"/>
      <c r="N1697" s="64"/>
      <c r="O1697" s="64"/>
      <c r="P1697" s="64"/>
      <c r="Q1697" s="64"/>
      <c r="R1697" s="84"/>
      <c r="S1697" s="64"/>
      <c r="U1697" s="85"/>
      <c r="X1697" s="41"/>
    </row>
    <row r="1698" spans="1:24">
      <c r="A1698" s="83"/>
      <c r="D1698" s="64"/>
      <c r="E1698" s="64"/>
      <c r="F1698" s="64"/>
      <c r="G1698" s="64"/>
      <c r="H1698" s="64"/>
      <c r="I1698" s="64"/>
      <c r="J1698" s="64"/>
      <c r="K1698" s="84"/>
      <c r="L1698" s="64"/>
      <c r="M1698" s="64"/>
      <c r="N1698" s="64"/>
      <c r="O1698" s="64"/>
      <c r="P1698" s="64"/>
      <c r="Q1698" s="64"/>
      <c r="R1698" s="84"/>
      <c r="S1698" s="64"/>
      <c r="U1698" s="85"/>
      <c r="X1698" s="41"/>
    </row>
    <row r="1699" spans="1:24">
      <c r="A1699" s="83"/>
      <c r="D1699" s="64"/>
      <c r="E1699" s="64"/>
      <c r="F1699" s="64"/>
      <c r="G1699" s="64"/>
      <c r="H1699" s="64"/>
      <c r="I1699" s="64"/>
      <c r="J1699" s="64"/>
      <c r="K1699" s="84"/>
      <c r="L1699" s="64"/>
      <c r="M1699" s="64"/>
      <c r="N1699" s="64"/>
      <c r="O1699" s="64"/>
      <c r="P1699" s="64"/>
      <c r="Q1699" s="64"/>
      <c r="R1699" s="84"/>
      <c r="S1699" s="64"/>
      <c r="U1699" s="85"/>
      <c r="X1699" s="41"/>
    </row>
    <row r="1700" spans="1:24">
      <c r="A1700" s="83"/>
      <c r="D1700" s="64"/>
      <c r="E1700" s="64"/>
      <c r="F1700" s="64"/>
      <c r="G1700" s="64"/>
      <c r="H1700" s="64"/>
      <c r="I1700" s="64"/>
      <c r="J1700" s="64"/>
      <c r="K1700" s="84"/>
      <c r="L1700" s="64"/>
      <c r="M1700" s="64"/>
      <c r="N1700" s="64"/>
      <c r="O1700" s="64"/>
      <c r="P1700" s="64"/>
      <c r="Q1700" s="64"/>
      <c r="R1700" s="84"/>
      <c r="S1700" s="64"/>
      <c r="U1700" s="85"/>
      <c r="X1700" s="41"/>
    </row>
    <row r="1701" spans="1:24">
      <c r="A1701" s="83"/>
      <c r="D1701" s="64"/>
      <c r="E1701" s="64"/>
      <c r="F1701" s="64"/>
      <c r="G1701" s="64"/>
      <c r="H1701" s="64"/>
      <c r="I1701" s="64"/>
      <c r="J1701" s="64"/>
      <c r="K1701" s="84"/>
      <c r="L1701" s="64"/>
      <c r="M1701" s="64"/>
      <c r="N1701" s="64"/>
      <c r="O1701" s="64"/>
      <c r="P1701" s="64"/>
      <c r="Q1701" s="64"/>
      <c r="R1701" s="84"/>
      <c r="S1701" s="64"/>
      <c r="U1701" s="85"/>
      <c r="X1701" s="41"/>
    </row>
    <row r="1702" spans="1:24">
      <c r="A1702" s="83"/>
      <c r="D1702" s="64"/>
      <c r="E1702" s="64"/>
      <c r="F1702" s="64"/>
      <c r="G1702" s="64"/>
      <c r="H1702" s="64"/>
      <c r="I1702" s="64"/>
      <c r="J1702" s="64"/>
      <c r="K1702" s="84"/>
      <c r="L1702" s="64"/>
      <c r="M1702" s="64"/>
      <c r="N1702" s="64"/>
      <c r="O1702" s="64"/>
      <c r="P1702" s="64"/>
      <c r="Q1702" s="64"/>
      <c r="R1702" s="84"/>
      <c r="S1702" s="64"/>
      <c r="U1702" s="85"/>
      <c r="X1702" s="41"/>
    </row>
    <row r="1703" spans="1:24">
      <c r="A1703" s="83"/>
      <c r="D1703" s="64"/>
      <c r="E1703" s="64"/>
      <c r="F1703" s="64"/>
      <c r="G1703" s="64"/>
      <c r="H1703" s="64"/>
      <c r="I1703" s="64"/>
      <c r="J1703" s="64"/>
      <c r="K1703" s="84"/>
      <c r="L1703" s="64"/>
      <c r="M1703" s="64"/>
      <c r="N1703" s="64"/>
      <c r="O1703" s="64"/>
      <c r="P1703" s="64"/>
      <c r="Q1703" s="64"/>
      <c r="R1703" s="84"/>
      <c r="S1703" s="64"/>
      <c r="U1703" s="85"/>
      <c r="X1703" s="41"/>
    </row>
    <row r="1704" spans="1:24">
      <c r="A1704" s="83"/>
      <c r="D1704" s="64"/>
      <c r="E1704" s="64"/>
      <c r="F1704" s="64"/>
      <c r="G1704" s="64"/>
      <c r="H1704" s="64"/>
      <c r="I1704" s="64"/>
      <c r="J1704" s="64"/>
      <c r="K1704" s="84"/>
      <c r="L1704" s="64"/>
      <c r="M1704" s="64"/>
      <c r="N1704" s="64"/>
      <c r="O1704" s="64"/>
      <c r="P1704" s="64"/>
      <c r="Q1704" s="64"/>
      <c r="R1704" s="84"/>
      <c r="S1704" s="64"/>
      <c r="U1704" s="85"/>
      <c r="X1704" s="41"/>
    </row>
    <row r="1705" spans="1:24">
      <c r="A1705" s="83"/>
      <c r="D1705" s="64"/>
      <c r="E1705" s="64"/>
      <c r="F1705" s="64"/>
      <c r="G1705" s="64"/>
      <c r="H1705" s="64"/>
      <c r="I1705" s="64"/>
      <c r="J1705" s="64"/>
      <c r="K1705" s="84"/>
      <c r="L1705" s="64"/>
      <c r="M1705" s="64"/>
      <c r="N1705" s="64"/>
      <c r="O1705" s="64"/>
      <c r="P1705" s="64"/>
      <c r="Q1705" s="64"/>
      <c r="R1705" s="84"/>
      <c r="S1705" s="64"/>
      <c r="U1705" s="85"/>
      <c r="X1705" s="41"/>
    </row>
    <row r="1706" spans="1:24">
      <c r="A1706" s="83"/>
      <c r="D1706" s="64"/>
      <c r="E1706" s="64"/>
      <c r="F1706" s="64"/>
      <c r="G1706" s="64"/>
      <c r="H1706" s="64"/>
      <c r="I1706" s="64"/>
      <c r="J1706" s="64"/>
      <c r="K1706" s="84"/>
      <c r="L1706" s="64"/>
      <c r="M1706" s="64"/>
      <c r="N1706" s="64"/>
      <c r="O1706" s="64"/>
      <c r="P1706" s="64"/>
      <c r="Q1706" s="64"/>
      <c r="R1706" s="84"/>
      <c r="S1706" s="64"/>
      <c r="U1706" s="85"/>
      <c r="X1706" s="41"/>
    </row>
    <row r="1707" spans="1:24">
      <c r="A1707" s="83"/>
      <c r="D1707" s="64"/>
      <c r="E1707" s="64"/>
      <c r="F1707" s="64"/>
      <c r="G1707" s="64"/>
      <c r="H1707" s="64"/>
      <c r="I1707" s="64"/>
      <c r="J1707" s="64"/>
      <c r="K1707" s="84"/>
      <c r="L1707" s="64"/>
      <c r="M1707" s="64"/>
      <c r="N1707" s="64"/>
      <c r="O1707" s="64"/>
      <c r="P1707" s="64"/>
      <c r="Q1707" s="64"/>
      <c r="R1707" s="84"/>
      <c r="S1707" s="64"/>
      <c r="U1707" s="85"/>
      <c r="X1707" s="41"/>
    </row>
    <row r="1708" spans="1:24">
      <c r="A1708" s="83"/>
      <c r="D1708" s="64"/>
      <c r="E1708" s="64"/>
      <c r="F1708" s="64"/>
      <c r="G1708" s="64"/>
      <c r="H1708" s="64"/>
      <c r="I1708" s="64"/>
      <c r="J1708" s="64"/>
      <c r="K1708" s="84"/>
      <c r="L1708" s="64"/>
      <c r="M1708" s="64"/>
      <c r="N1708" s="64"/>
      <c r="O1708" s="64"/>
      <c r="P1708" s="64"/>
      <c r="Q1708" s="64"/>
      <c r="R1708" s="84"/>
      <c r="S1708" s="64"/>
      <c r="U1708" s="85"/>
      <c r="X1708" s="41"/>
    </row>
    <row r="1709" spans="1:24">
      <c r="A1709" s="83"/>
      <c r="D1709" s="64"/>
      <c r="E1709" s="64"/>
      <c r="F1709" s="64"/>
      <c r="G1709" s="64"/>
      <c r="H1709" s="64"/>
      <c r="I1709" s="64"/>
      <c r="J1709" s="64"/>
      <c r="K1709" s="84"/>
      <c r="L1709" s="64"/>
      <c r="M1709" s="64"/>
      <c r="N1709" s="64"/>
      <c r="O1709" s="64"/>
      <c r="P1709" s="64"/>
      <c r="Q1709" s="64"/>
      <c r="R1709" s="84"/>
      <c r="S1709" s="64"/>
      <c r="U1709" s="85"/>
      <c r="X1709" s="41"/>
    </row>
    <row r="1710" spans="1:24">
      <c r="A1710" s="83"/>
      <c r="D1710" s="64"/>
      <c r="E1710" s="64"/>
      <c r="F1710" s="64"/>
      <c r="G1710" s="64"/>
      <c r="H1710" s="64"/>
      <c r="I1710" s="64"/>
      <c r="J1710" s="64"/>
      <c r="K1710" s="84"/>
      <c r="L1710" s="64"/>
      <c r="M1710" s="64"/>
      <c r="N1710" s="64"/>
      <c r="O1710" s="64"/>
      <c r="P1710" s="64"/>
      <c r="Q1710" s="64"/>
      <c r="R1710" s="84"/>
      <c r="S1710" s="64"/>
      <c r="U1710" s="85"/>
      <c r="X1710" s="41"/>
    </row>
    <row r="1711" spans="1:24">
      <c r="A1711" s="83"/>
      <c r="D1711" s="64"/>
      <c r="E1711" s="64"/>
      <c r="F1711" s="64"/>
      <c r="G1711" s="64"/>
      <c r="H1711" s="64"/>
      <c r="I1711" s="64"/>
      <c r="J1711" s="64"/>
      <c r="K1711" s="84"/>
      <c r="L1711" s="64"/>
      <c r="M1711" s="64"/>
      <c r="N1711" s="64"/>
      <c r="O1711" s="64"/>
      <c r="P1711" s="64"/>
      <c r="Q1711" s="64"/>
      <c r="R1711" s="84"/>
      <c r="S1711" s="64"/>
      <c r="U1711" s="85"/>
      <c r="X1711" s="41"/>
    </row>
    <row r="1712" spans="1:24">
      <c r="A1712" s="83"/>
      <c r="D1712" s="64"/>
      <c r="E1712" s="64"/>
      <c r="F1712" s="64"/>
      <c r="G1712" s="64"/>
      <c r="H1712" s="64"/>
      <c r="I1712" s="64"/>
      <c r="J1712" s="64"/>
      <c r="K1712" s="84"/>
      <c r="L1712" s="64"/>
      <c r="M1712" s="64"/>
      <c r="N1712" s="64"/>
      <c r="O1712" s="64"/>
      <c r="P1712" s="64"/>
      <c r="Q1712" s="64"/>
      <c r="R1712" s="84"/>
      <c r="S1712" s="64"/>
      <c r="U1712" s="85"/>
      <c r="X1712" s="41"/>
    </row>
    <row r="1713" spans="1:24">
      <c r="A1713" s="83"/>
      <c r="D1713" s="64"/>
      <c r="E1713" s="64"/>
      <c r="F1713" s="64"/>
      <c r="G1713" s="64"/>
      <c r="H1713" s="64"/>
      <c r="I1713" s="64"/>
      <c r="J1713" s="64"/>
      <c r="K1713" s="84"/>
      <c r="L1713" s="64"/>
      <c r="M1713" s="64"/>
      <c r="N1713" s="64"/>
      <c r="O1713" s="64"/>
      <c r="P1713" s="64"/>
      <c r="Q1713" s="64"/>
      <c r="R1713" s="84"/>
      <c r="S1713" s="64"/>
      <c r="U1713" s="85"/>
      <c r="X1713" s="41"/>
    </row>
    <row r="1714" spans="1:24">
      <c r="A1714" s="83"/>
      <c r="D1714" s="64"/>
      <c r="E1714" s="64"/>
      <c r="F1714" s="64"/>
      <c r="G1714" s="64"/>
      <c r="H1714" s="64"/>
      <c r="I1714" s="64"/>
      <c r="J1714" s="64"/>
      <c r="K1714" s="84"/>
      <c r="L1714" s="64"/>
      <c r="M1714" s="64"/>
      <c r="N1714" s="64"/>
      <c r="O1714" s="64"/>
      <c r="P1714" s="64"/>
      <c r="Q1714" s="64"/>
      <c r="R1714" s="84"/>
      <c r="S1714" s="64"/>
      <c r="U1714" s="85"/>
      <c r="X1714" s="41"/>
    </row>
    <row r="1715" spans="1:24">
      <c r="A1715" s="83"/>
      <c r="D1715" s="64"/>
      <c r="E1715" s="64"/>
      <c r="F1715" s="64"/>
      <c r="G1715" s="64"/>
      <c r="H1715" s="64"/>
      <c r="I1715" s="64"/>
      <c r="J1715" s="64"/>
      <c r="K1715" s="84"/>
      <c r="L1715" s="64"/>
      <c r="M1715" s="64"/>
      <c r="N1715" s="64"/>
      <c r="O1715" s="64"/>
      <c r="P1715" s="64"/>
      <c r="Q1715" s="64"/>
      <c r="R1715" s="84"/>
      <c r="S1715" s="64"/>
      <c r="U1715" s="85"/>
      <c r="X1715" s="41"/>
    </row>
    <row r="1716" spans="1:24">
      <c r="A1716" s="83"/>
      <c r="D1716" s="64"/>
      <c r="E1716" s="64"/>
      <c r="F1716" s="64"/>
      <c r="G1716" s="64"/>
      <c r="H1716" s="64"/>
      <c r="I1716" s="64"/>
      <c r="J1716" s="64"/>
      <c r="K1716" s="84"/>
      <c r="L1716" s="64"/>
      <c r="M1716" s="64"/>
      <c r="N1716" s="64"/>
      <c r="O1716" s="64"/>
      <c r="P1716" s="64"/>
      <c r="Q1716" s="64"/>
      <c r="R1716" s="84"/>
      <c r="S1716" s="64"/>
      <c r="U1716" s="85"/>
      <c r="X1716" s="41"/>
    </row>
    <row r="1717" spans="1:24">
      <c r="A1717" s="83"/>
      <c r="D1717" s="64"/>
      <c r="E1717" s="64"/>
      <c r="F1717" s="64"/>
      <c r="G1717" s="64"/>
      <c r="H1717" s="64"/>
      <c r="I1717" s="64"/>
      <c r="J1717" s="64"/>
      <c r="K1717" s="84"/>
      <c r="L1717" s="64"/>
      <c r="M1717" s="64"/>
      <c r="N1717" s="64"/>
      <c r="O1717" s="64"/>
      <c r="P1717" s="64"/>
      <c r="Q1717" s="64"/>
      <c r="R1717" s="84"/>
      <c r="S1717" s="64"/>
      <c r="U1717" s="85"/>
      <c r="X1717" s="41"/>
    </row>
    <row r="1718" spans="1:24">
      <c r="A1718" s="83"/>
      <c r="D1718" s="64"/>
      <c r="E1718" s="64"/>
      <c r="F1718" s="64"/>
      <c r="G1718" s="64"/>
      <c r="H1718" s="64"/>
      <c r="I1718" s="64"/>
      <c r="J1718" s="64"/>
      <c r="K1718" s="84"/>
      <c r="L1718" s="64"/>
      <c r="M1718" s="64"/>
      <c r="N1718" s="64"/>
      <c r="O1718" s="64"/>
      <c r="P1718" s="64"/>
      <c r="Q1718" s="64"/>
      <c r="R1718" s="84"/>
      <c r="S1718" s="64"/>
      <c r="U1718" s="85"/>
      <c r="X1718" s="41"/>
    </row>
    <row r="1719" spans="1:24">
      <c r="A1719" s="83"/>
      <c r="D1719" s="64"/>
      <c r="E1719" s="64"/>
      <c r="F1719" s="64"/>
      <c r="G1719" s="64"/>
      <c r="H1719" s="64"/>
      <c r="I1719" s="64"/>
      <c r="J1719" s="64"/>
      <c r="K1719" s="84"/>
      <c r="L1719" s="64"/>
      <c r="M1719" s="64"/>
      <c r="N1719" s="64"/>
      <c r="O1719" s="64"/>
      <c r="P1719" s="64"/>
      <c r="Q1719" s="64"/>
      <c r="R1719" s="84"/>
      <c r="S1719" s="64"/>
      <c r="U1719" s="85"/>
      <c r="X1719" s="41"/>
    </row>
    <row r="1720" spans="1:24">
      <c r="A1720" s="83"/>
      <c r="D1720" s="64"/>
      <c r="E1720" s="64"/>
      <c r="F1720" s="64"/>
      <c r="G1720" s="64"/>
      <c r="H1720" s="64"/>
      <c r="I1720" s="64"/>
      <c r="J1720" s="64"/>
      <c r="K1720" s="84"/>
      <c r="L1720" s="64"/>
      <c r="M1720" s="64"/>
      <c r="N1720" s="64"/>
      <c r="O1720" s="64"/>
      <c r="P1720" s="64"/>
      <c r="Q1720" s="64"/>
      <c r="R1720" s="84"/>
      <c r="S1720" s="64"/>
      <c r="U1720" s="85"/>
      <c r="X1720" s="41"/>
    </row>
    <row r="1721" spans="1:24">
      <c r="A1721" s="83"/>
      <c r="D1721" s="64"/>
      <c r="E1721" s="64"/>
      <c r="F1721" s="64"/>
      <c r="G1721" s="64"/>
      <c r="H1721" s="64"/>
      <c r="I1721" s="64"/>
      <c r="J1721" s="64"/>
      <c r="K1721" s="84"/>
      <c r="L1721" s="64"/>
      <c r="M1721" s="64"/>
      <c r="N1721" s="64"/>
      <c r="O1721" s="64"/>
      <c r="P1721" s="64"/>
      <c r="Q1721" s="64"/>
      <c r="R1721" s="84"/>
      <c r="S1721" s="64"/>
      <c r="U1721" s="85"/>
      <c r="X1721" s="41"/>
    </row>
    <row r="1722" spans="1:24">
      <c r="A1722" s="83"/>
      <c r="D1722" s="64"/>
      <c r="E1722" s="64"/>
      <c r="F1722" s="64"/>
      <c r="G1722" s="64"/>
      <c r="H1722" s="64"/>
      <c r="I1722" s="64"/>
      <c r="J1722" s="64"/>
      <c r="K1722" s="84"/>
      <c r="L1722" s="64"/>
      <c r="M1722" s="64"/>
      <c r="N1722" s="64"/>
      <c r="O1722" s="64"/>
      <c r="P1722" s="64"/>
      <c r="Q1722" s="64"/>
      <c r="R1722" s="84"/>
      <c r="S1722" s="64"/>
      <c r="U1722" s="85"/>
      <c r="X1722" s="41"/>
    </row>
    <row r="1723" spans="1:24">
      <c r="A1723" s="83"/>
      <c r="D1723" s="64"/>
      <c r="E1723" s="64"/>
      <c r="F1723" s="64"/>
      <c r="G1723" s="64"/>
      <c r="H1723" s="64"/>
      <c r="I1723" s="64"/>
      <c r="J1723" s="64"/>
      <c r="K1723" s="84"/>
      <c r="L1723" s="64"/>
      <c r="M1723" s="64"/>
      <c r="N1723" s="64"/>
      <c r="O1723" s="64"/>
      <c r="P1723" s="64"/>
      <c r="Q1723" s="64"/>
      <c r="R1723" s="84"/>
      <c r="S1723" s="64"/>
      <c r="U1723" s="85"/>
      <c r="X1723" s="41"/>
    </row>
    <row r="1724" spans="1:24">
      <c r="A1724" s="83"/>
      <c r="D1724" s="64"/>
      <c r="E1724" s="64"/>
      <c r="F1724" s="64"/>
      <c r="G1724" s="64"/>
      <c r="H1724" s="64"/>
      <c r="I1724" s="64"/>
      <c r="J1724" s="64"/>
      <c r="K1724" s="84"/>
      <c r="L1724" s="64"/>
      <c r="M1724" s="64"/>
      <c r="N1724" s="64"/>
      <c r="O1724" s="64"/>
      <c r="P1724" s="64"/>
      <c r="Q1724" s="64"/>
      <c r="R1724" s="84"/>
      <c r="S1724" s="64"/>
      <c r="U1724" s="85"/>
      <c r="X1724" s="41"/>
    </row>
    <row r="1725" spans="1:24">
      <c r="A1725" s="83"/>
      <c r="D1725" s="64"/>
      <c r="E1725" s="64"/>
      <c r="F1725" s="64"/>
      <c r="G1725" s="64"/>
      <c r="H1725" s="64"/>
      <c r="I1725" s="64"/>
      <c r="J1725" s="64"/>
      <c r="K1725" s="84"/>
      <c r="L1725" s="64"/>
      <c r="M1725" s="64"/>
      <c r="N1725" s="64"/>
      <c r="O1725" s="64"/>
      <c r="P1725" s="64"/>
      <c r="Q1725" s="64"/>
      <c r="R1725" s="84"/>
      <c r="S1725" s="64"/>
      <c r="U1725" s="85"/>
      <c r="X1725" s="41"/>
    </row>
    <row r="1726" spans="1:24">
      <c r="A1726" s="83"/>
      <c r="D1726" s="64"/>
      <c r="E1726" s="64"/>
      <c r="F1726" s="64"/>
      <c r="G1726" s="64"/>
      <c r="H1726" s="64"/>
      <c r="I1726" s="64"/>
      <c r="J1726" s="64"/>
      <c r="K1726" s="84"/>
      <c r="L1726" s="64"/>
      <c r="M1726" s="64"/>
      <c r="N1726" s="64"/>
      <c r="O1726" s="64"/>
      <c r="P1726" s="64"/>
      <c r="Q1726" s="64"/>
      <c r="R1726" s="84"/>
      <c r="S1726" s="64"/>
      <c r="U1726" s="85"/>
      <c r="X1726" s="41"/>
    </row>
    <row r="1727" spans="1:24">
      <c r="A1727" s="83"/>
      <c r="D1727" s="64"/>
      <c r="E1727" s="64"/>
      <c r="F1727" s="64"/>
      <c r="G1727" s="64"/>
      <c r="H1727" s="64"/>
      <c r="I1727" s="64"/>
      <c r="J1727" s="64"/>
      <c r="K1727" s="84"/>
      <c r="L1727" s="64"/>
      <c r="M1727" s="64"/>
      <c r="N1727" s="64"/>
      <c r="O1727" s="64"/>
      <c r="P1727" s="64"/>
      <c r="Q1727" s="64"/>
      <c r="R1727" s="84"/>
      <c r="S1727" s="64"/>
      <c r="U1727" s="85"/>
      <c r="X1727" s="41"/>
    </row>
    <row r="1728" spans="1:24">
      <c r="A1728" s="83"/>
      <c r="D1728" s="64"/>
      <c r="E1728" s="64"/>
      <c r="F1728" s="64"/>
      <c r="G1728" s="64"/>
      <c r="H1728" s="64"/>
      <c r="I1728" s="64"/>
      <c r="J1728" s="64"/>
      <c r="K1728" s="84"/>
      <c r="L1728" s="64"/>
      <c r="M1728" s="64"/>
      <c r="N1728" s="64"/>
      <c r="O1728" s="64"/>
      <c r="P1728" s="64"/>
      <c r="Q1728" s="64"/>
      <c r="R1728" s="84"/>
      <c r="S1728" s="64"/>
      <c r="U1728" s="85"/>
      <c r="X1728" s="41"/>
    </row>
    <row r="1729" spans="1:24">
      <c r="A1729" s="83"/>
      <c r="D1729" s="64"/>
      <c r="E1729" s="64"/>
      <c r="F1729" s="64"/>
      <c r="G1729" s="64"/>
      <c r="H1729" s="64"/>
      <c r="I1729" s="64"/>
      <c r="J1729" s="64"/>
      <c r="K1729" s="84"/>
      <c r="L1729" s="64"/>
      <c r="M1729" s="64"/>
      <c r="N1729" s="64"/>
      <c r="O1729" s="64"/>
      <c r="P1729" s="64"/>
      <c r="Q1729" s="64"/>
      <c r="R1729" s="84"/>
      <c r="S1729" s="64"/>
      <c r="U1729" s="85"/>
      <c r="X1729" s="41"/>
    </row>
    <row r="1730" spans="1:24">
      <c r="A1730" s="83"/>
      <c r="D1730" s="64"/>
      <c r="E1730" s="64"/>
      <c r="F1730" s="64"/>
      <c r="G1730" s="64"/>
      <c r="H1730" s="64"/>
      <c r="I1730" s="64"/>
      <c r="J1730" s="64"/>
      <c r="K1730" s="84"/>
      <c r="L1730" s="64"/>
      <c r="M1730" s="64"/>
      <c r="N1730" s="64"/>
      <c r="O1730" s="64"/>
      <c r="P1730" s="64"/>
      <c r="Q1730" s="64"/>
      <c r="R1730" s="84"/>
      <c r="S1730" s="64"/>
      <c r="U1730" s="85"/>
      <c r="X1730" s="41"/>
    </row>
    <row r="1731" spans="1:24">
      <c r="A1731" s="83"/>
      <c r="D1731" s="64"/>
      <c r="E1731" s="64"/>
      <c r="F1731" s="64"/>
      <c r="G1731" s="64"/>
      <c r="H1731" s="64"/>
      <c r="I1731" s="64"/>
      <c r="J1731" s="64"/>
      <c r="K1731" s="84"/>
      <c r="L1731" s="64"/>
      <c r="M1731" s="64"/>
      <c r="N1731" s="64"/>
      <c r="O1731" s="64"/>
      <c r="P1731" s="64"/>
      <c r="Q1731" s="64"/>
      <c r="R1731" s="84"/>
      <c r="S1731" s="64"/>
      <c r="U1731" s="85"/>
      <c r="X1731" s="41"/>
    </row>
    <row r="1732" spans="1:24">
      <c r="A1732" s="83"/>
      <c r="D1732" s="64"/>
      <c r="E1732" s="64"/>
      <c r="F1732" s="64"/>
      <c r="G1732" s="64"/>
      <c r="H1732" s="64"/>
      <c r="I1732" s="64"/>
      <c r="J1732" s="64"/>
      <c r="K1732" s="84"/>
      <c r="L1732" s="64"/>
      <c r="M1732" s="64"/>
      <c r="N1732" s="64"/>
      <c r="O1732" s="64"/>
      <c r="P1732" s="64"/>
      <c r="Q1732" s="64"/>
      <c r="R1732" s="84"/>
      <c r="S1732" s="64"/>
      <c r="U1732" s="85"/>
      <c r="X1732" s="41"/>
    </row>
    <row r="1733" spans="1:24">
      <c r="A1733" s="83"/>
      <c r="D1733" s="64"/>
      <c r="E1733" s="64"/>
      <c r="F1733" s="64"/>
      <c r="G1733" s="64"/>
      <c r="H1733" s="64"/>
      <c r="I1733" s="64"/>
      <c r="J1733" s="64"/>
      <c r="K1733" s="84"/>
      <c r="L1733" s="64"/>
      <c r="M1733" s="64"/>
      <c r="N1733" s="64"/>
      <c r="O1733" s="64"/>
      <c r="P1733" s="64"/>
      <c r="Q1733" s="64"/>
      <c r="R1733" s="84"/>
      <c r="S1733" s="64"/>
      <c r="U1733" s="85"/>
      <c r="X1733" s="41"/>
    </row>
    <row r="1734" spans="1:24">
      <c r="A1734" s="83"/>
      <c r="D1734" s="64"/>
      <c r="E1734" s="64"/>
      <c r="F1734" s="64"/>
      <c r="G1734" s="64"/>
      <c r="H1734" s="64"/>
      <c r="I1734" s="64"/>
      <c r="J1734" s="64"/>
      <c r="K1734" s="84"/>
      <c r="L1734" s="64"/>
      <c r="M1734" s="64"/>
      <c r="N1734" s="64"/>
      <c r="O1734" s="64"/>
      <c r="P1734" s="64"/>
      <c r="Q1734" s="64"/>
      <c r="R1734" s="84"/>
      <c r="S1734" s="64"/>
      <c r="U1734" s="85"/>
      <c r="X1734" s="41"/>
    </row>
    <row r="1735" spans="1:24">
      <c r="A1735" s="83"/>
      <c r="D1735" s="64"/>
      <c r="E1735" s="64"/>
      <c r="F1735" s="64"/>
      <c r="G1735" s="64"/>
      <c r="H1735" s="64"/>
      <c r="I1735" s="64"/>
      <c r="J1735" s="64"/>
      <c r="K1735" s="84"/>
      <c r="L1735" s="64"/>
      <c r="M1735" s="64"/>
      <c r="N1735" s="64"/>
      <c r="O1735" s="64"/>
      <c r="P1735" s="64"/>
      <c r="Q1735" s="64"/>
      <c r="R1735" s="84"/>
      <c r="S1735" s="64"/>
      <c r="U1735" s="85"/>
      <c r="X1735" s="41"/>
    </row>
    <row r="1736" spans="1:24">
      <c r="A1736" s="83"/>
      <c r="D1736" s="64"/>
      <c r="E1736" s="64"/>
      <c r="F1736" s="64"/>
      <c r="G1736" s="64"/>
      <c r="H1736" s="64"/>
      <c r="I1736" s="64"/>
      <c r="J1736" s="64"/>
      <c r="K1736" s="84"/>
      <c r="L1736" s="64"/>
      <c r="M1736" s="64"/>
      <c r="N1736" s="64"/>
      <c r="O1736" s="64"/>
      <c r="P1736" s="64"/>
      <c r="Q1736" s="64"/>
      <c r="R1736" s="84"/>
      <c r="S1736" s="64"/>
      <c r="U1736" s="85"/>
      <c r="X1736" s="41"/>
    </row>
    <row r="1737" spans="1:24">
      <c r="A1737" s="83"/>
      <c r="D1737" s="64"/>
      <c r="E1737" s="64"/>
      <c r="F1737" s="64"/>
      <c r="G1737" s="64"/>
      <c r="H1737" s="64"/>
      <c r="I1737" s="64"/>
      <c r="J1737" s="64"/>
      <c r="K1737" s="84"/>
      <c r="L1737" s="64"/>
      <c r="M1737" s="64"/>
      <c r="N1737" s="64"/>
      <c r="O1737" s="64"/>
      <c r="P1737" s="64"/>
      <c r="Q1737" s="64"/>
      <c r="R1737" s="84"/>
      <c r="S1737" s="64"/>
      <c r="U1737" s="85"/>
      <c r="X1737" s="41"/>
    </row>
    <row r="1738" spans="1:24">
      <c r="A1738" s="83"/>
      <c r="D1738" s="64"/>
      <c r="E1738" s="64"/>
      <c r="F1738" s="64"/>
      <c r="G1738" s="64"/>
      <c r="H1738" s="64"/>
      <c r="I1738" s="64"/>
      <c r="J1738" s="64"/>
      <c r="K1738" s="84"/>
      <c r="L1738" s="64"/>
      <c r="M1738" s="64"/>
      <c r="N1738" s="64"/>
      <c r="O1738" s="64"/>
      <c r="P1738" s="64"/>
      <c r="Q1738" s="64"/>
      <c r="R1738" s="84"/>
      <c r="S1738" s="64"/>
      <c r="U1738" s="85"/>
      <c r="X1738" s="41"/>
    </row>
    <row r="1739" spans="1:24">
      <c r="A1739" s="83"/>
      <c r="D1739" s="64"/>
      <c r="E1739" s="64"/>
      <c r="F1739" s="64"/>
      <c r="G1739" s="64"/>
      <c r="H1739" s="64"/>
      <c r="I1739" s="64"/>
      <c r="J1739" s="64"/>
      <c r="K1739" s="84"/>
      <c r="L1739" s="64"/>
      <c r="M1739" s="64"/>
      <c r="N1739" s="64"/>
      <c r="O1739" s="64"/>
      <c r="P1739" s="64"/>
      <c r="Q1739" s="64"/>
      <c r="R1739" s="84"/>
      <c r="S1739" s="64"/>
      <c r="U1739" s="85"/>
      <c r="X1739" s="41"/>
    </row>
    <row r="1740" spans="1:24">
      <c r="A1740" s="83"/>
      <c r="D1740" s="64"/>
      <c r="E1740" s="64"/>
      <c r="F1740" s="64"/>
      <c r="G1740" s="64"/>
      <c r="H1740" s="64"/>
      <c r="I1740" s="64"/>
      <c r="J1740" s="64"/>
      <c r="K1740" s="84"/>
      <c r="L1740" s="64"/>
      <c r="M1740" s="64"/>
      <c r="N1740" s="64"/>
      <c r="O1740" s="64"/>
      <c r="P1740" s="64"/>
      <c r="Q1740" s="64"/>
      <c r="R1740" s="84"/>
      <c r="S1740" s="64"/>
      <c r="U1740" s="85"/>
      <c r="X1740" s="41"/>
    </row>
    <row r="1741" spans="1:24">
      <c r="A1741" s="83"/>
      <c r="D1741" s="64"/>
      <c r="E1741" s="64"/>
      <c r="F1741" s="64"/>
      <c r="G1741" s="64"/>
      <c r="H1741" s="64"/>
      <c r="I1741" s="64"/>
      <c r="J1741" s="64"/>
      <c r="K1741" s="84"/>
      <c r="L1741" s="64"/>
      <c r="M1741" s="64"/>
      <c r="N1741" s="64"/>
      <c r="O1741" s="64"/>
      <c r="P1741" s="64"/>
      <c r="Q1741" s="64"/>
      <c r="R1741" s="84"/>
      <c r="S1741" s="64"/>
      <c r="U1741" s="85"/>
      <c r="X1741" s="41"/>
    </row>
    <row r="1742" spans="1:24">
      <c r="A1742" s="83"/>
      <c r="D1742" s="64"/>
      <c r="E1742" s="64"/>
      <c r="F1742" s="64"/>
      <c r="G1742" s="64"/>
      <c r="H1742" s="64"/>
      <c r="I1742" s="64"/>
      <c r="J1742" s="64"/>
      <c r="K1742" s="84"/>
      <c r="L1742" s="64"/>
      <c r="M1742" s="64"/>
      <c r="N1742" s="64"/>
      <c r="O1742" s="64"/>
      <c r="P1742" s="64"/>
      <c r="Q1742" s="64"/>
      <c r="R1742" s="84"/>
      <c r="S1742" s="64"/>
      <c r="U1742" s="85"/>
      <c r="X1742" s="41"/>
    </row>
    <row r="1743" spans="1:24">
      <c r="A1743" s="83"/>
      <c r="D1743" s="64"/>
      <c r="E1743" s="64"/>
      <c r="F1743" s="64"/>
      <c r="G1743" s="64"/>
      <c r="H1743" s="64"/>
      <c r="I1743" s="64"/>
      <c r="J1743" s="64"/>
      <c r="K1743" s="84"/>
      <c r="L1743" s="64"/>
      <c r="M1743" s="64"/>
      <c r="N1743" s="64"/>
      <c r="O1743" s="64"/>
      <c r="P1743" s="64"/>
      <c r="Q1743" s="64"/>
      <c r="R1743" s="84"/>
      <c r="S1743" s="64"/>
      <c r="U1743" s="85"/>
      <c r="X1743" s="41"/>
    </row>
    <row r="1744" spans="1:24">
      <c r="A1744" s="83"/>
      <c r="D1744" s="64"/>
      <c r="E1744" s="64"/>
      <c r="F1744" s="64"/>
      <c r="G1744" s="64"/>
      <c r="H1744" s="64"/>
      <c r="I1744" s="64"/>
      <c r="J1744" s="64"/>
      <c r="K1744" s="84"/>
      <c r="L1744" s="64"/>
      <c r="M1744" s="64"/>
      <c r="N1744" s="64"/>
      <c r="O1744" s="64"/>
      <c r="P1744" s="64"/>
      <c r="Q1744" s="64"/>
      <c r="R1744" s="84"/>
      <c r="S1744" s="64"/>
      <c r="U1744" s="85"/>
      <c r="X1744" s="41"/>
    </row>
    <row r="1745" spans="1:24">
      <c r="A1745" s="83"/>
      <c r="D1745" s="64"/>
      <c r="E1745" s="64"/>
      <c r="F1745" s="64"/>
      <c r="G1745" s="64"/>
      <c r="H1745" s="64"/>
      <c r="I1745" s="64"/>
      <c r="J1745" s="64"/>
      <c r="K1745" s="84"/>
      <c r="L1745" s="64"/>
      <c r="M1745" s="64"/>
      <c r="N1745" s="64"/>
      <c r="O1745" s="64"/>
      <c r="P1745" s="64"/>
      <c r="Q1745" s="64"/>
      <c r="R1745" s="84"/>
      <c r="S1745" s="64"/>
      <c r="U1745" s="85"/>
      <c r="X1745" s="41"/>
    </row>
    <row r="1746" spans="1:24">
      <c r="A1746" s="83"/>
      <c r="D1746" s="64"/>
      <c r="E1746" s="64"/>
      <c r="F1746" s="64"/>
      <c r="G1746" s="64"/>
      <c r="H1746" s="64"/>
      <c r="I1746" s="64"/>
      <c r="J1746" s="64"/>
      <c r="K1746" s="84"/>
      <c r="L1746" s="64"/>
      <c r="M1746" s="64"/>
      <c r="N1746" s="64"/>
      <c r="O1746" s="64"/>
      <c r="P1746" s="64"/>
      <c r="Q1746" s="64"/>
      <c r="R1746" s="84"/>
      <c r="S1746" s="64"/>
      <c r="U1746" s="85"/>
      <c r="X1746" s="41"/>
    </row>
    <row r="1747" spans="1:24">
      <c r="A1747" s="83"/>
      <c r="D1747" s="64"/>
      <c r="E1747" s="64"/>
      <c r="F1747" s="64"/>
      <c r="G1747" s="64"/>
      <c r="H1747" s="64"/>
      <c r="I1747" s="64"/>
      <c r="J1747" s="64"/>
      <c r="K1747" s="84"/>
      <c r="L1747" s="64"/>
      <c r="M1747" s="64"/>
      <c r="N1747" s="64"/>
      <c r="O1747" s="64"/>
      <c r="P1747" s="64"/>
      <c r="Q1747" s="64"/>
      <c r="R1747" s="84"/>
      <c r="S1747" s="64"/>
      <c r="U1747" s="85"/>
      <c r="X1747" s="41"/>
    </row>
    <row r="1748" spans="1:24">
      <c r="A1748" s="83"/>
      <c r="D1748" s="64"/>
      <c r="E1748" s="64"/>
      <c r="F1748" s="64"/>
      <c r="G1748" s="64"/>
      <c r="H1748" s="64"/>
      <c r="I1748" s="64"/>
      <c r="J1748" s="64"/>
      <c r="K1748" s="84"/>
      <c r="L1748" s="64"/>
      <c r="M1748" s="64"/>
      <c r="N1748" s="64"/>
      <c r="O1748" s="64"/>
      <c r="P1748" s="64"/>
      <c r="Q1748" s="64"/>
      <c r="R1748" s="84"/>
      <c r="S1748" s="64"/>
      <c r="U1748" s="85"/>
      <c r="X1748" s="41"/>
    </row>
    <row r="1749" spans="1:24">
      <c r="A1749" s="83"/>
      <c r="D1749" s="64"/>
      <c r="E1749" s="64"/>
      <c r="F1749" s="64"/>
      <c r="G1749" s="64"/>
      <c r="H1749" s="64"/>
      <c r="I1749" s="64"/>
      <c r="J1749" s="64"/>
      <c r="K1749" s="84"/>
      <c r="L1749" s="64"/>
      <c r="M1749" s="64"/>
      <c r="N1749" s="64"/>
      <c r="O1749" s="64"/>
      <c r="P1749" s="64"/>
      <c r="Q1749" s="64"/>
      <c r="R1749" s="84"/>
      <c r="S1749" s="64"/>
      <c r="U1749" s="85"/>
      <c r="X1749" s="41"/>
    </row>
    <row r="1750" spans="1:24">
      <c r="A1750" s="83"/>
      <c r="D1750" s="64"/>
      <c r="E1750" s="64"/>
      <c r="F1750" s="64"/>
      <c r="G1750" s="64"/>
      <c r="H1750" s="64"/>
      <c r="I1750" s="64"/>
      <c r="J1750" s="64"/>
      <c r="K1750" s="84"/>
      <c r="L1750" s="64"/>
      <c r="M1750" s="64"/>
      <c r="N1750" s="64"/>
      <c r="O1750" s="64"/>
      <c r="P1750" s="64"/>
      <c r="Q1750" s="64"/>
      <c r="R1750" s="84"/>
      <c r="S1750" s="64"/>
      <c r="U1750" s="85"/>
      <c r="X1750" s="41"/>
    </row>
    <row r="1751" spans="1:24">
      <c r="A1751" s="83"/>
      <c r="D1751" s="64"/>
      <c r="E1751" s="64"/>
      <c r="F1751" s="64"/>
      <c r="G1751" s="64"/>
      <c r="H1751" s="64"/>
      <c r="I1751" s="64"/>
      <c r="J1751" s="64"/>
      <c r="K1751" s="84"/>
      <c r="L1751" s="64"/>
      <c r="M1751" s="64"/>
      <c r="N1751" s="64"/>
      <c r="O1751" s="64"/>
      <c r="P1751" s="64"/>
      <c r="Q1751" s="64"/>
      <c r="R1751" s="84"/>
      <c r="S1751" s="64"/>
      <c r="U1751" s="85"/>
      <c r="X1751" s="41"/>
    </row>
    <row r="1752" spans="1:24">
      <c r="A1752" s="83"/>
      <c r="D1752" s="64"/>
      <c r="E1752" s="64"/>
      <c r="F1752" s="64"/>
      <c r="G1752" s="64"/>
      <c r="H1752" s="64"/>
      <c r="I1752" s="64"/>
      <c r="J1752" s="64"/>
      <c r="K1752" s="84"/>
      <c r="L1752" s="64"/>
      <c r="M1752" s="64"/>
      <c r="N1752" s="64"/>
      <c r="O1752" s="64"/>
      <c r="P1752" s="64"/>
      <c r="Q1752" s="64"/>
      <c r="R1752" s="84"/>
      <c r="S1752" s="64"/>
      <c r="U1752" s="85"/>
      <c r="X1752" s="41"/>
    </row>
    <row r="1753" spans="1:24">
      <c r="A1753" s="83"/>
      <c r="D1753" s="64"/>
      <c r="E1753" s="64"/>
      <c r="F1753" s="64"/>
      <c r="G1753" s="64"/>
      <c r="H1753" s="64"/>
      <c r="I1753" s="64"/>
      <c r="J1753" s="64"/>
      <c r="K1753" s="84"/>
      <c r="L1753" s="64"/>
      <c r="M1753" s="64"/>
      <c r="N1753" s="64"/>
      <c r="O1753" s="64"/>
      <c r="P1753" s="64"/>
      <c r="Q1753" s="64"/>
      <c r="R1753" s="84"/>
      <c r="S1753" s="64"/>
      <c r="U1753" s="85"/>
      <c r="X1753" s="41"/>
    </row>
    <row r="1754" spans="1:24">
      <c r="A1754" s="83"/>
      <c r="D1754" s="64"/>
      <c r="E1754" s="64"/>
      <c r="F1754" s="64"/>
      <c r="G1754" s="64"/>
      <c r="H1754" s="64"/>
      <c r="I1754" s="64"/>
      <c r="J1754" s="64"/>
      <c r="K1754" s="84"/>
      <c r="L1754" s="64"/>
      <c r="M1754" s="64"/>
      <c r="N1754" s="64"/>
      <c r="O1754" s="64"/>
      <c r="P1754" s="64"/>
      <c r="Q1754" s="64"/>
      <c r="R1754" s="84"/>
      <c r="S1754" s="64"/>
      <c r="U1754" s="85"/>
      <c r="X1754" s="41"/>
    </row>
    <row r="1755" spans="1:24">
      <c r="A1755" s="83"/>
      <c r="D1755" s="64"/>
      <c r="E1755" s="64"/>
      <c r="F1755" s="64"/>
      <c r="G1755" s="64"/>
      <c r="H1755" s="64"/>
      <c r="I1755" s="64"/>
      <c r="J1755" s="64"/>
      <c r="K1755" s="84"/>
      <c r="L1755" s="64"/>
      <c r="M1755" s="64"/>
      <c r="N1755" s="64"/>
      <c r="O1755" s="64"/>
      <c r="P1755" s="64"/>
      <c r="Q1755" s="64"/>
      <c r="R1755" s="84"/>
      <c r="S1755" s="64"/>
      <c r="U1755" s="85"/>
      <c r="X1755" s="41"/>
    </row>
    <row r="1756" spans="1:24">
      <c r="A1756" s="83"/>
      <c r="D1756" s="64"/>
      <c r="E1756" s="64"/>
      <c r="F1756" s="64"/>
      <c r="G1756" s="64"/>
      <c r="H1756" s="64"/>
      <c r="I1756" s="64"/>
      <c r="J1756" s="64"/>
      <c r="K1756" s="84"/>
      <c r="L1756" s="64"/>
      <c r="M1756" s="64"/>
      <c r="N1756" s="64"/>
      <c r="O1756" s="64"/>
      <c r="P1756" s="64"/>
      <c r="Q1756" s="64"/>
      <c r="R1756" s="84"/>
      <c r="S1756" s="64"/>
      <c r="U1756" s="85"/>
      <c r="X1756" s="41"/>
    </row>
    <row r="1757" spans="1:24">
      <c r="A1757" s="83"/>
      <c r="D1757" s="64"/>
      <c r="E1757" s="64"/>
      <c r="F1757" s="64"/>
      <c r="G1757" s="64"/>
      <c r="H1757" s="64"/>
      <c r="I1757" s="64"/>
      <c r="J1757" s="64"/>
      <c r="K1757" s="84"/>
      <c r="L1757" s="64"/>
      <c r="M1757" s="64"/>
      <c r="N1757" s="64"/>
      <c r="O1757" s="64"/>
      <c r="P1757" s="64"/>
      <c r="Q1757" s="64"/>
      <c r="R1757" s="84"/>
      <c r="S1757" s="64"/>
      <c r="U1757" s="85"/>
      <c r="X1757" s="41"/>
    </row>
    <row r="1758" spans="1:24">
      <c r="A1758" s="83"/>
      <c r="D1758" s="64"/>
      <c r="E1758" s="64"/>
      <c r="F1758" s="64"/>
      <c r="G1758" s="64"/>
      <c r="H1758" s="64"/>
      <c r="I1758" s="64"/>
      <c r="J1758" s="64"/>
      <c r="K1758" s="84"/>
      <c r="L1758" s="64"/>
      <c r="M1758" s="64"/>
      <c r="N1758" s="64"/>
      <c r="O1758" s="64"/>
      <c r="P1758" s="64"/>
      <c r="Q1758" s="64"/>
      <c r="R1758" s="84"/>
      <c r="S1758" s="64"/>
      <c r="U1758" s="85"/>
      <c r="X1758" s="41"/>
    </row>
    <row r="1759" spans="1:24">
      <c r="A1759" s="83"/>
      <c r="D1759" s="64"/>
      <c r="E1759" s="64"/>
      <c r="F1759" s="64"/>
      <c r="G1759" s="64"/>
      <c r="H1759" s="64"/>
      <c r="I1759" s="64"/>
      <c r="J1759" s="64"/>
      <c r="K1759" s="84"/>
      <c r="L1759" s="64"/>
      <c r="M1759" s="64"/>
      <c r="N1759" s="64"/>
      <c r="O1759" s="64"/>
      <c r="P1759" s="64"/>
      <c r="Q1759" s="64"/>
      <c r="R1759" s="84"/>
      <c r="S1759" s="64"/>
      <c r="U1759" s="85"/>
      <c r="X1759" s="41"/>
    </row>
    <row r="1760" spans="1:24">
      <c r="A1760" s="83"/>
      <c r="D1760" s="64"/>
      <c r="E1760" s="64"/>
      <c r="F1760" s="64"/>
      <c r="G1760" s="64"/>
      <c r="H1760" s="64"/>
      <c r="I1760" s="64"/>
      <c r="J1760" s="64"/>
      <c r="K1760" s="84"/>
      <c r="L1760" s="64"/>
      <c r="M1760" s="64"/>
      <c r="N1760" s="64"/>
      <c r="O1760" s="64"/>
      <c r="P1760" s="64"/>
      <c r="Q1760" s="64"/>
      <c r="R1760" s="84"/>
      <c r="S1760" s="64"/>
      <c r="U1760" s="85"/>
      <c r="X1760" s="41"/>
    </row>
    <row r="1761" spans="1:24">
      <c r="A1761" s="83"/>
      <c r="D1761" s="64"/>
      <c r="E1761" s="64"/>
      <c r="F1761" s="64"/>
      <c r="G1761" s="64"/>
      <c r="H1761" s="64"/>
      <c r="I1761" s="64"/>
      <c r="J1761" s="64"/>
      <c r="K1761" s="84"/>
      <c r="L1761" s="64"/>
      <c r="M1761" s="64"/>
      <c r="N1761" s="64"/>
      <c r="O1761" s="64"/>
      <c r="P1761" s="64"/>
      <c r="Q1761" s="64"/>
      <c r="R1761" s="84"/>
      <c r="S1761" s="64"/>
      <c r="U1761" s="85"/>
      <c r="X1761" s="41"/>
    </row>
    <row r="1762" spans="1:24">
      <c r="A1762" s="83"/>
      <c r="D1762" s="64"/>
      <c r="E1762" s="64"/>
      <c r="F1762" s="64"/>
      <c r="G1762" s="64"/>
      <c r="H1762" s="64"/>
      <c r="I1762" s="64"/>
      <c r="J1762" s="64"/>
      <c r="K1762" s="84"/>
      <c r="L1762" s="64"/>
      <c r="M1762" s="64"/>
      <c r="N1762" s="64"/>
      <c r="O1762" s="64"/>
      <c r="P1762" s="64"/>
      <c r="Q1762" s="64"/>
      <c r="R1762" s="84"/>
      <c r="S1762" s="64"/>
      <c r="U1762" s="85"/>
      <c r="X1762" s="41"/>
    </row>
    <row r="1763" spans="1:24">
      <c r="A1763" s="83"/>
      <c r="D1763" s="64"/>
      <c r="E1763" s="64"/>
      <c r="F1763" s="64"/>
      <c r="G1763" s="64"/>
      <c r="H1763" s="64"/>
      <c r="I1763" s="64"/>
      <c r="J1763" s="64"/>
      <c r="K1763" s="84"/>
      <c r="L1763" s="64"/>
      <c r="M1763" s="64"/>
      <c r="N1763" s="64"/>
      <c r="O1763" s="64"/>
      <c r="P1763" s="64"/>
      <c r="Q1763" s="64"/>
      <c r="R1763" s="84"/>
      <c r="S1763" s="64"/>
      <c r="U1763" s="85"/>
      <c r="X1763" s="41"/>
    </row>
    <row r="1764" spans="1:24">
      <c r="A1764" s="83"/>
      <c r="D1764" s="64"/>
      <c r="E1764" s="64"/>
      <c r="F1764" s="64"/>
      <c r="G1764" s="64"/>
      <c r="H1764" s="64"/>
      <c r="I1764" s="64"/>
      <c r="J1764" s="64"/>
      <c r="K1764" s="84"/>
      <c r="L1764" s="64"/>
      <c r="M1764" s="64"/>
      <c r="N1764" s="64"/>
      <c r="O1764" s="64"/>
      <c r="P1764" s="64"/>
      <c r="Q1764" s="64"/>
      <c r="R1764" s="84"/>
      <c r="S1764" s="64"/>
      <c r="U1764" s="85"/>
      <c r="X1764" s="41"/>
    </row>
    <row r="1765" spans="1:24">
      <c r="A1765" s="83"/>
      <c r="D1765" s="64"/>
      <c r="E1765" s="64"/>
      <c r="F1765" s="64"/>
      <c r="G1765" s="64"/>
      <c r="H1765" s="64"/>
      <c r="I1765" s="64"/>
      <c r="J1765" s="64"/>
      <c r="K1765" s="84"/>
      <c r="L1765" s="64"/>
      <c r="M1765" s="64"/>
      <c r="N1765" s="64"/>
      <c r="O1765" s="64"/>
      <c r="P1765" s="64"/>
      <c r="Q1765" s="64"/>
      <c r="R1765" s="84"/>
      <c r="S1765" s="64"/>
      <c r="U1765" s="85"/>
      <c r="X1765" s="41"/>
    </row>
    <row r="1766" spans="1:24">
      <c r="A1766" s="83"/>
      <c r="D1766" s="64"/>
      <c r="E1766" s="64"/>
      <c r="F1766" s="64"/>
      <c r="G1766" s="64"/>
      <c r="H1766" s="64"/>
      <c r="I1766" s="64"/>
      <c r="J1766" s="64"/>
      <c r="K1766" s="84"/>
      <c r="L1766" s="64"/>
      <c r="M1766" s="64"/>
      <c r="N1766" s="64"/>
      <c r="O1766" s="64"/>
      <c r="P1766" s="64"/>
      <c r="Q1766" s="64"/>
      <c r="R1766" s="84"/>
      <c r="S1766" s="64"/>
      <c r="U1766" s="85"/>
      <c r="X1766" s="41"/>
    </row>
    <row r="1767" spans="1:24">
      <c r="A1767" s="83"/>
      <c r="D1767" s="64"/>
      <c r="E1767" s="64"/>
      <c r="F1767" s="64"/>
      <c r="G1767" s="64"/>
      <c r="H1767" s="64"/>
      <c r="I1767" s="64"/>
      <c r="J1767" s="64"/>
      <c r="K1767" s="84"/>
      <c r="L1767" s="64"/>
      <c r="M1767" s="64"/>
      <c r="N1767" s="64"/>
      <c r="O1767" s="64"/>
      <c r="P1767" s="64"/>
      <c r="Q1767" s="64"/>
      <c r="R1767" s="84"/>
      <c r="S1767" s="64"/>
      <c r="U1767" s="85"/>
      <c r="X1767" s="41"/>
    </row>
    <row r="1768" spans="1:24">
      <c r="A1768" s="83"/>
      <c r="D1768" s="64"/>
      <c r="E1768" s="64"/>
      <c r="F1768" s="64"/>
      <c r="G1768" s="64"/>
      <c r="H1768" s="64"/>
      <c r="I1768" s="64"/>
      <c r="J1768" s="64"/>
      <c r="K1768" s="84"/>
      <c r="L1768" s="64"/>
      <c r="M1768" s="64"/>
      <c r="N1768" s="64"/>
      <c r="O1768" s="64"/>
      <c r="P1768" s="64"/>
      <c r="Q1768" s="64"/>
      <c r="R1768" s="84"/>
      <c r="S1768" s="64"/>
      <c r="U1768" s="85"/>
      <c r="X1768" s="41"/>
    </row>
    <row r="1769" spans="1:24">
      <c r="A1769" s="83"/>
      <c r="D1769" s="64"/>
      <c r="E1769" s="64"/>
      <c r="F1769" s="64"/>
      <c r="G1769" s="64"/>
      <c r="H1769" s="64"/>
      <c r="I1769" s="64"/>
      <c r="J1769" s="64"/>
      <c r="K1769" s="84"/>
      <c r="L1769" s="64"/>
      <c r="M1769" s="64"/>
      <c r="N1769" s="64"/>
      <c r="O1769" s="64"/>
      <c r="P1769" s="64"/>
      <c r="Q1769" s="64"/>
      <c r="R1769" s="84"/>
      <c r="S1769" s="64"/>
      <c r="U1769" s="85"/>
      <c r="X1769" s="41"/>
    </row>
    <row r="1770" spans="1:24">
      <c r="A1770" s="83"/>
      <c r="D1770" s="64"/>
      <c r="E1770" s="64"/>
      <c r="F1770" s="64"/>
      <c r="G1770" s="64"/>
      <c r="H1770" s="64"/>
      <c r="I1770" s="64"/>
      <c r="J1770" s="64"/>
      <c r="K1770" s="84"/>
      <c r="L1770" s="64"/>
      <c r="M1770" s="64"/>
      <c r="N1770" s="64"/>
      <c r="O1770" s="64"/>
      <c r="P1770" s="64"/>
      <c r="Q1770" s="64"/>
      <c r="R1770" s="84"/>
      <c r="S1770" s="64"/>
      <c r="U1770" s="85"/>
      <c r="X1770" s="41"/>
    </row>
    <row r="1771" spans="1:24">
      <c r="A1771" s="83"/>
      <c r="D1771" s="64"/>
      <c r="E1771" s="64"/>
      <c r="F1771" s="64"/>
      <c r="G1771" s="64"/>
      <c r="H1771" s="64"/>
      <c r="I1771" s="64"/>
      <c r="J1771" s="64"/>
      <c r="K1771" s="84"/>
      <c r="L1771" s="64"/>
      <c r="M1771" s="64"/>
      <c r="N1771" s="64"/>
      <c r="O1771" s="64"/>
      <c r="P1771" s="64"/>
      <c r="Q1771" s="64"/>
      <c r="R1771" s="84"/>
      <c r="S1771" s="64"/>
      <c r="U1771" s="85"/>
      <c r="X1771" s="41"/>
    </row>
    <row r="1772" spans="1:24">
      <c r="A1772" s="83"/>
      <c r="D1772" s="64"/>
      <c r="E1772" s="64"/>
      <c r="F1772" s="64"/>
      <c r="G1772" s="64"/>
      <c r="H1772" s="64"/>
      <c r="I1772" s="64"/>
      <c r="J1772" s="64"/>
      <c r="K1772" s="84"/>
      <c r="L1772" s="64"/>
      <c r="M1772" s="64"/>
      <c r="N1772" s="64"/>
      <c r="O1772" s="64"/>
      <c r="P1772" s="64"/>
      <c r="Q1772" s="64"/>
      <c r="R1772" s="84"/>
      <c r="S1772" s="64"/>
      <c r="U1772" s="85"/>
      <c r="X1772" s="41"/>
    </row>
    <row r="1773" spans="1:24">
      <c r="A1773" s="83"/>
      <c r="D1773" s="64"/>
      <c r="E1773" s="64"/>
      <c r="F1773" s="64"/>
      <c r="G1773" s="64"/>
      <c r="H1773" s="64"/>
      <c r="I1773" s="64"/>
      <c r="J1773" s="64"/>
      <c r="K1773" s="84"/>
      <c r="L1773" s="64"/>
      <c r="M1773" s="64"/>
      <c r="N1773" s="64"/>
      <c r="O1773" s="64"/>
      <c r="P1773" s="64"/>
      <c r="Q1773" s="64"/>
      <c r="R1773" s="84"/>
      <c r="S1773" s="64"/>
      <c r="U1773" s="85"/>
      <c r="X1773" s="41"/>
    </row>
    <row r="1774" spans="1:24">
      <c r="A1774" s="83"/>
      <c r="D1774" s="64"/>
      <c r="E1774" s="64"/>
      <c r="F1774" s="64"/>
      <c r="G1774" s="64"/>
      <c r="H1774" s="64"/>
      <c r="I1774" s="64"/>
      <c r="J1774" s="64"/>
      <c r="K1774" s="84"/>
      <c r="L1774" s="64"/>
      <c r="M1774" s="64"/>
      <c r="N1774" s="64"/>
      <c r="O1774" s="64"/>
      <c r="P1774" s="64"/>
      <c r="Q1774" s="64"/>
      <c r="R1774" s="84"/>
      <c r="S1774" s="64"/>
      <c r="U1774" s="85"/>
      <c r="X1774" s="41"/>
    </row>
    <row r="1775" spans="1:24">
      <c r="A1775" s="83"/>
      <c r="D1775" s="64"/>
      <c r="E1775" s="64"/>
      <c r="F1775" s="64"/>
      <c r="G1775" s="64"/>
      <c r="H1775" s="64"/>
      <c r="I1775" s="64"/>
      <c r="J1775" s="64"/>
      <c r="K1775" s="84"/>
      <c r="L1775" s="64"/>
      <c r="M1775" s="64"/>
      <c r="N1775" s="64"/>
      <c r="O1775" s="64"/>
      <c r="P1775" s="64"/>
      <c r="Q1775" s="64"/>
      <c r="R1775" s="84"/>
      <c r="S1775" s="64"/>
      <c r="U1775" s="85"/>
      <c r="X1775" s="41"/>
    </row>
    <row r="1776" spans="1:24">
      <c r="A1776" s="83"/>
      <c r="D1776" s="64"/>
      <c r="E1776" s="64"/>
      <c r="F1776" s="64"/>
      <c r="G1776" s="64"/>
      <c r="H1776" s="64"/>
      <c r="I1776" s="64"/>
      <c r="J1776" s="64"/>
      <c r="K1776" s="84"/>
      <c r="L1776" s="64"/>
      <c r="M1776" s="64"/>
      <c r="N1776" s="64"/>
      <c r="O1776" s="64"/>
      <c r="P1776" s="64"/>
      <c r="Q1776" s="64"/>
      <c r="R1776" s="84"/>
      <c r="S1776" s="64"/>
      <c r="U1776" s="85"/>
      <c r="X1776" s="41"/>
    </row>
    <row r="1777" spans="1:24">
      <c r="A1777" s="83"/>
      <c r="D1777" s="64"/>
      <c r="E1777" s="64"/>
      <c r="F1777" s="64"/>
      <c r="G1777" s="64"/>
      <c r="H1777" s="64"/>
      <c r="I1777" s="64"/>
      <c r="J1777" s="64"/>
      <c r="K1777" s="84"/>
      <c r="L1777" s="64"/>
      <c r="M1777" s="64"/>
      <c r="N1777" s="64"/>
      <c r="O1777" s="64"/>
      <c r="P1777" s="64"/>
      <c r="Q1777" s="64"/>
      <c r="R1777" s="84"/>
      <c r="S1777" s="64"/>
      <c r="U1777" s="85"/>
      <c r="X1777" s="41"/>
    </row>
    <row r="1778" spans="1:24">
      <c r="A1778" s="83"/>
      <c r="D1778" s="64"/>
      <c r="E1778" s="64"/>
      <c r="F1778" s="64"/>
      <c r="G1778" s="64"/>
      <c r="H1778" s="64"/>
      <c r="I1778" s="64"/>
      <c r="J1778" s="64"/>
      <c r="K1778" s="84"/>
      <c r="L1778" s="64"/>
      <c r="M1778" s="64"/>
      <c r="N1778" s="64"/>
      <c r="O1778" s="64"/>
      <c r="P1778" s="64"/>
      <c r="Q1778" s="64"/>
      <c r="R1778" s="84"/>
      <c r="S1778" s="64"/>
      <c r="U1778" s="85"/>
      <c r="X1778" s="41"/>
    </row>
    <row r="1779" spans="1:24">
      <c r="A1779" s="83"/>
      <c r="D1779" s="64"/>
      <c r="E1779" s="64"/>
      <c r="F1779" s="64"/>
      <c r="G1779" s="64"/>
      <c r="H1779" s="64"/>
      <c r="I1779" s="64"/>
      <c r="J1779" s="64"/>
      <c r="K1779" s="84"/>
      <c r="L1779" s="64"/>
      <c r="M1779" s="64"/>
      <c r="N1779" s="64"/>
      <c r="O1779" s="64"/>
      <c r="P1779" s="64"/>
      <c r="Q1779" s="64"/>
      <c r="R1779" s="84"/>
      <c r="S1779" s="64"/>
      <c r="U1779" s="85"/>
      <c r="X1779" s="41"/>
    </row>
    <row r="1780" spans="1:24">
      <c r="A1780" s="83"/>
      <c r="D1780" s="64"/>
      <c r="E1780" s="64"/>
      <c r="F1780" s="64"/>
      <c r="G1780" s="64"/>
      <c r="H1780" s="64"/>
      <c r="I1780" s="64"/>
      <c r="J1780" s="64"/>
      <c r="K1780" s="84"/>
      <c r="L1780" s="64"/>
      <c r="M1780" s="64"/>
      <c r="N1780" s="64"/>
      <c r="O1780" s="64"/>
      <c r="P1780" s="64"/>
      <c r="Q1780" s="64"/>
      <c r="R1780" s="84"/>
      <c r="S1780" s="64"/>
      <c r="U1780" s="85"/>
      <c r="X1780" s="41"/>
    </row>
    <row r="1781" spans="1:24">
      <c r="A1781" s="83"/>
      <c r="D1781" s="64"/>
      <c r="E1781" s="64"/>
      <c r="F1781" s="64"/>
      <c r="G1781" s="64"/>
      <c r="H1781" s="64"/>
      <c r="I1781" s="64"/>
      <c r="J1781" s="64"/>
      <c r="K1781" s="84"/>
      <c r="L1781" s="64"/>
      <c r="M1781" s="64"/>
      <c r="N1781" s="64"/>
      <c r="O1781" s="64"/>
      <c r="P1781" s="64"/>
      <c r="Q1781" s="64"/>
      <c r="R1781" s="84"/>
      <c r="S1781" s="64"/>
      <c r="U1781" s="85"/>
      <c r="X1781" s="41"/>
    </row>
    <row r="1782" spans="1:24">
      <c r="A1782" s="83"/>
      <c r="D1782" s="64"/>
      <c r="E1782" s="64"/>
      <c r="F1782" s="64"/>
      <c r="G1782" s="64"/>
      <c r="H1782" s="64"/>
      <c r="I1782" s="64"/>
      <c r="J1782" s="64"/>
      <c r="K1782" s="84"/>
      <c r="L1782" s="64"/>
      <c r="M1782" s="64"/>
      <c r="N1782" s="64"/>
      <c r="O1782" s="64"/>
      <c r="P1782" s="64"/>
      <c r="Q1782" s="64"/>
      <c r="R1782" s="84"/>
      <c r="S1782" s="64"/>
      <c r="U1782" s="85"/>
      <c r="X1782" s="41"/>
    </row>
    <row r="1783" spans="1:24">
      <c r="A1783" s="83"/>
      <c r="D1783" s="64"/>
      <c r="E1783" s="64"/>
      <c r="F1783" s="64"/>
      <c r="G1783" s="64"/>
      <c r="H1783" s="64"/>
      <c r="I1783" s="64"/>
      <c r="J1783" s="64"/>
      <c r="K1783" s="84"/>
      <c r="L1783" s="64"/>
      <c r="M1783" s="64"/>
      <c r="N1783" s="64"/>
      <c r="O1783" s="64"/>
      <c r="P1783" s="64"/>
      <c r="Q1783" s="64"/>
      <c r="R1783" s="84"/>
      <c r="S1783" s="64"/>
      <c r="U1783" s="85"/>
      <c r="X1783" s="41"/>
    </row>
    <row r="1784" spans="1:24">
      <c r="A1784" s="83"/>
      <c r="D1784" s="64"/>
      <c r="E1784" s="64"/>
      <c r="F1784" s="64"/>
      <c r="G1784" s="64"/>
      <c r="H1784" s="64"/>
      <c r="I1784" s="64"/>
      <c r="J1784" s="64"/>
      <c r="K1784" s="84"/>
      <c r="L1784" s="64"/>
      <c r="M1784" s="64"/>
      <c r="N1784" s="64"/>
      <c r="O1784" s="64"/>
      <c r="P1784" s="64"/>
      <c r="Q1784" s="64"/>
      <c r="R1784" s="84"/>
      <c r="S1784" s="64"/>
      <c r="U1784" s="85"/>
      <c r="X1784" s="41"/>
    </row>
    <row r="1785" spans="1:24">
      <c r="A1785" s="83"/>
      <c r="D1785" s="64"/>
      <c r="E1785" s="64"/>
      <c r="F1785" s="64"/>
      <c r="G1785" s="64"/>
      <c r="H1785" s="64"/>
      <c r="I1785" s="64"/>
      <c r="J1785" s="64"/>
      <c r="K1785" s="84"/>
      <c r="L1785" s="64"/>
      <c r="M1785" s="64"/>
      <c r="N1785" s="64"/>
      <c r="O1785" s="64"/>
      <c r="P1785" s="64"/>
      <c r="Q1785" s="64"/>
      <c r="R1785" s="84"/>
      <c r="S1785" s="64"/>
      <c r="U1785" s="85"/>
      <c r="X1785" s="41"/>
    </row>
    <row r="1786" spans="1:24">
      <c r="A1786" s="83"/>
      <c r="D1786" s="64"/>
      <c r="E1786" s="64"/>
      <c r="F1786" s="64"/>
      <c r="G1786" s="64"/>
      <c r="H1786" s="64"/>
      <c r="I1786" s="64"/>
      <c r="J1786" s="64"/>
      <c r="K1786" s="84"/>
      <c r="L1786" s="64"/>
      <c r="M1786" s="64"/>
      <c r="N1786" s="64"/>
      <c r="O1786" s="64"/>
      <c r="P1786" s="64"/>
      <c r="Q1786" s="64"/>
      <c r="R1786" s="84"/>
      <c r="S1786" s="64"/>
      <c r="U1786" s="85"/>
      <c r="X1786" s="41"/>
    </row>
    <row r="1787" spans="1:24">
      <c r="A1787" s="83"/>
      <c r="D1787" s="64"/>
      <c r="E1787" s="64"/>
      <c r="F1787" s="64"/>
      <c r="G1787" s="64"/>
      <c r="H1787" s="64"/>
      <c r="I1787" s="64"/>
      <c r="J1787" s="64"/>
      <c r="K1787" s="84"/>
      <c r="L1787" s="64"/>
      <c r="M1787" s="64"/>
      <c r="N1787" s="64"/>
      <c r="O1787" s="64"/>
      <c r="P1787" s="64"/>
      <c r="Q1787" s="64"/>
      <c r="R1787" s="84"/>
      <c r="S1787" s="64"/>
      <c r="U1787" s="85"/>
      <c r="X1787" s="41"/>
    </row>
    <row r="1788" spans="1:24">
      <c r="A1788" s="83"/>
      <c r="D1788" s="64"/>
      <c r="E1788" s="64"/>
      <c r="F1788" s="64"/>
      <c r="G1788" s="64"/>
      <c r="H1788" s="64"/>
      <c r="I1788" s="64"/>
      <c r="J1788" s="64"/>
      <c r="K1788" s="84"/>
      <c r="L1788" s="64"/>
      <c r="M1788" s="64"/>
      <c r="N1788" s="64"/>
      <c r="O1788" s="64"/>
      <c r="P1788" s="64"/>
      <c r="Q1788" s="64"/>
      <c r="R1788" s="84"/>
      <c r="S1788" s="64"/>
      <c r="U1788" s="85"/>
      <c r="X1788" s="41"/>
    </row>
    <row r="1789" spans="1:24">
      <c r="A1789" s="83"/>
      <c r="D1789" s="64"/>
      <c r="E1789" s="64"/>
      <c r="F1789" s="64"/>
      <c r="G1789" s="64"/>
      <c r="H1789" s="64"/>
      <c r="I1789" s="64"/>
      <c r="J1789" s="64"/>
      <c r="K1789" s="84"/>
      <c r="L1789" s="64"/>
      <c r="M1789" s="64"/>
      <c r="N1789" s="64"/>
      <c r="O1789" s="64"/>
      <c r="P1789" s="64"/>
      <c r="Q1789" s="64"/>
      <c r="R1789" s="84"/>
      <c r="S1789" s="64"/>
      <c r="U1789" s="85"/>
      <c r="X1789" s="41"/>
    </row>
    <row r="1790" spans="1:24">
      <c r="A1790" s="83"/>
      <c r="D1790" s="64"/>
      <c r="E1790" s="64"/>
      <c r="F1790" s="64"/>
      <c r="G1790" s="64"/>
      <c r="H1790" s="64"/>
      <c r="I1790" s="64"/>
      <c r="J1790" s="64"/>
      <c r="K1790" s="84"/>
      <c r="L1790" s="64"/>
      <c r="M1790" s="64"/>
      <c r="N1790" s="64"/>
      <c r="O1790" s="64"/>
      <c r="P1790" s="64"/>
      <c r="Q1790" s="64"/>
      <c r="R1790" s="84"/>
      <c r="S1790" s="64"/>
      <c r="U1790" s="85"/>
      <c r="X1790" s="41"/>
    </row>
    <row r="1791" spans="1:24">
      <c r="A1791" s="83"/>
      <c r="D1791" s="64"/>
      <c r="E1791" s="64"/>
      <c r="F1791" s="64"/>
      <c r="G1791" s="64"/>
      <c r="H1791" s="64"/>
      <c r="I1791" s="64"/>
      <c r="J1791" s="64"/>
      <c r="K1791" s="84"/>
      <c r="L1791" s="64"/>
      <c r="M1791" s="64"/>
      <c r="N1791" s="64"/>
      <c r="O1791" s="64"/>
      <c r="P1791" s="64"/>
      <c r="Q1791" s="64"/>
      <c r="R1791" s="84"/>
      <c r="S1791" s="64"/>
      <c r="U1791" s="85"/>
      <c r="X1791" s="41"/>
    </row>
    <row r="1792" spans="1:24">
      <c r="A1792" s="83"/>
      <c r="D1792" s="64"/>
      <c r="E1792" s="64"/>
      <c r="F1792" s="64"/>
      <c r="G1792" s="64"/>
      <c r="H1792" s="64"/>
      <c r="I1792" s="64"/>
      <c r="J1792" s="64"/>
      <c r="K1792" s="84"/>
      <c r="L1792" s="64"/>
      <c r="M1792" s="64"/>
      <c r="N1792" s="64"/>
      <c r="O1792" s="64"/>
      <c r="P1792" s="64"/>
      <c r="Q1792" s="64"/>
      <c r="R1792" s="84"/>
      <c r="S1792" s="64"/>
      <c r="U1792" s="85"/>
      <c r="X1792" s="41"/>
    </row>
    <row r="1793" spans="1:24">
      <c r="A1793" s="83"/>
      <c r="D1793" s="64"/>
      <c r="E1793" s="64"/>
      <c r="F1793" s="64"/>
      <c r="G1793" s="64"/>
      <c r="H1793" s="64"/>
      <c r="I1793" s="64"/>
      <c r="J1793" s="64"/>
      <c r="K1793" s="84"/>
      <c r="L1793" s="64"/>
      <c r="M1793" s="64"/>
      <c r="N1793" s="64"/>
      <c r="O1793" s="64"/>
      <c r="P1793" s="64"/>
      <c r="Q1793" s="64"/>
      <c r="R1793" s="84"/>
      <c r="S1793" s="64"/>
      <c r="U1793" s="85"/>
      <c r="X1793" s="41"/>
    </row>
    <row r="1794" spans="1:24">
      <c r="A1794" s="83"/>
      <c r="D1794" s="64"/>
      <c r="E1794" s="64"/>
      <c r="F1794" s="64"/>
      <c r="G1794" s="64"/>
      <c r="H1794" s="64"/>
      <c r="I1794" s="64"/>
      <c r="J1794" s="64"/>
      <c r="K1794" s="84"/>
      <c r="L1794" s="64"/>
      <c r="M1794" s="64"/>
      <c r="N1794" s="64"/>
      <c r="O1794" s="64"/>
      <c r="P1794" s="64"/>
      <c r="Q1794" s="64"/>
      <c r="R1794" s="84"/>
      <c r="S1794" s="64"/>
      <c r="U1794" s="85"/>
      <c r="X1794" s="41"/>
    </row>
    <row r="1795" spans="1:24">
      <c r="A1795" s="83"/>
      <c r="D1795" s="64"/>
      <c r="E1795" s="64"/>
      <c r="F1795" s="64"/>
      <c r="G1795" s="64"/>
      <c r="H1795" s="64"/>
      <c r="I1795" s="64"/>
      <c r="J1795" s="64"/>
      <c r="K1795" s="84"/>
      <c r="L1795" s="64"/>
      <c r="M1795" s="64"/>
      <c r="N1795" s="64"/>
      <c r="O1795" s="64"/>
      <c r="P1795" s="64"/>
      <c r="Q1795" s="64"/>
      <c r="R1795" s="84"/>
      <c r="S1795" s="64"/>
      <c r="U1795" s="85"/>
      <c r="X1795" s="41"/>
    </row>
    <row r="1796" spans="1:24">
      <c r="A1796" s="83"/>
      <c r="D1796" s="64"/>
      <c r="E1796" s="64"/>
      <c r="F1796" s="64"/>
      <c r="G1796" s="64"/>
      <c r="H1796" s="64"/>
      <c r="I1796" s="64"/>
      <c r="J1796" s="64"/>
      <c r="K1796" s="84"/>
      <c r="L1796" s="64"/>
      <c r="M1796" s="64"/>
      <c r="N1796" s="64"/>
      <c r="O1796" s="64"/>
      <c r="P1796" s="64"/>
      <c r="Q1796" s="64"/>
      <c r="R1796" s="84"/>
      <c r="S1796" s="64"/>
      <c r="U1796" s="85"/>
      <c r="X1796" s="41"/>
    </row>
    <row r="1797" spans="1:24">
      <c r="A1797" s="83"/>
      <c r="D1797" s="64"/>
      <c r="E1797" s="64"/>
      <c r="F1797" s="64"/>
      <c r="G1797" s="64"/>
      <c r="H1797" s="64"/>
      <c r="I1797" s="64"/>
      <c r="J1797" s="64"/>
      <c r="K1797" s="84"/>
      <c r="L1797" s="64"/>
      <c r="M1797" s="64"/>
      <c r="N1797" s="64"/>
      <c r="O1797" s="64"/>
      <c r="P1797" s="64"/>
      <c r="Q1797" s="64"/>
      <c r="R1797" s="84"/>
      <c r="S1797" s="64"/>
      <c r="U1797" s="85"/>
      <c r="X1797" s="41"/>
    </row>
    <row r="1798" spans="1:24">
      <c r="A1798" s="83"/>
      <c r="D1798" s="64"/>
      <c r="E1798" s="64"/>
      <c r="F1798" s="64"/>
      <c r="G1798" s="64"/>
      <c r="H1798" s="64"/>
      <c r="I1798" s="64"/>
      <c r="J1798" s="64"/>
      <c r="K1798" s="84"/>
      <c r="L1798" s="64"/>
      <c r="M1798" s="64"/>
      <c r="N1798" s="64"/>
      <c r="O1798" s="64"/>
      <c r="P1798" s="64"/>
      <c r="Q1798" s="64"/>
      <c r="R1798" s="84"/>
      <c r="S1798" s="64"/>
      <c r="U1798" s="85"/>
      <c r="X1798" s="41"/>
    </row>
    <row r="1799" spans="1:24">
      <c r="A1799" s="83"/>
      <c r="D1799" s="64"/>
      <c r="E1799" s="64"/>
      <c r="F1799" s="64"/>
      <c r="G1799" s="64"/>
      <c r="H1799" s="64"/>
      <c r="I1799" s="64"/>
      <c r="J1799" s="64"/>
      <c r="K1799" s="84"/>
      <c r="L1799" s="64"/>
      <c r="M1799" s="64"/>
      <c r="N1799" s="64"/>
      <c r="O1799" s="64"/>
      <c r="P1799" s="64"/>
      <c r="Q1799" s="64"/>
      <c r="R1799" s="84"/>
      <c r="S1799" s="64"/>
      <c r="U1799" s="85"/>
      <c r="X1799" s="41"/>
    </row>
    <row r="1800" spans="1:24">
      <c r="A1800" s="83"/>
      <c r="D1800" s="64"/>
      <c r="E1800" s="64"/>
      <c r="F1800" s="64"/>
      <c r="G1800" s="64"/>
      <c r="H1800" s="64"/>
      <c r="I1800" s="64"/>
      <c r="J1800" s="64"/>
      <c r="K1800" s="84"/>
      <c r="L1800" s="64"/>
      <c r="M1800" s="64"/>
      <c r="N1800" s="64"/>
      <c r="O1800" s="64"/>
      <c r="P1800" s="64"/>
      <c r="Q1800" s="64"/>
      <c r="R1800" s="84"/>
      <c r="S1800" s="64"/>
      <c r="U1800" s="85"/>
      <c r="X1800" s="41"/>
    </row>
    <row r="1801" spans="1:24">
      <c r="A1801" s="83"/>
      <c r="D1801" s="64"/>
      <c r="E1801" s="64"/>
      <c r="F1801" s="64"/>
      <c r="G1801" s="64"/>
      <c r="H1801" s="64"/>
      <c r="I1801" s="64"/>
      <c r="J1801" s="64"/>
      <c r="K1801" s="84"/>
      <c r="L1801" s="64"/>
      <c r="M1801" s="64"/>
      <c r="N1801" s="64"/>
      <c r="O1801" s="64"/>
      <c r="P1801" s="64"/>
      <c r="Q1801" s="64"/>
      <c r="R1801" s="84"/>
      <c r="S1801" s="64"/>
      <c r="U1801" s="85"/>
      <c r="X1801" s="41"/>
    </row>
    <row r="1802" spans="1:24">
      <c r="A1802" s="83"/>
      <c r="D1802" s="64"/>
      <c r="E1802" s="64"/>
      <c r="F1802" s="64"/>
      <c r="G1802" s="64"/>
      <c r="H1802" s="64"/>
      <c r="I1802" s="64"/>
      <c r="J1802" s="64"/>
      <c r="K1802" s="84"/>
      <c r="L1802" s="64"/>
      <c r="M1802" s="64"/>
      <c r="N1802" s="64"/>
      <c r="O1802" s="64"/>
      <c r="P1802" s="64"/>
      <c r="Q1802" s="64"/>
      <c r="R1802" s="84"/>
      <c r="S1802" s="64"/>
      <c r="U1802" s="85"/>
      <c r="X1802" s="41"/>
    </row>
    <row r="1803" spans="1:24">
      <c r="A1803" s="83"/>
      <c r="D1803" s="64"/>
      <c r="E1803" s="64"/>
      <c r="F1803" s="64"/>
      <c r="G1803" s="64"/>
      <c r="H1803" s="64"/>
      <c r="I1803" s="64"/>
      <c r="J1803" s="64"/>
      <c r="K1803" s="84"/>
      <c r="L1803" s="64"/>
      <c r="M1803" s="64"/>
      <c r="N1803" s="64"/>
      <c r="O1803" s="64"/>
      <c r="P1803" s="64"/>
      <c r="Q1803" s="64"/>
      <c r="R1803" s="84"/>
      <c r="S1803" s="64"/>
      <c r="U1803" s="85"/>
      <c r="X1803" s="41"/>
    </row>
    <row r="1804" spans="1:24">
      <c r="A1804" s="83"/>
      <c r="D1804" s="64"/>
      <c r="E1804" s="64"/>
      <c r="F1804" s="64"/>
      <c r="G1804" s="64"/>
      <c r="H1804" s="64"/>
      <c r="I1804" s="64"/>
      <c r="J1804" s="64"/>
      <c r="K1804" s="84"/>
      <c r="L1804" s="64"/>
      <c r="M1804" s="64"/>
      <c r="N1804" s="64"/>
      <c r="O1804" s="64"/>
      <c r="P1804" s="64"/>
      <c r="Q1804" s="64"/>
      <c r="R1804" s="84"/>
      <c r="S1804" s="64"/>
      <c r="U1804" s="85"/>
      <c r="X1804" s="41"/>
    </row>
    <row r="1805" spans="1:24">
      <c r="A1805" s="83"/>
      <c r="D1805" s="64"/>
      <c r="E1805" s="64"/>
      <c r="F1805" s="64"/>
      <c r="G1805" s="64"/>
      <c r="H1805" s="64"/>
      <c r="I1805" s="64"/>
      <c r="J1805" s="64"/>
      <c r="K1805" s="84"/>
      <c r="L1805" s="64"/>
      <c r="M1805" s="64"/>
      <c r="N1805" s="64"/>
      <c r="O1805" s="64"/>
      <c r="P1805" s="64"/>
      <c r="Q1805" s="64"/>
      <c r="R1805" s="84"/>
      <c r="S1805" s="64"/>
      <c r="U1805" s="85"/>
      <c r="X1805" s="41"/>
    </row>
    <row r="1806" spans="1:24">
      <c r="A1806" s="83"/>
      <c r="D1806" s="64"/>
      <c r="E1806" s="64"/>
      <c r="F1806" s="64"/>
      <c r="G1806" s="64"/>
      <c r="H1806" s="64"/>
      <c r="I1806" s="64"/>
      <c r="J1806" s="64"/>
      <c r="K1806" s="84"/>
      <c r="L1806" s="64"/>
      <c r="M1806" s="64"/>
      <c r="N1806" s="64"/>
      <c r="O1806" s="64"/>
      <c r="P1806" s="64"/>
      <c r="Q1806" s="64"/>
      <c r="R1806" s="84"/>
      <c r="S1806" s="64"/>
      <c r="U1806" s="85"/>
      <c r="X1806" s="41"/>
    </row>
    <row r="1807" spans="1:24">
      <c r="A1807" s="83"/>
      <c r="D1807" s="64"/>
      <c r="E1807" s="64"/>
      <c r="F1807" s="64"/>
      <c r="G1807" s="64"/>
      <c r="H1807" s="64"/>
      <c r="I1807" s="64"/>
      <c r="J1807" s="64"/>
      <c r="K1807" s="84"/>
      <c r="L1807" s="64"/>
      <c r="M1807" s="64"/>
      <c r="N1807" s="64"/>
      <c r="O1807" s="64"/>
      <c r="P1807" s="64"/>
      <c r="Q1807" s="64"/>
      <c r="R1807" s="84"/>
      <c r="S1807" s="64"/>
      <c r="U1807" s="85"/>
      <c r="X1807" s="41"/>
    </row>
    <row r="1808" spans="1:24">
      <c r="A1808" s="83"/>
      <c r="D1808" s="64"/>
      <c r="E1808" s="64"/>
      <c r="F1808" s="64"/>
      <c r="G1808" s="64"/>
      <c r="H1808" s="64"/>
      <c r="I1808" s="64"/>
      <c r="J1808" s="64"/>
      <c r="K1808" s="84"/>
      <c r="L1808" s="64"/>
      <c r="M1808" s="64"/>
      <c r="N1808" s="64"/>
      <c r="O1808" s="64"/>
      <c r="P1808" s="64"/>
      <c r="Q1808" s="64"/>
      <c r="R1808" s="84"/>
      <c r="S1808" s="64"/>
      <c r="U1808" s="85"/>
      <c r="X1808" s="41"/>
    </row>
    <row r="1809" spans="1:24">
      <c r="A1809" s="83"/>
      <c r="D1809" s="64"/>
      <c r="E1809" s="64"/>
      <c r="F1809" s="64"/>
      <c r="G1809" s="64"/>
      <c r="H1809" s="64"/>
      <c r="I1809" s="64"/>
      <c r="J1809" s="64"/>
      <c r="K1809" s="84"/>
      <c r="L1809" s="64"/>
      <c r="M1809" s="64"/>
      <c r="N1809" s="64"/>
      <c r="O1809" s="64"/>
      <c r="P1809" s="64"/>
      <c r="Q1809" s="64"/>
      <c r="R1809" s="84"/>
      <c r="S1809" s="64"/>
      <c r="U1809" s="85"/>
      <c r="X1809" s="41"/>
    </row>
    <row r="1810" spans="1:24">
      <c r="A1810" s="83"/>
      <c r="D1810" s="64"/>
      <c r="E1810" s="64"/>
      <c r="F1810" s="64"/>
      <c r="G1810" s="64"/>
      <c r="H1810" s="64"/>
      <c r="I1810" s="64"/>
      <c r="J1810" s="64"/>
      <c r="K1810" s="84"/>
      <c r="L1810" s="64"/>
      <c r="M1810" s="64"/>
      <c r="N1810" s="64"/>
      <c r="O1810" s="64"/>
      <c r="P1810" s="64"/>
      <c r="Q1810" s="64"/>
      <c r="R1810" s="84"/>
      <c r="S1810" s="64"/>
      <c r="U1810" s="85"/>
      <c r="X1810" s="41"/>
    </row>
    <row r="1811" spans="1:24" ht="12">
      <c r="A1811" s="164"/>
      <c r="B1811" s="164"/>
      <c r="C1811" s="164"/>
      <c r="D1811" s="164"/>
      <c r="E1811" s="164"/>
      <c r="F1811" s="164"/>
      <c r="G1811" s="164"/>
      <c r="H1811" s="164"/>
      <c r="I1811" s="164"/>
      <c r="J1811" s="164"/>
      <c r="K1811" s="164"/>
      <c r="L1811" s="164"/>
      <c r="M1811" s="164"/>
      <c r="N1811" s="164"/>
      <c r="O1811" s="164"/>
      <c r="P1811" s="164"/>
      <c r="Q1811" s="164"/>
      <c r="R1811" s="164"/>
      <c r="S1811" s="164"/>
      <c r="U1811" s="164"/>
      <c r="V1811" s="164"/>
      <c r="W1811" s="164"/>
      <c r="X1811" s="163"/>
    </row>
    <row r="1818" spans="1:24">
      <c r="D1818" s="168"/>
    </row>
  </sheetData>
  <autoFilter ref="A9:AA975" xr:uid="{D181B865-3BFB-4EF1-B500-817C8A8FDF35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68DC-0905-462F-AA20-DBBCE39A5C2F}">
  <sheetPr>
    <tabColor rgb="FF006699"/>
  </sheetPr>
  <dimension ref="A1:Z1818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ColWidth="7.42578125" defaultRowHeight="11.25"/>
  <cols>
    <col min="1" max="1" width="5" style="184" customWidth="1"/>
    <col min="2" max="2" width="9.5703125" style="184" customWidth="1"/>
    <col min="3" max="3" width="22.5703125" style="185" customWidth="1"/>
    <col min="4" max="7" width="4.28515625" style="184" customWidth="1"/>
    <col min="8" max="8" width="5.5703125" style="184" customWidth="1"/>
    <col min="9" max="9" width="5.7109375" style="184" customWidth="1"/>
    <col min="10" max="10" width="6.42578125" style="184" customWidth="1"/>
    <col min="11" max="11" width="7.42578125" style="184"/>
    <col min="12" max="12" width="7.85546875" style="184" customWidth="1"/>
    <col min="13" max="14" width="4.28515625" style="184" customWidth="1"/>
    <col min="15" max="15" width="4.7109375" style="184" customWidth="1"/>
    <col min="16" max="16" width="6.28515625" style="184" customWidth="1"/>
    <col min="17" max="17" width="5.7109375" style="184" customWidth="1"/>
    <col min="18" max="18" width="6.7109375" style="184" customWidth="1"/>
    <col min="19" max="19" width="6.42578125" style="184" customWidth="1"/>
    <col min="20" max="20" width="0.7109375" style="184" customWidth="1"/>
    <col min="21" max="21" width="1" style="184" customWidth="1"/>
    <col min="22" max="24" width="6.5703125" style="184" customWidth="1"/>
    <col min="25" max="25" width="7.28515625" style="184" customWidth="1"/>
    <col min="26" max="16384" width="7.42578125" style="184"/>
  </cols>
  <sheetData>
    <row r="1" spans="1:26">
      <c r="A1" s="221" t="s">
        <v>577</v>
      </c>
      <c r="B1" s="220">
        <v>1</v>
      </c>
      <c r="C1" s="220">
        <v>2</v>
      </c>
      <c r="D1" s="220">
        <v>3</v>
      </c>
      <c r="E1" s="220">
        <v>4</v>
      </c>
      <c r="F1" s="220">
        <v>5</v>
      </c>
      <c r="G1" s="220">
        <v>6</v>
      </c>
      <c r="H1" s="220">
        <v>7</v>
      </c>
      <c r="I1" s="220">
        <v>8</v>
      </c>
      <c r="J1" s="220">
        <v>9</v>
      </c>
      <c r="K1" s="220">
        <v>10</v>
      </c>
      <c r="L1" s="220">
        <v>11</v>
      </c>
      <c r="M1" s="220">
        <v>12</v>
      </c>
      <c r="N1" s="220">
        <v>13</v>
      </c>
      <c r="O1" s="220">
        <v>14</v>
      </c>
      <c r="P1" s="220">
        <v>15</v>
      </c>
      <c r="Q1" s="220">
        <v>16</v>
      </c>
      <c r="R1" s="220">
        <v>17</v>
      </c>
      <c r="S1" s="220">
        <v>18</v>
      </c>
      <c r="T1" s="220">
        <v>19</v>
      </c>
      <c r="U1" s="220">
        <v>20</v>
      </c>
      <c r="V1" s="220">
        <v>21</v>
      </c>
      <c r="W1" s="220">
        <v>22</v>
      </c>
      <c r="X1" s="220">
        <v>23</v>
      </c>
      <c r="Y1" s="220">
        <v>24</v>
      </c>
      <c r="Z1" s="220">
        <v>25</v>
      </c>
    </row>
    <row r="2" spans="1:26" ht="15">
      <c r="A2" s="43" t="s">
        <v>623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</row>
    <row r="3" spans="1:26" ht="11.25" customHeight="1">
      <c r="C3" s="184"/>
    </row>
    <row r="4" spans="1:26">
      <c r="A4" s="185"/>
      <c r="C4" s="184"/>
      <c r="K4" s="218">
        <f>SUBTOTAL(9,K10:K1069)</f>
        <v>1747.0960999999943</v>
      </c>
      <c r="O4" s="218">
        <f>SUBTOTAL(9,M10:O1069)</f>
        <v>5455</v>
      </c>
      <c r="P4" s="218">
        <f>SUBTOTAL(9,P10:P1069)</f>
        <v>27557</v>
      </c>
      <c r="Q4" s="218">
        <f>SUBTOTAL(9,Q10:Q1069)</f>
        <v>45750</v>
      </c>
      <c r="V4" s="185"/>
      <c r="W4" s="185"/>
      <c r="X4" s="185"/>
    </row>
    <row r="5" spans="1:26">
      <c r="A5" s="217"/>
      <c r="B5" s="216"/>
      <c r="C5" s="215"/>
      <c r="D5" s="214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2"/>
      <c r="S5" s="211"/>
    </row>
    <row r="6" spans="1:26">
      <c r="A6" s="209"/>
      <c r="B6" s="208"/>
      <c r="C6" s="207"/>
      <c r="D6" s="206"/>
      <c r="E6" s="205"/>
      <c r="F6" s="205"/>
      <c r="G6" s="205"/>
      <c r="H6" s="205"/>
      <c r="I6" s="205"/>
      <c r="J6" s="205"/>
      <c r="K6" s="205" t="s">
        <v>536</v>
      </c>
      <c r="L6" s="205" t="s">
        <v>536</v>
      </c>
      <c r="M6" s="205"/>
      <c r="N6" s="205"/>
      <c r="O6" s="205"/>
      <c r="P6" s="205" t="s">
        <v>614</v>
      </c>
      <c r="Q6" s="205" t="s">
        <v>538</v>
      </c>
      <c r="R6" s="204"/>
      <c r="S6" s="203" t="s">
        <v>540</v>
      </c>
      <c r="V6" s="210"/>
      <c r="W6" s="210"/>
      <c r="X6" s="210"/>
    </row>
    <row r="7" spans="1:26">
      <c r="A7" s="209"/>
      <c r="B7" s="208"/>
      <c r="C7" s="207"/>
      <c r="D7" s="206"/>
      <c r="E7" s="205"/>
      <c r="F7" s="205"/>
      <c r="G7" s="205"/>
      <c r="H7" s="205" t="s">
        <v>541</v>
      </c>
      <c r="I7" s="205" t="s">
        <v>542</v>
      </c>
      <c r="J7" s="205"/>
      <c r="K7" s="205" t="s">
        <v>543</v>
      </c>
      <c r="L7" s="205" t="s">
        <v>543</v>
      </c>
      <c r="M7" s="205" t="s">
        <v>578</v>
      </c>
      <c r="N7" s="205" t="s">
        <v>578</v>
      </c>
      <c r="O7" s="205" t="s">
        <v>578</v>
      </c>
      <c r="P7" s="205" t="s">
        <v>540</v>
      </c>
      <c r="Q7" s="205" t="s">
        <v>544</v>
      </c>
      <c r="R7" s="204" t="s">
        <v>535</v>
      </c>
      <c r="S7" s="203" t="s">
        <v>613</v>
      </c>
      <c r="V7" s="202" t="s">
        <v>557</v>
      </c>
      <c r="W7" s="202" t="s">
        <v>558</v>
      </c>
      <c r="X7" s="202" t="s">
        <v>559</v>
      </c>
    </row>
    <row r="8" spans="1:26">
      <c r="A8" s="201" t="s">
        <v>572</v>
      </c>
      <c r="B8" s="200" t="s">
        <v>546</v>
      </c>
      <c r="C8" s="199" t="s">
        <v>547</v>
      </c>
      <c r="D8" s="198" t="s">
        <v>548</v>
      </c>
      <c r="E8" s="197" t="s">
        <v>549</v>
      </c>
      <c r="F8" s="197" t="s">
        <v>537</v>
      </c>
      <c r="G8" s="197" t="s">
        <v>550</v>
      </c>
      <c r="H8" s="197" t="s">
        <v>551</v>
      </c>
      <c r="I8" s="197" t="s">
        <v>552</v>
      </c>
      <c r="J8" s="197" t="s">
        <v>580</v>
      </c>
      <c r="K8" s="197" t="s">
        <v>553</v>
      </c>
      <c r="L8" s="197" t="s">
        <v>554</v>
      </c>
      <c r="M8" s="197" t="s">
        <v>581</v>
      </c>
      <c r="N8" s="197" t="s">
        <v>582</v>
      </c>
      <c r="O8" s="197" t="s">
        <v>583</v>
      </c>
      <c r="P8" s="197" t="s">
        <v>545</v>
      </c>
      <c r="Q8" s="197" t="s">
        <v>555</v>
      </c>
      <c r="R8" s="196" t="s">
        <v>539</v>
      </c>
      <c r="S8" s="195" t="s">
        <v>612</v>
      </c>
      <c r="V8" s="194" t="s">
        <v>520</v>
      </c>
      <c r="W8" s="194" t="s">
        <v>520</v>
      </c>
      <c r="X8" s="194" t="s">
        <v>520</v>
      </c>
      <c r="Y8" s="193" t="s">
        <v>563</v>
      </c>
    </row>
    <row r="9" spans="1:26" ht="15" customHeight="1">
      <c r="A9" s="191"/>
      <c r="B9" s="191"/>
      <c r="C9" s="192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84" t="s">
        <v>611</v>
      </c>
    </row>
    <row r="10" spans="1:26" s="85" customFormat="1" ht="12">
      <c r="A10" s="83">
        <v>409</v>
      </c>
      <c r="B10" s="61">
        <v>409201003</v>
      </c>
      <c r="C10" s="63" t="s">
        <v>9</v>
      </c>
      <c r="D10" s="64">
        <v>0</v>
      </c>
      <c r="E10" s="64">
        <v>0</v>
      </c>
      <c r="F10" s="64">
        <v>0</v>
      </c>
      <c r="G10" s="64">
        <v>1</v>
      </c>
      <c r="H10" s="64">
        <v>1</v>
      </c>
      <c r="I10" s="64">
        <v>0</v>
      </c>
      <c r="J10" s="64">
        <v>0</v>
      </c>
      <c r="K10" s="84">
        <v>7.6399999999999996E-2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2</v>
      </c>
      <c r="R10" s="84">
        <v>1</v>
      </c>
      <c r="S10" s="64">
        <v>6</v>
      </c>
      <c r="T10" s="61"/>
      <c r="U10" s="61"/>
      <c r="V10" s="61">
        <v>409</v>
      </c>
      <c r="W10" s="61">
        <v>201</v>
      </c>
      <c r="X10" s="61">
        <v>3</v>
      </c>
      <c r="Y10" s="85">
        <v>9376</v>
      </c>
    </row>
    <row r="11" spans="1:26" s="85" customFormat="1" ht="12">
      <c r="A11" s="83">
        <v>409</v>
      </c>
      <c r="B11" s="61">
        <v>409201072</v>
      </c>
      <c r="C11" s="63" t="s">
        <v>9</v>
      </c>
      <c r="D11" s="64">
        <v>0</v>
      </c>
      <c r="E11" s="64">
        <v>0</v>
      </c>
      <c r="F11" s="64">
        <v>0</v>
      </c>
      <c r="G11" s="64">
        <v>1</v>
      </c>
      <c r="H11" s="64">
        <v>0</v>
      </c>
      <c r="I11" s="64">
        <v>0</v>
      </c>
      <c r="J11" s="64">
        <v>0</v>
      </c>
      <c r="K11" s="84">
        <v>3.8199999999999998E-2</v>
      </c>
      <c r="L11" s="64">
        <v>0</v>
      </c>
      <c r="M11" s="64">
        <v>0</v>
      </c>
      <c r="N11" s="64">
        <v>0</v>
      </c>
      <c r="O11" s="64">
        <v>0</v>
      </c>
      <c r="P11" s="64">
        <v>1</v>
      </c>
      <c r="Q11" s="64">
        <v>1</v>
      </c>
      <c r="R11" s="84">
        <v>1</v>
      </c>
      <c r="S11" s="64">
        <v>5</v>
      </c>
      <c r="T11" s="61"/>
      <c r="U11" s="61"/>
      <c r="V11" s="61">
        <v>409</v>
      </c>
      <c r="W11" s="61">
        <v>201</v>
      </c>
      <c r="X11" s="61">
        <v>72</v>
      </c>
      <c r="Y11" s="85">
        <v>13676</v>
      </c>
    </row>
    <row r="12" spans="1:26" s="85" customFormat="1" ht="12">
      <c r="A12" s="83">
        <v>409</v>
      </c>
      <c r="B12" s="61">
        <v>409201094</v>
      </c>
      <c r="C12" s="63" t="s">
        <v>9</v>
      </c>
      <c r="D12" s="64">
        <v>0</v>
      </c>
      <c r="E12" s="64">
        <v>0</v>
      </c>
      <c r="F12" s="64">
        <v>0</v>
      </c>
      <c r="G12" s="64">
        <v>2</v>
      </c>
      <c r="H12" s="64">
        <v>1</v>
      </c>
      <c r="I12" s="64">
        <v>0</v>
      </c>
      <c r="J12" s="64">
        <v>0</v>
      </c>
      <c r="K12" s="84">
        <v>0.11459999999999999</v>
      </c>
      <c r="L12" s="64">
        <v>0</v>
      </c>
      <c r="M12" s="64">
        <v>0</v>
      </c>
      <c r="N12" s="64">
        <v>0</v>
      </c>
      <c r="O12" s="64">
        <v>0</v>
      </c>
      <c r="P12" s="64">
        <v>3</v>
      </c>
      <c r="Q12" s="64">
        <v>3</v>
      </c>
      <c r="R12" s="84">
        <v>1</v>
      </c>
      <c r="S12" s="64">
        <v>6</v>
      </c>
      <c r="T12" s="61"/>
      <c r="U12" s="61"/>
      <c r="V12" s="61">
        <v>409</v>
      </c>
      <c r="W12" s="61">
        <v>201</v>
      </c>
      <c r="X12" s="61">
        <v>94</v>
      </c>
      <c r="Y12" s="85">
        <v>13877</v>
      </c>
    </row>
    <row r="13" spans="1:26" s="85" customFormat="1" ht="12">
      <c r="A13" s="83">
        <v>409</v>
      </c>
      <c r="B13" s="61">
        <v>409201201</v>
      </c>
      <c r="C13" s="63" t="s">
        <v>9</v>
      </c>
      <c r="D13" s="64">
        <v>0</v>
      </c>
      <c r="E13" s="64">
        <v>0</v>
      </c>
      <c r="F13" s="64">
        <v>100</v>
      </c>
      <c r="G13" s="64">
        <v>403</v>
      </c>
      <c r="H13" s="64">
        <v>285</v>
      </c>
      <c r="I13" s="64">
        <v>0</v>
      </c>
      <c r="J13" s="64">
        <v>0</v>
      </c>
      <c r="K13" s="84">
        <v>30.101600000000001</v>
      </c>
      <c r="L13" s="64">
        <v>0</v>
      </c>
      <c r="M13" s="64">
        <v>209</v>
      </c>
      <c r="N13" s="64">
        <v>39</v>
      </c>
      <c r="O13" s="64">
        <v>0</v>
      </c>
      <c r="P13" s="64">
        <v>622</v>
      </c>
      <c r="Q13" s="64">
        <v>788</v>
      </c>
      <c r="R13" s="84">
        <v>1</v>
      </c>
      <c r="S13" s="64">
        <v>11</v>
      </c>
      <c r="T13" s="61"/>
      <c r="U13" s="61"/>
      <c r="V13" s="61">
        <v>409</v>
      </c>
      <c r="W13" s="61">
        <v>201</v>
      </c>
      <c r="X13" s="61">
        <v>201</v>
      </c>
      <c r="Y13" s="85">
        <v>14312</v>
      </c>
    </row>
    <row r="14" spans="1:26" s="85" customFormat="1" ht="12">
      <c r="A14" s="83">
        <v>409</v>
      </c>
      <c r="B14" s="61">
        <v>409201293</v>
      </c>
      <c r="C14" s="63" t="s">
        <v>9</v>
      </c>
      <c r="D14" s="64">
        <v>0</v>
      </c>
      <c r="E14" s="64">
        <v>0</v>
      </c>
      <c r="F14" s="64">
        <v>0</v>
      </c>
      <c r="G14" s="64">
        <v>1</v>
      </c>
      <c r="H14" s="64">
        <v>0</v>
      </c>
      <c r="I14" s="64">
        <v>0</v>
      </c>
      <c r="J14" s="64">
        <v>0</v>
      </c>
      <c r="K14" s="84">
        <v>3.8199999999999998E-2</v>
      </c>
      <c r="L14" s="64">
        <v>0</v>
      </c>
      <c r="M14" s="64">
        <v>0</v>
      </c>
      <c r="N14" s="64">
        <v>0</v>
      </c>
      <c r="O14" s="64">
        <v>0</v>
      </c>
      <c r="P14" s="64">
        <v>1</v>
      </c>
      <c r="Q14" s="64">
        <v>1</v>
      </c>
      <c r="R14" s="84">
        <v>1</v>
      </c>
      <c r="S14" s="64">
        <v>10</v>
      </c>
      <c r="T14" s="61"/>
      <c r="U14" s="61"/>
      <c r="V14" s="61">
        <v>409</v>
      </c>
      <c r="W14" s="61">
        <v>201</v>
      </c>
      <c r="X14" s="61">
        <v>293</v>
      </c>
      <c r="Y14" s="85">
        <v>14658</v>
      </c>
    </row>
    <row r="15" spans="1:26" s="85" customFormat="1" ht="12">
      <c r="A15" s="83">
        <v>409</v>
      </c>
      <c r="B15" s="61">
        <v>409201331</v>
      </c>
      <c r="C15" s="63" t="s">
        <v>9</v>
      </c>
      <c r="D15" s="64">
        <v>0</v>
      </c>
      <c r="E15" s="64">
        <v>0</v>
      </c>
      <c r="F15" s="64">
        <v>0</v>
      </c>
      <c r="G15" s="64">
        <v>1</v>
      </c>
      <c r="H15" s="64">
        <v>1</v>
      </c>
      <c r="I15" s="64">
        <v>0</v>
      </c>
      <c r="J15" s="64">
        <v>0</v>
      </c>
      <c r="K15" s="84">
        <v>7.6399999999999996E-2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2</v>
      </c>
      <c r="R15" s="84">
        <v>1</v>
      </c>
      <c r="S15" s="64">
        <v>6</v>
      </c>
      <c r="T15" s="61"/>
      <c r="U15" s="61"/>
      <c r="V15" s="61">
        <v>409</v>
      </c>
      <c r="W15" s="61">
        <v>201</v>
      </c>
      <c r="X15" s="61">
        <v>331</v>
      </c>
      <c r="Y15" s="85">
        <v>9376</v>
      </c>
    </row>
    <row r="16" spans="1:26" s="85" customFormat="1" ht="12">
      <c r="A16" s="83">
        <v>410</v>
      </c>
      <c r="B16" s="61">
        <v>410035031</v>
      </c>
      <c r="C16" s="63" t="s">
        <v>11</v>
      </c>
      <c r="D16" s="64">
        <v>0</v>
      </c>
      <c r="E16" s="64">
        <v>0</v>
      </c>
      <c r="F16" s="64">
        <v>0</v>
      </c>
      <c r="G16" s="64">
        <v>0</v>
      </c>
      <c r="H16" s="64">
        <v>0</v>
      </c>
      <c r="I16" s="64">
        <v>1</v>
      </c>
      <c r="J16" s="64">
        <v>0</v>
      </c>
      <c r="K16" s="84">
        <v>3.8199999999999998E-2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1</v>
      </c>
      <c r="R16" s="84">
        <v>1.085</v>
      </c>
      <c r="S16" s="64">
        <v>4</v>
      </c>
      <c r="T16" s="61"/>
      <c r="U16" s="61"/>
      <c r="V16" s="61">
        <v>410</v>
      </c>
      <c r="W16" s="61">
        <v>35</v>
      </c>
      <c r="X16" s="61">
        <v>31</v>
      </c>
      <c r="Y16" s="85">
        <v>11774</v>
      </c>
    </row>
    <row r="17" spans="1:25" s="85" customFormat="1" ht="12">
      <c r="A17" s="83">
        <v>410</v>
      </c>
      <c r="B17" s="61">
        <v>410035035</v>
      </c>
      <c r="C17" s="63" t="s">
        <v>11</v>
      </c>
      <c r="D17" s="64">
        <v>0</v>
      </c>
      <c r="E17" s="64">
        <v>0</v>
      </c>
      <c r="F17" s="64">
        <v>0</v>
      </c>
      <c r="G17" s="64">
        <v>86</v>
      </c>
      <c r="H17" s="64">
        <v>245</v>
      </c>
      <c r="I17" s="64">
        <v>315</v>
      </c>
      <c r="J17" s="64">
        <v>0</v>
      </c>
      <c r="K17" s="84">
        <v>24.677199999999999</v>
      </c>
      <c r="L17" s="64">
        <v>0</v>
      </c>
      <c r="M17" s="64">
        <v>14</v>
      </c>
      <c r="N17" s="64">
        <v>19</v>
      </c>
      <c r="O17" s="64">
        <v>29</v>
      </c>
      <c r="P17" s="64">
        <v>510</v>
      </c>
      <c r="Q17" s="64">
        <v>646</v>
      </c>
      <c r="R17" s="84">
        <v>1.085</v>
      </c>
      <c r="S17" s="64">
        <v>11</v>
      </c>
      <c r="T17" s="61"/>
      <c r="U17" s="61"/>
      <c r="V17" s="61">
        <v>410</v>
      </c>
      <c r="W17" s="61">
        <v>35</v>
      </c>
      <c r="X17" s="61">
        <v>35</v>
      </c>
      <c r="Y17" s="85">
        <v>15515</v>
      </c>
    </row>
    <row r="18" spans="1:25" s="85" customFormat="1" ht="12">
      <c r="A18" s="83">
        <v>410</v>
      </c>
      <c r="B18" s="61">
        <v>410035057</v>
      </c>
      <c r="C18" s="63" t="s">
        <v>11</v>
      </c>
      <c r="D18" s="64">
        <v>0</v>
      </c>
      <c r="E18" s="64">
        <v>0</v>
      </c>
      <c r="F18" s="64">
        <v>0</v>
      </c>
      <c r="G18" s="64">
        <v>26</v>
      </c>
      <c r="H18" s="64">
        <v>90</v>
      </c>
      <c r="I18" s="64">
        <v>290</v>
      </c>
      <c r="J18" s="64">
        <v>0</v>
      </c>
      <c r="K18" s="84">
        <v>15.5092</v>
      </c>
      <c r="L18" s="64">
        <v>0</v>
      </c>
      <c r="M18" s="64">
        <v>4</v>
      </c>
      <c r="N18" s="64">
        <v>7</v>
      </c>
      <c r="O18" s="64">
        <v>14</v>
      </c>
      <c r="P18" s="64">
        <v>305</v>
      </c>
      <c r="Q18" s="64">
        <v>406</v>
      </c>
      <c r="R18" s="84">
        <v>1.085</v>
      </c>
      <c r="S18" s="64">
        <v>12</v>
      </c>
      <c r="T18" s="61"/>
      <c r="U18" s="61"/>
      <c r="V18" s="61">
        <v>410</v>
      </c>
      <c r="W18" s="61">
        <v>35</v>
      </c>
      <c r="X18" s="61">
        <v>57</v>
      </c>
      <c r="Y18" s="85">
        <v>15732</v>
      </c>
    </row>
    <row r="19" spans="1:25" s="85" customFormat="1" ht="12">
      <c r="A19" s="83">
        <v>410</v>
      </c>
      <c r="B19" s="61">
        <v>410035093</v>
      </c>
      <c r="C19" s="63" t="s">
        <v>11</v>
      </c>
      <c r="D19" s="64">
        <v>0</v>
      </c>
      <c r="E19" s="64">
        <v>0</v>
      </c>
      <c r="F19" s="64">
        <v>0</v>
      </c>
      <c r="G19" s="64">
        <v>0</v>
      </c>
      <c r="H19" s="64">
        <v>2</v>
      </c>
      <c r="I19" s="64">
        <v>4</v>
      </c>
      <c r="J19" s="64">
        <v>0</v>
      </c>
      <c r="K19" s="84">
        <v>0.22919999999999999</v>
      </c>
      <c r="L19" s="64">
        <v>0</v>
      </c>
      <c r="M19" s="64">
        <v>0</v>
      </c>
      <c r="N19" s="64">
        <v>0</v>
      </c>
      <c r="O19" s="64">
        <v>0</v>
      </c>
      <c r="P19" s="64">
        <v>6</v>
      </c>
      <c r="Q19" s="64">
        <v>6</v>
      </c>
      <c r="R19" s="84">
        <v>1.085</v>
      </c>
      <c r="S19" s="64">
        <v>11</v>
      </c>
      <c r="T19" s="61"/>
      <c r="U19" s="61"/>
      <c r="V19" s="61">
        <v>410</v>
      </c>
      <c r="W19" s="61">
        <v>35</v>
      </c>
      <c r="X19" s="61">
        <v>93</v>
      </c>
      <c r="Y19" s="85">
        <v>16762</v>
      </c>
    </row>
    <row r="20" spans="1:25" s="85" customFormat="1" ht="12">
      <c r="A20" s="83">
        <v>410</v>
      </c>
      <c r="B20" s="61">
        <v>410035149</v>
      </c>
      <c r="C20" s="63" t="s">
        <v>11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1</v>
      </c>
      <c r="J20" s="64">
        <v>0</v>
      </c>
      <c r="K20" s="84">
        <v>3.8199999999999998E-2</v>
      </c>
      <c r="L20" s="64">
        <v>0</v>
      </c>
      <c r="M20" s="64">
        <v>0</v>
      </c>
      <c r="N20" s="64">
        <v>0</v>
      </c>
      <c r="O20" s="64">
        <v>0</v>
      </c>
      <c r="P20" s="64">
        <v>1</v>
      </c>
      <c r="Q20" s="64">
        <v>1</v>
      </c>
      <c r="R20" s="84">
        <v>1.085</v>
      </c>
      <c r="S20" s="64">
        <v>12</v>
      </c>
      <c r="T20" s="61"/>
      <c r="U20" s="61"/>
      <c r="V20" s="61">
        <v>410</v>
      </c>
      <c r="W20" s="61">
        <v>35</v>
      </c>
      <c r="X20" s="61">
        <v>149</v>
      </c>
      <c r="Y20" s="85">
        <v>17551</v>
      </c>
    </row>
    <row r="21" spans="1:25" s="85" customFormat="1" ht="12">
      <c r="A21" s="83">
        <v>410</v>
      </c>
      <c r="B21" s="61">
        <v>410035163</v>
      </c>
      <c r="C21" s="63" t="s">
        <v>11</v>
      </c>
      <c r="D21" s="64">
        <v>0</v>
      </c>
      <c r="E21" s="64">
        <v>0</v>
      </c>
      <c r="F21" s="64">
        <v>0</v>
      </c>
      <c r="G21" s="64">
        <v>0</v>
      </c>
      <c r="H21" s="64">
        <v>5</v>
      </c>
      <c r="I21" s="64">
        <v>12</v>
      </c>
      <c r="J21" s="64">
        <v>0</v>
      </c>
      <c r="K21" s="84">
        <v>0.64939999999999998</v>
      </c>
      <c r="L21" s="64">
        <v>0</v>
      </c>
      <c r="M21" s="64">
        <v>0</v>
      </c>
      <c r="N21" s="64">
        <v>0</v>
      </c>
      <c r="O21" s="64">
        <v>1</v>
      </c>
      <c r="P21" s="64">
        <v>9</v>
      </c>
      <c r="Q21" s="64">
        <v>17</v>
      </c>
      <c r="R21" s="84">
        <v>1.085</v>
      </c>
      <c r="S21" s="64">
        <v>12</v>
      </c>
      <c r="T21" s="61"/>
      <c r="U21" s="61"/>
      <c r="V21" s="61">
        <v>410</v>
      </c>
      <c r="W21" s="61">
        <v>35</v>
      </c>
      <c r="X21" s="61">
        <v>163</v>
      </c>
      <c r="Y21" s="85">
        <v>14394</v>
      </c>
    </row>
    <row r="22" spans="1:25" s="85" customFormat="1" ht="12">
      <c r="A22" s="83">
        <v>410</v>
      </c>
      <c r="B22" s="61">
        <v>410035165</v>
      </c>
      <c r="C22" s="63" t="s">
        <v>11</v>
      </c>
      <c r="D22" s="64">
        <v>0</v>
      </c>
      <c r="E22" s="64">
        <v>0</v>
      </c>
      <c r="F22" s="64">
        <v>0</v>
      </c>
      <c r="G22" s="64">
        <v>1</v>
      </c>
      <c r="H22" s="64">
        <v>2</v>
      </c>
      <c r="I22" s="64">
        <v>3</v>
      </c>
      <c r="J22" s="64">
        <v>0</v>
      </c>
      <c r="K22" s="84">
        <v>0.22919999999999999</v>
      </c>
      <c r="L22" s="64">
        <v>0</v>
      </c>
      <c r="M22" s="64">
        <v>0</v>
      </c>
      <c r="N22" s="64">
        <v>0</v>
      </c>
      <c r="O22" s="64">
        <v>0</v>
      </c>
      <c r="P22" s="64">
        <v>4</v>
      </c>
      <c r="Q22" s="64">
        <v>6</v>
      </c>
      <c r="R22" s="84">
        <v>1.085</v>
      </c>
      <c r="S22" s="64">
        <v>10</v>
      </c>
      <c r="T22" s="61"/>
      <c r="U22" s="61"/>
      <c r="V22" s="61">
        <v>410</v>
      </c>
      <c r="W22" s="61">
        <v>35</v>
      </c>
      <c r="X22" s="61">
        <v>165</v>
      </c>
      <c r="Y22" s="85">
        <v>14529</v>
      </c>
    </row>
    <row r="23" spans="1:25" s="85" customFormat="1" ht="12">
      <c r="A23" s="83">
        <v>410</v>
      </c>
      <c r="B23" s="61">
        <v>410035217</v>
      </c>
      <c r="C23" s="63" t="s">
        <v>11</v>
      </c>
      <c r="D23" s="64">
        <v>0</v>
      </c>
      <c r="E23" s="64">
        <v>0</v>
      </c>
      <c r="F23" s="64">
        <v>0</v>
      </c>
      <c r="G23" s="64">
        <v>0</v>
      </c>
      <c r="H23" s="64">
        <v>0</v>
      </c>
      <c r="I23" s="64">
        <v>1</v>
      </c>
      <c r="J23" s="64">
        <v>0</v>
      </c>
      <c r="K23" s="84">
        <v>3.8199999999999998E-2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1</v>
      </c>
      <c r="R23" s="84">
        <v>1.085</v>
      </c>
      <c r="S23" s="64">
        <v>2</v>
      </c>
      <c r="T23" s="61"/>
      <c r="U23" s="61"/>
      <c r="V23" s="61">
        <v>410</v>
      </c>
      <c r="W23" s="61">
        <v>35</v>
      </c>
      <c r="X23" s="61">
        <v>217</v>
      </c>
      <c r="Y23" s="85">
        <v>11774</v>
      </c>
    </row>
    <row r="24" spans="1:25" s="85" customFormat="1" ht="12">
      <c r="A24" s="83">
        <v>410</v>
      </c>
      <c r="B24" s="61">
        <v>410035244</v>
      </c>
      <c r="C24" s="63" t="s">
        <v>11</v>
      </c>
      <c r="D24" s="64">
        <v>0</v>
      </c>
      <c r="E24" s="64">
        <v>0</v>
      </c>
      <c r="F24" s="64">
        <v>0</v>
      </c>
      <c r="G24" s="64">
        <v>0</v>
      </c>
      <c r="H24" s="64">
        <v>1</v>
      </c>
      <c r="I24" s="64">
        <v>0</v>
      </c>
      <c r="J24" s="64">
        <v>0</v>
      </c>
      <c r="K24" s="84">
        <v>3.8199999999999998E-2</v>
      </c>
      <c r="L24" s="64">
        <v>0</v>
      </c>
      <c r="M24" s="64">
        <v>0</v>
      </c>
      <c r="N24" s="64">
        <v>0</v>
      </c>
      <c r="O24" s="64">
        <v>0</v>
      </c>
      <c r="P24" s="64">
        <v>1</v>
      </c>
      <c r="Q24" s="64">
        <v>1</v>
      </c>
      <c r="R24" s="84">
        <v>1.085</v>
      </c>
      <c r="S24" s="64">
        <v>10</v>
      </c>
      <c r="T24" s="61"/>
      <c r="U24" s="61"/>
      <c r="V24" s="61">
        <v>410</v>
      </c>
      <c r="W24" s="61">
        <v>35</v>
      </c>
      <c r="X24" s="61">
        <v>244</v>
      </c>
      <c r="Y24" s="85">
        <v>15325</v>
      </c>
    </row>
    <row r="25" spans="1:25" s="85" customFormat="1" ht="12">
      <c r="A25" s="83">
        <v>410</v>
      </c>
      <c r="B25" s="61">
        <v>410035248</v>
      </c>
      <c r="C25" s="63" t="s">
        <v>11</v>
      </c>
      <c r="D25" s="64">
        <v>0</v>
      </c>
      <c r="E25" s="64">
        <v>0</v>
      </c>
      <c r="F25" s="64">
        <v>0</v>
      </c>
      <c r="G25" s="64">
        <v>3</v>
      </c>
      <c r="H25" s="64">
        <v>12</v>
      </c>
      <c r="I25" s="64">
        <v>39</v>
      </c>
      <c r="J25" s="64">
        <v>0</v>
      </c>
      <c r="K25" s="84">
        <v>2.0628000000000002</v>
      </c>
      <c r="L25" s="64">
        <v>0</v>
      </c>
      <c r="M25" s="64">
        <v>1</v>
      </c>
      <c r="N25" s="64">
        <v>3</v>
      </c>
      <c r="O25" s="64">
        <v>1</v>
      </c>
      <c r="P25" s="64">
        <v>36</v>
      </c>
      <c r="Q25" s="64">
        <v>54</v>
      </c>
      <c r="R25" s="84">
        <v>1.085</v>
      </c>
      <c r="S25" s="64">
        <v>12</v>
      </c>
      <c r="T25" s="61"/>
      <c r="U25" s="61"/>
      <c r="V25" s="61">
        <v>410</v>
      </c>
      <c r="W25" s="61">
        <v>35</v>
      </c>
      <c r="X25" s="61">
        <v>248</v>
      </c>
      <c r="Y25" s="85">
        <v>15345</v>
      </c>
    </row>
    <row r="26" spans="1:25" s="85" customFormat="1" ht="12">
      <c r="A26" s="83">
        <v>410</v>
      </c>
      <c r="B26" s="61">
        <v>410035258</v>
      </c>
      <c r="C26" s="63" t="s">
        <v>11</v>
      </c>
      <c r="D26" s="64">
        <v>0</v>
      </c>
      <c r="E26" s="64">
        <v>0</v>
      </c>
      <c r="F26" s="64">
        <v>0</v>
      </c>
      <c r="G26" s="64">
        <v>0</v>
      </c>
      <c r="H26" s="64">
        <v>0</v>
      </c>
      <c r="I26" s="64">
        <v>1</v>
      </c>
      <c r="J26" s="64">
        <v>0</v>
      </c>
      <c r="K26" s="84">
        <v>3.8199999999999998E-2</v>
      </c>
      <c r="L26" s="64">
        <v>0</v>
      </c>
      <c r="M26" s="64">
        <v>0</v>
      </c>
      <c r="N26" s="64">
        <v>0</v>
      </c>
      <c r="O26" s="64">
        <v>0</v>
      </c>
      <c r="P26" s="64">
        <v>1</v>
      </c>
      <c r="Q26" s="64">
        <v>1</v>
      </c>
      <c r="R26" s="84">
        <v>1.085</v>
      </c>
      <c r="S26" s="64">
        <v>10</v>
      </c>
      <c r="T26" s="61"/>
      <c r="U26" s="61"/>
      <c r="V26" s="61">
        <v>410</v>
      </c>
      <c r="W26" s="61">
        <v>35</v>
      </c>
      <c r="X26" s="61">
        <v>258</v>
      </c>
      <c r="Y26" s="85">
        <v>17271</v>
      </c>
    </row>
    <row r="27" spans="1:25" s="85" customFormat="1" ht="12">
      <c r="A27" s="83">
        <v>410</v>
      </c>
      <c r="B27" s="61">
        <v>410035262</v>
      </c>
      <c r="C27" s="63" t="s">
        <v>11</v>
      </c>
      <c r="D27" s="64">
        <v>0</v>
      </c>
      <c r="E27" s="64">
        <v>0</v>
      </c>
      <c r="F27" s="64">
        <v>0</v>
      </c>
      <c r="G27" s="64">
        <v>0</v>
      </c>
      <c r="H27" s="64">
        <v>1</v>
      </c>
      <c r="I27" s="64">
        <v>4</v>
      </c>
      <c r="J27" s="64">
        <v>0</v>
      </c>
      <c r="K27" s="84">
        <v>0.191</v>
      </c>
      <c r="L27" s="64">
        <v>0</v>
      </c>
      <c r="M27" s="64">
        <v>0</v>
      </c>
      <c r="N27" s="64">
        <v>0</v>
      </c>
      <c r="O27" s="64">
        <v>1</v>
      </c>
      <c r="P27" s="64">
        <v>2</v>
      </c>
      <c r="Q27" s="64">
        <v>5</v>
      </c>
      <c r="R27" s="84">
        <v>1.085</v>
      </c>
      <c r="S27" s="64">
        <v>7</v>
      </c>
      <c r="T27" s="61"/>
      <c r="U27" s="61"/>
      <c r="V27" s="61">
        <v>410</v>
      </c>
      <c r="W27" s="61">
        <v>35</v>
      </c>
      <c r="X27" s="61">
        <v>262</v>
      </c>
      <c r="Y27" s="85">
        <v>13825</v>
      </c>
    </row>
    <row r="28" spans="1:25" s="85" customFormat="1" ht="12">
      <c r="A28" s="83">
        <v>410</v>
      </c>
      <c r="B28" s="61">
        <v>410035284</v>
      </c>
      <c r="C28" s="63" t="s">
        <v>11</v>
      </c>
      <c r="D28" s="64">
        <v>0</v>
      </c>
      <c r="E28" s="64">
        <v>0</v>
      </c>
      <c r="F28" s="64">
        <v>0</v>
      </c>
      <c r="G28" s="64">
        <v>0</v>
      </c>
      <c r="H28" s="64">
        <v>0</v>
      </c>
      <c r="I28" s="64">
        <v>1</v>
      </c>
      <c r="J28" s="64">
        <v>0</v>
      </c>
      <c r="K28" s="84">
        <v>3.8199999999999998E-2</v>
      </c>
      <c r="L28" s="64">
        <v>0</v>
      </c>
      <c r="M28" s="64">
        <v>0</v>
      </c>
      <c r="N28" s="64">
        <v>0</v>
      </c>
      <c r="O28" s="64">
        <v>0</v>
      </c>
      <c r="P28" s="64">
        <v>1</v>
      </c>
      <c r="Q28" s="64">
        <v>1</v>
      </c>
      <c r="R28" s="84">
        <v>1.085</v>
      </c>
      <c r="S28" s="64">
        <v>5</v>
      </c>
      <c r="T28" s="61"/>
      <c r="U28" s="61"/>
      <c r="V28" s="61">
        <v>410</v>
      </c>
      <c r="W28" s="61">
        <v>35</v>
      </c>
      <c r="X28" s="61">
        <v>284</v>
      </c>
      <c r="Y28" s="85">
        <v>16214</v>
      </c>
    </row>
    <row r="29" spans="1:25" s="85" customFormat="1" ht="12">
      <c r="A29" s="83">
        <v>410</v>
      </c>
      <c r="B29" s="61">
        <v>410035346</v>
      </c>
      <c r="C29" s="63" t="s">
        <v>11</v>
      </c>
      <c r="D29" s="64">
        <v>0</v>
      </c>
      <c r="E29" s="64">
        <v>0</v>
      </c>
      <c r="F29" s="64">
        <v>0</v>
      </c>
      <c r="G29" s="64">
        <v>2</v>
      </c>
      <c r="H29" s="64">
        <v>1</v>
      </c>
      <c r="I29" s="64">
        <v>5</v>
      </c>
      <c r="J29" s="64">
        <v>0</v>
      </c>
      <c r="K29" s="84">
        <v>0.30559999999999998</v>
      </c>
      <c r="L29" s="64">
        <v>0</v>
      </c>
      <c r="M29" s="64">
        <v>0</v>
      </c>
      <c r="N29" s="64">
        <v>0</v>
      </c>
      <c r="O29" s="64">
        <v>1</v>
      </c>
      <c r="P29" s="64">
        <v>3</v>
      </c>
      <c r="Q29" s="64">
        <v>8</v>
      </c>
      <c r="R29" s="84">
        <v>1.085</v>
      </c>
      <c r="S29" s="64">
        <v>6</v>
      </c>
      <c r="T29" s="61"/>
      <c r="U29" s="61"/>
      <c r="V29" s="61">
        <v>410</v>
      </c>
      <c r="W29" s="61">
        <v>35</v>
      </c>
      <c r="X29" s="61">
        <v>346</v>
      </c>
      <c r="Y29" s="85">
        <v>13217</v>
      </c>
    </row>
    <row r="30" spans="1:25" s="85" customFormat="1" ht="12">
      <c r="A30" s="83">
        <v>410</v>
      </c>
      <c r="B30" s="61">
        <v>410057035</v>
      </c>
      <c r="C30" s="63" t="s">
        <v>11</v>
      </c>
      <c r="D30" s="64">
        <v>0</v>
      </c>
      <c r="E30" s="64">
        <v>0</v>
      </c>
      <c r="F30" s="64">
        <v>0</v>
      </c>
      <c r="G30" s="64">
        <v>0</v>
      </c>
      <c r="H30" s="64">
        <v>10</v>
      </c>
      <c r="I30" s="64">
        <v>0</v>
      </c>
      <c r="J30" s="64">
        <v>0</v>
      </c>
      <c r="K30" s="84">
        <v>0.38200000000000001</v>
      </c>
      <c r="L30" s="64">
        <v>0</v>
      </c>
      <c r="M30" s="64">
        <v>0</v>
      </c>
      <c r="N30" s="64">
        <v>1</v>
      </c>
      <c r="O30" s="64">
        <v>0</v>
      </c>
      <c r="P30" s="64">
        <v>6</v>
      </c>
      <c r="Q30" s="64">
        <v>10</v>
      </c>
      <c r="R30" s="84">
        <v>1.0389999999999999</v>
      </c>
      <c r="S30" s="64">
        <v>11</v>
      </c>
      <c r="T30" s="61"/>
      <c r="U30" s="61"/>
      <c r="V30" s="61">
        <v>410</v>
      </c>
      <c r="W30" s="61">
        <v>57</v>
      </c>
      <c r="X30" s="61">
        <v>35</v>
      </c>
      <c r="Y30" s="85">
        <v>13002</v>
      </c>
    </row>
    <row r="31" spans="1:25" s="85" customFormat="1" ht="12">
      <c r="A31" s="83">
        <v>410</v>
      </c>
      <c r="B31" s="61">
        <v>410057057</v>
      </c>
      <c r="C31" s="63" t="s">
        <v>11</v>
      </c>
      <c r="D31" s="64">
        <v>0</v>
      </c>
      <c r="E31" s="64">
        <v>0</v>
      </c>
      <c r="F31" s="64">
        <v>0</v>
      </c>
      <c r="G31" s="64">
        <v>54</v>
      </c>
      <c r="H31" s="64">
        <v>153</v>
      </c>
      <c r="I31" s="64">
        <v>0</v>
      </c>
      <c r="J31" s="64">
        <v>0</v>
      </c>
      <c r="K31" s="84">
        <v>7.9074</v>
      </c>
      <c r="L31" s="64">
        <v>0</v>
      </c>
      <c r="M31" s="64">
        <v>6</v>
      </c>
      <c r="N31" s="64">
        <v>15</v>
      </c>
      <c r="O31" s="64">
        <v>0</v>
      </c>
      <c r="P31" s="64">
        <v>172</v>
      </c>
      <c r="Q31" s="64">
        <v>207</v>
      </c>
      <c r="R31" s="84">
        <v>1.0389999999999999</v>
      </c>
      <c r="S31" s="64">
        <v>12</v>
      </c>
      <c r="T31" s="61"/>
      <c r="U31" s="61"/>
      <c r="V31" s="61">
        <v>410</v>
      </c>
      <c r="W31" s="61">
        <v>57</v>
      </c>
      <c r="X31" s="61">
        <v>57</v>
      </c>
      <c r="Y31" s="85">
        <v>14460</v>
      </c>
    </row>
    <row r="32" spans="1:25" s="85" customFormat="1" ht="12">
      <c r="A32" s="83">
        <v>410</v>
      </c>
      <c r="B32" s="61">
        <v>410057093</v>
      </c>
      <c r="C32" s="63" t="s">
        <v>11</v>
      </c>
      <c r="D32" s="64">
        <v>0</v>
      </c>
      <c r="E32" s="64">
        <v>0</v>
      </c>
      <c r="F32" s="64">
        <v>0</v>
      </c>
      <c r="G32" s="64">
        <v>0</v>
      </c>
      <c r="H32" s="64">
        <v>5</v>
      </c>
      <c r="I32" s="64">
        <v>0</v>
      </c>
      <c r="J32" s="64">
        <v>0</v>
      </c>
      <c r="K32" s="84">
        <v>0.191</v>
      </c>
      <c r="L32" s="64">
        <v>0</v>
      </c>
      <c r="M32" s="64">
        <v>0</v>
      </c>
      <c r="N32" s="64">
        <v>0</v>
      </c>
      <c r="O32" s="64">
        <v>0</v>
      </c>
      <c r="P32" s="64">
        <v>5</v>
      </c>
      <c r="Q32" s="64">
        <v>5</v>
      </c>
      <c r="R32" s="84">
        <v>1.0389999999999999</v>
      </c>
      <c r="S32" s="64">
        <v>11</v>
      </c>
      <c r="T32" s="61"/>
      <c r="U32" s="61"/>
      <c r="V32" s="61">
        <v>410</v>
      </c>
      <c r="W32" s="61">
        <v>57</v>
      </c>
      <c r="X32" s="61">
        <v>93</v>
      </c>
      <c r="Y32" s="85">
        <v>14911</v>
      </c>
    </row>
    <row r="33" spans="1:25" s="85" customFormat="1" ht="12">
      <c r="A33" s="83">
        <v>410</v>
      </c>
      <c r="B33" s="61">
        <v>410057163</v>
      </c>
      <c r="C33" s="63" t="s">
        <v>11</v>
      </c>
      <c r="D33" s="64">
        <v>0</v>
      </c>
      <c r="E33" s="64">
        <v>0</v>
      </c>
      <c r="F33" s="64">
        <v>0</v>
      </c>
      <c r="G33" s="64">
        <v>1</v>
      </c>
      <c r="H33" s="64">
        <v>4</v>
      </c>
      <c r="I33" s="64">
        <v>0</v>
      </c>
      <c r="J33" s="64">
        <v>0</v>
      </c>
      <c r="K33" s="84">
        <v>0.191</v>
      </c>
      <c r="L33" s="64">
        <v>0</v>
      </c>
      <c r="M33" s="64">
        <v>0</v>
      </c>
      <c r="N33" s="64">
        <v>0</v>
      </c>
      <c r="O33" s="64">
        <v>0</v>
      </c>
      <c r="P33" s="64">
        <v>4</v>
      </c>
      <c r="Q33" s="64">
        <v>5</v>
      </c>
      <c r="R33" s="84">
        <v>1.0389999999999999</v>
      </c>
      <c r="S33" s="64">
        <v>12</v>
      </c>
      <c r="T33" s="61"/>
      <c r="U33" s="61"/>
      <c r="V33" s="61">
        <v>410</v>
      </c>
      <c r="W33" s="61">
        <v>57</v>
      </c>
      <c r="X33" s="61">
        <v>163</v>
      </c>
      <c r="Y33" s="85">
        <v>14007</v>
      </c>
    </row>
    <row r="34" spans="1:25" s="85" customFormat="1" ht="12">
      <c r="A34" s="83">
        <v>410</v>
      </c>
      <c r="B34" s="61">
        <v>410057248</v>
      </c>
      <c r="C34" s="63" t="s">
        <v>11</v>
      </c>
      <c r="D34" s="64">
        <v>0</v>
      </c>
      <c r="E34" s="64">
        <v>0</v>
      </c>
      <c r="F34" s="64">
        <v>0</v>
      </c>
      <c r="G34" s="64">
        <v>1</v>
      </c>
      <c r="H34" s="64">
        <v>7</v>
      </c>
      <c r="I34" s="64">
        <v>0</v>
      </c>
      <c r="J34" s="64">
        <v>0</v>
      </c>
      <c r="K34" s="84">
        <v>0.30559999999999998</v>
      </c>
      <c r="L34" s="64">
        <v>0</v>
      </c>
      <c r="M34" s="64">
        <v>0</v>
      </c>
      <c r="N34" s="64">
        <v>1</v>
      </c>
      <c r="O34" s="64">
        <v>0</v>
      </c>
      <c r="P34" s="64">
        <v>8</v>
      </c>
      <c r="Q34" s="64">
        <v>8</v>
      </c>
      <c r="R34" s="84">
        <v>1.0389999999999999</v>
      </c>
      <c r="S34" s="64">
        <v>12</v>
      </c>
      <c r="T34" s="61"/>
      <c r="U34" s="61"/>
      <c r="V34" s="61">
        <v>410</v>
      </c>
      <c r="W34" s="61">
        <v>57</v>
      </c>
      <c r="X34" s="61">
        <v>248</v>
      </c>
      <c r="Y34" s="85">
        <v>15415</v>
      </c>
    </row>
    <row r="35" spans="1:25" s="85" customFormat="1" ht="12">
      <c r="A35" s="83">
        <v>412</v>
      </c>
      <c r="B35" s="61">
        <v>412035035</v>
      </c>
      <c r="C35" s="63" t="s">
        <v>23</v>
      </c>
      <c r="D35" s="64">
        <v>0</v>
      </c>
      <c r="E35" s="64">
        <v>0</v>
      </c>
      <c r="F35" s="64">
        <v>0</v>
      </c>
      <c r="G35" s="64">
        <v>49</v>
      </c>
      <c r="H35" s="64">
        <v>204</v>
      </c>
      <c r="I35" s="64">
        <v>244</v>
      </c>
      <c r="J35" s="64">
        <v>0</v>
      </c>
      <c r="K35" s="84">
        <v>18.985399999999998</v>
      </c>
      <c r="L35" s="64">
        <v>0</v>
      </c>
      <c r="M35" s="64">
        <v>0</v>
      </c>
      <c r="N35" s="64">
        <v>14</v>
      </c>
      <c r="O35" s="64">
        <v>19</v>
      </c>
      <c r="P35" s="64">
        <v>282</v>
      </c>
      <c r="Q35" s="64">
        <v>497</v>
      </c>
      <c r="R35" s="84">
        <v>1.085</v>
      </c>
      <c r="S35" s="64">
        <v>11</v>
      </c>
      <c r="T35" s="61"/>
      <c r="U35" s="61"/>
      <c r="V35" s="61">
        <v>412</v>
      </c>
      <c r="W35" s="61">
        <v>35</v>
      </c>
      <c r="X35" s="61">
        <v>35</v>
      </c>
      <c r="Y35" s="85">
        <v>14182</v>
      </c>
    </row>
    <row r="36" spans="1:25" s="85" customFormat="1" ht="12">
      <c r="A36" s="83">
        <v>412</v>
      </c>
      <c r="B36" s="61">
        <v>412035044</v>
      </c>
      <c r="C36" s="63" t="s">
        <v>23</v>
      </c>
      <c r="D36" s="64">
        <v>0</v>
      </c>
      <c r="E36" s="64">
        <v>0</v>
      </c>
      <c r="F36" s="64">
        <v>0</v>
      </c>
      <c r="G36" s="64">
        <v>1</v>
      </c>
      <c r="H36" s="64">
        <v>4</v>
      </c>
      <c r="I36" s="64">
        <v>8</v>
      </c>
      <c r="J36" s="64">
        <v>0</v>
      </c>
      <c r="K36" s="84">
        <v>0.49659999999999999</v>
      </c>
      <c r="L36" s="64">
        <v>0</v>
      </c>
      <c r="M36" s="64">
        <v>0</v>
      </c>
      <c r="N36" s="64">
        <v>0</v>
      </c>
      <c r="O36" s="64">
        <v>0</v>
      </c>
      <c r="P36" s="64">
        <v>13</v>
      </c>
      <c r="Q36" s="64">
        <v>13</v>
      </c>
      <c r="R36" s="84">
        <v>1.085</v>
      </c>
      <c r="S36" s="64">
        <v>12</v>
      </c>
      <c r="T36" s="61"/>
      <c r="U36" s="61"/>
      <c r="V36" s="61">
        <v>412</v>
      </c>
      <c r="W36" s="61">
        <v>35</v>
      </c>
      <c r="X36" s="61">
        <v>44</v>
      </c>
      <c r="Y36" s="85">
        <v>16831</v>
      </c>
    </row>
    <row r="37" spans="1:25" s="85" customFormat="1" ht="12">
      <c r="A37" s="83">
        <v>412</v>
      </c>
      <c r="B37" s="61">
        <v>412035207</v>
      </c>
      <c r="C37" s="63" t="s">
        <v>23</v>
      </c>
      <c r="D37" s="64">
        <v>0</v>
      </c>
      <c r="E37" s="64">
        <v>0</v>
      </c>
      <c r="F37" s="64">
        <v>0</v>
      </c>
      <c r="G37" s="64">
        <v>0</v>
      </c>
      <c r="H37" s="64">
        <v>1</v>
      </c>
      <c r="I37" s="64">
        <v>0</v>
      </c>
      <c r="J37" s="64">
        <v>0</v>
      </c>
      <c r="K37" s="84">
        <v>3.8199999999999998E-2</v>
      </c>
      <c r="L37" s="64">
        <v>0</v>
      </c>
      <c r="M37" s="64">
        <v>0</v>
      </c>
      <c r="N37" s="64">
        <v>0</v>
      </c>
      <c r="O37" s="64">
        <v>0</v>
      </c>
      <c r="P37" s="64">
        <v>1</v>
      </c>
      <c r="Q37" s="64">
        <v>1</v>
      </c>
      <c r="R37" s="84">
        <v>1.085</v>
      </c>
      <c r="S37" s="64">
        <v>3</v>
      </c>
      <c r="T37" s="61"/>
      <c r="U37" s="61"/>
      <c r="V37" s="61">
        <v>412</v>
      </c>
      <c r="W37" s="61">
        <v>35</v>
      </c>
      <c r="X37" s="61">
        <v>207</v>
      </c>
      <c r="Y37" s="85">
        <v>14119</v>
      </c>
    </row>
    <row r="38" spans="1:25" s="85" customFormat="1" ht="12">
      <c r="A38" s="83">
        <v>412</v>
      </c>
      <c r="B38" s="61">
        <v>412035220</v>
      </c>
      <c r="C38" s="63" t="s">
        <v>23</v>
      </c>
      <c r="D38" s="64">
        <v>0</v>
      </c>
      <c r="E38" s="64">
        <v>0</v>
      </c>
      <c r="F38" s="64">
        <v>0</v>
      </c>
      <c r="G38" s="64">
        <v>0</v>
      </c>
      <c r="H38" s="64">
        <v>2</v>
      </c>
      <c r="I38" s="64">
        <v>1</v>
      </c>
      <c r="J38" s="64">
        <v>0</v>
      </c>
      <c r="K38" s="84">
        <v>0.11459999999999999</v>
      </c>
      <c r="L38" s="64">
        <v>0</v>
      </c>
      <c r="M38" s="64">
        <v>0</v>
      </c>
      <c r="N38" s="64">
        <v>1</v>
      </c>
      <c r="O38" s="64">
        <v>0</v>
      </c>
      <c r="P38" s="64">
        <v>3</v>
      </c>
      <c r="Q38" s="64">
        <v>3</v>
      </c>
      <c r="R38" s="84">
        <v>1.085</v>
      </c>
      <c r="S38" s="64">
        <v>6</v>
      </c>
      <c r="T38" s="61"/>
      <c r="U38" s="61"/>
      <c r="V38" s="61">
        <v>412</v>
      </c>
      <c r="W38" s="61">
        <v>35</v>
      </c>
      <c r="X38" s="61">
        <v>220</v>
      </c>
      <c r="Y38" s="85">
        <v>16155</v>
      </c>
    </row>
    <row r="39" spans="1:25" s="85" customFormat="1" ht="12">
      <c r="A39" s="83">
        <v>412</v>
      </c>
      <c r="B39" s="61">
        <v>412035243</v>
      </c>
      <c r="C39" s="63" t="s">
        <v>23</v>
      </c>
      <c r="D39" s="64">
        <v>0</v>
      </c>
      <c r="E39" s="64">
        <v>0</v>
      </c>
      <c r="F39" s="64">
        <v>0</v>
      </c>
      <c r="G39" s="64">
        <v>0</v>
      </c>
      <c r="H39" s="64">
        <v>1</v>
      </c>
      <c r="I39" s="64">
        <v>0</v>
      </c>
      <c r="J39" s="64">
        <v>0</v>
      </c>
      <c r="K39" s="84">
        <v>3.8199999999999998E-2</v>
      </c>
      <c r="L39" s="64">
        <v>0</v>
      </c>
      <c r="M39" s="64">
        <v>0</v>
      </c>
      <c r="N39" s="64">
        <v>0</v>
      </c>
      <c r="O39" s="64">
        <v>0</v>
      </c>
      <c r="P39" s="64">
        <v>1</v>
      </c>
      <c r="Q39" s="64">
        <v>1</v>
      </c>
      <c r="R39" s="84">
        <v>1.085</v>
      </c>
      <c r="S39" s="64">
        <v>9</v>
      </c>
      <c r="T39" s="61"/>
      <c r="U39" s="61"/>
      <c r="V39" s="61">
        <v>412</v>
      </c>
      <c r="W39" s="61">
        <v>35</v>
      </c>
      <c r="X39" s="61">
        <v>243</v>
      </c>
      <c r="Y39" s="85">
        <v>15146</v>
      </c>
    </row>
    <row r="40" spans="1:25" s="85" customFormat="1" ht="12">
      <c r="A40" s="83">
        <v>412</v>
      </c>
      <c r="B40" s="61">
        <v>412035244</v>
      </c>
      <c r="C40" s="63" t="s">
        <v>23</v>
      </c>
      <c r="D40" s="64">
        <v>0</v>
      </c>
      <c r="E40" s="64">
        <v>0</v>
      </c>
      <c r="F40" s="64">
        <v>0</v>
      </c>
      <c r="G40" s="64">
        <v>3</v>
      </c>
      <c r="H40" s="64">
        <v>5</v>
      </c>
      <c r="I40" s="64">
        <v>6</v>
      </c>
      <c r="J40" s="64">
        <v>0</v>
      </c>
      <c r="K40" s="84">
        <v>0.53480000000000005</v>
      </c>
      <c r="L40" s="64">
        <v>0</v>
      </c>
      <c r="M40" s="64">
        <v>0</v>
      </c>
      <c r="N40" s="64">
        <v>0</v>
      </c>
      <c r="O40" s="64">
        <v>0</v>
      </c>
      <c r="P40" s="64">
        <v>11</v>
      </c>
      <c r="Q40" s="64">
        <v>14</v>
      </c>
      <c r="R40" s="84">
        <v>1.085</v>
      </c>
      <c r="S40" s="64">
        <v>10</v>
      </c>
      <c r="T40" s="61"/>
      <c r="U40" s="61"/>
      <c r="V40" s="61">
        <v>412</v>
      </c>
      <c r="W40" s="61">
        <v>35</v>
      </c>
      <c r="X40" s="61">
        <v>244</v>
      </c>
      <c r="Y40" s="85">
        <v>15063</v>
      </c>
    </row>
    <row r="41" spans="1:25" s="85" customFormat="1" ht="12">
      <c r="A41" s="83">
        <v>412</v>
      </c>
      <c r="B41" s="61">
        <v>412035285</v>
      </c>
      <c r="C41" s="63" t="s">
        <v>23</v>
      </c>
      <c r="D41" s="64">
        <v>0</v>
      </c>
      <c r="E41" s="64">
        <v>0</v>
      </c>
      <c r="F41" s="64">
        <v>0</v>
      </c>
      <c r="G41" s="64">
        <v>0</v>
      </c>
      <c r="H41" s="64">
        <v>3</v>
      </c>
      <c r="I41" s="64">
        <v>5</v>
      </c>
      <c r="J41" s="64">
        <v>0</v>
      </c>
      <c r="K41" s="84">
        <v>0.30559999999999998</v>
      </c>
      <c r="L41" s="64">
        <v>0</v>
      </c>
      <c r="M41" s="64">
        <v>0</v>
      </c>
      <c r="N41" s="64">
        <v>0</v>
      </c>
      <c r="O41" s="64">
        <v>0</v>
      </c>
      <c r="P41" s="64">
        <v>1</v>
      </c>
      <c r="Q41" s="64">
        <v>8</v>
      </c>
      <c r="R41" s="84">
        <v>1.085</v>
      </c>
      <c r="S41" s="64">
        <v>7</v>
      </c>
      <c r="T41" s="61"/>
      <c r="U41" s="61"/>
      <c r="V41" s="61">
        <v>412</v>
      </c>
      <c r="W41" s="61">
        <v>35</v>
      </c>
      <c r="X41" s="61">
        <v>285</v>
      </c>
      <c r="Y41" s="85">
        <v>11664</v>
      </c>
    </row>
    <row r="42" spans="1:25" s="85" customFormat="1" ht="12">
      <c r="A42" s="83">
        <v>412</v>
      </c>
      <c r="B42" s="61">
        <v>412035293</v>
      </c>
      <c r="C42" s="63" t="s">
        <v>23</v>
      </c>
      <c r="D42" s="64">
        <v>0</v>
      </c>
      <c r="E42" s="64">
        <v>0</v>
      </c>
      <c r="F42" s="64">
        <v>0</v>
      </c>
      <c r="G42" s="64">
        <v>0</v>
      </c>
      <c r="H42" s="64">
        <v>1</v>
      </c>
      <c r="I42" s="64">
        <v>0</v>
      </c>
      <c r="J42" s="64">
        <v>0</v>
      </c>
      <c r="K42" s="84">
        <v>3.8199999999999998E-2</v>
      </c>
      <c r="L42" s="64">
        <v>0</v>
      </c>
      <c r="M42" s="64">
        <v>0</v>
      </c>
      <c r="N42" s="64">
        <v>0</v>
      </c>
      <c r="O42" s="64">
        <v>0</v>
      </c>
      <c r="P42" s="64">
        <v>1</v>
      </c>
      <c r="Q42" s="64">
        <v>1</v>
      </c>
      <c r="R42" s="84">
        <v>1.085</v>
      </c>
      <c r="S42" s="64">
        <v>10</v>
      </c>
      <c r="T42" s="61"/>
      <c r="U42" s="61"/>
      <c r="V42" s="61">
        <v>412</v>
      </c>
      <c r="W42" s="61">
        <v>35</v>
      </c>
      <c r="X42" s="61">
        <v>293</v>
      </c>
      <c r="Y42" s="85">
        <v>15325</v>
      </c>
    </row>
    <row r="43" spans="1:25" s="85" customFormat="1" ht="12">
      <c r="A43" s="83">
        <v>412</v>
      </c>
      <c r="B43" s="61">
        <v>412035314</v>
      </c>
      <c r="C43" s="63" t="s">
        <v>23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1</v>
      </c>
      <c r="J43" s="64">
        <v>0</v>
      </c>
      <c r="K43" s="84">
        <v>3.8199999999999998E-2</v>
      </c>
      <c r="L43" s="64">
        <v>0</v>
      </c>
      <c r="M43" s="64">
        <v>0</v>
      </c>
      <c r="N43" s="64">
        <v>0</v>
      </c>
      <c r="O43" s="64">
        <v>0</v>
      </c>
      <c r="P43" s="64">
        <v>1</v>
      </c>
      <c r="Q43" s="64">
        <v>1</v>
      </c>
      <c r="R43" s="84">
        <v>1.085</v>
      </c>
      <c r="S43" s="64">
        <v>6</v>
      </c>
      <c r="T43" s="61"/>
      <c r="U43" s="61"/>
      <c r="V43" s="61">
        <v>412</v>
      </c>
      <c r="W43" s="61">
        <v>35</v>
      </c>
      <c r="X43" s="61">
        <v>314</v>
      </c>
      <c r="Y43" s="85">
        <v>16555</v>
      </c>
    </row>
    <row r="44" spans="1:25" s="85" customFormat="1" ht="12">
      <c r="A44" s="83">
        <v>412</v>
      </c>
      <c r="B44" s="61">
        <v>412035336</v>
      </c>
      <c r="C44" s="63" t="s">
        <v>23</v>
      </c>
      <c r="D44" s="64">
        <v>0</v>
      </c>
      <c r="E44" s="64">
        <v>0</v>
      </c>
      <c r="F44" s="64">
        <v>0</v>
      </c>
      <c r="G44" s="64">
        <v>0</v>
      </c>
      <c r="H44" s="64">
        <v>0</v>
      </c>
      <c r="I44" s="64">
        <v>1</v>
      </c>
      <c r="J44" s="64">
        <v>0</v>
      </c>
      <c r="K44" s="84">
        <v>3.8199999999999998E-2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1</v>
      </c>
      <c r="R44" s="84">
        <v>1.085</v>
      </c>
      <c r="S44" s="64">
        <v>7</v>
      </c>
      <c r="T44" s="61"/>
      <c r="U44" s="61"/>
      <c r="V44" s="61">
        <v>412</v>
      </c>
      <c r="W44" s="61">
        <v>35</v>
      </c>
      <c r="X44" s="61">
        <v>336</v>
      </c>
      <c r="Y44" s="85">
        <v>11774</v>
      </c>
    </row>
    <row r="45" spans="1:25" s="85" customFormat="1" ht="12">
      <c r="A45" s="83">
        <v>413</v>
      </c>
      <c r="B45" s="61">
        <v>413114091</v>
      </c>
      <c r="C45" s="63" t="s">
        <v>32</v>
      </c>
      <c r="D45" s="64">
        <v>0</v>
      </c>
      <c r="E45" s="64">
        <v>0</v>
      </c>
      <c r="F45" s="64">
        <v>0</v>
      </c>
      <c r="G45" s="64">
        <v>0</v>
      </c>
      <c r="H45" s="64">
        <v>1</v>
      </c>
      <c r="I45" s="64">
        <v>1</v>
      </c>
      <c r="J45" s="64">
        <v>0</v>
      </c>
      <c r="K45" s="84">
        <v>7.6399999999999996E-2</v>
      </c>
      <c r="L45" s="64">
        <v>0</v>
      </c>
      <c r="M45" s="64">
        <v>0</v>
      </c>
      <c r="N45" s="64">
        <v>0</v>
      </c>
      <c r="O45" s="64">
        <v>0</v>
      </c>
      <c r="P45" s="64">
        <v>2</v>
      </c>
      <c r="Q45" s="64">
        <v>2</v>
      </c>
      <c r="R45" s="84">
        <v>1</v>
      </c>
      <c r="S45" s="64">
        <v>8</v>
      </c>
      <c r="T45" s="61"/>
      <c r="U45" s="61"/>
      <c r="V45" s="61">
        <v>413</v>
      </c>
      <c r="W45" s="61">
        <v>114</v>
      </c>
      <c r="X45" s="61">
        <v>91</v>
      </c>
      <c r="Y45" s="85">
        <v>14882</v>
      </c>
    </row>
    <row r="46" spans="1:25" s="85" customFormat="1" ht="12">
      <c r="A46" s="83">
        <v>413</v>
      </c>
      <c r="B46" s="61">
        <v>413114114</v>
      </c>
      <c r="C46" s="63" t="s">
        <v>32</v>
      </c>
      <c r="D46" s="64">
        <v>0</v>
      </c>
      <c r="E46" s="64">
        <v>0</v>
      </c>
      <c r="F46" s="64">
        <v>0</v>
      </c>
      <c r="G46" s="64">
        <v>0</v>
      </c>
      <c r="H46" s="64">
        <v>32</v>
      </c>
      <c r="I46" s="64">
        <v>44</v>
      </c>
      <c r="J46" s="64">
        <v>0</v>
      </c>
      <c r="K46" s="84">
        <v>2.9032</v>
      </c>
      <c r="L46" s="64">
        <v>0</v>
      </c>
      <c r="M46" s="64">
        <v>0</v>
      </c>
      <c r="N46" s="64">
        <v>0</v>
      </c>
      <c r="O46" s="64">
        <v>0</v>
      </c>
      <c r="P46" s="64">
        <v>28</v>
      </c>
      <c r="Q46" s="64">
        <v>76</v>
      </c>
      <c r="R46" s="84">
        <v>1</v>
      </c>
      <c r="S46" s="64">
        <v>10</v>
      </c>
      <c r="T46" s="61"/>
      <c r="U46" s="61"/>
      <c r="V46" s="61">
        <v>413</v>
      </c>
      <c r="W46" s="61">
        <v>114</v>
      </c>
      <c r="X46" s="61">
        <v>114</v>
      </c>
      <c r="Y46" s="85">
        <v>12131</v>
      </c>
    </row>
    <row r="47" spans="1:25" s="85" customFormat="1" ht="12">
      <c r="A47" s="83">
        <v>413</v>
      </c>
      <c r="B47" s="61">
        <v>413114127</v>
      </c>
      <c r="C47" s="63" t="s">
        <v>32</v>
      </c>
      <c r="D47" s="64">
        <v>0</v>
      </c>
      <c r="E47" s="64">
        <v>0</v>
      </c>
      <c r="F47" s="64">
        <v>0</v>
      </c>
      <c r="G47" s="64">
        <v>0</v>
      </c>
      <c r="H47" s="64">
        <v>0</v>
      </c>
      <c r="I47" s="64">
        <v>1</v>
      </c>
      <c r="J47" s="64">
        <v>0</v>
      </c>
      <c r="K47" s="84">
        <v>3.8199999999999998E-2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1</v>
      </c>
      <c r="R47" s="84">
        <v>1</v>
      </c>
      <c r="S47" s="64">
        <v>4</v>
      </c>
      <c r="T47" s="61"/>
      <c r="U47" s="61"/>
      <c r="V47" s="61">
        <v>413</v>
      </c>
      <c r="W47" s="61">
        <v>114</v>
      </c>
      <c r="X47" s="61">
        <v>127</v>
      </c>
      <c r="Y47" s="85">
        <v>11009</v>
      </c>
    </row>
    <row r="48" spans="1:25" s="85" customFormat="1" ht="12">
      <c r="A48" s="83">
        <v>413</v>
      </c>
      <c r="B48" s="61">
        <v>413114253</v>
      </c>
      <c r="C48" s="63" t="s">
        <v>32</v>
      </c>
      <c r="D48" s="64">
        <v>0</v>
      </c>
      <c r="E48" s="64">
        <v>0</v>
      </c>
      <c r="F48" s="64">
        <v>0</v>
      </c>
      <c r="G48" s="64">
        <v>0</v>
      </c>
      <c r="H48" s="64">
        <v>0</v>
      </c>
      <c r="I48" s="64">
        <v>1</v>
      </c>
      <c r="J48" s="64">
        <v>0</v>
      </c>
      <c r="K48" s="84">
        <v>3.8199999999999998E-2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64">
        <v>1</v>
      </c>
      <c r="R48" s="84">
        <v>1</v>
      </c>
      <c r="S48" s="64">
        <v>8</v>
      </c>
      <c r="T48" s="61"/>
      <c r="U48" s="61"/>
      <c r="V48" s="61">
        <v>413</v>
      </c>
      <c r="W48" s="61">
        <v>114</v>
      </c>
      <c r="X48" s="61">
        <v>253</v>
      </c>
      <c r="Y48" s="85">
        <v>11009</v>
      </c>
    </row>
    <row r="49" spans="1:25" s="85" customFormat="1" ht="12">
      <c r="A49" s="83">
        <v>413</v>
      </c>
      <c r="B49" s="61">
        <v>413114278</v>
      </c>
      <c r="C49" s="63" t="s">
        <v>32</v>
      </c>
      <c r="D49" s="64">
        <v>0</v>
      </c>
      <c r="E49" s="64">
        <v>0</v>
      </c>
      <c r="F49" s="64">
        <v>0</v>
      </c>
      <c r="G49" s="64">
        <v>0</v>
      </c>
      <c r="H49" s="64">
        <v>0</v>
      </c>
      <c r="I49" s="64">
        <v>1</v>
      </c>
      <c r="J49" s="64">
        <v>0</v>
      </c>
      <c r="K49" s="84">
        <v>3.8199999999999998E-2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1</v>
      </c>
      <c r="R49" s="84">
        <v>1</v>
      </c>
      <c r="S49" s="64">
        <v>6</v>
      </c>
      <c r="T49" s="61"/>
      <c r="U49" s="61"/>
      <c r="V49" s="61">
        <v>413</v>
      </c>
      <c r="W49" s="61">
        <v>114</v>
      </c>
      <c r="X49" s="61">
        <v>278</v>
      </c>
      <c r="Y49" s="85">
        <v>11009</v>
      </c>
    </row>
    <row r="50" spans="1:25" s="85" customFormat="1" ht="12">
      <c r="A50" s="83">
        <v>413</v>
      </c>
      <c r="B50" s="61">
        <v>413114605</v>
      </c>
      <c r="C50" s="63" t="s">
        <v>32</v>
      </c>
      <c r="D50" s="64">
        <v>0</v>
      </c>
      <c r="E50" s="64">
        <v>0</v>
      </c>
      <c r="F50" s="64">
        <v>0</v>
      </c>
      <c r="G50" s="64">
        <v>0</v>
      </c>
      <c r="H50" s="64">
        <v>0</v>
      </c>
      <c r="I50" s="64">
        <v>2</v>
      </c>
      <c r="J50" s="64">
        <v>0</v>
      </c>
      <c r="K50" s="84">
        <v>7.6399999999999996E-2</v>
      </c>
      <c r="L50" s="64">
        <v>0</v>
      </c>
      <c r="M50" s="64">
        <v>0</v>
      </c>
      <c r="N50" s="64">
        <v>0</v>
      </c>
      <c r="O50" s="64">
        <v>0</v>
      </c>
      <c r="P50" s="64">
        <v>2</v>
      </c>
      <c r="Q50" s="64">
        <v>2</v>
      </c>
      <c r="R50" s="84">
        <v>1</v>
      </c>
      <c r="S50" s="64">
        <v>6</v>
      </c>
      <c r="T50" s="61"/>
      <c r="U50" s="61"/>
      <c r="V50" s="61">
        <v>413</v>
      </c>
      <c r="W50" s="61">
        <v>114</v>
      </c>
      <c r="X50" s="61">
        <v>605</v>
      </c>
      <c r="Y50" s="85">
        <v>15452</v>
      </c>
    </row>
    <row r="51" spans="1:25" s="85" customFormat="1" ht="12">
      <c r="A51" s="83">
        <v>413</v>
      </c>
      <c r="B51" s="61">
        <v>413114670</v>
      </c>
      <c r="C51" s="63" t="s">
        <v>32</v>
      </c>
      <c r="D51" s="64">
        <v>0</v>
      </c>
      <c r="E51" s="64">
        <v>0</v>
      </c>
      <c r="F51" s="64">
        <v>0</v>
      </c>
      <c r="G51" s="64">
        <v>0</v>
      </c>
      <c r="H51" s="64">
        <v>8</v>
      </c>
      <c r="I51" s="64">
        <v>18</v>
      </c>
      <c r="J51" s="64">
        <v>0</v>
      </c>
      <c r="K51" s="84">
        <v>0.99319999999999997</v>
      </c>
      <c r="L51" s="64">
        <v>0</v>
      </c>
      <c r="M51" s="64">
        <v>0</v>
      </c>
      <c r="N51" s="64">
        <v>0</v>
      </c>
      <c r="O51" s="64">
        <v>0</v>
      </c>
      <c r="P51" s="64">
        <v>8</v>
      </c>
      <c r="Q51" s="64">
        <v>26</v>
      </c>
      <c r="R51" s="84">
        <v>1</v>
      </c>
      <c r="S51" s="64">
        <v>4</v>
      </c>
      <c r="T51" s="61"/>
      <c r="U51" s="61"/>
      <c r="V51" s="61">
        <v>413</v>
      </c>
      <c r="W51" s="61">
        <v>114</v>
      </c>
      <c r="X51" s="61">
        <v>670</v>
      </c>
      <c r="Y51" s="85">
        <v>11702</v>
      </c>
    </row>
    <row r="52" spans="1:25" s="85" customFormat="1" ht="12">
      <c r="A52" s="83">
        <v>413</v>
      </c>
      <c r="B52" s="61">
        <v>413114674</v>
      </c>
      <c r="C52" s="63" t="s">
        <v>32</v>
      </c>
      <c r="D52" s="64">
        <v>0</v>
      </c>
      <c r="E52" s="64">
        <v>0</v>
      </c>
      <c r="F52" s="64">
        <v>0</v>
      </c>
      <c r="G52" s="64">
        <v>0</v>
      </c>
      <c r="H52" s="64">
        <v>15</v>
      </c>
      <c r="I52" s="64">
        <v>27</v>
      </c>
      <c r="J52" s="64">
        <v>0</v>
      </c>
      <c r="K52" s="84">
        <v>1.6044</v>
      </c>
      <c r="L52" s="64">
        <v>0</v>
      </c>
      <c r="M52" s="64">
        <v>0</v>
      </c>
      <c r="N52" s="64">
        <v>0</v>
      </c>
      <c r="O52" s="64">
        <v>0</v>
      </c>
      <c r="P52" s="64">
        <v>13</v>
      </c>
      <c r="Q52" s="64">
        <v>42</v>
      </c>
      <c r="R52" s="84">
        <v>1</v>
      </c>
      <c r="S52" s="64">
        <v>9</v>
      </c>
      <c r="T52" s="61"/>
      <c r="U52" s="61"/>
      <c r="V52" s="61">
        <v>413</v>
      </c>
      <c r="W52" s="61">
        <v>114</v>
      </c>
      <c r="X52" s="61">
        <v>674</v>
      </c>
      <c r="Y52" s="85">
        <v>11894</v>
      </c>
    </row>
    <row r="53" spans="1:25" s="85" customFormat="1" ht="12">
      <c r="A53" s="83">
        <v>413</v>
      </c>
      <c r="B53" s="61">
        <v>413114683</v>
      </c>
      <c r="C53" s="63" t="s">
        <v>32</v>
      </c>
      <c r="D53" s="64">
        <v>0</v>
      </c>
      <c r="E53" s="64">
        <v>0</v>
      </c>
      <c r="F53" s="64">
        <v>0</v>
      </c>
      <c r="G53" s="64">
        <v>0</v>
      </c>
      <c r="H53" s="64">
        <v>0</v>
      </c>
      <c r="I53" s="64">
        <v>1</v>
      </c>
      <c r="J53" s="64">
        <v>0</v>
      </c>
      <c r="K53" s="84">
        <v>3.8199999999999998E-2</v>
      </c>
      <c r="L53" s="64">
        <v>0</v>
      </c>
      <c r="M53" s="64">
        <v>0</v>
      </c>
      <c r="N53" s="64">
        <v>0</v>
      </c>
      <c r="O53" s="64">
        <v>0</v>
      </c>
      <c r="P53" s="64">
        <v>1</v>
      </c>
      <c r="Q53" s="64">
        <v>1</v>
      </c>
      <c r="R53" s="84">
        <v>1</v>
      </c>
      <c r="S53" s="64">
        <v>4</v>
      </c>
      <c r="T53" s="61"/>
      <c r="U53" s="61"/>
      <c r="V53" s="61">
        <v>413</v>
      </c>
      <c r="W53" s="61">
        <v>114</v>
      </c>
      <c r="X53" s="61">
        <v>683</v>
      </c>
      <c r="Y53" s="85">
        <v>15066</v>
      </c>
    </row>
    <row r="54" spans="1:25" s="85" customFormat="1" ht="12">
      <c r="A54" s="83">
        <v>413</v>
      </c>
      <c r="B54" s="61">
        <v>413114717</v>
      </c>
      <c r="C54" s="63" t="s">
        <v>32</v>
      </c>
      <c r="D54" s="64">
        <v>0</v>
      </c>
      <c r="E54" s="64">
        <v>0</v>
      </c>
      <c r="F54" s="64">
        <v>0</v>
      </c>
      <c r="G54" s="64">
        <v>0</v>
      </c>
      <c r="H54" s="64">
        <v>12</v>
      </c>
      <c r="I54" s="64">
        <v>25</v>
      </c>
      <c r="J54" s="64">
        <v>0</v>
      </c>
      <c r="K54" s="84">
        <v>1.4134</v>
      </c>
      <c r="L54" s="64">
        <v>0</v>
      </c>
      <c r="M54" s="64">
        <v>0</v>
      </c>
      <c r="N54" s="64">
        <v>0</v>
      </c>
      <c r="O54" s="64">
        <v>0</v>
      </c>
      <c r="P54" s="64">
        <v>14</v>
      </c>
      <c r="Q54" s="64">
        <v>37</v>
      </c>
      <c r="R54" s="84">
        <v>1</v>
      </c>
      <c r="S54" s="64">
        <v>7</v>
      </c>
      <c r="T54" s="61"/>
      <c r="U54" s="61"/>
      <c r="V54" s="61">
        <v>413</v>
      </c>
      <c r="W54" s="61">
        <v>114</v>
      </c>
      <c r="X54" s="61">
        <v>717</v>
      </c>
      <c r="Y54" s="85">
        <v>12167</v>
      </c>
    </row>
    <row r="55" spans="1:25" s="85" customFormat="1" ht="12">
      <c r="A55" s="83">
        <v>413</v>
      </c>
      <c r="B55" s="61">
        <v>413114750</v>
      </c>
      <c r="C55" s="63" t="s">
        <v>32</v>
      </c>
      <c r="D55" s="64">
        <v>0</v>
      </c>
      <c r="E55" s="64">
        <v>0</v>
      </c>
      <c r="F55" s="64">
        <v>0</v>
      </c>
      <c r="G55" s="64">
        <v>0</v>
      </c>
      <c r="H55" s="64">
        <v>6</v>
      </c>
      <c r="I55" s="64">
        <v>16</v>
      </c>
      <c r="J55" s="64">
        <v>0</v>
      </c>
      <c r="K55" s="84">
        <v>0.84040000000000004</v>
      </c>
      <c r="L55" s="64">
        <v>0</v>
      </c>
      <c r="M55" s="64">
        <v>0</v>
      </c>
      <c r="N55" s="64">
        <v>0</v>
      </c>
      <c r="O55" s="64">
        <v>0</v>
      </c>
      <c r="P55" s="64">
        <v>6</v>
      </c>
      <c r="Q55" s="64">
        <v>22</v>
      </c>
      <c r="R55" s="84">
        <v>1</v>
      </c>
      <c r="S55" s="64">
        <v>6</v>
      </c>
      <c r="T55" s="61"/>
      <c r="U55" s="61"/>
      <c r="V55" s="61">
        <v>413</v>
      </c>
      <c r="W55" s="61">
        <v>114</v>
      </c>
      <c r="X55" s="61">
        <v>750</v>
      </c>
      <c r="Y55" s="85">
        <v>11728</v>
      </c>
    </row>
    <row r="56" spans="1:25" s="85" customFormat="1" ht="12">
      <c r="A56" s="83">
        <v>413</v>
      </c>
      <c r="B56" s="61">
        <v>413114755</v>
      </c>
      <c r="C56" s="63" t="s">
        <v>32</v>
      </c>
      <c r="D56" s="64">
        <v>0</v>
      </c>
      <c r="E56" s="64">
        <v>0</v>
      </c>
      <c r="F56" s="64">
        <v>0</v>
      </c>
      <c r="G56" s="64">
        <v>0</v>
      </c>
      <c r="H56" s="64">
        <v>1</v>
      </c>
      <c r="I56" s="64">
        <v>3</v>
      </c>
      <c r="J56" s="64">
        <v>0</v>
      </c>
      <c r="K56" s="84">
        <v>0.15279999999999999</v>
      </c>
      <c r="L56" s="64">
        <v>0</v>
      </c>
      <c r="M56" s="64">
        <v>0</v>
      </c>
      <c r="N56" s="64">
        <v>0</v>
      </c>
      <c r="O56" s="64">
        <v>0</v>
      </c>
      <c r="P56" s="64">
        <v>1</v>
      </c>
      <c r="Q56" s="64">
        <v>4</v>
      </c>
      <c r="R56" s="84">
        <v>1</v>
      </c>
      <c r="S56" s="64">
        <v>9</v>
      </c>
      <c r="T56" s="61"/>
      <c r="U56" s="61"/>
      <c r="V56" s="61">
        <v>413</v>
      </c>
      <c r="W56" s="61">
        <v>114</v>
      </c>
      <c r="X56" s="61">
        <v>755</v>
      </c>
      <c r="Y56" s="85">
        <v>11793</v>
      </c>
    </row>
    <row r="57" spans="1:25" s="85" customFormat="1" ht="12">
      <c r="A57" s="83">
        <v>414</v>
      </c>
      <c r="B57" s="61">
        <v>414603063</v>
      </c>
      <c r="C57" s="63" t="s">
        <v>44</v>
      </c>
      <c r="D57" s="64">
        <v>0</v>
      </c>
      <c r="E57" s="64">
        <v>0</v>
      </c>
      <c r="F57" s="64">
        <v>0</v>
      </c>
      <c r="G57" s="64">
        <v>0</v>
      </c>
      <c r="H57" s="64">
        <v>3</v>
      </c>
      <c r="I57" s="64">
        <v>0</v>
      </c>
      <c r="J57" s="64">
        <v>0</v>
      </c>
      <c r="K57" s="84">
        <v>0.11459999999999999</v>
      </c>
      <c r="L57" s="64">
        <v>0</v>
      </c>
      <c r="M57" s="64">
        <v>0</v>
      </c>
      <c r="N57" s="64">
        <v>0</v>
      </c>
      <c r="O57" s="64">
        <v>0</v>
      </c>
      <c r="P57" s="64">
        <v>2</v>
      </c>
      <c r="Q57" s="64">
        <v>3</v>
      </c>
      <c r="R57" s="84">
        <v>1</v>
      </c>
      <c r="S57" s="64">
        <v>7</v>
      </c>
      <c r="T57" s="61"/>
      <c r="U57" s="61"/>
      <c r="V57" s="61">
        <v>414</v>
      </c>
      <c r="W57" s="61">
        <v>603</v>
      </c>
      <c r="X57" s="61">
        <v>63</v>
      </c>
      <c r="Y57" s="85">
        <v>12275</v>
      </c>
    </row>
    <row r="58" spans="1:25" s="85" customFormat="1" ht="12">
      <c r="A58" s="83">
        <v>414</v>
      </c>
      <c r="B58" s="61">
        <v>414603098</v>
      </c>
      <c r="C58" s="63" t="s">
        <v>44</v>
      </c>
      <c r="D58" s="64">
        <v>0</v>
      </c>
      <c r="E58" s="64">
        <v>0</v>
      </c>
      <c r="F58" s="64">
        <v>0</v>
      </c>
      <c r="G58" s="64">
        <v>0</v>
      </c>
      <c r="H58" s="64">
        <v>0</v>
      </c>
      <c r="I58" s="64">
        <v>1</v>
      </c>
      <c r="J58" s="64">
        <v>0</v>
      </c>
      <c r="K58" s="84">
        <v>3.8199999999999998E-2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1</v>
      </c>
      <c r="R58" s="84">
        <v>1</v>
      </c>
      <c r="S58" s="64">
        <v>6</v>
      </c>
      <c r="T58" s="61"/>
      <c r="U58" s="61"/>
      <c r="V58" s="61">
        <v>414</v>
      </c>
      <c r="W58" s="61">
        <v>603</v>
      </c>
      <c r="X58" s="61">
        <v>98</v>
      </c>
      <c r="Y58" s="85">
        <v>11009</v>
      </c>
    </row>
    <row r="59" spans="1:25" s="85" customFormat="1" ht="12">
      <c r="A59" s="83">
        <v>414</v>
      </c>
      <c r="B59" s="61">
        <v>414603152</v>
      </c>
      <c r="C59" s="63" t="s">
        <v>44</v>
      </c>
      <c r="D59" s="64">
        <v>0</v>
      </c>
      <c r="E59" s="64">
        <v>0</v>
      </c>
      <c r="F59" s="64">
        <v>0</v>
      </c>
      <c r="G59" s="64">
        <v>0</v>
      </c>
      <c r="H59" s="64">
        <v>2</v>
      </c>
      <c r="I59" s="64">
        <v>0</v>
      </c>
      <c r="J59" s="64">
        <v>0</v>
      </c>
      <c r="K59" s="84">
        <v>7.6399999999999996E-2</v>
      </c>
      <c r="L59" s="64">
        <v>0</v>
      </c>
      <c r="M59" s="64">
        <v>0</v>
      </c>
      <c r="N59" s="64">
        <v>0</v>
      </c>
      <c r="O59" s="64">
        <v>0</v>
      </c>
      <c r="P59" s="64">
        <v>2</v>
      </c>
      <c r="Q59" s="64">
        <v>2</v>
      </c>
      <c r="R59" s="84">
        <v>1</v>
      </c>
      <c r="S59" s="64">
        <v>4</v>
      </c>
      <c r="T59" s="61"/>
      <c r="U59" s="61"/>
      <c r="V59" s="61">
        <v>414</v>
      </c>
      <c r="W59" s="61">
        <v>603</v>
      </c>
      <c r="X59" s="61">
        <v>152</v>
      </c>
      <c r="Y59" s="85">
        <v>13259</v>
      </c>
    </row>
    <row r="60" spans="1:25" s="85" customFormat="1" ht="12">
      <c r="A60" s="83">
        <v>414</v>
      </c>
      <c r="B60" s="61">
        <v>414603209</v>
      </c>
      <c r="C60" s="63" t="s">
        <v>44</v>
      </c>
      <c r="D60" s="64">
        <v>0</v>
      </c>
      <c r="E60" s="64">
        <v>0</v>
      </c>
      <c r="F60" s="64">
        <v>0</v>
      </c>
      <c r="G60" s="64">
        <v>0</v>
      </c>
      <c r="H60" s="64">
        <v>34</v>
      </c>
      <c r="I60" s="64">
        <v>31</v>
      </c>
      <c r="J60" s="64">
        <v>0</v>
      </c>
      <c r="K60" s="84">
        <v>2.4830000000000001</v>
      </c>
      <c r="L60" s="64">
        <v>0</v>
      </c>
      <c r="M60" s="64">
        <v>0</v>
      </c>
      <c r="N60" s="64">
        <v>0</v>
      </c>
      <c r="O60" s="64">
        <v>0</v>
      </c>
      <c r="P60" s="64">
        <v>45</v>
      </c>
      <c r="Q60" s="64">
        <v>65</v>
      </c>
      <c r="R60" s="84">
        <v>1</v>
      </c>
      <c r="S60" s="64">
        <v>11</v>
      </c>
      <c r="T60" s="61"/>
      <c r="U60" s="61"/>
      <c r="V60" s="61">
        <v>414</v>
      </c>
      <c r="W60" s="61">
        <v>603</v>
      </c>
      <c r="X60" s="61">
        <v>209</v>
      </c>
      <c r="Y60" s="85">
        <v>13691</v>
      </c>
    </row>
    <row r="61" spans="1:25" s="85" customFormat="1" ht="12">
      <c r="A61" s="83">
        <v>414</v>
      </c>
      <c r="B61" s="61">
        <v>414603236</v>
      </c>
      <c r="C61" s="63" t="s">
        <v>44</v>
      </c>
      <c r="D61" s="64">
        <v>0</v>
      </c>
      <c r="E61" s="64">
        <v>0</v>
      </c>
      <c r="F61" s="64">
        <v>0</v>
      </c>
      <c r="G61" s="64">
        <v>0</v>
      </c>
      <c r="H61" s="64">
        <v>113</v>
      </c>
      <c r="I61" s="64">
        <v>82</v>
      </c>
      <c r="J61" s="64">
        <v>0</v>
      </c>
      <c r="K61" s="84">
        <v>7.4489999999999998</v>
      </c>
      <c r="L61" s="64">
        <v>0</v>
      </c>
      <c r="M61" s="64">
        <v>0</v>
      </c>
      <c r="N61" s="64">
        <v>2</v>
      </c>
      <c r="O61" s="64">
        <v>2</v>
      </c>
      <c r="P61" s="64">
        <v>112</v>
      </c>
      <c r="Q61" s="64">
        <v>195</v>
      </c>
      <c r="R61" s="84">
        <v>1</v>
      </c>
      <c r="S61" s="64">
        <v>10</v>
      </c>
      <c r="T61" s="61"/>
      <c r="U61" s="61"/>
      <c r="V61" s="61">
        <v>414</v>
      </c>
      <c r="W61" s="61">
        <v>603</v>
      </c>
      <c r="X61" s="61">
        <v>236</v>
      </c>
      <c r="Y61" s="85">
        <v>12944</v>
      </c>
    </row>
    <row r="62" spans="1:25" s="85" customFormat="1" ht="12">
      <c r="A62" s="83">
        <v>414</v>
      </c>
      <c r="B62" s="61">
        <v>414603263</v>
      </c>
      <c r="C62" s="63" t="s">
        <v>44</v>
      </c>
      <c r="D62" s="64">
        <v>0</v>
      </c>
      <c r="E62" s="64">
        <v>0</v>
      </c>
      <c r="F62" s="64">
        <v>0</v>
      </c>
      <c r="G62" s="64">
        <v>0</v>
      </c>
      <c r="H62" s="64">
        <v>1</v>
      </c>
      <c r="I62" s="64">
        <v>2</v>
      </c>
      <c r="J62" s="64">
        <v>0</v>
      </c>
      <c r="K62" s="84">
        <v>0.11459999999999999</v>
      </c>
      <c r="L62" s="64">
        <v>0</v>
      </c>
      <c r="M62" s="64">
        <v>0</v>
      </c>
      <c r="N62" s="64">
        <v>0</v>
      </c>
      <c r="O62" s="64">
        <v>0</v>
      </c>
      <c r="P62" s="64">
        <v>2</v>
      </c>
      <c r="Q62" s="64">
        <v>3</v>
      </c>
      <c r="R62" s="84">
        <v>1</v>
      </c>
      <c r="S62" s="64">
        <v>8</v>
      </c>
      <c r="T62" s="61"/>
      <c r="U62" s="61"/>
      <c r="V62" s="61">
        <v>414</v>
      </c>
      <c r="W62" s="61">
        <v>603</v>
      </c>
      <c r="X62" s="61">
        <v>263</v>
      </c>
      <c r="Y62" s="85">
        <v>13591</v>
      </c>
    </row>
    <row r="63" spans="1:25" s="85" customFormat="1" ht="12">
      <c r="A63" s="83">
        <v>414</v>
      </c>
      <c r="B63" s="61">
        <v>414603603</v>
      </c>
      <c r="C63" s="63" t="s">
        <v>44</v>
      </c>
      <c r="D63" s="64">
        <v>0</v>
      </c>
      <c r="E63" s="64">
        <v>0</v>
      </c>
      <c r="F63" s="64">
        <v>0</v>
      </c>
      <c r="G63" s="64">
        <v>0</v>
      </c>
      <c r="H63" s="64">
        <v>27</v>
      </c>
      <c r="I63" s="64">
        <v>41</v>
      </c>
      <c r="J63" s="64">
        <v>0</v>
      </c>
      <c r="K63" s="84">
        <v>2.5975999999999999</v>
      </c>
      <c r="L63" s="64">
        <v>0</v>
      </c>
      <c r="M63" s="64">
        <v>0</v>
      </c>
      <c r="N63" s="64">
        <v>0</v>
      </c>
      <c r="O63" s="64">
        <v>1</v>
      </c>
      <c r="P63" s="64">
        <v>42</v>
      </c>
      <c r="Q63" s="64">
        <v>68</v>
      </c>
      <c r="R63" s="84">
        <v>1</v>
      </c>
      <c r="S63" s="64">
        <v>10</v>
      </c>
      <c r="T63" s="61"/>
      <c r="U63" s="61"/>
      <c r="V63" s="61">
        <v>414</v>
      </c>
      <c r="W63" s="61">
        <v>603</v>
      </c>
      <c r="X63" s="61">
        <v>603</v>
      </c>
      <c r="Y63" s="85">
        <v>13478</v>
      </c>
    </row>
    <row r="64" spans="1:25" s="85" customFormat="1" ht="12">
      <c r="A64" s="83">
        <v>414</v>
      </c>
      <c r="B64" s="61">
        <v>414603635</v>
      </c>
      <c r="C64" s="63" t="s">
        <v>44</v>
      </c>
      <c r="D64" s="64">
        <v>0</v>
      </c>
      <c r="E64" s="64">
        <v>0</v>
      </c>
      <c r="F64" s="64">
        <v>0</v>
      </c>
      <c r="G64" s="64">
        <v>0</v>
      </c>
      <c r="H64" s="64">
        <v>13</v>
      </c>
      <c r="I64" s="64">
        <v>13</v>
      </c>
      <c r="J64" s="64">
        <v>0</v>
      </c>
      <c r="K64" s="84">
        <v>0.99319999999999997</v>
      </c>
      <c r="L64" s="64">
        <v>0</v>
      </c>
      <c r="M64" s="64">
        <v>0</v>
      </c>
      <c r="N64" s="64">
        <v>0</v>
      </c>
      <c r="O64" s="64">
        <v>0</v>
      </c>
      <c r="P64" s="64">
        <v>6</v>
      </c>
      <c r="Q64" s="64">
        <v>26</v>
      </c>
      <c r="R64" s="84">
        <v>1</v>
      </c>
      <c r="S64" s="64">
        <v>7</v>
      </c>
      <c r="T64" s="61"/>
      <c r="U64" s="61"/>
      <c r="V64" s="61">
        <v>414</v>
      </c>
      <c r="W64" s="61">
        <v>603</v>
      </c>
      <c r="X64" s="61">
        <v>635</v>
      </c>
      <c r="Y64" s="85">
        <v>11169</v>
      </c>
    </row>
    <row r="65" spans="1:25" s="85" customFormat="1" ht="12">
      <c r="A65" s="83">
        <v>414</v>
      </c>
      <c r="B65" s="61">
        <v>414603715</v>
      </c>
      <c r="C65" s="63" t="s">
        <v>44</v>
      </c>
      <c r="D65" s="64">
        <v>0</v>
      </c>
      <c r="E65" s="64">
        <v>0</v>
      </c>
      <c r="F65" s="64">
        <v>0</v>
      </c>
      <c r="G65" s="64">
        <v>0</v>
      </c>
      <c r="H65" s="64">
        <v>6</v>
      </c>
      <c r="I65" s="64">
        <v>3</v>
      </c>
      <c r="J65" s="64">
        <v>0</v>
      </c>
      <c r="K65" s="84">
        <v>0.34379999999999999</v>
      </c>
      <c r="L65" s="64">
        <v>0</v>
      </c>
      <c r="M65" s="64">
        <v>0</v>
      </c>
      <c r="N65" s="64">
        <v>0</v>
      </c>
      <c r="O65" s="64">
        <v>0</v>
      </c>
      <c r="P65" s="64">
        <v>3</v>
      </c>
      <c r="Q65" s="64">
        <v>9</v>
      </c>
      <c r="R65" s="84">
        <v>1</v>
      </c>
      <c r="S65" s="64">
        <v>5</v>
      </c>
      <c r="T65" s="61"/>
      <c r="U65" s="61"/>
      <c r="V65" s="61">
        <v>414</v>
      </c>
      <c r="W65" s="61">
        <v>603</v>
      </c>
      <c r="X65" s="61">
        <v>715</v>
      </c>
      <c r="Y65" s="85">
        <v>11180</v>
      </c>
    </row>
    <row r="66" spans="1:25" s="85" customFormat="1" ht="12">
      <c r="A66" s="83">
        <v>416</v>
      </c>
      <c r="B66" s="61">
        <v>416035001</v>
      </c>
      <c r="C66" s="63" t="s">
        <v>57</v>
      </c>
      <c r="D66" s="64">
        <v>0</v>
      </c>
      <c r="E66" s="64">
        <v>0</v>
      </c>
      <c r="F66" s="64">
        <v>0</v>
      </c>
      <c r="G66" s="64">
        <v>0</v>
      </c>
      <c r="H66" s="64">
        <v>1</v>
      </c>
      <c r="I66" s="64">
        <v>1</v>
      </c>
      <c r="J66" s="64">
        <v>0</v>
      </c>
      <c r="K66" s="84">
        <v>7.6399999999999996E-2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2</v>
      </c>
      <c r="R66" s="84">
        <v>1.085</v>
      </c>
      <c r="S66" s="64">
        <v>6</v>
      </c>
      <c r="T66" s="61"/>
      <c r="U66" s="61"/>
      <c r="V66" s="61">
        <v>416</v>
      </c>
      <c r="W66" s="61">
        <v>35</v>
      </c>
      <c r="X66" s="61">
        <v>1</v>
      </c>
      <c r="Y66" s="85">
        <v>10801</v>
      </c>
    </row>
    <row r="67" spans="1:25" s="85" customFormat="1" ht="12">
      <c r="A67" s="83">
        <v>416</v>
      </c>
      <c r="B67" s="61">
        <v>416035035</v>
      </c>
      <c r="C67" s="63" t="s">
        <v>57</v>
      </c>
      <c r="D67" s="64">
        <v>0</v>
      </c>
      <c r="E67" s="64">
        <v>0</v>
      </c>
      <c r="F67" s="64">
        <v>0</v>
      </c>
      <c r="G67" s="64">
        <v>0</v>
      </c>
      <c r="H67" s="64">
        <v>307</v>
      </c>
      <c r="I67" s="64">
        <v>335</v>
      </c>
      <c r="J67" s="64">
        <v>0</v>
      </c>
      <c r="K67" s="84">
        <v>24.5244</v>
      </c>
      <c r="L67" s="64">
        <v>0</v>
      </c>
      <c r="M67" s="64">
        <v>0</v>
      </c>
      <c r="N67" s="64">
        <v>71</v>
      </c>
      <c r="O67" s="64">
        <v>56</v>
      </c>
      <c r="P67" s="64">
        <v>456</v>
      </c>
      <c r="Q67" s="64">
        <v>642</v>
      </c>
      <c r="R67" s="84">
        <v>1.085</v>
      </c>
      <c r="S67" s="64">
        <v>11</v>
      </c>
      <c r="T67" s="61"/>
      <c r="U67" s="61"/>
      <c r="V67" s="61">
        <v>416</v>
      </c>
      <c r="W67" s="61">
        <v>35</v>
      </c>
      <c r="X67" s="61">
        <v>35</v>
      </c>
      <c r="Y67" s="85">
        <v>15344</v>
      </c>
    </row>
    <row r="68" spans="1:25" s="85" customFormat="1" ht="12">
      <c r="A68" s="83">
        <v>416</v>
      </c>
      <c r="B68" s="61">
        <v>416035044</v>
      </c>
      <c r="C68" s="63" t="s">
        <v>57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6</v>
      </c>
      <c r="J68" s="64">
        <v>0</v>
      </c>
      <c r="K68" s="84">
        <v>0.22919999999999999</v>
      </c>
      <c r="L68" s="64">
        <v>0</v>
      </c>
      <c r="M68" s="64">
        <v>0</v>
      </c>
      <c r="N68" s="64">
        <v>0</v>
      </c>
      <c r="O68" s="64">
        <v>1</v>
      </c>
      <c r="P68" s="64">
        <v>6</v>
      </c>
      <c r="Q68" s="64">
        <v>6</v>
      </c>
      <c r="R68" s="84">
        <v>1.085</v>
      </c>
      <c r="S68" s="64">
        <v>12</v>
      </c>
      <c r="T68" s="61"/>
      <c r="U68" s="61"/>
      <c r="V68" s="61">
        <v>416</v>
      </c>
      <c r="W68" s="61">
        <v>35</v>
      </c>
      <c r="X68" s="61">
        <v>44</v>
      </c>
      <c r="Y68" s="85">
        <v>17931</v>
      </c>
    </row>
    <row r="69" spans="1:25" s="85" customFormat="1" ht="12">
      <c r="A69" s="83">
        <v>416</v>
      </c>
      <c r="B69" s="61">
        <v>416035048</v>
      </c>
      <c r="C69" s="63" t="s">
        <v>57</v>
      </c>
      <c r="D69" s="64">
        <v>0</v>
      </c>
      <c r="E69" s="64">
        <v>0</v>
      </c>
      <c r="F69" s="64">
        <v>0</v>
      </c>
      <c r="G69" s="64">
        <v>0</v>
      </c>
      <c r="H69" s="64">
        <v>0</v>
      </c>
      <c r="I69" s="64">
        <v>1</v>
      </c>
      <c r="J69" s="64">
        <v>0</v>
      </c>
      <c r="K69" s="84">
        <v>3.8199999999999998E-2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64">
        <v>1</v>
      </c>
      <c r="R69" s="84">
        <v>1.085</v>
      </c>
      <c r="S69" s="64">
        <v>3</v>
      </c>
      <c r="T69" s="61"/>
      <c r="U69" s="61"/>
      <c r="V69" s="61">
        <v>416</v>
      </c>
      <c r="W69" s="61">
        <v>35</v>
      </c>
      <c r="X69" s="61">
        <v>48</v>
      </c>
      <c r="Y69" s="85">
        <v>11774</v>
      </c>
    </row>
    <row r="70" spans="1:25" s="85" customFormat="1" ht="12">
      <c r="A70" s="83">
        <v>416</v>
      </c>
      <c r="B70" s="61">
        <v>416035073</v>
      </c>
      <c r="C70" s="63" t="s">
        <v>57</v>
      </c>
      <c r="D70" s="64">
        <v>0</v>
      </c>
      <c r="E70" s="64">
        <v>0</v>
      </c>
      <c r="F70" s="64">
        <v>0</v>
      </c>
      <c r="G70" s="64">
        <v>0</v>
      </c>
      <c r="H70" s="64">
        <v>1</v>
      </c>
      <c r="I70" s="64">
        <v>2</v>
      </c>
      <c r="J70" s="64">
        <v>0</v>
      </c>
      <c r="K70" s="84">
        <v>0.11459999999999999</v>
      </c>
      <c r="L70" s="64">
        <v>0</v>
      </c>
      <c r="M70" s="64">
        <v>0</v>
      </c>
      <c r="N70" s="64">
        <v>0</v>
      </c>
      <c r="O70" s="64">
        <v>0</v>
      </c>
      <c r="P70" s="64">
        <v>3</v>
      </c>
      <c r="Q70" s="64">
        <v>3</v>
      </c>
      <c r="R70" s="84">
        <v>1.085</v>
      </c>
      <c r="S70" s="64">
        <v>5</v>
      </c>
      <c r="T70" s="61"/>
      <c r="U70" s="61"/>
      <c r="V70" s="61">
        <v>416</v>
      </c>
      <c r="W70" s="61">
        <v>35</v>
      </c>
      <c r="X70" s="61">
        <v>73</v>
      </c>
      <c r="Y70" s="85">
        <v>15565</v>
      </c>
    </row>
    <row r="71" spans="1:25" s="85" customFormat="1" ht="12">
      <c r="A71" s="83">
        <v>416</v>
      </c>
      <c r="B71" s="61">
        <v>416035133</v>
      </c>
      <c r="C71" s="63" t="s">
        <v>57</v>
      </c>
      <c r="D71" s="64">
        <v>0</v>
      </c>
      <c r="E71" s="64">
        <v>0</v>
      </c>
      <c r="F71" s="64">
        <v>0</v>
      </c>
      <c r="G71" s="64">
        <v>0</v>
      </c>
      <c r="H71" s="64">
        <v>1</v>
      </c>
      <c r="I71" s="64">
        <v>0</v>
      </c>
      <c r="J71" s="64">
        <v>0</v>
      </c>
      <c r="K71" s="84">
        <v>3.8199999999999998E-2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1</v>
      </c>
      <c r="R71" s="84">
        <v>1.085</v>
      </c>
      <c r="S71" s="64">
        <v>9</v>
      </c>
      <c r="T71" s="61"/>
      <c r="U71" s="61"/>
      <c r="V71" s="61">
        <v>416</v>
      </c>
      <c r="W71" s="61">
        <v>35</v>
      </c>
      <c r="X71" s="61">
        <v>133</v>
      </c>
      <c r="Y71" s="85">
        <v>9828</v>
      </c>
    </row>
    <row r="72" spans="1:25" s="85" customFormat="1" ht="12">
      <c r="A72" s="83">
        <v>416</v>
      </c>
      <c r="B72" s="61">
        <v>416035220</v>
      </c>
      <c r="C72" s="63" t="s">
        <v>57</v>
      </c>
      <c r="D72" s="64">
        <v>0</v>
      </c>
      <c r="E72" s="64">
        <v>0</v>
      </c>
      <c r="F72" s="64">
        <v>0</v>
      </c>
      <c r="G72" s="64">
        <v>0</v>
      </c>
      <c r="H72" s="64">
        <v>0</v>
      </c>
      <c r="I72" s="64">
        <v>1</v>
      </c>
      <c r="J72" s="64">
        <v>0</v>
      </c>
      <c r="K72" s="84">
        <v>3.8199999999999998E-2</v>
      </c>
      <c r="L72" s="64">
        <v>0</v>
      </c>
      <c r="M72" s="64">
        <v>0</v>
      </c>
      <c r="N72" s="64">
        <v>0</v>
      </c>
      <c r="O72" s="64">
        <v>0</v>
      </c>
      <c r="P72" s="64">
        <v>1</v>
      </c>
      <c r="Q72" s="64">
        <v>1</v>
      </c>
      <c r="R72" s="84">
        <v>1.085</v>
      </c>
      <c r="S72" s="64">
        <v>6</v>
      </c>
      <c r="T72" s="61"/>
      <c r="U72" s="61"/>
      <c r="V72" s="61">
        <v>416</v>
      </c>
      <c r="W72" s="61">
        <v>35</v>
      </c>
      <c r="X72" s="61">
        <v>220</v>
      </c>
      <c r="Y72" s="85">
        <v>16555</v>
      </c>
    </row>
    <row r="73" spans="1:25" s="85" customFormat="1" ht="12">
      <c r="A73" s="83">
        <v>416</v>
      </c>
      <c r="B73" s="61">
        <v>416035244</v>
      </c>
      <c r="C73" s="63" t="s">
        <v>57</v>
      </c>
      <c r="D73" s="64">
        <v>0</v>
      </c>
      <c r="E73" s="64">
        <v>0</v>
      </c>
      <c r="F73" s="64">
        <v>0</v>
      </c>
      <c r="G73" s="64">
        <v>0</v>
      </c>
      <c r="H73" s="64">
        <v>0</v>
      </c>
      <c r="I73" s="64">
        <v>10</v>
      </c>
      <c r="J73" s="64">
        <v>0</v>
      </c>
      <c r="K73" s="84">
        <v>0.38200000000000001</v>
      </c>
      <c r="L73" s="64">
        <v>0</v>
      </c>
      <c r="M73" s="64">
        <v>0</v>
      </c>
      <c r="N73" s="64">
        <v>0</v>
      </c>
      <c r="O73" s="64">
        <v>1</v>
      </c>
      <c r="P73" s="64">
        <v>6</v>
      </c>
      <c r="Q73" s="64">
        <v>10</v>
      </c>
      <c r="R73" s="84">
        <v>1.085</v>
      </c>
      <c r="S73" s="64">
        <v>10</v>
      </c>
      <c r="T73" s="61"/>
      <c r="U73" s="61"/>
      <c r="V73" s="61">
        <v>416</v>
      </c>
      <c r="W73" s="61">
        <v>35</v>
      </c>
      <c r="X73" s="61">
        <v>244</v>
      </c>
      <c r="Y73" s="85">
        <v>15300</v>
      </c>
    </row>
    <row r="74" spans="1:25" s="85" customFormat="1" ht="12">
      <c r="A74" s="83">
        <v>416</v>
      </c>
      <c r="B74" s="61">
        <v>416035285</v>
      </c>
      <c r="C74" s="63" t="s">
        <v>57</v>
      </c>
      <c r="D74" s="64">
        <v>0</v>
      </c>
      <c r="E74" s="64">
        <v>0</v>
      </c>
      <c r="F74" s="64">
        <v>0</v>
      </c>
      <c r="G74" s="64">
        <v>0</v>
      </c>
      <c r="H74" s="64">
        <v>1</v>
      </c>
      <c r="I74" s="64">
        <v>3</v>
      </c>
      <c r="J74" s="64">
        <v>0</v>
      </c>
      <c r="K74" s="84">
        <v>0.15279999999999999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4</v>
      </c>
      <c r="R74" s="84">
        <v>1.085</v>
      </c>
      <c r="S74" s="64">
        <v>7</v>
      </c>
      <c r="T74" s="61"/>
      <c r="U74" s="61"/>
      <c r="V74" s="61">
        <v>416</v>
      </c>
      <c r="W74" s="61">
        <v>35</v>
      </c>
      <c r="X74" s="61">
        <v>285</v>
      </c>
      <c r="Y74" s="85">
        <v>11288</v>
      </c>
    </row>
    <row r="75" spans="1:25" s="85" customFormat="1" ht="12">
      <c r="A75" s="83">
        <v>416</v>
      </c>
      <c r="B75" s="61">
        <v>416035307</v>
      </c>
      <c r="C75" s="63" t="s">
        <v>57</v>
      </c>
      <c r="D75" s="64">
        <v>0</v>
      </c>
      <c r="E75" s="64">
        <v>0</v>
      </c>
      <c r="F75" s="64">
        <v>0</v>
      </c>
      <c r="G75" s="64">
        <v>0</v>
      </c>
      <c r="H75" s="64">
        <v>1</v>
      </c>
      <c r="I75" s="64">
        <v>0</v>
      </c>
      <c r="J75" s="64">
        <v>0</v>
      </c>
      <c r="K75" s="84">
        <v>3.8199999999999998E-2</v>
      </c>
      <c r="L75" s="64">
        <v>0</v>
      </c>
      <c r="M75" s="64">
        <v>0</v>
      </c>
      <c r="N75" s="64">
        <v>0</v>
      </c>
      <c r="O75" s="64">
        <v>0</v>
      </c>
      <c r="P75" s="64">
        <v>1</v>
      </c>
      <c r="Q75" s="64">
        <v>1</v>
      </c>
      <c r="R75" s="84">
        <v>1.085</v>
      </c>
      <c r="S75" s="64">
        <v>3</v>
      </c>
      <c r="T75" s="61"/>
      <c r="U75" s="61"/>
      <c r="V75" s="61">
        <v>416</v>
      </c>
      <c r="W75" s="61">
        <v>35</v>
      </c>
      <c r="X75" s="61">
        <v>307</v>
      </c>
      <c r="Y75" s="85">
        <v>14119</v>
      </c>
    </row>
    <row r="76" spans="1:25" s="85" customFormat="1" ht="12">
      <c r="A76" s="83">
        <v>417</v>
      </c>
      <c r="B76" s="61">
        <v>417035035</v>
      </c>
      <c r="C76" s="63" t="s">
        <v>58</v>
      </c>
      <c r="D76" s="64">
        <v>31</v>
      </c>
      <c r="E76" s="64">
        <v>0</v>
      </c>
      <c r="F76" s="64">
        <v>38</v>
      </c>
      <c r="G76" s="64">
        <v>172</v>
      </c>
      <c r="H76" s="64">
        <v>72</v>
      </c>
      <c r="I76" s="64">
        <v>0</v>
      </c>
      <c r="J76" s="64">
        <v>0</v>
      </c>
      <c r="K76" s="84">
        <v>11.3645</v>
      </c>
      <c r="L76" s="64">
        <v>0</v>
      </c>
      <c r="M76" s="64">
        <v>69</v>
      </c>
      <c r="N76" s="64">
        <v>7</v>
      </c>
      <c r="O76" s="64">
        <v>0</v>
      </c>
      <c r="P76" s="64">
        <v>298</v>
      </c>
      <c r="Q76" s="64">
        <v>298</v>
      </c>
      <c r="R76" s="84">
        <v>1.085</v>
      </c>
      <c r="S76" s="64">
        <v>11</v>
      </c>
      <c r="T76" s="61"/>
      <c r="U76" s="61"/>
      <c r="V76" s="61">
        <v>417</v>
      </c>
      <c r="W76" s="61">
        <v>35</v>
      </c>
      <c r="X76" s="61">
        <v>35</v>
      </c>
      <c r="Y76" s="85">
        <v>16384</v>
      </c>
    </row>
    <row r="77" spans="1:25" s="85" customFormat="1" ht="12">
      <c r="A77" s="83">
        <v>417</v>
      </c>
      <c r="B77" s="61">
        <v>417035044</v>
      </c>
      <c r="C77" s="63" t="s">
        <v>58</v>
      </c>
      <c r="D77" s="64">
        <v>0</v>
      </c>
      <c r="E77" s="64">
        <v>0</v>
      </c>
      <c r="F77" s="64">
        <v>0</v>
      </c>
      <c r="G77" s="64">
        <v>2</v>
      </c>
      <c r="H77" s="64">
        <v>0</v>
      </c>
      <c r="I77" s="64">
        <v>0</v>
      </c>
      <c r="J77" s="64">
        <v>0</v>
      </c>
      <c r="K77" s="84">
        <v>7.6399999999999996E-2</v>
      </c>
      <c r="L77" s="64">
        <v>0</v>
      </c>
      <c r="M77" s="64">
        <v>0</v>
      </c>
      <c r="N77" s="64">
        <v>0</v>
      </c>
      <c r="O77" s="64">
        <v>0</v>
      </c>
      <c r="P77" s="64">
        <v>2</v>
      </c>
      <c r="Q77" s="64">
        <v>2</v>
      </c>
      <c r="R77" s="84">
        <v>1.085</v>
      </c>
      <c r="S77" s="64">
        <v>12</v>
      </c>
      <c r="T77" s="61"/>
      <c r="U77" s="61"/>
      <c r="V77" s="61">
        <v>417</v>
      </c>
      <c r="W77" s="61">
        <v>35</v>
      </c>
      <c r="X77" s="61">
        <v>44</v>
      </c>
      <c r="Y77" s="85">
        <v>15985</v>
      </c>
    </row>
    <row r="78" spans="1:25" s="85" customFormat="1" ht="12">
      <c r="A78" s="83">
        <v>417</v>
      </c>
      <c r="B78" s="61">
        <v>417035100</v>
      </c>
      <c r="C78" s="63" t="s">
        <v>58</v>
      </c>
      <c r="D78" s="64">
        <v>0</v>
      </c>
      <c r="E78" s="64">
        <v>0</v>
      </c>
      <c r="F78" s="64">
        <v>1</v>
      </c>
      <c r="G78" s="64">
        <v>2</v>
      </c>
      <c r="H78" s="64">
        <v>1</v>
      </c>
      <c r="I78" s="64">
        <v>0</v>
      </c>
      <c r="J78" s="64">
        <v>0</v>
      </c>
      <c r="K78" s="84">
        <v>0.15279999999999999</v>
      </c>
      <c r="L78" s="64">
        <v>0</v>
      </c>
      <c r="M78" s="64">
        <v>0</v>
      </c>
      <c r="N78" s="64">
        <v>0</v>
      </c>
      <c r="O78" s="64">
        <v>0</v>
      </c>
      <c r="P78" s="64">
        <v>4</v>
      </c>
      <c r="Q78" s="64">
        <v>4</v>
      </c>
      <c r="R78" s="84">
        <v>1.085</v>
      </c>
      <c r="S78" s="64">
        <v>9</v>
      </c>
      <c r="T78" s="61"/>
      <c r="U78" s="61"/>
      <c r="V78" s="61">
        <v>417</v>
      </c>
      <c r="W78" s="61">
        <v>35</v>
      </c>
      <c r="X78" s="61">
        <v>100</v>
      </c>
      <c r="Y78" s="85">
        <v>15418</v>
      </c>
    </row>
    <row r="79" spans="1:25" s="85" customFormat="1" ht="12">
      <c r="A79" s="83">
        <v>417</v>
      </c>
      <c r="B79" s="61">
        <v>417035133</v>
      </c>
      <c r="C79" s="63" t="s">
        <v>58</v>
      </c>
      <c r="D79" s="64">
        <v>0</v>
      </c>
      <c r="E79" s="64">
        <v>0</v>
      </c>
      <c r="F79" s="64">
        <v>0</v>
      </c>
      <c r="G79" s="64">
        <v>2</v>
      </c>
      <c r="H79" s="64">
        <v>1</v>
      </c>
      <c r="I79" s="64">
        <v>0</v>
      </c>
      <c r="J79" s="64">
        <v>0</v>
      </c>
      <c r="K79" s="84">
        <v>0.11459999999999999</v>
      </c>
      <c r="L79" s="64">
        <v>0</v>
      </c>
      <c r="M79" s="64">
        <v>0</v>
      </c>
      <c r="N79" s="64">
        <v>0</v>
      </c>
      <c r="O79" s="64">
        <v>0</v>
      </c>
      <c r="P79" s="64">
        <v>1</v>
      </c>
      <c r="Q79" s="64">
        <v>3</v>
      </c>
      <c r="R79" s="84">
        <v>1.085</v>
      </c>
      <c r="S79" s="64">
        <v>9</v>
      </c>
      <c r="T79" s="61"/>
      <c r="U79" s="61"/>
      <c r="V79" s="61">
        <v>417</v>
      </c>
      <c r="W79" s="61">
        <v>35</v>
      </c>
      <c r="X79" s="61">
        <v>133</v>
      </c>
      <c r="Y79" s="85">
        <v>11854</v>
      </c>
    </row>
    <row r="80" spans="1:25" s="85" customFormat="1" ht="12">
      <c r="A80" s="83">
        <v>417</v>
      </c>
      <c r="B80" s="61">
        <v>417035243</v>
      </c>
      <c r="C80" s="63" t="s">
        <v>58</v>
      </c>
      <c r="D80" s="64">
        <v>0</v>
      </c>
      <c r="E80" s="64">
        <v>0</v>
      </c>
      <c r="F80" s="64">
        <v>0</v>
      </c>
      <c r="G80" s="64">
        <v>1</v>
      </c>
      <c r="H80" s="64">
        <v>0</v>
      </c>
      <c r="I80" s="64">
        <v>0</v>
      </c>
      <c r="J80" s="64">
        <v>0</v>
      </c>
      <c r="K80" s="84">
        <v>3.8199999999999998E-2</v>
      </c>
      <c r="L80" s="64">
        <v>0</v>
      </c>
      <c r="M80" s="64">
        <v>0</v>
      </c>
      <c r="N80" s="64">
        <v>0</v>
      </c>
      <c r="O80" s="64">
        <v>0</v>
      </c>
      <c r="P80" s="64">
        <v>1</v>
      </c>
      <c r="Q80" s="64">
        <v>1</v>
      </c>
      <c r="R80" s="84">
        <v>1.085</v>
      </c>
      <c r="S80" s="64">
        <v>9</v>
      </c>
      <c r="T80" s="61"/>
      <c r="U80" s="61"/>
      <c r="V80" s="61">
        <v>417</v>
      </c>
      <c r="W80" s="61">
        <v>35</v>
      </c>
      <c r="X80" s="61">
        <v>243</v>
      </c>
      <c r="Y80" s="85">
        <v>15526</v>
      </c>
    </row>
    <row r="81" spans="1:25" s="85" customFormat="1" ht="12">
      <c r="A81" s="83">
        <v>417</v>
      </c>
      <c r="B81" s="61">
        <v>417035244</v>
      </c>
      <c r="C81" s="63" t="s">
        <v>58</v>
      </c>
      <c r="D81" s="64">
        <v>0</v>
      </c>
      <c r="E81" s="64">
        <v>0</v>
      </c>
      <c r="F81" s="64">
        <v>0</v>
      </c>
      <c r="G81" s="64">
        <v>8</v>
      </c>
      <c r="H81" s="64">
        <v>2</v>
      </c>
      <c r="I81" s="64">
        <v>0</v>
      </c>
      <c r="J81" s="64">
        <v>0</v>
      </c>
      <c r="K81" s="84">
        <v>0.38200000000000001</v>
      </c>
      <c r="L81" s="64">
        <v>0</v>
      </c>
      <c r="M81" s="64">
        <v>5</v>
      </c>
      <c r="N81" s="64">
        <v>1</v>
      </c>
      <c r="O81" s="64">
        <v>0</v>
      </c>
      <c r="P81" s="64">
        <v>10</v>
      </c>
      <c r="Q81" s="64">
        <v>10</v>
      </c>
      <c r="R81" s="84">
        <v>1.085</v>
      </c>
      <c r="S81" s="64">
        <v>10</v>
      </c>
      <c r="T81" s="61"/>
      <c r="U81" s="61"/>
      <c r="V81" s="61">
        <v>417</v>
      </c>
      <c r="W81" s="61">
        <v>35</v>
      </c>
      <c r="X81" s="61">
        <v>244</v>
      </c>
      <c r="Y81" s="85">
        <v>17180</v>
      </c>
    </row>
    <row r="82" spans="1:25" s="85" customFormat="1" ht="12">
      <c r="A82" s="83">
        <v>417</v>
      </c>
      <c r="B82" s="61">
        <v>417035258</v>
      </c>
      <c r="C82" s="63" t="s">
        <v>58</v>
      </c>
      <c r="D82" s="64">
        <v>0</v>
      </c>
      <c r="E82" s="64">
        <v>0</v>
      </c>
      <c r="F82" s="64">
        <v>0</v>
      </c>
      <c r="G82" s="64">
        <v>1</v>
      </c>
      <c r="H82" s="64">
        <v>1</v>
      </c>
      <c r="I82" s="64">
        <v>0</v>
      </c>
      <c r="J82" s="64">
        <v>0</v>
      </c>
      <c r="K82" s="84">
        <v>7.6399999999999996E-2</v>
      </c>
      <c r="L82" s="64">
        <v>0</v>
      </c>
      <c r="M82" s="64">
        <v>0</v>
      </c>
      <c r="N82" s="64">
        <v>0</v>
      </c>
      <c r="O82" s="64">
        <v>0</v>
      </c>
      <c r="P82" s="64">
        <v>2</v>
      </c>
      <c r="Q82" s="64">
        <v>2</v>
      </c>
      <c r="R82" s="84">
        <v>1.085</v>
      </c>
      <c r="S82" s="64">
        <v>10</v>
      </c>
      <c r="T82" s="61"/>
      <c r="U82" s="61"/>
      <c r="V82" s="61">
        <v>417</v>
      </c>
      <c r="W82" s="61">
        <v>35</v>
      </c>
      <c r="X82" s="61">
        <v>258</v>
      </c>
      <c r="Y82" s="85">
        <v>15515</v>
      </c>
    </row>
    <row r="83" spans="1:25" s="85" customFormat="1" ht="12">
      <c r="A83" s="83">
        <v>417</v>
      </c>
      <c r="B83" s="61">
        <v>417035285</v>
      </c>
      <c r="C83" s="63" t="s">
        <v>58</v>
      </c>
      <c r="D83" s="64">
        <v>0</v>
      </c>
      <c r="E83" s="64">
        <v>0</v>
      </c>
      <c r="F83" s="64">
        <v>1</v>
      </c>
      <c r="G83" s="64">
        <v>2</v>
      </c>
      <c r="H83" s="64">
        <v>0</v>
      </c>
      <c r="I83" s="64">
        <v>0</v>
      </c>
      <c r="J83" s="64">
        <v>0</v>
      </c>
      <c r="K83" s="84">
        <v>0.11459999999999999</v>
      </c>
      <c r="L83" s="64">
        <v>0</v>
      </c>
      <c r="M83" s="64">
        <v>1</v>
      </c>
      <c r="N83" s="64">
        <v>0</v>
      </c>
      <c r="O83" s="64">
        <v>0</v>
      </c>
      <c r="P83" s="64">
        <v>0</v>
      </c>
      <c r="Q83" s="64">
        <v>3</v>
      </c>
      <c r="R83" s="84">
        <v>1.085</v>
      </c>
      <c r="S83" s="64">
        <v>7</v>
      </c>
      <c r="T83" s="61"/>
      <c r="U83" s="61"/>
      <c r="V83" s="61">
        <v>417</v>
      </c>
      <c r="W83" s="61">
        <v>35</v>
      </c>
      <c r="X83" s="61">
        <v>285</v>
      </c>
      <c r="Y83" s="85">
        <v>11046</v>
      </c>
    </row>
    <row r="84" spans="1:25" s="85" customFormat="1" ht="12">
      <c r="A84" s="83">
        <v>418</v>
      </c>
      <c r="B84" s="61">
        <v>418100014</v>
      </c>
      <c r="C84" s="63" t="s">
        <v>63</v>
      </c>
      <c r="D84" s="64">
        <v>0</v>
      </c>
      <c r="E84" s="64">
        <v>0</v>
      </c>
      <c r="F84" s="64">
        <v>0</v>
      </c>
      <c r="G84" s="64">
        <v>0</v>
      </c>
      <c r="H84" s="64">
        <v>1</v>
      </c>
      <c r="I84" s="64">
        <v>0</v>
      </c>
      <c r="J84" s="64">
        <v>0</v>
      </c>
      <c r="K84" s="84">
        <v>3.8199999999999998E-2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1</v>
      </c>
      <c r="R84" s="84">
        <v>1.022</v>
      </c>
      <c r="S84" s="64">
        <v>4</v>
      </c>
      <c r="T84" s="61"/>
      <c r="U84" s="61"/>
      <c r="V84" s="61">
        <v>418</v>
      </c>
      <c r="W84" s="61">
        <v>100</v>
      </c>
      <c r="X84" s="61">
        <v>14</v>
      </c>
      <c r="Y84" s="85">
        <v>9364</v>
      </c>
    </row>
    <row r="85" spans="1:25" s="85" customFormat="1" ht="12">
      <c r="A85" s="83">
        <v>418</v>
      </c>
      <c r="B85" s="61">
        <v>418100100</v>
      </c>
      <c r="C85" s="63" t="s">
        <v>63</v>
      </c>
      <c r="D85" s="64">
        <v>0</v>
      </c>
      <c r="E85" s="64">
        <v>0</v>
      </c>
      <c r="F85" s="64">
        <v>0</v>
      </c>
      <c r="G85" s="64">
        <v>0</v>
      </c>
      <c r="H85" s="64">
        <v>357</v>
      </c>
      <c r="I85" s="64">
        <v>0</v>
      </c>
      <c r="J85" s="64">
        <v>0</v>
      </c>
      <c r="K85" s="84">
        <v>13.6374</v>
      </c>
      <c r="L85" s="64">
        <v>0</v>
      </c>
      <c r="M85" s="64">
        <v>0</v>
      </c>
      <c r="N85" s="64">
        <v>17</v>
      </c>
      <c r="O85" s="64">
        <v>0</v>
      </c>
      <c r="P85" s="64">
        <v>159</v>
      </c>
      <c r="Q85" s="64">
        <v>357</v>
      </c>
      <c r="R85" s="84">
        <v>1.022</v>
      </c>
      <c r="S85" s="64">
        <v>9</v>
      </c>
      <c r="T85" s="61"/>
      <c r="U85" s="61"/>
      <c r="V85" s="61">
        <v>418</v>
      </c>
      <c r="W85" s="61">
        <v>100</v>
      </c>
      <c r="X85" s="61">
        <v>100</v>
      </c>
      <c r="Y85" s="85">
        <v>11731</v>
      </c>
    </row>
    <row r="86" spans="1:25" s="85" customFormat="1" ht="12">
      <c r="A86" s="83">
        <v>418</v>
      </c>
      <c r="B86" s="61">
        <v>418100101</v>
      </c>
      <c r="C86" s="63" t="s">
        <v>63</v>
      </c>
      <c r="D86" s="64">
        <v>0</v>
      </c>
      <c r="E86" s="64">
        <v>0</v>
      </c>
      <c r="F86" s="64">
        <v>0</v>
      </c>
      <c r="G86" s="64">
        <v>0</v>
      </c>
      <c r="H86" s="64">
        <v>1</v>
      </c>
      <c r="I86" s="64">
        <v>0</v>
      </c>
      <c r="J86" s="64">
        <v>0</v>
      </c>
      <c r="K86" s="84">
        <v>3.8199999999999998E-2</v>
      </c>
      <c r="L86" s="64">
        <v>0</v>
      </c>
      <c r="M86" s="64">
        <v>0</v>
      </c>
      <c r="N86" s="64">
        <v>0</v>
      </c>
      <c r="O86" s="64">
        <v>0</v>
      </c>
      <c r="P86" s="64">
        <v>1</v>
      </c>
      <c r="Q86" s="64">
        <v>1</v>
      </c>
      <c r="R86" s="84">
        <v>1.022</v>
      </c>
      <c r="S86" s="64">
        <v>3</v>
      </c>
      <c r="T86" s="61"/>
      <c r="U86" s="61"/>
      <c r="V86" s="61">
        <v>418</v>
      </c>
      <c r="W86" s="61">
        <v>100</v>
      </c>
      <c r="X86" s="61">
        <v>101</v>
      </c>
      <c r="Y86" s="85">
        <v>13430</v>
      </c>
    </row>
    <row r="87" spans="1:25" s="85" customFormat="1" ht="12">
      <c r="A87" s="83">
        <v>418</v>
      </c>
      <c r="B87" s="61">
        <v>418100136</v>
      </c>
      <c r="C87" s="63" t="s">
        <v>63</v>
      </c>
      <c r="D87" s="64">
        <v>0</v>
      </c>
      <c r="E87" s="64">
        <v>0</v>
      </c>
      <c r="F87" s="64">
        <v>0</v>
      </c>
      <c r="G87" s="64">
        <v>0</v>
      </c>
      <c r="H87" s="64">
        <v>9</v>
      </c>
      <c r="I87" s="64">
        <v>0</v>
      </c>
      <c r="J87" s="64">
        <v>0</v>
      </c>
      <c r="K87" s="84">
        <v>0.34379999999999999</v>
      </c>
      <c r="L87" s="64">
        <v>0</v>
      </c>
      <c r="M87" s="64">
        <v>0</v>
      </c>
      <c r="N87" s="64">
        <v>0</v>
      </c>
      <c r="O87" s="64">
        <v>0</v>
      </c>
      <c r="P87" s="64">
        <v>1</v>
      </c>
      <c r="Q87" s="64">
        <v>9</v>
      </c>
      <c r="R87" s="84">
        <v>1.022</v>
      </c>
      <c r="S87" s="64">
        <v>2</v>
      </c>
      <c r="T87" s="61"/>
      <c r="U87" s="61"/>
      <c r="V87" s="61">
        <v>418</v>
      </c>
      <c r="W87" s="61">
        <v>100</v>
      </c>
      <c r="X87" s="61">
        <v>136</v>
      </c>
      <c r="Y87" s="85">
        <v>9808</v>
      </c>
    </row>
    <row r="88" spans="1:25" s="85" customFormat="1" ht="12">
      <c r="A88" s="83">
        <v>418</v>
      </c>
      <c r="B88" s="61">
        <v>418100139</v>
      </c>
      <c r="C88" s="63" t="s">
        <v>63</v>
      </c>
      <c r="D88" s="64">
        <v>0</v>
      </c>
      <c r="E88" s="64">
        <v>0</v>
      </c>
      <c r="F88" s="64">
        <v>0</v>
      </c>
      <c r="G88" s="64">
        <v>0</v>
      </c>
      <c r="H88" s="64">
        <v>3</v>
      </c>
      <c r="I88" s="64">
        <v>0</v>
      </c>
      <c r="J88" s="64">
        <v>0</v>
      </c>
      <c r="K88" s="84">
        <v>0.11459999999999999</v>
      </c>
      <c r="L88" s="64">
        <v>0</v>
      </c>
      <c r="M88" s="64">
        <v>0</v>
      </c>
      <c r="N88" s="64">
        <v>0</v>
      </c>
      <c r="O88" s="64">
        <v>0</v>
      </c>
      <c r="P88" s="64">
        <v>1</v>
      </c>
      <c r="Q88" s="64">
        <v>3</v>
      </c>
      <c r="R88" s="84">
        <v>1.022</v>
      </c>
      <c r="S88" s="64">
        <v>2</v>
      </c>
      <c r="T88" s="61"/>
      <c r="U88" s="61"/>
      <c r="V88" s="61">
        <v>418</v>
      </c>
      <c r="W88" s="61">
        <v>100</v>
      </c>
      <c r="X88" s="61">
        <v>139</v>
      </c>
      <c r="Y88" s="85">
        <v>10696</v>
      </c>
    </row>
    <row r="89" spans="1:25" s="85" customFormat="1" ht="12">
      <c r="A89" s="83">
        <v>418</v>
      </c>
      <c r="B89" s="61">
        <v>418100170</v>
      </c>
      <c r="C89" s="63" t="s">
        <v>63</v>
      </c>
      <c r="D89" s="64">
        <v>0</v>
      </c>
      <c r="E89" s="64">
        <v>0</v>
      </c>
      <c r="F89" s="64">
        <v>0</v>
      </c>
      <c r="G89" s="64">
        <v>0</v>
      </c>
      <c r="H89" s="64">
        <v>7</v>
      </c>
      <c r="I89" s="64">
        <v>0</v>
      </c>
      <c r="J89" s="64">
        <v>0</v>
      </c>
      <c r="K89" s="84">
        <v>0.26740000000000003</v>
      </c>
      <c r="L89" s="64">
        <v>0</v>
      </c>
      <c r="M89" s="64">
        <v>0</v>
      </c>
      <c r="N89" s="64">
        <v>0</v>
      </c>
      <c r="O89" s="64">
        <v>0</v>
      </c>
      <c r="P89" s="64">
        <v>3</v>
      </c>
      <c r="Q89" s="64">
        <v>7</v>
      </c>
      <c r="R89" s="84">
        <v>1.022</v>
      </c>
      <c r="S89" s="64">
        <v>8</v>
      </c>
      <c r="T89" s="61"/>
      <c r="U89" s="61"/>
      <c r="V89" s="61">
        <v>418</v>
      </c>
      <c r="W89" s="61">
        <v>100</v>
      </c>
      <c r="X89" s="61">
        <v>170</v>
      </c>
      <c r="Y89" s="85">
        <v>11451</v>
      </c>
    </row>
    <row r="90" spans="1:25" s="85" customFormat="1" ht="12">
      <c r="A90" s="83">
        <v>418</v>
      </c>
      <c r="B90" s="61">
        <v>418100174</v>
      </c>
      <c r="C90" s="63" t="s">
        <v>63</v>
      </c>
      <c r="D90" s="64">
        <v>0</v>
      </c>
      <c r="E90" s="64">
        <v>0</v>
      </c>
      <c r="F90" s="64">
        <v>0</v>
      </c>
      <c r="G90" s="64">
        <v>0</v>
      </c>
      <c r="H90" s="64">
        <v>1</v>
      </c>
      <c r="I90" s="64">
        <v>0</v>
      </c>
      <c r="J90" s="64">
        <v>0</v>
      </c>
      <c r="K90" s="84">
        <v>3.8199999999999998E-2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1</v>
      </c>
      <c r="R90" s="84">
        <v>1.022</v>
      </c>
      <c r="S90" s="64">
        <v>4</v>
      </c>
      <c r="T90" s="61"/>
      <c r="U90" s="61"/>
      <c r="V90" s="61">
        <v>418</v>
      </c>
      <c r="W90" s="61">
        <v>100</v>
      </c>
      <c r="X90" s="61">
        <v>174</v>
      </c>
      <c r="Y90" s="85">
        <v>9364</v>
      </c>
    </row>
    <row r="91" spans="1:25" s="85" customFormat="1" ht="12">
      <c r="A91" s="83">
        <v>418</v>
      </c>
      <c r="B91" s="61">
        <v>418100185</v>
      </c>
      <c r="C91" s="63" t="s">
        <v>63</v>
      </c>
      <c r="D91" s="64">
        <v>0</v>
      </c>
      <c r="E91" s="64">
        <v>0</v>
      </c>
      <c r="F91" s="64">
        <v>0</v>
      </c>
      <c r="G91" s="64">
        <v>0</v>
      </c>
      <c r="H91" s="64">
        <v>2</v>
      </c>
      <c r="I91" s="64">
        <v>0</v>
      </c>
      <c r="J91" s="64">
        <v>0</v>
      </c>
      <c r="K91" s="84">
        <v>7.6399999999999996E-2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2</v>
      </c>
      <c r="R91" s="84">
        <v>1.022</v>
      </c>
      <c r="S91" s="64">
        <v>9</v>
      </c>
      <c r="T91" s="61"/>
      <c r="U91" s="61"/>
      <c r="V91" s="61">
        <v>418</v>
      </c>
      <c r="W91" s="61">
        <v>100</v>
      </c>
      <c r="X91" s="61">
        <v>185</v>
      </c>
      <c r="Y91" s="85">
        <v>9364</v>
      </c>
    </row>
    <row r="92" spans="1:25" s="85" customFormat="1" ht="12">
      <c r="A92" s="83">
        <v>418</v>
      </c>
      <c r="B92" s="61">
        <v>418100198</v>
      </c>
      <c r="C92" s="63" t="s">
        <v>63</v>
      </c>
      <c r="D92" s="64">
        <v>0</v>
      </c>
      <c r="E92" s="64">
        <v>0</v>
      </c>
      <c r="F92" s="64">
        <v>0</v>
      </c>
      <c r="G92" s="64">
        <v>0</v>
      </c>
      <c r="H92" s="64">
        <v>13</v>
      </c>
      <c r="I92" s="64">
        <v>0</v>
      </c>
      <c r="J92" s="64">
        <v>0</v>
      </c>
      <c r="K92" s="84">
        <v>0.49659999999999999</v>
      </c>
      <c r="L92" s="64">
        <v>0</v>
      </c>
      <c r="M92" s="64">
        <v>0</v>
      </c>
      <c r="N92" s="64">
        <v>0</v>
      </c>
      <c r="O92" s="64">
        <v>0</v>
      </c>
      <c r="P92" s="64">
        <v>1</v>
      </c>
      <c r="Q92" s="64">
        <v>13</v>
      </c>
      <c r="R92" s="84">
        <v>1.022</v>
      </c>
      <c r="S92" s="64">
        <v>3</v>
      </c>
      <c r="T92" s="61"/>
      <c r="U92" s="61"/>
      <c r="V92" s="61">
        <v>418</v>
      </c>
      <c r="W92" s="61">
        <v>100</v>
      </c>
      <c r="X92" s="61">
        <v>198</v>
      </c>
      <c r="Y92" s="85">
        <v>9677</v>
      </c>
    </row>
    <row r="93" spans="1:25" s="85" customFormat="1" ht="12">
      <c r="A93" s="83">
        <v>418</v>
      </c>
      <c r="B93" s="61">
        <v>418100288</v>
      </c>
      <c r="C93" s="63" t="s">
        <v>63</v>
      </c>
      <c r="D93" s="64">
        <v>0</v>
      </c>
      <c r="E93" s="64">
        <v>0</v>
      </c>
      <c r="F93" s="64">
        <v>0</v>
      </c>
      <c r="G93" s="64">
        <v>0</v>
      </c>
      <c r="H93" s="64">
        <v>4</v>
      </c>
      <c r="I93" s="64">
        <v>0</v>
      </c>
      <c r="J93" s="64">
        <v>0</v>
      </c>
      <c r="K93" s="84">
        <v>0.15279999999999999</v>
      </c>
      <c r="L93" s="64">
        <v>0</v>
      </c>
      <c r="M93" s="64">
        <v>0</v>
      </c>
      <c r="N93" s="64">
        <v>0</v>
      </c>
      <c r="O93" s="64">
        <v>0</v>
      </c>
      <c r="P93" s="64">
        <v>3</v>
      </c>
      <c r="Q93" s="64">
        <v>4</v>
      </c>
      <c r="R93" s="84">
        <v>1.022</v>
      </c>
      <c r="S93" s="64">
        <v>2</v>
      </c>
      <c r="T93" s="61"/>
      <c r="U93" s="61"/>
      <c r="V93" s="61">
        <v>418</v>
      </c>
      <c r="W93" s="61">
        <v>100</v>
      </c>
      <c r="X93" s="61">
        <v>288</v>
      </c>
      <c r="Y93" s="85">
        <v>12361</v>
      </c>
    </row>
    <row r="94" spans="1:25" s="85" customFormat="1" ht="12">
      <c r="A94" s="83">
        <v>418</v>
      </c>
      <c r="B94" s="61">
        <v>418100317</v>
      </c>
      <c r="C94" s="63" t="s">
        <v>63</v>
      </c>
      <c r="D94" s="64">
        <v>0</v>
      </c>
      <c r="E94" s="64">
        <v>0</v>
      </c>
      <c r="F94" s="64">
        <v>0</v>
      </c>
      <c r="G94" s="64">
        <v>0</v>
      </c>
      <c r="H94" s="64">
        <v>1</v>
      </c>
      <c r="I94" s="64">
        <v>0</v>
      </c>
      <c r="J94" s="64">
        <v>0</v>
      </c>
      <c r="K94" s="84">
        <v>3.8199999999999998E-2</v>
      </c>
      <c r="L94" s="64">
        <v>0</v>
      </c>
      <c r="M94" s="64">
        <v>0</v>
      </c>
      <c r="N94" s="64">
        <v>0</v>
      </c>
      <c r="O94" s="64">
        <v>0</v>
      </c>
      <c r="P94" s="64">
        <v>1</v>
      </c>
      <c r="Q94" s="64">
        <v>1</v>
      </c>
      <c r="R94" s="84">
        <v>1.022</v>
      </c>
      <c r="S94" s="64">
        <v>2</v>
      </c>
      <c r="T94" s="61"/>
      <c r="U94" s="61"/>
      <c r="V94" s="61">
        <v>418</v>
      </c>
      <c r="W94" s="61">
        <v>100</v>
      </c>
      <c r="X94" s="61">
        <v>317</v>
      </c>
      <c r="Y94" s="85">
        <v>13360</v>
      </c>
    </row>
    <row r="95" spans="1:25" s="85" customFormat="1" ht="12">
      <c r="A95" s="83">
        <v>419</v>
      </c>
      <c r="B95" s="61">
        <v>419035035</v>
      </c>
      <c r="C95" s="63" t="s">
        <v>74</v>
      </c>
      <c r="D95" s="64">
        <v>0</v>
      </c>
      <c r="E95" s="64">
        <v>0</v>
      </c>
      <c r="F95" s="64">
        <v>0</v>
      </c>
      <c r="G95" s="64">
        <v>0</v>
      </c>
      <c r="H95" s="64">
        <v>174</v>
      </c>
      <c r="I95" s="64">
        <v>0</v>
      </c>
      <c r="J95" s="64">
        <v>0</v>
      </c>
      <c r="K95" s="84">
        <v>6.6467999999999998</v>
      </c>
      <c r="L95" s="64">
        <v>0</v>
      </c>
      <c r="M95" s="64">
        <v>0</v>
      </c>
      <c r="N95" s="64">
        <v>8</v>
      </c>
      <c r="O95" s="64">
        <v>0</v>
      </c>
      <c r="P95" s="64">
        <v>131</v>
      </c>
      <c r="Q95" s="64">
        <v>174</v>
      </c>
      <c r="R95" s="84">
        <v>1.085</v>
      </c>
      <c r="S95" s="64">
        <v>11</v>
      </c>
      <c r="T95" s="61"/>
      <c r="U95" s="61"/>
      <c r="V95" s="61">
        <v>419</v>
      </c>
      <c r="W95" s="61">
        <v>35</v>
      </c>
      <c r="X95" s="61">
        <v>35</v>
      </c>
      <c r="Y95" s="85">
        <v>14196</v>
      </c>
    </row>
    <row r="96" spans="1:25" s="85" customFormat="1" ht="12">
      <c r="A96" s="83">
        <v>419</v>
      </c>
      <c r="B96" s="61">
        <v>419035044</v>
      </c>
      <c r="C96" s="63" t="s">
        <v>74</v>
      </c>
      <c r="D96" s="64">
        <v>0</v>
      </c>
      <c r="E96" s="64">
        <v>0</v>
      </c>
      <c r="F96" s="64">
        <v>0</v>
      </c>
      <c r="G96" s="64">
        <v>0</v>
      </c>
      <c r="H96" s="64">
        <v>4</v>
      </c>
      <c r="I96" s="64">
        <v>0</v>
      </c>
      <c r="J96" s="64">
        <v>0</v>
      </c>
      <c r="K96" s="84">
        <v>0.15279999999999999</v>
      </c>
      <c r="L96" s="64">
        <v>0</v>
      </c>
      <c r="M96" s="64">
        <v>0</v>
      </c>
      <c r="N96" s="64">
        <v>0</v>
      </c>
      <c r="O96" s="64">
        <v>0</v>
      </c>
      <c r="P96" s="64">
        <v>4</v>
      </c>
      <c r="Q96" s="64">
        <v>4</v>
      </c>
      <c r="R96" s="84">
        <v>1.085</v>
      </c>
      <c r="S96" s="64">
        <v>12</v>
      </c>
      <c r="T96" s="61"/>
      <c r="U96" s="61"/>
      <c r="V96" s="61">
        <v>419</v>
      </c>
      <c r="W96" s="61">
        <v>35</v>
      </c>
      <c r="X96" s="61">
        <v>44</v>
      </c>
      <c r="Y96" s="85">
        <v>15605</v>
      </c>
    </row>
    <row r="97" spans="1:25" s="85" customFormat="1" ht="12">
      <c r="A97" s="83">
        <v>419</v>
      </c>
      <c r="B97" s="61">
        <v>419035165</v>
      </c>
      <c r="C97" s="63" t="s">
        <v>74</v>
      </c>
      <c r="D97" s="64">
        <v>0</v>
      </c>
      <c r="E97" s="64">
        <v>0</v>
      </c>
      <c r="F97" s="64">
        <v>0</v>
      </c>
      <c r="G97" s="64">
        <v>0</v>
      </c>
      <c r="H97" s="64">
        <v>2</v>
      </c>
      <c r="I97" s="64">
        <v>0</v>
      </c>
      <c r="J97" s="64">
        <v>0</v>
      </c>
      <c r="K97" s="84">
        <v>7.6399999999999996E-2</v>
      </c>
      <c r="L97" s="64">
        <v>0</v>
      </c>
      <c r="M97" s="64">
        <v>0</v>
      </c>
      <c r="N97" s="64">
        <v>0</v>
      </c>
      <c r="O97" s="64">
        <v>0</v>
      </c>
      <c r="P97" s="64">
        <v>1</v>
      </c>
      <c r="Q97" s="64">
        <v>2</v>
      </c>
      <c r="R97" s="84">
        <v>1.085</v>
      </c>
      <c r="S97" s="64">
        <v>10</v>
      </c>
      <c r="T97" s="61"/>
      <c r="U97" s="61"/>
      <c r="V97" s="61">
        <v>419</v>
      </c>
      <c r="W97" s="61">
        <v>35</v>
      </c>
      <c r="X97" s="61">
        <v>165</v>
      </c>
      <c r="Y97" s="85">
        <v>12577</v>
      </c>
    </row>
    <row r="98" spans="1:25" s="85" customFormat="1" ht="12">
      <c r="A98" s="83">
        <v>419</v>
      </c>
      <c r="B98" s="61">
        <v>419035243</v>
      </c>
      <c r="C98" s="63" t="s">
        <v>74</v>
      </c>
      <c r="D98" s="64">
        <v>0</v>
      </c>
      <c r="E98" s="64">
        <v>0</v>
      </c>
      <c r="F98" s="64">
        <v>0</v>
      </c>
      <c r="G98" s="64">
        <v>0</v>
      </c>
      <c r="H98" s="64">
        <v>4</v>
      </c>
      <c r="I98" s="64">
        <v>0</v>
      </c>
      <c r="J98" s="64">
        <v>0</v>
      </c>
      <c r="K98" s="84">
        <v>0.15279999999999999</v>
      </c>
      <c r="L98" s="64">
        <v>0</v>
      </c>
      <c r="M98" s="64">
        <v>0</v>
      </c>
      <c r="N98" s="64">
        <v>0</v>
      </c>
      <c r="O98" s="64">
        <v>0</v>
      </c>
      <c r="P98" s="64">
        <v>4</v>
      </c>
      <c r="Q98" s="64">
        <v>4</v>
      </c>
      <c r="R98" s="84">
        <v>1.085</v>
      </c>
      <c r="S98" s="64">
        <v>9</v>
      </c>
      <c r="T98" s="61"/>
      <c r="U98" s="61"/>
      <c r="V98" s="61">
        <v>419</v>
      </c>
      <c r="W98" s="61">
        <v>35</v>
      </c>
      <c r="X98" s="61">
        <v>243</v>
      </c>
      <c r="Y98" s="85">
        <v>15146</v>
      </c>
    </row>
    <row r="99" spans="1:25" s="85" customFormat="1" ht="12">
      <c r="A99" s="83">
        <v>419</v>
      </c>
      <c r="B99" s="61">
        <v>419035244</v>
      </c>
      <c r="C99" s="63" t="s">
        <v>74</v>
      </c>
      <c r="D99" s="64">
        <v>0</v>
      </c>
      <c r="E99" s="64">
        <v>0</v>
      </c>
      <c r="F99" s="64">
        <v>0</v>
      </c>
      <c r="G99" s="64">
        <v>0</v>
      </c>
      <c r="H99" s="64">
        <v>8</v>
      </c>
      <c r="I99" s="64">
        <v>0</v>
      </c>
      <c r="J99" s="64">
        <v>0</v>
      </c>
      <c r="K99" s="84">
        <v>0.30559999999999998</v>
      </c>
      <c r="L99" s="64">
        <v>0</v>
      </c>
      <c r="M99" s="64">
        <v>0</v>
      </c>
      <c r="N99" s="64">
        <v>0</v>
      </c>
      <c r="O99" s="64">
        <v>0</v>
      </c>
      <c r="P99" s="64">
        <v>7</v>
      </c>
      <c r="Q99" s="64">
        <v>8</v>
      </c>
      <c r="R99" s="84">
        <v>1.085</v>
      </c>
      <c r="S99" s="64">
        <v>10</v>
      </c>
      <c r="T99" s="61"/>
      <c r="U99" s="61"/>
      <c r="V99" s="61">
        <v>419</v>
      </c>
      <c r="W99" s="61">
        <v>35</v>
      </c>
      <c r="X99" s="61">
        <v>244</v>
      </c>
      <c r="Y99" s="85">
        <v>14638</v>
      </c>
    </row>
    <row r="100" spans="1:25" s="85" customFormat="1" ht="12">
      <c r="A100" s="83">
        <v>419</v>
      </c>
      <c r="B100" s="61">
        <v>419035293</v>
      </c>
      <c r="C100" s="63" t="s">
        <v>74</v>
      </c>
      <c r="D100" s="64">
        <v>0</v>
      </c>
      <c r="E100" s="64">
        <v>0</v>
      </c>
      <c r="F100" s="64">
        <v>0</v>
      </c>
      <c r="G100" s="64">
        <v>0</v>
      </c>
      <c r="H100" s="64">
        <v>1</v>
      </c>
      <c r="I100" s="64">
        <v>0</v>
      </c>
      <c r="J100" s="64">
        <v>0</v>
      </c>
      <c r="K100" s="84">
        <v>3.8199999999999998E-2</v>
      </c>
      <c r="L100" s="64">
        <v>0</v>
      </c>
      <c r="M100" s="64">
        <v>0</v>
      </c>
      <c r="N100" s="64">
        <v>0</v>
      </c>
      <c r="O100" s="64">
        <v>0</v>
      </c>
      <c r="P100" s="64">
        <v>1</v>
      </c>
      <c r="Q100" s="64">
        <v>1</v>
      </c>
      <c r="R100" s="84">
        <v>1.085</v>
      </c>
      <c r="S100" s="64">
        <v>10</v>
      </c>
      <c r="T100" s="61"/>
      <c r="U100" s="61"/>
      <c r="V100" s="61">
        <v>419</v>
      </c>
      <c r="W100" s="61">
        <v>35</v>
      </c>
      <c r="X100" s="61">
        <v>293</v>
      </c>
      <c r="Y100" s="85">
        <v>15325</v>
      </c>
    </row>
    <row r="101" spans="1:25" s="85" customFormat="1" ht="12">
      <c r="A101" s="83">
        <v>420</v>
      </c>
      <c r="B101" s="61">
        <v>420049010</v>
      </c>
      <c r="C101" s="63" t="s">
        <v>75</v>
      </c>
      <c r="D101" s="64">
        <v>0</v>
      </c>
      <c r="E101" s="64">
        <v>0</v>
      </c>
      <c r="F101" s="64">
        <v>1</v>
      </c>
      <c r="G101" s="64">
        <v>2</v>
      </c>
      <c r="H101" s="64">
        <v>0</v>
      </c>
      <c r="I101" s="64">
        <v>0</v>
      </c>
      <c r="J101" s="64">
        <v>0</v>
      </c>
      <c r="K101" s="84">
        <v>0.11459999999999999</v>
      </c>
      <c r="L101" s="64">
        <v>0</v>
      </c>
      <c r="M101" s="64">
        <v>0</v>
      </c>
      <c r="N101" s="64">
        <v>0</v>
      </c>
      <c r="O101" s="64">
        <v>0</v>
      </c>
      <c r="P101" s="64">
        <v>3</v>
      </c>
      <c r="Q101" s="64">
        <v>3</v>
      </c>
      <c r="R101" s="84">
        <v>1.1080000000000001</v>
      </c>
      <c r="S101" s="64">
        <v>2</v>
      </c>
      <c r="T101" s="61"/>
      <c r="U101" s="61"/>
      <c r="V101" s="61">
        <v>420</v>
      </c>
      <c r="W101" s="61">
        <v>49</v>
      </c>
      <c r="X101" s="61">
        <v>10</v>
      </c>
      <c r="Y101" s="85">
        <v>14666</v>
      </c>
    </row>
    <row r="102" spans="1:25" s="85" customFormat="1" ht="12">
      <c r="A102" s="83">
        <v>420</v>
      </c>
      <c r="B102" s="61">
        <v>420049026</v>
      </c>
      <c r="C102" s="63" t="s">
        <v>75</v>
      </c>
      <c r="D102" s="64">
        <v>0</v>
      </c>
      <c r="E102" s="64">
        <v>0</v>
      </c>
      <c r="F102" s="64">
        <v>0</v>
      </c>
      <c r="G102" s="64">
        <v>1</v>
      </c>
      <c r="H102" s="64">
        <v>2</v>
      </c>
      <c r="I102" s="64">
        <v>0</v>
      </c>
      <c r="J102" s="64">
        <v>0</v>
      </c>
      <c r="K102" s="84">
        <v>0.11459999999999999</v>
      </c>
      <c r="L102" s="64">
        <v>0</v>
      </c>
      <c r="M102" s="64">
        <v>0</v>
      </c>
      <c r="N102" s="64">
        <v>0</v>
      </c>
      <c r="O102" s="64">
        <v>0</v>
      </c>
      <c r="P102" s="64">
        <v>3</v>
      </c>
      <c r="Q102" s="64">
        <v>3</v>
      </c>
      <c r="R102" s="84">
        <v>1.1080000000000001</v>
      </c>
      <c r="S102" s="64">
        <v>2</v>
      </c>
      <c r="T102" s="61"/>
      <c r="U102" s="61"/>
      <c r="V102" s="61">
        <v>420</v>
      </c>
      <c r="W102" s="61">
        <v>49</v>
      </c>
      <c r="X102" s="61">
        <v>26</v>
      </c>
      <c r="Y102" s="85">
        <v>14424</v>
      </c>
    </row>
    <row r="103" spans="1:25" s="85" customFormat="1" ht="12">
      <c r="A103" s="83">
        <v>420</v>
      </c>
      <c r="B103" s="61">
        <v>420049031</v>
      </c>
      <c r="C103" s="63" t="s">
        <v>75</v>
      </c>
      <c r="D103" s="64">
        <v>1</v>
      </c>
      <c r="E103" s="64">
        <v>0</v>
      </c>
      <c r="F103" s="64">
        <v>0</v>
      </c>
      <c r="G103" s="64">
        <v>1</v>
      </c>
      <c r="H103" s="64">
        <v>1</v>
      </c>
      <c r="I103" s="64">
        <v>0</v>
      </c>
      <c r="J103" s="64">
        <v>0</v>
      </c>
      <c r="K103" s="84">
        <v>9.5500000000000002E-2</v>
      </c>
      <c r="L103" s="64">
        <v>0</v>
      </c>
      <c r="M103" s="64">
        <v>0</v>
      </c>
      <c r="N103" s="64">
        <v>0</v>
      </c>
      <c r="O103" s="64">
        <v>0</v>
      </c>
      <c r="P103" s="64">
        <v>3</v>
      </c>
      <c r="Q103" s="64">
        <v>3</v>
      </c>
      <c r="R103" s="84">
        <v>1.1080000000000001</v>
      </c>
      <c r="S103" s="64">
        <v>4</v>
      </c>
      <c r="T103" s="61"/>
      <c r="U103" s="61"/>
      <c r="V103" s="61">
        <v>420</v>
      </c>
      <c r="W103" s="61">
        <v>49</v>
      </c>
      <c r="X103" s="61">
        <v>31</v>
      </c>
      <c r="Y103" s="85">
        <v>12966</v>
      </c>
    </row>
    <row r="104" spans="1:25" s="85" customFormat="1" ht="12">
      <c r="A104" s="83">
        <v>420</v>
      </c>
      <c r="B104" s="61">
        <v>420049035</v>
      </c>
      <c r="C104" s="63" t="s">
        <v>75</v>
      </c>
      <c r="D104" s="64">
        <v>4</v>
      </c>
      <c r="E104" s="64">
        <v>0</v>
      </c>
      <c r="F104" s="64">
        <v>1</v>
      </c>
      <c r="G104" s="64">
        <v>30</v>
      </c>
      <c r="H104" s="64">
        <v>16</v>
      </c>
      <c r="I104" s="64">
        <v>0</v>
      </c>
      <c r="J104" s="64">
        <v>0</v>
      </c>
      <c r="K104" s="84">
        <v>1.8717999999999999</v>
      </c>
      <c r="L104" s="64">
        <v>0</v>
      </c>
      <c r="M104" s="64">
        <v>2</v>
      </c>
      <c r="N104" s="64">
        <v>0</v>
      </c>
      <c r="O104" s="64">
        <v>0</v>
      </c>
      <c r="P104" s="64">
        <v>34</v>
      </c>
      <c r="Q104" s="64">
        <v>49</v>
      </c>
      <c r="R104" s="84">
        <v>1.1080000000000001</v>
      </c>
      <c r="S104" s="64">
        <v>11</v>
      </c>
      <c r="T104" s="61"/>
      <c r="U104" s="61"/>
      <c r="V104" s="61">
        <v>420</v>
      </c>
      <c r="W104" s="61">
        <v>49</v>
      </c>
      <c r="X104" s="61">
        <v>35</v>
      </c>
      <c r="Y104" s="85">
        <v>14349</v>
      </c>
    </row>
    <row r="105" spans="1:25" s="85" customFormat="1" ht="12">
      <c r="A105" s="83">
        <v>420</v>
      </c>
      <c r="B105" s="61">
        <v>420049044</v>
      </c>
      <c r="C105" s="63" t="s">
        <v>75</v>
      </c>
      <c r="D105" s="64">
        <v>0</v>
      </c>
      <c r="E105" s="64">
        <v>0</v>
      </c>
      <c r="F105" s="64">
        <v>2</v>
      </c>
      <c r="G105" s="64">
        <v>4</v>
      </c>
      <c r="H105" s="64">
        <v>0</v>
      </c>
      <c r="I105" s="64">
        <v>0</v>
      </c>
      <c r="J105" s="64">
        <v>0</v>
      </c>
      <c r="K105" s="84">
        <v>0.22919999999999999</v>
      </c>
      <c r="L105" s="64">
        <v>0</v>
      </c>
      <c r="M105" s="64">
        <v>0</v>
      </c>
      <c r="N105" s="64">
        <v>0</v>
      </c>
      <c r="O105" s="64">
        <v>0</v>
      </c>
      <c r="P105" s="64">
        <v>6</v>
      </c>
      <c r="Q105" s="64">
        <v>6</v>
      </c>
      <c r="R105" s="84">
        <v>1.1080000000000001</v>
      </c>
      <c r="S105" s="64">
        <v>12</v>
      </c>
      <c r="T105" s="61"/>
      <c r="U105" s="61"/>
      <c r="V105" s="61">
        <v>420</v>
      </c>
      <c r="W105" s="61">
        <v>49</v>
      </c>
      <c r="X105" s="61">
        <v>44</v>
      </c>
      <c r="Y105" s="85">
        <v>16256</v>
      </c>
    </row>
    <row r="106" spans="1:25" s="85" customFormat="1" ht="12">
      <c r="A106" s="83">
        <v>420</v>
      </c>
      <c r="B106" s="61">
        <v>420049049</v>
      </c>
      <c r="C106" s="63" t="s">
        <v>75</v>
      </c>
      <c r="D106" s="64">
        <v>8</v>
      </c>
      <c r="E106" s="64">
        <v>0</v>
      </c>
      <c r="F106" s="64">
        <v>41</v>
      </c>
      <c r="G106" s="64">
        <v>132</v>
      </c>
      <c r="H106" s="64">
        <v>14</v>
      </c>
      <c r="I106" s="64">
        <v>0</v>
      </c>
      <c r="J106" s="64">
        <v>0</v>
      </c>
      <c r="K106" s="84">
        <v>7.2961999999999998</v>
      </c>
      <c r="L106" s="64">
        <v>0</v>
      </c>
      <c r="M106" s="64">
        <v>11</v>
      </c>
      <c r="N106" s="64">
        <v>0</v>
      </c>
      <c r="O106" s="64">
        <v>0</v>
      </c>
      <c r="P106" s="64">
        <v>134</v>
      </c>
      <c r="Q106" s="64">
        <v>191</v>
      </c>
      <c r="R106" s="84">
        <v>1.1080000000000001</v>
      </c>
      <c r="S106" s="64">
        <v>8</v>
      </c>
      <c r="T106" s="61"/>
      <c r="U106" s="61"/>
      <c r="V106" s="61">
        <v>420</v>
      </c>
      <c r="W106" s="61">
        <v>49</v>
      </c>
      <c r="X106" s="61">
        <v>49</v>
      </c>
      <c r="Y106" s="85">
        <v>14170</v>
      </c>
    </row>
    <row r="107" spans="1:25" s="85" customFormat="1" ht="12">
      <c r="A107" s="83">
        <v>420</v>
      </c>
      <c r="B107" s="61">
        <v>420049057</v>
      </c>
      <c r="C107" s="63" t="s">
        <v>75</v>
      </c>
      <c r="D107" s="64">
        <v>0</v>
      </c>
      <c r="E107" s="64">
        <v>0</v>
      </c>
      <c r="F107" s="64">
        <v>0</v>
      </c>
      <c r="G107" s="64">
        <v>4</v>
      </c>
      <c r="H107" s="64">
        <v>0</v>
      </c>
      <c r="I107" s="64">
        <v>0</v>
      </c>
      <c r="J107" s="64">
        <v>0</v>
      </c>
      <c r="K107" s="84">
        <v>0.15279999999999999</v>
      </c>
      <c r="L107" s="64">
        <v>0</v>
      </c>
      <c r="M107" s="64">
        <v>0</v>
      </c>
      <c r="N107" s="64">
        <v>0</v>
      </c>
      <c r="O107" s="64">
        <v>0</v>
      </c>
      <c r="P107" s="64">
        <v>1</v>
      </c>
      <c r="Q107" s="64">
        <v>4</v>
      </c>
      <c r="R107" s="84">
        <v>1.1080000000000001</v>
      </c>
      <c r="S107" s="64">
        <v>12</v>
      </c>
      <c r="T107" s="61"/>
      <c r="U107" s="61"/>
      <c r="V107" s="61">
        <v>420</v>
      </c>
      <c r="W107" s="61">
        <v>49</v>
      </c>
      <c r="X107" s="61">
        <v>57</v>
      </c>
      <c r="Y107" s="85">
        <v>11859</v>
      </c>
    </row>
    <row r="108" spans="1:25" s="85" customFormat="1" ht="12">
      <c r="A108" s="83">
        <v>420</v>
      </c>
      <c r="B108" s="61">
        <v>420049067</v>
      </c>
      <c r="C108" s="63" t="s">
        <v>75</v>
      </c>
      <c r="D108" s="64">
        <v>0</v>
      </c>
      <c r="E108" s="64">
        <v>0</v>
      </c>
      <c r="F108" s="64">
        <v>0</v>
      </c>
      <c r="G108" s="64">
        <v>1</v>
      </c>
      <c r="H108" s="64">
        <v>0</v>
      </c>
      <c r="I108" s="64">
        <v>0</v>
      </c>
      <c r="J108" s="64">
        <v>0</v>
      </c>
      <c r="K108" s="84">
        <v>3.8199999999999998E-2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>
        <v>1</v>
      </c>
      <c r="R108" s="84">
        <v>1.1080000000000001</v>
      </c>
      <c r="S108" s="64">
        <v>2</v>
      </c>
      <c r="T108" s="61"/>
      <c r="U108" s="61"/>
      <c r="V108" s="61">
        <v>420</v>
      </c>
      <c r="W108" s="61">
        <v>49</v>
      </c>
      <c r="X108" s="61">
        <v>67</v>
      </c>
      <c r="Y108" s="85">
        <v>10387</v>
      </c>
    </row>
    <row r="109" spans="1:25" s="85" customFormat="1" ht="12">
      <c r="A109" s="83">
        <v>420</v>
      </c>
      <c r="B109" s="61">
        <v>420049093</v>
      </c>
      <c r="C109" s="63" t="s">
        <v>75</v>
      </c>
      <c r="D109" s="64">
        <v>0</v>
      </c>
      <c r="E109" s="64">
        <v>0</v>
      </c>
      <c r="F109" s="64">
        <v>2</v>
      </c>
      <c r="G109" s="64">
        <v>13</v>
      </c>
      <c r="H109" s="64">
        <v>3</v>
      </c>
      <c r="I109" s="64">
        <v>0</v>
      </c>
      <c r="J109" s="64">
        <v>0</v>
      </c>
      <c r="K109" s="84">
        <v>0.68759999999999999</v>
      </c>
      <c r="L109" s="64">
        <v>0</v>
      </c>
      <c r="M109" s="64">
        <v>0</v>
      </c>
      <c r="N109" s="64">
        <v>0</v>
      </c>
      <c r="O109" s="64">
        <v>0</v>
      </c>
      <c r="P109" s="64">
        <v>14</v>
      </c>
      <c r="Q109" s="64">
        <v>18</v>
      </c>
      <c r="R109" s="84">
        <v>1.1080000000000001</v>
      </c>
      <c r="S109" s="64">
        <v>11</v>
      </c>
      <c r="T109" s="61"/>
      <c r="U109" s="61"/>
      <c r="V109" s="61">
        <v>420</v>
      </c>
      <c r="W109" s="61">
        <v>49</v>
      </c>
      <c r="X109" s="61">
        <v>93</v>
      </c>
      <c r="Y109" s="85">
        <v>14784</v>
      </c>
    </row>
    <row r="110" spans="1:25" s="85" customFormat="1" ht="12">
      <c r="A110" s="83">
        <v>420</v>
      </c>
      <c r="B110" s="61">
        <v>420049128</v>
      </c>
      <c r="C110" s="63" t="s">
        <v>75</v>
      </c>
      <c r="D110" s="64">
        <v>1</v>
      </c>
      <c r="E110" s="64">
        <v>0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84">
        <v>1.9099999999999999E-2</v>
      </c>
      <c r="L110" s="64">
        <v>0</v>
      </c>
      <c r="M110" s="64">
        <v>0</v>
      </c>
      <c r="N110" s="64">
        <v>0</v>
      </c>
      <c r="O110" s="64">
        <v>0</v>
      </c>
      <c r="P110" s="64">
        <v>1</v>
      </c>
      <c r="Q110" s="64">
        <v>1</v>
      </c>
      <c r="R110" s="84">
        <v>1.1080000000000001</v>
      </c>
      <c r="S110" s="64">
        <v>10</v>
      </c>
      <c r="T110" s="61"/>
      <c r="U110" s="61"/>
      <c r="V110" s="61">
        <v>420</v>
      </c>
      <c r="W110" s="61">
        <v>49</v>
      </c>
      <c r="X110" s="61">
        <v>128</v>
      </c>
      <c r="Y110" s="85">
        <v>10768</v>
      </c>
    </row>
    <row r="111" spans="1:25" s="85" customFormat="1" ht="12">
      <c r="A111" s="83">
        <v>420</v>
      </c>
      <c r="B111" s="61">
        <v>420049153</v>
      </c>
      <c r="C111" s="63" t="s">
        <v>75</v>
      </c>
      <c r="D111" s="64">
        <v>0</v>
      </c>
      <c r="E111" s="64">
        <v>0</v>
      </c>
      <c r="F111" s="64">
        <v>0</v>
      </c>
      <c r="G111" s="64">
        <v>1</v>
      </c>
      <c r="H111" s="64">
        <v>0</v>
      </c>
      <c r="I111" s="64">
        <v>0</v>
      </c>
      <c r="J111" s="64">
        <v>0</v>
      </c>
      <c r="K111" s="84">
        <v>3.8199999999999998E-2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1</v>
      </c>
      <c r="R111" s="84">
        <v>1.1080000000000001</v>
      </c>
      <c r="S111" s="64">
        <v>9</v>
      </c>
      <c r="T111" s="61"/>
      <c r="U111" s="61"/>
      <c r="V111" s="61">
        <v>420</v>
      </c>
      <c r="W111" s="61">
        <v>49</v>
      </c>
      <c r="X111" s="61">
        <v>153</v>
      </c>
      <c r="Y111" s="85">
        <v>10387</v>
      </c>
    </row>
    <row r="112" spans="1:25" s="85" customFormat="1" ht="12">
      <c r="A112" s="83">
        <v>420</v>
      </c>
      <c r="B112" s="61">
        <v>420049155</v>
      </c>
      <c r="C112" s="63" t="s">
        <v>75</v>
      </c>
      <c r="D112" s="64">
        <v>0</v>
      </c>
      <c r="E112" s="64">
        <v>0</v>
      </c>
      <c r="F112" s="64">
        <v>0</v>
      </c>
      <c r="G112" s="64">
        <v>1</v>
      </c>
      <c r="H112" s="64">
        <v>1</v>
      </c>
      <c r="I112" s="64">
        <v>0</v>
      </c>
      <c r="J112" s="64">
        <v>0</v>
      </c>
      <c r="K112" s="84">
        <v>7.6399999999999996E-2</v>
      </c>
      <c r="L112" s="64">
        <v>0</v>
      </c>
      <c r="M112" s="64">
        <v>0</v>
      </c>
      <c r="N112" s="64">
        <v>0</v>
      </c>
      <c r="O112" s="64">
        <v>0</v>
      </c>
      <c r="P112" s="64">
        <v>1</v>
      </c>
      <c r="Q112" s="64">
        <v>2</v>
      </c>
      <c r="R112" s="84">
        <v>1.1080000000000001</v>
      </c>
      <c r="S112" s="64">
        <v>2</v>
      </c>
      <c r="T112" s="61"/>
      <c r="U112" s="61"/>
      <c r="V112" s="61">
        <v>420</v>
      </c>
      <c r="W112" s="61">
        <v>49</v>
      </c>
      <c r="X112" s="61">
        <v>155</v>
      </c>
      <c r="Y112" s="85">
        <v>12341</v>
      </c>
    </row>
    <row r="113" spans="1:25" s="85" customFormat="1" ht="12">
      <c r="A113" s="83">
        <v>420</v>
      </c>
      <c r="B113" s="61">
        <v>420049163</v>
      </c>
      <c r="C113" s="63" t="s">
        <v>75</v>
      </c>
      <c r="D113" s="64">
        <v>0</v>
      </c>
      <c r="E113" s="64">
        <v>0</v>
      </c>
      <c r="F113" s="64">
        <v>0</v>
      </c>
      <c r="G113" s="64">
        <v>2</v>
      </c>
      <c r="H113" s="64">
        <v>0</v>
      </c>
      <c r="I113" s="64">
        <v>0</v>
      </c>
      <c r="J113" s="64">
        <v>0</v>
      </c>
      <c r="K113" s="84">
        <v>7.6399999999999996E-2</v>
      </c>
      <c r="L113" s="64">
        <v>0</v>
      </c>
      <c r="M113" s="64">
        <v>0</v>
      </c>
      <c r="N113" s="64">
        <v>0</v>
      </c>
      <c r="O113" s="64">
        <v>0</v>
      </c>
      <c r="P113" s="64">
        <v>1</v>
      </c>
      <c r="Q113" s="64">
        <v>2</v>
      </c>
      <c r="R113" s="84">
        <v>1.1080000000000001</v>
      </c>
      <c r="S113" s="64">
        <v>12</v>
      </c>
      <c r="T113" s="61"/>
      <c r="U113" s="61"/>
      <c r="V113" s="61">
        <v>420</v>
      </c>
      <c r="W113" s="61">
        <v>49</v>
      </c>
      <c r="X113" s="61">
        <v>163</v>
      </c>
      <c r="Y113" s="85">
        <v>13330</v>
      </c>
    </row>
    <row r="114" spans="1:25" s="85" customFormat="1" ht="12">
      <c r="A114" s="83">
        <v>420</v>
      </c>
      <c r="B114" s="61">
        <v>420049165</v>
      </c>
      <c r="C114" s="63" t="s">
        <v>75</v>
      </c>
      <c r="D114" s="64">
        <v>0</v>
      </c>
      <c r="E114" s="64">
        <v>0</v>
      </c>
      <c r="F114" s="64">
        <v>1</v>
      </c>
      <c r="G114" s="64">
        <v>11</v>
      </c>
      <c r="H114" s="64">
        <v>2</v>
      </c>
      <c r="I114" s="64">
        <v>0</v>
      </c>
      <c r="J114" s="64">
        <v>0</v>
      </c>
      <c r="K114" s="84">
        <v>0.53480000000000005</v>
      </c>
      <c r="L114" s="64">
        <v>0</v>
      </c>
      <c r="M114" s="64">
        <v>0</v>
      </c>
      <c r="N114" s="64">
        <v>0</v>
      </c>
      <c r="O114" s="64">
        <v>0</v>
      </c>
      <c r="P114" s="64">
        <v>14</v>
      </c>
      <c r="Q114" s="64">
        <v>14</v>
      </c>
      <c r="R114" s="84">
        <v>1.1080000000000001</v>
      </c>
      <c r="S114" s="64">
        <v>10</v>
      </c>
      <c r="T114" s="61"/>
      <c r="U114" s="61"/>
      <c r="V114" s="61">
        <v>420</v>
      </c>
      <c r="W114" s="61">
        <v>49</v>
      </c>
      <c r="X114" s="61">
        <v>165</v>
      </c>
      <c r="Y114" s="85">
        <v>15929</v>
      </c>
    </row>
    <row r="115" spans="1:25" s="85" customFormat="1" ht="12">
      <c r="A115" s="83">
        <v>420</v>
      </c>
      <c r="B115" s="61">
        <v>420049176</v>
      </c>
      <c r="C115" s="63" t="s">
        <v>75</v>
      </c>
      <c r="D115" s="64">
        <v>0</v>
      </c>
      <c r="E115" s="64">
        <v>0</v>
      </c>
      <c r="F115" s="64">
        <v>1</v>
      </c>
      <c r="G115" s="64">
        <v>9</v>
      </c>
      <c r="H115" s="64">
        <v>1</v>
      </c>
      <c r="I115" s="64">
        <v>0</v>
      </c>
      <c r="J115" s="64">
        <v>0</v>
      </c>
      <c r="K115" s="84">
        <v>0.42020000000000002</v>
      </c>
      <c r="L115" s="64">
        <v>0</v>
      </c>
      <c r="M115" s="64">
        <v>0</v>
      </c>
      <c r="N115" s="64">
        <v>0</v>
      </c>
      <c r="O115" s="64">
        <v>0</v>
      </c>
      <c r="P115" s="64">
        <v>5</v>
      </c>
      <c r="Q115" s="64">
        <v>11</v>
      </c>
      <c r="R115" s="84">
        <v>1.1080000000000001</v>
      </c>
      <c r="S115" s="64">
        <v>7</v>
      </c>
      <c r="T115" s="61"/>
      <c r="U115" s="61"/>
      <c r="V115" s="61">
        <v>420</v>
      </c>
      <c r="W115" s="61">
        <v>49</v>
      </c>
      <c r="X115" s="61">
        <v>176</v>
      </c>
      <c r="Y115" s="85">
        <v>12644</v>
      </c>
    </row>
    <row r="116" spans="1:25" s="85" customFormat="1" ht="12">
      <c r="A116" s="83">
        <v>420</v>
      </c>
      <c r="B116" s="61">
        <v>420049181</v>
      </c>
      <c r="C116" s="63" t="s">
        <v>75</v>
      </c>
      <c r="D116" s="64">
        <v>0</v>
      </c>
      <c r="E116" s="64">
        <v>0</v>
      </c>
      <c r="F116" s="64">
        <v>0</v>
      </c>
      <c r="G116" s="64">
        <v>1</v>
      </c>
      <c r="H116" s="64">
        <v>0</v>
      </c>
      <c r="I116" s="64">
        <v>0</v>
      </c>
      <c r="J116" s="64">
        <v>0</v>
      </c>
      <c r="K116" s="84">
        <v>3.8199999999999998E-2</v>
      </c>
      <c r="L116" s="64">
        <v>0</v>
      </c>
      <c r="M116" s="64">
        <v>1</v>
      </c>
      <c r="N116" s="64">
        <v>0</v>
      </c>
      <c r="O116" s="64">
        <v>0</v>
      </c>
      <c r="P116" s="64">
        <v>1</v>
      </c>
      <c r="Q116" s="64">
        <v>1</v>
      </c>
      <c r="R116" s="84">
        <v>1.1080000000000001</v>
      </c>
      <c r="S116" s="64">
        <v>9</v>
      </c>
      <c r="T116" s="61"/>
      <c r="U116" s="61"/>
      <c r="V116" s="61">
        <v>420</v>
      </c>
      <c r="W116" s="61">
        <v>49</v>
      </c>
      <c r="X116" s="61">
        <v>181</v>
      </c>
      <c r="Y116" s="85">
        <v>18416</v>
      </c>
    </row>
    <row r="117" spans="1:25" s="85" customFormat="1" ht="12">
      <c r="A117" s="83">
        <v>420</v>
      </c>
      <c r="B117" s="61">
        <v>420049199</v>
      </c>
      <c r="C117" s="63" t="s">
        <v>75</v>
      </c>
      <c r="D117" s="64">
        <v>0</v>
      </c>
      <c r="E117" s="64">
        <v>0</v>
      </c>
      <c r="F117" s="64">
        <v>0</v>
      </c>
      <c r="G117" s="64">
        <v>2</v>
      </c>
      <c r="H117" s="64">
        <v>0</v>
      </c>
      <c r="I117" s="64">
        <v>0</v>
      </c>
      <c r="J117" s="64">
        <v>0</v>
      </c>
      <c r="K117" s="84">
        <v>7.6399999999999996E-2</v>
      </c>
      <c r="L117" s="64">
        <v>0</v>
      </c>
      <c r="M117" s="64">
        <v>1</v>
      </c>
      <c r="N117" s="64">
        <v>0</v>
      </c>
      <c r="O117" s="64">
        <v>0</v>
      </c>
      <c r="P117" s="64">
        <v>2</v>
      </c>
      <c r="Q117" s="64">
        <v>2</v>
      </c>
      <c r="R117" s="84">
        <v>1.1080000000000001</v>
      </c>
      <c r="S117" s="64">
        <v>2</v>
      </c>
      <c r="T117" s="61"/>
      <c r="U117" s="61"/>
      <c r="V117" s="61">
        <v>420</v>
      </c>
      <c r="W117" s="61">
        <v>49</v>
      </c>
      <c r="X117" s="61">
        <v>199</v>
      </c>
      <c r="Y117" s="85">
        <v>15989</v>
      </c>
    </row>
    <row r="118" spans="1:25" s="85" customFormat="1" ht="12">
      <c r="A118" s="83">
        <v>420</v>
      </c>
      <c r="B118" s="61">
        <v>420049243</v>
      </c>
      <c r="C118" s="63" t="s">
        <v>75</v>
      </c>
      <c r="D118" s="64">
        <v>1</v>
      </c>
      <c r="E118" s="64">
        <v>0</v>
      </c>
      <c r="F118" s="64">
        <v>1</v>
      </c>
      <c r="G118" s="64">
        <v>1</v>
      </c>
      <c r="H118" s="64">
        <v>0</v>
      </c>
      <c r="I118" s="64">
        <v>0</v>
      </c>
      <c r="J118" s="64">
        <v>0</v>
      </c>
      <c r="K118" s="84">
        <v>9.5500000000000002E-2</v>
      </c>
      <c r="L118" s="64">
        <v>0</v>
      </c>
      <c r="M118" s="64">
        <v>0</v>
      </c>
      <c r="N118" s="64">
        <v>0</v>
      </c>
      <c r="O118" s="64">
        <v>0</v>
      </c>
      <c r="P118" s="64">
        <v>2</v>
      </c>
      <c r="Q118" s="64">
        <v>3</v>
      </c>
      <c r="R118" s="84">
        <v>1.1080000000000001</v>
      </c>
      <c r="S118" s="64">
        <v>9</v>
      </c>
      <c r="T118" s="61"/>
      <c r="U118" s="61"/>
      <c r="V118" s="61">
        <v>420</v>
      </c>
      <c r="W118" s="61">
        <v>49</v>
      </c>
      <c r="X118" s="61">
        <v>243</v>
      </c>
      <c r="Y118" s="85">
        <v>12242</v>
      </c>
    </row>
    <row r="119" spans="1:25" s="85" customFormat="1" ht="12">
      <c r="A119" s="83">
        <v>420</v>
      </c>
      <c r="B119" s="61">
        <v>420049244</v>
      </c>
      <c r="C119" s="63" t="s">
        <v>75</v>
      </c>
      <c r="D119" s="64">
        <v>0</v>
      </c>
      <c r="E119" s="64">
        <v>0</v>
      </c>
      <c r="F119" s="64">
        <v>0</v>
      </c>
      <c r="G119" s="64">
        <v>4</v>
      </c>
      <c r="H119" s="64">
        <v>0</v>
      </c>
      <c r="I119" s="64">
        <v>0</v>
      </c>
      <c r="J119" s="64">
        <v>0</v>
      </c>
      <c r="K119" s="84">
        <v>0.15279999999999999</v>
      </c>
      <c r="L119" s="64">
        <v>0</v>
      </c>
      <c r="M119" s="64">
        <v>0</v>
      </c>
      <c r="N119" s="64">
        <v>0</v>
      </c>
      <c r="O119" s="64">
        <v>0</v>
      </c>
      <c r="P119" s="64">
        <v>2</v>
      </c>
      <c r="Q119" s="64">
        <v>4</v>
      </c>
      <c r="R119" s="84">
        <v>1.1080000000000001</v>
      </c>
      <c r="S119" s="64">
        <v>10</v>
      </c>
      <c r="T119" s="61"/>
      <c r="U119" s="61"/>
      <c r="V119" s="61">
        <v>420</v>
      </c>
      <c r="W119" s="61">
        <v>49</v>
      </c>
      <c r="X119" s="61">
        <v>244</v>
      </c>
      <c r="Y119" s="85">
        <v>13188</v>
      </c>
    </row>
    <row r="120" spans="1:25" s="85" customFormat="1" ht="12">
      <c r="A120" s="83">
        <v>420</v>
      </c>
      <c r="B120" s="61">
        <v>420049248</v>
      </c>
      <c r="C120" s="63" t="s">
        <v>75</v>
      </c>
      <c r="D120" s="64">
        <v>1</v>
      </c>
      <c r="E120" s="64">
        <v>0</v>
      </c>
      <c r="F120" s="64">
        <v>1</v>
      </c>
      <c r="G120" s="64">
        <v>5</v>
      </c>
      <c r="H120" s="64">
        <v>0</v>
      </c>
      <c r="I120" s="64">
        <v>0</v>
      </c>
      <c r="J120" s="64">
        <v>0</v>
      </c>
      <c r="K120" s="84">
        <v>0.24829999999999999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7</v>
      </c>
      <c r="R120" s="84">
        <v>1.1080000000000001</v>
      </c>
      <c r="S120" s="64">
        <v>12</v>
      </c>
      <c r="T120" s="61"/>
      <c r="U120" s="61"/>
      <c r="V120" s="61">
        <v>420</v>
      </c>
      <c r="W120" s="61">
        <v>49</v>
      </c>
      <c r="X120" s="61">
        <v>248</v>
      </c>
      <c r="Y120" s="85">
        <v>9634</v>
      </c>
    </row>
    <row r="121" spans="1:25" s="85" customFormat="1" ht="12">
      <c r="A121" s="83">
        <v>420</v>
      </c>
      <c r="B121" s="61">
        <v>420049262</v>
      </c>
      <c r="C121" s="63" t="s">
        <v>75</v>
      </c>
      <c r="D121" s="64">
        <v>0</v>
      </c>
      <c r="E121" s="64">
        <v>0</v>
      </c>
      <c r="F121" s="64">
        <v>0</v>
      </c>
      <c r="G121" s="64">
        <v>1</v>
      </c>
      <c r="H121" s="64">
        <v>0</v>
      </c>
      <c r="I121" s="64">
        <v>0</v>
      </c>
      <c r="J121" s="64">
        <v>0</v>
      </c>
      <c r="K121" s="84">
        <v>3.8199999999999998E-2</v>
      </c>
      <c r="L121" s="64">
        <v>0</v>
      </c>
      <c r="M121" s="64">
        <v>0</v>
      </c>
      <c r="N121" s="64">
        <v>0</v>
      </c>
      <c r="O121" s="64">
        <v>0</v>
      </c>
      <c r="P121" s="64">
        <v>1</v>
      </c>
      <c r="Q121" s="64">
        <v>1</v>
      </c>
      <c r="R121" s="84">
        <v>1.1080000000000001</v>
      </c>
      <c r="S121" s="64">
        <v>7</v>
      </c>
      <c r="T121" s="61"/>
      <c r="U121" s="61"/>
      <c r="V121" s="61">
        <v>420</v>
      </c>
      <c r="W121" s="61">
        <v>49</v>
      </c>
      <c r="X121" s="61">
        <v>262</v>
      </c>
      <c r="Y121" s="85">
        <v>15441</v>
      </c>
    </row>
    <row r="122" spans="1:25" s="85" customFormat="1" ht="12">
      <c r="A122" s="83">
        <v>420</v>
      </c>
      <c r="B122" s="61">
        <v>420049274</v>
      </c>
      <c r="C122" s="63" t="s">
        <v>75</v>
      </c>
      <c r="D122" s="64">
        <v>0</v>
      </c>
      <c r="E122" s="64">
        <v>0</v>
      </c>
      <c r="F122" s="64">
        <v>1</v>
      </c>
      <c r="G122" s="64">
        <v>1</v>
      </c>
      <c r="H122" s="64">
        <v>0</v>
      </c>
      <c r="I122" s="64">
        <v>0</v>
      </c>
      <c r="J122" s="64">
        <v>0</v>
      </c>
      <c r="K122" s="84">
        <v>7.6399999999999996E-2</v>
      </c>
      <c r="L122" s="64">
        <v>0</v>
      </c>
      <c r="M122" s="64">
        <v>0</v>
      </c>
      <c r="N122" s="64">
        <v>0</v>
      </c>
      <c r="O122" s="64">
        <v>0</v>
      </c>
      <c r="P122" s="64">
        <v>2</v>
      </c>
      <c r="Q122" s="64">
        <v>2</v>
      </c>
      <c r="R122" s="84">
        <v>1.1080000000000001</v>
      </c>
      <c r="S122" s="64">
        <v>10</v>
      </c>
      <c r="T122" s="61"/>
      <c r="U122" s="61"/>
      <c r="V122" s="61">
        <v>420</v>
      </c>
      <c r="W122" s="61">
        <v>49</v>
      </c>
      <c r="X122" s="61">
        <v>274</v>
      </c>
      <c r="Y122" s="85">
        <v>15962</v>
      </c>
    </row>
    <row r="123" spans="1:25" s="85" customFormat="1" ht="12">
      <c r="A123" s="83">
        <v>420</v>
      </c>
      <c r="B123" s="61">
        <v>420049284</v>
      </c>
      <c r="C123" s="63" t="s">
        <v>75</v>
      </c>
      <c r="D123" s="64">
        <v>1</v>
      </c>
      <c r="E123" s="64">
        <v>0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84">
        <v>1.9099999999999999E-2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1</v>
      </c>
      <c r="R123" s="84">
        <v>1.1080000000000001</v>
      </c>
      <c r="S123" s="64">
        <v>5</v>
      </c>
      <c r="T123" s="61"/>
      <c r="U123" s="61"/>
      <c r="V123" s="61">
        <v>420</v>
      </c>
      <c r="W123" s="61">
        <v>49</v>
      </c>
      <c r="X123" s="61">
        <v>284</v>
      </c>
      <c r="Y123" s="85">
        <v>5167</v>
      </c>
    </row>
    <row r="124" spans="1:25" s="85" customFormat="1" ht="12">
      <c r="A124" s="83">
        <v>420</v>
      </c>
      <c r="B124" s="61">
        <v>420049295</v>
      </c>
      <c r="C124" s="63" t="s">
        <v>75</v>
      </c>
      <c r="D124" s="64">
        <v>0</v>
      </c>
      <c r="E124" s="64">
        <v>0</v>
      </c>
      <c r="F124" s="64">
        <v>0</v>
      </c>
      <c r="G124" s="64">
        <v>1</v>
      </c>
      <c r="H124" s="64">
        <v>0</v>
      </c>
      <c r="I124" s="64">
        <v>0</v>
      </c>
      <c r="J124" s="64">
        <v>0</v>
      </c>
      <c r="K124" s="84">
        <v>3.8199999999999998E-2</v>
      </c>
      <c r="L124" s="64">
        <v>0</v>
      </c>
      <c r="M124" s="64">
        <v>0</v>
      </c>
      <c r="N124" s="64">
        <v>0</v>
      </c>
      <c r="O124" s="64">
        <v>0</v>
      </c>
      <c r="P124" s="64">
        <v>1</v>
      </c>
      <c r="Q124" s="64">
        <v>1</v>
      </c>
      <c r="R124" s="84">
        <v>1.1080000000000001</v>
      </c>
      <c r="S124" s="64">
        <v>4</v>
      </c>
      <c r="T124" s="61"/>
      <c r="U124" s="61"/>
      <c r="V124" s="61">
        <v>420</v>
      </c>
      <c r="W124" s="61">
        <v>49</v>
      </c>
      <c r="X124" s="61">
        <v>295</v>
      </c>
      <c r="Y124" s="85">
        <v>14836</v>
      </c>
    </row>
    <row r="125" spans="1:25" s="85" customFormat="1" ht="12">
      <c r="A125" s="83">
        <v>420</v>
      </c>
      <c r="B125" s="61">
        <v>420049314</v>
      </c>
      <c r="C125" s="63" t="s">
        <v>75</v>
      </c>
      <c r="D125" s="64">
        <v>1</v>
      </c>
      <c r="E125" s="64">
        <v>0</v>
      </c>
      <c r="F125" s="64">
        <v>0</v>
      </c>
      <c r="G125" s="64">
        <v>1</v>
      </c>
      <c r="H125" s="64">
        <v>0</v>
      </c>
      <c r="I125" s="64">
        <v>0</v>
      </c>
      <c r="J125" s="64">
        <v>0</v>
      </c>
      <c r="K125" s="84">
        <v>5.7299999999999997E-2</v>
      </c>
      <c r="L125" s="64">
        <v>0</v>
      </c>
      <c r="M125" s="64">
        <v>0</v>
      </c>
      <c r="N125" s="64">
        <v>0</v>
      </c>
      <c r="O125" s="64">
        <v>0</v>
      </c>
      <c r="P125" s="64">
        <v>2</v>
      </c>
      <c r="Q125" s="64">
        <v>2</v>
      </c>
      <c r="R125" s="84">
        <v>1.1080000000000001</v>
      </c>
      <c r="S125" s="64">
        <v>6</v>
      </c>
      <c r="T125" s="61"/>
      <c r="U125" s="61"/>
      <c r="V125" s="61">
        <v>420</v>
      </c>
      <c r="W125" s="61">
        <v>49</v>
      </c>
      <c r="X125" s="61">
        <v>314</v>
      </c>
      <c r="Y125" s="85">
        <v>12649</v>
      </c>
    </row>
    <row r="126" spans="1:25" s="85" customFormat="1" ht="12">
      <c r="A126" s="83">
        <v>420</v>
      </c>
      <c r="B126" s="61">
        <v>420049321</v>
      </c>
      <c r="C126" s="63" t="s">
        <v>75</v>
      </c>
      <c r="D126" s="64">
        <v>1</v>
      </c>
      <c r="E126" s="64">
        <v>0</v>
      </c>
      <c r="F126" s="64">
        <v>0</v>
      </c>
      <c r="G126" s="64">
        <v>1</v>
      </c>
      <c r="H126" s="64">
        <v>0</v>
      </c>
      <c r="I126" s="64">
        <v>0</v>
      </c>
      <c r="J126" s="64">
        <v>0</v>
      </c>
      <c r="K126" s="84">
        <v>5.7299999999999997E-2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2</v>
      </c>
      <c r="R126" s="84">
        <v>1.1080000000000001</v>
      </c>
      <c r="S126" s="64">
        <v>3</v>
      </c>
      <c r="T126" s="61"/>
      <c r="U126" s="61"/>
      <c r="V126" s="61">
        <v>420</v>
      </c>
      <c r="W126" s="61">
        <v>49</v>
      </c>
      <c r="X126" s="61">
        <v>321</v>
      </c>
      <c r="Y126" s="85">
        <v>7777</v>
      </c>
    </row>
    <row r="127" spans="1:25" s="85" customFormat="1" ht="12">
      <c r="A127" s="83">
        <v>420</v>
      </c>
      <c r="B127" s="61">
        <v>420049347</v>
      </c>
      <c r="C127" s="63" t="s">
        <v>75</v>
      </c>
      <c r="D127" s="64">
        <v>0</v>
      </c>
      <c r="E127" s="64">
        <v>0</v>
      </c>
      <c r="F127" s="64">
        <v>0</v>
      </c>
      <c r="G127" s="64">
        <v>1</v>
      </c>
      <c r="H127" s="64">
        <v>0</v>
      </c>
      <c r="I127" s="64">
        <v>0</v>
      </c>
      <c r="J127" s="64">
        <v>0</v>
      </c>
      <c r="K127" s="84">
        <v>3.8199999999999998E-2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1</v>
      </c>
      <c r="R127" s="84">
        <v>1.1080000000000001</v>
      </c>
      <c r="S127" s="64">
        <v>6</v>
      </c>
      <c r="T127" s="61"/>
      <c r="U127" s="61"/>
      <c r="V127" s="61">
        <v>420</v>
      </c>
      <c r="W127" s="61">
        <v>49</v>
      </c>
      <c r="X127" s="61">
        <v>347</v>
      </c>
      <c r="Y127" s="85">
        <v>10387</v>
      </c>
    </row>
    <row r="128" spans="1:25" s="85" customFormat="1" ht="12">
      <c r="A128" s="83">
        <v>420</v>
      </c>
      <c r="B128" s="61">
        <v>420049348</v>
      </c>
      <c r="C128" s="63" t="s">
        <v>75</v>
      </c>
      <c r="D128" s="64">
        <v>0</v>
      </c>
      <c r="E128" s="64">
        <v>0</v>
      </c>
      <c r="F128" s="64">
        <v>0</v>
      </c>
      <c r="G128" s="64">
        <v>1</v>
      </c>
      <c r="H128" s="64">
        <v>0</v>
      </c>
      <c r="I128" s="64">
        <v>0</v>
      </c>
      <c r="J128" s="64">
        <v>0</v>
      </c>
      <c r="K128" s="84">
        <v>3.8199999999999998E-2</v>
      </c>
      <c r="L128" s="64">
        <v>0</v>
      </c>
      <c r="M128" s="64">
        <v>0</v>
      </c>
      <c r="N128" s="64">
        <v>0</v>
      </c>
      <c r="O128" s="64">
        <v>0</v>
      </c>
      <c r="P128" s="64">
        <v>1</v>
      </c>
      <c r="Q128" s="64">
        <v>1</v>
      </c>
      <c r="R128" s="84">
        <v>1.1080000000000001</v>
      </c>
      <c r="S128" s="64">
        <v>11</v>
      </c>
      <c r="T128" s="61"/>
      <c r="U128" s="61"/>
      <c r="V128" s="61">
        <v>420</v>
      </c>
      <c r="W128" s="61">
        <v>49</v>
      </c>
      <c r="X128" s="61">
        <v>348</v>
      </c>
      <c r="Y128" s="85">
        <v>16131</v>
      </c>
    </row>
    <row r="129" spans="1:25" s="85" customFormat="1" ht="12">
      <c r="A129" s="83">
        <v>420</v>
      </c>
      <c r="B129" s="61">
        <v>420049616</v>
      </c>
      <c r="C129" s="63" t="s">
        <v>75</v>
      </c>
      <c r="D129" s="64">
        <v>0</v>
      </c>
      <c r="E129" s="64">
        <v>0</v>
      </c>
      <c r="F129" s="64">
        <v>0</v>
      </c>
      <c r="G129" s="64">
        <v>1</v>
      </c>
      <c r="H129" s="64">
        <v>0</v>
      </c>
      <c r="I129" s="64">
        <v>0</v>
      </c>
      <c r="J129" s="64">
        <v>0</v>
      </c>
      <c r="K129" s="84">
        <v>3.8199999999999998E-2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1</v>
      </c>
      <c r="R129" s="84">
        <v>1.1080000000000001</v>
      </c>
      <c r="S129" s="64">
        <v>6</v>
      </c>
      <c r="T129" s="61"/>
      <c r="U129" s="61"/>
      <c r="V129" s="61">
        <v>420</v>
      </c>
      <c r="W129" s="61">
        <v>49</v>
      </c>
      <c r="X129" s="61">
        <v>616</v>
      </c>
      <c r="Y129" s="85">
        <v>10387</v>
      </c>
    </row>
    <row r="130" spans="1:25" s="85" customFormat="1" ht="12">
      <c r="A130" s="83">
        <v>426</v>
      </c>
      <c r="B130" s="61">
        <v>426149128</v>
      </c>
      <c r="C130" s="63" t="s">
        <v>88</v>
      </c>
      <c r="D130" s="64">
        <v>1</v>
      </c>
      <c r="E130" s="64">
        <v>0</v>
      </c>
      <c r="F130" s="64">
        <v>2</v>
      </c>
      <c r="G130" s="64">
        <v>6</v>
      </c>
      <c r="H130" s="64">
        <v>4</v>
      </c>
      <c r="I130" s="64">
        <v>0</v>
      </c>
      <c r="J130" s="64">
        <v>0</v>
      </c>
      <c r="K130" s="84">
        <v>0.47749999999999998</v>
      </c>
      <c r="L130" s="64">
        <v>0</v>
      </c>
      <c r="M130" s="64">
        <v>0</v>
      </c>
      <c r="N130" s="64">
        <v>0</v>
      </c>
      <c r="O130" s="64">
        <v>0</v>
      </c>
      <c r="P130" s="64">
        <v>13</v>
      </c>
      <c r="Q130" s="64">
        <v>13</v>
      </c>
      <c r="R130" s="84">
        <v>1</v>
      </c>
      <c r="S130" s="64">
        <v>10</v>
      </c>
      <c r="T130" s="61"/>
      <c r="U130" s="61"/>
      <c r="V130" s="61">
        <v>426</v>
      </c>
      <c r="W130" s="61">
        <v>149</v>
      </c>
      <c r="X130" s="61">
        <v>128</v>
      </c>
      <c r="Y130" s="85">
        <v>14175</v>
      </c>
    </row>
    <row r="131" spans="1:25" s="85" customFormat="1" ht="12">
      <c r="A131" s="83">
        <v>426</v>
      </c>
      <c r="B131" s="61">
        <v>426149149</v>
      </c>
      <c r="C131" s="63" t="s">
        <v>88</v>
      </c>
      <c r="D131" s="64">
        <v>31</v>
      </c>
      <c r="E131" s="64">
        <v>0</v>
      </c>
      <c r="F131" s="64">
        <v>37</v>
      </c>
      <c r="G131" s="64">
        <v>193</v>
      </c>
      <c r="H131" s="64">
        <v>107</v>
      </c>
      <c r="I131" s="64">
        <v>0</v>
      </c>
      <c r="J131" s="64">
        <v>0</v>
      </c>
      <c r="K131" s="84">
        <v>13.4655</v>
      </c>
      <c r="L131" s="64">
        <v>0</v>
      </c>
      <c r="M131" s="64">
        <v>67</v>
      </c>
      <c r="N131" s="64">
        <v>9</v>
      </c>
      <c r="O131" s="64">
        <v>0</v>
      </c>
      <c r="P131" s="64">
        <v>298</v>
      </c>
      <c r="Q131" s="64">
        <v>353</v>
      </c>
      <c r="R131" s="84">
        <v>1</v>
      </c>
      <c r="S131" s="64">
        <v>12</v>
      </c>
      <c r="T131" s="61"/>
      <c r="U131" s="61"/>
      <c r="V131" s="61">
        <v>426</v>
      </c>
      <c r="W131" s="61">
        <v>149</v>
      </c>
      <c r="X131" s="61">
        <v>149</v>
      </c>
      <c r="Y131" s="85">
        <v>14474</v>
      </c>
    </row>
    <row r="132" spans="1:25" s="85" customFormat="1" ht="12">
      <c r="A132" s="83">
        <v>426</v>
      </c>
      <c r="B132" s="61">
        <v>426149160</v>
      </c>
      <c r="C132" s="63" t="s">
        <v>88</v>
      </c>
      <c r="D132" s="64">
        <v>0</v>
      </c>
      <c r="E132" s="64">
        <v>0</v>
      </c>
      <c r="F132" s="64">
        <v>0</v>
      </c>
      <c r="G132" s="64">
        <v>1</v>
      </c>
      <c r="H132" s="64">
        <v>0</v>
      </c>
      <c r="I132" s="64">
        <v>0</v>
      </c>
      <c r="J132" s="64">
        <v>0</v>
      </c>
      <c r="K132" s="84">
        <v>3.8199999999999998E-2</v>
      </c>
      <c r="L132" s="64">
        <v>0</v>
      </c>
      <c r="M132" s="64">
        <v>0</v>
      </c>
      <c r="N132" s="64">
        <v>0</v>
      </c>
      <c r="O132" s="64">
        <v>0</v>
      </c>
      <c r="P132" s="64">
        <v>1</v>
      </c>
      <c r="Q132" s="64">
        <v>1</v>
      </c>
      <c r="R132" s="84">
        <v>1</v>
      </c>
      <c r="S132" s="64">
        <v>11</v>
      </c>
      <c r="T132" s="61"/>
      <c r="U132" s="61"/>
      <c r="V132" s="61">
        <v>426</v>
      </c>
      <c r="W132" s="61">
        <v>149</v>
      </c>
      <c r="X132" s="61">
        <v>160</v>
      </c>
      <c r="Y132" s="85">
        <v>14788</v>
      </c>
    </row>
    <row r="133" spans="1:25" s="85" customFormat="1" ht="12">
      <c r="A133" s="83">
        <v>426</v>
      </c>
      <c r="B133" s="61">
        <v>426149181</v>
      </c>
      <c r="C133" s="63" t="s">
        <v>88</v>
      </c>
      <c r="D133" s="64">
        <v>2</v>
      </c>
      <c r="E133" s="64">
        <v>0</v>
      </c>
      <c r="F133" s="64">
        <v>1</v>
      </c>
      <c r="G133" s="64">
        <v>9</v>
      </c>
      <c r="H133" s="64">
        <v>5</v>
      </c>
      <c r="I133" s="64">
        <v>0</v>
      </c>
      <c r="J133" s="64">
        <v>0</v>
      </c>
      <c r="K133" s="84">
        <v>0.61119999999999997</v>
      </c>
      <c r="L133" s="64">
        <v>0</v>
      </c>
      <c r="M133" s="64">
        <v>2</v>
      </c>
      <c r="N133" s="64">
        <v>0</v>
      </c>
      <c r="O133" s="64">
        <v>0</v>
      </c>
      <c r="P133" s="64">
        <v>16</v>
      </c>
      <c r="Q133" s="64">
        <v>16</v>
      </c>
      <c r="R133" s="84">
        <v>1</v>
      </c>
      <c r="S133" s="64">
        <v>9</v>
      </c>
      <c r="T133" s="61"/>
      <c r="U133" s="61"/>
      <c r="V133" s="61">
        <v>426</v>
      </c>
      <c r="W133" s="61">
        <v>149</v>
      </c>
      <c r="X133" s="61">
        <v>181</v>
      </c>
      <c r="Y133" s="85">
        <v>14676</v>
      </c>
    </row>
    <row r="134" spans="1:25" s="85" customFormat="1" ht="12">
      <c r="A134" s="83">
        <v>426</v>
      </c>
      <c r="B134" s="61">
        <v>426149211</v>
      </c>
      <c r="C134" s="63" t="s">
        <v>88</v>
      </c>
      <c r="D134" s="64">
        <v>0</v>
      </c>
      <c r="E134" s="64">
        <v>0</v>
      </c>
      <c r="F134" s="64">
        <v>0</v>
      </c>
      <c r="G134" s="64">
        <v>1</v>
      </c>
      <c r="H134" s="64">
        <v>0</v>
      </c>
      <c r="I134" s="64">
        <v>0</v>
      </c>
      <c r="J134" s="64">
        <v>0</v>
      </c>
      <c r="K134" s="84">
        <v>3.8199999999999998E-2</v>
      </c>
      <c r="L134" s="64">
        <v>0</v>
      </c>
      <c r="M134" s="64">
        <v>0</v>
      </c>
      <c r="N134" s="64">
        <v>0</v>
      </c>
      <c r="O134" s="64">
        <v>0</v>
      </c>
      <c r="P134" s="64">
        <v>1</v>
      </c>
      <c r="Q134" s="64">
        <v>1</v>
      </c>
      <c r="R134" s="84">
        <v>1</v>
      </c>
      <c r="S134" s="64">
        <v>4</v>
      </c>
      <c r="T134" s="61"/>
      <c r="U134" s="61"/>
      <c r="V134" s="61">
        <v>426</v>
      </c>
      <c r="W134" s="61">
        <v>149</v>
      </c>
      <c r="X134" s="61">
        <v>211</v>
      </c>
      <c r="Y134" s="85">
        <v>13606</v>
      </c>
    </row>
    <row r="135" spans="1:25" s="85" customFormat="1" ht="12">
      <c r="A135" s="83">
        <v>428</v>
      </c>
      <c r="B135" s="61">
        <v>428035016</v>
      </c>
      <c r="C135" s="63" t="s">
        <v>531</v>
      </c>
      <c r="D135" s="64">
        <v>0</v>
      </c>
      <c r="E135" s="64">
        <v>0</v>
      </c>
      <c r="F135" s="64">
        <v>0</v>
      </c>
      <c r="G135" s="64">
        <v>3</v>
      </c>
      <c r="H135" s="64">
        <v>1</v>
      </c>
      <c r="I135" s="64">
        <v>2</v>
      </c>
      <c r="J135" s="64">
        <v>0</v>
      </c>
      <c r="K135" s="84">
        <v>0.22919999999999999</v>
      </c>
      <c r="L135" s="64">
        <v>0</v>
      </c>
      <c r="M135" s="64">
        <v>0</v>
      </c>
      <c r="N135" s="64">
        <v>0</v>
      </c>
      <c r="O135" s="64">
        <v>0</v>
      </c>
      <c r="P135" s="64">
        <v>6</v>
      </c>
      <c r="Q135" s="64">
        <v>6</v>
      </c>
      <c r="R135" s="84">
        <v>1.085</v>
      </c>
      <c r="S135" s="64">
        <v>7</v>
      </c>
      <c r="T135" s="61"/>
      <c r="U135" s="61"/>
      <c r="V135" s="61">
        <v>428</v>
      </c>
      <c r="W135" s="61">
        <v>35</v>
      </c>
      <c r="X135" s="61">
        <v>16</v>
      </c>
      <c r="Y135" s="85">
        <v>15627</v>
      </c>
    </row>
    <row r="136" spans="1:25" s="85" customFormat="1" ht="12">
      <c r="A136" s="83">
        <v>428</v>
      </c>
      <c r="B136" s="61">
        <v>428035018</v>
      </c>
      <c r="C136" s="63" t="s">
        <v>531</v>
      </c>
      <c r="D136" s="64">
        <v>0</v>
      </c>
      <c r="E136" s="64">
        <v>0</v>
      </c>
      <c r="F136" s="64">
        <v>0</v>
      </c>
      <c r="G136" s="64">
        <v>1</v>
      </c>
      <c r="H136" s="64">
        <v>0</v>
      </c>
      <c r="I136" s="64">
        <v>0</v>
      </c>
      <c r="J136" s="64">
        <v>0</v>
      </c>
      <c r="K136" s="84">
        <v>3.8199999999999998E-2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64">
        <v>1</v>
      </c>
      <c r="R136" s="84">
        <v>1.085</v>
      </c>
      <c r="S136" s="64">
        <v>7</v>
      </c>
      <c r="T136" s="61"/>
      <c r="U136" s="61"/>
      <c r="V136" s="61">
        <v>428</v>
      </c>
      <c r="W136" s="61">
        <v>35</v>
      </c>
      <c r="X136" s="61">
        <v>18</v>
      </c>
      <c r="Y136" s="85">
        <v>10209</v>
      </c>
    </row>
    <row r="137" spans="1:25" s="85" customFormat="1" ht="12">
      <c r="A137" s="83">
        <v>428</v>
      </c>
      <c r="B137" s="61">
        <v>428035035</v>
      </c>
      <c r="C137" s="63" t="s">
        <v>531</v>
      </c>
      <c r="D137" s="64">
        <v>0</v>
      </c>
      <c r="E137" s="64">
        <v>0</v>
      </c>
      <c r="F137" s="64">
        <v>162</v>
      </c>
      <c r="G137" s="64">
        <v>801</v>
      </c>
      <c r="H137" s="64">
        <v>441</v>
      </c>
      <c r="I137" s="64">
        <v>310</v>
      </c>
      <c r="J137" s="64">
        <v>0</v>
      </c>
      <c r="K137" s="84">
        <v>65.474800000000002</v>
      </c>
      <c r="L137" s="64">
        <v>0</v>
      </c>
      <c r="M137" s="64">
        <v>86</v>
      </c>
      <c r="N137" s="64">
        <v>14</v>
      </c>
      <c r="O137" s="64">
        <v>7</v>
      </c>
      <c r="P137" s="64">
        <v>1239</v>
      </c>
      <c r="Q137" s="64">
        <v>1714</v>
      </c>
      <c r="R137" s="84">
        <v>1.085</v>
      </c>
      <c r="S137" s="64">
        <v>11</v>
      </c>
      <c r="T137" s="61"/>
      <c r="U137" s="61"/>
      <c r="V137" s="61">
        <v>428</v>
      </c>
      <c r="W137" s="61">
        <v>35</v>
      </c>
      <c r="X137" s="61">
        <v>35</v>
      </c>
      <c r="Y137" s="85">
        <v>14623</v>
      </c>
    </row>
    <row r="138" spans="1:25" s="85" customFormat="1" ht="12">
      <c r="A138" s="83">
        <v>428</v>
      </c>
      <c r="B138" s="61">
        <v>428035040</v>
      </c>
      <c r="C138" s="63" t="s">
        <v>531</v>
      </c>
      <c r="D138" s="64">
        <v>0</v>
      </c>
      <c r="E138" s="64">
        <v>0</v>
      </c>
      <c r="F138" s="64">
        <v>0</v>
      </c>
      <c r="G138" s="64">
        <v>1</v>
      </c>
      <c r="H138" s="64">
        <v>0</v>
      </c>
      <c r="I138" s="64">
        <v>0</v>
      </c>
      <c r="J138" s="64">
        <v>0</v>
      </c>
      <c r="K138" s="84">
        <v>3.8199999999999998E-2</v>
      </c>
      <c r="L138" s="64">
        <v>0</v>
      </c>
      <c r="M138" s="64">
        <v>0</v>
      </c>
      <c r="N138" s="64">
        <v>0</v>
      </c>
      <c r="O138" s="64">
        <v>0</v>
      </c>
      <c r="P138" s="64">
        <v>1</v>
      </c>
      <c r="Q138" s="64">
        <v>1</v>
      </c>
      <c r="R138" s="84">
        <v>1.085</v>
      </c>
      <c r="S138" s="64">
        <v>5</v>
      </c>
      <c r="T138" s="61"/>
      <c r="U138" s="61"/>
      <c r="V138" s="61">
        <v>428</v>
      </c>
      <c r="W138" s="61">
        <v>35</v>
      </c>
      <c r="X138" s="61">
        <v>40</v>
      </c>
      <c r="Y138" s="85">
        <v>14648</v>
      </c>
    </row>
    <row r="139" spans="1:25" s="85" customFormat="1" ht="12">
      <c r="A139" s="83">
        <v>428</v>
      </c>
      <c r="B139" s="61">
        <v>428035044</v>
      </c>
      <c r="C139" s="63" t="s">
        <v>531</v>
      </c>
      <c r="D139" s="64">
        <v>0</v>
      </c>
      <c r="E139" s="64">
        <v>0</v>
      </c>
      <c r="F139" s="64">
        <v>0</v>
      </c>
      <c r="G139" s="64">
        <v>5</v>
      </c>
      <c r="H139" s="64">
        <v>2</v>
      </c>
      <c r="I139" s="64">
        <v>19</v>
      </c>
      <c r="J139" s="64">
        <v>0</v>
      </c>
      <c r="K139" s="84">
        <v>0.99319999999999997</v>
      </c>
      <c r="L139" s="64">
        <v>0</v>
      </c>
      <c r="M139" s="64">
        <v>2</v>
      </c>
      <c r="N139" s="64">
        <v>0</v>
      </c>
      <c r="O139" s="64">
        <v>0</v>
      </c>
      <c r="P139" s="64">
        <v>12</v>
      </c>
      <c r="Q139" s="64">
        <v>26</v>
      </c>
      <c r="R139" s="84">
        <v>1.085</v>
      </c>
      <c r="S139" s="64">
        <v>12</v>
      </c>
      <c r="T139" s="61"/>
      <c r="U139" s="61"/>
      <c r="V139" s="61">
        <v>428</v>
      </c>
      <c r="W139" s="61">
        <v>35</v>
      </c>
      <c r="X139" s="61">
        <v>44</v>
      </c>
      <c r="Y139" s="85">
        <v>14187</v>
      </c>
    </row>
    <row r="140" spans="1:25" s="85" customFormat="1" ht="12">
      <c r="A140" s="83">
        <v>428</v>
      </c>
      <c r="B140" s="61">
        <v>428035049</v>
      </c>
      <c r="C140" s="63" t="s">
        <v>531</v>
      </c>
      <c r="D140" s="64">
        <v>0</v>
      </c>
      <c r="E140" s="64">
        <v>0</v>
      </c>
      <c r="F140" s="64">
        <v>0</v>
      </c>
      <c r="G140" s="64">
        <v>1</v>
      </c>
      <c r="H140" s="64">
        <v>0</v>
      </c>
      <c r="I140" s="64">
        <v>0</v>
      </c>
      <c r="J140" s="64">
        <v>0</v>
      </c>
      <c r="K140" s="84">
        <v>3.8199999999999998E-2</v>
      </c>
      <c r="L140" s="64">
        <v>0</v>
      </c>
      <c r="M140" s="64">
        <v>0</v>
      </c>
      <c r="N140" s="64">
        <v>0</v>
      </c>
      <c r="O140" s="64">
        <v>0</v>
      </c>
      <c r="P140" s="64">
        <v>1</v>
      </c>
      <c r="Q140" s="64">
        <v>1</v>
      </c>
      <c r="R140" s="84">
        <v>1.085</v>
      </c>
      <c r="S140" s="64">
        <v>8</v>
      </c>
      <c r="T140" s="61"/>
      <c r="U140" s="61"/>
      <c r="V140" s="61">
        <v>428</v>
      </c>
      <c r="W140" s="61">
        <v>35</v>
      </c>
      <c r="X140" s="61">
        <v>49</v>
      </c>
      <c r="Y140" s="85">
        <v>15347</v>
      </c>
    </row>
    <row r="141" spans="1:25" s="85" customFormat="1" ht="12">
      <c r="A141" s="83">
        <v>428</v>
      </c>
      <c r="B141" s="61">
        <v>428035057</v>
      </c>
      <c r="C141" s="63" t="s">
        <v>531</v>
      </c>
      <c r="D141" s="64">
        <v>0</v>
      </c>
      <c r="E141" s="64">
        <v>0</v>
      </c>
      <c r="F141" s="64">
        <v>17</v>
      </c>
      <c r="G141" s="64">
        <v>81</v>
      </c>
      <c r="H141" s="64">
        <v>43</v>
      </c>
      <c r="I141" s="64">
        <v>27</v>
      </c>
      <c r="J141" s="64">
        <v>0</v>
      </c>
      <c r="K141" s="84">
        <v>6.4176000000000002</v>
      </c>
      <c r="L141" s="64">
        <v>0</v>
      </c>
      <c r="M141" s="64">
        <v>25</v>
      </c>
      <c r="N141" s="64">
        <v>1</v>
      </c>
      <c r="O141" s="64">
        <v>0</v>
      </c>
      <c r="P141" s="64">
        <v>142</v>
      </c>
      <c r="Q141" s="64">
        <v>168</v>
      </c>
      <c r="R141" s="84">
        <v>1.085</v>
      </c>
      <c r="S141" s="64">
        <v>12</v>
      </c>
      <c r="T141" s="61"/>
      <c r="U141" s="61"/>
      <c r="V141" s="61">
        <v>428</v>
      </c>
      <c r="W141" s="61">
        <v>35</v>
      </c>
      <c r="X141" s="61">
        <v>57</v>
      </c>
      <c r="Y141" s="85">
        <v>15638</v>
      </c>
    </row>
    <row r="142" spans="1:25" s="85" customFormat="1" ht="12">
      <c r="A142" s="83">
        <v>428</v>
      </c>
      <c r="B142" s="61">
        <v>428035073</v>
      </c>
      <c r="C142" s="63" t="s">
        <v>531</v>
      </c>
      <c r="D142" s="64">
        <v>0</v>
      </c>
      <c r="E142" s="64">
        <v>0</v>
      </c>
      <c r="F142" s="64">
        <v>1</v>
      </c>
      <c r="G142" s="64">
        <v>7</v>
      </c>
      <c r="H142" s="64">
        <v>2</v>
      </c>
      <c r="I142" s="64">
        <v>4</v>
      </c>
      <c r="J142" s="64">
        <v>0</v>
      </c>
      <c r="K142" s="84">
        <v>0.53480000000000005</v>
      </c>
      <c r="L142" s="64">
        <v>0</v>
      </c>
      <c r="M142" s="64">
        <v>1</v>
      </c>
      <c r="N142" s="64">
        <v>0</v>
      </c>
      <c r="O142" s="64">
        <v>0</v>
      </c>
      <c r="P142" s="64">
        <v>11</v>
      </c>
      <c r="Q142" s="64">
        <v>14</v>
      </c>
      <c r="R142" s="84">
        <v>1.085</v>
      </c>
      <c r="S142" s="64">
        <v>5</v>
      </c>
      <c r="T142" s="61"/>
      <c r="U142" s="61"/>
      <c r="V142" s="61">
        <v>428</v>
      </c>
      <c r="W142" s="61">
        <v>35</v>
      </c>
      <c r="X142" s="61">
        <v>73</v>
      </c>
      <c r="Y142" s="85">
        <v>14269</v>
      </c>
    </row>
    <row r="143" spans="1:25" s="85" customFormat="1" ht="12">
      <c r="A143" s="83">
        <v>428</v>
      </c>
      <c r="B143" s="61">
        <v>428035079</v>
      </c>
      <c r="C143" s="63" t="s">
        <v>531</v>
      </c>
      <c r="D143" s="64">
        <v>0</v>
      </c>
      <c r="E143" s="64">
        <v>0</v>
      </c>
      <c r="F143" s="64">
        <v>0</v>
      </c>
      <c r="G143" s="64">
        <v>0</v>
      </c>
      <c r="H143" s="64">
        <v>1</v>
      </c>
      <c r="I143" s="64">
        <v>0</v>
      </c>
      <c r="J143" s="64">
        <v>0</v>
      </c>
      <c r="K143" s="84">
        <v>3.8199999999999998E-2</v>
      </c>
      <c r="L143" s="64">
        <v>0</v>
      </c>
      <c r="M143" s="64">
        <v>0</v>
      </c>
      <c r="N143" s="64">
        <v>0</v>
      </c>
      <c r="O143" s="64">
        <v>0</v>
      </c>
      <c r="P143" s="64">
        <v>1</v>
      </c>
      <c r="Q143" s="64">
        <v>1</v>
      </c>
      <c r="R143" s="84">
        <v>1.085</v>
      </c>
      <c r="S143" s="64">
        <v>6</v>
      </c>
      <c r="T143" s="61"/>
      <c r="U143" s="61"/>
      <c r="V143" s="61">
        <v>428</v>
      </c>
      <c r="W143" s="61">
        <v>35</v>
      </c>
      <c r="X143" s="61">
        <v>79</v>
      </c>
      <c r="Y143" s="85">
        <v>14609</v>
      </c>
    </row>
    <row r="144" spans="1:25" s="85" customFormat="1" ht="12">
      <c r="A144" s="83">
        <v>428</v>
      </c>
      <c r="B144" s="61">
        <v>428035088</v>
      </c>
      <c r="C144" s="63" t="s">
        <v>531</v>
      </c>
      <c r="D144" s="64">
        <v>0</v>
      </c>
      <c r="E144" s="64">
        <v>0</v>
      </c>
      <c r="F144" s="64">
        <v>0</v>
      </c>
      <c r="G144" s="64">
        <v>1</v>
      </c>
      <c r="H144" s="64">
        <v>1</v>
      </c>
      <c r="I144" s="64">
        <v>0</v>
      </c>
      <c r="J144" s="64">
        <v>0</v>
      </c>
      <c r="K144" s="84">
        <v>7.6399999999999996E-2</v>
      </c>
      <c r="L144" s="64">
        <v>0</v>
      </c>
      <c r="M144" s="64">
        <v>0</v>
      </c>
      <c r="N144" s="64">
        <v>0</v>
      </c>
      <c r="O144" s="64">
        <v>0</v>
      </c>
      <c r="P144" s="64">
        <v>2</v>
      </c>
      <c r="Q144" s="64">
        <v>2</v>
      </c>
      <c r="R144" s="84">
        <v>1.085</v>
      </c>
      <c r="S144" s="64">
        <v>4</v>
      </c>
      <c r="T144" s="61"/>
      <c r="U144" s="61"/>
      <c r="V144" s="61">
        <v>428</v>
      </c>
      <c r="W144" s="61">
        <v>35</v>
      </c>
      <c r="X144" s="61">
        <v>88</v>
      </c>
      <c r="Y144" s="85">
        <v>14384</v>
      </c>
    </row>
    <row r="145" spans="1:25" s="85" customFormat="1" ht="12">
      <c r="A145" s="83">
        <v>428</v>
      </c>
      <c r="B145" s="61">
        <v>428035093</v>
      </c>
      <c r="C145" s="63" t="s">
        <v>531</v>
      </c>
      <c r="D145" s="64">
        <v>0</v>
      </c>
      <c r="E145" s="64">
        <v>0</v>
      </c>
      <c r="F145" s="64">
        <v>2</v>
      </c>
      <c r="G145" s="64">
        <v>3</v>
      </c>
      <c r="H145" s="64">
        <v>2</v>
      </c>
      <c r="I145" s="64">
        <v>1</v>
      </c>
      <c r="J145" s="64">
        <v>0</v>
      </c>
      <c r="K145" s="84">
        <v>0.30559999999999998</v>
      </c>
      <c r="L145" s="64">
        <v>0</v>
      </c>
      <c r="M145" s="64">
        <v>1</v>
      </c>
      <c r="N145" s="64">
        <v>0</v>
      </c>
      <c r="O145" s="64">
        <v>0</v>
      </c>
      <c r="P145" s="64">
        <v>6</v>
      </c>
      <c r="Q145" s="64">
        <v>8</v>
      </c>
      <c r="R145" s="84">
        <v>1.085</v>
      </c>
      <c r="S145" s="64">
        <v>11</v>
      </c>
      <c r="T145" s="61"/>
      <c r="U145" s="61"/>
      <c r="V145" s="61">
        <v>428</v>
      </c>
      <c r="W145" s="61">
        <v>35</v>
      </c>
      <c r="X145" s="61">
        <v>93</v>
      </c>
      <c r="Y145" s="85">
        <v>14844</v>
      </c>
    </row>
    <row r="146" spans="1:25" s="85" customFormat="1" ht="12">
      <c r="A146" s="83">
        <v>428</v>
      </c>
      <c r="B146" s="61">
        <v>428035095</v>
      </c>
      <c r="C146" s="63" t="s">
        <v>531</v>
      </c>
      <c r="D146" s="64">
        <v>0</v>
      </c>
      <c r="E146" s="64">
        <v>0</v>
      </c>
      <c r="F146" s="64">
        <v>0</v>
      </c>
      <c r="G146" s="64">
        <v>1</v>
      </c>
      <c r="H146" s="64">
        <v>0</v>
      </c>
      <c r="I146" s="64">
        <v>0</v>
      </c>
      <c r="J146" s="64">
        <v>0</v>
      </c>
      <c r="K146" s="84">
        <v>3.8199999999999998E-2</v>
      </c>
      <c r="L146" s="64">
        <v>0</v>
      </c>
      <c r="M146" s="64">
        <v>0</v>
      </c>
      <c r="N146" s="64">
        <v>0</v>
      </c>
      <c r="O146" s="64">
        <v>0</v>
      </c>
      <c r="P146" s="64">
        <v>1</v>
      </c>
      <c r="Q146" s="64">
        <v>1</v>
      </c>
      <c r="R146" s="84">
        <v>1.085</v>
      </c>
      <c r="S146" s="64">
        <v>11</v>
      </c>
      <c r="T146" s="61"/>
      <c r="U146" s="61"/>
      <c r="V146" s="61">
        <v>428</v>
      </c>
      <c r="W146" s="61">
        <v>35</v>
      </c>
      <c r="X146" s="61">
        <v>95</v>
      </c>
      <c r="Y146" s="85">
        <v>15845</v>
      </c>
    </row>
    <row r="147" spans="1:25" s="85" customFormat="1" ht="12">
      <c r="A147" s="83">
        <v>428</v>
      </c>
      <c r="B147" s="61">
        <v>428035128</v>
      </c>
      <c r="C147" s="63" t="s">
        <v>531</v>
      </c>
      <c r="D147" s="64">
        <v>0</v>
      </c>
      <c r="E147" s="64">
        <v>0</v>
      </c>
      <c r="F147" s="64">
        <v>0</v>
      </c>
      <c r="G147" s="64">
        <v>1</v>
      </c>
      <c r="H147" s="64">
        <v>0</v>
      </c>
      <c r="I147" s="64">
        <v>0</v>
      </c>
      <c r="J147" s="64">
        <v>0</v>
      </c>
      <c r="K147" s="84">
        <v>3.8199999999999998E-2</v>
      </c>
      <c r="L147" s="64">
        <v>0</v>
      </c>
      <c r="M147" s="64">
        <v>0</v>
      </c>
      <c r="N147" s="64">
        <v>0</v>
      </c>
      <c r="O147" s="64">
        <v>0</v>
      </c>
      <c r="P147" s="64">
        <v>1</v>
      </c>
      <c r="Q147" s="64">
        <v>1</v>
      </c>
      <c r="R147" s="84">
        <v>1.085</v>
      </c>
      <c r="S147" s="64">
        <v>10</v>
      </c>
      <c r="T147" s="61"/>
      <c r="U147" s="61"/>
      <c r="V147" s="61">
        <v>428</v>
      </c>
      <c r="W147" s="61">
        <v>35</v>
      </c>
      <c r="X147" s="61">
        <v>128</v>
      </c>
      <c r="Y147" s="85">
        <v>15705</v>
      </c>
    </row>
    <row r="148" spans="1:25" s="85" customFormat="1" ht="12">
      <c r="A148" s="83">
        <v>428</v>
      </c>
      <c r="B148" s="61">
        <v>428035133</v>
      </c>
      <c r="C148" s="63" t="s">
        <v>531</v>
      </c>
      <c r="D148" s="64">
        <v>0</v>
      </c>
      <c r="E148" s="64">
        <v>0</v>
      </c>
      <c r="F148" s="64">
        <v>0</v>
      </c>
      <c r="G148" s="64">
        <v>1</v>
      </c>
      <c r="H148" s="64">
        <v>1</v>
      </c>
      <c r="I148" s="64">
        <v>1</v>
      </c>
      <c r="J148" s="64">
        <v>0</v>
      </c>
      <c r="K148" s="84">
        <v>0.11459999999999999</v>
      </c>
      <c r="L148" s="64">
        <v>0</v>
      </c>
      <c r="M148" s="64">
        <v>0</v>
      </c>
      <c r="N148" s="64">
        <v>0</v>
      </c>
      <c r="O148" s="64">
        <v>0</v>
      </c>
      <c r="P148" s="64">
        <v>1</v>
      </c>
      <c r="Q148" s="64">
        <v>3</v>
      </c>
      <c r="R148" s="84">
        <v>1.085</v>
      </c>
      <c r="S148" s="64">
        <v>9</v>
      </c>
      <c r="T148" s="61"/>
      <c r="U148" s="61"/>
      <c r="V148" s="61">
        <v>428</v>
      </c>
      <c r="W148" s="61">
        <v>35</v>
      </c>
      <c r="X148" s="61">
        <v>133</v>
      </c>
      <c r="Y148" s="85">
        <v>12376</v>
      </c>
    </row>
    <row r="149" spans="1:25" s="85" customFormat="1" ht="12">
      <c r="A149" s="83">
        <v>428</v>
      </c>
      <c r="B149" s="61">
        <v>428035163</v>
      </c>
      <c r="C149" s="63" t="s">
        <v>531</v>
      </c>
      <c r="D149" s="64">
        <v>0</v>
      </c>
      <c r="E149" s="64">
        <v>0</v>
      </c>
      <c r="F149" s="64">
        <v>0</v>
      </c>
      <c r="G149" s="64">
        <v>2</v>
      </c>
      <c r="H149" s="64">
        <v>3</v>
      </c>
      <c r="I149" s="64">
        <v>2</v>
      </c>
      <c r="J149" s="64">
        <v>0</v>
      </c>
      <c r="K149" s="84">
        <v>0.26740000000000003</v>
      </c>
      <c r="L149" s="64">
        <v>0</v>
      </c>
      <c r="M149" s="64">
        <v>0</v>
      </c>
      <c r="N149" s="64">
        <v>0</v>
      </c>
      <c r="O149" s="64">
        <v>0</v>
      </c>
      <c r="P149" s="64">
        <v>7</v>
      </c>
      <c r="Q149" s="64">
        <v>7</v>
      </c>
      <c r="R149" s="84">
        <v>1.085</v>
      </c>
      <c r="S149" s="64">
        <v>12</v>
      </c>
      <c r="T149" s="61"/>
      <c r="U149" s="61"/>
      <c r="V149" s="61">
        <v>428</v>
      </c>
      <c r="W149" s="61">
        <v>35</v>
      </c>
      <c r="X149" s="61">
        <v>163</v>
      </c>
      <c r="Y149" s="85">
        <v>16269</v>
      </c>
    </row>
    <row r="150" spans="1:25" s="85" customFormat="1" ht="12">
      <c r="A150" s="83">
        <v>428</v>
      </c>
      <c r="B150" s="61">
        <v>428035165</v>
      </c>
      <c r="C150" s="63" t="s">
        <v>531</v>
      </c>
      <c r="D150" s="64">
        <v>0</v>
      </c>
      <c r="E150" s="64">
        <v>0</v>
      </c>
      <c r="F150" s="64">
        <v>0</v>
      </c>
      <c r="G150" s="64">
        <v>7</v>
      </c>
      <c r="H150" s="64">
        <v>1</v>
      </c>
      <c r="I150" s="64">
        <v>3</v>
      </c>
      <c r="J150" s="64">
        <v>0</v>
      </c>
      <c r="K150" s="84">
        <v>0.42020000000000002</v>
      </c>
      <c r="L150" s="64">
        <v>0</v>
      </c>
      <c r="M150" s="64">
        <v>0</v>
      </c>
      <c r="N150" s="64">
        <v>0</v>
      </c>
      <c r="O150" s="64">
        <v>0</v>
      </c>
      <c r="P150" s="64">
        <v>7</v>
      </c>
      <c r="Q150" s="64">
        <v>11</v>
      </c>
      <c r="R150" s="84">
        <v>1.085</v>
      </c>
      <c r="S150" s="64">
        <v>10</v>
      </c>
      <c r="T150" s="61"/>
      <c r="U150" s="61"/>
      <c r="V150" s="61">
        <v>428</v>
      </c>
      <c r="W150" s="61">
        <v>35</v>
      </c>
      <c r="X150" s="61">
        <v>165</v>
      </c>
      <c r="Y150" s="85">
        <v>14099</v>
      </c>
    </row>
    <row r="151" spans="1:25" s="85" customFormat="1" ht="12">
      <c r="A151" s="83">
        <v>428</v>
      </c>
      <c r="B151" s="61">
        <v>428035189</v>
      </c>
      <c r="C151" s="63" t="s">
        <v>531</v>
      </c>
      <c r="D151" s="64">
        <v>0</v>
      </c>
      <c r="E151" s="64">
        <v>0</v>
      </c>
      <c r="F151" s="64">
        <v>0</v>
      </c>
      <c r="G151" s="64">
        <v>1</v>
      </c>
      <c r="H151" s="64">
        <v>1</v>
      </c>
      <c r="I151" s="64">
        <v>0</v>
      </c>
      <c r="J151" s="64">
        <v>0</v>
      </c>
      <c r="K151" s="84">
        <v>7.6399999999999996E-2</v>
      </c>
      <c r="L151" s="64">
        <v>0</v>
      </c>
      <c r="M151" s="64">
        <v>0</v>
      </c>
      <c r="N151" s="64">
        <v>0</v>
      </c>
      <c r="O151" s="64">
        <v>0</v>
      </c>
      <c r="P151" s="64">
        <v>1</v>
      </c>
      <c r="Q151" s="64">
        <v>2</v>
      </c>
      <c r="R151" s="84">
        <v>1.085</v>
      </c>
      <c r="S151" s="64">
        <v>3</v>
      </c>
      <c r="T151" s="61"/>
      <c r="U151" s="61"/>
      <c r="V151" s="61">
        <v>428</v>
      </c>
      <c r="W151" s="61">
        <v>35</v>
      </c>
      <c r="X151" s="61">
        <v>189</v>
      </c>
      <c r="Y151" s="85">
        <v>12164</v>
      </c>
    </row>
    <row r="152" spans="1:25" s="85" customFormat="1" ht="12">
      <c r="A152" s="83">
        <v>428</v>
      </c>
      <c r="B152" s="61">
        <v>428035220</v>
      </c>
      <c r="C152" s="63" t="s">
        <v>531</v>
      </c>
      <c r="D152" s="64">
        <v>0</v>
      </c>
      <c r="E152" s="64">
        <v>0</v>
      </c>
      <c r="F152" s="64">
        <v>0</v>
      </c>
      <c r="G152" s="64">
        <v>2</v>
      </c>
      <c r="H152" s="64">
        <v>3</v>
      </c>
      <c r="I152" s="64">
        <v>1</v>
      </c>
      <c r="J152" s="64">
        <v>0</v>
      </c>
      <c r="K152" s="84">
        <v>0.22919999999999999</v>
      </c>
      <c r="L152" s="64">
        <v>0</v>
      </c>
      <c r="M152" s="64">
        <v>0</v>
      </c>
      <c r="N152" s="64">
        <v>0</v>
      </c>
      <c r="O152" s="64">
        <v>0</v>
      </c>
      <c r="P152" s="64">
        <v>6</v>
      </c>
      <c r="Q152" s="64">
        <v>6</v>
      </c>
      <c r="R152" s="84">
        <v>1.085</v>
      </c>
      <c r="S152" s="64">
        <v>6</v>
      </c>
      <c r="T152" s="61"/>
      <c r="U152" s="61"/>
      <c r="V152" s="61">
        <v>428</v>
      </c>
      <c r="W152" s="61">
        <v>35</v>
      </c>
      <c r="X152" s="61">
        <v>220</v>
      </c>
      <c r="Y152" s="85">
        <v>15060</v>
      </c>
    </row>
    <row r="153" spans="1:25" s="85" customFormat="1" ht="12">
      <c r="A153" s="83">
        <v>428</v>
      </c>
      <c r="B153" s="61">
        <v>428035243</v>
      </c>
      <c r="C153" s="63" t="s">
        <v>531</v>
      </c>
      <c r="D153" s="64">
        <v>0</v>
      </c>
      <c r="E153" s="64">
        <v>0</v>
      </c>
      <c r="F153" s="64">
        <v>0</v>
      </c>
      <c r="G153" s="64">
        <v>4</v>
      </c>
      <c r="H153" s="64">
        <v>1</v>
      </c>
      <c r="I153" s="64">
        <v>1</v>
      </c>
      <c r="J153" s="64">
        <v>0</v>
      </c>
      <c r="K153" s="84">
        <v>0.22919999999999999</v>
      </c>
      <c r="L153" s="64">
        <v>0</v>
      </c>
      <c r="M153" s="64">
        <v>0</v>
      </c>
      <c r="N153" s="64">
        <v>0</v>
      </c>
      <c r="O153" s="64">
        <v>0</v>
      </c>
      <c r="P153" s="64">
        <v>4</v>
      </c>
      <c r="Q153" s="64">
        <v>6</v>
      </c>
      <c r="R153" s="84">
        <v>1.085</v>
      </c>
      <c r="S153" s="64">
        <v>9</v>
      </c>
      <c r="T153" s="61"/>
      <c r="U153" s="61"/>
      <c r="V153" s="61">
        <v>428</v>
      </c>
      <c r="W153" s="61">
        <v>35</v>
      </c>
      <c r="X153" s="61">
        <v>243</v>
      </c>
      <c r="Y153" s="85">
        <v>13951</v>
      </c>
    </row>
    <row r="154" spans="1:25" s="85" customFormat="1" ht="12">
      <c r="A154" s="83">
        <v>428</v>
      </c>
      <c r="B154" s="61">
        <v>428035244</v>
      </c>
      <c r="C154" s="63" t="s">
        <v>531</v>
      </c>
      <c r="D154" s="64">
        <v>0</v>
      </c>
      <c r="E154" s="64">
        <v>0</v>
      </c>
      <c r="F154" s="64">
        <v>0</v>
      </c>
      <c r="G154" s="64">
        <v>8</v>
      </c>
      <c r="H154" s="64">
        <v>8</v>
      </c>
      <c r="I154" s="64">
        <v>8</v>
      </c>
      <c r="J154" s="64">
        <v>0</v>
      </c>
      <c r="K154" s="84">
        <v>0.91679999999999995</v>
      </c>
      <c r="L154" s="64">
        <v>0</v>
      </c>
      <c r="M154" s="64">
        <v>0</v>
      </c>
      <c r="N154" s="64">
        <v>0</v>
      </c>
      <c r="O154" s="64">
        <v>0</v>
      </c>
      <c r="P154" s="64">
        <v>16</v>
      </c>
      <c r="Q154" s="64">
        <v>24</v>
      </c>
      <c r="R154" s="84">
        <v>1.085</v>
      </c>
      <c r="S154" s="64">
        <v>10</v>
      </c>
      <c r="T154" s="61"/>
      <c r="U154" s="61"/>
      <c r="V154" s="61">
        <v>428</v>
      </c>
      <c r="W154" s="61">
        <v>35</v>
      </c>
      <c r="X154" s="61">
        <v>244</v>
      </c>
      <c r="Y154" s="85">
        <v>14268</v>
      </c>
    </row>
    <row r="155" spans="1:25" s="85" customFormat="1" ht="12">
      <c r="A155" s="83">
        <v>428</v>
      </c>
      <c r="B155" s="61">
        <v>428035248</v>
      </c>
      <c r="C155" s="63" t="s">
        <v>531</v>
      </c>
      <c r="D155" s="64">
        <v>0</v>
      </c>
      <c r="E155" s="64">
        <v>0</v>
      </c>
      <c r="F155" s="64">
        <v>2</v>
      </c>
      <c r="G155" s="64">
        <v>9</v>
      </c>
      <c r="H155" s="64">
        <v>15</v>
      </c>
      <c r="I155" s="64">
        <v>0</v>
      </c>
      <c r="J155" s="64">
        <v>0</v>
      </c>
      <c r="K155" s="84">
        <v>0.99319999999999997</v>
      </c>
      <c r="L155" s="64">
        <v>0</v>
      </c>
      <c r="M155" s="64">
        <v>5</v>
      </c>
      <c r="N155" s="64">
        <v>0</v>
      </c>
      <c r="O155" s="64">
        <v>0</v>
      </c>
      <c r="P155" s="64">
        <v>20</v>
      </c>
      <c r="Q155" s="64">
        <v>26</v>
      </c>
      <c r="R155" s="84">
        <v>1.085</v>
      </c>
      <c r="S155" s="64">
        <v>12</v>
      </c>
      <c r="T155" s="61"/>
      <c r="U155" s="61"/>
      <c r="V155" s="61">
        <v>428</v>
      </c>
      <c r="W155" s="61">
        <v>35</v>
      </c>
      <c r="X155" s="61">
        <v>248</v>
      </c>
      <c r="Y155" s="85">
        <v>14922</v>
      </c>
    </row>
    <row r="156" spans="1:25" s="85" customFormat="1" ht="12">
      <c r="A156" s="83">
        <v>428</v>
      </c>
      <c r="B156" s="61">
        <v>428035262</v>
      </c>
      <c r="C156" s="63" t="s">
        <v>531</v>
      </c>
      <c r="D156" s="64">
        <v>0</v>
      </c>
      <c r="E156" s="64">
        <v>0</v>
      </c>
      <c r="F156" s="64">
        <v>1</v>
      </c>
      <c r="G156" s="64">
        <v>1</v>
      </c>
      <c r="H156" s="64">
        <v>2</v>
      </c>
      <c r="I156" s="64">
        <v>0</v>
      </c>
      <c r="J156" s="64">
        <v>0</v>
      </c>
      <c r="K156" s="84">
        <v>0.15279999999999999</v>
      </c>
      <c r="L156" s="64">
        <v>0</v>
      </c>
      <c r="M156" s="64">
        <v>0</v>
      </c>
      <c r="N156" s="64">
        <v>0</v>
      </c>
      <c r="O156" s="64">
        <v>0</v>
      </c>
      <c r="P156" s="64">
        <v>3</v>
      </c>
      <c r="Q156" s="64">
        <v>4</v>
      </c>
      <c r="R156" s="84">
        <v>1.085</v>
      </c>
      <c r="S156" s="64">
        <v>7</v>
      </c>
      <c r="T156" s="61"/>
      <c r="U156" s="61"/>
      <c r="V156" s="61">
        <v>428</v>
      </c>
      <c r="W156" s="61">
        <v>35</v>
      </c>
      <c r="X156" s="61">
        <v>262</v>
      </c>
      <c r="Y156" s="85">
        <v>13725</v>
      </c>
    </row>
    <row r="157" spans="1:25" s="85" customFormat="1" ht="12">
      <c r="A157" s="83">
        <v>428</v>
      </c>
      <c r="B157" s="61">
        <v>428035285</v>
      </c>
      <c r="C157" s="63" t="s">
        <v>531</v>
      </c>
      <c r="D157" s="64">
        <v>0</v>
      </c>
      <c r="E157" s="64">
        <v>0</v>
      </c>
      <c r="F157" s="64">
        <v>0</v>
      </c>
      <c r="G157" s="64">
        <v>0</v>
      </c>
      <c r="H157" s="64">
        <v>0</v>
      </c>
      <c r="I157" s="64">
        <v>1</v>
      </c>
      <c r="J157" s="64">
        <v>0</v>
      </c>
      <c r="K157" s="84">
        <v>3.8199999999999998E-2</v>
      </c>
      <c r="L157" s="64">
        <v>0</v>
      </c>
      <c r="M157" s="64">
        <v>0</v>
      </c>
      <c r="N157" s="64">
        <v>0</v>
      </c>
      <c r="O157" s="64">
        <v>0</v>
      </c>
      <c r="P157" s="64">
        <v>1</v>
      </c>
      <c r="Q157" s="64">
        <v>1</v>
      </c>
      <c r="R157" s="84">
        <v>1.085</v>
      </c>
      <c r="S157" s="64">
        <v>7</v>
      </c>
      <c r="T157" s="61"/>
      <c r="U157" s="61"/>
      <c r="V157" s="61">
        <v>428</v>
      </c>
      <c r="W157" s="61">
        <v>35</v>
      </c>
      <c r="X157" s="61">
        <v>285</v>
      </c>
      <c r="Y157" s="85">
        <v>16734</v>
      </c>
    </row>
    <row r="158" spans="1:25" s="85" customFormat="1" ht="12">
      <c r="A158" s="83">
        <v>428</v>
      </c>
      <c r="B158" s="61">
        <v>428035293</v>
      </c>
      <c r="C158" s="63" t="s">
        <v>531</v>
      </c>
      <c r="D158" s="64">
        <v>0</v>
      </c>
      <c r="E158" s="64">
        <v>0</v>
      </c>
      <c r="F158" s="64">
        <v>0</v>
      </c>
      <c r="G158" s="64">
        <v>2</v>
      </c>
      <c r="H158" s="64">
        <v>1</v>
      </c>
      <c r="I158" s="64">
        <v>1</v>
      </c>
      <c r="J158" s="64">
        <v>0</v>
      </c>
      <c r="K158" s="84">
        <v>0.15279999999999999</v>
      </c>
      <c r="L158" s="64">
        <v>0</v>
      </c>
      <c r="M158" s="64">
        <v>0</v>
      </c>
      <c r="N158" s="64">
        <v>0</v>
      </c>
      <c r="O158" s="64">
        <v>0</v>
      </c>
      <c r="P158" s="64">
        <v>4</v>
      </c>
      <c r="Q158" s="64">
        <v>4</v>
      </c>
      <c r="R158" s="84">
        <v>1.085</v>
      </c>
      <c r="S158" s="64">
        <v>10</v>
      </c>
      <c r="T158" s="61"/>
      <c r="U158" s="61"/>
      <c r="V158" s="61">
        <v>428</v>
      </c>
      <c r="W158" s="61">
        <v>35</v>
      </c>
      <c r="X158" s="61">
        <v>293</v>
      </c>
      <c r="Y158" s="85">
        <v>16002</v>
      </c>
    </row>
    <row r="159" spans="1:25" s="85" customFormat="1" ht="12">
      <c r="A159" s="83">
        <v>428</v>
      </c>
      <c r="B159" s="61">
        <v>428035305</v>
      </c>
      <c r="C159" s="63" t="s">
        <v>531</v>
      </c>
      <c r="D159" s="64">
        <v>0</v>
      </c>
      <c r="E159" s="64">
        <v>0</v>
      </c>
      <c r="F159" s="64">
        <v>0</v>
      </c>
      <c r="G159" s="64">
        <v>1</v>
      </c>
      <c r="H159" s="64">
        <v>0</v>
      </c>
      <c r="I159" s="64">
        <v>0</v>
      </c>
      <c r="J159" s="64">
        <v>0</v>
      </c>
      <c r="K159" s="84">
        <v>3.8199999999999998E-2</v>
      </c>
      <c r="L159" s="64">
        <v>0</v>
      </c>
      <c r="M159" s="64">
        <v>0</v>
      </c>
      <c r="N159" s="64">
        <v>0</v>
      </c>
      <c r="O159" s="64">
        <v>0</v>
      </c>
      <c r="P159" s="64">
        <v>0</v>
      </c>
      <c r="Q159" s="64">
        <v>1</v>
      </c>
      <c r="R159" s="84">
        <v>1.085</v>
      </c>
      <c r="S159" s="64">
        <v>3</v>
      </c>
      <c r="T159" s="61"/>
      <c r="U159" s="61"/>
      <c r="V159" s="61">
        <v>428</v>
      </c>
      <c r="W159" s="61">
        <v>35</v>
      </c>
      <c r="X159" s="61">
        <v>305</v>
      </c>
      <c r="Y159" s="85">
        <v>10209</v>
      </c>
    </row>
    <row r="160" spans="1:25" s="85" customFormat="1" ht="12">
      <c r="A160" s="83">
        <v>428</v>
      </c>
      <c r="B160" s="61">
        <v>428035307</v>
      </c>
      <c r="C160" s="63" t="s">
        <v>531</v>
      </c>
      <c r="D160" s="64">
        <v>0</v>
      </c>
      <c r="E160" s="64">
        <v>0</v>
      </c>
      <c r="F160" s="64">
        <v>0</v>
      </c>
      <c r="G160" s="64">
        <v>2</v>
      </c>
      <c r="H160" s="64">
        <v>1</v>
      </c>
      <c r="I160" s="64">
        <v>0</v>
      </c>
      <c r="J160" s="64">
        <v>0</v>
      </c>
      <c r="K160" s="84">
        <v>0.11459999999999999</v>
      </c>
      <c r="L160" s="64">
        <v>0</v>
      </c>
      <c r="M160" s="64">
        <v>0</v>
      </c>
      <c r="N160" s="64">
        <v>0</v>
      </c>
      <c r="O160" s="64">
        <v>0</v>
      </c>
      <c r="P160" s="64">
        <v>3</v>
      </c>
      <c r="Q160" s="64">
        <v>3</v>
      </c>
      <c r="R160" s="84">
        <v>1.085</v>
      </c>
      <c r="S160" s="64">
        <v>3</v>
      </c>
      <c r="T160" s="61"/>
      <c r="U160" s="61"/>
      <c r="V160" s="61">
        <v>428</v>
      </c>
      <c r="W160" s="61">
        <v>35</v>
      </c>
      <c r="X160" s="61">
        <v>307</v>
      </c>
      <c r="Y160" s="85">
        <v>14373</v>
      </c>
    </row>
    <row r="161" spans="1:25" s="85" customFormat="1" ht="12">
      <c r="A161" s="83">
        <v>428</v>
      </c>
      <c r="B161" s="61">
        <v>428035314</v>
      </c>
      <c r="C161" s="63" t="s">
        <v>531</v>
      </c>
      <c r="D161" s="64">
        <v>0</v>
      </c>
      <c r="E161" s="64">
        <v>0</v>
      </c>
      <c r="F161" s="64">
        <v>0</v>
      </c>
      <c r="G161" s="64">
        <v>0</v>
      </c>
      <c r="H161" s="64">
        <v>1</v>
      </c>
      <c r="I161" s="64">
        <v>0</v>
      </c>
      <c r="J161" s="64">
        <v>0</v>
      </c>
      <c r="K161" s="84">
        <v>3.8199999999999998E-2</v>
      </c>
      <c r="L161" s="64">
        <v>0</v>
      </c>
      <c r="M161" s="64">
        <v>0</v>
      </c>
      <c r="N161" s="64">
        <v>0</v>
      </c>
      <c r="O161" s="64">
        <v>0</v>
      </c>
      <c r="P161" s="64">
        <v>1</v>
      </c>
      <c r="Q161" s="64">
        <v>1</v>
      </c>
      <c r="R161" s="84">
        <v>1.085</v>
      </c>
      <c r="S161" s="64">
        <v>6</v>
      </c>
      <c r="T161" s="61"/>
      <c r="U161" s="61"/>
      <c r="V161" s="61">
        <v>428</v>
      </c>
      <c r="W161" s="61">
        <v>35</v>
      </c>
      <c r="X161" s="61">
        <v>314</v>
      </c>
      <c r="Y161" s="85">
        <v>14609</v>
      </c>
    </row>
    <row r="162" spans="1:25" s="85" customFormat="1" ht="12">
      <c r="A162" s="83">
        <v>428</v>
      </c>
      <c r="B162" s="61">
        <v>428035336</v>
      </c>
      <c r="C162" s="63" t="s">
        <v>531</v>
      </c>
      <c r="D162" s="64">
        <v>0</v>
      </c>
      <c r="E162" s="64">
        <v>0</v>
      </c>
      <c r="F162" s="64">
        <v>0</v>
      </c>
      <c r="G162" s="64">
        <v>1</v>
      </c>
      <c r="H162" s="64">
        <v>1</v>
      </c>
      <c r="I162" s="64">
        <v>0</v>
      </c>
      <c r="J162" s="64">
        <v>0</v>
      </c>
      <c r="K162" s="84">
        <v>7.6399999999999996E-2</v>
      </c>
      <c r="L162" s="64">
        <v>0</v>
      </c>
      <c r="M162" s="64">
        <v>0</v>
      </c>
      <c r="N162" s="64">
        <v>0</v>
      </c>
      <c r="O162" s="64">
        <v>0</v>
      </c>
      <c r="P162" s="64">
        <v>0</v>
      </c>
      <c r="Q162" s="64">
        <v>2</v>
      </c>
      <c r="R162" s="84">
        <v>1.085</v>
      </c>
      <c r="S162" s="64">
        <v>7</v>
      </c>
      <c r="T162" s="61"/>
      <c r="U162" s="61"/>
      <c r="V162" s="61">
        <v>428</v>
      </c>
      <c r="W162" s="61">
        <v>35</v>
      </c>
      <c r="X162" s="61">
        <v>336</v>
      </c>
      <c r="Y162" s="85">
        <v>10018</v>
      </c>
    </row>
    <row r="163" spans="1:25" s="85" customFormat="1" ht="12">
      <c r="A163" s="83">
        <v>428</v>
      </c>
      <c r="B163" s="61">
        <v>428035346</v>
      </c>
      <c r="C163" s="63" t="s">
        <v>531</v>
      </c>
      <c r="D163" s="64">
        <v>0</v>
      </c>
      <c r="E163" s="64">
        <v>0</v>
      </c>
      <c r="F163" s="64">
        <v>0</v>
      </c>
      <c r="G163" s="64">
        <v>3</v>
      </c>
      <c r="H163" s="64">
        <v>4</v>
      </c>
      <c r="I163" s="64">
        <v>1</v>
      </c>
      <c r="J163" s="64">
        <v>0</v>
      </c>
      <c r="K163" s="84">
        <v>0.30559999999999998</v>
      </c>
      <c r="L163" s="64">
        <v>0</v>
      </c>
      <c r="M163" s="64">
        <v>1</v>
      </c>
      <c r="N163" s="64">
        <v>0</v>
      </c>
      <c r="O163" s="64">
        <v>0</v>
      </c>
      <c r="P163" s="64">
        <v>3</v>
      </c>
      <c r="Q163" s="64">
        <v>8</v>
      </c>
      <c r="R163" s="84">
        <v>1.085</v>
      </c>
      <c r="S163" s="64">
        <v>6</v>
      </c>
      <c r="T163" s="61"/>
      <c r="U163" s="61"/>
      <c r="V163" s="61">
        <v>428</v>
      </c>
      <c r="W163" s="61">
        <v>35</v>
      </c>
      <c r="X163" s="61">
        <v>346</v>
      </c>
      <c r="Y163" s="85">
        <v>12327</v>
      </c>
    </row>
    <row r="164" spans="1:25" s="85" customFormat="1" ht="12">
      <c r="A164" s="83">
        <v>429</v>
      </c>
      <c r="B164" s="61">
        <v>429163030</v>
      </c>
      <c r="C164" s="63" t="s">
        <v>97</v>
      </c>
      <c r="D164" s="64">
        <v>0</v>
      </c>
      <c r="E164" s="64">
        <v>0</v>
      </c>
      <c r="F164" s="64">
        <v>0</v>
      </c>
      <c r="G164" s="64">
        <v>0</v>
      </c>
      <c r="H164" s="64">
        <v>1</v>
      </c>
      <c r="I164" s="64">
        <v>1</v>
      </c>
      <c r="J164" s="64">
        <v>0</v>
      </c>
      <c r="K164" s="84">
        <v>7.6399999999999996E-2</v>
      </c>
      <c r="L164" s="64">
        <v>0</v>
      </c>
      <c r="M164" s="64">
        <v>0</v>
      </c>
      <c r="N164" s="64">
        <v>0</v>
      </c>
      <c r="O164" s="64">
        <v>0</v>
      </c>
      <c r="P164" s="64">
        <v>2</v>
      </c>
      <c r="Q164" s="64">
        <v>2</v>
      </c>
      <c r="R164" s="84">
        <v>1</v>
      </c>
      <c r="S164" s="64">
        <v>6</v>
      </c>
      <c r="T164" s="61"/>
      <c r="U164" s="61"/>
      <c r="V164" s="61">
        <v>429</v>
      </c>
      <c r="W164" s="61">
        <v>163</v>
      </c>
      <c r="X164" s="61">
        <v>30</v>
      </c>
      <c r="Y164" s="85">
        <v>14549</v>
      </c>
    </row>
    <row r="165" spans="1:25" s="85" customFormat="1" ht="12">
      <c r="A165" s="83">
        <v>429</v>
      </c>
      <c r="B165" s="61">
        <v>429163049</v>
      </c>
      <c r="C165" s="63" t="s">
        <v>97</v>
      </c>
      <c r="D165" s="64">
        <v>0</v>
      </c>
      <c r="E165" s="64">
        <v>0</v>
      </c>
      <c r="F165" s="64">
        <v>0</v>
      </c>
      <c r="G165" s="64">
        <v>0</v>
      </c>
      <c r="H165" s="64">
        <v>0</v>
      </c>
      <c r="I165" s="64">
        <v>1</v>
      </c>
      <c r="J165" s="64">
        <v>0</v>
      </c>
      <c r="K165" s="84">
        <v>3.8199999999999998E-2</v>
      </c>
      <c r="L165" s="64">
        <v>0</v>
      </c>
      <c r="M165" s="64">
        <v>0</v>
      </c>
      <c r="N165" s="64">
        <v>0</v>
      </c>
      <c r="O165" s="64">
        <v>0</v>
      </c>
      <c r="P165" s="64">
        <v>1</v>
      </c>
      <c r="Q165" s="64">
        <v>1</v>
      </c>
      <c r="R165" s="84">
        <v>1</v>
      </c>
      <c r="S165" s="64">
        <v>8</v>
      </c>
      <c r="T165" s="61"/>
      <c r="U165" s="61"/>
      <c r="V165" s="61">
        <v>429</v>
      </c>
      <c r="W165" s="61">
        <v>163</v>
      </c>
      <c r="X165" s="61">
        <v>49</v>
      </c>
      <c r="Y165" s="85">
        <v>15785</v>
      </c>
    </row>
    <row r="166" spans="1:25" s="85" customFormat="1" ht="12">
      <c r="A166" s="83">
        <v>429</v>
      </c>
      <c r="B166" s="61">
        <v>429163057</v>
      </c>
      <c r="C166" s="63" t="s">
        <v>97</v>
      </c>
      <c r="D166" s="64">
        <v>0</v>
      </c>
      <c r="E166" s="64">
        <v>0</v>
      </c>
      <c r="F166" s="64">
        <v>0</v>
      </c>
      <c r="G166" s="64">
        <v>0</v>
      </c>
      <c r="H166" s="64">
        <v>0</v>
      </c>
      <c r="I166" s="64">
        <v>2</v>
      </c>
      <c r="J166" s="64">
        <v>0</v>
      </c>
      <c r="K166" s="84">
        <v>7.6399999999999996E-2</v>
      </c>
      <c r="L166" s="64">
        <v>0</v>
      </c>
      <c r="M166" s="64">
        <v>0</v>
      </c>
      <c r="N166" s="64">
        <v>0</v>
      </c>
      <c r="O166" s="64">
        <v>1</v>
      </c>
      <c r="P166" s="64">
        <v>2</v>
      </c>
      <c r="Q166" s="64">
        <v>2</v>
      </c>
      <c r="R166" s="84">
        <v>1</v>
      </c>
      <c r="S166" s="64">
        <v>12</v>
      </c>
      <c r="T166" s="61"/>
      <c r="U166" s="61"/>
      <c r="V166" s="61">
        <v>429</v>
      </c>
      <c r="W166" s="61">
        <v>163</v>
      </c>
      <c r="X166" s="61">
        <v>57</v>
      </c>
      <c r="Y166" s="85">
        <v>17443</v>
      </c>
    </row>
    <row r="167" spans="1:25" s="85" customFormat="1" ht="12">
      <c r="A167" s="83">
        <v>429</v>
      </c>
      <c r="B167" s="61">
        <v>429163071</v>
      </c>
      <c r="C167" s="63" t="s">
        <v>97</v>
      </c>
      <c r="D167" s="64">
        <v>0</v>
      </c>
      <c r="E167" s="64">
        <v>0</v>
      </c>
      <c r="F167" s="64">
        <v>0</v>
      </c>
      <c r="G167" s="64">
        <v>1</v>
      </c>
      <c r="H167" s="64">
        <v>0</v>
      </c>
      <c r="I167" s="64">
        <v>0</v>
      </c>
      <c r="J167" s="64">
        <v>0</v>
      </c>
      <c r="K167" s="84">
        <v>3.8199999999999998E-2</v>
      </c>
      <c r="L167" s="64">
        <v>0</v>
      </c>
      <c r="M167" s="64">
        <v>0</v>
      </c>
      <c r="N167" s="64">
        <v>0</v>
      </c>
      <c r="O167" s="64">
        <v>0</v>
      </c>
      <c r="P167" s="64">
        <v>1</v>
      </c>
      <c r="Q167" s="64">
        <v>1</v>
      </c>
      <c r="R167" s="84">
        <v>1</v>
      </c>
      <c r="S167" s="64">
        <v>4</v>
      </c>
      <c r="T167" s="61"/>
      <c r="U167" s="61"/>
      <c r="V167" s="61">
        <v>429</v>
      </c>
      <c r="W167" s="61">
        <v>163</v>
      </c>
      <c r="X167" s="61">
        <v>71</v>
      </c>
      <c r="Y167" s="85">
        <v>13606</v>
      </c>
    </row>
    <row r="168" spans="1:25" s="85" customFormat="1" ht="12">
      <c r="A168" s="83">
        <v>429</v>
      </c>
      <c r="B168" s="61">
        <v>429163103</v>
      </c>
      <c r="C168" s="63" t="s">
        <v>97</v>
      </c>
      <c r="D168" s="64">
        <v>0</v>
      </c>
      <c r="E168" s="64">
        <v>0</v>
      </c>
      <c r="F168" s="64">
        <v>0</v>
      </c>
      <c r="G168" s="64">
        <v>0</v>
      </c>
      <c r="H168" s="64">
        <v>0</v>
      </c>
      <c r="I168" s="64">
        <v>1</v>
      </c>
      <c r="J168" s="64">
        <v>0</v>
      </c>
      <c r="K168" s="84">
        <v>3.8199999999999998E-2</v>
      </c>
      <c r="L168" s="64">
        <v>0</v>
      </c>
      <c r="M168" s="64">
        <v>0</v>
      </c>
      <c r="N168" s="64">
        <v>0</v>
      </c>
      <c r="O168" s="64">
        <v>0</v>
      </c>
      <c r="P168" s="64">
        <v>1</v>
      </c>
      <c r="Q168" s="64">
        <v>1</v>
      </c>
      <c r="R168" s="84">
        <v>1</v>
      </c>
      <c r="S168" s="64">
        <v>10</v>
      </c>
      <c r="T168" s="61"/>
      <c r="U168" s="61"/>
      <c r="V168" s="61">
        <v>429</v>
      </c>
      <c r="W168" s="61">
        <v>163</v>
      </c>
      <c r="X168" s="61">
        <v>103</v>
      </c>
      <c r="Y168" s="85">
        <v>16118</v>
      </c>
    </row>
    <row r="169" spans="1:25" s="85" customFormat="1" ht="12">
      <c r="A169" s="83">
        <v>429</v>
      </c>
      <c r="B169" s="61">
        <v>429163128</v>
      </c>
      <c r="C169" s="63" t="s">
        <v>97</v>
      </c>
      <c r="D169" s="64">
        <v>0</v>
      </c>
      <c r="E169" s="64">
        <v>0</v>
      </c>
      <c r="F169" s="64">
        <v>0</v>
      </c>
      <c r="G169" s="64">
        <v>0</v>
      </c>
      <c r="H169" s="64">
        <v>0</v>
      </c>
      <c r="I169" s="64">
        <v>3</v>
      </c>
      <c r="J169" s="64">
        <v>0</v>
      </c>
      <c r="K169" s="84">
        <v>0.11459999999999999</v>
      </c>
      <c r="L169" s="64">
        <v>0</v>
      </c>
      <c r="M169" s="64">
        <v>0</v>
      </c>
      <c r="N169" s="64">
        <v>0</v>
      </c>
      <c r="O169" s="64">
        <v>0</v>
      </c>
      <c r="P169" s="64">
        <v>2</v>
      </c>
      <c r="Q169" s="64">
        <v>3</v>
      </c>
      <c r="R169" s="84">
        <v>1</v>
      </c>
      <c r="S169" s="64">
        <v>10</v>
      </c>
      <c r="T169" s="61"/>
      <c r="U169" s="61"/>
      <c r="V169" s="61">
        <v>429</v>
      </c>
      <c r="W169" s="61">
        <v>163</v>
      </c>
      <c r="X169" s="61">
        <v>128</v>
      </c>
      <c r="Y169" s="85">
        <v>14415</v>
      </c>
    </row>
    <row r="170" spans="1:25" s="85" customFormat="1" ht="12">
      <c r="A170" s="83">
        <v>429</v>
      </c>
      <c r="B170" s="61">
        <v>429163163</v>
      </c>
      <c r="C170" s="63" t="s">
        <v>97</v>
      </c>
      <c r="D170" s="64">
        <v>0</v>
      </c>
      <c r="E170" s="64">
        <v>0</v>
      </c>
      <c r="F170" s="64">
        <v>121</v>
      </c>
      <c r="G170" s="64">
        <v>604</v>
      </c>
      <c r="H170" s="64">
        <v>363</v>
      </c>
      <c r="I170" s="64">
        <v>464</v>
      </c>
      <c r="J170" s="64">
        <v>0</v>
      </c>
      <c r="K170" s="84">
        <v>59.2864</v>
      </c>
      <c r="L170" s="64">
        <v>0</v>
      </c>
      <c r="M170" s="64">
        <v>143</v>
      </c>
      <c r="N170" s="64">
        <v>24</v>
      </c>
      <c r="O170" s="64">
        <v>23</v>
      </c>
      <c r="P170" s="64">
        <v>1297</v>
      </c>
      <c r="Q170" s="64">
        <v>1552</v>
      </c>
      <c r="R170" s="84">
        <v>1</v>
      </c>
      <c r="S170" s="64">
        <v>12</v>
      </c>
      <c r="T170" s="61"/>
      <c r="U170" s="61"/>
      <c r="V170" s="61">
        <v>429</v>
      </c>
      <c r="W170" s="61">
        <v>163</v>
      </c>
      <c r="X170" s="61">
        <v>163</v>
      </c>
      <c r="Y170" s="85">
        <v>14678</v>
      </c>
    </row>
    <row r="171" spans="1:25" s="85" customFormat="1" ht="12">
      <c r="A171" s="83">
        <v>429</v>
      </c>
      <c r="B171" s="61">
        <v>429163164</v>
      </c>
      <c r="C171" s="63" t="s">
        <v>97</v>
      </c>
      <c r="D171" s="64">
        <v>0</v>
      </c>
      <c r="E171" s="64">
        <v>0</v>
      </c>
      <c r="F171" s="64">
        <v>0</v>
      </c>
      <c r="G171" s="64">
        <v>0</v>
      </c>
      <c r="H171" s="64">
        <v>0</v>
      </c>
      <c r="I171" s="64">
        <v>1</v>
      </c>
      <c r="J171" s="64">
        <v>0</v>
      </c>
      <c r="K171" s="84">
        <v>3.8199999999999998E-2</v>
      </c>
      <c r="L171" s="64">
        <v>0</v>
      </c>
      <c r="M171" s="64">
        <v>0</v>
      </c>
      <c r="N171" s="64">
        <v>0</v>
      </c>
      <c r="O171" s="64">
        <v>0</v>
      </c>
      <c r="P171" s="64">
        <v>1</v>
      </c>
      <c r="Q171" s="64">
        <v>1</v>
      </c>
      <c r="R171" s="84">
        <v>1</v>
      </c>
      <c r="S171" s="64">
        <v>2</v>
      </c>
      <c r="T171" s="61"/>
      <c r="U171" s="61"/>
      <c r="V171" s="61">
        <v>429</v>
      </c>
      <c r="W171" s="61">
        <v>163</v>
      </c>
      <c r="X171" s="61">
        <v>164</v>
      </c>
      <c r="Y171" s="85">
        <v>14928</v>
      </c>
    </row>
    <row r="172" spans="1:25" s="85" customFormat="1" ht="12">
      <c r="A172" s="83">
        <v>429</v>
      </c>
      <c r="B172" s="61">
        <v>429163165</v>
      </c>
      <c r="C172" s="63" t="s">
        <v>97</v>
      </c>
      <c r="D172" s="64">
        <v>0</v>
      </c>
      <c r="E172" s="64">
        <v>0</v>
      </c>
      <c r="F172" s="64">
        <v>0</v>
      </c>
      <c r="G172" s="64">
        <v>1</v>
      </c>
      <c r="H172" s="64">
        <v>0</v>
      </c>
      <c r="I172" s="64">
        <v>1</v>
      </c>
      <c r="J172" s="64">
        <v>0</v>
      </c>
      <c r="K172" s="84">
        <v>7.6399999999999996E-2</v>
      </c>
      <c r="L172" s="64">
        <v>0</v>
      </c>
      <c r="M172" s="64">
        <v>0</v>
      </c>
      <c r="N172" s="64">
        <v>0</v>
      </c>
      <c r="O172" s="64">
        <v>0</v>
      </c>
      <c r="P172" s="64">
        <v>2</v>
      </c>
      <c r="Q172" s="64">
        <v>2</v>
      </c>
      <c r="R172" s="84">
        <v>1</v>
      </c>
      <c r="S172" s="64">
        <v>10</v>
      </c>
      <c r="T172" s="61"/>
      <c r="U172" s="61"/>
      <c r="V172" s="61">
        <v>429</v>
      </c>
      <c r="W172" s="61">
        <v>163</v>
      </c>
      <c r="X172" s="61">
        <v>165</v>
      </c>
      <c r="Y172" s="85">
        <v>15388</v>
      </c>
    </row>
    <row r="173" spans="1:25" s="85" customFormat="1" ht="12">
      <c r="A173" s="83">
        <v>429</v>
      </c>
      <c r="B173" s="61">
        <v>429163168</v>
      </c>
      <c r="C173" s="63" t="s">
        <v>97</v>
      </c>
      <c r="D173" s="64">
        <v>0</v>
      </c>
      <c r="E173" s="64">
        <v>0</v>
      </c>
      <c r="F173" s="64">
        <v>0</v>
      </c>
      <c r="G173" s="64">
        <v>0</v>
      </c>
      <c r="H173" s="64">
        <v>0</v>
      </c>
      <c r="I173" s="64">
        <v>1</v>
      </c>
      <c r="J173" s="64">
        <v>0</v>
      </c>
      <c r="K173" s="84">
        <v>3.8199999999999998E-2</v>
      </c>
      <c r="L173" s="64">
        <v>0</v>
      </c>
      <c r="M173" s="64">
        <v>0</v>
      </c>
      <c r="N173" s="64">
        <v>0</v>
      </c>
      <c r="O173" s="64">
        <v>0</v>
      </c>
      <c r="P173" s="64">
        <v>0</v>
      </c>
      <c r="Q173" s="64">
        <v>1</v>
      </c>
      <c r="R173" s="84">
        <v>1</v>
      </c>
      <c r="S173" s="64">
        <v>3</v>
      </c>
      <c r="T173" s="61"/>
      <c r="U173" s="61"/>
      <c r="V173" s="61">
        <v>429</v>
      </c>
      <c r="W173" s="61">
        <v>163</v>
      </c>
      <c r="X173" s="61">
        <v>168</v>
      </c>
      <c r="Y173" s="85">
        <v>11009</v>
      </c>
    </row>
    <row r="174" spans="1:25" s="85" customFormat="1" ht="12">
      <c r="A174" s="83">
        <v>429</v>
      </c>
      <c r="B174" s="61">
        <v>429163181</v>
      </c>
      <c r="C174" s="63" t="s">
        <v>97</v>
      </c>
      <c r="D174" s="64">
        <v>0</v>
      </c>
      <c r="E174" s="64">
        <v>0</v>
      </c>
      <c r="F174" s="64">
        <v>0</v>
      </c>
      <c r="G174" s="64">
        <v>1</v>
      </c>
      <c r="H174" s="64">
        <v>0</v>
      </c>
      <c r="I174" s="64">
        <v>1</v>
      </c>
      <c r="J174" s="64">
        <v>0</v>
      </c>
      <c r="K174" s="84">
        <v>7.6399999999999996E-2</v>
      </c>
      <c r="L174" s="64">
        <v>0</v>
      </c>
      <c r="M174" s="64">
        <v>1</v>
      </c>
      <c r="N174" s="64">
        <v>0</v>
      </c>
      <c r="O174" s="64">
        <v>0</v>
      </c>
      <c r="P174" s="64">
        <v>2</v>
      </c>
      <c r="Q174" s="64">
        <v>2</v>
      </c>
      <c r="R174" s="84">
        <v>1</v>
      </c>
      <c r="S174" s="64">
        <v>9</v>
      </c>
      <c r="T174" s="61"/>
      <c r="U174" s="61"/>
      <c r="V174" s="61">
        <v>429</v>
      </c>
      <c r="W174" s="61">
        <v>163</v>
      </c>
      <c r="X174" s="61">
        <v>181</v>
      </c>
      <c r="Y174" s="85">
        <v>16418</v>
      </c>
    </row>
    <row r="175" spans="1:25" s="85" customFormat="1" ht="12">
      <c r="A175" s="83">
        <v>429</v>
      </c>
      <c r="B175" s="61">
        <v>429163229</v>
      </c>
      <c r="C175" s="63" t="s">
        <v>97</v>
      </c>
      <c r="D175" s="64">
        <v>0</v>
      </c>
      <c r="E175" s="64">
        <v>0</v>
      </c>
      <c r="F175" s="64">
        <v>2</v>
      </c>
      <c r="G175" s="64">
        <v>5</v>
      </c>
      <c r="H175" s="64">
        <v>2</v>
      </c>
      <c r="I175" s="64">
        <v>3</v>
      </c>
      <c r="J175" s="64">
        <v>0</v>
      </c>
      <c r="K175" s="84">
        <v>0.45839999999999997</v>
      </c>
      <c r="L175" s="64">
        <v>0</v>
      </c>
      <c r="M175" s="64">
        <v>0</v>
      </c>
      <c r="N175" s="64">
        <v>0</v>
      </c>
      <c r="O175" s="64">
        <v>0</v>
      </c>
      <c r="P175" s="64">
        <v>11</v>
      </c>
      <c r="Q175" s="64">
        <v>12</v>
      </c>
      <c r="R175" s="84">
        <v>1</v>
      </c>
      <c r="S175" s="64">
        <v>7</v>
      </c>
      <c r="T175" s="61"/>
      <c r="U175" s="61"/>
      <c r="V175" s="61">
        <v>429</v>
      </c>
      <c r="W175" s="61">
        <v>163</v>
      </c>
      <c r="X175" s="61">
        <v>229</v>
      </c>
      <c r="Y175" s="85">
        <v>14074</v>
      </c>
    </row>
    <row r="176" spans="1:25" s="85" customFormat="1" ht="12">
      <c r="A176" s="83">
        <v>429</v>
      </c>
      <c r="B176" s="61">
        <v>429163248</v>
      </c>
      <c r="C176" s="63" t="s">
        <v>97</v>
      </c>
      <c r="D176" s="64">
        <v>0</v>
      </c>
      <c r="E176" s="64">
        <v>0</v>
      </c>
      <c r="F176" s="64">
        <v>0</v>
      </c>
      <c r="G176" s="64">
        <v>2</v>
      </c>
      <c r="H176" s="64">
        <v>1</v>
      </c>
      <c r="I176" s="64">
        <v>2</v>
      </c>
      <c r="J176" s="64">
        <v>0</v>
      </c>
      <c r="K176" s="84">
        <v>0.191</v>
      </c>
      <c r="L176" s="64">
        <v>0</v>
      </c>
      <c r="M176" s="64">
        <v>0</v>
      </c>
      <c r="N176" s="64">
        <v>0</v>
      </c>
      <c r="O176" s="64">
        <v>0</v>
      </c>
      <c r="P176" s="64">
        <v>3</v>
      </c>
      <c r="Q176" s="64">
        <v>5</v>
      </c>
      <c r="R176" s="84">
        <v>1</v>
      </c>
      <c r="S176" s="64">
        <v>12</v>
      </c>
      <c r="T176" s="61"/>
      <c r="U176" s="61"/>
      <c r="V176" s="61">
        <v>429</v>
      </c>
      <c r="W176" s="61">
        <v>163</v>
      </c>
      <c r="X176" s="61">
        <v>248</v>
      </c>
      <c r="Y176" s="85">
        <v>13285</v>
      </c>
    </row>
    <row r="177" spans="1:25" s="85" customFormat="1" ht="12">
      <c r="A177" s="83">
        <v>429</v>
      </c>
      <c r="B177" s="61">
        <v>429163258</v>
      </c>
      <c r="C177" s="63" t="s">
        <v>97</v>
      </c>
      <c r="D177" s="64">
        <v>0</v>
      </c>
      <c r="E177" s="64">
        <v>0</v>
      </c>
      <c r="F177" s="64">
        <v>2</v>
      </c>
      <c r="G177" s="64">
        <v>9</v>
      </c>
      <c r="H177" s="64">
        <v>3</v>
      </c>
      <c r="I177" s="64">
        <v>6</v>
      </c>
      <c r="J177" s="64">
        <v>0</v>
      </c>
      <c r="K177" s="84">
        <v>0.76400000000000001</v>
      </c>
      <c r="L177" s="64">
        <v>0</v>
      </c>
      <c r="M177" s="64">
        <v>1</v>
      </c>
      <c r="N177" s="64">
        <v>0</v>
      </c>
      <c r="O177" s="64">
        <v>0</v>
      </c>
      <c r="P177" s="64">
        <v>13</v>
      </c>
      <c r="Q177" s="64">
        <v>20</v>
      </c>
      <c r="R177" s="84">
        <v>1</v>
      </c>
      <c r="S177" s="64">
        <v>10</v>
      </c>
      <c r="T177" s="61"/>
      <c r="U177" s="61"/>
      <c r="V177" s="61">
        <v>429</v>
      </c>
      <c r="W177" s="61">
        <v>163</v>
      </c>
      <c r="X177" s="61">
        <v>258</v>
      </c>
      <c r="Y177" s="85">
        <v>13371</v>
      </c>
    </row>
    <row r="178" spans="1:25" s="85" customFormat="1" ht="12">
      <c r="A178" s="83">
        <v>429</v>
      </c>
      <c r="B178" s="61">
        <v>429163262</v>
      </c>
      <c r="C178" s="63" t="s">
        <v>97</v>
      </c>
      <c r="D178" s="64">
        <v>0</v>
      </c>
      <c r="E178" s="64">
        <v>0</v>
      </c>
      <c r="F178" s="64">
        <v>0</v>
      </c>
      <c r="G178" s="64">
        <v>0</v>
      </c>
      <c r="H178" s="64">
        <v>1</v>
      </c>
      <c r="I178" s="64">
        <v>1</v>
      </c>
      <c r="J178" s="64">
        <v>0</v>
      </c>
      <c r="K178" s="84">
        <v>7.6399999999999996E-2</v>
      </c>
      <c r="L178" s="64">
        <v>0</v>
      </c>
      <c r="M178" s="64">
        <v>0</v>
      </c>
      <c r="N178" s="64">
        <v>0</v>
      </c>
      <c r="O178" s="64">
        <v>0</v>
      </c>
      <c r="P178" s="64">
        <v>2</v>
      </c>
      <c r="Q178" s="64">
        <v>2</v>
      </c>
      <c r="R178" s="84">
        <v>1</v>
      </c>
      <c r="S178" s="64">
        <v>7</v>
      </c>
      <c r="T178" s="61"/>
      <c r="U178" s="61"/>
      <c r="V178" s="61">
        <v>429</v>
      </c>
      <c r="W178" s="61">
        <v>163</v>
      </c>
      <c r="X178" s="61">
        <v>262</v>
      </c>
      <c r="Y178" s="85">
        <v>14715</v>
      </c>
    </row>
    <row r="179" spans="1:25" s="85" customFormat="1" ht="12">
      <c r="A179" s="83">
        <v>429</v>
      </c>
      <c r="B179" s="61">
        <v>429163291</v>
      </c>
      <c r="C179" s="63" t="s">
        <v>97</v>
      </c>
      <c r="D179" s="64">
        <v>0</v>
      </c>
      <c r="E179" s="64">
        <v>0</v>
      </c>
      <c r="F179" s="64">
        <v>0</v>
      </c>
      <c r="G179" s="64">
        <v>2</v>
      </c>
      <c r="H179" s="64">
        <v>0</v>
      </c>
      <c r="I179" s="64">
        <v>2</v>
      </c>
      <c r="J179" s="64">
        <v>0</v>
      </c>
      <c r="K179" s="84">
        <v>0.15279999999999999</v>
      </c>
      <c r="L179" s="64">
        <v>0</v>
      </c>
      <c r="M179" s="64">
        <v>2</v>
      </c>
      <c r="N179" s="64">
        <v>0</v>
      </c>
      <c r="O179" s="64">
        <v>0</v>
      </c>
      <c r="P179" s="64">
        <v>3</v>
      </c>
      <c r="Q179" s="64">
        <v>4</v>
      </c>
      <c r="R179" s="84">
        <v>1</v>
      </c>
      <c r="S179" s="64">
        <v>4</v>
      </c>
      <c r="T179" s="61"/>
      <c r="U179" s="61"/>
      <c r="V179" s="61">
        <v>429</v>
      </c>
      <c r="W179" s="61">
        <v>163</v>
      </c>
      <c r="X179" s="61">
        <v>291</v>
      </c>
      <c r="Y179" s="85">
        <v>14518</v>
      </c>
    </row>
    <row r="180" spans="1:25" s="85" customFormat="1" ht="12">
      <c r="A180" s="83">
        <v>429</v>
      </c>
      <c r="B180" s="61">
        <v>429163305</v>
      </c>
      <c r="C180" s="63" t="s">
        <v>97</v>
      </c>
      <c r="D180" s="64">
        <v>0</v>
      </c>
      <c r="E180" s="64">
        <v>0</v>
      </c>
      <c r="F180" s="64">
        <v>0</v>
      </c>
      <c r="G180" s="64">
        <v>0</v>
      </c>
      <c r="H180" s="64">
        <v>0</v>
      </c>
      <c r="I180" s="64">
        <v>1</v>
      </c>
      <c r="J180" s="64">
        <v>0</v>
      </c>
      <c r="K180" s="84">
        <v>3.8199999999999998E-2</v>
      </c>
      <c r="L180" s="64">
        <v>0</v>
      </c>
      <c r="M180" s="64">
        <v>0</v>
      </c>
      <c r="N180" s="64">
        <v>0</v>
      </c>
      <c r="O180" s="64">
        <v>0</v>
      </c>
      <c r="P180" s="64">
        <v>1</v>
      </c>
      <c r="Q180" s="64">
        <v>1</v>
      </c>
      <c r="R180" s="84">
        <v>1</v>
      </c>
      <c r="S180" s="64">
        <v>3</v>
      </c>
      <c r="T180" s="61"/>
      <c r="U180" s="61"/>
      <c r="V180" s="61">
        <v>429</v>
      </c>
      <c r="W180" s="61">
        <v>163</v>
      </c>
      <c r="X180" s="61">
        <v>305</v>
      </c>
      <c r="Y180" s="85">
        <v>14997</v>
      </c>
    </row>
    <row r="181" spans="1:25" s="85" customFormat="1" ht="12">
      <c r="A181" s="83">
        <v>429</v>
      </c>
      <c r="B181" s="61">
        <v>429163347</v>
      </c>
      <c r="C181" s="63" t="s">
        <v>97</v>
      </c>
      <c r="D181" s="64">
        <v>0</v>
      </c>
      <c r="E181" s="64">
        <v>0</v>
      </c>
      <c r="F181" s="64">
        <v>0</v>
      </c>
      <c r="G181" s="64">
        <v>0</v>
      </c>
      <c r="H181" s="64">
        <v>2</v>
      </c>
      <c r="I181" s="64">
        <v>0</v>
      </c>
      <c r="J181" s="64">
        <v>0</v>
      </c>
      <c r="K181" s="84">
        <v>7.6399999999999996E-2</v>
      </c>
      <c r="L181" s="64">
        <v>0</v>
      </c>
      <c r="M181" s="64">
        <v>0</v>
      </c>
      <c r="N181" s="64">
        <v>0</v>
      </c>
      <c r="O181" s="64">
        <v>0</v>
      </c>
      <c r="P181" s="64">
        <v>0</v>
      </c>
      <c r="Q181" s="64">
        <v>2</v>
      </c>
      <c r="R181" s="84">
        <v>1</v>
      </c>
      <c r="S181" s="64">
        <v>6</v>
      </c>
      <c r="T181" s="61"/>
      <c r="U181" s="61"/>
      <c r="V181" s="61">
        <v>429</v>
      </c>
      <c r="W181" s="61">
        <v>163</v>
      </c>
      <c r="X181" s="61">
        <v>347</v>
      </c>
      <c r="Y181" s="85">
        <v>9202</v>
      </c>
    </row>
    <row r="182" spans="1:25" s="85" customFormat="1" ht="12">
      <c r="A182" s="83">
        <v>429</v>
      </c>
      <c r="B182" s="61">
        <v>429163773</v>
      </c>
      <c r="C182" s="63" t="s">
        <v>97</v>
      </c>
      <c r="D182" s="64">
        <v>0</v>
      </c>
      <c r="E182" s="64">
        <v>0</v>
      </c>
      <c r="F182" s="64">
        <v>0</v>
      </c>
      <c r="G182" s="64">
        <v>0</v>
      </c>
      <c r="H182" s="64">
        <v>1</v>
      </c>
      <c r="I182" s="64">
        <v>0</v>
      </c>
      <c r="J182" s="64">
        <v>0</v>
      </c>
      <c r="K182" s="84">
        <v>3.8199999999999998E-2</v>
      </c>
      <c r="L182" s="64">
        <v>0</v>
      </c>
      <c r="M182" s="64">
        <v>0</v>
      </c>
      <c r="N182" s="64">
        <v>0</v>
      </c>
      <c r="O182" s="64">
        <v>0</v>
      </c>
      <c r="P182" s="64">
        <v>1</v>
      </c>
      <c r="Q182" s="64">
        <v>1</v>
      </c>
      <c r="R182" s="84">
        <v>1</v>
      </c>
      <c r="S182" s="64">
        <v>5</v>
      </c>
      <c r="T182" s="61"/>
      <c r="U182" s="61"/>
      <c r="V182" s="61">
        <v>429</v>
      </c>
      <c r="W182" s="61">
        <v>163</v>
      </c>
      <c r="X182" s="61">
        <v>773</v>
      </c>
      <c r="Y182" s="85">
        <v>13329</v>
      </c>
    </row>
    <row r="183" spans="1:25" s="85" customFormat="1" ht="12">
      <c r="A183" s="83">
        <v>430</v>
      </c>
      <c r="B183" s="61">
        <v>430170009</v>
      </c>
      <c r="C183" s="63" t="s">
        <v>105</v>
      </c>
      <c r="D183" s="64">
        <v>0</v>
      </c>
      <c r="E183" s="64">
        <v>0</v>
      </c>
      <c r="F183" s="64">
        <v>0</v>
      </c>
      <c r="G183" s="64">
        <v>0</v>
      </c>
      <c r="H183" s="64">
        <v>0</v>
      </c>
      <c r="I183" s="64">
        <v>1</v>
      </c>
      <c r="J183" s="64">
        <v>0</v>
      </c>
      <c r="K183" s="84">
        <v>3.8199999999999998E-2</v>
      </c>
      <c r="L183" s="64">
        <v>0</v>
      </c>
      <c r="M183" s="64">
        <v>0</v>
      </c>
      <c r="N183" s="64">
        <v>0</v>
      </c>
      <c r="O183" s="64">
        <v>0</v>
      </c>
      <c r="P183" s="64">
        <v>0</v>
      </c>
      <c r="Q183" s="64">
        <v>1</v>
      </c>
      <c r="R183" s="84">
        <v>1.03</v>
      </c>
      <c r="S183" s="64">
        <v>2</v>
      </c>
      <c r="T183" s="61"/>
      <c r="U183" s="61"/>
      <c r="V183" s="61">
        <v>430</v>
      </c>
      <c r="W183" s="61">
        <v>170</v>
      </c>
      <c r="X183" s="61">
        <v>9</v>
      </c>
      <c r="Y183" s="85">
        <v>11279</v>
      </c>
    </row>
    <row r="184" spans="1:25" s="85" customFormat="1" ht="12">
      <c r="A184" s="83">
        <v>430</v>
      </c>
      <c r="B184" s="61">
        <v>430170014</v>
      </c>
      <c r="C184" s="63" t="s">
        <v>105</v>
      </c>
      <c r="D184" s="64">
        <v>0</v>
      </c>
      <c r="E184" s="64">
        <v>0</v>
      </c>
      <c r="F184" s="64">
        <v>0</v>
      </c>
      <c r="G184" s="64">
        <v>0</v>
      </c>
      <c r="H184" s="64">
        <v>0</v>
      </c>
      <c r="I184" s="64">
        <v>4</v>
      </c>
      <c r="J184" s="64">
        <v>0</v>
      </c>
      <c r="K184" s="84">
        <v>0.15279999999999999</v>
      </c>
      <c r="L184" s="64">
        <v>0</v>
      </c>
      <c r="M184" s="64">
        <v>0</v>
      </c>
      <c r="N184" s="64">
        <v>0</v>
      </c>
      <c r="O184" s="64">
        <v>0</v>
      </c>
      <c r="P184" s="64">
        <v>0</v>
      </c>
      <c r="Q184" s="64">
        <v>4</v>
      </c>
      <c r="R184" s="84">
        <v>1.03</v>
      </c>
      <c r="S184" s="64">
        <v>4</v>
      </c>
      <c r="T184" s="61"/>
      <c r="U184" s="61"/>
      <c r="V184" s="61">
        <v>430</v>
      </c>
      <c r="W184" s="61">
        <v>170</v>
      </c>
      <c r="X184" s="61">
        <v>14</v>
      </c>
      <c r="Y184" s="85">
        <v>11279</v>
      </c>
    </row>
    <row r="185" spans="1:25" s="85" customFormat="1" ht="12">
      <c r="A185" s="83">
        <v>430</v>
      </c>
      <c r="B185" s="61">
        <v>430170017</v>
      </c>
      <c r="C185" s="63" t="s">
        <v>105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1</v>
      </c>
      <c r="J185" s="64">
        <v>0</v>
      </c>
      <c r="K185" s="84">
        <v>3.8199999999999998E-2</v>
      </c>
      <c r="L185" s="64">
        <v>0</v>
      </c>
      <c r="M185" s="64">
        <v>0</v>
      </c>
      <c r="N185" s="64">
        <v>0</v>
      </c>
      <c r="O185" s="64">
        <v>0</v>
      </c>
      <c r="P185" s="64">
        <v>0</v>
      </c>
      <c r="Q185" s="64">
        <v>1</v>
      </c>
      <c r="R185" s="84">
        <v>1.03</v>
      </c>
      <c r="S185" s="64">
        <v>5</v>
      </c>
      <c r="T185" s="61"/>
      <c r="U185" s="61"/>
      <c r="V185" s="61">
        <v>430</v>
      </c>
      <c r="W185" s="61">
        <v>170</v>
      </c>
      <c r="X185" s="61">
        <v>17</v>
      </c>
      <c r="Y185" s="85">
        <v>11279</v>
      </c>
    </row>
    <row r="186" spans="1:25" s="85" customFormat="1" ht="12">
      <c r="A186" s="83">
        <v>430</v>
      </c>
      <c r="B186" s="61">
        <v>430170025</v>
      </c>
      <c r="C186" s="63" t="s">
        <v>105</v>
      </c>
      <c r="D186" s="64">
        <v>0</v>
      </c>
      <c r="E186" s="64">
        <v>0</v>
      </c>
      <c r="F186" s="64">
        <v>0</v>
      </c>
      <c r="G186" s="64">
        <v>0</v>
      </c>
      <c r="H186" s="64">
        <v>1</v>
      </c>
      <c r="I186" s="64">
        <v>2</v>
      </c>
      <c r="J186" s="64">
        <v>0</v>
      </c>
      <c r="K186" s="84">
        <v>0.11459999999999999</v>
      </c>
      <c r="L186" s="64">
        <v>0</v>
      </c>
      <c r="M186" s="64">
        <v>0</v>
      </c>
      <c r="N186" s="64">
        <v>0</v>
      </c>
      <c r="O186" s="64">
        <v>0</v>
      </c>
      <c r="P186" s="64">
        <v>0</v>
      </c>
      <c r="Q186" s="64">
        <v>3</v>
      </c>
      <c r="R186" s="84">
        <v>1.03</v>
      </c>
      <c r="S186" s="64">
        <v>5</v>
      </c>
      <c r="T186" s="61"/>
      <c r="U186" s="61"/>
      <c r="V186" s="61">
        <v>430</v>
      </c>
      <c r="W186" s="61">
        <v>170</v>
      </c>
      <c r="X186" s="61">
        <v>25</v>
      </c>
      <c r="Y186" s="85">
        <v>10661</v>
      </c>
    </row>
    <row r="187" spans="1:25" s="85" customFormat="1" ht="12">
      <c r="A187" s="83">
        <v>430</v>
      </c>
      <c r="B187" s="61">
        <v>430170064</v>
      </c>
      <c r="C187" s="63" t="s">
        <v>105</v>
      </c>
      <c r="D187" s="64">
        <v>0</v>
      </c>
      <c r="E187" s="64">
        <v>0</v>
      </c>
      <c r="F187" s="64">
        <v>0</v>
      </c>
      <c r="G187" s="64">
        <v>0</v>
      </c>
      <c r="H187" s="64">
        <v>46</v>
      </c>
      <c r="I187" s="64">
        <v>39</v>
      </c>
      <c r="J187" s="64">
        <v>0</v>
      </c>
      <c r="K187" s="84">
        <v>3.2469999999999999</v>
      </c>
      <c r="L187" s="64">
        <v>0</v>
      </c>
      <c r="M187" s="64">
        <v>0</v>
      </c>
      <c r="N187" s="64">
        <v>2</v>
      </c>
      <c r="O187" s="64">
        <v>0</v>
      </c>
      <c r="P187" s="64">
        <v>13</v>
      </c>
      <c r="Q187" s="64">
        <v>85</v>
      </c>
      <c r="R187" s="84">
        <v>1.03</v>
      </c>
      <c r="S187" s="64">
        <v>9</v>
      </c>
      <c r="T187" s="61"/>
      <c r="U187" s="61"/>
      <c r="V187" s="61">
        <v>430</v>
      </c>
      <c r="W187" s="61">
        <v>170</v>
      </c>
      <c r="X187" s="61">
        <v>64</v>
      </c>
      <c r="Y187" s="85">
        <v>11112</v>
      </c>
    </row>
    <row r="188" spans="1:25" s="85" customFormat="1" ht="12">
      <c r="A188" s="83">
        <v>430</v>
      </c>
      <c r="B188" s="61">
        <v>430170100</v>
      </c>
      <c r="C188" s="63" t="s">
        <v>105</v>
      </c>
      <c r="D188" s="64">
        <v>0</v>
      </c>
      <c r="E188" s="64">
        <v>0</v>
      </c>
      <c r="F188" s="64">
        <v>0</v>
      </c>
      <c r="G188" s="64">
        <v>0</v>
      </c>
      <c r="H188" s="64">
        <v>3</v>
      </c>
      <c r="I188" s="64">
        <v>7</v>
      </c>
      <c r="J188" s="64">
        <v>0</v>
      </c>
      <c r="K188" s="84">
        <v>0.38200000000000001</v>
      </c>
      <c r="L188" s="64">
        <v>0</v>
      </c>
      <c r="M188" s="64">
        <v>0</v>
      </c>
      <c r="N188" s="64">
        <v>0</v>
      </c>
      <c r="O188" s="64">
        <v>0</v>
      </c>
      <c r="P188" s="64">
        <v>1</v>
      </c>
      <c r="Q188" s="64">
        <v>10</v>
      </c>
      <c r="R188" s="84">
        <v>1.03</v>
      </c>
      <c r="S188" s="64">
        <v>9</v>
      </c>
      <c r="T188" s="61"/>
      <c r="U188" s="61"/>
      <c r="V188" s="61">
        <v>430</v>
      </c>
      <c r="W188" s="61">
        <v>170</v>
      </c>
      <c r="X188" s="61">
        <v>100</v>
      </c>
      <c r="Y188" s="85">
        <v>11230</v>
      </c>
    </row>
    <row r="189" spans="1:25" s="85" customFormat="1" ht="12">
      <c r="A189" s="83">
        <v>430</v>
      </c>
      <c r="B189" s="61">
        <v>430170101</v>
      </c>
      <c r="C189" s="63" t="s">
        <v>105</v>
      </c>
      <c r="D189" s="64">
        <v>0</v>
      </c>
      <c r="E189" s="64">
        <v>0</v>
      </c>
      <c r="F189" s="64">
        <v>0</v>
      </c>
      <c r="G189" s="64">
        <v>0</v>
      </c>
      <c r="H189" s="64">
        <v>1</v>
      </c>
      <c r="I189" s="64">
        <v>1</v>
      </c>
      <c r="J189" s="64">
        <v>0</v>
      </c>
      <c r="K189" s="84">
        <v>7.6399999999999996E-2</v>
      </c>
      <c r="L189" s="64">
        <v>0</v>
      </c>
      <c r="M189" s="64">
        <v>0</v>
      </c>
      <c r="N189" s="64">
        <v>0</v>
      </c>
      <c r="O189" s="64">
        <v>0</v>
      </c>
      <c r="P189" s="64">
        <v>0</v>
      </c>
      <c r="Q189" s="64">
        <v>2</v>
      </c>
      <c r="R189" s="84">
        <v>1.03</v>
      </c>
      <c r="S189" s="64">
        <v>3</v>
      </c>
      <c r="T189" s="61"/>
      <c r="U189" s="61"/>
      <c r="V189" s="61">
        <v>430</v>
      </c>
      <c r="W189" s="61">
        <v>170</v>
      </c>
      <c r="X189" s="61">
        <v>101</v>
      </c>
      <c r="Y189" s="85">
        <v>10351</v>
      </c>
    </row>
    <row r="190" spans="1:25" s="85" customFormat="1" ht="12">
      <c r="A190" s="83">
        <v>430</v>
      </c>
      <c r="B190" s="61">
        <v>430170110</v>
      </c>
      <c r="C190" s="63" t="s">
        <v>105</v>
      </c>
      <c r="D190" s="64">
        <v>0</v>
      </c>
      <c r="E190" s="64">
        <v>0</v>
      </c>
      <c r="F190" s="64">
        <v>0</v>
      </c>
      <c r="G190" s="64">
        <v>0</v>
      </c>
      <c r="H190" s="64">
        <v>5</v>
      </c>
      <c r="I190" s="64">
        <v>16</v>
      </c>
      <c r="J190" s="64">
        <v>0</v>
      </c>
      <c r="K190" s="84">
        <v>0.80220000000000002</v>
      </c>
      <c r="L190" s="64">
        <v>0</v>
      </c>
      <c r="M190" s="64">
        <v>0</v>
      </c>
      <c r="N190" s="64">
        <v>0</v>
      </c>
      <c r="O190" s="64">
        <v>0</v>
      </c>
      <c r="P190" s="64">
        <v>1</v>
      </c>
      <c r="Q190" s="64">
        <v>21</v>
      </c>
      <c r="R190" s="84">
        <v>1.03</v>
      </c>
      <c r="S190" s="64">
        <v>3</v>
      </c>
      <c r="T190" s="61"/>
      <c r="U190" s="61"/>
      <c r="V190" s="61">
        <v>430</v>
      </c>
      <c r="W190" s="61">
        <v>170</v>
      </c>
      <c r="X190" s="61">
        <v>110</v>
      </c>
      <c r="Y190" s="85">
        <v>11032</v>
      </c>
    </row>
    <row r="191" spans="1:25" s="85" customFormat="1" ht="12">
      <c r="A191" s="83">
        <v>430</v>
      </c>
      <c r="B191" s="61">
        <v>430170136</v>
      </c>
      <c r="C191" s="63" t="s">
        <v>105</v>
      </c>
      <c r="D191" s="64">
        <v>0</v>
      </c>
      <c r="E191" s="64">
        <v>0</v>
      </c>
      <c r="F191" s="64">
        <v>0</v>
      </c>
      <c r="G191" s="64">
        <v>0</v>
      </c>
      <c r="H191" s="64">
        <v>2</v>
      </c>
      <c r="I191" s="64">
        <v>0</v>
      </c>
      <c r="J191" s="64">
        <v>0</v>
      </c>
      <c r="K191" s="84">
        <v>7.6399999999999996E-2</v>
      </c>
      <c r="L191" s="64">
        <v>0</v>
      </c>
      <c r="M191" s="64">
        <v>0</v>
      </c>
      <c r="N191" s="64">
        <v>0</v>
      </c>
      <c r="O191" s="64">
        <v>0</v>
      </c>
      <c r="P191" s="64">
        <v>0</v>
      </c>
      <c r="Q191" s="64">
        <v>2</v>
      </c>
      <c r="R191" s="84">
        <v>1.03</v>
      </c>
      <c r="S191" s="64">
        <v>2</v>
      </c>
      <c r="T191" s="61"/>
      <c r="U191" s="61"/>
      <c r="V191" s="61">
        <v>430</v>
      </c>
      <c r="W191" s="61">
        <v>170</v>
      </c>
      <c r="X191" s="61">
        <v>136</v>
      </c>
      <c r="Y191" s="85">
        <v>9423</v>
      </c>
    </row>
    <row r="192" spans="1:25" s="85" customFormat="1" ht="12">
      <c r="A192" s="83">
        <v>430</v>
      </c>
      <c r="B192" s="61">
        <v>430170139</v>
      </c>
      <c r="C192" s="63" t="s">
        <v>105</v>
      </c>
      <c r="D192" s="64">
        <v>0</v>
      </c>
      <c r="E192" s="64">
        <v>0</v>
      </c>
      <c r="F192" s="64">
        <v>0</v>
      </c>
      <c r="G192" s="64">
        <v>0</v>
      </c>
      <c r="H192" s="64">
        <v>2</v>
      </c>
      <c r="I192" s="64">
        <v>5</v>
      </c>
      <c r="J192" s="64">
        <v>0</v>
      </c>
      <c r="K192" s="84">
        <v>0.26740000000000003</v>
      </c>
      <c r="L192" s="64">
        <v>0</v>
      </c>
      <c r="M192" s="64">
        <v>0</v>
      </c>
      <c r="N192" s="64">
        <v>0</v>
      </c>
      <c r="O192" s="64">
        <v>0</v>
      </c>
      <c r="P192" s="64">
        <v>0</v>
      </c>
      <c r="Q192" s="64">
        <v>7</v>
      </c>
      <c r="R192" s="84">
        <v>1.03</v>
      </c>
      <c r="S192" s="64">
        <v>2</v>
      </c>
      <c r="T192" s="61"/>
      <c r="U192" s="61"/>
      <c r="V192" s="61">
        <v>430</v>
      </c>
      <c r="W192" s="61">
        <v>170</v>
      </c>
      <c r="X192" s="61">
        <v>139</v>
      </c>
      <c r="Y192" s="85">
        <v>10749</v>
      </c>
    </row>
    <row r="193" spans="1:25" s="85" customFormat="1" ht="12">
      <c r="A193" s="83">
        <v>430</v>
      </c>
      <c r="B193" s="61">
        <v>430170141</v>
      </c>
      <c r="C193" s="63" t="s">
        <v>105</v>
      </c>
      <c r="D193" s="64">
        <v>0</v>
      </c>
      <c r="E193" s="64">
        <v>0</v>
      </c>
      <c r="F193" s="64">
        <v>0</v>
      </c>
      <c r="G193" s="64">
        <v>0</v>
      </c>
      <c r="H193" s="64">
        <v>96</v>
      </c>
      <c r="I193" s="64">
        <v>78</v>
      </c>
      <c r="J193" s="64">
        <v>0</v>
      </c>
      <c r="K193" s="84">
        <v>6.6467999999999998</v>
      </c>
      <c r="L193" s="64">
        <v>0</v>
      </c>
      <c r="M193" s="64">
        <v>0</v>
      </c>
      <c r="N193" s="64">
        <v>2</v>
      </c>
      <c r="O193" s="64">
        <v>0</v>
      </c>
      <c r="P193" s="64">
        <v>20</v>
      </c>
      <c r="Q193" s="64">
        <v>174</v>
      </c>
      <c r="R193" s="84">
        <v>1.03</v>
      </c>
      <c r="S193" s="64">
        <v>6</v>
      </c>
      <c r="T193" s="61"/>
      <c r="U193" s="61"/>
      <c r="V193" s="61">
        <v>430</v>
      </c>
      <c r="W193" s="61">
        <v>170</v>
      </c>
      <c r="X193" s="61">
        <v>141</v>
      </c>
      <c r="Y193" s="85">
        <v>10809</v>
      </c>
    </row>
    <row r="194" spans="1:25" s="85" customFormat="1" ht="12">
      <c r="A194" s="83">
        <v>430</v>
      </c>
      <c r="B194" s="61">
        <v>430170153</v>
      </c>
      <c r="C194" s="63" t="s">
        <v>105</v>
      </c>
      <c r="D194" s="64">
        <v>0</v>
      </c>
      <c r="E194" s="64">
        <v>0</v>
      </c>
      <c r="F194" s="64">
        <v>0</v>
      </c>
      <c r="G194" s="64">
        <v>0</v>
      </c>
      <c r="H194" s="64">
        <v>0</v>
      </c>
      <c r="I194" s="64">
        <v>1</v>
      </c>
      <c r="J194" s="64">
        <v>0</v>
      </c>
      <c r="K194" s="84">
        <v>3.8199999999999998E-2</v>
      </c>
      <c r="L194" s="64">
        <v>0</v>
      </c>
      <c r="M194" s="64">
        <v>0</v>
      </c>
      <c r="N194" s="64">
        <v>0</v>
      </c>
      <c r="O194" s="64">
        <v>0</v>
      </c>
      <c r="P194" s="64">
        <v>0</v>
      </c>
      <c r="Q194" s="64">
        <v>1</v>
      </c>
      <c r="R194" s="84">
        <v>1.03</v>
      </c>
      <c r="S194" s="64">
        <v>9</v>
      </c>
      <c r="T194" s="61"/>
      <c r="U194" s="61"/>
      <c r="V194" s="61">
        <v>430</v>
      </c>
      <c r="W194" s="61">
        <v>170</v>
      </c>
      <c r="X194" s="61">
        <v>153</v>
      </c>
      <c r="Y194" s="85">
        <v>11279</v>
      </c>
    </row>
    <row r="195" spans="1:25" s="85" customFormat="1" ht="12">
      <c r="A195" s="83">
        <v>430</v>
      </c>
      <c r="B195" s="61">
        <v>430170158</v>
      </c>
      <c r="C195" s="63" t="s">
        <v>105</v>
      </c>
      <c r="D195" s="64">
        <v>0</v>
      </c>
      <c r="E195" s="64">
        <v>0</v>
      </c>
      <c r="F195" s="64">
        <v>0</v>
      </c>
      <c r="G195" s="64">
        <v>0</v>
      </c>
      <c r="H195" s="64">
        <v>0</v>
      </c>
      <c r="I195" s="64">
        <v>1</v>
      </c>
      <c r="J195" s="64">
        <v>0</v>
      </c>
      <c r="K195" s="84">
        <v>3.8199999999999998E-2</v>
      </c>
      <c r="L195" s="64">
        <v>0</v>
      </c>
      <c r="M195" s="64">
        <v>0</v>
      </c>
      <c r="N195" s="64">
        <v>0</v>
      </c>
      <c r="O195" s="64">
        <v>0</v>
      </c>
      <c r="P195" s="64">
        <v>0</v>
      </c>
      <c r="Q195" s="64">
        <v>1</v>
      </c>
      <c r="R195" s="84">
        <v>1.03</v>
      </c>
      <c r="S195" s="64">
        <v>2</v>
      </c>
      <c r="T195" s="61"/>
      <c r="U195" s="61"/>
      <c r="V195" s="61">
        <v>430</v>
      </c>
      <c r="W195" s="61">
        <v>170</v>
      </c>
      <c r="X195" s="61">
        <v>158</v>
      </c>
      <c r="Y195" s="85">
        <v>11279</v>
      </c>
    </row>
    <row r="196" spans="1:25" s="85" customFormat="1" ht="12">
      <c r="A196" s="83">
        <v>430</v>
      </c>
      <c r="B196" s="61">
        <v>430170170</v>
      </c>
      <c r="C196" s="63" t="s">
        <v>105</v>
      </c>
      <c r="D196" s="64">
        <v>0</v>
      </c>
      <c r="E196" s="64">
        <v>0</v>
      </c>
      <c r="F196" s="64">
        <v>0</v>
      </c>
      <c r="G196" s="64">
        <v>0</v>
      </c>
      <c r="H196" s="64">
        <v>152</v>
      </c>
      <c r="I196" s="64">
        <v>332</v>
      </c>
      <c r="J196" s="64">
        <v>0</v>
      </c>
      <c r="K196" s="84">
        <v>18.488800000000001</v>
      </c>
      <c r="L196" s="64">
        <v>0</v>
      </c>
      <c r="M196" s="64">
        <v>0</v>
      </c>
      <c r="N196" s="64">
        <v>3</v>
      </c>
      <c r="O196" s="64">
        <v>5</v>
      </c>
      <c r="P196" s="64">
        <v>57</v>
      </c>
      <c r="Q196" s="64">
        <v>484</v>
      </c>
      <c r="R196" s="84">
        <v>1.03</v>
      </c>
      <c r="S196" s="64">
        <v>8</v>
      </c>
      <c r="T196" s="61"/>
      <c r="U196" s="61"/>
      <c r="V196" s="61">
        <v>430</v>
      </c>
      <c r="W196" s="61">
        <v>170</v>
      </c>
      <c r="X196" s="61">
        <v>170</v>
      </c>
      <c r="Y196" s="85">
        <v>11312</v>
      </c>
    </row>
    <row r="197" spans="1:25" s="85" customFormat="1" ht="12">
      <c r="A197" s="83">
        <v>430</v>
      </c>
      <c r="B197" s="61">
        <v>430170174</v>
      </c>
      <c r="C197" s="63" t="s">
        <v>105</v>
      </c>
      <c r="D197" s="64">
        <v>0</v>
      </c>
      <c r="E197" s="64">
        <v>0</v>
      </c>
      <c r="F197" s="64">
        <v>0</v>
      </c>
      <c r="G197" s="64">
        <v>0</v>
      </c>
      <c r="H197" s="64">
        <v>36</v>
      </c>
      <c r="I197" s="64">
        <v>31</v>
      </c>
      <c r="J197" s="64">
        <v>0</v>
      </c>
      <c r="K197" s="84">
        <v>2.5594000000000001</v>
      </c>
      <c r="L197" s="64">
        <v>0</v>
      </c>
      <c r="M197" s="64">
        <v>0</v>
      </c>
      <c r="N197" s="64">
        <v>0</v>
      </c>
      <c r="O197" s="64">
        <v>0</v>
      </c>
      <c r="P197" s="64">
        <v>6</v>
      </c>
      <c r="Q197" s="64">
        <v>67</v>
      </c>
      <c r="R197" s="84">
        <v>1.03</v>
      </c>
      <c r="S197" s="64">
        <v>4</v>
      </c>
      <c r="T197" s="61"/>
      <c r="U197" s="61"/>
      <c r="V197" s="61">
        <v>430</v>
      </c>
      <c r="W197" s="61">
        <v>170</v>
      </c>
      <c r="X197" s="61">
        <v>174</v>
      </c>
      <c r="Y197" s="85">
        <v>10655</v>
      </c>
    </row>
    <row r="198" spans="1:25" s="85" customFormat="1" ht="12">
      <c r="A198" s="83">
        <v>430</v>
      </c>
      <c r="B198" s="61">
        <v>430170198</v>
      </c>
      <c r="C198" s="63" t="s">
        <v>105</v>
      </c>
      <c r="D198" s="64">
        <v>0</v>
      </c>
      <c r="E198" s="64">
        <v>0</v>
      </c>
      <c r="F198" s="64">
        <v>0</v>
      </c>
      <c r="G198" s="64">
        <v>0</v>
      </c>
      <c r="H198" s="64">
        <v>2</v>
      </c>
      <c r="I198" s="64">
        <v>2</v>
      </c>
      <c r="J198" s="64">
        <v>0</v>
      </c>
      <c r="K198" s="84">
        <v>0.15279999999999999</v>
      </c>
      <c r="L198" s="64">
        <v>0</v>
      </c>
      <c r="M198" s="64">
        <v>0</v>
      </c>
      <c r="N198" s="64">
        <v>0</v>
      </c>
      <c r="O198" s="64">
        <v>0</v>
      </c>
      <c r="P198" s="64">
        <v>0</v>
      </c>
      <c r="Q198" s="64">
        <v>4</v>
      </c>
      <c r="R198" s="84">
        <v>1.03</v>
      </c>
      <c r="S198" s="64">
        <v>3</v>
      </c>
      <c r="T198" s="61"/>
      <c r="U198" s="61"/>
      <c r="V198" s="61">
        <v>430</v>
      </c>
      <c r="W198" s="61">
        <v>170</v>
      </c>
      <c r="X198" s="61">
        <v>198</v>
      </c>
      <c r="Y198" s="85">
        <v>10351</v>
      </c>
    </row>
    <row r="199" spans="1:25" s="85" customFormat="1" ht="12">
      <c r="A199" s="83">
        <v>430</v>
      </c>
      <c r="B199" s="61">
        <v>430170213</v>
      </c>
      <c r="C199" s="63" t="s">
        <v>105</v>
      </c>
      <c r="D199" s="64">
        <v>0</v>
      </c>
      <c r="E199" s="64">
        <v>0</v>
      </c>
      <c r="F199" s="64">
        <v>0</v>
      </c>
      <c r="G199" s="64">
        <v>0</v>
      </c>
      <c r="H199" s="64">
        <v>2</v>
      </c>
      <c r="I199" s="64">
        <v>0</v>
      </c>
      <c r="J199" s="64">
        <v>0</v>
      </c>
      <c r="K199" s="84">
        <v>7.6399999999999996E-2</v>
      </c>
      <c r="L199" s="64">
        <v>0</v>
      </c>
      <c r="M199" s="64">
        <v>0</v>
      </c>
      <c r="N199" s="64">
        <v>0</v>
      </c>
      <c r="O199" s="64">
        <v>0</v>
      </c>
      <c r="P199" s="64">
        <v>0</v>
      </c>
      <c r="Q199" s="64">
        <v>2</v>
      </c>
      <c r="R199" s="84">
        <v>1.03</v>
      </c>
      <c r="S199" s="64">
        <v>3</v>
      </c>
      <c r="T199" s="61"/>
      <c r="U199" s="61"/>
      <c r="V199" s="61">
        <v>430</v>
      </c>
      <c r="W199" s="61">
        <v>170</v>
      </c>
      <c r="X199" s="61">
        <v>213</v>
      </c>
      <c r="Y199" s="85">
        <v>9423</v>
      </c>
    </row>
    <row r="200" spans="1:25" s="85" customFormat="1" ht="12">
      <c r="A200" s="83">
        <v>430</v>
      </c>
      <c r="B200" s="61">
        <v>430170266</v>
      </c>
      <c r="C200" s="63" t="s">
        <v>105</v>
      </c>
      <c r="D200" s="64">
        <v>0</v>
      </c>
      <c r="E200" s="64">
        <v>0</v>
      </c>
      <c r="F200" s="64">
        <v>0</v>
      </c>
      <c r="G200" s="64">
        <v>0</v>
      </c>
      <c r="H200" s="64">
        <v>0</v>
      </c>
      <c r="I200" s="64">
        <v>1</v>
      </c>
      <c r="J200" s="64">
        <v>0</v>
      </c>
      <c r="K200" s="84">
        <v>3.8199999999999998E-2</v>
      </c>
      <c r="L200" s="64">
        <v>0</v>
      </c>
      <c r="M200" s="64">
        <v>0</v>
      </c>
      <c r="N200" s="64">
        <v>0</v>
      </c>
      <c r="O200" s="64">
        <v>0</v>
      </c>
      <c r="P200" s="64">
        <v>0</v>
      </c>
      <c r="Q200" s="64">
        <v>1</v>
      </c>
      <c r="R200" s="84">
        <v>1.03</v>
      </c>
      <c r="S200" s="64">
        <v>2</v>
      </c>
      <c r="T200" s="61"/>
      <c r="U200" s="61"/>
      <c r="V200" s="61">
        <v>430</v>
      </c>
      <c r="W200" s="61">
        <v>170</v>
      </c>
      <c r="X200" s="61">
        <v>266</v>
      </c>
      <c r="Y200" s="85">
        <v>11279</v>
      </c>
    </row>
    <row r="201" spans="1:25" s="85" customFormat="1" ht="12">
      <c r="A201" s="83">
        <v>430</v>
      </c>
      <c r="B201" s="61">
        <v>430170271</v>
      </c>
      <c r="C201" s="63" t="s">
        <v>105</v>
      </c>
      <c r="D201" s="64">
        <v>0</v>
      </c>
      <c r="E201" s="64">
        <v>0</v>
      </c>
      <c r="F201" s="64">
        <v>0</v>
      </c>
      <c r="G201" s="64">
        <v>0</v>
      </c>
      <c r="H201" s="64">
        <v>10</v>
      </c>
      <c r="I201" s="64">
        <v>16</v>
      </c>
      <c r="J201" s="64">
        <v>0</v>
      </c>
      <c r="K201" s="84">
        <v>0.99319999999999997</v>
      </c>
      <c r="L201" s="64">
        <v>0</v>
      </c>
      <c r="M201" s="64">
        <v>0</v>
      </c>
      <c r="N201" s="64">
        <v>0</v>
      </c>
      <c r="O201" s="64">
        <v>0</v>
      </c>
      <c r="P201" s="64">
        <v>1</v>
      </c>
      <c r="Q201" s="64">
        <v>26</v>
      </c>
      <c r="R201" s="84">
        <v>1.03</v>
      </c>
      <c r="S201" s="64">
        <v>3</v>
      </c>
      <c r="T201" s="61"/>
      <c r="U201" s="61"/>
      <c r="V201" s="61">
        <v>430</v>
      </c>
      <c r="W201" s="61">
        <v>170</v>
      </c>
      <c r="X201" s="61">
        <v>271</v>
      </c>
      <c r="Y201" s="85">
        <v>10723</v>
      </c>
    </row>
    <row r="202" spans="1:25" s="85" customFormat="1" ht="12">
      <c r="A202" s="83">
        <v>430</v>
      </c>
      <c r="B202" s="61">
        <v>430170276</v>
      </c>
      <c r="C202" s="63" t="s">
        <v>105</v>
      </c>
      <c r="D202" s="64">
        <v>0</v>
      </c>
      <c r="E202" s="64">
        <v>0</v>
      </c>
      <c r="F202" s="64">
        <v>0</v>
      </c>
      <c r="G202" s="64">
        <v>0</v>
      </c>
      <c r="H202" s="64">
        <v>1</v>
      </c>
      <c r="I202" s="64">
        <v>0</v>
      </c>
      <c r="J202" s="64">
        <v>0</v>
      </c>
      <c r="K202" s="84">
        <v>3.8199999999999998E-2</v>
      </c>
      <c r="L202" s="64">
        <v>0</v>
      </c>
      <c r="M202" s="64">
        <v>0</v>
      </c>
      <c r="N202" s="64">
        <v>0</v>
      </c>
      <c r="O202" s="64">
        <v>0</v>
      </c>
      <c r="P202" s="64">
        <v>0</v>
      </c>
      <c r="Q202" s="64">
        <v>1</v>
      </c>
      <c r="R202" s="84">
        <v>1.03</v>
      </c>
      <c r="S202" s="64">
        <v>2</v>
      </c>
      <c r="T202" s="61"/>
      <c r="U202" s="61"/>
      <c r="V202" s="61">
        <v>430</v>
      </c>
      <c r="W202" s="61">
        <v>170</v>
      </c>
      <c r="X202" s="61">
        <v>276</v>
      </c>
      <c r="Y202" s="85">
        <v>9423</v>
      </c>
    </row>
    <row r="203" spans="1:25" s="85" customFormat="1" ht="12">
      <c r="A203" s="83">
        <v>430</v>
      </c>
      <c r="B203" s="61">
        <v>430170288</v>
      </c>
      <c r="C203" s="63" t="s">
        <v>105</v>
      </c>
      <c r="D203" s="64">
        <v>0</v>
      </c>
      <c r="E203" s="64">
        <v>0</v>
      </c>
      <c r="F203" s="64">
        <v>0</v>
      </c>
      <c r="G203" s="64">
        <v>0</v>
      </c>
      <c r="H203" s="64">
        <v>1</v>
      </c>
      <c r="I203" s="64">
        <v>0</v>
      </c>
      <c r="J203" s="64">
        <v>0</v>
      </c>
      <c r="K203" s="84">
        <v>3.8199999999999998E-2</v>
      </c>
      <c r="L203" s="64">
        <v>0</v>
      </c>
      <c r="M203" s="64">
        <v>0</v>
      </c>
      <c r="N203" s="64">
        <v>0</v>
      </c>
      <c r="O203" s="64">
        <v>0</v>
      </c>
      <c r="P203" s="64">
        <v>0</v>
      </c>
      <c r="Q203" s="64">
        <v>1</v>
      </c>
      <c r="R203" s="84">
        <v>1.03</v>
      </c>
      <c r="S203" s="64">
        <v>2</v>
      </c>
      <c r="T203" s="61"/>
      <c r="U203" s="61"/>
      <c r="V203" s="61">
        <v>430</v>
      </c>
      <c r="W203" s="61">
        <v>170</v>
      </c>
      <c r="X203" s="61">
        <v>288</v>
      </c>
      <c r="Y203" s="85">
        <v>9423</v>
      </c>
    </row>
    <row r="204" spans="1:25" s="85" customFormat="1" ht="12">
      <c r="A204" s="83">
        <v>430</v>
      </c>
      <c r="B204" s="61">
        <v>430170321</v>
      </c>
      <c r="C204" s="63" t="s">
        <v>105</v>
      </c>
      <c r="D204" s="64">
        <v>0</v>
      </c>
      <c r="E204" s="64">
        <v>0</v>
      </c>
      <c r="F204" s="64">
        <v>0</v>
      </c>
      <c r="G204" s="64">
        <v>0</v>
      </c>
      <c r="H204" s="64">
        <v>3</v>
      </c>
      <c r="I204" s="64">
        <v>5</v>
      </c>
      <c r="J204" s="64">
        <v>0</v>
      </c>
      <c r="K204" s="84">
        <v>0.30559999999999998</v>
      </c>
      <c r="L204" s="64">
        <v>0</v>
      </c>
      <c r="M204" s="64">
        <v>0</v>
      </c>
      <c r="N204" s="64">
        <v>0</v>
      </c>
      <c r="O204" s="64">
        <v>1</v>
      </c>
      <c r="P204" s="64">
        <v>2</v>
      </c>
      <c r="Q204" s="64">
        <v>8</v>
      </c>
      <c r="R204" s="84">
        <v>1.03</v>
      </c>
      <c r="S204" s="64">
        <v>3</v>
      </c>
      <c r="T204" s="61"/>
      <c r="U204" s="61"/>
      <c r="V204" s="61">
        <v>430</v>
      </c>
      <c r="W204" s="61">
        <v>170</v>
      </c>
      <c r="X204" s="61">
        <v>321</v>
      </c>
      <c r="Y204" s="85">
        <v>11880</v>
      </c>
    </row>
    <row r="205" spans="1:25" s="85" customFormat="1" ht="12">
      <c r="A205" s="83">
        <v>430</v>
      </c>
      <c r="B205" s="61">
        <v>430170322</v>
      </c>
      <c r="C205" s="63" t="s">
        <v>105</v>
      </c>
      <c r="D205" s="64">
        <v>0</v>
      </c>
      <c r="E205" s="64">
        <v>0</v>
      </c>
      <c r="F205" s="64">
        <v>0</v>
      </c>
      <c r="G205" s="64">
        <v>0</v>
      </c>
      <c r="H205" s="64">
        <v>0</v>
      </c>
      <c r="I205" s="64">
        <v>2</v>
      </c>
      <c r="J205" s="64">
        <v>0</v>
      </c>
      <c r="K205" s="84">
        <v>7.6399999999999996E-2</v>
      </c>
      <c r="L205" s="64">
        <v>0</v>
      </c>
      <c r="M205" s="64">
        <v>0</v>
      </c>
      <c r="N205" s="64">
        <v>0</v>
      </c>
      <c r="O205" s="64">
        <v>0</v>
      </c>
      <c r="P205" s="64">
        <v>2</v>
      </c>
      <c r="Q205" s="64">
        <v>2</v>
      </c>
      <c r="R205" s="84">
        <v>1.03</v>
      </c>
      <c r="S205" s="64">
        <v>5</v>
      </c>
      <c r="T205" s="61"/>
      <c r="U205" s="61"/>
      <c r="V205" s="61">
        <v>430</v>
      </c>
      <c r="W205" s="61">
        <v>170</v>
      </c>
      <c r="X205" s="61">
        <v>322</v>
      </c>
      <c r="Y205" s="85">
        <v>15516</v>
      </c>
    </row>
    <row r="206" spans="1:25" s="85" customFormat="1" ht="12">
      <c r="A206" s="83">
        <v>430</v>
      </c>
      <c r="B206" s="61">
        <v>430170348</v>
      </c>
      <c r="C206" s="63" t="s">
        <v>105</v>
      </c>
      <c r="D206" s="64">
        <v>0</v>
      </c>
      <c r="E206" s="64">
        <v>0</v>
      </c>
      <c r="F206" s="64">
        <v>0</v>
      </c>
      <c r="G206" s="64">
        <v>0</v>
      </c>
      <c r="H206" s="64">
        <v>2</v>
      </c>
      <c r="I206" s="64">
        <v>10</v>
      </c>
      <c r="J206" s="64">
        <v>0</v>
      </c>
      <c r="K206" s="84">
        <v>0.45839999999999997</v>
      </c>
      <c r="L206" s="64">
        <v>0</v>
      </c>
      <c r="M206" s="64">
        <v>0</v>
      </c>
      <c r="N206" s="64">
        <v>0</v>
      </c>
      <c r="O206" s="64">
        <v>0</v>
      </c>
      <c r="P206" s="64">
        <v>6</v>
      </c>
      <c r="Q206" s="64">
        <v>12</v>
      </c>
      <c r="R206" s="84">
        <v>1.03</v>
      </c>
      <c r="S206" s="64">
        <v>11</v>
      </c>
      <c r="T206" s="61"/>
      <c r="U206" s="61"/>
      <c r="V206" s="61">
        <v>430</v>
      </c>
      <c r="W206" s="61">
        <v>170</v>
      </c>
      <c r="X206" s="61">
        <v>348</v>
      </c>
      <c r="Y206" s="85">
        <v>13659</v>
      </c>
    </row>
    <row r="207" spans="1:25" s="85" customFormat="1" ht="12">
      <c r="A207" s="83">
        <v>430</v>
      </c>
      <c r="B207" s="61">
        <v>430170620</v>
      </c>
      <c r="C207" s="63" t="s">
        <v>105</v>
      </c>
      <c r="D207" s="64">
        <v>0</v>
      </c>
      <c r="E207" s="64">
        <v>0</v>
      </c>
      <c r="F207" s="64">
        <v>0</v>
      </c>
      <c r="G207" s="64">
        <v>0</v>
      </c>
      <c r="H207" s="64">
        <v>1</v>
      </c>
      <c r="I207" s="64">
        <v>6</v>
      </c>
      <c r="J207" s="64">
        <v>0</v>
      </c>
      <c r="K207" s="84">
        <v>0.26740000000000003</v>
      </c>
      <c r="L207" s="64">
        <v>0</v>
      </c>
      <c r="M207" s="64">
        <v>0</v>
      </c>
      <c r="N207" s="64">
        <v>0</v>
      </c>
      <c r="O207" s="64">
        <v>0</v>
      </c>
      <c r="P207" s="64">
        <v>0</v>
      </c>
      <c r="Q207" s="64">
        <v>7</v>
      </c>
      <c r="R207" s="84">
        <v>1.03</v>
      </c>
      <c r="S207" s="64">
        <v>3</v>
      </c>
      <c r="T207" s="61"/>
      <c r="U207" s="61"/>
      <c r="V207" s="61">
        <v>430</v>
      </c>
      <c r="W207" s="61">
        <v>170</v>
      </c>
      <c r="X207" s="61">
        <v>620</v>
      </c>
      <c r="Y207" s="85">
        <v>11014</v>
      </c>
    </row>
    <row r="208" spans="1:25" s="85" customFormat="1" ht="12">
      <c r="A208" s="83">
        <v>430</v>
      </c>
      <c r="B208" s="61">
        <v>430170673</v>
      </c>
      <c r="C208" s="63" t="s">
        <v>105</v>
      </c>
      <c r="D208" s="64">
        <v>0</v>
      </c>
      <c r="E208" s="64">
        <v>0</v>
      </c>
      <c r="F208" s="64">
        <v>0</v>
      </c>
      <c r="G208" s="64">
        <v>0</v>
      </c>
      <c r="H208" s="64">
        <v>1</v>
      </c>
      <c r="I208" s="64">
        <v>0</v>
      </c>
      <c r="J208" s="64">
        <v>0</v>
      </c>
      <c r="K208" s="84">
        <v>3.8199999999999998E-2</v>
      </c>
      <c r="L208" s="64">
        <v>0</v>
      </c>
      <c r="M208" s="64">
        <v>0</v>
      </c>
      <c r="N208" s="64">
        <v>0</v>
      </c>
      <c r="O208" s="64">
        <v>0</v>
      </c>
      <c r="P208" s="64">
        <v>0</v>
      </c>
      <c r="Q208" s="64">
        <v>1</v>
      </c>
      <c r="R208" s="84">
        <v>1.03</v>
      </c>
      <c r="S208" s="64">
        <v>2</v>
      </c>
      <c r="T208" s="61"/>
      <c r="U208" s="61"/>
      <c r="V208" s="61">
        <v>430</v>
      </c>
      <c r="W208" s="61">
        <v>170</v>
      </c>
      <c r="X208" s="61">
        <v>673</v>
      </c>
      <c r="Y208" s="85">
        <v>9423</v>
      </c>
    </row>
    <row r="209" spans="1:25" s="85" customFormat="1" ht="12">
      <c r="A209" s="83">
        <v>430</v>
      </c>
      <c r="B209" s="61">
        <v>430170690</v>
      </c>
      <c r="C209" s="63" t="s">
        <v>105</v>
      </c>
      <c r="D209" s="64">
        <v>0</v>
      </c>
      <c r="E209" s="64">
        <v>0</v>
      </c>
      <c r="F209" s="64">
        <v>0</v>
      </c>
      <c r="G209" s="64">
        <v>0</v>
      </c>
      <c r="H209" s="64">
        <v>1</v>
      </c>
      <c r="I209" s="64">
        <v>0</v>
      </c>
      <c r="J209" s="64">
        <v>0</v>
      </c>
      <c r="K209" s="84">
        <v>3.8199999999999998E-2</v>
      </c>
      <c r="L209" s="64">
        <v>0</v>
      </c>
      <c r="M209" s="64">
        <v>0</v>
      </c>
      <c r="N209" s="64">
        <v>0</v>
      </c>
      <c r="O209" s="64">
        <v>0</v>
      </c>
      <c r="P209" s="64">
        <v>0</v>
      </c>
      <c r="Q209" s="64">
        <v>1</v>
      </c>
      <c r="R209" s="84">
        <v>1.03</v>
      </c>
      <c r="S209" s="64">
        <v>3</v>
      </c>
      <c r="T209" s="61"/>
      <c r="U209" s="61"/>
      <c r="V209" s="61">
        <v>430</v>
      </c>
      <c r="W209" s="61">
        <v>170</v>
      </c>
      <c r="X209" s="61">
        <v>690</v>
      </c>
      <c r="Y209" s="85">
        <v>9423</v>
      </c>
    </row>
    <row r="210" spans="1:25" s="85" customFormat="1" ht="12">
      <c r="A210" s="83">
        <v>430</v>
      </c>
      <c r="B210" s="61">
        <v>430170695</v>
      </c>
      <c r="C210" s="63" t="s">
        <v>105</v>
      </c>
      <c r="D210" s="64">
        <v>0</v>
      </c>
      <c r="E210" s="64">
        <v>0</v>
      </c>
      <c r="F210" s="64">
        <v>0</v>
      </c>
      <c r="G210" s="64">
        <v>0</v>
      </c>
      <c r="H210" s="64">
        <v>0</v>
      </c>
      <c r="I210" s="64">
        <v>3</v>
      </c>
      <c r="J210" s="64">
        <v>0</v>
      </c>
      <c r="K210" s="84">
        <v>0.11459999999999999</v>
      </c>
      <c r="L210" s="64">
        <v>0</v>
      </c>
      <c r="M210" s="64">
        <v>0</v>
      </c>
      <c r="N210" s="64">
        <v>0</v>
      </c>
      <c r="O210" s="64">
        <v>0</v>
      </c>
      <c r="P210" s="64">
        <v>0</v>
      </c>
      <c r="Q210" s="64">
        <v>3</v>
      </c>
      <c r="R210" s="84">
        <v>1.03</v>
      </c>
      <c r="S210" s="64">
        <v>2</v>
      </c>
      <c r="T210" s="61"/>
      <c r="U210" s="61"/>
      <c r="V210" s="61">
        <v>430</v>
      </c>
      <c r="W210" s="61">
        <v>170</v>
      </c>
      <c r="X210" s="61">
        <v>695</v>
      </c>
      <c r="Y210" s="85">
        <v>11279</v>
      </c>
    </row>
    <row r="211" spans="1:25" s="85" customFormat="1" ht="12">
      <c r="A211" s="83">
        <v>430</v>
      </c>
      <c r="B211" s="61">
        <v>430170710</v>
      </c>
      <c r="C211" s="63" t="s">
        <v>105</v>
      </c>
      <c r="D211" s="64">
        <v>0</v>
      </c>
      <c r="E211" s="64">
        <v>0</v>
      </c>
      <c r="F211" s="64">
        <v>0</v>
      </c>
      <c r="G211" s="64">
        <v>0</v>
      </c>
      <c r="H211" s="64">
        <v>1</v>
      </c>
      <c r="I211" s="64">
        <v>4</v>
      </c>
      <c r="J211" s="64">
        <v>0</v>
      </c>
      <c r="K211" s="84">
        <v>0.191</v>
      </c>
      <c r="L211" s="64">
        <v>0</v>
      </c>
      <c r="M211" s="64">
        <v>0</v>
      </c>
      <c r="N211" s="64">
        <v>0</v>
      </c>
      <c r="O211" s="64">
        <v>0</v>
      </c>
      <c r="P211" s="64">
        <v>0</v>
      </c>
      <c r="Q211" s="64">
        <v>5</v>
      </c>
      <c r="R211" s="84">
        <v>1.03</v>
      </c>
      <c r="S211" s="64">
        <v>2</v>
      </c>
      <c r="T211" s="61"/>
      <c r="U211" s="61"/>
      <c r="V211" s="61">
        <v>430</v>
      </c>
      <c r="W211" s="61">
        <v>170</v>
      </c>
      <c r="X211" s="61">
        <v>710</v>
      </c>
      <c r="Y211" s="85">
        <v>10908</v>
      </c>
    </row>
    <row r="212" spans="1:25" s="85" customFormat="1" ht="12">
      <c r="A212" s="83">
        <v>430</v>
      </c>
      <c r="B212" s="61">
        <v>430170725</v>
      </c>
      <c r="C212" s="63" t="s">
        <v>105</v>
      </c>
      <c r="D212" s="64">
        <v>0</v>
      </c>
      <c r="E212" s="64">
        <v>0</v>
      </c>
      <c r="F212" s="64">
        <v>0</v>
      </c>
      <c r="G212" s="64">
        <v>0</v>
      </c>
      <c r="H212" s="64">
        <v>6</v>
      </c>
      <c r="I212" s="64">
        <v>9</v>
      </c>
      <c r="J212" s="64">
        <v>0</v>
      </c>
      <c r="K212" s="84">
        <v>0.57299999999999995</v>
      </c>
      <c r="L212" s="64">
        <v>0</v>
      </c>
      <c r="M212" s="64">
        <v>0</v>
      </c>
      <c r="N212" s="64">
        <v>0</v>
      </c>
      <c r="O212" s="64">
        <v>0</v>
      </c>
      <c r="P212" s="64">
        <v>1</v>
      </c>
      <c r="Q212" s="64">
        <v>15</v>
      </c>
      <c r="R212" s="84">
        <v>1.03</v>
      </c>
      <c r="S212" s="64">
        <v>2</v>
      </c>
      <c r="T212" s="61"/>
      <c r="U212" s="61"/>
      <c r="V212" s="61">
        <v>430</v>
      </c>
      <c r="W212" s="61">
        <v>170</v>
      </c>
      <c r="X212" s="61">
        <v>725</v>
      </c>
      <c r="Y212" s="85">
        <v>10805</v>
      </c>
    </row>
    <row r="213" spans="1:25" s="85" customFormat="1" ht="12">
      <c r="A213" s="83">
        <v>430</v>
      </c>
      <c r="B213" s="61">
        <v>430170730</v>
      </c>
      <c r="C213" s="63" t="s">
        <v>105</v>
      </c>
      <c r="D213" s="64">
        <v>0</v>
      </c>
      <c r="E213" s="64">
        <v>0</v>
      </c>
      <c r="F213" s="64">
        <v>0</v>
      </c>
      <c r="G213" s="64">
        <v>0</v>
      </c>
      <c r="H213" s="64">
        <v>0</v>
      </c>
      <c r="I213" s="64">
        <v>8</v>
      </c>
      <c r="J213" s="64">
        <v>0</v>
      </c>
      <c r="K213" s="84">
        <v>0.30559999999999998</v>
      </c>
      <c r="L213" s="64">
        <v>0</v>
      </c>
      <c r="M213" s="64">
        <v>0</v>
      </c>
      <c r="N213" s="64">
        <v>0</v>
      </c>
      <c r="O213" s="64">
        <v>0</v>
      </c>
      <c r="P213" s="64">
        <v>2</v>
      </c>
      <c r="Q213" s="64">
        <v>8</v>
      </c>
      <c r="R213" s="84">
        <v>1.03</v>
      </c>
      <c r="S213" s="64">
        <v>2</v>
      </c>
      <c r="T213" s="61"/>
      <c r="U213" s="61"/>
      <c r="V213" s="61">
        <v>430</v>
      </c>
      <c r="W213" s="61">
        <v>170</v>
      </c>
      <c r="X213" s="61">
        <v>730</v>
      </c>
      <c r="Y213" s="85">
        <v>12285</v>
      </c>
    </row>
    <row r="214" spans="1:25" s="85" customFormat="1" ht="12">
      <c r="A214" s="83">
        <v>430</v>
      </c>
      <c r="B214" s="61">
        <v>430170735</v>
      </c>
      <c r="C214" s="63" t="s">
        <v>105</v>
      </c>
      <c r="D214" s="64">
        <v>0</v>
      </c>
      <c r="E214" s="64">
        <v>0</v>
      </c>
      <c r="F214" s="64">
        <v>0</v>
      </c>
      <c r="G214" s="64">
        <v>0</v>
      </c>
      <c r="H214" s="64">
        <v>1</v>
      </c>
      <c r="I214" s="64">
        <v>2</v>
      </c>
      <c r="J214" s="64">
        <v>0</v>
      </c>
      <c r="K214" s="84">
        <v>0.11459999999999999</v>
      </c>
      <c r="L214" s="64">
        <v>0</v>
      </c>
      <c r="M214" s="64">
        <v>0</v>
      </c>
      <c r="N214" s="64">
        <v>0</v>
      </c>
      <c r="O214" s="64">
        <v>0</v>
      </c>
      <c r="P214" s="64">
        <v>0</v>
      </c>
      <c r="Q214" s="64">
        <v>3</v>
      </c>
      <c r="R214" s="84">
        <v>1.03</v>
      </c>
      <c r="S214" s="64">
        <v>4</v>
      </c>
      <c r="T214" s="61"/>
      <c r="U214" s="61"/>
      <c r="V214" s="61">
        <v>430</v>
      </c>
      <c r="W214" s="61">
        <v>170</v>
      </c>
      <c r="X214" s="61">
        <v>735</v>
      </c>
      <c r="Y214" s="85">
        <v>10661</v>
      </c>
    </row>
    <row r="215" spans="1:25" s="85" customFormat="1" ht="12">
      <c r="A215" s="83">
        <v>430</v>
      </c>
      <c r="B215" s="61">
        <v>430170775</v>
      </c>
      <c r="C215" s="63" t="s">
        <v>105</v>
      </c>
      <c r="D215" s="64">
        <v>0</v>
      </c>
      <c r="E215" s="64">
        <v>0</v>
      </c>
      <c r="F215" s="64">
        <v>0</v>
      </c>
      <c r="G215" s="64">
        <v>0</v>
      </c>
      <c r="H215" s="64">
        <v>1</v>
      </c>
      <c r="I215" s="64">
        <v>2</v>
      </c>
      <c r="J215" s="64">
        <v>0</v>
      </c>
      <c r="K215" s="84">
        <v>0.11459999999999999</v>
      </c>
      <c r="L215" s="64">
        <v>0</v>
      </c>
      <c r="M215" s="64">
        <v>0</v>
      </c>
      <c r="N215" s="64">
        <v>0</v>
      </c>
      <c r="O215" s="64">
        <v>0</v>
      </c>
      <c r="P215" s="64">
        <v>0</v>
      </c>
      <c r="Q215" s="64">
        <v>3</v>
      </c>
      <c r="R215" s="84">
        <v>1.03</v>
      </c>
      <c r="S215" s="64">
        <v>3</v>
      </c>
      <c r="T215" s="61"/>
      <c r="U215" s="61"/>
      <c r="V215" s="61">
        <v>430</v>
      </c>
      <c r="W215" s="61">
        <v>170</v>
      </c>
      <c r="X215" s="61">
        <v>775</v>
      </c>
      <c r="Y215" s="85">
        <v>10661</v>
      </c>
    </row>
    <row r="216" spans="1:25" s="85" customFormat="1" ht="12">
      <c r="A216" s="83">
        <v>431</v>
      </c>
      <c r="B216" s="61">
        <v>431149079</v>
      </c>
      <c r="C216" s="63" t="s">
        <v>127</v>
      </c>
      <c r="D216" s="64">
        <v>0</v>
      </c>
      <c r="E216" s="64">
        <v>0</v>
      </c>
      <c r="F216" s="64">
        <v>0</v>
      </c>
      <c r="G216" s="64">
        <v>1</v>
      </c>
      <c r="H216" s="64">
        <v>0</v>
      </c>
      <c r="I216" s="64">
        <v>0</v>
      </c>
      <c r="J216" s="64">
        <v>0</v>
      </c>
      <c r="K216" s="84">
        <v>3.8199999999999998E-2</v>
      </c>
      <c r="L216" s="64">
        <v>0</v>
      </c>
      <c r="M216" s="64">
        <v>1</v>
      </c>
      <c r="N216" s="64">
        <v>0</v>
      </c>
      <c r="O216" s="64">
        <v>0</v>
      </c>
      <c r="P216" s="64">
        <v>0</v>
      </c>
      <c r="Q216" s="64">
        <v>1</v>
      </c>
      <c r="R216" s="84">
        <v>1</v>
      </c>
      <c r="S216" s="64">
        <v>6</v>
      </c>
      <c r="T216" s="61"/>
      <c r="U216" s="61"/>
      <c r="V216" s="61">
        <v>431</v>
      </c>
      <c r="W216" s="61">
        <v>149</v>
      </c>
      <c r="X216" s="61">
        <v>79</v>
      </c>
      <c r="Y216" s="85">
        <v>11942</v>
      </c>
    </row>
    <row r="217" spans="1:25" s="85" customFormat="1" ht="12">
      <c r="A217" s="83">
        <v>431</v>
      </c>
      <c r="B217" s="61">
        <v>431149128</v>
      </c>
      <c r="C217" s="63" t="s">
        <v>127</v>
      </c>
      <c r="D217" s="64">
        <v>1</v>
      </c>
      <c r="E217" s="64">
        <v>0</v>
      </c>
      <c r="F217" s="64">
        <v>1</v>
      </c>
      <c r="G217" s="64">
        <v>5</v>
      </c>
      <c r="H217" s="64">
        <v>4</v>
      </c>
      <c r="I217" s="64">
        <v>0</v>
      </c>
      <c r="J217" s="64">
        <v>0</v>
      </c>
      <c r="K217" s="84">
        <v>0.40110000000000001</v>
      </c>
      <c r="L217" s="64">
        <v>0</v>
      </c>
      <c r="M217" s="64">
        <v>0</v>
      </c>
      <c r="N217" s="64">
        <v>0</v>
      </c>
      <c r="O217" s="64">
        <v>0</v>
      </c>
      <c r="P217" s="64">
        <v>11</v>
      </c>
      <c r="Q217" s="64">
        <v>11</v>
      </c>
      <c r="R217" s="84">
        <v>1</v>
      </c>
      <c r="S217" s="64">
        <v>10</v>
      </c>
      <c r="T217" s="61"/>
      <c r="U217" s="61"/>
      <c r="V217" s="61">
        <v>431</v>
      </c>
      <c r="W217" s="61">
        <v>149</v>
      </c>
      <c r="X217" s="61">
        <v>128</v>
      </c>
      <c r="Y217" s="85">
        <v>14091</v>
      </c>
    </row>
    <row r="218" spans="1:25" s="85" customFormat="1" ht="12">
      <c r="A218" s="83">
        <v>431</v>
      </c>
      <c r="B218" s="61">
        <v>431149149</v>
      </c>
      <c r="C218" s="63" t="s">
        <v>127</v>
      </c>
      <c r="D218" s="64">
        <v>30</v>
      </c>
      <c r="E218" s="64">
        <v>0</v>
      </c>
      <c r="F218" s="64">
        <v>41</v>
      </c>
      <c r="G218" s="64">
        <v>202</v>
      </c>
      <c r="H218" s="64">
        <v>100</v>
      </c>
      <c r="I218" s="64">
        <v>0</v>
      </c>
      <c r="J218" s="64">
        <v>0</v>
      </c>
      <c r="K218" s="84">
        <v>13.675599999999999</v>
      </c>
      <c r="L218" s="64">
        <v>0</v>
      </c>
      <c r="M218" s="64">
        <v>77</v>
      </c>
      <c r="N218" s="64">
        <v>5</v>
      </c>
      <c r="O218" s="64">
        <v>0</v>
      </c>
      <c r="P218" s="64">
        <v>272</v>
      </c>
      <c r="Q218" s="64">
        <v>358</v>
      </c>
      <c r="R218" s="84">
        <v>1</v>
      </c>
      <c r="S218" s="64">
        <v>12</v>
      </c>
      <c r="T218" s="61"/>
      <c r="U218" s="61"/>
      <c r="V218" s="61">
        <v>431</v>
      </c>
      <c r="W218" s="61">
        <v>149</v>
      </c>
      <c r="X218" s="61">
        <v>149</v>
      </c>
      <c r="Y218" s="85">
        <v>14073</v>
      </c>
    </row>
    <row r="219" spans="1:25" s="85" customFormat="1" ht="12">
      <c r="A219" s="83">
        <v>431</v>
      </c>
      <c r="B219" s="61">
        <v>431149181</v>
      </c>
      <c r="C219" s="63" t="s">
        <v>127</v>
      </c>
      <c r="D219" s="64">
        <v>1</v>
      </c>
      <c r="E219" s="64">
        <v>0</v>
      </c>
      <c r="F219" s="64">
        <v>0</v>
      </c>
      <c r="G219" s="64">
        <v>6</v>
      </c>
      <c r="H219" s="64">
        <v>6</v>
      </c>
      <c r="I219" s="64">
        <v>0</v>
      </c>
      <c r="J219" s="64">
        <v>0</v>
      </c>
      <c r="K219" s="84">
        <v>0.47749999999999998</v>
      </c>
      <c r="L219" s="64">
        <v>0</v>
      </c>
      <c r="M219" s="64">
        <v>0</v>
      </c>
      <c r="N219" s="64">
        <v>0</v>
      </c>
      <c r="O219" s="64">
        <v>0</v>
      </c>
      <c r="P219" s="64">
        <v>10</v>
      </c>
      <c r="Q219" s="64">
        <v>13</v>
      </c>
      <c r="R219" s="84">
        <v>1</v>
      </c>
      <c r="S219" s="64">
        <v>9</v>
      </c>
      <c r="T219" s="61"/>
      <c r="U219" s="61"/>
      <c r="V219" s="61">
        <v>431</v>
      </c>
      <c r="W219" s="61">
        <v>149</v>
      </c>
      <c r="X219" s="61">
        <v>181</v>
      </c>
      <c r="Y219" s="85">
        <v>12822</v>
      </c>
    </row>
    <row r="220" spans="1:25" s="85" customFormat="1" ht="12">
      <c r="A220" s="83">
        <v>431</v>
      </c>
      <c r="B220" s="61">
        <v>431149211</v>
      </c>
      <c r="C220" s="63" t="s">
        <v>127</v>
      </c>
      <c r="D220" s="64">
        <v>0</v>
      </c>
      <c r="E220" s="64">
        <v>0</v>
      </c>
      <c r="F220" s="64">
        <v>0</v>
      </c>
      <c r="G220" s="64">
        <v>1</v>
      </c>
      <c r="H220" s="64">
        <v>1</v>
      </c>
      <c r="I220" s="64">
        <v>0</v>
      </c>
      <c r="J220" s="64">
        <v>0</v>
      </c>
      <c r="K220" s="84">
        <v>7.6399999999999996E-2</v>
      </c>
      <c r="L220" s="64">
        <v>0</v>
      </c>
      <c r="M220" s="64">
        <v>0</v>
      </c>
      <c r="N220" s="64">
        <v>0</v>
      </c>
      <c r="O220" s="64">
        <v>0</v>
      </c>
      <c r="P220" s="64">
        <v>2</v>
      </c>
      <c r="Q220" s="64">
        <v>2</v>
      </c>
      <c r="R220" s="84">
        <v>1</v>
      </c>
      <c r="S220" s="64">
        <v>4</v>
      </c>
      <c r="T220" s="61"/>
      <c r="U220" s="61"/>
      <c r="V220" s="61">
        <v>431</v>
      </c>
      <c r="W220" s="61">
        <v>149</v>
      </c>
      <c r="X220" s="61">
        <v>211</v>
      </c>
      <c r="Y220" s="85">
        <v>13433</v>
      </c>
    </row>
    <row r="221" spans="1:25" s="85" customFormat="1" ht="12">
      <c r="A221" s="83">
        <v>432</v>
      </c>
      <c r="B221" s="61">
        <v>432712020</v>
      </c>
      <c r="C221" s="63" t="s">
        <v>129</v>
      </c>
      <c r="D221" s="64">
        <v>0</v>
      </c>
      <c r="E221" s="64">
        <v>0</v>
      </c>
      <c r="F221" s="64">
        <v>0</v>
      </c>
      <c r="G221" s="64">
        <v>0</v>
      </c>
      <c r="H221" s="64">
        <v>82</v>
      </c>
      <c r="I221" s="64">
        <v>0</v>
      </c>
      <c r="J221" s="64">
        <v>0</v>
      </c>
      <c r="K221" s="84">
        <v>3.1324000000000001</v>
      </c>
      <c r="L221" s="64">
        <v>0</v>
      </c>
      <c r="M221" s="64">
        <v>0</v>
      </c>
      <c r="N221" s="64">
        <v>1</v>
      </c>
      <c r="O221" s="64">
        <v>0</v>
      </c>
      <c r="P221" s="64">
        <v>11</v>
      </c>
      <c r="Q221" s="64">
        <v>82</v>
      </c>
      <c r="R221" s="84">
        <v>1</v>
      </c>
      <c r="S221" s="64">
        <v>8</v>
      </c>
      <c r="T221" s="61"/>
      <c r="U221" s="61"/>
      <c r="V221" s="61">
        <v>432</v>
      </c>
      <c r="W221" s="61">
        <v>712</v>
      </c>
      <c r="X221" s="61">
        <v>20</v>
      </c>
      <c r="Y221" s="85">
        <v>9874</v>
      </c>
    </row>
    <row r="222" spans="1:25" s="85" customFormat="1" ht="12">
      <c r="A222" s="83">
        <v>432</v>
      </c>
      <c r="B222" s="61">
        <v>432712096</v>
      </c>
      <c r="C222" s="63" t="s">
        <v>129</v>
      </c>
      <c r="D222" s="64">
        <v>0</v>
      </c>
      <c r="E222" s="64">
        <v>0</v>
      </c>
      <c r="F222" s="64">
        <v>0</v>
      </c>
      <c r="G222" s="64">
        <v>0</v>
      </c>
      <c r="H222" s="64">
        <v>1</v>
      </c>
      <c r="I222" s="64">
        <v>0</v>
      </c>
      <c r="J222" s="64">
        <v>0</v>
      </c>
      <c r="K222" s="84">
        <v>3.8199999999999998E-2</v>
      </c>
      <c r="L222" s="64">
        <v>0</v>
      </c>
      <c r="M222" s="64">
        <v>0</v>
      </c>
      <c r="N222" s="64">
        <v>0</v>
      </c>
      <c r="O222" s="64">
        <v>0</v>
      </c>
      <c r="P222" s="64">
        <v>0</v>
      </c>
      <c r="Q222" s="64">
        <v>1</v>
      </c>
      <c r="R222" s="84">
        <v>1</v>
      </c>
      <c r="S222" s="64">
        <v>6</v>
      </c>
      <c r="T222" s="61"/>
      <c r="U222" s="61"/>
      <c r="V222" s="61">
        <v>432</v>
      </c>
      <c r="W222" s="61">
        <v>712</v>
      </c>
      <c r="X222" s="61">
        <v>96</v>
      </c>
      <c r="Y222" s="85">
        <v>9202</v>
      </c>
    </row>
    <row r="223" spans="1:25" s="85" customFormat="1" ht="12">
      <c r="A223" s="83">
        <v>432</v>
      </c>
      <c r="B223" s="61">
        <v>432712172</v>
      </c>
      <c r="C223" s="63" t="s">
        <v>129</v>
      </c>
      <c r="D223" s="64">
        <v>0</v>
      </c>
      <c r="E223" s="64">
        <v>0</v>
      </c>
      <c r="F223" s="64">
        <v>0</v>
      </c>
      <c r="G223" s="64">
        <v>0</v>
      </c>
      <c r="H223" s="64">
        <v>2</v>
      </c>
      <c r="I223" s="64">
        <v>0</v>
      </c>
      <c r="J223" s="64">
        <v>0</v>
      </c>
      <c r="K223" s="84">
        <v>7.6399999999999996E-2</v>
      </c>
      <c r="L223" s="64">
        <v>0</v>
      </c>
      <c r="M223" s="64">
        <v>0</v>
      </c>
      <c r="N223" s="64">
        <v>0</v>
      </c>
      <c r="O223" s="64">
        <v>0</v>
      </c>
      <c r="P223" s="64">
        <v>0</v>
      </c>
      <c r="Q223" s="64">
        <v>2</v>
      </c>
      <c r="R223" s="84">
        <v>1</v>
      </c>
      <c r="S223" s="64">
        <v>7</v>
      </c>
      <c r="T223" s="61"/>
      <c r="U223" s="61"/>
      <c r="V223" s="61">
        <v>432</v>
      </c>
      <c r="W223" s="61">
        <v>712</v>
      </c>
      <c r="X223" s="61">
        <v>172</v>
      </c>
      <c r="Y223" s="85">
        <v>9202</v>
      </c>
    </row>
    <row r="224" spans="1:25" s="85" customFormat="1" ht="12">
      <c r="A224" s="83">
        <v>432</v>
      </c>
      <c r="B224" s="61">
        <v>432712261</v>
      </c>
      <c r="C224" s="63" t="s">
        <v>129</v>
      </c>
      <c r="D224" s="64">
        <v>0</v>
      </c>
      <c r="E224" s="64">
        <v>0</v>
      </c>
      <c r="F224" s="64">
        <v>0</v>
      </c>
      <c r="G224" s="64">
        <v>0</v>
      </c>
      <c r="H224" s="64">
        <v>16</v>
      </c>
      <c r="I224" s="64">
        <v>0</v>
      </c>
      <c r="J224" s="64">
        <v>0</v>
      </c>
      <c r="K224" s="84">
        <v>0.61119999999999997</v>
      </c>
      <c r="L224" s="64">
        <v>0</v>
      </c>
      <c r="M224" s="64">
        <v>0</v>
      </c>
      <c r="N224" s="64">
        <v>0</v>
      </c>
      <c r="O224" s="64">
        <v>0</v>
      </c>
      <c r="P224" s="64">
        <v>4</v>
      </c>
      <c r="Q224" s="64">
        <v>16</v>
      </c>
      <c r="R224" s="84">
        <v>1</v>
      </c>
      <c r="S224" s="64">
        <v>4</v>
      </c>
      <c r="T224" s="61"/>
      <c r="U224" s="61"/>
      <c r="V224" s="61">
        <v>432</v>
      </c>
      <c r="W224" s="61">
        <v>712</v>
      </c>
      <c r="X224" s="61">
        <v>261</v>
      </c>
      <c r="Y224" s="85">
        <v>10217</v>
      </c>
    </row>
    <row r="225" spans="1:25" s="85" customFormat="1" ht="12">
      <c r="A225" s="83">
        <v>432</v>
      </c>
      <c r="B225" s="61">
        <v>432712300</v>
      </c>
      <c r="C225" s="63" t="s">
        <v>129</v>
      </c>
      <c r="D225" s="64">
        <v>0</v>
      </c>
      <c r="E225" s="64">
        <v>0</v>
      </c>
      <c r="F225" s="64">
        <v>0</v>
      </c>
      <c r="G225" s="64">
        <v>0</v>
      </c>
      <c r="H225" s="64">
        <v>1</v>
      </c>
      <c r="I225" s="64">
        <v>0</v>
      </c>
      <c r="J225" s="64">
        <v>0</v>
      </c>
      <c r="K225" s="84">
        <v>3.8199999999999998E-2</v>
      </c>
      <c r="L225" s="64">
        <v>0</v>
      </c>
      <c r="M225" s="64">
        <v>0</v>
      </c>
      <c r="N225" s="64">
        <v>0</v>
      </c>
      <c r="O225" s="64">
        <v>0</v>
      </c>
      <c r="P225" s="64">
        <v>1</v>
      </c>
      <c r="Q225" s="64">
        <v>1</v>
      </c>
      <c r="R225" s="84">
        <v>1</v>
      </c>
      <c r="S225" s="64">
        <v>8</v>
      </c>
      <c r="T225" s="61"/>
      <c r="U225" s="61"/>
      <c r="V225" s="61">
        <v>432</v>
      </c>
      <c r="W225" s="61">
        <v>712</v>
      </c>
      <c r="X225" s="61">
        <v>300</v>
      </c>
      <c r="Y225" s="85">
        <v>13978</v>
      </c>
    </row>
    <row r="226" spans="1:25" s="85" customFormat="1" ht="12">
      <c r="A226" s="83">
        <v>432</v>
      </c>
      <c r="B226" s="61">
        <v>432712645</v>
      </c>
      <c r="C226" s="63" t="s">
        <v>129</v>
      </c>
      <c r="D226" s="64">
        <v>0</v>
      </c>
      <c r="E226" s="64">
        <v>0</v>
      </c>
      <c r="F226" s="64">
        <v>0</v>
      </c>
      <c r="G226" s="64">
        <v>0</v>
      </c>
      <c r="H226" s="64">
        <v>59</v>
      </c>
      <c r="I226" s="64">
        <v>0</v>
      </c>
      <c r="J226" s="64">
        <v>0</v>
      </c>
      <c r="K226" s="84">
        <v>2.2538</v>
      </c>
      <c r="L226" s="64">
        <v>0</v>
      </c>
      <c r="M226" s="64">
        <v>0</v>
      </c>
      <c r="N226" s="64">
        <v>0</v>
      </c>
      <c r="O226" s="64">
        <v>0</v>
      </c>
      <c r="P226" s="64">
        <v>16</v>
      </c>
      <c r="Q226" s="64">
        <v>59</v>
      </c>
      <c r="R226" s="84">
        <v>1</v>
      </c>
      <c r="S226" s="64">
        <v>9</v>
      </c>
      <c r="T226" s="61"/>
      <c r="U226" s="61"/>
      <c r="V226" s="61">
        <v>432</v>
      </c>
      <c r="W226" s="61">
        <v>712</v>
      </c>
      <c r="X226" s="61">
        <v>645</v>
      </c>
      <c r="Y226" s="85">
        <v>10543</v>
      </c>
    </row>
    <row r="227" spans="1:25" s="85" customFormat="1" ht="12">
      <c r="A227" s="83">
        <v>432</v>
      </c>
      <c r="B227" s="61">
        <v>432712660</v>
      </c>
      <c r="C227" s="63" t="s">
        <v>129</v>
      </c>
      <c r="D227" s="64">
        <v>0</v>
      </c>
      <c r="E227" s="64">
        <v>0</v>
      </c>
      <c r="F227" s="64">
        <v>0</v>
      </c>
      <c r="G227" s="64">
        <v>0</v>
      </c>
      <c r="H227" s="64">
        <v>63</v>
      </c>
      <c r="I227" s="64">
        <v>0</v>
      </c>
      <c r="J227" s="64">
        <v>0</v>
      </c>
      <c r="K227" s="84">
        <v>2.4066000000000001</v>
      </c>
      <c r="L227" s="64">
        <v>0</v>
      </c>
      <c r="M227" s="64">
        <v>0</v>
      </c>
      <c r="N227" s="64">
        <v>0</v>
      </c>
      <c r="O227" s="64">
        <v>0</v>
      </c>
      <c r="P227" s="64">
        <v>19</v>
      </c>
      <c r="Q227" s="64">
        <v>63</v>
      </c>
      <c r="R227" s="84">
        <v>1</v>
      </c>
      <c r="S227" s="64">
        <v>5</v>
      </c>
      <c r="T227" s="61"/>
      <c r="U227" s="61"/>
      <c r="V227" s="61">
        <v>432</v>
      </c>
      <c r="W227" s="61">
        <v>712</v>
      </c>
      <c r="X227" s="61">
        <v>660</v>
      </c>
      <c r="Y227" s="85">
        <v>10447</v>
      </c>
    </row>
    <row r="228" spans="1:25" s="85" customFormat="1" ht="12">
      <c r="A228" s="83">
        <v>432</v>
      </c>
      <c r="B228" s="61">
        <v>432712712</v>
      </c>
      <c r="C228" s="63" t="s">
        <v>129</v>
      </c>
      <c r="D228" s="64">
        <v>0</v>
      </c>
      <c r="E228" s="64">
        <v>0</v>
      </c>
      <c r="F228" s="64">
        <v>0</v>
      </c>
      <c r="G228" s="64">
        <v>0</v>
      </c>
      <c r="H228" s="64">
        <v>26</v>
      </c>
      <c r="I228" s="64">
        <v>0</v>
      </c>
      <c r="J228" s="64">
        <v>0</v>
      </c>
      <c r="K228" s="84">
        <v>0.99319999999999997</v>
      </c>
      <c r="L228" s="64">
        <v>0</v>
      </c>
      <c r="M228" s="64">
        <v>0</v>
      </c>
      <c r="N228" s="64">
        <v>0</v>
      </c>
      <c r="O228" s="64">
        <v>0</v>
      </c>
      <c r="P228" s="64">
        <v>6</v>
      </c>
      <c r="Q228" s="64">
        <v>26</v>
      </c>
      <c r="R228" s="84">
        <v>1</v>
      </c>
      <c r="S228" s="64">
        <v>6</v>
      </c>
      <c r="T228" s="61"/>
      <c r="U228" s="61"/>
      <c r="V228" s="61">
        <v>432</v>
      </c>
      <c r="W228" s="61">
        <v>712</v>
      </c>
      <c r="X228" s="61">
        <v>712</v>
      </c>
      <c r="Y228" s="85">
        <v>10228</v>
      </c>
    </row>
    <row r="229" spans="1:25" s="85" customFormat="1" ht="12">
      <c r="A229" s="83">
        <v>435</v>
      </c>
      <c r="B229" s="61">
        <v>435301009</v>
      </c>
      <c r="C229" s="63" t="s">
        <v>137</v>
      </c>
      <c r="D229" s="64">
        <v>0</v>
      </c>
      <c r="E229" s="64">
        <v>0</v>
      </c>
      <c r="F229" s="64">
        <v>0</v>
      </c>
      <c r="G229" s="64">
        <v>0</v>
      </c>
      <c r="H229" s="64">
        <v>0</v>
      </c>
      <c r="I229" s="64">
        <v>2</v>
      </c>
      <c r="J229" s="64">
        <v>0</v>
      </c>
      <c r="K229" s="84">
        <v>7.6399999999999996E-2</v>
      </c>
      <c r="L229" s="64">
        <v>0</v>
      </c>
      <c r="M229" s="64">
        <v>0</v>
      </c>
      <c r="N229" s="64">
        <v>0</v>
      </c>
      <c r="O229" s="64">
        <v>0</v>
      </c>
      <c r="P229" s="64">
        <v>0</v>
      </c>
      <c r="Q229" s="64">
        <v>2</v>
      </c>
      <c r="R229" s="84">
        <v>1</v>
      </c>
      <c r="S229" s="64">
        <v>2</v>
      </c>
      <c r="T229" s="61"/>
      <c r="U229" s="61"/>
      <c r="V229" s="61">
        <v>435</v>
      </c>
      <c r="W229" s="61">
        <v>301</v>
      </c>
      <c r="X229" s="61">
        <v>9</v>
      </c>
      <c r="Y229" s="85">
        <v>11009</v>
      </c>
    </row>
    <row r="230" spans="1:25" s="85" customFormat="1" ht="12">
      <c r="A230" s="83">
        <v>435</v>
      </c>
      <c r="B230" s="61">
        <v>435301031</v>
      </c>
      <c r="C230" s="63" t="s">
        <v>137</v>
      </c>
      <c r="D230" s="64">
        <v>0</v>
      </c>
      <c r="E230" s="64">
        <v>0</v>
      </c>
      <c r="F230" s="64">
        <v>0</v>
      </c>
      <c r="G230" s="64">
        <v>4</v>
      </c>
      <c r="H230" s="64">
        <v>29</v>
      </c>
      <c r="I230" s="64">
        <v>40</v>
      </c>
      <c r="J230" s="64">
        <v>0</v>
      </c>
      <c r="K230" s="84">
        <v>2.7886000000000002</v>
      </c>
      <c r="L230" s="64">
        <v>0</v>
      </c>
      <c r="M230" s="64">
        <v>0</v>
      </c>
      <c r="N230" s="64">
        <v>0</v>
      </c>
      <c r="O230" s="64">
        <v>0</v>
      </c>
      <c r="P230" s="64">
        <v>6</v>
      </c>
      <c r="Q230" s="64">
        <v>73</v>
      </c>
      <c r="R230" s="84">
        <v>1</v>
      </c>
      <c r="S230" s="64">
        <v>4</v>
      </c>
      <c r="T230" s="61"/>
      <c r="U230" s="61"/>
      <c r="V230" s="61">
        <v>435</v>
      </c>
      <c r="W230" s="61">
        <v>301</v>
      </c>
      <c r="X230" s="61">
        <v>31</v>
      </c>
      <c r="Y230" s="85">
        <v>10545</v>
      </c>
    </row>
    <row r="231" spans="1:25" s="85" customFormat="1" ht="12">
      <c r="A231" s="83">
        <v>435</v>
      </c>
      <c r="B231" s="61">
        <v>435301048</v>
      </c>
      <c r="C231" s="63" t="s">
        <v>137</v>
      </c>
      <c r="D231" s="64">
        <v>0</v>
      </c>
      <c r="E231" s="64">
        <v>0</v>
      </c>
      <c r="F231" s="64">
        <v>0</v>
      </c>
      <c r="G231" s="64">
        <v>0</v>
      </c>
      <c r="H231" s="64">
        <v>0</v>
      </c>
      <c r="I231" s="64">
        <v>2</v>
      </c>
      <c r="J231" s="64">
        <v>0</v>
      </c>
      <c r="K231" s="84">
        <v>7.6399999999999996E-2</v>
      </c>
      <c r="L231" s="64">
        <v>0</v>
      </c>
      <c r="M231" s="64">
        <v>0</v>
      </c>
      <c r="N231" s="64">
        <v>0</v>
      </c>
      <c r="O231" s="64">
        <v>0</v>
      </c>
      <c r="P231" s="64">
        <v>0</v>
      </c>
      <c r="Q231" s="64">
        <v>2</v>
      </c>
      <c r="R231" s="84">
        <v>1</v>
      </c>
      <c r="S231" s="64">
        <v>3</v>
      </c>
      <c r="T231" s="61"/>
      <c r="U231" s="61"/>
      <c r="V231" s="61">
        <v>435</v>
      </c>
      <c r="W231" s="61">
        <v>301</v>
      </c>
      <c r="X231" s="61">
        <v>48</v>
      </c>
      <c r="Y231" s="85">
        <v>11009</v>
      </c>
    </row>
    <row r="232" spans="1:25" s="85" customFormat="1" ht="12">
      <c r="A232" s="83">
        <v>435</v>
      </c>
      <c r="B232" s="61">
        <v>435301056</v>
      </c>
      <c r="C232" s="63" t="s">
        <v>137</v>
      </c>
      <c r="D232" s="64">
        <v>0</v>
      </c>
      <c r="E232" s="64">
        <v>0</v>
      </c>
      <c r="F232" s="64">
        <v>0</v>
      </c>
      <c r="G232" s="64">
        <v>11</v>
      </c>
      <c r="H232" s="64">
        <v>36</v>
      </c>
      <c r="I232" s="64">
        <v>44</v>
      </c>
      <c r="J232" s="64">
        <v>0</v>
      </c>
      <c r="K232" s="84">
        <v>3.4762</v>
      </c>
      <c r="L232" s="64">
        <v>0</v>
      </c>
      <c r="M232" s="64">
        <v>0</v>
      </c>
      <c r="N232" s="64">
        <v>0</v>
      </c>
      <c r="O232" s="64">
        <v>0</v>
      </c>
      <c r="P232" s="64">
        <v>10</v>
      </c>
      <c r="Q232" s="64">
        <v>91</v>
      </c>
      <c r="R232" s="84">
        <v>1</v>
      </c>
      <c r="S232" s="64">
        <v>3</v>
      </c>
      <c r="T232" s="61"/>
      <c r="U232" s="61"/>
      <c r="V232" s="61">
        <v>435</v>
      </c>
      <c r="W232" s="61">
        <v>301</v>
      </c>
      <c r="X232" s="61">
        <v>56</v>
      </c>
      <c r="Y232" s="85">
        <v>10556</v>
      </c>
    </row>
    <row r="233" spans="1:25" s="85" customFormat="1" ht="12">
      <c r="A233" s="83">
        <v>435</v>
      </c>
      <c r="B233" s="61">
        <v>435301079</v>
      </c>
      <c r="C233" s="63" t="s">
        <v>137</v>
      </c>
      <c r="D233" s="64">
        <v>0</v>
      </c>
      <c r="E233" s="64">
        <v>0</v>
      </c>
      <c r="F233" s="64">
        <v>0</v>
      </c>
      <c r="G233" s="64">
        <v>21</v>
      </c>
      <c r="H233" s="64">
        <v>73</v>
      </c>
      <c r="I233" s="64">
        <v>77</v>
      </c>
      <c r="J233" s="64">
        <v>0</v>
      </c>
      <c r="K233" s="84">
        <v>6.5321999999999996</v>
      </c>
      <c r="L233" s="64">
        <v>0</v>
      </c>
      <c r="M233" s="64">
        <v>1</v>
      </c>
      <c r="N233" s="64">
        <v>1</v>
      </c>
      <c r="O233" s="64">
        <v>2</v>
      </c>
      <c r="P233" s="64">
        <v>23</v>
      </c>
      <c r="Q233" s="64">
        <v>171</v>
      </c>
      <c r="R233" s="84">
        <v>1</v>
      </c>
      <c r="S233" s="64">
        <v>6</v>
      </c>
      <c r="T233" s="61"/>
      <c r="U233" s="61"/>
      <c r="V233" s="61">
        <v>435</v>
      </c>
      <c r="W233" s="61">
        <v>301</v>
      </c>
      <c r="X233" s="61">
        <v>79</v>
      </c>
      <c r="Y233" s="85">
        <v>10710</v>
      </c>
    </row>
    <row r="234" spans="1:25" s="85" customFormat="1" ht="12">
      <c r="A234" s="83">
        <v>435</v>
      </c>
      <c r="B234" s="61">
        <v>435301103</v>
      </c>
      <c r="C234" s="63" t="s">
        <v>137</v>
      </c>
      <c r="D234" s="64">
        <v>0</v>
      </c>
      <c r="E234" s="64">
        <v>0</v>
      </c>
      <c r="F234" s="64">
        <v>0</v>
      </c>
      <c r="G234" s="64">
        <v>0</v>
      </c>
      <c r="H234" s="64">
        <v>0</v>
      </c>
      <c r="I234" s="64">
        <v>2</v>
      </c>
      <c r="J234" s="64">
        <v>0</v>
      </c>
      <c r="K234" s="84">
        <v>7.6399999999999996E-2</v>
      </c>
      <c r="L234" s="64">
        <v>0</v>
      </c>
      <c r="M234" s="64">
        <v>0</v>
      </c>
      <c r="N234" s="64">
        <v>0</v>
      </c>
      <c r="O234" s="64">
        <v>0</v>
      </c>
      <c r="P234" s="64">
        <v>2</v>
      </c>
      <c r="Q234" s="64">
        <v>2</v>
      </c>
      <c r="R234" s="84">
        <v>1</v>
      </c>
      <c r="S234" s="64">
        <v>10</v>
      </c>
      <c r="T234" s="61"/>
      <c r="U234" s="61"/>
      <c r="V234" s="61">
        <v>435</v>
      </c>
      <c r="W234" s="61">
        <v>301</v>
      </c>
      <c r="X234" s="61">
        <v>103</v>
      </c>
      <c r="Y234" s="85">
        <v>16118</v>
      </c>
    </row>
    <row r="235" spans="1:25" s="85" customFormat="1" ht="12">
      <c r="A235" s="83">
        <v>435</v>
      </c>
      <c r="B235" s="61">
        <v>435301128</v>
      </c>
      <c r="C235" s="63" t="s">
        <v>137</v>
      </c>
      <c r="D235" s="64">
        <v>0</v>
      </c>
      <c r="E235" s="64">
        <v>0</v>
      </c>
      <c r="F235" s="64">
        <v>0</v>
      </c>
      <c r="G235" s="64">
        <v>0</v>
      </c>
      <c r="H235" s="64">
        <v>0</v>
      </c>
      <c r="I235" s="64">
        <v>1</v>
      </c>
      <c r="J235" s="64">
        <v>0</v>
      </c>
      <c r="K235" s="84">
        <v>3.8199999999999998E-2</v>
      </c>
      <c r="L235" s="64">
        <v>0</v>
      </c>
      <c r="M235" s="64">
        <v>0</v>
      </c>
      <c r="N235" s="64">
        <v>0</v>
      </c>
      <c r="O235" s="64">
        <v>0</v>
      </c>
      <c r="P235" s="64">
        <v>1</v>
      </c>
      <c r="Q235" s="64">
        <v>1</v>
      </c>
      <c r="R235" s="84">
        <v>1</v>
      </c>
      <c r="S235" s="64">
        <v>10</v>
      </c>
      <c r="T235" s="61"/>
      <c r="U235" s="61"/>
      <c r="V235" s="61">
        <v>435</v>
      </c>
      <c r="W235" s="61">
        <v>301</v>
      </c>
      <c r="X235" s="61">
        <v>128</v>
      </c>
      <c r="Y235" s="85">
        <v>16118</v>
      </c>
    </row>
    <row r="236" spans="1:25" s="85" customFormat="1" ht="12">
      <c r="A236" s="83">
        <v>435</v>
      </c>
      <c r="B236" s="61">
        <v>435301149</v>
      </c>
      <c r="C236" s="63" t="s">
        <v>137</v>
      </c>
      <c r="D236" s="64">
        <v>0</v>
      </c>
      <c r="E236" s="64">
        <v>0</v>
      </c>
      <c r="F236" s="64">
        <v>0</v>
      </c>
      <c r="G236" s="64">
        <v>0</v>
      </c>
      <c r="H236" s="64">
        <v>0</v>
      </c>
      <c r="I236" s="64">
        <v>1</v>
      </c>
      <c r="J236" s="64">
        <v>0</v>
      </c>
      <c r="K236" s="84">
        <v>3.8199999999999998E-2</v>
      </c>
      <c r="L236" s="64">
        <v>0</v>
      </c>
      <c r="M236" s="64">
        <v>0</v>
      </c>
      <c r="N236" s="64">
        <v>0</v>
      </c>
      <c r="O236" s="64">
        <v>0</v>
      </c>
      <c r="P236" s="64">
        <v>0</v>
      </c>
      <c r="Q236" s="64">
        <v>1</v>
      </c>
      <c r="R236" s="84">
        <v>1</v>
      </c>
      <c r="S236" s="64">
        <v>12</v>
      </c>
      <c r="T236" s="61"/>
      <c r="U236" s="61"/>
      <c r="V236" s="61">
        <v>435</v>
      </c>
      <c r="W236" s="61">
        <v>301</v>
      </c>
      <c r="X236" s="61">
        <v>149</v>
      </c>
      <c r="Y236" s="85">
        <v>11009</v>
      </c>
    </row>
    <row r="237" spans="1:25" s="85" customFormat="1" ht="12">
      <c r="A237" s="83">
        <v>435</v>
      </c>
      <c r="B237" s="61">
        <v>435301160</v>
      </c>
      <c r="C237" s="63" t="s">
        <v>137</v>
      </c>
      <c r="D237" s="64">
        <v>0</v>
      </c>
      <c r="E237" s="64">
        <v>0</v>
      </c>
      <c r="F237" s="64">
        <v>0</v>
      </c>
      <c r="G237" s="64">
        <v>30</v>
      </c>
      <c r="H237" s="64">
        <v>113</v>
      </c>
      <c r="I237" s="64">
        <v>150</v>
      </c>
      <c r="J237" s="64">
        <v>0</v>
      </c>
      <c r="K237" s="84">
        <v>11.192600000000001</v>
      </c>
      <c r="L237" s="64">
        <v>0</v>
      </c>
      <c r="M237" s="64">
        <v>2</v>
      </c>
      <c r="N237" s="64">
        <v>3</v>
      </c>
      <c r="O237" s="64">
        <v>7</v>
      </c>
      <c r="P237" s="64">
        <v>88</v>
      </c>
      <c r="Q237" s="64">
        <v>293</v>
      </c>
      <c r="R237" s="84">
        <v>1</v>
      </c>
      <c r="S237" s="64">
        <v>11</v>
      </c>
      <c r="T237" s="61"/>
      <c r="U237" s="61"/>
      <c r="V237" s="61">
        <v>435</v>
      </c>
      <c r="W237" s="61">
        <v>301</v>
      </c>
      <c r="X237" s="61">
        <v>160</v>
      </c>
      <c r="Y237" s="85">
        <v>11829</v>
      </c>
    </row>
    <row r="238" spans="1:25" s="85" customFormat="1" ht="12">
      <c r="A238" s="83">
        <v>435</v>
      </c>
      <c r="B238" s="61">
        <v>435301162</v>
      </c>
      <c r="C238" s="63" t="s">
        <v>137</v>
      </c>
      <c r="D238" s="64">
        <v>0</v>
      </c>
      <c r="E238" s="64">
        <v>0</v>
      </c>
      <c r="F238" s="64">
        <v>0</v>
      </c>
      <c r="G238" s="64">
        <v>0</v>
      </c>
      <c r="H238" s="64">
        <v>0</v>
      </c>
      <c r="I238" s="64">
        <v>1</v>
      </c>
      <c r="J238" s="64">
        <v>0</v>
      </c>
      <c r="K238" s="84">
        <v>3.8199999999999998E-2</v>
      </c>
      <c r="L238" s="64">
        <v>0</v>
      </c>
      <c r="M238" s="64">
        <v>0</v>
      </c>
      <c r="N238" s="64">
        <v>0</v>
      </c>
      <c r="O238" s="64">
        <v>0</v>
      </c>
      <c r="P238" s="64">
        <v>0</v>
      </c>
      <c r="Q238" s="64">
        <v>1</v>
      </c>
      <c r="R238" s="84">
        <v>1</v>
      </c>
      <c r="S238" s="64">
        <v>4</v>
      </c>
      <c r="T238" s="61"/>
      <c r="U238" s="61"/>
      <c r="V238" s="61">
        <v>435</v>
      </c>
      <c r="W238" s="61">
        <v>301</v>
      </c>
      <c r="X238" s="61">
        <v>162</v>
      </c>
      <c r="Y238" s="85">
        <v>11009</v>
      </c>
    </row>
    <row r="239" spans="1:25" s="85" customFormat="1" ht="12">
      <c r="A239" s="83">
        <v>435</v>
      </c>
      <c r="B239" s="61">
        <v>435301170</v>
      </c>
      <c r="C239" s="63" t="s">
        <v>137</v>
      </c>
      <c r="D239" s="64">
        <v>0</v>
      </c>
      <c r="E239" s="64">
        <v>0</v>
      </c>
      <c r="F239" s="64">
        <v>0</v>
      </c>
      <c r="G239" s="64">
        <v>0</v>
      </c>
      <c r="H239" s="64">
        <v>1</v>
      </c>
      <c r="I239" s="64">
        <v>0</v>
      </c>
      <c r="J239" s="64">
        <v>0</v>
      </c>
      <c r="K239" s="84">
        <v>3.8199999999999998E-2</v>
      </c>
      <c r="L239" s="64">
        <v>0</v>
      </c>
      <c r="M239" s="64">
        <v>0</v>
      </c>
      <c r="N239" s="64">
        <v>0</v>
      </c>
      <c r="O239" s="64">
        <v>0</v>
      </c>
      <c r="P239" s="64">
        <v>1</v>
      </c>
      <c r="Q239" s="64">
        <v>1</v>
      </c>
      <c r="R239" s="84">
        <v>1</v>
      </c>
      <c r="S239" s="64">
        <v>8</v>
      </c>
      <c r="T239" s="61"/>
      <c r="U239" s="61"/>
      <c r="V239" s="61">
        <v>435</v>
      </c>
      <c r="W239" s="61">
        <v>301</v>
      </c>
      <c r="X239" s="61">
        <v>170</v>
      </c>
      <c r="Y239" s="85">
        <v>13978</v>
      </c>
    </row>
    <row r="240" spans="1:25" s="85" customFormat="1" ht="12">
      <c r="A240" s="83">
        <v>435</v>
      </c>
      <c r="B240" s="61">
        <v>435301211</v>
      </c>
      <c r="C240" s="63" t="s">
        <v>137</v>
      </c>
      <c r="D240" s="64">
        <v>0</v>
      </c>
      <c r="E240" s="64">
        <v>0</v>
      </c>
      <c r="F240" s="64">
        <v>0</v>
      </c>
      <c r="G240" s="64">
        <v>0</v>
      </c>
      <c r="H240" s="64">
        <v>0</v>
      </c>
      <c r="I240" s="64">
        <v>1</v>
      </c>
      <c r="J240" s="64">
        <v>0</v>
      </c>
      <c r="K240" s="84">
        <v>3.8199999999999998E-2</v>
      </c>
      <c r="L240" s="64">
        <v>0</v>
      </c>
      <c r="M240" s="64">
        <v>0</v>
      </c>
      <c r="N240" s="64">
        <v>0</v>
      </c>
      <c r="O240" s="64">
        <v>0</v>
      </c>
      <c r="P240" s="64">
        <v>0</v>
      </c>
      <c r="Q240" s="64">
        <v>1</v>
      </c>
      <c r="R240" s="84">
        <v>1</v>
      </c>
      <c r="S240" s="64">
        <v>4</v>
      </c>
      <c r="T240" s="61"/>
      <c r="U240" s="61"/>
      <c r="V240" s="61">
        <v>435</v>
      </c>
      <c r="W240" s="61">
        <v>301</v>
      </c>
      <c r="X240" s="61">
        <v>211</v>
      </c>
      <c r="Y240" s="85">
        <v>11009</v>
      </c>
    </row>
    <row r="241" spans="1:25" s="85" customFormat="1" ht="12">
      <c r="A241" s="83">
        <v>435</v>
      </c>
      <c r="B241" s="61">
        <v>435301295</v>
      </c>
      <c r="C241" s="63" t="s">
        <v>137</v>
      </c>
      <c r="D241" s="64">
        <v>0</v>
      </c>
      <c r="E241" s="64">
        <v>0</v>
      </c>
      <c r="F241" s="64">
        <v>0</v>
      </c>
      <c r="G241" s="64">
        <v>9</v>
      </c>
      <c r="H241" s="64">
        <v>19</v>
      </c>
      <c r="I241" s="64">
        <v>16</v>
      </c>
      <c r="J241" s="64">
        <v>0</v>
      </c>
      <c r="K241" s="84">
        <v>1.6808000000000001</v>
      </c>
      <c r="L241" s="64">
        <v>0</v>
      </c>
      <c r="M241" s="64">
        <v>0</v>
      </c>
      <c r="N241" s="64">
        <v>0</v>
      </c>
      <c r="O241" s="64">
        <v>0</v>
      </c>
      <c r="P241" s="64">
        <v>5</v>
      </c>
      <c r="Q241" s="64">
        <v>44</v>
      </c>
      <c r="R241" s="84">
        <v>1</v>
      </c>
      <c r="S241" s="64">
        <v>4</v>
      </c>
      <c r="T241" s="61"/>
      <c r="U241" s="61"/>
      <c r="V241" s="61">
        <v>435</v>
      </c>
      <c r="W241" s="61">
        <v>301</v>
      </c>
      <c r="X241" s="61">
        <v>295</v>
      </c>
      <c r="Y241" s="85">
        <v>10391</v>
      </c>
    </row>
    <row r="242" spans="1:25" s="85" customFormat="1" ht="12">
      <c r="A242" s="83">
        <v>435</v>
      </c>
      <c r="B242" s="61">
        <v>435301301</v>
      </c>
      <c r="C242" s="63" t="s">
        <v>137</v>
      </c>
      <c r="D242" s="64">
        <v>0</v>
      </c>
      <c r="E242" s="64">
        <v>0</v>
      </c>
      <c r="F242" s="64">
        <v>0</v>
      </c>
      <c r="G242" s="64">
        <v>22</v>
      </c>
      <c r="H242" s="64">
        <v>21</v>
      </c>
      <c r="I242" s="64">
        <v>38</v>
      </c>
      <c r="J242" s="64">
        <v>0</v>
      </c>
      <c r="K242" s="84">
        <v>3.0941999999999998</v>
      </c>
      <c r="L242" s="64">
        <v>0</v>
      </c>
      <c r="M242" s="64">
        <v>3</v>
      </c>
      <c r="N242" s="64">
        <v>0</v>
      </c>
      <c r="O242" s="64">
        <v>0</v>
      </c>
      <c r="P242" s="64">
        <v>24</v>
      </c>
      <c r="Q242" s="64">
        <v>81</v>
      </c>
      <c r="R242" s="84">
        <v>1</v>
      </c>
      <c r="S242" s="64">
        <v>4</v>
      </c>
      <c r="T242" s="61"/>
      <c r="U242" s="61"/>
      <c r="V242" s="61">
        <v>435</v>
      </c>
      <c r="W242" s="61">
        <v>301</v>
      </c>
      <c r="X242" s="61">
        <v>301</v>
      </c>
      <c r="Y242" s="85">
        <v>11435</v>
      </c>
    </row>
    <row r="243" spans="1:25" s="85" customFormat="1" ht="12">
      <c r="A243" s="83">
        <v>435</v>
      </c>
      <c r="B243" s="61">
        <v>435301308</v>
      </c>
      <c r="C243" s="63" t="s">
        <v>137</v>
      </c>
      <c r="D243" s="64">
        <v>0</v>
      </c>
      <c r="E243" s="64">
        <v>0</v>
      </c>
      <c r="F243" s="64">
        <v>0</v>
      </c>
      <c r="G243" s="64">
        <v>0</v>
      </c>
      <c r="H243" s="64">
        <v>0</v>
      </c>
      <c r="I243" s="64">
        <v>1</v>
      </c>
      <c r="J243" s="64">
        <v>0</v>
      </c>
      <c r="K243" s="84">
        <v>3.8199999999999998E-2</v>
      </c>
      <c r="L243" s="64">
        <v>0</v>
      </c>
      <c r="M243" s="64">
        <v>0</v>
      </c>
      <c r="N243" s="64">
        <v>0</v>
      </c>
      <c r="O243" s="64">
        <v>0</v>
      </c>
      <c r="P243" s="64">
        <v>1</v>
      </c>
      <c r="Q243" s="64">
        <v>1</v>
      </c>
      <c r="R243" s="84">
        <v>1</v>
      </c>
      <c r="S243" s="64">
        <v>8</v>
      </c>
      <c r="T243" s="61"/>
      <c r="U243" s="61"/>
      <c r="V243" s="61">
        <v>435</v>
      </c>
      <c r="W243" s="61">
        <v>301</v>
      </c>
      <c r="X243" s="61">
        <v>308</v>
      </c>
      <c r="Y243" s="85">
        <v>15785</v>
      </c>
    </row>
    <row r="244" spans="1:25" s="85" customFormat="1" ht="12">
      <c r="A244" s="83">
        <v>435</v>
      </c>
      <c r="B244" s="61">
        <v>435301326</v>
      </c>
      <c r="C244" s="63" t="s">
        <v>137</v>
      </c>
      <c r="D244" s="64">
        <v>0</v>
      </c>
      <c r="E244" s="64">
        <v>0</v>
      </c>
      <c r="F244" s="64">
        <v>0</v>
      </c>
      <c r="G244" s="64">
        <v>2</v>
      </c>
      <c r="H244" s="64">
        <v>3</v>
      </c>
      <c r="I244" s="64">
        <v>4</v>
      </c>
      <c r="J244" s="64">
        <v>0</v>
      </c>
      <c r="K244" s="84">
        <v>0.34379999999999999</v>
      </c>
      <c r="L244" s="64">
        <v>0</v>
      </c>
      <c r="M244" s="64">
        <v>0</v>
      </c>
      <c r="N244" s="64">
        <v>0</v>
      </c>
      <c r="O244" s="64">
        <v>0</v>
      </c>
      <c r="P244" s="64">
        <v>0</v>
      </c>
      <c r="Q244" s="64">
        <v>9</v>
      </c>
      <c r="R244" s="84">
        <v>1</v>
      </c>
      <c r="S244" s="64">
        <v>2</v>
      </c>
      <c r="T244" s="61"/>
      <c r="U244" s="61"/>
      <c r="V244" s="61">
        <v>435</v>
      </c>
      <c r="W244" s="61">
        <v>301</v>
      </c>
      <c r="X244" s="61">
        <v>326</v>
      </c>
      <c r="Y244" s="85">
        <v>10083</v>
      </c>
    </row>
    <row r="245" spans="1:25" s="85" customFormat="1" ht="12">
      <c r="A245" s="83">
        <v>435</v>
      </c>
      <c r="B245" s="61">
        <v>435301673</v>
      </c>
      <c r="C245" s="63" t="s">
        <v>137</v>
      </c>
      <c r="D245" s="64">
        <v>0</v>
      </c>
      <c r="E245" s="64">
        <v>0</v>
      </c>
      <c r="F245" s="64">
        <v>0</v>
      </c>
      <c r="G245" s="64">
        <v>1</v>
      </c>
      <c r="H245" s="64">
        <v>5</v>
      </c>
      <c r="I245" s="64">
        <v>7</v>
      </c>
      <c r="J245" s="64">
        <v>0</v>
      </c>
      <c r="K245" s="84">
        <v>0.49659999999999999</v>
      </c>
      <c r="L245" s="64">
        <v>0</v>
      </c>
      <c r="M245" s="64">
        <v>0</v>
      </c>
      <c r="N245" s="64">
        <v>0</v>
      </c>
      <c r="O245" s="64">
        <v>0</v>
      </c>
      <c r="P245" s="64">
        <v>2</v>
      </c>
      <c r="Q245" s="64">
        <v>13</v>
      </c>
      <c r="R245" s="84">
        <v>1</v>
      </c>
      <c r="S245" s="64">
        <v>2</v>
      </c>
      <c r="T245" s="61"/>
      <c r="U245" s="61"/>
      <c r="V245" s="61">
        <v>435</v>
      </c>
      <c r="W245" s="61">
        <v>301</v>
      </c>
      <c r="X245" s="61">
        <v>673</v>
      </c>
      <c r="Y245" s="85">
        <v>10805</v>
      </c>
    </row>
    <row r="246" spans="1:25" s="85" customFormat="1" ht="12">
      <c r="A246" s="83">
        <v>435</v>
      </c>
      <c r="B246" s="61">
        <v>435301735</v>
      </c>
      <c r="C246" s="63" t="s">
        <v>137</v>
      </c>
      <c r="D246" s="64">
        <v>0</v>
      </c>
      <c r="E246" s="64">
        <v>0</v>
      </c>
      <c r="F246" s="64">
        <v>0</v>
      </c>
      <c r="G246" s="64">
        <v>0</v>
      </c>
      <c r="H246" s="64">
        <v>2</v>
      </c>
      <c r="I246" s="64">
        <v>1</v>
      </c>
      <c r="J246" s="64">
        <v>0</v>
      </c>
      <c r="K246" s="84">
        <v>0.11459999999999999</v>
      </c>
      <c r="L246" s="64">
        <v>0</v>
      </c>
      <c r="M246" s="64">
        <v>0</v>
      </c>
      <c r="N246" s="64">
        <v>0</v>
      </c>
      <c r="O246" s="64">
        <v>0</v>
      </c>
      <c r="P246" s="64">
        <v>0</v>
      </c>
      <c r="Q246" s="64">
        <v>3</v>
      </c>
      <c r="R246" s="84">
        <v>1</v>
      </c>
      <c r="S246" s="64">
        <v>4</v>
      </c>
      <c r="T246" s="61"/>
      <c r="U246" s="61"/>
      <c r="V246" s="61">
        <v>435</v>
      </c>
      <c r="W246" s="61">
        <v>301</v>
      </c>
      <c r="X246" s="61">
        <v>735</v>
      </c>
      <c r="Y246" s="85">
        <v>9805</v>
      </c>
    </row>
    <row r="247" spans="1:25" s="85" customFormat="1" ht="12">
      <c r="A247" s="83">
        <v>436</v>
      </c>
      <c r="B247" s="61">
        <v>436049010</v>
      </c>
      <c r="C247" s="63" t="s">
        <v>144</v>
      </c>
      <c r="D247" s="64">
        <v>0</v>
      </c>
      <c r="E247" s="64">
        <v>0</v>
      </c>
      <c r="F247" s="64">
        <v>0</v>
      </c>
      <c r="G247" s="64">
        <v>0</v>
      </c>
      <c r="H247" s="64">
        <v>1</v>
      </c>
      <c r="I247" s="64">
        <v>1</v>
      </c>
      <c r="J247" s="64">
        <v>0</v>
      </c>
      <c r="K247" s="84">
        <v>7.6399999999999996E-2</v>
      </c>
      <c r="L247" s="64">
        <v>0</v>
      </c>
      <c r="M247" s="64">
        <v>0</v>
      </c>
      <c r="N247" s="64">
        <v>0</v>
      </c>
      <c r="O247" s="64">
        <v>0</v>
      </c>
      <c r="P247" s="64">
        <v>2</v>
      </c>
      <c r="Q247" s="64">
        <v>2</v>
      </c>
      <c r="R247" s="84">
        <v>1.1080000000000001</v>
      </c>
      <c r="S247" s="64">
        <v>2</v>
      </c>
      <c r="T247" s="61"/>
      <c r="U247" s="61"/>
      <c r="V247" s="61">
        <v>436</v>
      </c>
      <c r="W247" s="61">
        <v>49</v>
      </c>
      <c r="X247" s="61">
        <v>10</v>
      </c>
      <c r="Y247" s="85">
        <v>15286</v>
      </c>
    </row>
    <row r="248" spans="1:25" s="85" customFormat="1" ht="12">
      <c r="A248" s="83">
        <v>436</v>
      </c>
      <c r="B248" s="61">
        <v>436049035</v>
      </c>
      <c r="C248" s="63" t="s">
        <v>144</v>
      </c>
      <c r="D248" s="64">
        <v>0</v>
      </c>
      <c r="E248" s="64">
        <v>0</v>
      </c>
      <c r="F248" s="64">
        <v>0</v>
      </c>
      <c r="G248" s="64">
        <v>0</v>
      </c>
      <c r="H248" s="64">
        <v>2</v>
      </c>
      <c r="I248" s="64">
        <v>23</v>
      </c>
      <c r="J248" s="64">
        <v>0</v>
      </c>
      <c r="K248" s="84">
        <v>0.95499999999999996</v>
      </c>
      <c r="L248" s="64">
        <v>0</v>
      </c>
      <c r="M248" s="64">
        <v>0</v>
      </c>
      <c r="N248" s="64">
        <v>0</v>
      </c>
      <c r="O248" s="64">
        <v>2</v>
      </c>
      <c r="P248" s="64">
        <v>12</v>
      </c>
      <c r="Q248" s="64">
        <v>25</v>
      </c>
      <c r="R248" s="84">
        <v>1.1080000000000001</v>
      </c>
      <c r="S248" s="64">
        <v>11</v>
      </c>
      <c r="T248" s="61"/>
      <c r="U248" s="61"/>
      <c r="V248" s="61">
        <v>436</v>
      </c>
      <c r="W248" s="61">
        <v>49</v>
      </c>
      <c r="X248" s="61">
        <v>35</v>
      </c>
      <c r="Y248" s="85">
        <v>14766</v>
      </c>
    </row>
    <row r="249" spans="1:25" s="85" customFormat="1" ht="12">
      <c r="A249" s="83">
        <v>436</v>
      </c>
      <c r="B249" s="61">
        <v>436049044</v>
      </c>
      <c r="C249" s="63" t="s">
        <v>144</v>
      </c>
      <c r="D249" s="64">
        <v>0</v>
      </c>
      <c r="E249" s="64">
        <v>0</v>
      </c>
      <c r="F249" s="64">
        <v>0</v>
      </c>
      <c r="G249" s="64">
        <v>0</v>
      </c>
      <c r="H249" s="64">
        <v>0</v>
      </c>
      <c r="I249" s="64">
        <v>2</v>
      </c>
      <c r="J249" s="64">
        <v>0</v>
      </c>
      <c r="K249" s="84">
        <v>7.6399999999999996E-2</v>
      </c>
      <c r="L249" s="64">
        <v>0</v>
      </c>
      <c r="M249" s="64">
        <v>0</v>
      </c>
      <c r="N249" s="64">
        <v>0</v>
      </c>
      <c r="O249" s="64">
        <v>0</v>
      </c>
      <c r="P249" s="64">
        <v>2</v>
      </c>
      <c r="Q249" s="64">
        <v>2</v>
      </c>
      <c r="R249" s="84">
        <v>1.1080000000000001</v>
      </c>
      <c r="S249" s="64">
        <v>12</v>
      </c>
      <c r="T249" s="61"/>
      <c r="U249" s="61"/>
      <c r="V249" s="61">
        <v>436</v>
      </c>
      <c r="W249" s="61">
        <v>49</v>
      </c>
      <c r="X249" s="61">
        <v>44</v>
      </c>
      <c r="Y249" s="85">
        <v>17868</v>
      </c>
    </row>
    <row r="250" spans="1:25" s="85" customFormat="1" ht="12">
      <c r="A250" s="83">
        <v>436</v>
      </c>
      <c r="B250" s="61">
        <v>436049049</v>
      </c>
      <c r="C250" s="63" t="s">
        <v>144</v>
      </c>
      <c r="D250" s="64">
        <v>0</v>
      </c>
      <c r="E250" s="64">
        <v>0</v>
      </c>
      <c r="F250" s="64">
        <v>0</v>
      </c>
      <c r="G250" s="64">
        <v>0</v>
      </c>
      <c r="H250" s="64">
        <v>117</v>
      </c>
      <c r="I250" s="64">
        <v>85</v>
      </c>
      <c r="J250" s="64">
        <v>0</v>
      </c>
      <c r="K250" s="84">
        <v>7.7164000000000001</v>
      </c>
      <c r="L250" s="64">
        <v>0</v>
      </c>
      <c r="M250" s="64">
        <v>0</v>
      </c>
      <c r="N250" s="64">
        <v>8</v>
      </c>
      <c r="O250" s="64">
        <v>6</v>
      </c>
      <c r="P250" s="64">
        <v>114</v>
      </c>
      <c r="Q250" s="64">
        <v>202</v>
      </c>
      <c r="R250" s="84">
        <v>1.1080000000000001</v>
      </c>
      <c r="S250" s="64">
        <v>8</v>
      </c>
      <c r="T250" s="61"/>
      <c r="U250" s="61"/>
      <c r="V250" s="61">
        <v>436</v>
      </c>
      <c r="W250" s="61">
        <v>49</v>
      </c>
      <c r="X250" s="61">
        <v>49</v>
      </c>
      <c r="Y250" s="85">
        <v>13965</v>
      </c>
    </row>
    <row r="251" spans="1:25" s="85" customFormat="1" ht="12">
      <c r="A251" s="83">
        <v>436</v>
      </c>
      <c r="B251" s="61">
        <v>436049057</v>
      </c>
      <c r="C251" s="63" t="s">
        <v>144</v>
      </c>
      <c r="D251" s="64">
        <v>0</v>
      </c>
      <c r="E251" s="64">
        <v>0</v>
      </c>
      <c r="F251" s="64">
        <v>0</v>
      </c>
      <c r="G251" s="64">
        <v>0</v>
      </c>
      <c r="H251" s="64">
        <v>1</v>
      </c>
      <c r="I251" s="64">
        <v>5</v>
      </c>
      <c r="J251" s="64">
        <v>0</v>
      </c>
      <c r="K251" s="84">
        <v>0.22919999999999999</v>
      </c>
      <c r="L251" s="64">
        <v>0</v>
      </c>
      <c r="M251" s="64">
        <v>0</v>
      </c>
      <c r="N251" s="64">
        <v>0</v>
      </c>
      <c r="O251" s="64">
        <v>0</v>
      </c>
      <c r="P251" s="64">
        <v>3</v>
      </c>
      <c r="Q251" s="64">
        <v>6</v>
      </c>
      <c r="R251" s="84">
        <v>1.1080000000000001</v>
      </c>
      <c r="S251" s="64">
        <v>12</v>
      </c>
      <c r="T251" s="61"/>
      <c r="U251" s="61"/>
      <c r="V251" s="61">
        <v>436</v>
      </c>
      <c r="W251" s="61">
        <v>49</v>
      </c>
      <c r="X251" s="61">
        <v>57</v>
      </c>
      <c r="Y251" s="85">
        <v>14594</v>
      </c>
    </row>
    <row r="252" spans="1:25" s="85" customFormat="1" ht="12">
      <c r="A252" s="83">
        <v>436</v>
      </c>
      <c r="B252" s="61">
        <v>436049093</v>
      </c>
      <c r="C252" s="63" t="s">
        <v>144</v>
      </c>
      <c r="D252" s="64">
        <v>0</v>
      </c>
      <c r="E252" s="64">
        <v>0</v>
      </c>
      <c r="F252" s="64">
        <v>0</v>
      </c>
      <c r="G252" s="64">
        <v>0</v>
      </c>
      <c r="H252" s="64">
        <v>1</v>
      </c>
      <c r="I252" s="64">
        <v>8</v>
      </c>
      <c r="J252" s="64">
        <v>0</v>
      </c>
      <c r="K252" s="84">
        <v>0.34379999999999999</v>
      </c>
      <c r="L252" s="64">
        <v>0</v>
      </c>
      <c r="M252" s="64">
        <v>0</v>
      </c>
      <c r="N252" s="64">
        <v>0</v>
      </c>
      <c r="O252" s="64">
        <v>0</v>
      </c>
      <c r="P252" s="64">
        <v>5</v>
      </c>
      <c r="Q252" s="64">
        <v>9</v>
      </c>
      <c r="R252" s="84">
        <v>1.1080000000000001</v>
      </c>
      <c r="S252" s="64">
        <v>11</v>
      </c>
      <c r="T252" s="61"/>
      <c r="U252" s="61"/>
      <c r="V252" s="61">
        <v>436</v>
      </c>
      <c r="W252" s="61">
        <v>49</v>
      </c>
      <c r="X252" s="61">
        <v>93</v>
      </c>
      <c r="Y252" s="85">
        <v>14952</v>
      </c>
    </row>
    <row r="253" spans="1:25" s="85" customFormat="1" ht="12">
      <c r="A253" s="83">
        <v>436</v>
      </c>
      <c r="B253" s="61">
        <v>436049103</v>
      </c>
      <c r="C253" s="63" t="s">
        <v>144</v>
      </c>
      <c r="D253" s="64">
        <v>0</v>
      </c>
      <c r="E253" s="64">
        <v>0</v>
      </c>
      <c r="F253" s="64">
        <v>0</v>
      </c>
      <c r="G253" s="64">
        <v>0</v>
      </c>
      <c r="H253" s="64">
        <v>0</v>
      </c>
      <c r="I253" s="64">
        <v>1</v>
      </c>
      <c r="J253" s="64">
        <v>0</v>
      </c>
      <c r="K253" s="84">
        <v>3.8199999999999998E-2</v>
      </c>
      <c r="L253" s="64">
        <v>0</v>
      </c>
      <c r="M253" s="64">
        <v>0</v>
      </c>
      <c r="N253" s="64">
        <v>0</v>
      </c>
      <c r="O253" s="64">
        <v>0</v>
      </c>
      <c r="P253" s="64">
        <v>1</v>
      </c>
      <c r="Q253" s="64">
        <v>1</v>
      </c>
      <c r="R253" s="84">
        <v>1.1080000000000001</v>
      </c>
      <c r="S253" s="64">
        <v>10</v>
      </c>
      <c r="T253" s="61"/>
      <c r="U253" s="61"/>
      <c r="V253" s="61">
        <v>436</v>
      </c>
      <c r="W253" s="61">
        <v>49</v>
      </c>
      <c r="X253" s="61">
        <v>103</v>
      </c>
      <c r="Y253" s="85">
        <v>17583</v>
      </c>
    </row>
    <row r="254" spans="1:25" s="85" customFormat="1" ht="12">
      <c r="A254" s="83">
        <v>436</v>
      </c>
      <c r="B254" s="61">
        <v>436049133</v>
      </c>
      <c r="C254" s="63" t="s">
        <v>144</v>
      </c>
      <c r="D254" s="64">
        <v>0</v>
      </c>
      <c r="E254" s="64">
        <v>0</v>
      </c>
      <c r="F254" s="64">
        <v>0</v>
      </c>
      <c r="G254" s="64">
        <v>0</v>
      </c>
      <c r="H254" s="64">
        <v>0</v>
      </c>
      <c r="I254" s="64">
        <v>2</v>
      </c>
      <c r="J254" s="64">
        <v>0</v>
      </c>
      <c r="K254" s="84">
        <v>7.6399999999999996E-2</v>
      </c>
      <c r="L254" s="64">
        <v>0</v>
      </c>
      <c r="M254" s="64">
        <v>0</v>
      </c>
      <c r="N254" s="64">
        <v>0</v>
      </c>
      <c r="O254" s="64">
        <v>0</v>
      </c>
      <c r="P254" s="64">
        <v>0</v>
      </c>
      <c r="Q254" s="64">
        <v>2</v>
      </c>
      <c r="R254" s="84">
        <v>1.1080000000000001</v>
      </c>
      <c r="S254" s="64">
        <v>9</v>
      </c>
      <c r="T254" s="61"/>
      <c r="U254" s="61"/>
      <c r="V254" s="61">
        <v>436</v>
      </c>
      <c r="W254" s="61">
        <v>49</v>
      </c>
      <c r="X254" s="61">
        <v>133</v>
      </c>
      <c r="Y254" s="85">
        <v>11981</v>
      </c>
    </row>
    <row r="255" spans="1:25" s="85" customFormat="1" ht="12">
      <c r="A255" s="83">
        <v>436</v>
      </c>
      <c r="B255" s="61">
        <v>436049149</v>
      </c>
      <c r="C255" s="63" t="s">
        <v>144</v>
      </c>
      <c r="D255" s="64">
        <v>0</v>
      </c>
      <c r="E255" s="64">
        <v>0</v>
      </c>
      <c r="F255" s="64">
        <v>0</v>
      </c>
      <c r="G255" s="64">
        <v>0</v>
      </c>
      <c r="H255" s="64">
        <v>0</v>
      </c>
      <c r="I255" s="64">
        <v>1</v>
      </c>
      <c r="J255" s="64">
        <v>0</v>
      </c>
      <c r="K255" s="84">
        <v>3.8199999999999998E-2</v>
      </c>
      <c r="L255" s="64">
        <v>0</v>
      </c>
      <c r="M255" s="64">
        <v>0</v>
      </c>
      <c r="N255" s="64">
        <v>0</v>
      </c>
      <c r="O255" s="64">
        <v>0</v>
      </c>
      <c r="P255" s="64">
        <v>0</v>
      </c>
      <c r="Q255" s="64">
        <v>1</v>
      </c>
      <c r="R255" s="84">
        <v>1.1080000000000001</v>
      </c>
      <c r="S255" s="64">
        <v>12</v>
      </c>
      <c r="T255" s="61"/>
      <c r="U255" s="61"/>
      <c r="V255" s="61">
        <v>436</v>
      </c>
      <c r="W255" s="61">
        <v>49</v>
      </c>
      <c r="X255" s="61">
        <v>149</v>
      </c>
      <c r="Y255" s="85">
        <v>11981</v>
      </c>
    </row>
    <row r="256" spans="1:25" s="85" customFormat="1" ht="12">
      <c r="A256" s="83">
        <v>436</v>
      </c>
      <c r="B256" s="61">
        <v>436049155</v>
      </c>
      <c r="C256" s="63" t="s">
        <v>144</v>
      </c>
      <c r="D256" s="64">
        <v>0</v>
      </c>
      <c r="E256" s="64">
        <v>0</v>
      </c>
      <c r="F256" s="64">
        <v>0</v>
      </c>
      <c r="G256" s="64">
        <v>0</v>
      </c>
      <c r="H256" s="64">
        <v>1</v>
      </c>
      <c r="I256" s="64">
        <v>1</v>
      </c>
      <c r="J256" s="64">
        <v>0</v>
      </c>
      <c r="K256" s="84">
        <v>7.6399999999999996E-2</v>
      </c>
      <c r="L256" s="64">
        <v>0</v>
      </c>
      <c r="M256" s="64">
        <v>0</v>
      </c>
      <c r="N256" s="64">
        <v>0</v>
      </c>
      <c r="O256" s="64">
        <v>0</v>
      </c>
      <c r="P256" s="64">
        <v>0</v>
      </c>
      <c r="Q256" s="64">
        <v>2</v>
      </c>
      <c r="R256" s="84">
        <v>1.1080000000000001</v>
      </c>
      <c r="S256" s="64">
        <v>2</v>
      </c>
      <c r="T256" s="61"/>
      <c r="U256" s="61"/>
      <c r="V256" s="61">
        <v>436</v>
      </c>
      <c r="W256" s="61">
        <v>49</v>
      </c>
      <c r="X256" s="61">
        <v>155</v>
      </c>
      <c r="Y256" s="85">
        <v>10989</v>
      </c>
    </row>
    <row r="257" spans="1:25" s="85" customFormat="1" ht="12">
      <c r="A257" s="83">
        <v>436</v>
      </c>
      <c r="B257" s="61">
        <v>436049163</v>
      </c>
      <c r="C257" s="63" t="s">
        <v>144</v>
      </c>
      <c r="D257" s="64">
        <v>0</v>
      </c>
      <c r="E257" s="64">
        <v>0</v>
      </c>
      <c r="F257" s="64">
        <v>0</v>
      </c>
      <c r="G257" s="64">
        <v>0</v>
      </c>
      <c r="H257" s="64">
        <v>1</v>
      </c>
      <c r="I257" s="64">
        <v>1</v>
      </c>
      <c r="J257" s="64">
        <v>0</v>
      </c>
      <c r="K257" s="84">
        <v>7.6399999999999996E-2</v>
      </c>
      <c r="L257" s="64">
        <v>0</v>
      </c>
      <c r="M257" s="64">
        <v>0</v>
      </c>
      <c r="N257" s="64">
        <v>0</v>
      </c>
      <c r="O257" s="64">
        <v>0</v>
      </c>
      <c r="P257" s="64">
        <v>0</v>
      </c>
      <c r="Q257" s="64">
        <v>2</v>
      </c>
      <c r="R257" s="84">
        <v>1.1080000000000001</v>
      </c>
      <c r="S257" s="64">
        <v>12</v>
      </c>
      <c r="T257" s="61"/>
      <c r="U257" s="61"/>
      <c r="V257" s="61">
        <v>436</v>
      </c>
      <c r="W257" s="61">
        <v>49</v>
      </c>
      <c r="X257" s="61">
        <v>163</v>
      </c>
      <c r="Y257" s="85">
        <v>10989</v>
      </c>
    </row>
    <row r="258" spans="1:25" s="85" customFormat="1" ht="12">
      <c r="A258" s="83">
        <v>436</v>
      </c>
      <c r="B258" s="61">
        <v>436049165</v>
      </c>
      <c r="C258" s="63" t="s">
        <v>144</v>
      </c>
      <c r="D258" s="64">
        <v>0</v>
      </c>
      <c r="E258" s="64">
        <v>0</v>
      </c>
      <c r="F258" s="64">
        <v>0</v>
      </c>
      <c r="G258" s="64">
        <v>0</v>
      </c>
      <c r="H258" s="64">
        <v>3</v>
      </c>
      <c r="I258" s="64">
        <v>14</v>
      </c>
      <c r="J258" s="64">
        <v>0</v>
      </c>
      <c r="K258" s="84">
        <v>0.64939999999999998</v>
      </c>
      <c r="L258" s="64">
        <v>0</v>
      </c>
      <c r="M258" s="64">
        <v>0</v>
      </c>
      <c r="N258" s="64">
        <v>1</v>
      </c>
      <c r="O258" s="64">
        <v>0</v>
      </c>
      <c r="P258" s="64">
        <v>10</v>
      </c>
      <c r="Q258" s="64">
        <v>17</v>
      </c>
      <c r="R258" s="84">
        <v>1.1080000000000001</v>
      </c>
      <c r="S258" s="64">
        <v>10</v>
      </c>
      <c r="T258" s="61"/>
      <c r="U258" s="61"/>
      <c r="V258" s="61">
        <v>436</v>
      </c>
      <c r="W258" s="61">
        <v>49</v>
      </c>
      <c r="X258" s="61">
        <v>165</v>
      </c>
      <c r="Y258" s="85">
        <v>15087</v>
      </c>
    </row>
    <row r="259" spans="1:25" s="85" customFormat="1" ht="12">
      <c r="A259" s="83">
        <v>436</v>
      </c>
      <c r="B259" s="61">
        <v>436049170</v>
      </c>
      <c r="C259" s="63" t="s">
        <v>144</v>
      </c>
      <c r="D259" s="64">
        <v>0</v>
      </c>
      <c r="E259" s="64">
        <v>0</v>
      </c>
      <c r="F259" s="64">
        <v>0</v>
      </c>
      <c r="G259" s="64">
        <v>0</v>
      </c>
      <c r="H259" s="64">
        <v>0</v>
      </c>
      <c r="I259" s="64">
        <v>1</v>
      </c>
      <c r="J259" s="64">
        <v>0</v>
      </c>
      <c r="K259" s="84">
        <v>3.8199999999999998E-2</v>
      </c>
      <c r="L259" s="64">
        <v>0</v>
      </c>
      <c r="M259" s="64">
        <v>0</v>
      </c>
      <c r="N259" s="64">
        <v>0</v>
      </c>
      <c r="O259" s="64">
        <v>0</v>
      </c>
      <c r="P259" s="64">
        <v>1</v>
      </c>
      <c r="Q259" s="64">
        <v>1</v>
      </c>
      <c r="R259" s="84">
        <v>1.1080000000000001</v>
      </c>
      <c r="S259" s="64">
        <v>8</v>
      </c>
      <c r="T259" s="61"/>
      <c r="U259" s="61"/>
      <c r="V259" s="61">
        <v>436</v>
      </c>
      <c r="W259" s="61">
        <v>49</v>
      </c>
      <c r="X259" s="61">
        <v>170</v>
      </c>
      <c r="Y259" s="85">
        <v>17218</v>
      </c>
    </row>
    <row r="260" spans="1:25" s="85" customFormat="1" ht="12">
      <c r="A260" s="83">
        <v>436</v>
      </c>
      <c r="B260" s="61">
        <v>436049176</v>
      </c>
      <c r="C260" s="63" t="s">
        <v>144</v>
      </c>
      <c r="D260" s="64">
        <v>0</v>
      </c>
      <c r="E260" s="64">
        <v>0</v>
      </c>
      <c r="F260" s="64">
        <v>0</v>
      </c>
      <c r="G260" s="64">
        <v>0</v>
      </c>
      <c r="H260" s="64">
        <v>4</v>
      </c>
      <c r="I260" s="64">
        <v>9</v>
      </c>
      <c r="J260" s="64">
        <v>0</v>
      </c>
      <c r="K260" s="84">
        <v>0.49659999999999999</v>
      </c>
      <c r="L260" s="64">
        <v>0</v>
      </c>
      <c r="M260" s="64">
        <v>0</v>
      </c>
      <c r="N260" s="64">
        <v>0</v>
      </c>
      <c r="O260" s="64">
        <v>1</v>
      </c>
      <c r="P260" s="64">
        <v>6</v>
      </c>
      <c r="Q260" s="64">
        <v>13</v>
      </c>
      <c r="R260" s="84">
        <v>1.1080000000000001</v>
      </c>
      <c r="S260" s="64">
        <v>7</v>
      </c>
      <c r="T260" s="61"/>
      <c r="U260" s="61"/>
      <c r="V260" s="61">
        <v>436</v>
      </c>
      <c r="W260" s="61">
        <v>49</v>
      </c>
      <c r="X260" s="61">
        <v>176</v>
      </c>
      <c r="Y260" s="85">
        <v>13882</v>
      </c>
    </row>
    <row r="261" spans="1:25" s="85" customFormat="1" ht="12">
      <c r="A261" s="83">
        <v>436</v>
      </c>
      <c r="B261" s="61">
        <v>436049199</v>
      </c>
      <c r="C261" s="63" t="s">
        <v>144</v>
      </c>
      <c r="D261" s="64">
        <v>0</v>
      </c>
      <c r="E261" s="64">
        <v>0</v>
      </c>
      <c r="F261" s="64">
        <v>0</v>
      </c>
      <c r="G261" s="64">
        <v>0</v>
      </c>
      <c r="H261" s="64">
        <v>0</v>
      </c>
      <c r="I261" s="64">
        <v>1</v>
      </c>
      <c r="J261" s="64">
        <v>0</v>
      </c>
      <c r="K261" s="84">
        <v>3.8199999999999998E-2</v>
      </c>
      <c r="L261" s="64">
        <v>0</v>
      </c>
      <c r="M261" s="64">
        <v>0</v>
      </c>
      <c r="N261" s="64">
        <v>0</v>
      </c>
      <c r="O261" s="64">
        <v>0</v>
      </c>
      <c r="P261" s="64">
        <v>1</v>
      </c>
      <c r="Q261" s="64">
        <v>1</v>
      </c>
      <c r="R261" s="84">
        <v>1.1080000000000001</v>
      </c>
      <c r="S261" s="64">
        <v>2</v>
      </c>
      <c r="T261" s="61"/>
      <c r="U261" s="61"/>
      <c r="V261" s="61">
        <v>436</v>
      </c>
      <c r="W261" s="61">
        <v>49</v>
      </c>
      <c r="X261" s="61">
        <v>199</v>
      </c>
      <c r="Y261" s="85">
        <v>16278</v>
      </c>
    </row>
    <row r="262" spans="1:25" s="85" customFormat="1" ht="12">
      <c r="A262" s="83">
        <v>436</v>
      </c>
      <c r="B262" s="61">
        <v>436049244</v>
      </c>
      <c r="C262" s="63" t="s">
        <v>144</v>
      </c>
      <c r="D262" s="64">
        <v>0</v>
      </c>
      <c r="E262" s="64">
        <v>0</v>
      </c>
      <c r="F262" s="64">
        <v>0</v>
      </c>
      <c r="G262" s="64">
        <v>0</v>
      </c>
      <c r="H262" s="64">
        <v>0</v>
      </c>
      <c r="I262" s="64">
        <v>4</v>
      </c>
      <c r="J262" s="64">
        <v>0</v>
      </c>
      <c r="K262" s="84">
        <v>0.15279999999999999</v>
      </c>
      <c r="L262" s="64">
        <v>0</v>
      </c>
      <c r="M262" s="64">
        <v>0</v>
      </c>
      <c r="N262" s="64">
        <v>0</v>
      </c>
      <c r="O262" s="64">
        <v>0</v>
      </c>
      <c r="P262" s="64">
        <v>1</v>
      </c>
      <c r="Q262" s="64">
        <v>4</v>
      </c>
      <c r="R262" s="84">
        <v>1.1080000000000001</v>
      </c>
      <c r="S262" s="64">
        <v>10</v>
      </c>
      <c r="T262" s="61"/>
      <c r="U262" s="61"/>
      <c r="V262" s="61">
        <v>436</v>
      </c>
      <c r="W262" s="61">
        <v>49</v>
      </c>
      <c r="X262" s="61">
        <v>244</v>
      </c>
      <c r="Y262" s="85">
        <v>13382</v>
      </c>
    </row>
    <row r="263" spans="1:25" s="85" customFormat="1" ht="12">
      <c r="A263" s="83">
        <v>436</v>
      </c>
      <c r="B263" s="61">
        <v>436049248</v>
      </c>
      <c r="C263" s="63" t="s">
        <v>144</v>
      </c>
      <c r="D263" s="64">
        <v>0</v>
      </c>
      <c r="E263" s="64">
        <v>0</v>
      </c>
      <c r="F263" s="64">
        <v>0</v>
      </c>
      <c r="G263" s="64">
        <v>0</v>
      </c>
      <c r="H263" s="64">
        <v>1</v>
      </c>
      <c r="I263" s="64">
        <v>3</v>
      </c>
      <c r="J263" s="64">
        <v>0</v>
      </c>
      <c r="K263" s="84">
        <v>0.15279999999999999</v>
      </c>
      <c r="L263" s="64">
        <v>0</v>
      </c>
      <c r="M263" s="64">
        <v>0</v>
      </c>
      <c r="N263" s="64">
        <v>0</v>
      </c>
      <c r="O263" s="64">
        <v>0</v>
      </c>
      <c r="P263" s="64">
        <v>2</v>
      </c>
      <c r="Q263" s="64">
        <v>4</v>
      </c>
      <c r="R263" s="84">
        <v>1.1080000000000001</v>
      </c>
      <c r="S263" s="64">
        <v>12</v>
      </c>
      <c r="T263" s="61"/>
      <c r="U263" s="61"/>
      <c r="V263" s="61">
        <v>436</v>
      </c>
      <c r="W263" s="61">
        <v>49</v>
      </c>
      <c r="X263" s="61">
        <v>248</v>
      </c>
      <c r="Y263" s="85">
        <v>14429</v>
      </c>
    </row>
    <row r="264" spans="1:25" s="85" customFormat="1" ht="12">
      <c r="A264" s="83">
        <v>436</v>
      </c>
      <c r="B264" s="61">
        <v>436049262</v>
      </c>
      <c r="C264" s="63" t="s">
        <v>144</v>
      </c>
      <c r="D264" s="64">
        <v>0</v>
      </c>
      <c r="E264" s="64">
        <v>0</v>
      </c>
      <c r="F264" s="64">
        <v>0</v>
      </c>
      <c r="G264" s="64">
        <v>0</v>
      </c>
      <c r="H264" s="64">
        <v>0</v>
      </c>
      <c r="I264" s="64">
        <v>2</v>
      </c>
      <c r="J264" s="64">
        <v>0</v>
      </c>
      <c r="K264" s="84">
        <v>7.6399999999999996E-2</v>
      </c>
      <c r="L264" s="64">
        <v>0</v>
      </c>
      <c r="M264" s="64">
        <v>0</v>
      </c>
      <c r="N264" s="64">
        <v>0</v>
      </c>
      <c r="O264" s="64">
        <v>0</v>
      </c>
      <c r="P264" s="64">
        <v>0</v>
      </c>
      <c r="Q264" s="64">
        <v>2</v>
      </c>
      <c r="R264" s="84">
        <v>1.1080000000000001</v>
      </c>
      <c r="S264" s="64">
        <v>7</v>
      </c>
      <c r="T264" s="61"/>
      <c r="U264" s="61"/>
      <c r="V264" s="61">
        <v>436</v>
      </c>
      <c r="W264" s="61">
        <v>49</v>
      </c>
      <c r="X264" s="61">
        <v>262</v>
      </c>
      <c r="Y264" s="85">
        <v>11981</v>
      </c>
    </row>
    <row r="265" spans="1:25" s="85" customFormat="1" ht="12">
      <c r="A265" s="83">
        <v>436</v>
      </c>
      <c r="B265" s="61">
        <v>436049274</v>
      </c>
      <c r="C265" s="63" t="s">
        <v>144</v>
      </c>
      <c r="D265" s="64">
        <v>0</v>
      </c>
      <c r="E265" s="64">
        <v>0</v>
      </c>
      <c r="F265" s="64">
        <v>0</v>
      </c>
      <c r="G265" s="64">
        <v>0</v>
      </c>
      <c r="H265" s="64">
        <v>2</v>
      </c>
      <c r="I265" s="64">
        <v>2</v>
      </c>
      <c r="J265" s="64">
        <v>0</v>
      </c>
      <c r="K265" s="84">
        <v>0.15279999999999999</v>
      </c>
      <c r="L265" s="64">
        <v>0</v>
      </c>
      <c r="M265" s="64">
        <v>0</v>
      </c>
      <c r="N265" s="64">
        <v>0</v>
      </c>
      <c r="O265" s="64">
        <v>0</v>
      </c>
      <c r="P265" s="64">
        <v>3</v>
      </c>
      <c r="Q265" s="64">
        <v>4</v>
      </c>
      <c r="R265" s="84">
        <v>1.1080000000000001</v>
      </c>
      <c r="S265" s="64">
        <v>10</v>
      </c>
      <c r="T265" s="61"/>
      <c r="U265" s="61"/>
      <c r="V265" s="61">
        <v>436</v>
      </c>
      <c r="W265" s="61">
        <v>49</v>
      </c>
      <c r="X265" s="61">
        <v>274</v>
      </c>
      <c r="Y265" s="85">
        <v>15191</v>
      </c>
    </row>
    <row r="266" spans="1:25" s="85" customFormat="1" ht="12">
      <c r="A266" s="83">
        <v>436</v>
      </c>
      <c r="B266" s="61">
        <v>436049308</v>
      </c>
      <c r="C266" s="63" t="s">
        <v>144</v>
      </c>
      <c r="D266" s="64">
        <v>0</v>
      </c>
      <c r="E266" s="64">
        <v>0</v>
      </c>
      <c r="F266" s="64">
        <v>0</v>
      </c>
      <c r="G266" s="64">
        <v>0</v>
      </c>
      <c r="H266" s="64">
        <v>0</v>
      </c>
      <c r="I266" s="64">
        <v>3</v>
      </c>
      <c r="J266" s="64">
        <v>0</v>
      </c>
      <c r="K266" s="84">
        <v>0.11459999999999999</v>
      </c>
      <c r="L266" s="64">
        <v>0</v>
      </c>
      <c r="M266" s="64">
        <v>0</v>
      </c>
      <c r="N266" s="64">
        <v>0</v>
      </c>
      <c r="O266" s="64">
        <v>0</v>
      </c>
      <c r="P266" s="64">
        <v>2</v>
      </c>
      <c r="Q266" s="64">
        <v>3</v>
      </c>
      <c r="R266" s="84">
        <v>1.1080000000000001</v>
      </c>
      <c r="S266" s="64">
        <v>8</v>
      </c>
      <c r="T266" s="61"/>
      <c r="U266" s="61"/>
      <c r="V266" s="61">
        <v>436</v>
      </c>
      <c r="W266" s="61">
        <v>49</v>
      </c>
      <c r="X266" s="61">
        <v>308</v>
      </c>
      <c r="Y266" s="85">
        <v>15472</v>
      </c>
    </row>
    <row r="267" spans="1:25" s="85" customFormat="1" ht="12">
      <c r="A267" s="83">
        <v>436</v>
      </c>
      <c r="B267" s="61">
        <v>436049336</v>
      </c>
      <c r="C267" s="63" t="s">
        <v>144</v>
      </c>
      <c r="D267" s="64">
        <v>0</v>
      </c>
      <c r="E267" s="64">
        <v>0</v>
      </c>
      <c r="F267" s="64">
        <v>0</v>
      </c>
      <c r="G267" s="64">
        <v>0</v>
      </c>
      <c r="H267" s="64">
        <v>0</v>
      </c>
      <c r="I267" s="64">
        <v>1</v>
      </c>
      <c r="J267" s="64">
        <v>0</v>
      </c>
      <c r="K267" s="84">
        <v>3.8199999999999998E-2</v>
      </c>
      <c r="L267" s="64">
        <v>0</v>
      </c>
      <c r="M267" s="64">
        <v>0</v>
      </c>
      <c r="N267" s="64">
        <v>0</v>
      </c>
      <c r="O267" s="64">
        <v>0</v>
      </c>
      <c r="P267" s="64">
        <v>0</v>
      </c>
      <c r="Q267" s="64">
        <v>1</v>
      </c>
      <c r="R267" s="84">
        <v>1.1080000000000001</v>
      </c>
      <c r="S267" s="64">
        <v>7</v>
      </c>
      <c r="T267" s="61"/>
      <c r="U267" s="61"/>
      <c r="V267" s="61">
        <v>436</v>
      </c>
      <c r="W267" s="61">
        <v>49</v>
      </c>
      <c r="X267" s="61">
        <v>336</v>
      </c>
      <c r="Y267" s="85">
        <v>11981</v>
      </c>
    </row>
    <row r="268" spans="1:25" s="85" customFormat="1" ht="12">
      <c r="A268" s="83">
        <v>437</v>
      </c>
      <c r="B268" s="61">
        <v>437035035</v>
      </c>
      <c r="C268" s="63" t="s">
        <v>556</v>
      </c>
      <c r="D268" s="64">
        <v>0</v>
      </c>
      <c r="E268" s="64">
        <v>0</v>
      </c>
      <c r="F268" s="64">
        <v>0</v>
      </c>
      <c r="G268" s="64">
        <v>0</v>
      </c>
      <c r="H268" s="64">
        <v>0</v>
      </c>
      <c r="I268" s="64">
        <v>297</v>
      </c>
      <c r="J268" s="64">
        <v>0</v>
      </c>
      <c r="K268" s="84">
        <v>11.3454</v>
      </c>
      <c r="L268" s="64">
        <v>0</v>
      </c>
      <c r="M268" s="64">
        <v>0</v>
      </c>
      <c r="N268" s="64">
        <v>0</v>
      </c>
      <c r="O268" s="64">
        <v>70</v>
      </c>
      <c r="P268" s="64">
        <v>250</v>
      </c>
      <c r="Q268" s="64">
        <v>297</v>
      </c>
      <c r="R268" s="84">
        <v>1.085</v>
      </c>
      <c r="S268" s="64">
        <v>11</v>
      </c>
      <c r="T268" s="61"/>
      <c r="U268" s="61"/>
      <c r="V268" s="61">
        <v>437</v>
      </c>
      <c r="W268" s="61">
        <v>35</v>
      </c>
      <c r="X268" s="61">
        <v>35</v>
      </c>
      <c r="Y268" s="85">
        <v>17057</v>
      </c>
    </row>
    <row r="269" spans="1:25" s="85" customFormat="1" ht="12">
      <c r="A269" s="83">
        <v>437</v>
      </c>
      <c r="B269" s="61">
        <v>437035050</v>
      </c>
      <c r="C269" s="63" t="s">
        <v>556</v>
      </c>
      <c r="D269" s="64">
        <v>0</v>
      </c>
      <c r="E269" s="64">
        <v>0</v>
      </c>
      <c r="F269" s="64">
        <v>0</v>
      </c>
      <c r="G269" s="64">
        <v>0</v>
      </c>
      <c r="H269" s="64">
        <v>0</v>
      </c>
      <c r="I269" s="64">
        <v>1</v>
      </c>
      <c r="J269" s="64">
        <v>0</v>
      </c>
      <c r="K269" s="84">
        <v>3.8199999999999998E-2</v>
      </c>
      <c r="L269" s="64">
        <v>0</v>
      </c>
      <c r="M269" s="64">
        <v>0</v>
      </c>
      <c r="N269" s="64">
        <v>0</v>
      </c>
      <c r="O269" s="64">
        <v>0</v>
      </c>
      <c r="P269" s="64">
        <v>1</v>
      </c>
      <c r="Q269" s="64">
        <v>1</v>
      </c>
      <c r="R269" s="84">
        <v>1.085</v>
      </c>
      <c r="S269" s="64">
        <v>4</v>
      </c>
      <c r="T269" s="61"/>
      <c r="U269" s="61"/>
      <c r="V269" s="61">
        <v>437</v>
      </c>
      <c r="W269" s="61">
        <v>35</v>
      </c>
      <c r="X269" s="61">
        <v>50</v>
      </c>
      <c r="Y269" s="85">
        <v>16139</v>
      </c>
    </row>
    <row r="270" spans="1:25" s="85" customFormat="1" ht="12">
      <c r="A270" s="83">
        <v>437</v>
      </c>
      <c r="B270" s="61">
        <v>437035201</v>
      </c>
      <c r="C270" s="63" t="s">
        <v>556</v>
      </c>
      <c r="D270" s="64">
        <v>0</v>
      </c>
      <c r="E270" s="64">
        <v>0</v>
      </c>
      <c r="F270" s="64">
        <v>0</v>
      </c>
      <c r="G270" s="64">
        <v>0</v>
      </c>
      <c r="H270" s="64">
        <v>0</v>
      </c>
      <c r="I270" s="64">
        <v>1</v>
      </c>
      <c r="J270" s="64">
        <v>0</v>
      </c>
      <c r="K270" s="84">
        <v>3.8199999999999998E-2</v>
      </c>
      <c r="L270" s="64">
        <v>0</v>
      </c>
      <c r="M270" s="64">
        <v>0</v>
      </c>
      <c r="N270" s="64">
        <v>0</v>
      </c>
      <c r="O270" s="64">
        <v>0</v>
      </c>
      <c r="P270" s="64">
        <v>1</v>
      </c>
      <c r="Q270" s="64">
        <v>1</v>
      </c>
      <c r="R270" s="84">
        <v>1.085</v>
      </c>
      <c r="S270" s="64">
        <v>11</v>
      </c>
      <c r="T270" s="61"/>
      <c r="U270" s="61"/>
      <c r="V270" s="61">
        <v>437</v>
      </c>
      <c r="W270" s="61">
        <v>35</v>
      </c>
      <c r="X270" s="61">
        <v>201</v>
      </c>
      <c r="Y270" s="85">
        <v>17411</v>
      </c>
    </row>
    <row r="271" spans="1:25" s="85" customFormat="1" ht="12">
      <c r="A271" s="83">
        <v>438</v>
      </c>
      <c r="B271" s="61">
        <v>438035035</v>
      </c>
      <c r="C271" s="63" t="s">
        <v>148</v>
      </c>
      <c r="D271" s="64">
        <v>16</v>
      </c>
      <c r="E271" s="64">
        <v>0</v>
      </c>
      <c r="F271" s="64">
        <v>17</v>
      </c>
      <c r="G271" s="64">
        <v>102</v>
      </c>
      <c r="H271" s="64">
        <v>63</v>
      </c>
      <c r="I271" s="64">
        <v>133</v>
      </c>
      <c r="J271" s="64">
        <v>0</v>
      </c>
      <c r="K271" s="84">
        <v>12.3386</v>
      </c>
      <c r="L271" s="64">
        <v>0</v>
      </c>
      <c r="M271" s="64">
        <v>22</v>
      </c>
      <c r="N271" s="64">
        <v>3</v>
      </c>
      <c r="O271" s="64">
        <v>9</v>
      </c>
      <c r="P271" s="64">
        <v>238</v>
      </c>
      <c r="Q271" s="64">
        <v>323</v>
      </c>
      <c r="R271" s="84">
        <v>1.085</v>
      </c>
      <c r="S271" s="64">
        <v>11</v>
      </c>
      <c r="T271" s="61"/>
      <c r="U271" s="61"/>
      <c r="V271" s="61">
        <v>438</v>
      </c>
      <c r="W271" s="61">
        <v>35</v>
      </c>
      <c r="X271" s="61">
        <v>35</v>
      </c>
      <c r="Y271" s="85">
        <v>15192</v>
      </c>
    </row>
    <row r="272" spans="1:25" s="85" customFormat="1" ht="12">
      <c r="A272" s="83">
        <v>438</v>
      </c>
      <c r="B272" s="61">
        <v>438035044</v>
      </c>
      <c r="C272" s="63" t="s">
        <v>148</v>
      </c>
      <c r="D272" s="64">
        <v>2</v>
      </c>
      <c r="E272" s="64">
        <v>0</v>
      </c>
      <c r="F272" s="64">
        <v>0</v>
      </c>
      <c r="G272" s="64">
        <v>1</v>
      </c>
      <c r="H272" s="64">
        <v>0</v>
      </c>
      <c r="I272" s="64">
        <v>1</v>
      </c>
      <c r="J272" s="64">
        <v>0</v>
      </c>
      <c r="K272" s="84">
        <v>0.11459999999999999</v>
      </c>
      <c r="L272" s="64">
        <v>0</v>
      </c>
      <c r="M272" s="64">
        <v>0</v>
      </c>
      <c r="N272" s="64">
        <v>0</v>
      </c>
      <c r="O272" s="64">
        <v>0</v>
      </c>
      <c r="P272" s="64">
        <v>3</v>
      </c>
      <c r="Q272" s="64">
        <v>3</v>
      </c>
      <c r="R272" s="84">
        <v>1.085</v>
      </c>
      <c r="S272" s="64">
        <v>12</v>
      </c>
      <c r="T272" s="61"/>
      <c r="U272" s="61"/>
      <c r="V272" s="61">
        <v>438</v>
      </c>
      <c r="W272" s="61">
        <v>35</v>
      </c>
      <c r="X272" s="61">
        <v>44</v>
      </c>
      <c r="Y272" s="85">
        <v>16489</v>
      </c>
    </row>
    <row r="273" spans="1:25" s="85" customFormat="1" ht="12">
      <c r="A273" s="83">
        <v>438</v>
      </c>
      <c r="B273" s="61">
        <v>438035050</v>
      </c>
      <c r="C273" s="63" t="s">
        <v>148</v>
      </c>
      <c r="D273" s="64">
        <v>1</v>
      </c>
      <c r="E273" s="64">
        <v>0</v>
      </c>
      <c r="F273" s="64">
        <v>0</v>
      </c>
      <c r="G273" s="64">
        <v>0</v>
      </c>
      <c r="H273" s="64">
        <v>1</v>
      </c>
      <c r="I273" s="64">
        <v>0</v>
      </c>
      <c r="J273" s="64">
        <v>0</v>
      </c>
      <c r="K273" s="84">
        <v>5.7299999999999997E-2</v>
      </c>
      <c r="L273" s="64">
        <v>0</v>
      </c>
      <c r="M273" s="64">
        <v>0</v>
      </c>
      <c r="N273" s="64">
        <v>0</v>
      </c>
      <c r="O273" s="64">
        <v>0</v>
      </c>
      <c r="P273" s="64">
        <v>2</v>
      </c>
      <c r="Q273" s="64">
        <v>2</v>
      </c>
      <c r="R273" s="84">
        <v>1.085</v>
      </c>
      <c r="S273" s="64">
        <v>4</v>
      </c>
      <c r="T273" s="61"/>
      <c r="U273" s="61"/>
      <c r="V273" s="61">
        <v>438</v>
      </c>
      <c r="W273" s="61">
        <v>35</v>
      </c>
      <c r="X273" s="61">
        <v>50</v>
      </c>
      <c r="Y273" s="85">
        <v>11818</v>
      </c>
    </row>
    <row r="274" spans="1:25" s="85" customFormat="1" ht="12">
      <c r="A274" s="83">
        <v>438</v>
      </c>
      <c r="B274" s="61">
        <v>438035073</v>
      </c>
      <c r="C274" s="63" t="s">
        <v>148</v>
      </c>
      <c r="D274" s="64">
        <v>0</v>
      </c>
      <c r="E274" s="64">
        <v>0</v>
      </c>
      <c r="F274" s="64">
        <v>1</v>
      </c>
      <c r="G274" s="64">
        <v>0</v>
      </c>
      <c r="H274" s="64">
        <v>0</v>
      </c>
      <c r="I274" s="64">
        <v>0</v>
      </c>
      <c r="J274" s="64">
        <v>0</v>
      </c>
      <c r="K274" s="84">
        <v>3.8199999999999998E-2</v>
      </c>
      <c r="L274" s="64">
        <v>0</v>
      </c>
      <c r="M274" s="64">
        <v>0</v>
      </c>
      <c r="N274" s="64">
        <v>0</v>
      </c>
      <c r="O274" s="64">
        <v>0</v>
      </c>
      <c r="P274" s="64">
        <v>0</v>
      </c>
      <c r="Q274" s="64">
        <v>1</v>
      </c>
      <c r="R274" s="84">
        <v>1.085</v>
      </c>
      <c r="S274" s="64">
        <v>5</v>
      </c>
      <c r="T274" s="61"/>
      <c r="U274" s="61"/>
      <c r="V274" s="61">
        <v>438</v>
      </c>
      <c r="W274" s="61">
        <v>35</v>
      </c>
      <c r="X274" s="61">
        <v>73</v>
      </c>
      <c r="Y274" s="85">
        <v>10156</v>
      </c>
    </row>
    <row r="275" spans="1:25" s="85" customFormat="1" ht="12">
      <c r="A275" s="83">
        <v>438</v>
      </c>
      <c r="B275" s="61">
        <v>438035243</v>
      </c>
      <c r="C275" s="63" t="s">
        <v>148</v>
      </c>
      <c r="D275" s="64">
        <v>1</v>
      </c>
      <c r="E275" s="64">
        <v>0</v>
      </c>
      <c r="F275" s="64">
        <v>1</v>
      </c>
      <c r="G275" s="64">
        <v>0</v>
      </c>
      <c r="H275" s="64">
        <v>0</v>
      </c>
      <c r="I275" s="64">
        <v>0</v>
      </c>
      <c r="J275" s="64">
        <v>0</v>
      </c>
      <c r="K275" s="84">
        <v>5.7299999999999997E-2</v>
      </c>
      <c r="L275" s="64">
        <v>0</v>
      </c>
      <c r="M275" s="64">
        <v>0</v>
      </c>
      <c r="N275" s="64">
        <v>0</v>
      </c>
      <c r="O275" s="64">
        <v>0</v>
      </c>
      <c r="P275" s="64">
        <v>2</v>
      </c>
      <c r="Q275" s="64">
        <v>2</v>
      </c>
      <c r="R275" s="84">
        <v>1.085</v>
      </c>
      <c r="S275" s="64">
        <v>9</v>
      </c>
      <c r="T275" s="61"/>
      <c r="U275" s="61"/>
      <c r="V275" s="61">
        <v>438</v>
      </c>
      <c r="W275" s="61">
        <v>35</v>
      </c>
      <c r="X275" s="61">
        <v>243</v>
      </c>
      <c r="Y275" s="85">
        <v>12935</v>
      </c>
    </row>
    <row r="276" spans="1:25" s="85" customFormat="1" ht="12">
      <c r="A276" s="83">
        <v>438</v>
      </c>
      <c r="B276" s="61">
        <v>438035244</v>
      </c>
      <c r="C276" s="63" t="s">
        <v>148</v>
      </c>
      <c r="D276" s="64">
        <v>0</v>
      </c>
      <c r="E276" s="64">
        <v>0</v>
      </c>
      <c r="F276" s="64">
        <v>0</v>
      </c>
      <c r="G276" s="64">
        <v>3</v>
      </c>
      <c r="H276" s="64">
        <v>1</v>
      </c>
      <c r="I276" s="64">
        <v>2</v>
      </c>
      <c r="J276" s="64">
        <v>0</v>
      </c>
      <c r="K276" s="84">
        <v>0.22919999999999999</v>
      </c>
      <c r="L276" s="64">
        <v>0</v>
      </c>
      <c r="M276" s="64">
        <v>1</v>
      </c>
      <c r="N276" s="64">
        <v>0</v>
      </c>
      <c r="O276" s="64">
        <v>0</v>
      </c>
      <c r="P276" s="64">
        <v>6</v>
      </c>
      <c r="Q276" s="64">
        <v>6</v>
      </c>
      <c r="R276" s="84">
        <v>1.085</v>
      </c>
      <c r="S276" s="64">
        <v>10</v>
      </c>
      <c r="T276" s="61"/>
      <c r="U276" s="61"/>
      <c r="V276" s="61">
        <v>438</v>
      </c>
      <c r="W276" s="61">
        <v>35</v>
      </c>
      <c r="X276" s="61">
        <v>244</v>
      </c>
      <c r="Y276" s="85">
        <v>16591</v>
      </c>
    </row>
    <row r="277" spans="1:25" s="85" customFormat="1" ht="12">
      <c r="A277" s="83">
        <v>438</v>
      </c>
      <c r="B277" s="61">
        <v>438035336</v>
      </c>
      <c r="C277" s="63" t="s">
        <v>148</v>
      </c>
      <c r="D277" s="64">
        <v>0</v>
      </c>
      <c r="E277" s="64">
        <v>0</v>
      </c>
      <c r="F277" s="64">
        <v>1</v>
      </c>
      <c r="G277" s="64">
        <v>0</v>
      </c>
      <c r="H277" s="64">
        <v>1</v>
      </c>
      <c r="I277" s="64">
        <v>0</v>
      </c>
      <c r="J277" s="64">
        <v>0</v>
      </c>
      <c r="K277" s="84">
        <v>7.6399999999999996E-2</v>
      </c>
      <c r="L277" s="64">
        <v>0</v>
      </c>
      <c r="M277" s="64">
        <v>0</v>
      </c>
      <c r="N277" s="64">
        <v>0</v>
      </c>
      <c r="O277" s="64">
        <v>0</v>
      </c>
      <c r="P277" s="64">
        <v>0</v>
      </c>
      <c r="Q277" s="64">
        <v>2</v>
      </c>
      <c r="R277" s="84">
        <v>1.085</v>
      </c>
      <c r="S277" s="64">
        <v>7</v>
      </c>
      <c r="T277" s="61"/>
      <c r="U277" s="61"/>
      <c r="V277" s="61">
        <v>438</v>
      </c>
      <c r="W277" s="61">
        <v>35</v>
      </c>
      <c r="X277" s="61">
        <v>336</v>
      </c>
      <c r="Y277" s="85">
        <v>9992</v>
      </c>
    </row>
    <row r="278" spans="1:25" s="85" customFormat="1" ht="12">
      <c r="A278" s="83">
        <v>439</v>
      </c>
      <c r="B278" s="61">
        <v>439035001</v>
      </c>
      <c r="C278" s="63" t="s">
        <v>149</v>
      </c>
      <c r="D278" s="64">
        <v>0</v>
      </c>
      <c r="E278" s="64">
        <v>0</v>
      </c>
      <c r="F278" s="64">
        <v>0</v>
      </c>
      <c r="G278" s="64">
        <v>1</v>
      </c>
      <c r="H278" s="64">
        <v>0</v>
      </c>
      <c r="I278" s="64">
        <v>0</v>
      </c>
      <c r="J278" s="64">
        <v>0</v>
      </c>
      <c r="K278" s="84">
        <v>3.8199999999999998E-2</v>
      </c>
      <c r="L278" s="64">
        <v>0</v>
      </c>
      <c r="M278" s="64">
        <v>0</v>
      </c>
      <c r="N278" s="64">
        <v>0</v>
      </c>
      <c r="O278" s="64">
        <v>0</v>
      </c>
      <c r="P278" s="64">
        <v>0</v>
      </c>
      <c r="Q278" s="64">
        <v>1</v>
      </c>
      <c r="R278" s="84">
        <v>1.085</v>
      </c>
      <c r="S278" s="64">
        <v>6</v>
      </c>
      <c r="T278" s="61"/>
      <c r="U278" s="61"/>
      <c r="V278" s="61">
        <v>439</v>
      </c>
      <c r="W278" s="61">
        <v>35</v>
      </c>
      <c r="X278" s="61">
        <v>1</v>
      </c>
      <c r="Y278" s="85">
        <v>10209</v>
      </c>
    </row>
    <row r="279" spans="1:25" s="85" customFormat="1" ht="12">
      <c r="A279" s="83">
        <v>439</v>
      </c>
      <c r="B279" s="61">
        <v>439035035</v>
      </c>
      <c r="C279" s="63" t="s">
        <v>149</v>
      </c>
      <c r="D279" s="64">
        <v>48</v>
      </c>
      <c r="E279" s="64">
        <v>0</v>
      </c>
      <c r="F279" s="64">
        <v>47</v>
      </c>
      <c r="G279" s="64">
        <v>257</v>
      </c>
      <c r="H279" s="64">
        <v>87</v>
      </c>
      <c r="I279" s="64">
        <v>0</v>
      </c>
      <c r="J279" s="64">
        <v>0</v>
      </c>
      <c r="K279" s="84">
        <v>15.853</v>
      </c>
      <c r="L279" s="64">
        <v>0</v>
      </c>
      <c r="M279" s="64">
        <v>50</v>
      </c>
      <c r="N279" s="64">
        <v>18</v>
      </c>
      <c r="O279" s="64">
        <v>0</v>
      </c>
      <c r="P279" s="64">
        <v>271</v>
      </c>
      <c r="Q279" s="64">
        <v>415</v>
      </c>
      <c r="R279" s="84">
        <v>1.085</v>
      </c>
      <c r="S279" s="64">
        <v>11</v>
      </c>
      <c r="T279" s="61"/>
      <c r="U279" s="61"/>
      <c r="V279" s="61">
        <v>439</v>
      </c>
      <c r="W279" s="61">
        <v>35</v>
      </c>
      <c r="X279" s="61">
        <v>35</v>
      </c>
      <c r="Y279" s="85">
        <v>14226</v>
      </c>
    </row>
    <row r="280" spans="1:25" s="85" customFormat="1" ht="12">
      <c r="A280" s="83">
        <v>439</v>
      </c>
      <c r="B280" s="61">
        <v>439035044</v>
      </c>
      <c r="C280" s="63" t="s">
        <v>149</v>
      </c>
      <c r="D280" s="64">
        <v>0</v>
      </c>
      <c r="E280" s="64">
        <v>0</v>
      </c>
      <c r="F280" s="64">
        <v>0</v>
      </c>
      <c r="G280" s="64">
        <v>2</v>
      </c>
      <c r="H280" s="64">
        <v>0</v>
      </c>
      <c r="I280" s="64">
        <v>0</v>
      </c>
      <c r="J280" s="64">
        <v>0</v>
      </c>
      <c r="K280" s="84">
        <v>7.6399999999999996E-2</v>
      </c>
      <c r="L280" s="64">
        <v>0</v>
      </c>
      <c r="M280" s="64">
        <v>0</v>
      </c>
      <c r="N280" s="64">
        <v>0</v>
      </c>
      <c r="O280" s="64">
        <v>0</v>
      </c>
      <c r="P280" s="64">
        <v>2</v>
      </c>
      <c r="Q280" s="64">
        <v>2</v>
      </c>
      <c r="R280" s="84">
        <v>1.085</v>
      </c>
      <c r="S280" s="64">
        <v>12</v>
      </c>
      <c r="T280" s="61"/>
      <c r="U280" s="61"/>
      <c r="V280" s="61">
        <v>439</v>
      </c>
      <c r="W280" s="61">
        <v>35</v>
      </c>
      <c r="X280" s="61">
        <v>44</v>
      </c>
      <c r="Y280" s="85">
        <v>15985</v>
      </c>
    </row>
    <row r="281" spans="1:25" s="85" customFormat="1" ht="12">
      <c r="A281" s="83">
        <v>439</v>
      </c>
      <c r="B281" s="61">
        <v>439035073</v>
      </c>
      <c r="C281" s="63" t="s">
        <v>149</v>
      </c>
      <c r="D281" s="64">
        <v>1</v>
      </c>
      <c r="E281" s="64">
        <v>0</v>
      </c>
      <c r="F281" s="64">
        <v>0</v>
      </c>
      <c r="G281" s="64">
        <v>3</v>
      </c>
      <c r="H281" s="64">
        <v>1</v>
      </c>
      <c r="I281" s="64">
        <v>0</v>
      </c>
      <c r="J281" s="64">
        <v>0</v>
      </c>
      <c r="K281" s="84">
        <v>0.1719</v>
      </c>
      <c r="L281" s="64">
        <v>0</v>
      </c>
      <c r="M281" s="64">
        <v>0</v>
      </c>
      <c r="N281" s="64">
        <v>0</v>
      </c>
      <c r="O281" s="64">
        <v>0</v>
      </c>
      <c r="P281" s="64">
        <v>3</v>
      </c>
      <c r="Q281" s="64">
        <v>5</v>
      </c>
      <c r="R281" s="84">
        <v>1.085</v>
      </c>
      <c r="S281" s="64">
        <v>5</v>
      </c>
      <c r="T281" s="61"/>
      <c r="U281" s="61"/>
      <c r="V281" s="61">
        <v>439</v>
      </c>
      <c r="W281" s="61">
        <v>35</v>
      </c>
      <c r="X281" s="61">
        <v>73</v>
      </c>
      <c r="Y281" s="85">
        <v>11770</v>
      </c>
    </row>
    <row r="282" spans="1:25" s="85" customFormat="1" ht="12">
      <c r="A282" s="83">
        <v>439</v>
      </c>
      <c r="B282" s="61">
        <v>439035133</v>
      </c>
      <c r="C282" s="63" t="s">
        <v>149</v>
      </c>
      <c r="D282" s="64">
        <v>0</v>
      </c>
      <c r="E282" s="64">
        <v>0</v>
      </c>
      <c r="F282" s="64">
        <v>0</v>
      </c>
      <c r="G282" s="64">
        <v>0</v>
      </c>
      <c r="H282" s="64">
        <v>1</v>
      </c>
      <c r="I282" s="64">
        <v>0</v>
      </c>
      <c r="J282" s="64">
        <v>0</v>
      </c>
      <c r="K282" s="84">
        <v>3.8199999999999998E-2</v>
      </c>
      <c r="L282" s="64">
        <v>0</v>
      </c>
      <c r="M282" s="64">
        <v>0</v>
      </c>
      <c r="N282" s="64">
        <v>1</v>
      </c>
      <c r="O282" s="64">
        <v>0</v>
      </c>
      <c r="P282" s="64">
        <v>1</v>
      </c>
      <c r="Q282" s="64">
        <v>1</v>
      </c>
      <c r="R282" s="84">
        <v>1.085</v>
      </c>
      <c r="S282" s="64">
        <v>9</v>
      </c>
      <c r="T282" s="61"/>
      <c r="U282" s="61"/>
      <c r="V282" s="61">
        <v>439</v>
      </c>
      <c r="W282" s="61">
        <v>35</v>
      </c>
      <c r="X282" s="61">
        <v>133</v>
      </c>
      <c r="Y282" s="85">
        <v>17838</v>
      </c>
    </row>
    <row r="283" spans="1:25" s="85" customFormat="1" ht="12">
      <c r="A283" s="83">
        <v>439</v>
      </c>
      <c r="B283" s="61">
        <v>439035165</v>
      </c>
      <c r="C283" s="63" t="s">
        <v>149</v>
      </c>
      <c r="D283" s="64">
        <v>0</v>
      </c>
      <c r="E283" s="64">
        <v>0</v>
      </c>
      <c r="F283" s="64">
        <v>0</v>
      </c>
      <c r="G283" s="64">
        <v>1</v>
      </c>
      <c r="H283" s="64">
        <v>0</v>
      </c>
      <c r="I283" s="64">
        <v>0</v>
      </c>
      <c r="J283" s="64">
        <v>0</v>
      </c>
      <c r="K283" s="84">
        <v>3.8199999999999998E-2</v>
      </c>
      <c r="L283" s="64">
        <v>0</v>
      </c>
      <c r="M283" s="64">
        <v>0</v>
      </c>
      <c r="N283" s="64">
        <v>0</v>
      </c>
      <c r="O283" s="64">
        <v>0</v>
      </c>
      <c r="P283" s="64">
        <v>1</v>
      </c>
      <c r="Q283" s="64">
        <v>1</v>
      </c>
      <c r="R283" s="84">
        <v>1.085</v>
      </c>
      <c r="S283" s="64">
        <v>10</v>
      </c>
      <c r="T283" s="61"/>
      <c r="U283" s="61"/>
      <c r="V283" s="61">
        <v>439</v>
      </c>
      <c r="W283" s="61">
        <v>35</v>
      </c>
      <c r="X283" s="61">
        <v>165</v>
      </c>
      <c r="Y283" s="85">
        <v>15705</v>
      </c>
    </row>
    <row r="284" spans="1:25" s="85" customFormat="1" ht="12">
      <c r="A284" s="83">
        <v>439</v>
      </c>
      <c r="B284" s="61">
        <v>439035244</v>
      </c>
      <c r="C284" s="63" t="s">
        <v>149</v>
      </c>
      <c r="D284" s="64">
        <v>0</v>
      </c>
      <c r="E284" s="64">
        <v>0</v>
      </c>
      <c r="F284" s="64">
        <v>1</v>
      </c>
      <c r="G284" s="64">
        <v>2</v>
      </c>
      <c r="H284" s="64">
        <v>3</v>
      </c>
      <c r="I284" s="64">
        <v>0</v>
      </c>
      <c r="J284" s="64">
        <v>0</v>
      </c>
      <c r="K284" s="84">
        <v>0.22919999999999999</v>
      </c>
      <c r="L284" s="64">
        <v>0</v>
      </c>
      <c r="M284" s="64">
        <v>0</v>
      </c>
      <c r="N284" s="64">
        <v>1</v>
      </c>
      <c r="O284" s="64">
        <v>0</v>
      </c>
      <c r="P284" s="64">
        <v>3</v>
      </c>
      <c r="Q284" s="64">
        <v>6</v>
      </c>
      <c r="R284" s="84">
        <v>1.085</v>
      </c>
      <c r="S284" s="64">
        <v>10</v>
      </c>
      <c r="T284" s="61"/>
      <c r="U284" s="61"/>
      <c r="V284" s="61">
        <v>439</v>
      </c>
      <c r="W284" s="61">
        <v>35</v>
      </c>
      <c r="X284" s="61">
        <v>244</v>
      </c>
      <c r="Y284" s="85">
        <v>13207</v>
      </c>
    </row>
    <row r="285" spans="1:25" s="85" customFormat="1" ht="12">
      <c r="A285" s="83">
        <v>439</v>
      </c>
      <c r="B285" s="61">
        <v>439035284</v>
      </c>
      <c r="C285" s="63" t="s">
        <v>149</v>
      </c>
      <c r="D285" s="64">
        <v>0</v>
      </c>
      <c r="E285" s="64">
        <v>0</v>
      </c>
      <c r="F285" s="64">
        <v>1</v>
      </c>
      <c r="G285" s="64">
        <v>1</v>
      </c>
      <c r="H285" s="64">
        <v>0</v>
      </c>
      <c r="I285" s="64">
        <v>0</v>
      </c>
      <c r="J285" s="64">
        <v>0</v>
      </c>
      <c r="K285" s="84">
        <v>7.6399999999999996E-2</v>
      </c>
      <c r="L285" s="64">
        <v>0</v>
      </c>
      <c r="M285" s="64">
        <v>0</v>
      </c>
      <c r="N285" s="64">
        <v>0</v>
      </c>
      <c r="O285" s="64">
        <v>0</v>
      </c>
      <c r="P285" s="64">
        <v>2</v>
      </c>
      <c r="Q285" s="64">
        <v>2</v>
      </c>
      <c r="R285" s="84">
        <v>1.085</v>
      </c>
      <c r="S285" s="64">
        <v>5</v>
      </c>
      <c r="T285" s="61"/>
      <c r="U285" s="61"/>
      <c r="V285" s="61">
        <v>439</v>
      </c>
      <c r="W285" s="61">
        <v>35</v>
      </c>
      <c r="X285" s="61">
        <v>284</v>
      </c>
      <c r="Y285" s="85">
        <v>14622</v>
      </c>
    </row>
    <row r="286" spans="1:25" s="85" customFormat="1" ht="12">
      <c r="A286" s="83">
        <v>440</v>
      </c>
      <c r="B286" s="61">
        <v>440149128</v>
      </c>
      <c r="C286" s="63" t="s">
        <v>150</v>
      </c>
      <c r="D286" s="64">
        <v>0</v>
      </c>
      <c r="E286" s="64">
        <v>0</v>
      </c>
      <c r="F286" s="64">
        <v>0</v>
      </c>
      <c r="G286" s="64">
        <v>1</v>
      </c>
      <c r="H286" s="64">
        <v>2</v>
      </c>
      <c r="I286" s="64">
        <v>0</v>
      </c>
      <c r="J286" s="64">
        <v>0</v>
      </c>
      <c r="K286" s="84">
        <v>0.11459999999999999</v>
      </c>
      <c r="L286" s="64">
        <v>0</v>
      </c>
      <c r="M286" s="64">
        <v>0</v>
      </c>
      <c r="N286" s="64">
        <v>0</v>
      </c>
      <c r="O286" s="64">
        <v>0</v>
      </c>
      <c r="P286" s="64">
        <v>1</v>
      </c>
      <c r="Q286" s="64">
        <v>3</v>
      </c>
      <c r="R286" s="84">
        <v>1</v>
      </c>
      <c r="S286" s="64">
        <v>10</v>
      </c>
      <c r="T286" s="61"/>
      <c r="U286" s="61"/>
      <c r="V286" s="61">
        <v>440</v>
      </c>
      <c r="W286" s="61">
        <v>149</v>
      </c>
      <c r="X286" s="61">
        <v>128</v>
      </c>
      <c r="Y286" s="85">
        <v>11021</v>
      </c>
    </row>
    <row r="287" spans="1:25" s="85" customFormat="1" ht="12">
      <c r="A287" s="83">
        <v>440</v>
      </c>
      <c r="B287" s="61">
        <v>440149149</v>
      </c>
      <c r="C287" s="63" t="s">
        <v>150</v>
      </c>
      <c r="D287" s="64">
        <v>32</v>
      </c>
      <c r="E287" s="64">
        <v>0</v>
      </c>
      <c r="F287" s="64">
        <v>19</v>
      </c>
      <c r="G287" s="64">
        <v>205</v>
      </c>
      <c r="H287" s="64">
        <v>113</v>
      </c>
      <c r="I287" s="64">
        <v>0</v>
      </c>
      <c r="J287" s="64">
        <v>0</v>
      </c>
      <c r="K287" s="84">
        <v>13.4846</v>
      </c>
      <c r="L287" s="64">
        <v>0</v>
      </c>
      <c r="M287" s="64">
        <v>82</v>
      </c>
      <c r="N287" s="64">
        <v>9</v>
      </c>
      <c r="O287" s="64">
        <v>0</v>
      </c>
      <c r="P287" s="64">
        <v>263</v>
      </c>
      <c r="Q287" s="64">
        <v>353</v>
      </c>
      <c r="R287" s="84">
        <v>1</v>
      </c>
      <c r="S287" s="64">
        <v>12</v>
      </c>
      <c r="T287" s="61"/>
      <c r="U287" s="61"/>
      <c r="V287" s="61">
        <v>440</v>
      </c>
      <c r="W287" s="61">
        <v>149</v>
      </c>
      <c r="X287" s="61">
        <v>149</v>
      </c>
      <c r="Y287" s="85">
        <v>14053</v>
      </c>
    </row>
    <row r="288" spans="1:25" s="85" customFormat="1" ht="12">
      <c r="A288" s="83">
        <v>440</v>
      </c>
      <c r="B288" s="61">
        <v>440149160</v>
      </c>
      <c r="C288" s="63" t="s">
        <v>150</v>
      </c>
      <c r="D288" s="64">
        <v>0</v>
      </c>
      <c r="E288" s="64">
        <v>0</v>
      </c>
      <c r="F288" s="64">
        <v>0</v>
      </c>
      <c r="G288" s="64">
        <v>0</v>
      </c>
      <c r="H288" s="64">
        <v>2</v>
      </c>
      <c r="I288" s="64">
        <v>0</v>
      </c>
      <c r="J288" s="64">
        <v>0</v>
      </c>
      <c r="K288" s="84">
        <v>7.6399999999999996E-2</v>
      </c>
      <c r="L288" s="64">
        <v>0</v>
      </c>
      <c r="M288" s="64">
        <v>0</v>
      </c>
      <c r="N288" s="64">
        <v>1</v>
      </c>
      <c r="O288" s="64">
        <v>0</v>
      </c>
      <c r="P288" s="64">
        <v>1</v>
      </c>
      <c r="Q288" s="64">
        <v>2</v>
      </c>
      <c r="R288" s="84">
        <v>1</v>
      </c>
      <c r="S288" s="64">
        <v>11</v>
      </c>
      <c r="T288" s="61"/>
      <c r="U288" s="61"/>
      <c r="V288" s="61">
        <v>440</v>
      </c>
      <c r="W288" s="61">
        <v>149</v>
      </c>
      <c r="X288" s="61">
        <v>160</v>
      </c>
      <c r="Y288" s="85">
        <v>13078</v>
      </c>
    </row>
    <row r="289" spans="1:25" s="85" customFormat="1" ht="12">
      <c r="A289" s="83">
        <v>440</v>
      </c>
      <c r="B289" s="61">
        <v>440149181</v>
      </c>
      <c r="C289" s="63" t="s">
        <v>150</v>
      </c>
      <c r="D289" s="64">
        <v>0</v>
      </c>
      <c r="E289" s="64">
        <v>0</v>
      </c>
      <c r="F289" s="64">
        <v>1</v>
      </c>
      <c r="G289" s="64">
        <v>13</v>
      </c>
      <c r="H289" s="64">
        <v>9</v>
      </c>
      <c r="I289" s="64">
        <v>0</v>
      </c>
      <c r="J289" s="64">
        <v>0</v>
      </c>
      <c r="K289" s="84">
        <v>0.87860000000000005</v>
      </c>
      <c r="L289" s="64">
        <v>0</v>
      </c>
      <c r="M289" s="64">
        <v>3</v>
      </c>
      <c r="N289" s="64">
        <v>1</v>
      </c>
      <c r="O289" s="64">
        <v>0</v>
      </c>
      <c r="P289" s="64">
        <v>13</v>
      </c>
      <c r="Q289" s="64">
        <v>23</v>
      </c>
      <c r="R289" s="84">
        <v>1</v>
      </c>
      <c r="S289" s="64">
        <v>9</v>
      </c>
      <c r="T289" s="61"/>
      <c r="U289" s="61"/>
      <c r="V289" s="61">
        <v>440</v>
      </c>
      <c r="W289" s="61">
        <v>149</v>
      </c>
      <c r="X289" s="61">
        <v>181</v>
      </c>
      <c r="Y289" s="85">
        <v>12626</v>
      </c>
    </row>
    <row r="290" spans="1:25" s="85" customFormat="1" ht="12">
      <c r="A290" s="83">
        <v>440</v>
      </c>
      <c r="B290" s="61">
        <v>440149211</v>
      </c>
      <c r="C290" s="63" t="s">
        <v>150</v>
      </c>
      <c r="D290" s="64">
        <v>0</v>
      </c>
      <c r="E290" s="64">
        <v>0</v>
      </c>
      <c r="F290" s="64">
        <v>1</v>
      </c>
      <c r="G290" s="64">
        <v>0</v>
      </c>
      <c r="H290" s="64">
        <v>0</v>
      </c>
      <c r="I290" s="64">
        <v>0</v>
      </c>
      <c r="J290" s="64">
        <v>0</v>
      </c>
      <c r="K290" s="84">
        <v>3.8199999999999998E-2</v>
      </c>
      <c r="L290" s="64">
        <v>0</v>
      </c>
      <c r="M290" s="64">
        <v>0</v>
      </c>
      <c r="N290" s="64">
        <v>0</v>
      </c>
      <c r="O290" s="64">
        <v>0</v>
      </c>
      <c r="P290" s="64">
        <v>1</v>
      </c>
      <c r="Q290" s="64">
        <v>1</v>
      </c>
      <c r="R290" s="84">
        <v>1</v>
      </c>
      <c r="S290" s="64">
        <v>4</v>
      </c>
      <c r="T290" s="61"/>
      <c r="U290" s="61"/>
      <c r="V290" s="61">
        <v>440</v>
      </c>
      <c r="W290" s="61">
        <v>149</v>
      </c>
      <c r="X290" s="61">
        <v>211</v>
      </c>
      <c r="Y290" s="85">
        <v>13558</v>
      </c>
    </row>
    <row r="291" spans="1:25" s="85" customFormat="1" ht="12">
      <c r="A291" s="83">
        <v>440</v>
      </c>
      <c r="B291" s="61">
        <v>440149745</v>
      </c>
      <c r="C291" s="63" t="s">
        <v>150</v>
      </c>
      <c r="D291" s="64">
        <v>0</v>
      </c>
      <c r="E291" s="64">
        <v>0</v>
      </c>
      <c r="F291" s="64">
        <v>0</v>
      </c>
      <c r="G291" s="64">
        <v>1</v>
      </c>
      <c r="H291" s="64">
        <v>0</v>
      </c>
      <c r="I291" s="64">
        <v>0</v>
      </c>
      <c r="J291" s="64">
        <v>0</v>
      </c>
      <c r="K291" s="84">
        <v>3.8199999999999998E-2</v>
      </c>
      <c r="L291" s="64">
        <v>0</v>
      </c>
      <c r="M291" s="64">
        <v>0</v>
      </c>
      <c r="N291" s="64">
        <v>0</v>
      </c>
      <c r="O291" s="64">
        <v>0</v>
      </c>
      <c r="P291" s="64">
        <v>0</v>
      </c>
      <c r="Q291" s="64">
        <v>1</v>
      </c>
      <c r="R291" s="84">
        <v>1</v>
      </c>
      <c r="S291" s="64">
        <v>3</v>
      </c>
      <c r="T291" s="61"/>
      <c r="U291" s="61"/>
      <c r="V291" s="61">
        <v>440</v>
      </c>
      <c r="W291" s="61">
        <v>149</v>
      </c>
      <c r="X291" s="61">
        <v>745</v>
      </c>
      <c r="Y291" s="85">
        <v>9549</v>
      </c>
    </row>
    <row r="292" spans="1:25" s="85" customFormat="1" ht="12">
      <c r="A292" s="83">
        <v>441</v>
      </c>
      <c r="B292" s="61">
        <v>441281005</v>
      </c>
      <c r="C292" s="63" t="s">
        <v>151</v>
      </c>
      <c r="D292" s="64">
        <v>0</v>
      </c>
      <c r="E292" s="64">
        <v>0</v>
      </c>
      <c r="F292" s="64">
        <v>1</v>
      </c>
      <c r="G292" s="64">
        <v>0</v>
      </c>
      <c r="H292" s="64">
        <v>0</v>
      </c>
      <c r="I292" s="64">
        <v>0</v>
      </c>
      <c r="J292" s="64">
        <v>0</v>
      </c>
      <c r="K292" s="84">
        <v>3.8199999999999998E-2</v>
      </c>
      <c r="L292" s="64">
        <v>0</v>
      </c>
      <c r="M292" s="64">
        <v>0</v>
      </c>
      <c r="N292" s="64">
        <v>0</v>
      </c>
      <c r="O292" s="64">
        <v>0</v>
      </c>
      <c r="P292" s="64">
        <v>1</v>
      </c>
      <c r="Q292" s="64">
        <v>1</v>
      </c>
      <c r="R292" s="84">
        <v>1</v>
      </c>
      <c r="S292" s="64">
        <v>7</v>
      </c>
      <c r="T292" s="61"/>
      <c r="U292" s="61"/>
      <c r="V292" s="61">
        <v>441</v>
      </c>
      <c r="W292" s="61">
        <v>281</v>
      </c>
      <c r="X292" s="61">
        <v>5</v>
      </c>
      <c r="Y292" s="85">
        <v>14110</v>
      </c>
    </row>
    <row r="293" spans="1:25" s="85" customFormat="1" ht="12">
      <c r="A293" s="83">
        <v>441</v>
      </c>
      <c r="B293" s="61">
        <v>441281024</v>
      </c>
      <c r="C293" s="63" t="s">
        <v>151</v>
      </c>
      <c r="D293" s="64">
        <v>0</v>
      </c>
      <c r="E293" s="64">
        <v>0</v>
      </c>
      <c r="F293" s="64">
        <v>0</v>
      </c>
      <c r="G293" s="64">
        <v>2</v>
      </c>
      <c r="H293" s="64">
        <v>0</v>
      </c>
      <c r="I293" s="64">
        <v>0</v>
      </c>
      <c r="J293" s="64">
        <v>0</v>
      </c>
      <c r="K293" s="84">
        <v>7.6399999999999996E-2</v>
      </c>
      <c r="L293" s="64">
        <v>0</v>
      </c>
      <c r="M293" s="64">
        <v>0</v>
      </c>
      <c r="N293" s="64">
        <v>0</v>
      </c>
      <c r="O293" s="64">
        <v>0</v>
      </c>
      <c r="P293" s="64">
        <v>2</v>
      </c>
      <c r="Q293" s="64">
        <v>2</v>
      </c>
      <c r="R293" s="84">
        <v>1</v>
      </c>
      <c r="S293" s="64">
        <v>4</v>
      </c>
      <c r="T293" s="61"/>
      <c r="U293" s="61"/>
      <c r="V293" s="61">
        <v>441</v>
      </c>
      <c r="W293" s="61">
        <v>281</v>
      </c>
      <c r="X293" s="61">
        <v>24</v>
      </c>
      <c r="Y293" s="85">
        <v>13606</v>
      </c>
    </row>
    <row r="294" spans="1:25" s="85" customFormat="1" ht="12">
      <c r="A294" s="83">
        <v>441</v>
      </c>
      <c r="B294" s="61">
        <v>441281061</v>
      </c>
      <c r="C294" s="63" t="s">
        <v>151</v>
      </c>
      <c r="D294" s="64">
        <v>0</v>
      </c>
      <c r="E294" s="64">
        <v>0</v>
      </c>
      <c r="F294" s="64">
        <v>0</v>
      </c>
      <c r="G294" s="64">
        <v>3</v>
      </c>
      <c r="H294" s="64">
        <v>1</v>
      </c>
      <c r="I294" s="64">
        <v>0</v>
      </c>
      <c r="J294" s="64">
        <v>0</v>
      </c>
      <c r="K294" s="84">
        <v>0.15279999999999999</v>
      </c>
      <c r="L294" s="64">
        <v>0</v>
      </c>
      <c r="M294" s="64">
        <v>0</v>
      </c>
      <c r="N294" s="64">
        <v>0</v>
      </c>
      <c r="O294" s="64">
        <v>0</v>
      </c>
      <c r="P294" s="64">
        <v>4</v>
      </c>
      <c r="Q294" s="64">
        <v>4</v>
      </c>
      <c r="R294" s="84">
        <v>1</v>
      </c>
      <c r="S294" s="64">
        <v>10</v>
      </c>
      <c r="T294" s="61"/>
      <c r="U294" s="61"/>
      <c r="V294" s="61">
        <v>441</v>
      </c>
      <c r="W294" s="61">
        <v>281</v>
      </c>
      <c r="X294" s="61">
        <v>61</v>
      </c>
      <c r="Y294" s="85">
        <v>14571</v>
      </c>
    </row>
    <row r="295" spans="1:25" s="85" customFormat="1" ht="12">
      <c r="A295" s="83">
        <v>441</v>
      </c>
      <c r="B295" s="61">
        <v>441281087</v>
      </c>
      <c r="C295" s="63" t="s">
        <v>151</v>
      </c>
      <c r="D295" s="64">
        <v>0</v>
      </c>
      <c r="E295" s="64">
        <v>0</v>
      </c>
      <c r="F295" s="64">
        <v>0</v>
      </c>
      <c r="G295" s="64">
        <v>1</v>
      </c>
      <c r="H295" s="64">
        <v>1</v>
      </c>
      <c r="I295" s="64">
        <v>0</v>
      </c>
      <c r="J295" s="64">
        <v>0</v>
      </c>
      <c r="K295" s="84">
        <v>7.6399999999999996E-2</v>
      </c>
      <c r="L295" s="64">
        <v>0</v>
      </c>
      <c r="M295" s="64">
        <v>0</v>
      </c>
      <c r="N295" s="64">
        <v>0</v>
      </c>
      <c r="O295" s="64">
        <v>0</v>
      </c>
      <c r="P295" s="64">
        <v>2</v>
      </c>
      <c r="Q295" s="64">
        <v>2</v>
      </c>
      <c r="R295" s="84">
        <v>1</v>
      </c>
      <c r="S295" s="64">
        <v>5</v>
      </c>
      <c r="T295" s="61"/>
      <c r="U295" s="61"/>
      <c r="V295" s="61">
        <v>441</v>
      </c>
      <c r="W295" s="61">
        <v>281</v>
      </c>
      <c r="X295" s="61">
        <v>87</v>
      </c>
      <c r="Y295" s="85">
        <v>13502</v>
      </c>
    </row>
    <row r="296" spans="1:25" s="85" customFormat="1" ht="12">
      <c r="A296" s="83">
        <v>441</v>
      </c>
      <c r="B296" s="61">
        <v>441281137</v>
      </c>
      <c r="C296" s="63" t="s">
        <v>151</v>
      </c>
      <c r="D296" s="64">
        <v>0</v>
      </c>
      <c r="E296" s="64">
        <v>0</v>
      </c>
      <c r="F296" s="64">
        <v>0</v>
      </c>
      <c r="G296" s="64">
        <v>0</v>
      </c>
      <c r="H296" s="64">
        <v>2</v>
      </c>
      <c r="I296" s="64">
        <v>1</v>
      </c>
      <c r="J296" s="64">
        <v>0</v>
      </c>
      <c r="K296" s="84">
        <v>0.11459999999999999</v>
      </c>
      <c r="L296" s="64">
        <v>0</v>
      </c>
      <c r="M296" s="64">
        <v>0</v>
      </c>
      <c r="N296" s="64">
        <v>0</v>
      </c>
      <c r="O296" s="64">
        <v>0</v>
      </c>
      <c r="P296" s="64">
        <v>3</v>
      </c>
      <c r="Q296" s="64">
        <v>3</v>
      </c>
      <c r="R296" s="84">
        <v>1</v>
      </c>
      <c r="S296" s="64">
        <v>12</v>
      </c>
      <c r="T296" s="61"/>
      <c r="U296" s="61"/>
      <c r="V296" s="61">
        <v>441</v>
      </c>
      <c r="W296" s="61">
        <v>281</v>
      </c>
      <c r="X296" s="61">
        <v>137</v>
      </c>
      <c r="Y296" s="85">
        <v>15173</v>
      </c>
    </row>
    <row r="297" spans="1:25" s="85" customFormat="1" ht="12">
      <c r="A297" s="83">
        <v>441</v>
      </c>
      <c r="B297" s="61">
        <v>441281159</v>
      </c>
      <c r="C297" s="63" t="s">
        <v>151</v>
      </c>
      <c r="D297" s="64">
        <v>0</v>
      </c>
      <c r="E297" s="64">
        <v>0</v>
      </c>
      <c r="F297" s="64">
        <v>0</v>
      </c>
      <c r="G297" s="64">
        <v>0</v>
      </c>
      <c r="H297" s="64">
        <v>0</v>
      </c>
      <c r="I297" s="64">
        <v>1</v>
      </c>
      <c r="J297" s="64">
        <v>0</v>
      </c>
      <c r="K297" s="84">
        <v>3.8199999999999998E-2</v>
      </c>
      <c r="L297" s="64">
        <v>0</v>
      </c>
      <c r="M297" s="64">
        <v>0</v>
      </c>
      <c r="N297" s="64">
        <v>0</v>
      </c>
      <c r="O297" s="64">
        <v>0</v>
      </c>
      <c r="P297" s="64">
        <v>1</v>
      </c>
      <c r="Q297" s="64">
        <v>1</v>
      </c>
      <c r="R297" s="84">
        <v>1</v>
      </c>
      <c r="S297" s="64">
        <v>2</v>
      </c>
      <c r="T297" s="61"/>
      <c r="U297" s="61"/>
      <c r="V297" s="61">
        <v>441</v>
      </c>
      <c r="W297" s="61">
        <v>281</v>
      </c>
      <c r="X297" s="61">
        <v>159</v>
      </c>
      <c r="Y297" s="85">
        <v>14928</v>
      </c>
    </row>
    <row r="298" spans="1:25" s="85" customFormat="1" ht="12">
      <c r="A298" s="83">
        <v>441</v>
      </c>
      <c r="B298" s="61">
        <v>441281161</v>
      </c>
      <c r="C298" s="63" t="s">
        <v>151</v>
      </c>
      <c r="D298" s="64">
        <v>0</v>
      </c>
      <c r="E298" s="64">
        <v>0</v>
      </c>
      <c r="F298" s="64">
        <v>0</v>
      </c>
      <c r="G298" s="64">
        <v>0</v>
      </c>
      <c r="H298" s="64">
        <v>2</v>
      </c>
      <c r="I298" s="64">
        <v>2</v>
      </c>
      <c r="J298" s="64">
        <v>0</v>
      </c>
      <c r="K298" s="84">
        <v>0.15279999999999999</v>
      </c>
      <c r="L298" s="64">
        <v>0</v>
      </c>
      <c r="M298" s="64">
        <v>0</v>
      </c>
      <c r="N298" s="64">
        <v>0</v>
      </c>
      <c r="O298" s="64">
        <v>0</v>
      </c>
      <c r="P298" s="64">
        <v>2</v>
      </c>
      <c r="Q298" s="64">
        <v>4</v>
      </c>
      <c r="R298" s="84">
        <v>1</v>
      </c>
      <c r="S298" s="64">
        <v>6</v>
      </c>
      <c r="T298" s="61"/>
      <c r="U298" s="61"/>
      <c r="V298" s="61">
        <v>441</v>
      </c>
      <c r="W298" s="61">
        <v>281</v>
      </c>
      <c r="X298" s="61">
        <v>161</v>
      </c>
      <c r="Y298" s="85">
        <v>12327</v>
      </c>
    </row>
    <row r="299" spans="1:25" s="85" customFormat="1" ht="12">
      <c r="A299" s="83">
        <v>441</v>
      </c>
      <c r="B299" s="61">
        <v>441281191</v>
      </c>
      <c r="C299" s="63" t="s">
        <v>151</v>
      </c>
      <c r="D299" s="64">
        <v>0</v>
      </c>
      <c r="E299" s="64">
        <v>0</v>
      </c>
      <c r="F299" s="64">
        <v>0</v>
      </c>
      <c r="G299" s="64">
        <v>3</v>
      </c>
      <c r="H299" s="64">
        <v>0</v>
      </c>
      <c r="I299" s="64">
        <v>0</v>
      </c>
      <c r="J299" s="64">
        <v>0</v>
      </c>
      <c r="K299" s="84">
        <v>0.11459999999999999</v>
      </c>
      <c r="L299" s="64">
        <v>0</v>
      </c>
      <c r="M299" s="64">
        <v>0</v>
      </c>
      <c r="N299" s="64">
        <v>0</v>
      </c>
      <c r="O299" s="64">
        <v>0</v>
      </c>
      <c r="P299" s="64">
        <v>0</v>
      </c>
      <c r="Q299" s="64">
        <v>3</v>
      </c>
      <c r="R299" s="84">
        <v>1</v>
      </c>
      <c r="S299" s="64">
        <v>6</v>
      </c>
      <c r="T299" s="61"/>
      <c r="U299" s="61"/>
      <c r="V299" s="61">
        <v>441</v>
      </c>
      <c r="W299" s="61">
        <v>281</v>
      </c>
      <c r="X299" s="61">
        <v>191</v>
      </c>
      <c r="Y299" s="85">
        <v>9549</v>
      </c>
    </row>
    <row r="300" spans="1:25" s="85" customFormat="1" ht="12">
      <c r="A300" s="83">
        <v>441</v>
      </c>
      <c r="B300" s="61">
        <v>441281227</v>
      </c>
      <c r="C300" s="63" t="s">
        <v>151</v>
      </c>
      <c r="D300" s="64">
        <v>0</v>
      </c>
      <c r="E300" s="64">
        <v>0</v>
      </c>
      <c r="F300" s="64">
        <v>0</v>
      </c>
      <c r="G300" s="64">
        <v>1</v>
      </c>
      <c r="H300" s="64">
        <v>0</v>
      </c>
      <c r="I300" s="64">
        <v>0</v>
      </c>
      <c r="J300" s="64">
        <v>0</v>
      </c>
      <c r="K300" s="84">
        <v>3.8199999999999998E-2</v>
      </c>
      <c r="L300" s="64">
        <v>0</v>
      </c>
      <c r="M300" s="64">
        <v>0</v>
      </c>
      <c r="N300" s="64">
        <v>0</v>
      </c>
      <c r="O300" s="64">
        <v>0</v>
      </c>
      <c r="P300" s="64">
        <v>1</v>
      </c>
      <c r="Q300" s="64">
        <v>1</v>
      </c>
      <c r="R300" s="84">
        <v>1</v>
      </c>
      <c r="S300" s="64">
        <v>9</v>
      </c>
      <c r="T300" s="61"/>
      <c r="U300" s="61"/>
      <c r="V300" s="61">
        <v>441</v>
      </c>
      <c r="W300" s="61">
        <v>281</v>
      </c>
      <c r="X300" s="61">
        <v>227</v>
      </c>
      <c r="Y300" s="85">
        <v>14492</v>
      </c>
    </row>
    <row r="301" spans="1:25" s="85" customFormat="1" ht="12">
      <c r="A301" s="83">
        <v>441</v>
      </c>
      <c r="B301" s="61">
        <v>441281281</v>
      </c>
      <c r="C301" s="63" t="s">
        <v>151</v>
      </c>
      <c r="D301" s="64">
        <v>0</v>
      </c>
      <c r="E301" s="64">
        <v>0</v>
      </c>
      <c r="F301" s="64">
        <v>104</v>
      </c>
      <c r="G301" s="64">
        <v>632</v>
      </c>
      <c r="H301" s="64">
        <v>401</v>
      </c>
      <c r="I301" s="64">
        <v>395</v>
      </c>
      <c r="J301" s="64">
        <v>0</v>
      </c>
      <c r="K301" s="84">
        <v>58.522399999999998</v>
      </c>
      <c r="L301" s="64">
        <v>0</v>
      </c>
      <c r="M301" s="64">
        <v>54</v>
      </c>
      <c r="N301" s="64">
        <v>4</v>
      </c>
      <c r="O301" s="64">
        <v>5</v>
      </c>
      <c r="P301" s="64">
        <v>885</v>
      </c>
      <c r="Q301" s="64">
        <v>1532</v>
      </c>
      <c r="R301" s="84">
        <v>1</v>
      </c>
      <c r="S301" s="64">
        <v>12</v>
      </c>
      <c r="T301" s="61"/>
      <c r="U301" s="61"/>
      <c r="V301" s="61">
        <v>441</v>
      </c>
      <c r="W301" s="61">
        <v>281</v>
      </c>
      <c r="X301" s="61">
        <v>281</v>
      </c>
      <c r="Y301" s="85">
        <v>13031</v>
      </c>
    </row>
    <row r="302" spans="1:25" s="85" customFormat="1" ht="12">
      <c r="A302" s="83">
        <v>441</v>
      </c>
      <c r="B302" s="61">
        <v>441281325</v>
      </c>
      <c r="C302" s="63" t="s">
        <v>151</v>
      </c>
      <c r="D302" s="64">
        <v>0</v>
      </c>
      <c r="E302" s="64">
        <v>0</v>
      </c>
      <c r="F302" s="64">
        <v>0</v>
      </c>
      <c r="G302" s="64">
        <v>1</v>
      </c>
      <c r="H302" s="64">
        <v>0</v>
      </c>
      <c r="I302" s="64">
        <v>0</v>
      </c>
      <c r="J302" s="64">
        <v>0</v>
      </c>
      <c r="K302" s="84">
        <v>3.8199999999999998E-2</v>
      </c>
      <c r="L302" s="64">
        <v>0</v>
      </c>
      <c r="M302" s="64">
        <v>0</v>
      </c>
      <c r="N302" s="64">
        <v>0</v>
      </c>
      <c r="O302" s="64">
        <v>0</v>
      </c>
      <c r="P302" s="64">
        <v>0</v>
      </c>
      <c r="Q302" s="64">
        <v>1</v>
      </c>
      <c r="R302" s="84">
        <v>1</v>
      </c>
      <c r="S302" s="64">
        <v>8</v>
      </c>
      <c r="T302" s="61"/>
      <c r="U302" s="61"/>
      <c r="V302" s="61">
        <v>441</v>
      </c>
      <c r="W302" s="61">
        <v>281</v>
      </c>
      <c r="X302" s="61">
        <v>325</v>
      </c>
      <c r="Y302" s="85">
        <v>9549</v>
      </c>
    </row>
    <row r="303" spans="1:25" s="85" customFormat="1" ht="12">
      <c r="A303" s="83">
        <v>441</v>
      </c>
      <c r="B303" s="61">
        <v>441281332</v>
      </c>
      <c r="C303" s="63" t="s">
        <v>151</v>
      </c>
      <c r="D303" s="64">
        <v>0</v>
      </c>
      <c r="E303" s="64">
        <v>0</v>
      </c>
      <c r="F303" s="64">
        <v>0</v>
      </c>
      <c r="G303" s="64">
        <v>0</v>
      </c>
      <c r="H303" s="64">
        <v>1</v>
      </c>
      <c r="I303" s="64">
        <v>0</v>
      </c>
      <c r="J303" s="64">
        <v>0</v>
      </c>
      <c r="K303" s="84">
        <v>3.8199999999999998E-2</v>
      </c>
      <c r="L303" s="64">
        <v>0</v>
      </c>
      <c r="M303" s="64">
        <v>0</v>
      </c>
      <c r="N303" s="64">
        <v>0</v>
      </c>
      <c r="O303" s="64">
        <v>0</v>
      </c>
      <c r="P303" s="64">
        <v>1</v>
      </c>
      <c r="Q303" s="64">
        <v>1</v>
      </c>
      <c r="R303" s="84">
        <v>1</v>
      </c>
      <c r="S303" s="64">
        <v>10</v>
      </c>
      <c r="T303" s="61"/>
      <c r="U303" s="61"/>
      <c r="V303" s="61">
        <v>441</v>
      </c>
      <c r="W303" s="61">
        <v>281</v>
      </c>
      <c r="X303" s="61">
        <v>332</v>
      </c>
      <c r="Y303" s="85">
        <v>14311</v>
      </c>
    </row>
    <row r="304" spans="1:25" s="85" customFormat="1" ht="12">
      <c r="A304" s="83">
        <v>441</v>
      </c>
      <c r="B304" s="61">
        <v>441281680</v>
      </c>
      <c r="C304" s="63" t="s">
        <v>151</v>
      </c>
      <c r="D304" s="64">
        <v>0</v>
      </c>
      <c r="E304" s="64">
        <v>0</v>
      </c>
      <c r="F304" s="64">
        <v>0</v>
      </c>
      <c r="G304" s="64">
        <v>1</v>
      </c>
      <c r="H304" s="64">
        <v>1</v>
      </c>
      <c r="I304" s="64">
        <v>0</v>
      </c>
      <c r="J304" s="64">
        <v>0</v>
      </c>
      <c r="K304" s="84">
        <v>7.6399999999999996E-2</v>
      </c>
      <c r="L304" s="64">
        <v>0</v>
      </c>
      <c r="M304" s="64">
        <v>0</v>
      </c>
      <c r="N304" s="64">
        <v>0</v>
      </c>
      <c r="O304" s="64">
        <v>0</v>
      </c>
      <c r="P304" s="64">
        <v>2</v>
      </c>
      <c r="Q304" s="64">
        <v>2</v>
      </c>
      <c r="R304" s="84">
        <v>1</v>
      </c>
      <c r="S304" s="64">
        <v>4</v>
      </c>
      <c r="T304" s="61"/>
      <c r="U304" s="61"/>
      <c r="V304" s="61">
        <v>441</v>
      </c>
      <c r="W304" s="61">
        <v>281</v>
      </c>
      <c r="X304" s="61">
        <v>680</v>
      </c>
      <c r="Y304" s="85">
        <v>13433</v>
      </c>
    </row>
    <row r="305" spans="1:25" s="85" customFormat="1" ht="12">
      <c r="A305" s="83">
        <v>444</v>
      </c>
      <c r="B305" s="61">
        <v>444035035</v>
      </c>
      <c r="C305" s="63" t="s">
        <v>159</v>
      </c>
      <c r="D305" s="64">
        <v>38</v>
      </c>
      <c r="E305" s="64">
        <v>0</v>
      </c>
      <c r="F305" s="64">
        <v>36</v>
      </c>
      <c r="G305" s="64">
        <v>218</v>
      </c>
      <c r="H305" s="64">
        <v>228</v>
      </c>
      <c r="I305" s="64">
        <v>255</v>
      </c>
      <c r="J305" s="64">
        <v>0</v>
      </c>
      <c r="K305" s="84">
        <v>28.879200000000001</v>
      </c>
      <c r="L305" s="64">
        <v>0</v>
      </c>
      <c r="M305" s="64">
        <v>41</v>
      </c>
      <c r="N305" s="64">
        <v>16</v>
      </c>
      <c r="O305" s="64">
        <v>14</v>
      </c>
      <c r="P305" s="64">
        <v>494</v>
      </c>
      <c r="Q305" s="64">
        <v>756</v>
      </c>
      <c r="R305" s="84">
        <v>1.085</v>
      </c>
      <c r="S305" s="64">
        <v>11</v>
      </c>
      <c r="T305" s="61"/>
      <c r="U305" s="61"/>
      <c r="V305" s="61">
        <v>444</v>
      </c>
      <c r="W305" s="61">
        <v>35</v>
      </c>
      <c r="X305" s="61">
        <v>35</v>
      </c>
      <c r="Y305" s="85">
        <v>14540</v>
      </c>
    </row>
    <row r="306" spans="1:25" s="85" customFormat="1" ht="12">
      <c r="A306" s="83">
        <v>444</v>
      </c>
      <c r="B306" s="61">
        <v>444035044</v>
      </c>
      <c r="C306" s="63" t="s">
        <v>159</v>
      </c>
      <c r="D306" s="64">
        <v>0</v>
      </c>
      <c r="E306" s="64">
        <v>0</v>
      </c>
      <c r="F306" s="64">
        <v>0</v>
      </c>
      <c r="G306" s="64">
        <v>2</v>
      </c>
      <c r="H306" s="64">
        <v>0</v>
      </c>
      <c r="I306" s="64">
        <v>2</v>
      </c>
      <c r="J306" s="64">
        <v>0</v>
      </c>
      <c r="K306" s="84">
        <v>0.15279999999999999</v>
      </c>
      <c r="L306" s="64">
        <v>0</v>
      </c>
      <c r="M306" s="64">
        <v>1</v>
      </c>
      <c r="N306" s="64">
        <v>0</v>
      </c>
      <c r="O306" s="64">
        <v>0</v>
      </c>
      <c r="P306" s="64">
        <v>3</v>
      </c>
      <c r="Q306" s="64">
        <v>4</v>
      </c>
      <c r="R306" s="84">
        <v>1.085</v>
      </c>
      <c r="S306" s="64">
        <v>12</v>
      </c>
      <c r="T306" s="61"/>
      <c r="U306" s="61"/>
      <c r="V306" s="61">
        <v>444</v>
      </c>
      <c r="W306" s="61">
        <v>35</v>
      </c>
      <c r="X306" s="61">
        <v>44</v>
      </c>
      <c r="Y306" s="85">
        <v>15965</v>
      </c>
    </row>
    <row r="307" spans="1:25" s="85" customFormat="1" ht="12">
      <c r="A307" s="83">
        <v>444</v>
      </c>
      <c r="B307" s="61">
        <v>444035073</v>
      </c>
      <c r="C307" s="63" t="s">
        <v>159</v>
      </c>
      <c r="D307" s="64">
        <v>0</v>
      </c>
      <c r="E307" s="64">
        <v>0</v>
      </c>
      <c r="F307" s="64">
        <v>1</v>
      </c>
      <c r="G307" s="64">
        <v>2</v>
      </c>
      <c r="H307" s="64">
        <v>0</v>
      </c>
      <c r="I307" s="64">
        <v>0</v>
      </c>
      <c r="J307" s="64">
        <v>0</v>
      </c>
      <c r="K307" s="84">
        <v>0.11459999999999999</v>
      </c>
      <c r="L307" s="64">
        <v>0</v>
      </c>
      <c r="M307" s="64">
        <v>0</v>
      </c>
      <c r="N307" s="64">
        <v>0</v>
      </c>
      <c r="O307" s="64">
        <v>0</v>
      </c>
      <c r="P307" s="64">
        <v>1</v>
      </c>
      <c r="Q307" s="64">
        <v>3</v>
      </c>
      <c r="R307" s="84">
        <v>1.085</v>
      </c>
      <c r="S307" s="64">
        <v>5</v>
      </c>
      <c r="T307" s="61"/>
      <c r="U307" s="61"/>
      <c r="V307" s="61">
        <v>444</v>
      </c>
      <c r="W307" s="61">
        <v>35</v>
      </c>
      <c r="X307" s="61">
        <v>73</v>
      </c>
      <c r="Y307" s="85">
        <v>11671</v>
      </c>
    </row>
    <row r="308" spans="1:25" s="85" customFormat="1" ht="12">
      <c r="A308" s="83">
        <v>444</v>
      </c>
      <c r="B308" s="61">
        <v>444035088</v>
      </c>
      <c r="C308" s="63" t="s">
        <v>159</v>
      </c>
      <c r="D308" s="64">
        <v>0</v>
      </c>
      <c r="E308" s="64">
        <v>0</v>
      </c>
      <c r="F308" s="64">
        <v>0</v>
      </c>
      <c r="G308" s="64">
        <v>2</v>
      </c>
      <c r="H308" s="64">
        <v>0</v>
      </c>
      <c r="I308" s="64">
        <v>0</v>
      </c>
      <c r="J308" s="64">
        <v>0</v>
      </c>
      <c r="K308" s="84">
        <v>7.6399999999999996E-2</v>
      </c>
      <c r="L308" s="64">
        <v>0</v>
      </c>
      <c r="M308" s="64">
        <v>0</v>
      </c>
      <c r="N308" s="64">
        <v>0</v>
      </c>
      <c r="O308" s="64">
        <v>0</v>
      </c>
      <c r="P308" s="64">
        <v>0</v>
      </c>
      <c r="Q308" s="64">
        <v>2</v>
      </c>
      <c r="R308" s="84">
        <v>1.085</v>
      </c>
      <c r="S308" s="64">
        <v>4</v>
      </c>
      <c r="T308" s="61"/>
      <c r="U308" s="61"/>
      <c r="V308" s="61">
        <v>444</v>
      </c>
      <c r="W308" s="61">
        <v>35</v>
      </c>
      <c r="X308" s="61">
        <v>88</v>
      </c>
      <c r="Y308" s="85">
        <v>10209</v>
      </c>
    </row>
    <row r="309" spans="1:25" s="85" customFormat="1" ht="12">
      <c r="A309" s="83">
        <v>444</v>
      </c>
      <c r="B309" s="61">
        <v>444035133</v>
      </c>
      <c r="C309" s="63" t="s">
        <v>159</v>
      </c>
      <c r="D309" s="64">
        <v>0</v>
      </c>
      <c r="E309" s="64">
        <v>0</v>
      </c>
      <c r="F309" s="64">
        <v>0</v>
      </c>
      <c r="G309" s="64">
        <v>1</v>
      </c>
      <c r="H309" s="64">
        <v>0</v>
      </c>
      <c r="I309" s="64">
        <v>1</v>
      </c>
      <c r="J309" s="64">
        <v>0</v>
      </c>
      <c r="K309" s="84">
        <v>7.6399999999999996E-2</v>
      </c>
      <c r="L309" s="64">
        <v>0</v>
      </c>
      <c r="M309" s="64">
        <v>0</v>
      </c>
      <c r="N309" s="64">
        <v>0</v>
      </c>
      <c r="O309" s="64">
        <v>0</v>
      </c>
      <c r="P309" s="64">
        <v>2</v>
      </c>
      <c r="Q309" s="64">
        <v>2</v>
      </c>
      <c r="R309" s="84">
        <v>1.085</v>
      </c>
      <c r="S309" s="64">
        <v>9</v>
      </c>
      <c r="T309" s="61"/>
      <c r="U309" s="61"/>
      <c r="V309" s="61">
        <v>444</v>
      </c>
      <c r="W309" s="61">
        <v>35</v>
      </c>
      <c r="X309" s="61">
        <v>133</v>
      </c>
      <c r="Y309" s="85">
        <v>16309</v>
      </c>
    </row>
    <row r="310" spans="1:25" s="85" customFormat="1" ht="12">
      <c r="A310" s="83">
        <v>444</v>
      </c>
      <c r="B310" s="61">
        <v>444035163</v>
      </c>
      <c r="C310" s="63" t="s">
        <v>159</v>
      </c>
      <c r="D310" s="64">
        <v>0</v>
      </c>
      <c r="E310" s="64">
        <v>0</v>
      </c>
      <c r="F310" s="64">
        <v>0</v>
      </c>
      <c r="G310" s="64">
        <v>0</v>
      </c>
      <c r="H310" s="64">
        <v>1</v>
      </c>
      <c r="I310" s="64">
        <v>0</v>
      </c>
      <c r="J310" s="64">
        <v>0</v>
      </c>
      <c r="K310" s="84">
        <v>3.8199999999999998E-2</v>
      </c>
      <c r="L310" s="64">
        <v>0</v>
      </c>
      <c r="M310" s="64">
        <v>0</v>
      </c>
      <c r="N310" s="64">
        <v>0</v>
      </c>
      <c r="O310" s="64">
        <v>0</v>
      </c>
      <c r="P310" s="64">
        <v>1</v>
      </c>
      <c r="Q310" s="64">
        <v>1</v>
      </c>
      <c r="R310" s="84">
        <v>1.085</v>
      </c>
      <c r="S310" s="64">
        <v>12</v>
      </c>
      <c r="T310" s="61"/>
      <c r="U310" s="61"/>
      <c r="V310" s="61">
        <v>444</v>
      </c>
      <c r="W310" s="61">
        <v>35</v>
      </c>
      <c r="X310" s="61">
        <v>163</v>
      </c>
      <c r="Y310" s="85">
        <v>15605</v>
      </c>
    </row>
    <row r="311" spans="1:25" s="85" customFormat="1" ht="12">
      <c r="A311" s="83">
        <v>444</v>
      </c>
      <c r="B311" s="61">
        <v>444035189</v>
      </c>
      <c r="C311" s="63" t="s">
        <v>159</v>
      </c>
      <c r="D311" s="64">
        <v>0</v>
      </c>
      <c r="E311" s="64">
        <v>0</v>
      </c>
      <c r="F311" s="64">
        <v>0</v>
      </c>
      <c r="G311" s="64">
        <v>0</v>
      </c>
      <c r="H311" s="64">
        <v>0</v>
      </c>
      <c r="I311" s="64">
        <v>1</v>
      </c>
      <c r="J311" s="64">
        <v>0</v>
      </c>
      <c r="K311" s="84">
        <v>3.8199999999999998E-2</v>
      </c>
      <c r="L311" s="64">
        <v>0</v>
      </c>
      <c r="M311" s="64">
        <v>0</v>
      </c>
      <c r="N311" s="64">
        <v>0</v>
      </c>
      <c r="O311" s="64">
        <v>0</v>
      </c>
      <c r="P311" s="64">
        <v>0</v>
      </c>
      <c r="Q311" s="64">
        <v>1</v>
      </c>
      <c r="R311" s="84">
        <v>1.085</v>
      </c>
      <c r="S311" s="64">
        <v>3</v>
      </c>
      <c r="T311" s="61"/>
      <c r="U311" s="61"/>
      <c r="V311" s="61">
        <v>444</v>
      </c>
      <c r="W311" s="61">
        <v>35</v>
      </c>
      <c r="X311" s="61">
        <v>189</v>
      </c>
      <c r="Y311" s="85">
        <v>11774</v>
      </c>
    </row>
    <row r="312" spans="1:25" s="85" customFormat="1" ht="12">
      <c r="A312" s="83">
        <v>444</v>
      </c>
      <c r="B312" s="61">
        <v>444035212</v>
      </c>
      <c r="C312" s="63" t="s">
        <v>159</v>
      </c>
      <c r="D312" s="64">
        <v>0</v>
      </c>
      <c r="E312" s="64">
        <v>0</v>
      </c>
      <c r="F312" s="64">
        <v>0</v>
      </c>
      <c r="G312" s="64">
        <v>0</v>
      </c>
      <c r="H312" s="64">
        <v>0</v>
      </c>
      <c r="I312" s="64">
        <v>1</v>
      </c>
      <c r="J312" s="64">
        <v>0</v>
      </c>
      <c r="K312" s="84">
        <v>3.8199999999999998E-2</v>
      </c>
      <c r="L312" s="64">
        <v>0</v>
      </c>
      <c r="M312" s="64">
        <v>0</v>
      </c>
      <c r="N312" s="64">
        <v>0</v>
      </c>
      <c r="O312" s="64">
        <v>0</v>
      </c>
      <c r="P312" s="64">
        <v>1</v>
      </c>
      <c r="Q312" s="64">
        <v>1</v>
      </c>
      <c r="R312" s="84">
        <v>1.085</v>
      </c>
      <c r="S312" s="64">
        <v>4</v>
      </c>
      <c r="T312" s="61"/>
      <c r="U312" s="61"/>
      <c r="V312" s="61">
        <v>444</v>
      </c>
      <c r="W312" s="61">
        <v>35</v>
      </c>
      <c r="X312" s="61">
        <v>212</v>
      </c>
      <c r="Y312" s="85">
        <v>16139</v>
      </c>
    </row>
    <row r="313" spans="1:25" s="85" customFormat="1" ht="12">
      <c r="A313" s="83">
        <v>444</v>
      </c>
      <c r="B313" s="61">
        <v>444035220</v>
      </c>
      <c r="C313" s="63" t="s">
        <v>159</v>
      </c>
      <c r="D313" s="64">
        <v>0</v>
      </c>
      <c r="E313" s="64">
        <v>0</v>
      </c>
      <c r="F313" s="64">
        <v>0</v>
      </c>
      <c r="G313" s="64">
        <v>1</v>
      </c>
      <c r="H313" s="64">
        <v>0</v>
      </c>
      <c r="I313" s="64">
        <v>0</v>
      </c>
      <c r="J313" s="64">
        <v>0</v>
      </c>
      <c r="K313" s="84">
        <v>3.8199999999999998E-2</v>
      </c>
      <c r="L313" s="64">
        <v>0</v>
      </c>
      <c r="M313" s="64">
        <v>0</v>
      </c>
      <c r="N313" s="64">
        <v>0</v>
      </c>
      <c r="O313" s="64">
        <v>0</v>
      </c>
      <c r="P313" s="64">
        <v>0</v>
      </c>
      <c r="Q313" s="64">
        <v>1</v>
      </c>
      <c r="R313" s="84">
        <v>1.085</v>
      </c>
      <c r="S313" s="64">
        <v>6</v>
      </c>
      <c r="T313" s="61"/>
      <c r="U313" s="61"/>
      <c r="V313" s="61">
        <v>444</v>
      </c>
      <c r="W313" s="61">
        <v>35</v>
      </c>
      <c r="X313" s="61">
        <v>220</v>
      </c>
      <c r="Y313" s="85">
        <v>10209</v>
      </c>
    </row>
    <row r="314" spans="1:25" s="85" customFormat="1" ht="12">
      <c r="A314" s="83">
        <v>444</v>
      </c>
      <c r="B314" s="61">
        <v>444035243</v>
      </c>
      <c r="C314" s="63" t="s">
        <v>159</v>
      </c>
      <c r="D314" s="64">
        <v>1</v>
      </c>
      <c r="E314" s="64">
        <v>0</v>
      </c>
      <c r="F314" s="64">
        <v>0</v>
      </c>
      <c r="G314" s="64">
        <v>1</v>
      </c>
      <c r="H314" s="64">
        <v>1</v>
      </c>
      <c r="I314" s="64">
        <v>1</v>
      </c>
      <c r="J314" s="64">
        <v>0</v>
      </c>
      <c r="K314" s="84">
        <v>0.13370000000000001</v>
      </c>
      <c r="L314" s="64">
        <v>0</v>
      </c>
      <c r="M314" s="64">
        <v>0</v>
      </c>
      <c r="N314" s="64">
        <v>0</v>
      </c>
      <c r="O314" s="64">
        <v>0</v>
      </c>
      <c r="P314" s="64">
        <v>4</v>
      </c>
      <c r="Q314" s="64">
        <v>4</v>
      </c>
      <c r="R314" s="84">
        <v>1.085</v>
      </c>
      <c r="S314" s="64">
        <v>9</v>
      </c>
      <c r="T314" s="61"/>
      <c r="U314" s="61"/>
      <c r="V314" s="61">
        <v>444</v>
      </c>
      <c r="W314" s="61">
        <v>35</v>
      </c>
      <c r="X314" s="61">
        <v>243</v>
      </c>
      <c r="Y314" s="85">
        <v>14540</v>
      </c>
    </row>
    <row r="315" spans="1:25" s="85" customFormat="1" ht="12">
      <c r="A315" s="83">
        <v>444</v>
      </c>
      <c r="B315" s="61">
        <v>444035244</v>
      </c>
      <c r="C315" s="63" t="s">
        <v>159</v>
      </c>
      <c r="D315" s="64">
        <v>0</v>
      </c>
      <c r="E315" s="64">
        <v>0</v>
      </c>
      <c r="F315" s="64">
        <v>0</v>
      </c>
      <c r="G315" s="64">
        <v>2</v>
      </c>
      <c r="H315" s="64">
        <v>3</v>
      </c>
      <c r="I315" s="64">
        <v>4</v>
      </c>
      <c r="J315" s="64">
        <v>0</v>
      </c>
      <c r="K315" s="84">
        <v>0.34379999999999999</v>
      </c>
      <c r="L315" s="64">
        <v>0</v>
      </c>
      <c r="M315" s="64">
        <v>0</v>
      </c>
      <c r="N315" s="64">
        <v>1</v>
      </c>
      <c r="O315" s="64">
        <v>0</v>
      </c>
      <c r="P315" s="64">
        <v>7</v>
      </c>
      <c r="Q315" s="64">
        <v>9</v>
      </c>
      <c r="R315" s="84">
        <v>1.085</v>
      </c>
      <c r="S315" s="64">
        <v>10</v>
      </c>
      <c r="T315" s="61"/>
      <c r="U315" s="61"/>
      <c r="V315" s="61">
        <v>444</v>
      </c>
      <c r="W315" s="61">
        <v>35</v>
      </c>
      <c r="X315" s="61">
        <v>244</v>
      </c>
      <c r="Y315" s="85">
        <v>15352</v>
      </c>
    </row>
    <row r="316" spans="1:25" s="85" customFormat="1" ht="12">
      <c r="A316" s="83">
        <v>444</v>
      </c>
      <c r="B316" s="61">
        <v>444035284</v>
      </c>
      <c r="C316" s="63" t="s">
        <v>159</v>
      </c>
      <c r="D316" s="64">
        <v>0</v>
      </c>
      <c r="E316" s="64">
        <v>0</v>
      </c>
      <c r="F316" s="64">
        <v>0</v>
      </c>
      <c r="G316" s="64">
        <v>0</v>
      </c>
      <c r="H316" s="64">
        <v>1</v>
      </c>
      <c r="I316" s="64">
        <v>0</v>
      </c>
      <c r="J316" s="64">
        <v>0</v>
      </c>
      <c r="K316" s="84">
        <v>3.8199999999999998E-2</v>
      </c>
      <c r="L316" s="64">
        <v>0</v>
      </c>
      <c r="M316" s="64">
        <v>0</v>
      </c>
      <c r="N316" s="64">
        <v>0</v>
      </c>
      <c r="O316" s="64">
        <v>0</v>
      </c>
      <c r="P316" s="64">
        <v>1</v>
      </c>
      <c r="Q316" s="64">
        <v>1</v>
      </c>
      <c r="R316" s="84">
        <v>1.085</v>
      </c>
      <c r="S316" s="64">
        <v>5</v>
      </c>
      <c r="T316" s="61"/>
      <c r="U316" s="61"/>
      <c r="V316" s="61">
        <v>444</v>
      </c>
      <c r="W316" s="61">
        <v>35</v>
      </c>
      <c r="X316" s="61">
        <v>284</v>
      </c>
      <c r="Y316" s="85">
        <v>14268</v>
      </c>
    </row>
    <row r="317" spans="1:25" s="85" customFormat="1" ht="12">
      <c r="A317" s="83">
        <v>444</v>
      </c>
      <c r="B317" s="61">
        <v>444035336</v>
      </c>
      <c r="C317" s="63" t="s">
        <v>159</v>
      </c>
      <c r="D317" s="64">
        <v>0</v>
      </c>
      <c r="E317" s="64">
        <v>0</v>
      </c>
      <c r="F317" s="64">
        <v>0</v>
      </c>
      <c r="G317" s="64">
        <v>3</v>
      </c>
      <c r="H317" s="64">
        <v>2</v>
      </c>
      <c r="I317" s="64">
        <v>1</v>
      </c>
      <c r="J317" s="64">
        <v>0</v>
      </c>
      <c r="K317" s="84">
        <v>0.22919999999999999</v>
      </c>
      <c r="L317" s="64">
        <v>0</v>
      </c>
      <c r="M317" s="64">
        <v>0</v>
      </c>
      <c r="N317" s="64">
        <v>0</v>
      </c>
      <c r="O317" s="64">
        <v>0</v>
      </c>
      <c r="P317" s="64">
        <v>3</v>
      </c>
      <c r="Q317" s="64">
        <v>6</v>
      </c>
      <c r="R317" s="84">
        <v>1.085</v>
      </c>
      <c r="S317" s="64">
        <v>7</v>
      </c>
      <c r="T317" s="61"/>
      <c r="U317" s="61"/>
      <c r="V317" s="61">
        <v>444</v>
      </c>
      <c r="W317" s="61">
        <v>35</v>
      </c>
      <c r="X317" s="61">
        <v>336</v>
      </c>
      <c r="Y317" s="85">
        <v>12823</v>
      </c>
    </row>
    <row r="318" spans="1:25" s="85" customFormat="1" ht="12">
      <c r="A318" s="83">
        <v>445</v>
      </c>
      <c r="B318" s="61">
        <v>445348017</v>
      </c>
      <c r="C318" s="63" t="s">
        <v>160</v>
      </c>
      <c r="D318" s="64">
        <v>0</v>
      </c>
      <c r="E318" s="64">
        <v>0</v>
      </c>
      <c r="F318" s="64">
        <v>0</v>
      </c>
      <c r="G318" s="64">
        <v>2</v>
      </c>
      <c r="H318" s="64">
        <v>1</v>
      </c>
      <c r="I318" s="64">
        <v>2</v>
      </c>
      <c r="J318" s="64">
        <v>0</v>
      </c>
      <c r="K318" s="84">
        <v>0.191</v>
      </c>
      <c r="L318" s="64">
        <v>0</v>
      </c>
      <c r="M318" s="64">
        <v>1</v>
      </c>
      <c r="N318" s="64">
        <v>0</v>
      </c>
      <c r="O318" s="64">
        <v>0</v>
      </c>
      <c r="P318" s="64">
        <v>4</v>
      </c>
      <c r="Q318" s="64">
        <v>5</v>
      </c>
      <c r="R318" s="84">
        <v>1</v>
      </c>
      <c r="S318" s="64">
        <v>5</v>
      </c>
      <c r="T318" s="61"/>
      <c r="U318" s="61"/>
      <c r="V318" s="61">
        <v>445</v>
      </c>
      <c r="W318" s="61">
        <v>348</v>
      </c>
      <c r="X318" s="61">
        <v>17</v>
      </c>
      <c r="Y318" s="85">
        <v>13843</v>
      </c>
    </row>
    <row r="319" spans="1:25" s="85" customFormat="1" ht="12">
      <c r="A319" s="83">
        <v>445</v>
      </c>
      <c r="B319" s="61">
        <v>445348064</v>
      </c>
      <c r="C319" s="63" t="s">
        <v>160</v>
      </c>
      <c r="D319" s="64">
        <v>0</v>
      </c>
      <c r="E319" s="64">
        <v>0</v>
      </c>
      <c r="F319" s="64">
        <v>0</v>
      </c>
      <c r="G319" s="64">
        <v>0</v>
      </c>
      <c r="H319" s="64">
        <v>0</v>
      </c>
      <c r="I319" s="64">
        <v>1</v>
      </c>
      <c r="J319" s="64">
        <v>0</v>
      </c>
      <c r="K319" s="84">
        <v>3.8199999999999998E-2</v>
      </c>
      <c r="L319" s="64">
        <v>0</v>
      </c>
      <c r="M319" s="64">
        <v>0</v>
      </c>
      <c r="N319" s="64">
        <v>0</v>
      </c>
      <c r="O319" s="64">
        <v>0</v>
      </c>
      <c r="P319" s="64">
        <v>0</v>
      </c>
      <c r="Q319" s="64">
        <v>1</v>
      </c>
      <c r="R319" s="84">
        <v>1</v>
      </c>
      <c r="S319" s="64">
        <v>9</v>
      </c>
      <c r="T319" s="61"/>
      <c r="U319" s="61"/>
      <c r="V319" s="61">
        <v>445</v>
      </c>
      <c r="W319" s="61">
        <v>348</v>
      </c>
      <c r="X319" s="61">
        <v>64</v>
      </c>
      <c r="Y319" s="85">
        <v>11009</v>
      </c>
    </row>
    <row r="320" spans="1:25" s="85" customFormat="1" ht="12">
      <c r="A320" s="83">
        <v>445</v>
      </c>
      <c r="B320" s="61">
        <v>445348077</v>
      </c>
      <c r="C320" s="63" t="s">
        <v>160</v>
      </c>
      <c r="D320" s="64">
        <v>0</v>
      </c>
      <c r="E320" s="64">
        <v>0</v>
      </c>
      <c r="F320" s="64">
        <v>0</v>
      </c>
      <c r="G320" s="64">
        <v>2</v>
      </c>
      <c r="H320" s="64">
        <v>1</v>
      </c>
      <c r="I320" s="64">
        <v>0</v>
      </c>
      <c r="J320" s="64">
        <v>0</v>
      </c>
      <c r="K320" s="84">
        <v>0.11459999999999999</v>
      </c>
      <c r="L320" s="64">
        <v>0</v>
      </c>
      <c r="M320" s="64">
        <v>0</v>
      </c>
      <c r="N320" s="64">
        <v>0</v>
      </c>
      <c r="O320" s="64">
        <v>0</v>
      </c>
      <c r="P320" s="64">
        <v>0</v>
      </c>
      <c r="Q320" s="64">
        <v>3</v>
      </c>
      <c r="R320" s="84">
        <v>1</v>
      </c>
      <c r="S320" s="64">
        <v>4</v>
      </c>
      <c r="T320" s="61"/>
      <c r="U320" s="61"/>
      <c r="V320" s="61">
        <v>445</v>
      </c>
      <c r="W320" s="61">
        <v>348</v>
      </c>
      <c r="X320" s="61">
        <v>77</v>
      </c>
      <c r="Y320" s="85">
        <v>9434</v>
      </c>
    </row>
    <row r="321" spans="1:25" s="85" customFormat="1" ht="12">
      <c r="A321" s="83">
        <v>445</v>
      </c>
      <c r="B321" s="61">
        <v>445348097</v>
      </c>
      <c r="C321" s="63" t="s">
        <v>160</v>
      </c>
      <c r="D321" s="64">
        <v>0</v>
      </c>
      <c r="E321" s="64">
        <v>0</v>
      </c>
      <c r="F321" s="64">
        <v>0</v>
      </c>
      <c r="G321" s="64">
        <v>1</v>
      </c>
      <c r="H321" s="64">
        <v>0</v>
      </c>
      <c r="I321" s="64">
        <v>0</v>
      </c>
      <c r="J321" s="64">
        <v>0</v>
      </c>
      <c r="K321" s="84">
        <v>3.8199999999999998E-2</v>
      </c>
      <c r="L321" s="64">
        <v>0</v>
      </c>
      <c r="M321" s="64">
        <v>1</v>
      </c>
      <c r="N321" s="64">
        <v>0</v>
      </c>
      <c r="O321" s="64">
        <v>0</v>
      </c>
      <c r="P321" s="64">
        <v>1</v>
      </c>
      <c r="Q321" s="64">
        <v>1</v>
      </c>
      <c r="R321" s="84">
        <v>1</v>
      </c>
      <c r="S321" s="64">
        <v>11</v>
      </c>
      <c r="T321" s="61"/>
      <c r="U321" s="61"/>
      <c r="V321" s="61">
        <v>445</v>
      </c>
      <c r="W321" s="61">
        <v>348</v>
      </c>
      <c r="X321" s="61">
        <v>97</v>
      </c>
      <c r="Y321" s="85">
        <v>17180</v>
      </c>
    </row>
    <row r="322" spans="1:25" s="85" customFormat="1" ht="12">
      <c r="A322" s="83">
        <v>445</v>
      </c>
      <c r="B322" s="61">
        <v>445348100</v>
      </c>
      <c r="C322" s="63" t="s">
        <v>160</v>
      </c>
      <c r="D322" s="64">
        <v>0</v>
      </c>
      <c r="E322" s="64">
        <v>0</v>
      </c>
      <c r="F322" s="64">
        <v>0</v>
      </c>
      <c r="G322" s="64">
        <v>1</v>
      </c>
      <c r="H322" s="64">
        <v>1</v>
      </c>
      <c r="I322" s="64">
        <v>0</v>
      </c>
      <c r="J322" s="64">
        <v>0</v>
      </c>
      <c r="K322" s="84">
        <v>7.6399999999999996E-2</v>
      </c>
      <c r="L322" s="64">
        <v>0</v>
      </c>
      <c r="M322" s="64">
        <v>1</v>
      </c>
      <c r="N322" s="64">
        <v>1</v>
      </c>
      <c r="O322" s="64">
        <v>0</v>
      </c>
      <c r="P322" s="64">
        <v>1</v>
      </c>
      <c r="Q322" s="64">
        <v>2</v>
      </c>
      <c r="R322" s="84">
        <v>1</v>
      </c>
      <c r="S322" s="64">
        <v>9</v>
      </c>
      <c r="T322" s="61"/>
      <c r="U322" s="61"/>
      <c r="V322" s="61">
        <v>445</v>
      </c>
      <c r="W322" s="61">
        <v>348</v>
      </c>
      <c r="X322" s="61">
        <v>100</v>
      </c>
      <c r="Y322" s="85">
        <v>14299</v>
      </c>
    </row>
    <row r="323" spans="1:25" s="85" customFormat="1" ht="12">
      <c r="A323" s="83">
        <v>445</v>
      </c>
      <c r="B323" s="61">
        <v>445348110</v>
      </c>
      <c r="C323" s="63" t="s">
        <v>160</v>
      </c>
      <c r="D323" s="64">
        <v>0</v>
      </c>
      <c r="E323" s="64">
        <v>0</v>
      </c>
      <c r="F323" s="64">
        <v>0</v>
      </c>
      <c r="G323" s="64">
        <v>1</v>
      </c>
      <c r="H323" s="64">
        <v>0</v>
      </c>
      <c r="I323" s="64">
        <v>1</v>
      </c>
      <c r="J323" s="64">
        <v>0</v>
      </c>
      <c r="K323" s="84">
        <v>7.6399999999999996E-2</v>
      </c>
      <c r="L323" s="64">
        <v>0</v>
      </c>
      <c r="M323" s="64">
        <v>0</v>
      </c>
      <c r="N323" s="64">
        <v>0</v>
      </c>
      <c r="O323" s="64">
        <v>0</v>
      </c>
      <c r="P323" s="64">
        <v>2</v>
      </c>
      <c r="Q323" s="64">
        <v>2</v>
      </c>
      <c r="R323" s="84">
        <v>1</v>
      </c>
      <c r="S323" s="64">
        <v>3</v>
      </c>
      <c r="T323" s="61"/>
      <c r="U323" s="61"/>
      <c r="V323" s="61">
        <v>445</v>
      </c>
      <c r="W323" s="61">
        <v>348</v>
      </c>
      <c r="X323" s="61">
        <v>110</v>
      </c>
      <c r="Y323" s="85">
        <v>14267</v>
      </c>
    </row>
    <row r="324" spans="1:25" s="85" customFormat="1" ht="12">
      <c r="A324" s="83">
        <v>445</v>
      </c>
      <c r="B324" s="61">
        <v>445348151</v>
      </c>
      <c r="C324" s="63" t="s">
        <v>160</v>
      </c>
      <c r="D324" s="64">
        <v>0</v>
      </c>
      <c r="E324" s="64">
        <v>0</v>
      </c>
      <c r="F324" s="64">
        <v>1</v>
      </c>
      <c r="G324" s="64">
        <v>11</v>
      </c>
      <c r="H324" s="64">
        <v>3</v>
      </c>
      <c r="I324" s="64">
        <v>5</v>
      </c>
      <c r="J324" s="64">
        <v>0</v>
      </c>
      <c r="K324" s="84">
        <v>0.76400000000000001</v>
      </c>
      <c r="L324" s="64">
        <v>0</v>
      </c>
      <c r="M324" s="64">
        <v>1</v>
      </c>
      <c r="N324" s="64">
        <v>0</v>
      </c>
      <c r="O324" s="64">
        <v>0</v>
      </c>
      <c r="P324" s="64">
        <v>13</v>
      </c>
      <c r="Q324" s="64">
        <v>20</v>
      </c>
      <c r="R324" s="84">
        <v>1</v>
      </c>
      <c r="S324" s="64">
        <v>7</v>
      </c>
      <c r="T324" s="61"/>
      <c r="U324" s="61"/>
      <c r="V324" s="61">
        <v>445</v>
      </c>
      <c r="W324" s="61">
        <v>348</v>
      </c>
      <c r="X324" s="61">
        <v>151</v>
      </c>
      <c r="Y324" s="85">
        <v>12976</v>
      </c>
    </row>
    <row r="325" spans="1:25" s="85" customFormat="1" ht="12">
      <c r="A325" s="83">
        <v>445</v>
      </c>
      <c r="B325" s="61">
        <v>445348186</v>
      </c>
      <c r="C325" s="63" t="s">
        <v>160</v>
      </c>
      <c r="D325" s="64">
        <v>0</v>
      </c>
      <c r="E325" s="64">
        <v>0</v>
      </c>
      <c r="F325" s="64">
        <v>2</v>
      </c>
      <c r="G325" s="64">
        <v>2</v>
      </c>
      <c r="H325" s="64">
        <v>1</v>
      </c>
      <c r="I325" s="64">
        <v>1</v>
      </c>
      <c r="J325" s="64">
        <v>0</v>
      </c>
      <c r="K325" s="84">
        <v>0.22919999999999999</v>
      </c>
      <c r="L325" s="64">
        <v>0</v>
      </c>
      <c r="M325" s="64">
        <v>1</v>
      </c>
      <c r="N325" s="64">
        <v>0</v>
      </c>
      <c r="O325" s="64">
        <v>0</v>
      </c>
      <c r="P325" s="64">
        <v>4</v>
      </c>
      <c r="Q325" s="64">
        <v>6</v>
      </c>
      <c r="R325" s="84">
        <v>1</v>
      </c>
      <c r="S325" s="64">
        <v>6</v>
      </c>
      <c r="T325" s="61"/>
      <c r="U325" s="61"/>
      <c r="V325" s="61">
        <v>445</v>
      </c>
      <c r="W325" s="61">
        <v>348</v>
      </c>
      <c r="X325" s="61">
        <v>186</v>
      </c>
      <c r="Y325" s="85">
        <v>13079</v>
      </c>
    </row>
    <row r="326" spans="1:25" s="85" customFormat="1" ht="12">
      <c r="A326" s="83">
        <v>445</v>
      </c>
      <c r="B326" s="61">
        <v>445348226</v>
      </c>
      <c r="C326" s="63" t="s">
        <v>160</v>
      </c>
      <c r="D326" s="64">
        <v>0</v>
      </c>
      <c r="E326" s="64">
        <v>0</v>
      </c>
      <c r="F326" s="64">
        <v>1</v>
      </c>
      <c r="G326" s="64">
        <v>16</v>
      </c>
      <c r="H326" s="64">
        <v>4</v>
      </c>
      <c r="I326" s="64">
        <v>6</v>
      </c>
      <c r="J326" s="64">
        <v>0</v>
      </c>
      <c r="K326" s="84">
        <v>1.0314000000000001</v>
      </c>
      <c r="L326" s="64">
        <v>0</v>
      </c>
      <c r="M326" s="64">
        <v>2</v>
      </c>
      <c r="N326" s="64">
        <v>1</v>
      </c>
      <c r="O326" s="64">
        <v>0</v>
      </c>
      <c r="P326" s="64">
        <v>13</v>
      </c>
      <c r="Q326" s="64">
        <v>27</v>
      </c>
      <c r="R326" s="84">
        <v>1</v>
      </c>
      <c r="S326" s="64">
        <v>7</v>
      </c>
      <c r="T326" s="61"/>
      <c r="U326" s="61"/>
      <c r="V326" s="61">
        <v>445</v>
      </c>
      <c r="W326" s="61">
        <v>348</v>
      </c>
      <c r="X326" s="61">
        <v>226</v>
      </c>
      <c r="Y326" s="85">
        <v>12310</v>
      </c>
    </row>
    <row r="327" spans="1:25" s="85" customFormat="1" ht="12">
      <c r="A327" s="83">
        <v>445</v>
      </c>
      <c r="B327" s="61">
        <v>445348271</v>
      </c>
      <c r="C327" s="63" t="s">
        <v>160</v>
      </c>
      <c r="D327" s="64">
        <v>0</v>
      </c>
      <c r="E327" s="64">
        <v>0</v>
      </c>
      <c r="F327" s="64">
        <v>1</v>
      </c>
      <c r="G327" s="64">
        <v>0</v>
      </c>
      <c r="H327" s="64">
        <v>1</v>
      </c>
      <c r="I327" s="64">
        <v>0</v>
      </c>
      <c r="J327" s="64">
        <v>0</v>
      </c>
      <c r="K327" s="84">
        <v>7.6399999999999996E-2</v>
      </c>
      <c r="L327" s="64">
        <v>0</v>
      </c>
      <c r="M327" s="64">
        <v>1</v>
      </c>
      <c r="N327" s="64">
        <v>0</v>
      </c>
      <c r="O327" s="64">
        <v>0</v>
      </c>
      <c r="P327" s="64">
        <v>1</v>
      </c>
      <c r="Q327" s="64">
        <v>2</v>
      </c>
      <c r="R327" s="84">
        <v>1</v>
      </c>
      <c r="S327" s="64">
        <v>3</v>
      </c>
      <c r="T327" s="61"/>
      <c r="U327" s="61"/>
      <c r="V327" s="61">
        <v>445</v>
      </c>
      <c r="W327" s="61">
        <v>348</v>
      </c>
      <c r="X327" s="61">
        <v>271</v>
      </c>
      <c r="Y327" s="85">
        <v>12542</v>
      </c>
    </row>
    <row r="328" spans="1:25" s="85" customFormat="1" ht="12">
      <c r="A328" s="83">
        <v>445</v>
      </c>
      <c r="B328" s="61">
        <v>445348277</v>
      </c>
      <c r="C328" s="63" t="s">
        <v>160</v>
      </c>
      <c r="D328" s="64">
        <v>0</v>
      </c>
      <c r="E328" s="64">
        <v>0</v>
      </c>
      <c r="F328" s="64">
        <v>0</v>
      </c>
      <c r="G328" s="64">
        <v>1</v>
      </c>
      <c r="H328" s="64">
        <v>0</v>
      </c>
      <c r="I328" s="64">
        <v>0</v>
      </c>
      <c r="J328" s="64">
        <v>0</v>
      </c>
      <c r="K328" s="84">
        <v>3.8199999999999998E-2</v>
      </c>
      <c r="L328" s="64">
        <v>0</v>
      </c>
      <c r="M328" s="64">
        <v>0</v>
      </c>
      <c r="N328" s="64">
        <v>0</v>
      </c>
      <c r="O328" s="64">
        <v>0</v>
      </c>
      <c r="P328" s="64">
        <v>1</v>
      </c>
      <c r="Q328" s="64">
        <v>1</v>
      </c>
      <c r="R328" s="84">
        <v>1</v>
      </c>
      <c r="S328" s="64">
        <v>12</v>
      </c>
      <c r="T328" s="61"/>
      <c r="U328" s="61"/>
      <c r="V328" s="61">
        <v>445</v>
      </c>
      <c r="W328" s="61">
        <v>348</v>
      </c>
      <c r="X328" s="61">
        <v>277</v>
      </c>
      <c r="Y328" s="85">
        <v>14918</v>
      </c>
    </row>
    <row r="329" spans="1:25" s="85" customFormat="1" ht="12">
      <c r="A329" s="83">
        <v>445</v>
      </c>
      <c r="B329" s="61">
        <v>445348290</v>
      </c>
      <c r="C329" s="63" t="s">
        <v>160</v>
      </c>
      <c r="D329" s="64">
        <v>0</v>
      </c>
      <c r="E329" s="64">
        <v>0</v>
      </c>
      <c r="F329" s="64">
        <v>0</v>
      </c>
      <c r="G329" s="64">
        <v>0</v>
      </c>
      <c r="H329" s="64">
        <v>1</v>
      </c>
      <c r="I329" s="64">
        <v>0</v>
      </c>
      <c r="J329" s="64">
        <v>0</v>
      </c>
      <c r="K329" s="84">
        <v>3.8199999999999998E-2</v>
      </c>
      <c r="L329" s="64">
        <v>0</v>
      </c>
      <c r="M329" s="64">
        <v>0</v>
      </c>
      <c r="N329" s="64">
        <v>0</v>
      </c>
      <c r="O329" s="64">
        <v>0</v>
      </c>
      <c r="P329" s="64">
        <v>0</v>
      </c>
      <c r="Q329" s="64">
        <v>1</v>
      </c>
      <c r="R329" s="84">
        <v>1</v>
      </c>
      <c r="S329" s="64">
        <v>3</v>
      </c>
      <c r="T329" s="61"/>
      <c r="U329" s="61"/>
      <c r="V329" s="61">
        <v>445</v>
      </c>
      <c r="W329" s="61">
        <v>348</v>
      </c>
      <c r="X329" s="61">
        <v>290</v>
      </c>
      <c r="Y329" s="85">
        <v>9202</v>
      </c>
    </row>
    <row r="330" spans="1:25" s="85" customFormat="1" ht="12">
      <c r="A330" s="83">
        <v>445</v>
      </c>
      <c r="B330" s="61">
        <v>445348304</v>
      </c>
      <c r="C330" s="63" t="s">
        <v>160</v>
      </c>
      <c r="D330" s="64">
        <v>0</v>
      </c>
      <c r="E330" s="64">
        <v>0</v>
      </c>
      <c r="F330" s="64">
        <v>0</v>
      </c>
      <c r="G330" s="64">
        <v>0</v>
      </c>
      <c r="H330" s="64">
        <v>0</v>
      </c>
      <c r="I330" s="64">
        <v>1</v>
      </c>
      <c r="J330" s="64">
        <v>0</v>
      </c>
      <c r="K330" s="84">
        <v>3.8199999999999998E-2</v>
      </c>
      <c r="L330" s="64">
        <v>0</v>
      </c>
      <c r="M330" s="64">
        <v>0</v>
      </c>
      <c r="N330" s="64">
        <v>0</v>
      </c>
      <c r="O330" s="64">
        <v>0</v>
      </c>
      <c r="P330" s="64">
        <v>1</v>
      </c>
      <c r="Q330" s="64">
        <v>1</v>
      </c>
      <c r="R330" s="84">
        <v>1</v>
      </c>
      <c r="S330" s="64">
        <v>5</v>
      </c>
      <c r="T330" s="61"/>
      <c r="U330" s="61"/>
      <c r="V330" s="61">
        <v>445</v>
      </c>
      <c r="W330" s="61">
        <v>348</v>
      </c>
      <c r="X330" s="61">
        <v>304</v>
      </c>
      <c r="Y330" s="85">
        <v>15136</v>
      </c>
    </row>
    <row r="331" spans="1:25" s="85" customFormat="1" ht="12">
      <c r="A331" s="83">
        <v>445</v>
      </c>
      <c r="B331" s="61">
        <v>445348316</v>
      </c>
      <c r="C331" s="63" t="s">
        <v>160</v>
      </c>
      <c r="D331" s="64">
        <v>0</v>
      </c>
      <c r="E331" s="64">
        <v>0</v>
      </c>
      <c r="F331" s="64">
        <v>0</v>
      </c>
      <c r="G331" s="64">
        <v>1</v>
      </c>
      <c r="H331" s="64">
        <v>1</v>
      </c>
      <c r="I331" s="64">
        <v>3</v>
      </c>
      <c r="J331" s="64">
        <v>0</v>
      </c>
      <c r="K331" s="84">
        <v>0.191</v>
      </c>
      <c r="L331" s="64">
        <v>0</v>
      </c>
      <c r="M331" s="64">
        <v>0</v>
      </c>
      <c r="N331" s="64">
        <v>0</v>
      </c>
      <c r="O331" s="64">
        <v>0</v>
      </c>
      <c r="P331" s="64">
        <v>2</v>
      </c>
      <c r="Q331" s="64">
        <v>5</v>
      </c>
      <c r="R331" s="84">
        <v>1</v>
      </c>
      <c r="S331" s="64">
        <v>10</v>
      </c>
      <c r="T331" s="61"/>
      <c r="U331" s="61"/>
      <c r="V331" s="61">
        <v>445</v>
      </c>
      <c r="W331" s="61">
        <v>348</v>
      </c>
      <c r="X331" s="61">
        <v>316</v>
      </c>
      <c r="Y331" s="85">
        <v>12399</v>
      </c>
    </row>
    <row r="332" spans="1:25" s="85" customFormat="1" ht="12">
      <c r="A332" s="83">
        <v>445</v>
      </c>
      <c r="B332" s="61">
        <v>445348321</v>
      </c>
      <c r="C332" s="63" t="s">
        <v>160</v>
      </c>
      <c r="D332" s="64">
        <v>0</v>
      </c>
      <c r="E332" s="64">
        <v>0</v>
      </c>
      <c r="F332" s="64">
        <v>0</v>
      </c>
      <c r="G332" s="64">
        <v>0</v>
      </c>
      <c r="H332" s="64">
        <v>0</v>
      </c>
      <c r="I332" s="64">
        <v>1</v>
      </c>
      <c r="J332" s="64">
        <v>0</v>
      </c>
      <c r="K332" s="84">
        <v>3.8199999999999998E-2</v>
      </c>
      <c r="L332" s="64">
        <v>0</v>
      </c>
      <c r="M332" s="64">
        <v>0</v>
      </c>
      <c r="N332" s="64">
        <v>0</v>
      </c>
      <c r="O332" s="64">
        <v>0</v>
      </c>
      <c r="P332" s="64">
        <v>0</v>
      </c>
      <c r="Q332" s="64">
        <v>1</v>
      </c>
      <c r="R332" s="84">
        <v>1</v>
      </c>
      <c r="S332" s="64">
        <v>3</v>
      </c>
      <c r="T332" s="61"/>
      <c r="U332" s="61"/>
      <c r="V332" s="61">
        <v>445</v>
      </c>
      <c r="W332" s="61">
        <v>348</v>
      </c>
      <c r="X332" s="61">
        <v>321</v>
      </c>
      <c r="Y332" s="85">
        <v>11009</v>
      </c>
    </row>
    <row r="333" spans="1:25" s="85" customFormat="1" ht="12">
      <c r="A333" s="83">
        <v>445</v>
      </c>
      <c r="B333" s="61">
        <v>445348322</v>
      </c>
      <c r="C333" s="63" t="s">
        <v>160</v>
      </c>
      <c r="D333" s="64">
        <v>0</v>
      </c>
      <c r="E333" s="64">
        <v>0</v>
      </c>
      <c r="F333" s="64">
        <v>0</v>
      </c>
      <c r="G333" s="64">
        <v>1</v>
      </c>
      <c r="H333" s="64">
        <v>2</v>
      </c>
      <c r="I333" s="64">
        <v>1</v>
      </c>
      <c r="J333" s="64">
        <v>0</v>
      </c>
      <c r="K333" s="84">
        <v>0.15279999999999999</v>
      </c>
      <c r="L333" s="64">
        <v>0</v>
      </c>
      <c r="M333" s="64">
        <v>0</v>
      </c>
      <c r="N333" s="64">
        <v>1</v>
      </c>
      <c r="O333" s="64">
        <v>0</v>
      </c>
      <c r="P333" s="64">
        <v>4</v>
      </c>
      <c r="Q333" s="64">
        <v>4</v>
      </c>
      <c r="R333" s="84">
        <v>1</v>
      </c>
      <c r="S333" s="64">
        <v>5</v>
      </c>
      <c r="T333" s="61"/>
      <c r="U333" s="61"/>
      <c r="V333" s="61">
        <v>445</v>
      </c>
      <c r="W333" s="61">
        <v>348</v>
      </c>
      <c r="X333" s="61">
        <v>322</v>
      </c>
      <c r="Y333" s="85">
        <v>14495</v>
      </c>
    </row>
    <row r="334" spans="1:25" s="85" customFormat="1" ht="12">
      <c r="A334" s="83">
        <v>445</v>
      </c>
      <c r="B334" s="61">
        <v>445348348</v>
      </c>
      <c r="C334" s="63" t="s">
        <v>160</v>
      </c>
      <c r="D334" s="64">
        <v>0</v>
      </c>
      <c r="E334" s="64">
        <v>0</v>
      </c>
      <c r="F334" s="64">
        <v>111</v>
      </c>
      <c r="G334" s="64">
        <v>542</v>
      </c>
      <c r="H334" s="64">
        <v>316</v>
      </c>
      <c r="I334" s="64">
        <v>350</v>
      </c>
      <c r="J334" s="64">
        <v>0</v>
      </c>
      <c r="K334" s="84">
        <v>50.385800000000003</v>
      </c>
      <c r="L334" s="64">
        <v>0</v>
      </c>
      <c r="M334" s="64">
        <v>167</v>
      </c>
      <c r="N334" s="64">
        <v>13</v>
      </c>
      <c r="O334" s="64">
        <v>3</v>
      </c>
      <c r="P334" s="64">
        <v>897</v>
      </c>
      <c r="Q334" s="64">
        <v>1319</v>
      </c>
      <c r="R334" s="84">
        <v>1</v>
      </c>
      <c r="S334" s="64">
        <v>11</v>
      </c>
      <c r="T334" s="61"/>
      <c r="U334" s="61"/>
      <c r="V334" s="61">
        <v>445</v>
      </c>
      <c r="W334" s="61">
        <v>348</v>
      </c>
      <c r="X334" s="61">
        <v>348</v>
      </c>
      <c r="Y334" s="85">
        <v>13745</v>
      </c>
    </row>
    <row r="335" spans="1:25" s="85" customFormat="1" ht="12">
      <c r="A335" s="83">
        <v>445</v>
      </c>
      <c r="B335" s="61">
        <v>445348658</v>
      </c>
      <c r="C335" s="63" t="s">
        <v>160</v>
      </c>
      <c r="D335" s="64">
        <v>0</v>
      </c>
      <c r="E335" s="64">
        <v>0</v>
      </c>
      <c r="F335" s="64">
        <v>1</v>
      </c>
      <c r="G335" s="64">
        <v>0</v>
      </c>
      <c r="H335" s="64">
        <v>0</v>
      </c>
      <c r="I335" s="64">
        <v>4</v>
      </c>
      <c r="J335" s="64">
        <v>0</v>
      </c>
      <c r="K335" s="84">
        <v>0.191</v>
      </c>
      <c r="L335" s="64">
        <v>0</v>
      </c>
      <c r="M335" s="64">
        <v>1</v>
      </c>
      <c r="N335" s="64">
        <v>0</v>
      </c>
      <c r="O335" s="64">
        <v>0</v>
      </c>
      <c r="P335" s="64">
        <v>0</v>
      </c>
      <c r="Q335" s="64">
        <v>5</v>
      </c>
      <c r="R335" s="84">
        <v>1</v>
      </c>
      <c r="S335" s="64">
        <v>5</v>
      </c>
      <c r="T335" s="61"/>
      <c r="U335" s="61"/>
      <c r="V335" s="61">
        <v>445</v>
      </c>
      <c r="W335" s="61">
        <v>348</v>
      </c>
      <c r="X335" s="61">
        <v>658</v>
      </c>
      <c r="Y335" s="85">
        <v>11186</v>
      </c>
    </row>
    <row r="336" spans="1:25" s="85" customFormat="1" ht="12">
      <c r="A336" s="83">
        <v>445</v>
      </c>
      <c r="B336" s="61">
        <v>445348753</v>
      </c>
      <c r="C336" s="63" t="s">
        <v>160</v>
      </c>
      <c r="D336" s="64">
        <v>0</v>
      </c>
      <c r="E336" s="64">
        <v>0</v>
      </c>
      <c r="F336" s="64">
        <v>0</v>
      </c>
      <c r="G336" s="64">
        <v>0</v>
      </c>
      <c r="H336" s="64">
        <v>0</v>
      </c>
      <c r="I336" s="64">
        <v>1</v>
      </c>
      <c r="J336" s="64">
        <v>0</v>
      </c>
      <c r="K336" s="84">
        <v>3.8199999999999998E-2</v>
      </c>
      <c r="L336" s="64">
        <v>0</v>
      </c>
      <c r="M336" s="64">
        <v>0</v>
      </c>
      <c r="N336" s="64">
        <v>0</v>
      </c>
      <c r="O336" s="64">
        <v>0</v>
      </c>
      <c r="P336" s="64">
        <v>0</v>
      </c>
      <c r="Q336" s="64">
        <v>1</v>
      </c>
      <c r="R336" s="84">
        <v>1</v>
      </c>
      <c r="S336" s="64">
        <v>6</v>
      </c>
      <c r="T336" s="61"/>
      <c r="U336" s="61"/>
      <c r="V336" s="61">
        <v>445</v>
      </c>
      <c r="W336" s="61">
        <v>348</v>
      </c>
      <c r="X336" s="61">
        <v>753</v>
      </c>
      <c r="Y336" s="85">
        <v>11009</v>
      </c>
    </row>
    <row r="337" spans="1:25" s="85" customFormat="1" ht="12">
      <c r="A337" s="83">
        <v>445</v>
      </c>
      <c r="B337" s="61">
        <v>445348767</v>
      </c>
      <c r="C337" s="63" t="s">
        <v>160</v>
      </c>
      <c r="D337" s="64">
        <v>0</v>
      </c>
      <c r="E337" s="64">
        <v>0</v>
      </c>
      <c r="F337" s="64">
        <v>0</v>
      </c>
      <c r="G337" s="64">
        <v>0</v>
      </c>
      <c r="H337" s="64">
        <v>1</v>
      </c>
      <c r="I337" s="64">
        <v>1</v>
      </c>
      <c r="J337" s="64">
        <v>0</v>
      </c>
      <c r="K337" s="84">
        <v>7.6399999999999996E-2</v>
      </c>
      <c r="L337" s="64">
        <v>0</v>
      </c>
      <c r="M337" s="64">
        <v>0</v>
      </c>
      <c r="N337" s="64">
        <v>0</v>
      </c>
      <c r="O337" s="64">
        <v>0</v>
      </c>
      <c r="P337" s="64">
        <v>0</v>
      </c>
      <c r="Q337" s="64">
        <v>2</v>
      </c>
      <c r="R337" s="84">
        <v>1</v>
      </c>
      <c r="S337" s="64">
        <v>8</v>
      </c>
      <c r="T337" s="61"/>
      <c r="U337" s="61"/>
      <c r="V337" s="61">
        <v>445</v>
      </c>
      <c r="W337" s="61">
        <v>348</v>
      </c>
      <c r="X337" s="61">
        <v>767</v>
      </c>
      <c r="Y337" s="85">
        <v>10106</v>
      </c>
    </row>
    <row r="338" spans="1:25" s="85" customFormat="1" ht="12">
      <c r="A338" s="83">
        <v>445</v>
      </c>
      <c r="B338" s="61">
        <v>445348775</v>
      </c>
      <c r="C338" s="63" t="s">
        <v>160</v>
      </c>
      <c r="D338" s="64">
        <v>0</v>
      </c>
      <c r="E338" s="64">
        <v>0</v>
      </c>
      <c r="F338" s="64">
        <v>0</v>
      </c>
      <c r="G338" s="64">
        <v>5</v>
      </c>
      <c r="H338" s="64">
        <v>9</v>
      </c>
      <c r="I338" s="64">
        <v>2</v>
      </c>
      <c r="J338" s="64">
        <v>0</v>
      </c>
      <c r="K338" s="84">
        <v>0.61119999999999997</v>
      </c>
      <c r="L338" s="64">
        <v>0</v>
      </c>
      <c r="M338" s="64">
        <v>0</v>
      </c>
      <c r="N338" s="64">
        <v>0</v>
      </c>
      <c r="O338" s="64">
        <v>0</v>
      </c>
      <c r="P338" s="64">
        <v>4</v>
      </c>
      <c r="Q338" s="64">
        <v>16</v>
      </c>
      <c r="R338" s="84">
        <v>1</v>
      </c>
      <c r="S338" s="64">
        <v>3</v>
      </c>
      <c r="T338" s="61"/>
      <c r="U338" s="61"/>
      <c r="V338" s="61">
        <v>445</v>
      </c>
      <c r="W338" s="61">
        <v>348</v>
      </c>
      <c r="X338" s="61">
        <v>775</v>
      </c>
      <c r="Y338" s="85">
        <v>10534</v>
      </c>
    </row>
    <row r="339" spans="1:25" s="85" customFormat="1" ht="12">
      <c r="A339" s="83">
        <v>446</v>
      </c>
      <c r="B339" s="61">
        <v>446099001</v>
      </c>
      <c r="C339" s="63" t="s">
        <v>166</v>
      </c>
      <c r="D339" s="64">
        <v>0</v>
      </c>
      <c r="E339" s="64">
        <v>0</v>
      </c>
      <c r="F339" s="64">
        <v>0</v>
      </c>
      <c r="G339" s="64">
        <v>1</v>
      </c>
      <c r="H339" s="64">
        <v>0</v>
      </c>
      <c r="I339" s="64">
        <v>0</v>
      </c>
      <c r="J339" s="64">
        <v>0</v>
      </c>
      <c r="K339" s="84">
        <v>3.8199999999999998E-2</v>
      </c>
      <c r="L339" s="64">
        <v>0</v>
      </c>
      <c r="M339" s="64">
        <v>0</v>
      </c>
      <c r="N339" s="64">
        <v>0</v>
      </c>
      <c r="O339" s="64">
        <v>0</v>
      </c>
      <c r="P339" s="64">
        <v>1</v>
      </c>
      <c r="Q339" s="64">
        <v>1</v>
      </c>
      <c r="R339" s="84">
        <v>1.06</v>
      </c>
      <c r="S339" s="64">
        <v>6</v>
      </c>
      <c r="T339" s="61"/>
      <c r="U339" s="61"/>
      <c r="V339" s="61">
        <v>446</v>
      </c>
      <c r="W339" s="61">
        <v>99</v>
      </c>
      <c r="X339" s="61">
        <v>1</v>
      </c>
      <c r="Y339" s="85">
        <v>14696</v>
      </c>
    </row>
    <row r="340" spans="1:25" s="85" customFormat="1" ht="12">
      <c r="A340" s="83">
        <v>446</v>
      </c>
      <c r="B340" s="61">
        <v>446099016</v>
      </c>
      <c r="C340" s="63" t="s">
        <v>166</v>
      </c>
      <c r="D340" s="64">
        <v>0</v>
      </c>
      <c r="E340" s="64">
        <v>0</v>
      </c>
      <c r="F340" s="64">
        <v>24</v>
      </c>
      <c r="G340" s="64">
        <v>146</v>
      </c>
      <c r="H340" s="64">
        <v>88</v>
      </c>
      <c r="I340" s="64">
        <v>74</v>
      </c>
      <c r="J340" s="64">
        <v>0</v>
      </c>
      <c r="K340" s="84">
        <v>12.682399999999999</v>
      </c>
      <c r="L340" s="64">
        <v>0</v>
      </c>
      <c r="M340" s="64">
        <v>13</v>
      </c>
      <c r="N340" s="64">
        <v>0</v>
      </c>
      <c r="O340" s="64">
        <v>1</v>
      </c>
      <c r="P340" s="64">
        <v>74</v>
      </c>
      <c r="Q340" s="64">
        <v>332</v>
      </c>
      <c r="R340" s="84">
        <v>1.06</v>
      </c>
      <c r="S340" s="64">
        <v>7</v>
      </c>
      <c r="T340" s="61"/>
      <c r="U340" s="61"/>
      <c r="V340" s="61">
        <v>446</v>
      </c>
      <c r="W340" s="61">
        <v>99</v>
      </c>
      <c r="X340" s="61">
        <v>16</v>
      </c>
      <c r="Y340" s="85">
        <v>11442</v>
      </c>
    </row>
    <row r="341" spans="1:25" s="85" customFormat="1" ht="12">
      <c r="A341" s="83">
        <v>446</v>
      </c>
      <c r="B341" s="61">
        <v>446099018</v>
      </c>
      <c r="C341" s="63" t="s">
        <v>166</v>
      </c>
      <c r="D341" s="64">
        <v>0</v>
      </c>
      <c r="E341" s="64">
        <v>0</v>
      </c>
      <c r="F341" s="64">
        <v>1</v>
      </c>
      <c r="G341" s="64">
        <v>1</v>
      </c>
      <c r="H341" s="64">
        <v>2</v>
      </c>
      <c r="I341" s="64">
        <v>4</v>
      </c>
      <c r="J341" s="64">
        <v>0</v>
      </c>
      <c r="K341" s="84">
        <v>0.30559999999999998</v>
      </c>
      <c r="L341" s="64">
        <v>0</v>
      </c>
      <c r="M341" s="64">
        <v>0</v>
      </c>
      <c r="N341" s="64">
        <v>0</v>
      </c>
      <c r="O341" s="64">
        <v>0</v>
      </c>
      <c r="P341" s="64">
        <v>4</v>
      </c>
      <c r="Q341" s="64">
        <v>8</v>
      </c>
      <c r="R341" s="84">
        <v>1.06</v>
      </c>
      <c r="S341" s="64">
        <v>7</v>
      </c>
      <c r="T341" s="61"/>
      <c r="U341" s="61"/>
      <c r="V341" s="61">
        <v>446</v>
      </c>
      <c r="W341" s="61">
        <v>99</v>
      </c>
      <c r="X341" s="61">
        <v>18</v>
      </c>
      <c r="Y341" s="85">
        <v>13111</v>
      </c>
    </row>
    <row r="342" spans="1:25" s="85" customFormat="1" ht="12">
      <c r="A342" s="83">
        <v>446</v>
      </c>
      <c r="B342" s="61">
        <v>446099027</v>
      </c>
      <c r="C342" s="63" t="s">
        <v>166</v>
      </c>
      <c r="D342" s="64">
        <v>0</v>
      </c>
      <c r="E342" s="64">
        <v>0</v>
      </c>
      <c r="F342" s="64">
        <v>1</v>
      </c>
      <c r="G342" s="64">
        <v>0</v>
      </c>
      <c r="H342" s="64">
        <v>0</v>
      </c>
      <c r="I342" s="64">
        <v>0</v>
      </c>
      <c r="J342" s="64">
        <v>0</v>
      </c>
      <c r="K342" s="84">
        <v>3.8199999999999998E-2</v>
      </c>
      <c r="L342" s="64">
        <v>0</v>
      </c>
      <c r="M342" s="64">
        <v>0</v>
      </c>
      <c r="N342" s="64">
        <v>0</v>
      </c>
      <c r="O342" s="64">
        <v>0</v>
      </c>
      <c r="P342" s="64">
        <v>0</v>
      </c>
      <c r="Q342" s="64">
        <v>1</v>
      </c>
      <c r="R342" s="84">
        <v>1.06</v>
      </c>
      <c r="S342" s="64">
        <v>4</v>
      </c>
      <c r="T342" s="61"/>
      <c r="U342" s="61"/>
      <c r="V342" s="61">
        <v>446</v>
      </c>
      <c r="W342" s="61">
        <v>99</v>
      </c>
      <c r="X342" s="61">
        <v>27</v>
      </c>
      <c r="Y342" s="85">
        <v>9963</v>
      </c>
    </row>
    <row r="343" spans="1:25" s="85" customFormat="1" ht="12">
      <c r="A343" s="83">
        <v>446</v>
      </c>
      <c r="B343" s="61">
        <v>446099035</v>
      </c>
      <c r="C343" s="63" t="s">
        <v>166</v>
      </c>
      <c r="D343" s="64">
        <v>0</v>
      </c>
      <c r="E343" s="64">
        <v>0</v>
      </c>
      <c r="F343" s="64">
        <v>0</v>
      </c>
      <c r="G343" s="64">
        <v>0</v>
      </c>
      <c r="H343" s="64">
        <v>1</v>
      </c>
      <c r="I343" s="64">
        <v>4</v>
      </c>
      <c r="J343" s="64">
        <v>0</v>
      </c>
      <c r="K343" s="84">
        <v>0.191</v>
      </c>
      <c r="L343" s="64">
        <v>0</v>
      </c>
      <c r="M343" s="64">
        <v>0</v>
      </c>
      <c r="N343" s="64">
        <v>0</v>
      </c>
      <c r="O343" s="64">
        <v>3</v>
      </c>
      <c r="P343" s="64">
        <v>5</v>
      </c>
      <c r="Q343" s="64">
        <v>5</v>
      </c>
      <c r="R343" s="84">
        <v>1.06</v>
      </c>
      <c r="S343" s="64">
        <v>11</v>
      </c>
      <c r="T343" s="61"/>
      <c r="U343" s="61"/>
      <c r="V343" s="61">
        <v>446</v>
      </c>
      <c r="W343" s="61">
        <v>99</v>
      </c>
      <c r="X343" s="61">
        <v>35</v>
      </c>
      <c r="Y343" s="85">
        <v>18030</v>
      </c>
    </row>
    <row r="344" spans="1:25" s="85" customFormat="1" ht="12">
      <c r="A344" s="83">
        <v>446</v>
      </c>
      <c r="B344" s="61">
        <v>446099044</v>
      </c>
      <c r="C344" s="63" t="s">
        <v>166</v>
      </c>
      <c r="D344" s="64">
        <v>0</v>
      </c>
      <c r="E344" s="64">
        <v>0</v>
      </c>
      <c r="F344" s="64">
        <v>57</v>
      </c>
      <c r="G344" s="64">
        <v>270</v>
      </c>
      <c r="H344" s="64">
        <v>155</v>
      </c>
      <c r="I344" s="64">
        <v>120</v>
      </c>
      <c r="J344" s="64">
        <v>0</v>
      </c>
      <c r="K344" s="84">
        <v>22.996400000000001</v>
      </c>
      <c r="L344" s="64">
        <v>0</v>
      </c>
      <c r="M344" s="64">
        <v>44</v>
      </c>
      <c r="N344" s="64">
        <v>10</v>
      </c>
      <c r="O344" s="64">
        <v>3</v>
      </c>
      <c r="P344" s="64">
        <v>317</v>
      </c>
      <c r="Q344" s="64">
        <v>602</v>
      </c>
      <c r="R344" s="84">
        <v>1.06</v>
      </c>
      <c r="S344" s="64">
        <v>12</v>
      </c>
      <c r="T344" s="61"/>
      <c r="U344" s="61"/>
      <c r="V344" s="61">
        <v>446</v>
      </c>
      <c r="W344" s="61">
        <v>99</v>
      </c>
      <c r="X344" s="61">
        <v>44</v>
      </c>
      <c r="Y344" s="85">
        <v>13438</v>
      </c>
    </row>
    <row r="345" spans="1:25" s="85" customFormat="1" ht="12">
      <c r="A345" s="83">
        <v>446</v>
      </c>
      <c r="B345" s="61">
        <v>446099050</v>
      </c>
      <c r="C345" s="63" t="s">
        <v>166</v>
      </c>
      <c r="D345" s="64">
        <v>0</v>
      </c>
      <c r="E345" s="64">
        <v>0</v>
      </c>
      <c r="F345" s="64">
        <v>0</v>
      </c>
      <c r="G345" s="64">
        <v>1</v>
      </c>
      <c r="H345" s="64">
        <v>6</v>
      </c>
      <c r="I345" s="64">
        <v>1</v>
      </c>
      <c r="J345" s="64">
        <v>0</v>
      </c>
      <c r="K345" s="84">
        <v>0.30559999999999998</v>
      </c>
      <c r="L345" s="64">
        <v>0</v>
      </c>
      <c r="M345" s="64">
        <v>0</v>
      </c>
      <c r="N345" s="64">
        <v>1</v>
      </c>
      <c r="O345" s="64">
        <v>0</v>
      </c>
      <c r="P345" s="64">
        <v>2</v>
      </c>
      <c r="Q345" s="64">
        <v>8</v>
      </c>
      <c r="R345" s="84">
        <v>1.06</v>
      </c>
      <c r="S345" s="64">
        <v>4</v>
      </c>
      <c r="T345" s="61"/>
      <c r="U345" s="61"/>
      <c r="V345" s="61">
        <v>446</v>
      </c>
      <c r="W345" s="61">
        <v>99</v>
      </c>
      <c r="X345" s="61">
        <v>50</v>
      </c>
      <c r="Y345" s="85">
        <v>11327</v>
      </c>
    </row>
    <row r="346" spans="1:25" s="85" customFormat="1" ht="12">
      <c r="A346" s="83">
        <v>446</v>
      </c>
      <c r="B346" s="61">
        <v>446099073</v>
      </c>
      <c r="C346" s="63" t="s">
        <v>166</v>
      </c>
      <c r="D346" s="64">
        <v>0</v>
      </c>
      <c r="E346" s="64">
        <v>0</v>
      </c>
      <c r="F346" s="64">
        <v>0</v>
      </c>
      <c r="G346" s="64">
        <v>2</v>
      </c>
      <c r="H346" s="64">
        <v>1</v>
      </c>
      <c r="I346" s="64">
        <v>0</v>
      </c>
      <c r="J346" s="64">
        <v>0</v>
      </c>
      <c r="K346" s="84">
        <v>0.11459999999999999</v>
      </c>
      <c r="L346" s="64">
        <v>0</v>
      </c>
      <c r="M346" s="64">
        <v>0</v>
      </c>
      <c r="N346" s="64">
        <v>0</v>
      </c>
      <c r="O346" s="64">
        <v>0</v>
      </c>
      <c r="P346" s="64">
        <v>3</v>
      </c>
      <c r="Q346" s="64">
        <v>3</v>
      </c>
      <c r="R346" s="84">
        <v>1.06</v>
      </c>
      <c r="S346" s="64">
        <v>5</v>
      </c>
      <c r="T346" s="61"/>
      <c r="U346" s="61"/>
      <c r="V346" s="61">
        <v>446</v>
      </c>
      <c r="W346" s="61">
        <v>99</v>
      </c>
      <c r="X346" s="61">
        <v>73</v>
      </c>
      <c r="Y346" s="85">
        <v>14239</v>
      </c>
    </row>
    <row r="347" spans="1:25" s="85" customFormat="1" ht="12">
      <c r="A347" s="83">
        <v>446</v>
      </c>
      <c r="B347" s="61">
        <v>446099083</v>
      </c>
      <c r="C347" s="63" t="s">
        <v>166</v>
      </c>
      <c r="D347" s="64">
        <v>0</v>
      </c>
      <c r="E347" s="64">
        <v>0</v>
      </c>
      <c r="F347" s="64">
        <v>0</v>
      </c>
      <c r="G347" s="64">
        <v>0</v>
      </c>
      <c r="H347" s="64">
        <v>1</v>
      </c>
      <c r="I347" s="64">
        <v>1</v>
      </c>
      <c r="J347" s="64">
        <v>0</v>
      </c>
      <c r="K347" s="84">
        <v>7.6399999999999996E-2</v>
      </c>
      <c r="L347" s="64">
        <v>0</v>
      </c>
      <c r="M347" s="64">
        <v>0</v>
      </c>
      <c r="N347" s="64">
        <v>1</v>
      </c>
      <c r="O347" s="64">
        <v>0</v>
      </c>
      <c r="P347" s="64">
        <v>0</v>
      </c>
      <c r="Q347" s="64">
        <v>2</v>
      </c>
      <c r="R347" s="84">
        <v>1.06</v>
      </c>
      <c r="S347" s="64">
        <v>5</v>
      </c>
      <c r="T347" s="61"/>
      <c r="U347" s="61"/>
      <c r="V347" s="61">
        <v>446</v>
      </c>
      <c r="W347" s="61">
        <v>99</v>
      </c>
      <c r="X347" s="61">
        <v>83</v>
      </c>
      <c r="Y347" s="85">
        <v>11916</v>
      </c>
    </row>
    <row r="348" spans="1:25" s="85" customFormat="1" ht="12">
      <c r="A348" s="83">
        <v>446</v>
      </c>
      <c r="B348" s="61">
        <v>446099088</v>
      </c>
      <c r="C348" s="63" t="s">
        <v>166</v>
      </c>
      <c r="D348" s="64">
        <v>0</v>
      </c>
      <c r="E348" s="64">
        <v>0</v>
      </c>
      <c r="F348" s="64">
        <v>0</v>
      </c>
      <c r="G348" s="64">
        <v>3</v>
      </c>
      <c r="H348" s="64">
        <v>5</v>
      </c>
      <c r="I348" s="64">
        <v>7</v>
      </c>
      <c r="J348" s="64">
        <v>0</v>
      </c>
      <c r="K348" s="84">
        <v>0.57299999999999995</v>
      </c>
      <c r="L348" s="64">
        <v>0</v>
      </c>
      <c r="M348" s="64">
        <v>0</v>
      </c>
      <c r="N348" s="64">
        <v>0</v>
      </c>
      <c r="O348" s="64">
        <v>0</v>
      </c>
      <c r="P348" s="64">
        <v>7</v>
      </c>
      <c r="Q348" s="64">
        <v>15</v>
      </c>
      <c r="R348" s="84">
        <v>1.06</v>
      </c>
      <c r="S348" s="64">
        <v>4</v>
      </c>
      <c r="T348" s="61"/>
      <c r="U348" s="61"/>
      <c r="V348" s="61">
        <v>446</v>
      </c>
      <c r="W348" s="61">
        <v>99</v>
      </c>
      <c r="X348" s="61">
        <v>88</v>
      </c>
      <c r="Y348" s="85">
        <v>12602</v>
      </c>
    </row>
    <row r="349" spans="1:25" s="85" customFormat="1" ht="12">
      <c r="A349" s="83">
        <v>446</v>
      </c>
      <c r="B349" s="61">
        <v>446099099</v>
      </c>
      <c r="C349" s="63" t="s">
        <v>166</v>
      </c>
      <c r="D349" s="64">
        <v>0</v>
      </c>
      <c r="E349" s="64">
        <v>0</v>
      </c>
      <c r="F349" s="64">
        <v>9</v>
      </c>
      <c r="G349" s="64">
        <v>63</v>
      </c>
      <c r="H349" s="64">
        <v>24</v>
      </c>
      <c r="I349" s="64">
        <v>14</v>
      </c>
      <c r="J349" s="64">
        <v>0</v>
      </c>
      <c r="K349" s="84">
        <v>4.202</v>
      </c>
      <c r="L349" s="64">
        <v>0</v>
      </c>
      <c r="M349" s="64">
        <v>7</v>
      </c>
      <c r="N349" s="64">
        <v>1</v>
      </c>
      <c r="O349" s="64">
        <v>1</v>
      </c>
      <c r="P349" s="64">
        <v>31</v>
      </c>
      <c r="Q349" s="64">
        <v>110</v>
      </c>
      <c r="R349" s="84">
        <v>1.06</v>
      </c>
      <c r="S349" s="64">
        <v>4</v>
      </c>
      <c r="T349" s="61"/>
      <c r="U349" s="61"/>
      <c r="V349" s="61">
        <v>446</v>
      </c>
      <c r="W349" s="61">
        <v>99</v>
      </c>
      <c r="X349" s="61">
        <v>99</v>
      </c>
      <c r="Y349" s="85">
        <v>11534</v>
      </c>
    </row>
    <row r="350" spans="1:25" s="85" customFormat="1" ht="12">
      <c r="A350" s="83">
        <v>446</v>
      </c>
      <c r="B350" s="61">
        <v>446099101</v>
      </c>
      <c r="C350" s="63" t="s">
        <v>166</v>
      </c>
      <c r="D350" s="64">
        <v>0</v>
      </c>
      <c r="E350" s="64">
        <v>0</v>
      </c>
      <c r="F350" s="64">
        <v>0</v>
      </c>
      <c r="G350" s="64">
        <v>0</v>
      </c>
      <c r="H350" s="64">
        <v>1</v>
      </c>
      <c r="I350" s="64">
        <v>0</v>
      </c>
      <c r="J350" s="64">
        <v>0</v>
      </c>
      <c r="K350" s="84">
        <v>3.8199999999999998E-2</v>
      </c>
      <c r="L350" s="64">
        <v>0</v>
      </c>
      <c r="M350" s="64">
        <v>0</v>
      </c>
      <c r="N350" s="64">
        <v>0</v>
      </c>
      <c r="O350" s="64">
        <v>0</v>
      </c>
      <c r="P350" s="64">
        <v>0</v>
      </c>
      <c r="Q350" s="64">
        <v>1</v>
      </c>
      <c r="R350" s="84">
        <v>1.06</v>
      </c>
      <c r="S350" s="64">
        <v>3</v>
      </c>
      <c r="T350" s="61"/>
      <c r="U350" s="61"/>
      <c r="V350" s="61">
        <v>446</v>
      </c>
      <c r="W350" s="61">
        <v>99</v>
      </c>
      <c r="X350" s="61">
        <v>101</v>
      </c>
      <c r="Y350" s="85">
        <v>9644</v>
      </c>
    </row>
    <row r="351" spans="1:25" s="85" customFormat="1" ht="12">
      <c r="A351" s="83">
        <v>446</v>
      </c>
      <c r="B351" s="61">
        <v>446099133</v>
      </c>
      <c r="C351" s="63" t="s">
        <v>166</v>
      </c>
      <c r="D351" s="64">
        <v>0</v>
      </c>
      <c r="E351" s="64">
        <v>0</v>
      </c>
      <c r="F351" s="64">
        <v>1</v>
      </c>
      <c r="G351" s="64">
        <v>1</v>
      </c>
      <c r="H351" s="64">
        <v>1</v>
      </c>
      <c r="I351" s="64">
        <v>2</v>
      </c>
      <c r="J351" s="64">
        <v>0</v>
      </c>
      <c r="K351" s="84">
        <v>0.191</v>
      </c>
      <c r="L351" s="64">
        <v>0</v>
      </c>
      <c r="M351" s="64">
        <v>0</v>
      </c>
      <c r="N351" s="64">
        <v>0</v>
      </c>
      <c r="O351" s="64">
        <v>0</v>
      </c>
      <c r="P351" s="64">
        <v>3</v>
      </c>
      <c r="Q351" s="64">
        <v>5</v>
      </c>
      <c r="R351" s="84">
        <v>1.06</v>
      </c>
      <c r="S351" s="64">
        <v>9</v>
      </c>
      <c r="T351" s="61"/>
      <c r="U351" s="61"/>
      <c r="V351" s="61">
        <v>446</v>
      </c>
      <c r="W351" s="61">
        <v>99</v>
      </c>
      <c r="X351" s="61">
        <v>133</v>
      </c>
      <c r="Y351" s="85">
        <v>13668</v>
      </c>
    </row>
    <row r="352" spans="1:25" s="85" customFormat="1" ht="12">
      <c r="A352" s="83">
        <v>446</v>
      </c>
      <c r="B352" s="61">
        <v>446099167</v>
      </c>
      <c r="C352" s="63" t="s">
        <v>166</v>
      </c>
      <c r="D352" s="64">
        <v>0</v>
      </c>
      <c r="E352" s="64">
        <v>0</v>
      </c>
      <c r="F352" s="64">
        <v>8</v>
      </c>
      <c r="G352" s="64">
        <v>35</v>
      </c>
      <c r="H352" s="64">
        <v>21</v>
      </c>
      <c r="I352" s="64">
        <v>13</v>
      </c>
      <c r="J352" s="64">
        <v>0</v>
      </c>
      <c r="K352" s="84">
        <v>2.9413999999999998</v>
      </c>
      <c r="L352" s="64">
        <v>0</v>
      </c>
      <c r="M352" s="64">
        <v>2</v>
      </c>
      <c r="N352" s="64">
        <v>0</v>
      </c>
      <c r="O352" s="64">
        <v>0</v>
      </c>
      <c r="P352" s="64">
        <v>28</v>
      </c>
      <c r="Q352" s="64">
        <v>77</v>
      </c>
      <c r="R352" s="84">
        <v>1.06</v>
      </c>
      <c r="S352" s="64">
        <v>4</v>
      </c>
      <c r="T352" s="61"/>
      <c r="U352" s="61"/>
      <c r="V352" s="61">
        <v>446</v>
      </c>
      <c r="W352" s="61">
        <v>99</v>
      </c>
      <c r="X352" s="61">
        <v>167</v>
      </c>
      <c r="Y352" s="85">
        <v>11787</v>
      </c>
    </row>
    <row r="353" spans="1:25" s="85" customFormat="1" ht="12">
      <c r="A353" s="83">
        <v>446</v>
      </c>
      <c r="B353" s="61">
        <v>446099177</v>
      </c>
      <c r="C353" s="63" t="s">
        <v>166</v>
      </c>
      <c r="D353" s="64">
        <v>0</v>
      </c>
      <c r="E353" s="64">
        <v>0</v>
      </c>
      <c r="F353" s="64">
        <v>0</v>
      </c>
      <c r="G353" s="64">
        <v>0</v>
      </c>
      <c r="H353" s="64">
        <v>1</v>
      </c>
      <c r="I353" s="64">
        <v>1</v>
      </c>
      <c r="J353" s="64">
        <v>0</v>
      </c>
      <c r="K353" s="84">
        <v>7.6399999999999996E-2</v>
      </c>
      <c r="L353" s="64">
        <v>0</v>
      </c>
      <c r="M353" s="64">
        <v>0</v>
      </c>
      <c r="N353" s="64">
        <v>0</v>
      </c>
      <c r="O353" s="64">
        <v>0</v>
      </c>
      <c r="P353" s="64">
        <v>2</v>
      </c>
      <c r="Q353" s="64">
        <v>2</v>
      </c>
      <c r="R353" s="84">
        <v>1.06</v>
      </c>
      <c r="S353" s="64">
        <v>3</v>
      </c>
      <c r="T353" s="61"/>
      <c r="U353" s="61"/>
      <c r="V353" s="61">
        <v>446</v>
      </c>
      <c r="W353" s="61">
        <v>99</v>
      </c>
      <c r="X353" s="61">
        <v>177</v>
      </c>
      <c r="Y353" s="85">
        <v>14798</v>
      </c>
    </row>
    <row r="354" spans="1:25" s="85" customFormat="1" ht="12">
      <c r="A354" s="83">
        <v>446</v>
      </c>
      <c r="B354" s="61">
        <v>446099182</v>
      </c>
      <c r="C354" s="63" t="s">
        <v>166</v>
      </c>
      <c r="D354" s="64">
        <v>0</v>
      </c>
      <c r="E354" s="64">
        <v>0</v>
      </c>
      <c r="F354" s="64">
        <v>0</v>
      </c>
      <c r="G354" s="64">
        <v>0</v>
      </c>
      <c r="H354" s="64">
        <v>2</v>
      </c>
      <c r="I354" s="64">
        <v>2</v>
      </c>
      <c r="J354" s="64">
        <v>0</v>
      </c>
      <c r="K354" s="84">
        <v>0.15279999999999999</v>
      </c>
      <c r="L354" s="64">
        <v>0</v>
      </c>
      <c r="M354" s="64">
        <v>0</v>
      </c>
      <c r="N354" s="64">
        <v>0</v>
      </c>
      <c r="O354" s="64">
        <v>0</v>
      </c>
      <c r="P354" s="64">
        <v>1</v>
      </c>
      <c r="Q354" s="64">
        <v>4</v>
      </c>
      <c r="R354" s="84">
        <v>1.06</v>
      </c>
      <c r="S354" s="64">
        <v>6</v>
      </c>
      <c r="T354" s="61"/>
      <c r="U354" s="61"/>
      <c r="V354" s="61">
        <v>446</v>
      </c>
      <c r="W354" s="61">
        <v>99</v>
      </c>
      <c r="X354" s="61">
        <v>182</v>
      </c>
      <c r="Y354" s="85">
        <v>11767</v>
      </c>
    </row>
    <row r="355" spans="1:25" s="85" customFormat="1" ht="12">
      <c r="A355" s="83">
        <v>446</v>
      </c>
      <c r="B355" s="61">
        <v>446099187</v>
      </c>
      <c r="C355" s="63" t="s">
        <v>166</v>
      </c>
      <c r="D355" s="64">
        <v>0</v>
      </c>
      <c r="E355" s="64">
        <v>0</v>
      </c>
      <c r="F355" s="64">
        <v>0</v>
      </c>
      <c r="G355" s="64">
        <v>2</v>
      </c>
      <c r="H355" s="64">
        <v>0</v>
      </c>
      <c r="I355" s="64">
        <v>0</v>
      </c>
      <c r="J355" s="64">
        <v>0</v>
      </c>
      <c r="K355" s="84">
        <v>7.6399999999999996E-2</v>
      </c>
      <c r="L355" s="64">
        <v>0</v>
      </c>
      <c r="M355" s="64">
        <v>2</v>
      </c>
      <c r="N355" s="64">
        <v>0</v>
      </c>
      <c r="O355" s="64">
        <v>0</v>
      </c>
      <c r="P355" s="64">
        <v>2</v>
      </c>
      <c r="Q355" s="64">
        <v>2</v>
      </c>
      <c r="R355" s="84">
        <v>1.06</v>
      </c>
      <c r="S355" s="64">
        <v>3</v>
      </c>
      <c r="T355" s="61"/>
      <c r="U355" s="61"/>
      <c r="V355" s="61">
        <v>446</v>
      </c>
      <c r="W355" s="61">
        <v>99</v>
      </c>
      <c r="X355" s="61">
        <v>187</v>
      </c>
      <c r="Y355" s="85">
        <v>16730</v>
      </c>
    </row>
    <row r="356" spans="1:25" s="85" customFormat="1" ht="12">
      <c r="A356" s="83">
        <v>446</v>
      </c>
      <c r="B356" s="61">
        <v>446099208</v>
      </c>
      <c r="C356" s="63" t="s">
        <v>166</v>
      </c>
      <c r="D356" s="64">
        <v>0</v>
      </c>
      <c r="E356" s="64">
        <v>0</v>
      </c>
      <c r="F356" s="64">
        <v>1</v>
      </c>
      <c r="G356" s="64">
        <v>2</v>
      </c>
      <c r="H356" s="64">
        <v>0</v>
      </c>
      <c r="I356" s="64">
        <v>0</v>
      </c>
      <c r="J356" s="64">
        <v>0</v>
      </c>
      <c r="K356" s="84">
        <v>0.11459999999999999</v>
      </c>
      <c r="L356" s="64">
        <v>0</v>
      </c>
      <c r="M356" s="64">
        <v>0</v>
      </c>
      <c r="N356" s="64">
        <v>0</v>
      </c>
      <c r="O356" s="64">
        <v>0</v>
      </c>
      <c r="P356" s="64">
        <v>3</v>
      </c>
      <c r="Q356" s="64">
        <v>3</v>
      </c>
      <c r="R356" s="84">
        <v>1.06</v>
      </c>
      <c r="S356" s="64">
        <v>2</v>
      </c>
      <c r="T356" s="61"/>
      <c r="U356" s="61"/>
      <c r="V356" s="61">
        <v>446</v>
      </c>
      <c r="W356" s="61">
        <v>99</v>
      </c>
      <c r="X356" s="61">
        <v>208</v>
      </c>
      <c r="Y356" s="85">
        <v>14126</v>
      </c>
    </row>
    <row r="357" spans="1:25" s="85" customFormat="1" ht="12">
      <c r="A357" s="83">
        <v>446</v>
      </c>
      <c r="B357" s="61">
        <v>446099212</v>
      </c>
      <c r="C357" s="63" t="s">
        <v>166</v>
      </c>
      <c r="D357" s="64">
        <v>0</v>
      </c>
      <c r="E357" s="64">
        <v>0</v>
      </c>
      <c r="F357" s="64">
        <v>17</v>
      </c>
      <c r="G357" s="64">
        <v>75</v>
      </c>
      <c r="H357" s="64">
        <v>33</v>
      </c>
      <c r="I357" s="64">
        <v>23</v>
      </c>
      <c r="J357" s="64">
        <v>0</v>
      </c>
      <c r="K357" s="84">
        <v>5.6536</v>
      </c>
      <c r="L357" s="64">
        <v>0</v>
      </c>
      <c r="M357" s="64">
        <v>7</v>
      </c>
      <c r="N357" s="64">
        <v>1</v>
      </c>
      <c r="O357" s="64">
        <v>0</v>
      </c>
      <c r="P357" s="64">
        <v>32</v>
      </c>
      <c r="Q357" s="64">
        <v>148</v>
      </c>
      <c r="R357" s="84">
        <v>1.06</v>
      </c>
      <c r="S357" s="64">
        <v>4</v>
      </c>
      <c r="T357" s="61"/>
      <c r="U357" s="61"/>
      <c r="V357" s="61">
        <v>446</v>
      </c>
      <c r="W357" s="61">
        <v>99</v>
      </c>
      <c r="X357" s="61">
        <v>212</v>
      </c>
      <c r="Y357" s="85">
        <v>11226</v>
      </c>
    </row>
    <row r="358" spans="1:25" s="85" customFormat="1" ht="12">
      <c r="A358" s="83">
        <v>446</v>
      </c>
      <c r="B358" s="61">
        <v>446099218</v>
      </c>
      <c r="C358" s="63" t="s">
        <v>166</v>
      </c>
      <c r="D358" s="64">
        <v>0</v>
      </c>
      <c r="E358" s="64">
        <v>0</v>
      </c>
      <c r="F358" s="64">
        <v>2</v>
      </c>
      <c r="G358" s="64">
        <v>25</v>
      </c>
      <c r="H358" s="64">
        <v>25</v>
      </c>
      <c r="I358" s="64">
        <v>28</v>
      </c>
      <c r="J358" s="64">
        <v>0</v>
      </c>
      <c r="K358" s="84">
        <v>3.056</v>
      </c>
      <c r="L358" s="64">
        <v>0</v>
      </c>
      <c r="M358" s="64">
        <v>1</v>
      </c>
      <c r="N358" s="64">
        <v>0</v>
      </c>
      <c r="O358" s="64">
        <v>1</v>
      </c>
      <c r="P358" s="64">
        <v>13</v>
      </c>
      <c r="Q358" s="64">
        <v>80</v>
      </c>
      <c r="R358" s="84">
        <v>1.06</v>
      </c>
      <c r="S358" s="64">
        <v>5</v>
      </c>
      <c r="T358" s="61"/>
      <c r="U358" s="61"/>
      <c r="V358" s="61">
        <v>446</v>
      </c>
      <c r="W358" s="61">
        <v>99</v>
      </c>
      <c r="X358" s="61">
        <v>218</v>
      </c>
      <c r="Y358" s="85">
        <v>11201</v>
      </c>
    </row>
    <row r="359" spans="1:25" s="85" customFormat="1" ht="12">
      <c r="A359" s="83">
        <v>446</v>
      </c>
      <c r="B359" s="61">
        <v>446099220</v>
      </c>
      <c r="C359" s="63" t="s">
        <v>166</v>
      </c>
      <c r="D359" s="64">
        <v>0</v>
      </c>
      <c r="E359" s="64">
        <v>0</v>
      </c>
      <c r="F359" s="64">
        <v>7</v>
      </c>
      <c r="G359" s="64">
        <v>20</v>
      </c>
      <c r="H359" s="64">
        <v>8</v>
      </c>
      <c r="I359" s="64">
        <v>4</v>
      </c>
      <c r="J359" s="64">
        <v>0</v>
      </c>
      <c r="K359" s="84">
        <v>1.4898</v>
      </c>
      <c r="L359" s="64">
        <v>0</v>
      </c>
      <c r="M359" s="64">
        <v>6</v>
      </c>
      <c r="N359" s="64">
        <v>0</v>
      </c>
      <c r="O359" s="64">
        <v>0</v>
      </c>
      <c r="P359" s="64">
        <v>18</v>
      </c>
      <c r="Q359" s="64">
        <v>39</v>
      </c>
      <c r="R359" s="84">
        <v>1.06</v>
      </c>
      <c r="S359" s="64">
        <v>6</v>
      </c>
      <c r="T359" s="61"/>
      <c r="U359" s="61"/>
      <c r="V359" s="61">
        <v>446</v>
      </c>
      <c r="W359" s="61">
        <v>99</v>
      </c>
      <c r="X359" s="61">
        <v>220</v>
      </c>
      <c r="Y359" s="85">
        <v>12634</v>
      </c>
    </row>
    <row r="360" spans="1:25" s="85" customFormat="1" ht="12">
      <c r="A360" s="83">
        <v>446</v>
      </c>
      <c r="B360" s="61">
        <v>446099238</v>
      </c>
      <c r="C360" s="63" t="s">
        <v>166</v>
      </c>
      <c r="D360" s="64">
        <v>0</v>
      </c>
      <c r="E360" s="64">
        <v>0</v>
      </c>
      <c r="F360" s="64">
        <v>8</v>
      </c>
      <c r="G360" s="64">
        <v>18</v>
      </c>
      <c r="H360" s="64">
        <v>2</v>
      </c>
      <c r="I360" s="64">
        <v>0</v>
      </c>
      <c r="J360" s="64">
        <v>0</v>
      </c>
      <c r="K360" s="84">
        <v>1.0696000000000001</v>
      </c>
      <c r="L360" s="64">
        <v>0</v>
      </c>
      <c r="M360" s="64">
        <v>1</v>
      </c>
      <c r="N360" s="64">
        <v>0</v>
      </c>
      <c r="O360" s="64">
        <v>0</v>
      </c>
      <c r="P360" s="64">
        <v>8</v>
      </c>
      <c r="Q360" s="64">
        <v>28</v>
      </c>
      <c r="R360" s="84">
        <v>1.06</v>
      </c>
      <c r="S360" s="64">
        <v>4</v>
      </c>
      <c r="T360" s="61"/>
      <c r="U360" s="61"/>
      <c r="V360" s="61">
        <v>446</v>
      </c>
      <c r="W360" s="61">
        <v>99</v>
      </c>
      <c r="X360" s="61">
        <v>238</v>
      </c>
      <c r="Y360" s="85">
        <v>11285</v>
      </c>
    </row>
    <row r="361" spans="1:25" s="85" customFormat="1" ht="12">
      <c r="A361" s="83">
        <v>446</v>
      </c>
      <c r="B361" s="61">
        <v>446099244</v>
      </c>
      <c r="C361" s="63" t="s">
        <v>166</v>
      </c>
      <c r="D361" s="64">
        <v>0</v>
      </c>
      <c r="E361" s="64">
        <v>0</v>
      </c>
      <c r="F361" s="64">
        <v>1</v>
      </c>
      <c r="G361" s="64">
        <v>5</v>
      </c>
      <c r="H361" s="64">
        <v>11</v>
      </c>
      <c r="I361" s="64">
        <v>17</v>
      </c>
      <c r="J361" s="64">
        <v>0</v>
      </c>
      <c r="K361" s="84">
        <v>1.2988</v>
      </c>
      <c r="L361" s="64">
        <v>0</v>
      </c>
      <c r="M361" s="64">
        <v>0</v>
      </c>
      <c r="N361" s="64">
        <v>0</v>
      </c>
      <c r="O361" s="64">
        <v>0</v>
      </c>
      <c r="P361" s="64">
        <v>27</v>
      </c>
      <c r="Q361" s="64">
        <v>34</v>
      </c>
      <c r="R361" s="84">
        <v>1.06</v>
      </c>
      <c r="S361" s="64">
        <v>10</v>
      </c>
      <c r="T361" s="61"/>
      <c r="U361" s="61"/>
      <c r="V361" s="61">
        <v>446</v>
      </c>
      <c r="W361" s="61">
        <v>99</v>
      </c>
      <c r="X361" s="61">
        <v>244</v>
      </c>
      <c r="Y361" s="85">
        <v>14935</v>
      </c>
    </row>
    <row r="362" spans="1:25" s="85" customFormat="1" ht="12">
      <c r="A362" s="83">
        <v>446</v>
      </c>
      <c r="B362" s="61">
        <v>446099266</v>
      </c>
      <c r="C362" s="63" t="s">
        <v>166</v>
      </c>
      <c r="D362" s="64">
        <v>0</v>
      </c>
      <c r="E362" s="64">
        <v>0</v>
      </c>
      <c r="F362" s="64">
        <v>0</v>
      </c>
      <c r="G362" s="64">
        <v>2</v>
      </c>
      <c r="H362" s="64">
        <v>2</v>
      </c>
      <c r="I362" s="64">
        <v>3</v>
      </c>
      <c r="J362" s="64">
        <v>0</v>
      </c>
      <c r="K362" s="84">
        <v>0.26740000000000003</v>
      </c>
      <c r="L362" s="64">
        <v>0</v>
      </c>
      <c r="M362" s="64">
        <v>0</v>
      </c>
      <c r="N362" s="64">
        <v>0</v>
      </c>
      <c r="O362" s="64">
        <v>0</v>
      </c>
      <c r="P362" s="64">
        <v>2</v>
      </c>
      <c r="Q362" s="64">
        <v>7</v>
      </c>
      <c r="R362" s="84">
        <v>1.06</v>
      </c>
      <c r="S362" s="64">
        <v>2</v>
      </c>
      <c r="T362" s="61"/>
      <c r="U362" s="61"/>
      <c r="V362" s="61">
        <v>446</v>
      </c>
      <c r="W362" s="61">
        <v>99</v>
      </c>
      <c r="X362" s="61">
        <v>266</v>
      </c>
      <c r="Y362" s="85">
        <v>11746</v>
      </c>
    </row>
    <row r="363" spans="1:25" s="85" customFormat="1" ht="12">
      <c r="A363" s="83">
        <v>446</v>
      </c>
      <c r="B363" s="61">
        <v>446099285</v>
      </c>
      <c r="C363" s="63" t="s">
        <v>166</v>
      </c>
      <c r="D363" s="64">
        <v>0</v>
      </c>
      <c r="E363" s="64">
        <v>0</v>
      </c>
      <c r="F363" s="64">
        <v>9</v>
      </c>
      <c r="G363" s="64">
        <v>46</v>
      </c>
      <c r="H363" s="64">
        <v>31</v>
      </c>
      <c r="I363" s="64">
        <v>20</v>
      </c>
      <c r="J363" s="64">
        <v>0</v>
      </c>
      <c r="K363" s="84">
        <v>4.0491999999999999</v>
      </c>
      <c r="L363" s="64">
        <v>0</v>
      </c>
      <c r="M363" s="64">
        <v>9</v>
      </c>
      <c r="N363" s="64">
        <v>2</v>
      </c>
      <c r="O363" s="64">
        <v>1</v>
      </c>
      <c r="P363" s="64">
        <v>22</v>
      </c>
      <c r="Q363" s="64">
        <v>106</v>
      </c>
      <c r="R363" s="84">
        <v>1.06</v>
      </c>
      <c r="S363" s="64">
        <v>7</v>
      </c>
      <c r="T363" s="61"/>
      <c r="U363" s="61"/>
      <c r="V363" s="61">
        <v>446</v>
      </c>
      <c r="W363" s="61">
        <v>99</v>
      </c>
      <c r="X363" s="61">
        <v>285</v>
      </c>
      <c r="Y363" s="85">
        <v>11484</v>
      </c>
    </row>
    <row r="364" spans="1:25" s="85" customFormat="1" ht="12">
      <c r="A364" s="83">
        <v>446</v>
      </c>
      <c r="B364" s="61">
        <v>446099293</v>
      </c>
      <c r="C364" s="63" t="s">
        <v>166</v>
      </c>
      <c r="D364" s="64">
        <v>0</v>
      </c>
      <c r="E364" s="64">
        <v>0</v>
      </c>
      <c r="F364" s="64">
        <v>0</v>
      </c>
      <c r="G364" s="64">
        <v>8</v>
      </c>
      <c r="H364" s="64">
        <v>4</v>
      </c>
      <c r="I364" s="64">
        <v>5</v>
      </c>
      <c r="J364" s="64">
        <v>0</v>
      </c>
      <c r="K364" s="84">
        <v>0.64939999999999998</v>
      </c>
      <c r="L364" s="64">
        <v>0</v>
      </c>
      <c r="M364" s="64">
        <v>0</v>
      </c>
      <c r="N364" s="64">
        <v>0</v>
      </c>
      <c r="O364" s="64">
        <v>0</v>
      </c>
      <c r="P364" s="64">
        <v>13</v>
      </c>
      <c r="Q364" s="64">
        <v>17</v>
      </c>
      <c r="R364" s="84">
        <v>1.06</v>
      </c>
      <c r="S364" s="64">
        <v>10</v>
      </c>
      <c r="T364" s="61"/>
      <c r="U364" s="61"/>
      <c r="V364" s="61">
        <v>446</v>
      </c>
      <c r="W364" s="61">
        <v>99</v>
      </c>
      <c r="X364" s="61">
        <v>293</v>
      </c>
      <c r="Y364" s="85">
        <v>14495</v>
      </c>
    </row>
    <row r="365" spans="1:25" s="85" customFormat="1" ht="12">
      <c r="A365" s="83">
        <v>446</v>
      </c>
      <c r="B365" s="61">
        <v>446099307</v>
      </c>
      <c r="C365" s="63" t="s">
        <v>166</v>
      </c>
      <c r="D365" s="64">
        <v>0</v>
      </c>
      <c r="E365" s="64">
        <v>0</v>
      </c>
      <c r="F365" s="64">
        <v>0</v>
      </c>
      <c r="G365" s="64">
        <v>17</v>
      </c>
      <c r="H365" s="64">
        <v>6</v>
      </c>
      <c r="I365" s="64">
        <v>4</v>
      </c>
      <c r="J365" s="64">
        <v>0</v>
      </c>
      <c r="K365" s="84">
        <v>1.0314000000000001</v>
      </c>
      <c r="L365" s="64">
        <v>0</v>
      </c>
      <c r="M365" s="64">
        <v>2</v>
      </c>
      <c r="N365" s="64">
        <v>0</v>
      </c>
      <c r="O365" s="64">
        <v>0</v>
      </c>
      <c r="P365" s="64">
        <v>13</v>
      </c>
      <c r="Q365" s="64">
        <v>27</v>
      </c>
      <c r="R365" s="84">
        <v>1.06</v>
      </c>
      <c r="S365" s="64">
        <v>3</v>
      </c>
      <c r="T365" s="61"/>
      <c r="U365" s="61"/>
      <c r="V365" s="61">
        <v>446</v>
      </c>
      <c r="W365" s="61">
        <v>99</v>
      </c>
      <c r="X365" s="61">
        <v>307</v>
      </c>
      <c r="Y365" s="85">
        <v>12369</v>
      </c>
    </row>
    <row r="366" spans="1:25" s="85" customFormat="1" ht="12">
      <c r="A366" s="83">
        <v>446</v>
      </c>
      <c r="B366" s="61">
        <v>446099310</v>
      </c>
      <c r="C366" s="63" t="s">
        <v>166</v>
      </c>
      <c r="D366" s="64">
        <v>0</v>
      </c>
      <c r="E366" s="64">
        <v>0</v>
      </c>
      <c r="F366" s="64">
        <v>0</v>
      </c>
      <c r="G366" s="64">
        <v>1</v>
      </c>
      <c r="H366" s="64">
        <v>0</v>
      </c>
      <c r="I366" s="64">
        <v>0</v>
      </c>
      <c r="J366" s="64">
        <v>0</v>
      </c>
      <c r="K366" s="84">
        <v>3.8199999999999998E-2</v>
      </c>
      <c r="L366" s="64">
        <v>0</v>
      </c>
      <c r="M366" s="64">
        <v>0</v>
      </c>
      <c r="N366" s="64">
        <v>0</v>
      </c>
      <c r="O366" s="64">
        <v>0</v>
      </c>
      <c r="P366" s="64">
        <v>1</v>
      </c>
      <c r="Q366" s="64">
        <v>1</v>
      </c>
      <c r="R366" s="84">
        <v>1.06</v>
      </c>
      <c r="S366" s="64">
        <v>10</v>
      </c>
      <c r="T366" s="61"/>
      <c r="U366" s="61"/>
      <c r="V366" s="61">
        <v>446</v>
      </c>
      <c r="W366" s="61">
        <v>99</v>
      </c>
      <c r="X366" s="61">
        <v>310</v>
      </c>
      <c r="Y366" s="85">
        <v>15397</v>
      </c>
    </row>
    <row r="367" spans="1:25" s="85" customFormat="1" ht="12">
      <c r="A367" s="83">
        <v>446</v>
      </c>
      <c r="B367" s="61">
        <v>446099323</v>
      </c>
      <c r="C367" s="63" t="s">
        <v>166</v>
      </c>
      <c r="D367" s="64">
        <v>0</v>
      </c>
      <c r="E367" s="64">
        <v>0</v>
      </c>
      <c r="F367" s="64">
        <v>0</v>
      </c>
      <c r="G367" s="64">
        <v>1</v>
      </c>
      <c r="H367" s="64">
        <v>1</v>
      </c>
      <c r="I367" s="64">
        <v>1</v>
      </c>
      <c r="J367" s="64">
        <v>0</v>
      </c>
      <c r="K367" s="84">
        <v>0.11459999999999999</v>
      </c>
      <c r="L367" s="64">
        <v>0</v>
      </c>
      <c r="M367" s="64">
        <v>0</v>
      </c>
      <c r="N367" s="64">
        <v>0</v>
      </c>
      <c r="O367" s="64">
        <v>0</v>
      </c>
      <c r="P367" s="64">
        <v>0</v>
      </c>
      <c r="Q367" s="64">
        <v>3</v>
      </c>
      <c r="R367" s="84">
        <v>1.06</v>
      </c>
      <c r="S367" s="64">
        <v>4</v>
      </c>
      <c r="T367" s="61"/>
      <c r="U367" s="61"/>
      <c r="V367" s="61">
        <v>446</v>
      </c>
      <c r="W367" s="61">
        <v>99</v>
      </c>
      <c r="X367" s="61">
        <v>323</v>
      </c>
      <c r="Y367" s="85">
        <v>10403</v>
      </c>
    </row>
    <row r="368" spans="1:25" s="85" customFormat="1" ht="12">
      <c r="A368" s="83">
        <v>446</v>
      </c>
      <c r="B368" s="61">
        <v>446099336</v>
      </c>
      <c r="C368" s="63" t="s">
        <v>166</v>
      </c>
      <c r="D368" s="64">
        <v>0</v>
      </c>
      <c r="E368" s="64">
        <v>0</v>
      </c>
      <c r="F368" s="64">
        <v>0</v>
      </c>
      <c r="G368" s="64">
        <v>0</v>
      </c>
      <c r="H368" s="64">
        <v>2</v>
      </c>
      <c r="I368" s="64">
        <v>0</v>
      </c>
      <c r="J368" s="64">
        <v>0</v>
      </c>
      <c r="K368" s="84">
        <v>7.6399999999999996E-2</v>
      </c>
      <c r="L368" s="64">
        <v>0</v>
      </c>
      <c r="M368" s="64">
        <v>0</v>
      </c>
      <c r="N368" s="64">
        <v>0</v>
      </c>
      <c r="O368" s="64">
        <v>0</v>
      </c>
      <c r="P368" s="64">
        <v>0</v>
      </c>
      <c r="Q368" s="64">
        <v>2</v>
      </c>
      <c r="R368" s="84">
        <v>1.06</v>
      </c>
      <c r="S368" s="64">
        <v>7</v>
      </c>
      <c r="T368" s="61"/>
      <c r="U368" s="61"/>
      <c r="V368" s="61">
        <v>446</v>
      </c>
      <c r="W368" s="61">
        <v>99</v>
      </c>
      <c r="X368" s="61">
        <v>336</v>
      </c>
      <c r="Y368" s="85">
        <v>9644</v>
      </c>
    </row>
    <row r="369" spans="1:25" s="85" customFormat="1" ht="12">
      <c r="A369" s="83">
        <v>446</v>
      </c>
      <c r="B369" s="61">
        <v>446099350</v>
      </c>
      <c r="C369" s="63" t="s">
        <v>166</v>
      </c>
      <c r="D369" s="64">
        <v>0</v>
      </c>
      <c r="E369" s="64">
        <v>0</v>
      </c>
      <c r="F369" s="64">
        <v>1</v>
      </c>
      <c r="G369" s="64">
        <v>4</v>
      </c>
      <c r="H369" s="64">
        <v>2</v>
      </c>
      <c r="I369" s="64">
        <v>0</v>
      </c>
      <c r="J369" s="64">
        <v>0</v>
      </c>
      <c r="K369" s="84">
        <v>0.26740000000000003</v>
      </c>
      <c r="L369" s="64">
        <v>0</v>
      </c>
      <c r="M369" s="64">
        <v>1</v>
      </c>
      <c r="N369" s="64">
        <v>0</v>
      </c>
      <c r="O369" s="64">
        <v>0</v>
      </c>
      <c r="P369" s="64">
        <v>4</v>
      </c>
      <c r="Q369" s="64">
        <v>7</v>
      </c>
      <c r="R369" s="84">
        <v>1.06</v>
      </c>
      <c r="S369" s="64">
        <v>3</v>
      </c>
      <c r="T369" s="61"/>
      <c r="U369" s="61"/>
      <c r="V369" s="61">
        <v>446</v>
      </c>
      <c r="W369" s="61">
        <v>99</v>
      </c>
      <c r="X369" s="61">
        <v>350</v>
      </c>
      <c r="Y369" s="85">
        <v>12661</v>
      </c>
    </row>
    <row r="370" spans="1:25" s="85" customFormat="1" ht="12">
      <c r="A370" s="83">
        <v>446</v>
      </c>
      <c r="B370" s="61">
        <v>446099625</v>
      </c>
      <c r="C370" s="63" t="s">
        <v>166</v>
      </c>
      <c r="D370" s="64">
        <v>0</v>
      </c>
      <c r="E370" s="64">
        <v>0</v>
      </c>
      <c r="F370" s="64">
        <v>1</v>
      </c>
      <c r="G370" s="64">
        <v>6</v>
      </c>
      <c r="H370" s="64">
        <v>4</v>
      </c>
      <c r="I370" s="64">
        <v>5</v>
      </c>
      <c r="J370" s="64">
        <v>0</v>
      </c>
      <c r="K370" s="84">
        <v>0.61119999999999997</v>
      </c>
      <c r="L370" s="64">
        <v>0</v>
      </c>
      <c r="M370" s="64">
        <v>2</v>
      </c>
      <c r="N370" s="64">
        <v>1</v>
      </c>
      <c r="O370" s="64">
        <v>0</v>
      </c>
      <c r="P370" s="64">
        <v>8</v>
      </c>
      <c r="Q370" s="64">
        <v>16</v>
      </c>
      <c r="R370" s="84">
        <v>1.06</v>
      </c>
      <c r="S370" s="64">
        <v>4</v>
      </c>
      <c r="T370" s="61"/>
      <c r="U370" s="61"/>
      <c r="V370" s="61">
        <v>446</v>
      </c>
      <c r="W370" s="61">
        <v>99</v>
      </c>
      <c r="X370" s="61">
        <v>625</v>
      </c>
      <c r="Y370" s="85">
        <v>13015</v>
      </c>
    </row>
    <row r="371" spans="1:25" s="85" customFormat="1" ht="12">
      <c r="A371" s="83">
        <v>446</v>
      </c>
      <c r="B371" s="61">
        <v>446099650</v>
      </c>
      <c r="C371" s="63" t="s">
        <v>166</v>
      </c>
      <c r="D371" s="64">
        <v>0</v>
      </c>
      <c r="E371" s="64">
        <v>0</v>
      </c>
      <c r="F371" s="64">
        <v>0</v>
      </c>
      <c r="G371" s="64">
        <v>2</v>
      </c>
      <c r="H371" s="64">
        <v>0</v>
      </c>
      <c r="I371" s="64">
        <v>0</v>
      </c>
      <c r="J371" s="64">
        <v>0</v>
      </c>
      <c r="K371" s="84">
        <v>7.6399999999999996E-2</v>
      </c>
      <c r="L371" s="64">
        <v>0</v>
      </c>
      <c r="M371" s="64">
        <v>0</v>
      </c>
      <c r="N371" s="64">
        <v>0</v>
      </c>
      <c r="O371" s="64">
        <v>0</v>
      </c>
      <c r="P371" s="64">
        <v>1</v>
      </c>
      <c r="Q371" s="64">
        <v>2</v>
      </c>
      <c r="R371" s="84">
        <v>1.06</v>
      </c>
      <c r="S371" s="64">
        <v>4</v>
      </c>
      <c r="T371" s="61"/>
      <c r="U371" s="61"/>
      <c r="V371" s="61">
        <v>446</v>
      </c>
      <c r="W371" s="61">
        <v>99</v>
      </c>
      <c r="X371" s="61">
        <v>650</v>
      </c>
      <c r="Y371" s="85">
        <v>12152</v>
      </c>
    </row>
    <row r="372" spans="1:25" s="85" customFormat="1" ht="12">
      <c r="A372" s="83">
        <v>446</v>
      </c>
      <c r="B372" s="61">
        <v>446099665</v>
      </c>
      <c r="C372" s="63" t="s">
        <v>166</v>
      </c>
      <c r="D372" s="64">
        <v>0</v>
      </c>
      <c r="E372" s="64">
        <v>0</v>
      </c>
      <c r="F372" s="64">
        <v>0</v>
      </c>
      <c r="G372" s="64">
        <v>1</v>
      </c>
      <c r="H372" s="64">
        <v>0</v>
      </c>
      <c r="I372" s="64">
        <v>0</v>
      </c>
      <c r="J372" s="64">
        <v>0</v>
      </c>
      <c r="K372" s="84">
        <v>3.8199999999999998E-2</v>
      </c>
      <c r="L372" s="64">
        <v>0</v>
      </c>
      <c r="M372" s="64">
        <v>0</v>
      </c>
      <c r="N372" s="64">
        <v>0</v>
      </c>
      <c r="O372" s="64">
        <v>0</v>
      </c>
      <c r="P372" s="64">
        <v>0</v>
      </c>
      <c r="Q372" s="64">
        <v>1</v>
      </c>
      <c r="R372" s="84">
        <v>1.06</v>
      </c>
      <c r="S372" s="64">
        <v>4</v>
      </c>
      <c r="T372" s="61"/>
      <c r="U372" s="61"/>
      <c r="V372" s="61">
        <v>446</v>
      </c>
      <c r="W372" s="61">
        <v>99</v>
      </c>
      <c r="X372" s="61">
        <v>665</v>
      </c>
      <c r="Y372" s="85">
        <v>10015</v>
      </c>
    </row>
    <row r="373" spans="1:25" s="85" customFormat="1" ht="12">
      <c r="A373" s="83">
        <v>446</v>
      </c>
      <c r="B373" s="61">
        <v>446099690</v>
      </c>
      <c r="C373" s="63" t="s">
        <v>166</v>
      </c>
      <c r="D373" s="64">
        <v>0</v>
      </c>
      <c r="E373" s="64">
        <v>0</v>
      </c>
      <c r="F373" s="64">
        <v>0</v>
      </c>
      <c r="G373" s="64">
        <v>0</v>
      </c>
      <c r="H373" s="64">
        <v>8</v>
      </c>
      <c r="I373" s="64">
        <v>6</v>
      </c>
      <c r="J373" s="64">
        <v>0</v>
      </c>
      <c r="K373" s="84">
        <v>0.53480000000000005</v>
      </c>
      <c r="L373" s="64">
        <v>0</v>
      </c>
      <c r="M373" s="64">
        <v>0</v>
      </c>
      <c r="N373" s="64">
        <v>0</v>
      </c>
      <c r="O373" s="64">
        <v>0</v>
      </c>
      <c r="P373" s="64">
        <v>5</v>
      </c>
      <c r="Q373" s="64">
        <v>14</v>
      </c>
      <c r="R373" s="84">
        <v>1.06</v>
      </c>
      <c r="S373" s="64">
        <v>3</v>
      </c>
      <c r="T373" s="61"/>
      <c r="U373" s="61"/>
      <c r="V373" s="61">
        <v>446</v>
      </c>
      <c r="W373" s="61">
        <v>99</v>
      </c>
      <c r="X373" s="61">
        <v>690</v>
      </c>
      <c r="Y373" s="85">
        <v>11961</v>
      </c>
    </row>
    <row r="374" spans="1:25" s="85" customFormat="1" ht="12">
      <c r="A374" s="83">
        <v>446</v>
      </c>
      <c r="B374" s="61">
        <v>446099763</v>
      </c>
      <c r="C374" s="63" t="s">
        <v>166</v>
      </c>
      <c r="D374" s="64">
        <v>0</v>
      </c>
      <c r="E374" s="64">
        <v>0</v>
      </c>
      <c r="F374" s="64">
        <v>0</v>
      </c>
      <c r="G374" s="64">
        <v>0</v>
      </c>
      <c r="H374" s="64">
        <v>0</v>
      </c>
      <c r="I374" s="64">
        <v>1</v>
      </c>
      <c r="J374" s="64">
        <v>0</v>
      </c>
      <c r="K374" s="84">
        <v>3.8199999999999998E-2</v>
      </c>
      <c r="L374" s="64">
        <v>0</v>
      </c>
      <c r="M374" s="64">
        <v>0</v>
      </c>
      <c r="N374" s="64">
        <v>0</v>
      </c>
      <c r="O374" s="64">
        <v>0</v>
      </c>
      <c r="P374" s="64">
        <v>0</v>
      </c>
      <c r="Q374" s="64">
        <v>1</v>
      </c>
      <c r="R374" s="84">
        <v>1.06</v>
      </c>
      <c r="S374" s="64">
        <v>4</v>
      </c>
      <c r="T374" s="61"/>
      <c r="U374" s="61"/>
      <c r="V374" s="61">
        <v>446</v>
      </c>
      <c r="W374" s="61">
        <v>99</v>
      </c>
      <c r="X374" s="61">
        <v>763</v>
      </c>
      <c r="Y374" s="85">
        <v>11549</v>
      </c>
    </row>
    <row r="375" spans="1:25" s="85" customFormat="1" ht="12">
      <c r="A375" s="83">
        <v>447</v>
      </c>
      <c r="B375" s="61">
        <v>447101025</v>
      </c>
      <c r="C375" s="63" t="s">
        <v>183</v>
      </c>
      <c r="D375" s="64">
        <v>0</v>
      </c>
      <c r="E375" s="64">
        <v>0</v>
      </c>
      <c r="F375" s="64">
        <v>20</v>
      </c>
      <c r="G375" s="64">
        <v>86</v>
      </c>
      <c r="H375" s="64">
        <v>30</v>
      </c>
      <c r="I375" s="64">
        <v>0</v>
      </c>
      <c r="J375" s="64">
        <v>0</v>
      </c>
      <c r="K375" s="84">
        <v>5.1951999999999998</v>
      </c>
      <c r="L375" s="64">
        <v>0</v>
      </c>
      <c r="M375" s="64">
        <v>11</v>
      </c>
      <c r="N375" s="64">
        <v>0</v>
      </c>
      <c r="O375" s="64">
        <v>0</v>
      </c>
      <c r="P375" s="64">
        <v>26</v>
      </c>
      <c r="Q375" s="64">
        <v>136</v>
      </c>
      <c r="R375" s="84">
        <v>1.0549999999999999</v>
      </c>
      <c r="S375" s="64">
        <v>5</v>
      </c>
      <c r="T375" s="61"/>
      <c r="U375" s="61"/>
      <c r="V375" s="61">
        <v>447</v>
      </c>
      <c r="W375" s="61">
        <v>101</v>
      </c>
      <c r="X375" s="61">
        <v>25</v>
      </c>
      <c r="Y375" s="85">
        <v>10917</v>
      </c>
    </row>
    <row r="376" spans="1:25" s="85" customFormat="1" ht="12">
      <c r="A376" s="83">
        <v>447</v>
      </c>
      <c r="B376" s="61">
        <v>447101050</v>
      </c>
      <c r="C376" s="63" t="s">
        <v>183</v>
      </c>
      <c r="D376" s="64">
        <v>0</v>
      </c>
      <c r="E376" s="64">
        <v>0</v>
      </c>
      <c r="F376" s="64">
        <v>0</v>
      </c>
      <c r="G376" s="64">
        <v>2</v>
      </c>
      <c r="H376" s="64">
        <v>0</v>
      </c>
      <c r="I376" s="64">
        <v>0</v>
      </c>
      <c r="J376" s="64">
        <v>0</v>
      </c>
      <c r="K376" s="84">
        <v>7.6399999999999996E-2</v>
      </c>
      <c r="L376" s="64">
        <v>0</v>
      </c>
      <c r="M376" s="64">
        <v>0</v>
      </c>
      <c r="N376" s="64">
        <v>0</v>
      </c>
      <c r="O376" s="64">
        <v>0</v>
      </c>
      <c r="P376" s="64">
        <v>0</v>
      </c>
      <c r="Q376" s="64">
        <v>2</v>
      </c>
      <c r="R376" s="84">
        <v>1.0549999999999999</v>
      </c>
      <c r="S376" s="64">
        <v>4</v>
      </c>
      <c r="T376" s="61"/>
      <c r="U376" s="61"/>
      <c r="V376" s="61">
        <v>447</v>
      </c>
      <c r="W376" s="61">
        <v>101</v>
      </c>
      <c r="X376" s="61">
        <v>50</v>
      </c>
      <c r="Y376" s="85">
        <v>9976</v>
      </c>
    </row>
    <row r="377" spans="1:25" s="85" customFormat="1" ht="12">
      <c r="A377" s="83">
        <v>447</v>
      </c>
      <c r="B377" s="61">
        <v>447101100</v>
      </c>
      <c r="C377" s="63" t="s">
        <v>183</v>
      </c>
      <c r="D377" s="64">
        <v>0</v>
      </c>
      <c r="E377" s="64">
        <v>0</v>
      </c>
      <c r="F377" s="64">
        <v>0</v>
      </c>
      <c r="G377" s="64">
        <v>1</v>
      </c>
      <c r="H377" s="64">
        <v>0</v>
      </c>
      <c r="I377" s="64">
        <v>0</v>
      </c>
      <c r="J377" s="64">
        <v>0</v>
      </c>
      <c r="K377" s="84">
        <v>3.8199999999999998E-2</v>
      </c>
      <c r="L377" s="64">
        <v>0</v>
      </c>
      <c r="M377" s="64">
        <v>0</v>
      </c>
      <c r="N377" s="64">
        <v>0</v>
      </c>
      <c r="O377" s="64">
        <v>0</v>
      </c>
      <c r="P377" s="64">
        <v>1</v>
      </c>
      <c r="Q377" s="64">
        <v>1</v>
      </c>
      <c r="R377" s="84">
        <v>1.0549999999999999</v>
      </c>
      <c r="S377" s="64">
        <v>9</v>
      </c>
      <c r="T377" s="61"/>
      <c r="U377" s="61"/>
      <c r="V377" s="61">
        <v>447</v>
      </c>
      <c r="W377" s="61">
        <v>101</v>
      </c>
      <c r="X377" s="61">
        <v>100</v>
      </c>
      <c r="Y377" s="85">
        <v>15161</v>
      </c>
    </row>
    <row r="378" spans="1:25" s="85" customFormat="1" ht="12">
      <c r="A378" s="83">
        <v>447</v>
      </c>
      <c r="B378" s="61">
        <v>447101101</v>
      </c>
      <c r="C378" s="63" t="s">
        <v>183</v>
      </c>
      <c r="D378" s="64">
        <v>0</v>
      </c>
      <c r="E378" s="64">
        <v>0</v>
      </c>
      <c r="F378" s="64">
        <v>30</v>
      </c>
      <c r="G378" s="64">
        <v>207</v>
      </c>
      <c r="H378" s="64">
        <v>124</v>
      </c>
      <c r="I378" s="64">
        <v>0</v>
      </c>
      <c r="J378" s="64">
        <v>0</v>
      </c>
      <c r="K378" s="84">
        <v>13.7902</v>
      </c>
      <c r="L378" s="64">
        <v>0</v>
      </c>
      <c r="M378" s="64">
        <v>14</v>
      </c>
      <c r="N378" s="64">
        <v>0</v>
      </c>
      <c r="O378" s="64">
        <v>0</v>
      </c>
      <c r="P378" s="64">
        <v>31</v>
      </c>
      <c r="Q378" s="64">
        <v>361</v>
      </c>
      <c r="R378" s="84">
        <v>1.0549999999999999</v>
      </c>
      <c r="S378" s="64">
        <v>3</v>
      </c>
      <c r="T378" s="61"/>
      <c r="U378" s="61"/>
      <c r="V378" s="61">
        <v>447</v>
      </c>
      <c r="W378" s="61">
        <v>101</v>
      </c>
      <c r="X378" s="61">
        <v>101</v>
      </c>
      <c r="Y378" s="85">
        <v>10301</v>
      </c>
    </row>
    <row r="379" spans="1:25" s="85" customFormat="1" ht="12">
      <c r="A379" s="83">
        <v>447</v>
      </c>
      <c r="B379" s="61">
        <v>447101136</v>
      </c>
      <c r="C379" s="63" t="s">
        <v>183</v>
      </c>
      <c r="D379" s="64">
        <v>0</v>
      </c>
      <c r="E379" s="64">
        <v>0</v>
      </c>
      <c r="F379" s="64">
        <v>1</v>
      </c>
      <c r="G379" s="64">
        <v>3</v>
      </c>
      <c r="H379" s="64">
        <v>1</v>
      </c>
      <c r="I379" s="64">
        <v>0</v>
      </c>
      <c r="J379" s="64">
        <v>0</v>
      </c>
      <c r="K379" s="84">
        <v>0.191</v>
      </c>
      <c r="L379" s="64">
        <v>0</v>
      </c>
      <c r="M379" s="64">
        <v>1</v>
      </c>
      <c r="N379" s="64">
        <v>0</v>
      </c>
      <c r="O379" s="64">
        <v>0</v>
      </c>
      <c r="P379" s="64">
        <v>0</v>
      </c>
      <c r="Q379" s="64">
        <v>5</v>
      </c>
      <c r="R379" s="84">
        <v>1.0549999999999999</v>
      </c>
      <c r="S379" s="64">
        <v>2</v>
      </c>
      <c r="T379" s="61"/>
      <c r="U379" s="61"/>
      <c r="V379" s="61">
        <v>447</v>
      </c>
      <c r="W379" s="61">
        <v>101</v>
      </c>
      <c r="X379" s="61">
        <v>136</v>
      </c>
      <c r="Y379" s="85">
        <v>10393</v>
      </c>
    </row>
    <row r="380" spans="1:25" s="85" customFormat="1" ht="12">
      <c r="A380" s="83">
        <v>447</v>
      </c>
      <c r="B380" s="61">
        <v>447101138</v>
      </c>
      <c r="C380" s="63" t="s">
        <v>183</v>
      </c>
      <c r="D380" s="64">
        <v>0</v>
      </c>
      <c r="E380" s="64">
        <v>0</v>
      </c>
      <c r="F380" s="64">
        <v>0</v>
      </c>
      <c r="G380" s="64">
        <v>5</v>
      </c>
      <c r="H380" s="64">
        <v>2</v>
      </c>
      <c r="I380" s="64">
        <v>0</v>
      </c>
      <c r="J380" s="64">
        <v>0</v>
      </c>
      <c r="K380" s="84">
        <v>0.26740000000000003</v>
      </c>
      <c r="L380" s="64">
        <v>0</v>
      </c>
      <c r="M380" s="64">
        <v>1</v>
      </c>
      <c r="N380" s="64">
        <v>0</v>
      </c>
      <c r="O380" s="64">
        <v>0</v>
      </c>
      <c r="P380" s="64">
        <v>2</v>
      </c>
      <c r="Q380" s="64">
        <v>7</v>
      </c>
      <c r="R380" s="84">
        <v>1.0549999999999999</v>
      </c>
      <c r="S380" s="64">
        <v>4</v>
      </c>
      <c r="T380" s="61"/>
      <c r="U380" s="61"/>
      <c r="V380" s="61">
        <v>447</v>
      </c>
      <c r="W380" s="61">
        <v>101</v>
      </c>
      <c r="X380" s="61">
        <v>138</v>
      </c>
      <c r="Y380" s="85">
        <v>11444</v>
      </c>
    </row>
    <row r="381" spans="1:25" s="85" customFormat="1" ht="12">
      <c r="A381" s="83">
        <v>447</v>
      </c>
      <c r="B381" s="61">
        <v>447101139</v>
      </c>
      <c r="C381" s="63" t="s">
        <v>183</v>
      </c>
      <c r="D381" s="64">
        <v>0</v>
      </c>
      <c r="E381" s="64">
        <v>0</v>
      </c>
      <c r="F381" s="64">
        <v>0</v>
      </c>
      <c r="G381" s="64">
        <v>1</v>
      </c>
      <c r="H381" s="64">
        <v>0</v>
      </c>
      <c r="I381" s="64">
        <v>0</v>
      </c>
      <c r="J381" s="64">
        <v>0</v>
      </c>
      <c r="K381" s="84">
        <v>3.8199999999999998E-2</v>
      </c>
      <c r="L381" s="64">
        <v>0</v>
      </c>
      <c r="M381" s="64">
        <v>0</v>
      </c>
      <c r="N381" s="64">
        <v>0</v>
      </c>
      <c r="O381" s="64">
        <v>0</v>
      </c>
      <c r="P381" s="64">
        <v>1</v>
      </c>
      <c r="Q381" s="64">
        <v>1</v>
      </c>
      <c r="R381" s="84">
        <v>1.0549999999999999</v>
      </c>
      <c r="S381" s="64">
        <v>2</v>
      </c>
      <c r="T381" s="61"/>
      <c r="U381" s="61"/>
      <c r="V381" s="61">
        <v>447</v>
      </c>
      <c r="W381" s="61">
        <v>101</v>
      </c>
      <c r="X381" s="61">
        <v>139</v>
      </c>
      <c r="Y381" s="85">
        <v>14087</v>
      </c>
    </row>
    <row r="382" spans="1:25" s="85" customFormat="1" ht="12">
      <c r="A382" s="83">
        <v>447</v>
      </c>
      <c r="B382" s="61">
        <v>447101167</v>
      </c>
      <c r="C382" s="63" t="s">
        <v>183</v>
      </c>
      <c r="D382" s="64">
        <v>0</v>
      </c>
      <c r="E382" s="64">
        <v>0</v>
      </c>
      <c r="F382" s="64">
        <v>1</v>
      </c>
      <c r="G382" s="64">
        <v>1</v>
      </c>
      <c r="H382" s="64">
        <v>0</v>
      </c>
      <c r="I382" s="64">
        <v>0</v>
      </c>
      <c r="J382" s="64">
        <v>0</v>
      </c>
      <c r="K382" s="84">
        <v>7.6399999999999996E-2</v>
      </c>
      <c r="L382" s="64">
        <v>0</v>
      </c>
      <c r="M382" s="64">
        <v>0</v>
      </c>
      <c r="N382" s="64">
        <v>0</v>
      </c>
      <c r="O382" s="64">
        <v>0</v>
      </c>
      <c r="P382" s="64">
        <v>1</v>
      </c>
      <c r="Q382" s="64">
        <v>2</v>
      </c>
      <c r="R382" s="84">
        <v>1.0549999999999999</v>
      </c>
      <c r="S382" s="64">
        <v>4</v>
      </c>
      <c r="T382" s="61"/>
      <c r="U382" s="61"/>
      <c r="V382" s="61">
        <v>447</v>
      </c>
      <c r="W382" s="61">
        <v>101</v>
      </c>
      <c r="X382" s="61">
        <v>167</v>
      </c>
      <c r="Y382" s="85">
        <v>12079</v>
      </c>
    </row>
    <row r="383" spans="1:25" s="85" customFormat="1" ht="12">
      <c r="A383" s="83">
        <v>447</v>
      </c>
      <c r="B383" s="61">
        <v>447101175</v>
      </c>
      <c r="C383" s="63" t="s">
        <v>183</v>
      </c>
      <c r="D383" s="64">
        <v>0</v>
      </c>
      <c r="E383" s="64">
        <v>0</v>
      </c>
      <c r="F383" s="64">
        <v>0</v>
      </c>
      <c r="G383" s="64">
        <v>2</v>
      </c>
      <c r="H383" s="64">
        <v>0</v>
      </c>
      <c r="I383" s="64">
        <v>0</v>
      </c>
      <c r="J383" s="64">
        <v>0</v>
      </c>
      <c r="K383" s="84">
        <v>7.6399999999999996E-2</v>
      </c>
      <c r="L383" s="64">
        <v>0</v>
      </c>
      <c r="M383" s="64">
        <v>1</v>
      </c>
      <c r="N383" s="64">
        <v>0</v>
      </c>
      <c r="O383" s="64">
        <v>0</v>
      </c>
      <c r="P383" s="64">
        <v>2</v>
      </c>
      <c r="Q383" s="64">
        <v>2</v>
      </c>
      <c r="R383" s="84">
        <v>1.0549999999999999</v>
      </c>
      <c r="S383" s="64">
        <v>2</v>
      </c>
      <c r="T383" s="61"/>
      <c r="U383" s="61"/>
      <c r="V383" s="61">
        <v>447</v>
      </c>
      <c r="W383" s="61">
        <v>101</v>
      </c>
      <c r="X383" s="61">
        <v>175</v>
      </c>
      <c r="Y383" s="85">
        <v>15339</v>
      </c>
    </row>
    <row r="384" spans="1:25" s="85" customFormat="1" ht="12">
      <c r="A384" s="83">
        <v>447</v>
      </c>
      <c r="B384" s="61">
        <v>447101177</v>
      </c>
      <c r="C384" s="63" t="s">
        <v>183</v>
      </c>
      <c r="D384" s="64">
        <v>0</v>
      </c>
      <c r="E384" s="64">
        <v>0</v>
      </c>
      <c r="F384" s="64">
        <v>6</v>
      </c>
      <c r="G384" s="64">
        <v>15</v>
      </c>
      <c r="H384" s="64">
        <v>3</v>
      </c>
      <c r="I384" s="64">
        <v>0</v>
      </c>
      <c r="J384" s="64">
        <v>0</v>
      </c>
      <c r="K384" s="84">
        <v>0.91679999999999995</v>
      </c>
      <c r="L384" s="64">
        <v>0</v>
      </c>
      <c r="M384" s="64">
        <v>2</v>
      </c>
      <c r="N384" s="64">
        <v>0</v>
      </c>
      <c r="O384" s="64">
        <v>0</v>
      </c>
      <c r="P384" s="64">
        <v>4</v>
      </c>
      <c r="Q384" s="64">
        <v>24</v>
      </c>
      <c r="R384" s="84">
        <v>1.0549999999999999</v>
      </c>
      <c r="S384" s="64">
        <v>3</v>
      </c>
      <c r="T384" s="61"/>
      <c r="U384" s="61"/>
      <c r="V384" s="61">
        <v>447</v>
      </c>
      <c r="W384" s="61">
        <v>101</v>
      </c>
      <c r="X384" s="61">
        <v>177</v>
      </c>
      <c r="Y384" s="85">
        <v>10823</v>
      </c>
    </row>
    <row r="385" spans="1:25" s="85" customFormat="1" ht="12">
      <c r="A385" s="83">
        <v>447</v>
      </c>
      <c r="B385" s="61">
        <v>447101185</v>
      </c>
      <c r="C385" s="63" t="s">
        <v>183</v>
      </c>
      <c r="D385" s="64">
        <v>0</v>
      </c>
      <c r="E385" s="64">
        <v>0</v>
      </c>
      <c r="F385" s="64">
        <v>14</v>
      </c>
      <c r="G385" s="64">
        <v>57</v>
      </c>
      <c r="H385" s="64">
        <v>19</v>
      </c>
      <c r="I385" s="64">
        <v>0</v>
      </c>
      <c r="J385" s="64">
        <v>0</v>
      </c>
      <c r="K385" s="84">
        <v>3.4380000000000002</v>
      </c>
      <c r="L385" s="64">
        <v>0</v>
      </c>
      <c r="M385" s="64">
        <v>13</v>
      </c>
      <c r="N385" s="64">
        <v>0</v>
      </c>
      <c r="O385" s="64">
        <v>0</v>
      </c>
      <c r="P385" s="64">
        <v>30</v>
      </c>
      <c r="Q385" s="64">
        <v>90</v>
      </c>
      <c r="R385" s="84">
        <v>1.0549999999999999</v>
      </c>
      <c r="S385" s="64">
        <v>9</v>
      </c>
      <c r="T385" s="61"/>
      <c r="U385" s="61"/>
      <c r="V385" s="61">
        <v>447</v>
      </c>
      <c r="W385" s="61">
        <v>101</v>
      </c>
      <c r="X385" s="61">
        <v>185</v>
      </c>
      <c r="Y385" s="85">
        <v>11980</v>
      </c>
    </row>
    <row r="386" spans="1:25" s="85" customFormat="1" ht="12">
      <c r="A386" s="83">
        <v>447</v>
      </c>
      <c r="B386" s="61">
        <v>447101187</v>
      </c>
      <c r="C386" s="63" t="s">
        <v>183</v>
      </c>
      <c r="D386" s="64">
        <v>0</v>
      </c>
      <c r="E386" s="64">
        <v>0</v>
      </c>
      <c r="F386" s="64">
        <v>0</v>
      </c>
      <c r="G386" s="64">
        <v>3</v>
      </c>
      <c r="H386" s="64">
        <v>1</v>
      </c>
      <c r="I386" s="64">
        <v>0</v>
      </c>
      <c r="J386" s="64">
        <v>0</v>
      </c>
      <c r="K386" s="84">
        <v>0.15279999999999999</v>
      </c>
      <c r="L386" s="64">
        <v>0</v>
      </c>
      <c r="M386" s="64">
        <v>0</v>
      </c>
      <c r="N386" s="64">
        <v>0</v>
      </c>
      <c r="O386" s="64">
        <v>0</v>
      </c>
      <c r="P386" s="64">
        <v>1</v>
      </c>
      <c r="Q386" s="64">
        <v>4</v>
      </c>
      <c r="R386" s="84">
        <v>1.0549999999999999</v>
      </c>
      <c r="S386" s="64">
        <v>3</v>
      </c>
      <c r="T386" s="61"/>
      <c r="U386" s="61"/>
      <c r="V386" s="61">
        <v>447</v>
      </c>
      <c r="W386" s="61">
        <v>101</v>
      </c>
      <c r="X386" s="61">
        <v>187</v>
      </c>
      <c r="Y386" s="85">
        <v>10930</v>
      </c>
    </row>
    <row r="387" spans="1:25" s="85" customFormat="1" ht="12">
      <c r="A387" s="83">
        <v>447</v>
      </c>
      <c r="B387" s="61">
        <v>447101208</v>
      </c>
      <c r="C387" s="63" t="s">
        <v>183</v>
      </c>
      <c r="D387" s="64">
        <v>0</v>
      </c>
      <c r="E387" s="64">
        <v>0</v>
      </c>
      <c r="F387" s="64">
        <v>1</v>
      </c>
      <c r="G387" s="64">
        <v>7</v>
      </c>
      <c r="H387" s="64">
        <v>1</v>
      </c>
      <c r="I387" s="64">
        <v>0</v>
      </c>
      <c r="J387" s="64">
        <v>0</v>
      </c>
      <c r="K387" s="84">
        <v>0.34379999999999999</v>
      </c>
      <c r="L387" s="64">
        <v>0</v>
      </c>
      <c r="M387" s="64">
        <v>1</v>
      </c>
      <c r="N387" s="64">
        <v>0</v>
      </c>
      <c r="O387" s="64">
        <v>0</v>
      </c>
      <c r="P387" s="64">
        <v>0</v>
      </c>
      <c r="Q387" s="64">
        <v>9</v>
      </c>
      <c r="R387" s="84">
        <v>1.0549999999999999</v>
      </c>
      <c r="S387" s="64">
        <v>2</v>
      </c>
      <c r="T387" s="61"/>
      <c r="U387" s="61"/>
      <c r="V387" s="61">
        <v>447</v>
      </c>
      <c r="W387" s="61">
        <v>101</v>
      </c>
      <c r="X387" s="61">
        <v>208</v>
      </c>
      <c r="Y387" s="85">
        <v>10207</v>
      </c>
    </row>
    <row r="388" spans="1:25" s="85" customFormat="1" ht="12">
      <c r="A388" s="83">
        <v>447</v>
      </c>
      <c r="B388" s="61">
        <v>447101212</v>
      </c>
      <c r="C388" s="63" t="s">
        <v>183</v>
      </c>
      <c r="D388" s="64">
        <v>0</v>
      </c>
      <c r="E388" s="64">
        <v>0</v>
      </c>
      <c r="F388" s="64">
        <v>1</v>
      </c>
      <c r="G388" s="64">
        <v>2</v>
      </c>
      <c r="H388" s="64">
        <v>0</v>
      </c>
      <c r="I388" s="64">
        <v>0</v>
      </c>
      <c r="J388" s="64">
        <v>0</v>
      </c>
      <c r="K388" s="84">
        <v>0.11459999999999999</v>
      </c>
      <c r="L388" s="64">
        <v>0</v>
      </c>
      <c r="M388" s="64">
        <v>1</v>
      </c>
      <c r="N388" s="64">
        <v>0</v>
      </c>
      <c r="O388" s="64">
        <v>0</v>
      </c>
      <c r="P388" s="64">
        <v>0</v>
      </c>
      <c r="Q388" s="64">
        <v>3</v>
      </c>
      <c r="R388" s="84">
        <v>1.0549999999999999</v>
      </c>
      <c r="S388" s="64">
        <v>4</v>
      </c>
      <c r="T388" s="61"/>
      <c r="U388" s="61"/>
      <c r="V388" s="61">
        <v>447</v>
      </c>
      <c r="W388" s="61">
        <v>101</v>
      </c>
      <c r="X388" s="61">
        <v>212</v>
      </c>
      <c r="Y388" s="85">
        <v>10793</v>
      </c>
    </row>
    <row r="389" spans="1:25" s="85" customFormat="1" ht="12">
      <c r="A389" s="83">
        <v>447</v>
      </c>
      <c r="B389" s="61">
        <v>447101214</v>
      </c>
      <c r="C389" s="63" t="s">
        <v>183</v>
      </c>
      <c r="D389" s="64">
        <v>0</v>
      </c>
      <c r="E389" s="64">
        <v>0</v>
      </c>
      <c r="F389" s="64">
        <v>0</v>
      </c>
      <c r="G389" s="64">
        <v>1</v>
      </c>
      <c r="H389" s="64">
        <v>0</v>
      </c>
      <c r="I389" s="64">
        <v>0</v>
      </c>
      <c r="J389" s="64">
        <v>0</v>
      </c>
      <c r="K389" s="84">
        <v>3.8199999999999998E-2</v>
      </c>
      <c r="L389" s="64">
        <v>0</v>
      </c>
      <c r="M389" s="64">
        <v>1</v>
      </c>
      <c r="N389" s="64">
        <v>0</v>
      </c>
      <c r="O389" s="64">
        <v>0</v>
      </c>
      <c r="P389" s="64">
        <v>1</v>
      </c>
      <c r="Q389" s="64">
        <v>1</v>
      </c>
      <c r="R389" s="84">
        <v>1.0549999999999999</v>
      </c>
      <c r="S389" s="64">
        <v>7</v>
      </c>
      <c r="T389" s="61"/>
      <c r="U389" s="61"/>
      <c r="V389" s="61">
        <v>447</v>
      </c>
      <c r="W389" s="61">
        <v>101</v>
      </c>
      <c r="X389" s="61">
        <v>214</v>
      </c>
      <c r="Y389" s="85">
        <v>17315</v>
      </c>
    </row>
    <row r="390" spans="1:25" s="85" customFormat="1" ht="12">
      <c r="A390" s="83">
        <v>447</v>
      </c>
      <c r="B390" s="61">
        <v>447101220</v>
      </c>
      <c r="C390" s="63" t="s">
        <v>183</v>
      </c>
      <c r="D390" s="64">
        <v>0</v>
      </c>
      <c r="E390" s="64">
        <v>0</v>
      </c>
      <c r="F390" s="64">
        <v>0</v>
      </c>
      <c r="G390" s="64">
        <v>3</v>
      </c>
      <c r="H390" s="64">
        <v>1</v>
      </c>
      <c r="I390" s="64">
        <v>0</v>
      </c>
      <c r="J390" s="64">
        <v>0</v>
      </c>
      <c r="K390" s="84">
        <v>0.15279999999999999</v>
      </c>
      <c r="L390" s="64">
        <v>0</v>
      </c>
      <c r="M390" s="64">
        <v>0</v>
      </c>
      <c r="N390" s="64">
        <v>0</v>
      </c>
      <c r="O390" s="64">
        <v>0</v>
      </c>
      <c r="P390" s="64">
        <v>0</v>
      </c>
      <c r="Q390" s="64">
        <v>4</v>
      </c>
      <c r="R390" s="84">
        <v>1.0549999999999999</v>
      </c>
      <c r="S390" s="64">
        <v>6</v>
      </c>
      <c r="T390" s="61"/>
      <c r="U390" s="61"/>
      <c r="V390" s="61">
        <v>447</v>
      </c>
      <c r="W390" s="61">
        <v>101</v>
      </c>
      <c r="X390" s="61">
        <v>220</v>
      </c>
      <c r="Y390" s="85">
        <v>9884</v>
      </c>
    </row>
    <row r="391" spans="1:25" s="85" customFormat="1" ht="12">
      <c r="A391" s="83">
        <v>447</v>
      </c>
      <c r="B391" s="61">
        <v>447101238</v>
      </c>
      <c r="C391" s="63" t="s">
        <v>183</v>
      </c>
      <c r="D391" s="64">
        <v>0</v>
      </c>
      <c r="E391" s="64">
        <v>0</v>
      </c>
      <c r="F391" s="64">
        <v>8</v>
      </c>
      <c r="G391" s="64">
        <v>16</v>
      </c>
      <c r="H391" s="64">
        <v>1</v>
      </c>
      <c r="I391" s="64">
        <v>0</v>
      </c>
      <c r="J391" s="64">
        <v>0</v>
      </c>
      <c r="K391" s="84">
        <v>0.95499999999999996</v>
      </c>
      <c r="L391" s="64">
        <v>0</v>
      </c>
      <c r="M391" s="64">
        <v>2</v>
      </c>
      <c r="N391" s="64">
        <v>0</v>
      </c>
      <c r="O391" s="64">
        <v>0</v>
      </c>
      <c r="P391" s="64">
        <v>1</v>
      </c>
      <c r="Q391" s="64">
        <v>25</v>
      </c>
      <c r="R391" s="84">
        <v>1.0549999999999999</v>
      </c>
      <c r="S391" s="64">
        <v>4</v>
      </c>
      <c r="T391" s="61"/>
      <c r="U391" s="61"/>
      <c r="V391" s="61">
        <v>447</v>
      </c>
      <c r="W391" s="61">
        <v>101</v>
      </c>
      <c r="X391" s="61">
        <v>238</v>
      </c>
      <c r="Y391" s="85">
        <v>10315</v>
      </c>
    </row>
    <row r="392" spans="1:25" s="85" customFormat="1" ht="12">
      <c r="A392" s="83">
        <v>447</v>
      </c>
      <c r="B392" s="61">
        <v>447101307</v>
      </c>
      <c r="C392" s="63" t="s">
        <v>183</v>
      </c>
      <c r="D392" s="64">
        <v>0</v>
      </c>
      <c r="E392" s="64">
        <v>0</v>
      </c>
      <c r="F392" s="64">
        <v>0</v>
      </c>
      <c r="G392" s="64">
        <v>3</v>
      </c>
      <c r="H392" s="64">
        <v>0</v>
      </c>
      <c r="I392" s="64">
        <v>0</v>
      </c>
      <c r="J392" s="64">
        <v>0</v>
      </c>
      <c r="K392" s="84">
        <v>0.11459999999999999</v>
      </c>
      <c r="L392" s="64">
        <v>0</v>
      </c>
      <c r="M392" s="64">
        <v>1</v>
      </c>
      <c r="N392" s="64">
        <v>0</v>
      </c>
      <c r="O392" s="64">
        <v>0</v>
      </c>
      <c r="P392" s="64">
        <v>1</v>
      </c>
      <c r="Q392" s="64">
        <v>3</v>
      </c>
      <c r="R392" s="84">
        <v>1.0549999999999999</v>
      </c>
      <c r="S392" s="64">
        <v>3</v>
      </c>
      <c r="T392" s="61"/>
      <c r="U392" s="61"/>
      <c r="V392" s="61">
        <v>447</v>
      </c>
      <c r="W392" s="61">
        <v>101</v>
      </c>
      <c r="X392" s="61">
        <v>307</v>
      </c>
      <c r="Y392" s="85">
        <v>12205</v>
      </c>
    </row>
    <row r="393" spans="1:25" s="85" customFormat="1" ht="12">
      <c r="A393" s="83">
        <v>447</v>
      </c>
      <c r="B393" s="61">
        <v>447101350</v>
      </c>
      <c r="C393" s="63" t="s">
        <v>183</v>
      </c>
      <c r="D393" s="64">
        <v>0</v>
      </c>
      <c r="E393" s="64">
        <v>0</v>
      </c>
      <c r="F393" s="64">
        <v>7</v>
      </c>
      <c r="G393" s="64">
        <v>32</v>
      </c>
      <c r="H393" s="64">
        <v>2</v>
      </c>
      <c r="I393" s="64">
        <v>0</v>
      </c>
      <c r="J393" s="64">
        <v>0</v>
      </c>
      <c r="K393" s="84">
        <v>1.5662</v>
      </c>
      <c r="L393" s="64">
        <v>0</v>
      </c>
      <c r="M393" s="64">
        <v>4</v>
      </c>
      <c r="N393" s="64">
        <v>0</v>
      </c>
      <c r="O393" s="64">
        <v>0</v>
      </c>
      <c r="P393" s="64">
        <v>5</v>
      </c>
      <c r="Q393" s="64">
        <v>41</v>
      </c>
      <c r="R393" s="84">
        <v>1.0549999999999999</v>
      </c>
      <c r="S393" s="64">
        <v>3</v>
      </c>
      <c r="T393" s="61"/>
      <c r="U393" s="61"/>
      <c r="V393" s="61">
        <v>447</v>
      </c>
      <c r="W393" s="61">
        <v>101</v>
      </c>
      <c r="X393" s="61">
        <v>350</v>
      </c>
      <c r="Y393" s="85">
        <v>10704</v>
      </c>
    </row>
    <row r="394" spans="1:25" s="85" customFormat="1" ht="12">
      <c r="A394" s="83">
        <v>447</v>
      </c>
      <c r="B394" s="61">
        <v>447101622</v>
      </c>
      <c r="C394" s="63" t="s">
        <v>183</v>
      </c>
      <c r="D394" s="64">
        <v>0</v>
      </c>
      <c r="E394" s="64">
        <v>0</v>
      </c>
      <c r="F394" s="64">
        <v>6</v>
      </c>
      <c r="G394" s="64">
        <v>29</v>
      </c>
      <c r="H394" s="64">
        <v>7</v>
      </c>
      <c r="I394" s="64">
        <v>0</v>
      </c>
      <c r="J394" s="64">
        <v>0</v>
      </c>
      <c r="K394" s="84">
        <v>1.6044</v>
      </c>
      <c r="L394" s="64">
        <v>0</v>
      </c>
      <c r="M394" s="64">
        <v>2</v>
      </c>
      <c r="N394" s="64">
        <v>0</v>
      </c>
      <c r="O394" s="64">
        <v>0</v>
      </c>
      <c r="P394" s="64">
        <v>11</v>
      </c>
      <c r="Q394" s="64">
        <v>42</v>
      </c>
      <c r="R394" s="84">
        <v>1.0549999999999999</v>
      </c>
      <c r="S394" s="64">
        <v>6</v>
      </c>
      <c r="T394" s="61"/>
      <c r="U394" s="61"/>
      <c r="V394" s="61">
        <v>447</v>
      </c>
      <c r="W394" s="61">
        <v>101</v>
      </c>
      <c r="X394" s="61">
        <v>622</v>
      </c>
      <c r="Y394" s="85">
        <v>11247</v>
      </c>
    </row>
    <row r="395" spans="1:25" s="85" customFormat="1" ht="12">
      <c r="A395" s="83">
        <v>447</v>
      </c>
      <c r="B395" s="61">
        <v>447101690</v>
      </c>
      <c r="C395" s="63" t="s">
        <v>183</v>
      </c>
      <c r="D395" s="64">
        <v>0</v>
      </c>
      <c r="E395" s="64">
        <v>0</v>
      </c>
      <c r="F395" s="64">
        <v>0</v>
      </c>
      <c r="G395" s="64">
        <v>0</v>
      </c>
      <c r="H395" s="64">
        <v>7</v>
      </c>
      <c r="I395" s="64">
        <v>0</v>
      </c>
      <c r="J395" s="64">
        <v>0</v>
      </c>
      <c r="K395" s="84">
        <v>0.26740000000000003</v>
      </c>
      <c r="L395" s="64">
        <v>0</v>
      </c>
      <c r="M395" s="64">
        <v>0</v>
      </c>
      <c r="N395" s="64">
        <v>0</v>
      </c>
      <c r="O395" s="64">
        <v>0</v>
      </c>
      <c r="P395" s="64">
        <v>0</v>
      </c>
      <c r="Q395" s="64">
        <v>7</v>
      </c>
      <c r="R395" s="84">
        <v>1.0549999999999999</v>
      </c>
      <c r="S395" s="64">
        <v>3</v>
      </c>
      <c r="T395" s="61"/>
      <c r="U395" s="61"/>
      <c r="V395" s="61">
        <v>447</v>
      </c>
      <c r="W395" s="61">
        <v>101</v>
      </c>
      <c r="X395" s="61">
        <v>690</v>
      </c>
      <c r="Y395" s="85">
        <v>9607</v>
      </c>
    </row>
    <row r="396" spans="1:25" s="85" customFormat="1" ht="12">
      <c r="A396" s="83">
        <v>447</v>
      </c>
      <c r="B396" s="61">
        <v>447101710</v>
      </c>
      <c r="C396" s="63" t="s">
        <v>183</v>
      </c>
      <c r="D396" s="64">
        <v>0</v>
      </c>
      <c r="E396" s="64">
        <v>0</v>
      </c>
      <c r="F396" s="64">
        <v>1</v>
      </c>
      <c r="G396" s="64">
        <v>4</v>
      </c>
      <c r="H396" s="64">
        <v>1</v>
      </c>
      <c r="I396" s="64">
        <v>0</v>
      </c>
      <c r="J396" s="64">
        <v>0</v>
      </c>
      <c r="K396" s="84">
        <v>0.22919999999999999</v>
      </c>
      <c r="L396" s="64">
        <v>0</v>
      </c>
      <c r="M396" s="64">
        <v>0</v>
      </c>
      <c r="N396" s="64">
        <v>0</v>
      </c>
      <c r="O396" s="64">
        <v>0</v>
      </c>
      <c r="P396" s="64">
        <v>2</v>
      </c>
      <c r="Q396" s="64">
        <v>6</v>
      </c>
      <c r="R396" s="84">
        <v>1.0549999999999999</v>
      </c>
      <c r="S396" s="64">
        <v>2</v>
      </c>
      <c r="T396" s="61"/>
      <c r="U396" s="61"/>
      <c r="V396" s="61">
        <v>447</v>
      </c>
      <c r="W396" s="61">
        <v>101</v>
      </c>
      <c r="X396" s="61">
        <v>710</v>
      </c>
      <c r="Y396" s="85">
        <v>11276</v>
      </c>
    </row>
    <row r="397" spans="1:25" s="85" customFormat="1" ht="12">
      <c r="A397" s="83">
        <v>449</v>
      </c>
      <c r="B397" s="61">
        <v>449035035</v>
      </c>
      <c r="C397" s="63" t="s">
        <v>189</v>
      </c>
      <c r="D397" s="64">
        <v>0</v>
      </c>
      <c r="E397" s="64">
        <v>0</v>
      </c>
      <c r="F397" s="64">
        <v>0</v>
      </c>
      <c r="G397" s="64">
        <v>88</v>
      </c>
      <c r="H397" s="64">
        <v>290</v>
      </c>
      <c r="I397" s="64">
        <v>320</v>
      </c>
      <c r="J397" s="64">
        <v>0</v>
      </c>
      <c r="K397" s="84">
        <v>26.663599999999999</v>
      </c>
      <c r="L397" s="64">
        <v>0</v>
      </c>
      <c r="M397" s="64">
        <v>3</v>
      </c>
      <c r="N397" s="64">
        <v>18</v>
      </c>
      <c r="O397" s="64">
        <v>9</v>
      </c>
      <c r="P397" s="64">
        <v>302</v>
      </c>
      <c r="Q397" s="64">
        <v>698</v>
      </c>
      <c r="R397" s="84">
        <v>1.085</v>
      </c>
      <c r="S397" s="64">
        <v>11</v>
      </c>
      <c r="T397" s="61"/>
      <c r="U397" s="61"/>
      <c r="V397" s="61">
        <v>449</v>
      </c>
      <c r="W397" s="61">
        <v>35</v>
      </c>
      <c r="X397" s="61">
        <v>35</v>
      </c>
      <c r="Y397" s="85">
        <v>13317</v>
      </c>
    </row>
    <row r="398" spans="1:25" s="85" customFormat="1" ht="12">
      <c r="A398" s="83">
        <v>449</v>
      </c>
      <c r="B398" s="61">
        <v>449035044</v>
      </c>
      <c r="C398" s="63" t="s">
        <v>189</v>
      </c>
      <c r="D398" s="64">
        <v>0</v>
      </c>
      <c r="E398" s="64">
        <v>0</v>
      </c>
      <c r="F398" s="64">
        <v>0</v>
      </c>
      <c r="G398" s="64">
        <v>0</v>
      </c>
      <c r="H398" s="64">
        <v>1</v>
      </c>
      <c r="I398" s="64">
        <v>2</v>
      </c>
      <c r="J398" s="64">
        <v>0</v>
      </c>
      <c r="K398" s="84">
        <v>0.11459999999999999</v>
      </c>
      <c r="L398" s="64">
        <v>0</v>
      </c>
      <c r="M398" s="64">
        <v>0</v>
      </c>
      <c r="N398" s="64">
        <v>0</v>
      </c>
      <c r="O398" s="64">
        <v>0</v>
      </c>
      <c r="P398" s="64">
        <v>1</v>
      </c>
      <c r="Q398" s="64">
        <v>3</v>
      </c>
      <c r="R398" s="84">
        <v>1.085</v>
      </c>
      <c r="S398" s="64">
        <v>12</v>
      </c>
      <c r="T398" s="61"/>
      <c r="U398" s="61"/>
      <c r="V398" s="61">
        <v>449</v>
      </c>
      <c r="W398" s="61">
        <v>35</v>
      </c>
      <c r="X398" s="61">
        <v>44</v>
      </c>
      <c r="Y398" s="85">
        <v>13051</v>
      </c>
    </row>
    <row r="399" spans="1:25" s="85" customFormat="1" ht="12">
      <c r="A399" s="83">
        <v>449</v>
      </c>
      <c r="B399" s="61">
        <v>449035046</v>
      </c>
      <c r="C399" s="63" t="s">
        <v>189</v>
      </c>
      <c r="D399" s="64">
        <v>0</v>
      </c>
      <c r="E399" s="64">
        <v>0</v>
      </c>
      <c r="F399" s="64">
        <v>0</v>
      </c>
      <c r="G399" s="64">
        <v>0</v>
      </c>
      <c r="H399" s="64">
        <v>0</v>
      </c>
      <c r="I399" s="64">
        <v>1</v>
      </c>
      <c r="J399" s="64">
        <v>0</v>
      </c>
      <c r="K399" s="84">
        <v>3.8199999999999998E-2</v>
      </c>
      <c r="L399" s="64">
        <v>0</v>
      </c>
      <c r="M399" s="64">
        <v>0</v>
      </c>
      <c r="N399" s="64">
        <v>0</v>
      </c>
      <c r="O399" s="64">
        <v>0</v>
      </c>
      <c r="P399" s="64">
        <v>1</v>
      </c>
      <c r="Q399" s="64">
        <v>1</v>
      </c>
      <c r="R399" s="84">
        <v>1.085</v>
      </c>
      <c r="S399" s="64">
        <v>2</v>
      </c>
      <c r="T399" s="61"/>
      <c r="U399" s="61"/>
      <c r="V399" s="61">
        <v>449</v>
      </c>
      <c r="W399" s="61">
        <v>35</v>
      </c>
      <c r="X399" s="61">
        <v>46</v>
      </c>
      <c r="Y399" s="85">
        <v>15990</v>
      </c>
    </row>
    <row r="400" spans="1:25" s="85" customFormat="1" ht="12">
      <c r="A400" s="83">
        <v>449</v>
      </c>
      <c r="B400" s="61">
        <v>449035073</v>
      </c>
      <c r="C400" s="63" t="s">
        <v>189</v>
      </c>
      <c r="D400" s="64">
        <v>0</v>
      </c>
      <c r="E400" s="64">
        <v>0</v>
      </c>
      <c r="F400" s="64">
        <v>0</v>
      </c>
      <c r="G400" s="64">
        <v>0</v>
      </c>
      <c r="H400" s="64">
        <v>1</v>
      </c>
      <c r="I400" s="64">
        <v>1</v>
      </c>
      <c r="J400" s="64">
        <v>0</v>
      </c>
      <c r="K400" s="84">
        <v>7.6399999999999996E-2</v>
      </c>
      <c r="L400" s="64">
        <v>0</v>
      </c>
      <c r="M400" s="64">
        <v>0</v>
      </c>
      <c r="N400" s="64">
        <v>0</v>
      </c>
      <c r="O400" s="64">
        <v>0</v>
      </c>
      <c r="P400" s="64">
        <v>2</v>
      </c>
      <c r="Q400" s="64">
        <v>2</v>
      </c>
      <c r="R400" s="84">
        <v>1.085</v>
      </c>
      <c r="S400" s="64">
        <v>5</v>
      </c>
      <c r="T400" s="61"/>
      <c r="U400" s="61"/>
      <c r="V400" s="61">
        <v>449</v>
      </c>
      <c r="W400" s="61">
        <v>35</v>
      </c>
      <c r="X400" s="61">
        <v>73</v>
      </c>
      <c r="Y400" s="85">
        <v>15241</v>
      </c>
    </row>
    <row r="401" spans="1:25" s="85" customFormat="1" ht="12">
      <c r="A401" s="83">
        <v>449</v>
      </c>
      <c r="B401" s="61">
        <v>449035219</v>
      </c>
      <c r="C401" s="63" t="s">
        <v>189</v>
      </c>
      <c r="D401" s="64">
        <v>0</v>
      </c>
      <c r="E401" s="64">
        <v>0</v>
      </c>
      <c r="F401" s="64">
        <v>0</v>
      </c>
      <c r="G401" s="64">
        <v>0</v>
      </c>
      <c r="H401" s="64">
        <v>0</v>
      </c>
      <c r="I401" s="64">
        <v>1</v>
      </c>
      <c r="J401" s="64">
        <v>0</v>
      </c>
      <c r="K401" s="84">
        <v>3.8199999999999998E-2</v>
      </c>
      <c r="L401" s="64">
        <v>0</v>
      </c>
      <c r="M401" s="64">
        <v>0</v>
      </c>
      <c r="N401" s="64">
        <v>0</v>
      </c>
      <c r="O401" s="64">
        <v>0</v>
      </c>
      <c r="P401" s="64">
        <v>0</v>
      </c>
      <c r="Q401" s="64">
        <v>1</v>
      </c>
      <c r="R401" s="84">
        <v>1.085</v>
      </c>
      <c r="S401" s="64">
        <v>1</v>
      </c>
      <c r="T401" s="61"/>
      <c r="U401" s="61"/>
      <c r="V401" s="61">
        <v>449</v>
      </c>
      <c r="W401" s="61">
        <v>35</v>
      </c>
      <c r="X401" s="61">
        <v>219</v>
      </c>
      <c r="Y401" s="85">
        <v>11774</v>
      </c>
    </row>
    <row r="402" spans="1:25" s="85" customFormat="1" ht="12">
      <c r="A402" s="83">
        <v>449</v>
      </c>
      <c r="B402" s="61">
        <v>449035243</v>
      </c>
      <c r="C402" s="63" t="s">
        <v>189</v>
      </c>
      <c r="D402" s="64">
        <v>0</v>
      </c>
      <c r="E402" s="64">
        <v>0</v>
      </c>
      <c r="F402" s="64">
        <v>0</v>
      </c>
      <c r="G402" s="64">
        <v>0</v>
      </c>
      <c r="H402" s="64">
        <v>3</v>
      </c>
      <c r="I402" s="64">
        <v>3</v>
      </c>
      <c r="J402" s="64">
        <v>0</v>
      </c>
      <c r="K402" s="84">
        <v>0.22919999999999999</v>
      </c>
      <c r="L402" s="64">
        <v>0</v>
      </c>
      <c r="M402" s="64">
        <v>0</v>
      </c>
      <c r="N402" s="64">
        <v>0</v>
      </c>
      <c r="O402" s="64">
        <v>0</v>
      </c>
      <c r="P402" s="64">
        <v>4</v>
      </c>
      <c r="Q402" s="64">
        <v>6</v>
      </c>
      <c r="R402" s="84">
        <v>1.085</v>
      </c>
      <c r="S402" s="64">
        <v>9</v>
      </c>
      <c r="T402" s="61"/>
      <c r="U402" s="61"/>
      <c r="V402" s="61">
        <v>449</v>
      </c>
      <c r="W402" s="61">
        <v>35</v>
      </c>
      <c r="X402" s="61">
        <v>243</v>
      </c>
      <c r="Y402" s="85">
        <v>14346</v>
      </c>
    </row>
    <row r="403" spans="1:25" s="85" customFormat="1" ht="12">
      <c r="A403" s="83">
        <v>449</v>
      </c>
      <c r="B403" s="61">
        <v>449035244</v>
      </c>
      <c r="C403" s="63" t="s">
        <v>189</v>
      </c>
      <c r="D403" s="64">
        <v>0</v>
      </c>
      <c r="E403" s="64">
        <v>0</v>
      </c>
      <c r="F403" s="64">
        <v>0</v>
      </c>
      <c r="G403" s="64">
        <v>0</v>
      </c>
      <c r="H403" s="64">
        <v>2</v>
      </c>
      <c r="I403" s="64">
        <v>5</v>
      </c>
      <c r="J403" s="64">
        <v>0</v>
      </c>
      <c r="K403" s="84">
        <v>0.26740000000000003</v>
      </c>
      <c r="L403" s="64">
        <v>0</v>
      </c>
      <c r="M403" s="64">
        <v>0</v>
      </c>
      <c r="N403" s="64">
        <v>1</v>
      </c>
      <c r="O403" s="64">
        <v>1</v>
      </c>
      <c r="P403" s="64">
        <v>2</v>
      </c>
      <c r="Q403" s="64">
        <v>7</v>
      </c>
      <c r="R403" s="84">
        <v>1.085</v>
      </c>
      <c r="S403" s="64">
        <v>10</v>
      </c>
      <c r="T403" s="61"/>
      <c r="U403" s="61"/>
      <c r="V403" s="61">
        <v>449</v>
      </c>
      <c r="W403" s="61">
        <v>35</v>
      </c>
      <c r="X403" s="61">
        <v>244</v>
      </c>
      <c r="Y403" s="85">
        <v>13499</v>
      </c>
    </row>
    <row r="404" spans="1:25" s="85" customFormat="1" ht="12">
      <c r="A404" s="83">
        <v>449</v>
      </c>
      <c r="B404" s="61">
        <v>449035285</v>
      </c>
      <c r="C404" s="63" t="s">
        <v>189</v>
      </c>
      <c r="D404" s="64">
        <v>0</v>
      </c>
      <c r="E404" s="64">
        <v>0</v>
      </c>
      <c r="F404" s="64">
        <v>0</v>
      </c>
      <c r="G404" s="64">
        <v>0</v>
      </c>
      <c r="H404" s="64">
        <v>0</v>
      </c>
      <c r="I404" s="64">
        <v>3</v>
      </c>
      <c r="J404" s="64">
        <v>0</v>
      </c>
      <c r="K404" s="84">
        <v>0.11459999999999999</v>
      </c>
      <c r="L404" s="64">
        <v>0</v>
      </c>
      <c r="M404" s="64">
        <v>0</v>
      </c>
      <c r="N404" s="64">
        <v>0</v>
      </c>
      <c r="O404" s="64">
        <v>0</v>
      </c>
      <c r="P404" s="64">
        <v>0</v>
      </c>
      <c r="Q404" s="64">
        <v>3</v>
      </c>
      <c r="R404" s="84">
        <v>1.085</v>
      </c>
      <c r="S404" s="64">
        <v>7</v>
      </c>
      <c r="T404" s="61"/>
      <c r="U404" s="61"/>
      <c r="V404" s="61">
        <v>449</v>
      </c>
      <c r="W404" s="61">
        <v>35</v>
      </c>
      <c r="X404" s="61">
        <v>285</v>
      </c>
      <c r="Y404" s="85">
        <v>11774</v>
      </c>
    </row>
    <row r="405" spans="1:25" s="85" customFormat="1" ht="12">
      <c r="A405" s="83">
        <v>449</v>
      </c>
      <c r="B405" s="61">
        <v>449035336</v>
      </c>
      <c r="C405" s="63" t="s">
        <v>189</v>
      </c>
      <c r="D405" s="64">
        <v>0</v>
      </c>
      <c r="E405" s="64">
        <v>0</v>
      </c>
      <c r="F405" s="64">
        <v>0</v>
      </c>
      <c r="G405" s="64">
        <v>0</v>
      </c>
      <c r="H405" s="64">
        <v>0</v>
      </c>
      <c r="I405" s="64">
        <v>1</v>
      </c>
      <c r="J405" s="64">
        <v>0</v>
      </c>
      <c r="K405" s="84">
        <v>3.8199999999999998E-2</v>
      </c>
      <c r="L405" s="64">
        <v>0</v>
      </c>
      <c r="M405" s="64">
        <v>0</v>
      </c>
      <c r="N405" s="64">
        <v>0</v>
      </c>
      <c r="O405" s="64">
        <v>0</v>
      </c>
      <c r="P405" s="64">
        <v>0</v>
      </c>
      <c r="Q405" s="64">
        <v>1</v>
      </c>
      <c r="R405" s="84">
        <v>1.085</v>
      </c>
      <c r="S405" s="64">
        <v>7</v>
      </c>
      <c r="T405" s="61"/>
      <c r="U405" s="61"/>
      <c r="V405" s="61">
        <v>449</v>
      </c>
      <c r="W405" s="61">
        <v>35</v>
      </c>
      <c r="X405" s="61">
        <v>336</v>
      </c>
      <c r="Y405" s="85">
        <v>11774</v>
      </c>
    </row>
    <row r="406" spans="1:25" s="85" customFormat="1" ht="12">
      <c r="A406" s="83">
        <v>449</v>
      </c>
      <c r="B406" s="61">
        <v>449035347</v>
      </c>
      <c r="C406" s="63" t="s">
        <v>189</v>
      </c>
      <c r="D406" s="64">
        <v>0</v>
      </c>
      <c r="E406" s="64">
        <v>0</v>
      </c>
      <c r="F406" s="64">
        <v>0</v>
      </c>
      <c r="G406" s="64">
        <v>0</v>
      </c>
      <c r="H406" s="64">
        <v>1</v>
      </c>
      <c r="I406" s="64">
        <v>0</v>
      </c>
      <c r="J406" s="64">
        <v>0</v>
      </c>
      <c r="K406" s="84">
        <v>3.8199999999999998E-2</v>
      </c>
      <c r="L406" s="64">
        <v>0</v>
      </c>
      <c r="M406" s="64">
        <v>0</v>
      </c>
      <c r="N406" s="64">
        <v>0</v>
      </c>
      <c r="O406" s="64">
        <v>0</v>
      </c>
      <c r="P406" s="64">
        <v>1</v>
      </c>
      <c r="Q406" s="64">
        <v>1</v>
      </c>
      <c r="R406" s="84">
        <v>1.085</v>
      </c>
      <c r="S406" s="64">
        <v>6</v>
      </c>
      <c r="T406" s="61"/>
      <c r="U406" s="61"/>
      <c r="V406" s="61">
        <v>449</v>
      </c>
      <c r="W406" s="61">
        <v>35</v>
      </c>
      <c r="X406" s="61">
        <v>347</v>
      </c>
      <c r="Y406" s="85">
        <v>14609</v>
      </c>
    </row>
    <row r="407" spans="1:25" s="85" customFormat="1" ht="12">
      <c r="A407" s="83">
        <v>450</v>
      </c>
      <c r="B407" s="61">
        <v>450086008</v>
      </c>
      <c r="C407" s="63" t="s">
        <v>190</v>
      </c>
      <c r="D407" s="64">
        <v>0</v>
      </c>
      <c r="E407" s="64">
        <v>0</v>
      </c>
      <c r="F407" s="64">
        <v>0</v>
      </c>
      <c r="G407" s="64">
        <v>3</v>
      </c>
      <c r="H407" s="64">
        <v>2</v>
      </c>
      <c r="I407" s="64">
        <v>0</v>
      </c>
      <c r="J407" s="64">
        <v>0</v>
      </c>
      <c r="K407" s="84">
        <v>0.191</v>
      </c>
      <c r="L407" s="64">
        <v>0</v>
      </c>
      <c r="M407" s="64">
        <v>0</v>
      </c>
      <c r="N407" s="64">
        <v>0</v>
      </c>
      <c r="O407" s="64">
        <v>0</v>
      </c>
      <c r="P407" s="64">
        <v>0</v>
      </c>
      <c r="Q407" s="64">
        <v>5</v>
      </c>
      <c r="R407" s="84">
        <v>1</v>
      </c>
      <c r="S407" s="64">
        <v>8</v>
      </c>
      <c r="T407" s="61"/>
      <c r="U407" s="61"/>
      <c r="V407" s="61">
        <v>450</v>
      </c>
      <c r="W407" s="61">
        <v>86</v>
      </c>
      <c r="X407" s="61">
        <v>8</v>
      </c>
      <c r="Y407" s="85">
        <v>9411</v>
      </c>
    </row>
    <row r="408" spans="1:25" s="85" customFormat="1" ht="12">
      <c r="A408" s="83">
        <v>450</v>
      </c>
      <c r="B408" s="61">
        <v>450086086</v>
      </c>
      <c r="C408" s="63" t="s">
        <v>190</v>
      </c>
      <c r="D408" s="64">
        <v>0</v>
      </c>
      <c r="E408" s="64">
        <v>0</v>
      </c>
      <c r="F408" s="64">
        <v>8</v>
      </c>
      <c r="G408" s="64">
        <v>38</v>
      </c>
      <c r="H408" s="64">
        <v>28</v>
      </c>
      <c r="I408" s="64">
        <v>0</v>
      </c>
      <c r="J408" s="64">
        <v>0</v>
      </c>
      <c r="K408" s="84">
        <v>2.8268</v>
      </c>
      <c r="L408" s="64">
        <v>0</v>
      </c>
      <c r="M408" s="64">
        <v>0</v>
      </c>
      <c r="N408" s="64">
        <v>0</v>
      </c>
      <c r="O408" s="64">
        <v>0</v>
      </c>
      <c r="P408" s="64">
        <v>22</v>
      </c>
      <c r="Q408" s="64">
        <v>74</v>
      </c>
      <c r="R408" s="84">
        <v>1</v>
      </c>
      <c r="S408" s="64">
        <v>7</v>
      </c>
      <c r="T408" s="61"/>
      <c r="U408" s="61"/>
      <c r="V408" s="61">
        <v>450</v>
      </c>
      <c r="W408" s="61">
        <v>86</v>
      </c>
      <c r="X408" s="61">
        <v>86</v>
      </c>
      <c r="Y408" s="85">
        <v>10783</v>
      </c>
    </row>
    <row r="409" spans="1:25" s="85" customFormat="1" ht="12">
      <c r="A409" s="83">
        <v>450</v>
      </c>
      <c r="B409" s="61">
        <v>450086117</v>
      </c>
      <c r="C409" s="63" t="s">
        <v>190</v>
      </c>
      <c r="D409" s="64">
        <v>0</v>
      </c>
      <c r="E409" s="64">
        <v>0</v>
      </c>
      <c r="F409" s="64">
        <v>0</v>
      </c>
      <c r="G409" s="64">
        <v>1</v>
      </c>
      <c r="H409" s="64">
        <v>1</v>
      </c>
      <c r="I409" s="64">
        <v>0</v>
      </c>
      <c r="J409" s="64">
        <v>0</v>
      </c>
      <c r="K409" s="84">
        <v>7.6399999999999996E-2</v>
      </c>
      <c r="L409" s="64">
        <v>0</v>
      </c>
      <c r="M409" s="64">
        <v>0</v>
      </c>
      <c r="N409" s="64">
        <v>0</v>
      </c>
      <c r="O409" s="64">
        <v>0</v>
      </c>
      <c r="P409" s="64">
        <v>1</v>
      </c>
      <c r="Q409" s="64">
        <v>2</v>
      </c>
      <c r="R409" s="84">
        <v>1</v>
      </c>
      <c r="S409" s="64">
        <v>4</v>
      </c>
      <c r="T409" s="61"/>
      <c r="U409" s="61"/>
      <c r="V409" s="61">
        <v>450</v>
      </c>
      <c r="W409" s="61">
        <v>86</v>
      </c>
      <c r="X409" s="61">
        <v>117</v>
      </c>
      <c r="Y409" s="85">
        <v>11404</v>
      </c>
    </row>
    <row r="410" spans="1:25" s="85" customFormat="1" ht="12">
      <c r="A410" s="83">
        <v>450</v>
      </c>
      <c r="B410" s="61">
        <v>450086127</v>
      </c>
      <c r="C410" s="63" t="s">
        <v>190</v>
      </c>
      <c r="D410" s="64">
        <v>0</v>
      </c>
      <c r="E410" s="64">
        <v>0</v>
      </c>
      <c r="F410" s="64">
        <v>0</v>
      </c>
      <c r="G410" s="64">
        <v>3</v>
      </c>
      <c r="H410" s="64">
        <v>1</v>
      </c>
      <c r="I410" s="64">
        <v>0</v>
      </c>
      <c r="J410" s="64">
        <v>0</v>
      </c>
      <c r="K410" s="84">
        <v>0.15279999999999999</v>
      </c>
      <c r="L410" s="64">
        <v>0</v>
      </c>
      <c r="M410" s="64">
        <v>0</v>
      </c>
      <c r="N410" s="64">
        <v>0</v>
      </c>
      <c r="O410" s="64">
        <v>0</v>
      </c>
      <c r="P410" s="64">
        <v>0</v>
      </c>
      <c r="Q410" s="64">
        <v>4</v>
      </c>
      <c r="R410" s="84">
        <v>1</v>
      </c>
      <c r="S410" s="64">
        <v>4</v>
      </c>
      <c r="T410" s="61"/>
      <c r="U410" s="61"/>
      <c r="V410" s="61">
        <v>450</v>
      </c>
      <c r="W410" s="61">
        <v>86</v>
      </c>
      <c r="X410" s="61">
        <v>127</v>
      </c>
      <c r="Y410" s="85">
        <v>9463</v>
      </c>
    </row>
    <row r="411" spans="1:25" s="85" customFormat="1" ht="12">
      <c r="A411" s="83">
        <v>450</v>
      </c>
      <c r="B411" s="61">
        <v>450086137</v>
      </c>
      <c r="C411" s="63" t="s">
        <v>190</v>
      </c>
      <c r="D411" s="64">
        <v>0</v>
      </c>
      <c r="E411" s="64">
        <v>0</v>
      </c>
      <c r="F411" s="64">
        <v>0</v>
      </c>
      <c r="G411" s="64">
        <v>1</v>
      </c>
      <c r="H411" s="64">
        <v>1</v>
      </c>
      <c r="I411" s="64">
        <v>0</v>
      </c>
      <c r="J411" s="64">
        <v>0</v>
      </c>
      <c r="K411" s="84">
        <v>7.6399999999999996E-2</v>
      </c>
      <c r="L411" s="64">
        <v>0</v>
      </c>
      <c r="M411" s="64">
        <v>0</v>
      </c>
      <c r="N411" s="64">
        <v>0</v>
      </c>
      <c r="O411" s="64">
        <v>0</v>
      </c>
      <c r="P411" s="64">
        <v>0</v>
      </c>
      <c r="Q411" s="64">
        <v>2</v>
      </c>
      <c r="R411" s="84">
        <v>1</v>
      </c>
      <c r="S411" s="64">
        <v>12</v>
      </c>
      <c r="T411" s="61"/>
      <c r="U411" s="61"/>
      <c r="V411" s="61">
        <v>450</v>
      </c>
      <c r="W411" s="61">
        <v>86</v>
      </c>
      <c r="X411" s="61">
        <v>137</v>
      </c>
      <c r="Y411" s="85">
        <v>9376</v>
      </c>
    </row>
    <row r="412" spans="1:25" s="85" customFormat="1" ht="12">
      <c r="A412" s="83">
        <v>450</v>
      </c>
      <c r="B412" s="61">
        <v>450086210</v>
      </c>
      <c r="C412" s="63" t="s">
        <v>190</v>
      </c>
      <c r="D412" s="64">
        <v>0</v>
      </c>
      <c r="E412" s="64">
        <v>0</v>
      </c>
      <c r="F412" s="64">
        <v>8</v>
      </c>
      <c r="G412" s="64">
        <v>42</v>
      </c>
      <c r="H412" s="64">
        <v>46</v>
      </c>
      <c r="I412" s="64">
        <v>0</v>
      </c>
      <c r="J412" s="64">
        <v>0</v>
      </c>
      <c r="K412" s="84">
        <v>3.6671999999999998</v>
      </c>
      <c r="L412" s="64">
        <v>0</v>
      </c>
      <c r="M412" s="64">
        <v>0</v>
      </c>
      <c r="N412" s="64">
        <v>0</v>
      </c>
      <c r="O412" s="64">
        <v>0</v>
      </c>
      <c r="P412" s="64">
        <v>16</v>
      </c>
      <c r="Q412" s="64">
        <v>96</v>
      </c>
      <c r="R412" s="84">
        <v>1</v>
      </c>
      <c r="S412" s="64">
        <v>5</v>
      </c>
      <c r="T412" s="61"/>
      <c r="U412" s="61"/>
      <c r="V412" s="61">
        <v>450</v>
      </c>
      <c r="W412" s="61">
        <v>86</v>
      </c>
      <c r="X412" s="61">
        <v>210</v>
      </c>
      <c r="Y412" s="85">
        <v>10067</v>
      </c>
    </row>
    <row r="413" spans="1:25" s="85" customFormat="1" ht="12">
      <c r="A413" s="83">
        <v>450</v>
      </c>
      <c r="B413" s="61">
        <v>450086275</v>
      </c>
      <c r="C413" s="63" t="s">
        <v>190</v>
      </c>
      <c r="D413" s="64">
        <v>0</v>
      </c>
      <c r="E413" s="64">
        <v>0</v>
      </c>
      <c r="F413" s="64">
        <v>1</v>
      </c>
      <c r="G413" s="64">
        <v>3</v>
      </c>
      <c r="H413" s="64">
        <v>1</v>
      </c>
      <c r="I413" s="64">
        <v>0</v>
      </c>
      <c r="J413" s="64">
        <v>0</v>
      </c>
      <c r="K413" s="84">
        <v>0.191</v>
      </c>
      <c r="L413" s="64">
        <v>0</v>
      </c>
      <c r="M413" s="64">
        <v>0</v>
      </c>
      <c r="N413" s="64">
        <v>0</v>
      </c>
      <c r="O413" s="64">
        <v>0</v>
      </c>
      <c r="P413" s="64">
        <v>1</v>
      </c>
      <c r="Q413" s="64">
        <v>5</v>
      </c>
      <c r="R413" s="84">
        <v>1</v>
      </c>
      <c r="S413" s="64">
        <v>4</v>
      </c>
      <c r="T413" s="61"/>
      <c r="U413" s="61"/>
      <c r="V413" s="61">
        <v>450</v>
      </c>
      <c r="W413" s="61">
        <v>86</v>
      </c>
      <c r="X413" s="61">
        <v>275</v>
      </c>
      <c r="Y413" s="85">
        <v>10282</v>
      </c>
    </row>
    <row r="414" spans="1:25" s="85" customFormat="1" ht="12">
      <c r="A414" s="83">
        <v>450</v>
      </c>
      <c r="B414" s="61">
        <v>450086278</v>
      </c>
      <c r="C414" s="63" t="s">
        <v>190</v>
      </c>
      <c r="D414" s="64">
        <v>0</v>
      </c>
      <c r="E414" s="64">
        <v>0</v>
      </c>
      <c r="F414" s="64">
        <v>2</v>
      </c>
      <c r="G414" s="64">
        <v>6</v>
      </c>
      <c r="H414" s="64">
        <v>3</v>
      </c>
      <c r="I414" s="64">
        <v>0</v>
      </c>
      <c r="J414" s="64">
        <v>0</v>
      </c>
      <c r="K414" s="84">
        <v>0.42020000000000002</v>
      </c>
      <c r="L414" s="64">
        <v>0</v>
      </c>
      <c r="M414" s="64">
        <v>0</v>
      </c>
      <c r="N414" s="64">
        <v>0</v>
      </c>
      <c r="O414" s="64">
        <v>0</v>
      </c>
      <c r="P414" s="64">
        <v>7</v>
      </c>
      <c r="Q414" s="64">
        <v>11</v>
      </c>
      <c r="R414" s="84">
        <v>1</v>
      </c>
      <c r="S414" s="64">
        <v>6</v>
      </c>
      <c r="T414" s="61"/>
      <c r="U414" s="61"/>
      <c r="V414" s="61">
        <v>450</v>
      </c>
      <c r="W414" s="61">
        <v>86</v>
      </c>
      <c r="X414" s="61">
        <v>278</v>
      </c>
      <c r="Y414" s="85">
        <v>12273</v>
      </c>
    </row>
    <row r="415" spans="1:25" s="85" customFormat="1" ht="12">
      <c r="A415" s="83">
        <v>450</v>
      </c>
      <c r="B415" s="61">
        <v>450086327</v>
      </c>
      <c r="C415" s="63" t="s">
        <v>190</v>
      </c>
      <c r="D415" s="64">
        <v>0</v>
      </c>
      <c r="E415" s="64">
        <v>0</v>
      </c>
      <c r="F415" s="64">
        <v>0</v>
      </c>
      <c r="G415" s="64">
        <v>2</v>
      </c>
      <c r="H415" s="64">
        <v>0</v>
      </c>
      <c r="I415" s="64">
        <v>0</v>
      </c>
      <c r="J415" s="64">
        <v>0</v>
      </c>
      <c r="K415" s="84">
        <v>7.6399999999999996E-2</v>
      </c>
      <c r="L415" s="64">
        <v>0</v>
      </c>
      <c r="M415" s="64">
        <v>0</v>
      </c>
      <c r="N415" s="64">
        <v>0</v>
      </c>
      <c r="O415" s="64">
        <v>0</v>
      </c>
      <c r="P415" s="64">
        <v>0</v>
      </c>
      <c r="Q415" s="64">
        <v>2</v>
      </c>
      <c r="R415" s="84">
        <v>1</v>
      </c>
      <c r="S415" s="64">
        <v>5</v>
      </c>
      <c r="T415" s="61"/>
      <c r="U415" s="61"/>
      <c r="V415" s="61">
        <v>450</v>
      </c>
      <c r="W415" s="61">
        <v>86</v>
      </c>
      <c r="X415" s="61">
        <v>327</v>
      </c>
      <c r="Y415" s="85">
        <v>9549</v>
      </c>
    </row>
    <row r="416" spans="1:25" s="85" customFormat="1" ht="12">
      <c r="A416" s="83">
        <v>450</v>
      </c>
      <c r="B416" s="61">
        <v>450086337</v>
      </c>
      <c r="C416" s="63" t="s">
        <v>190</v>
      </c>
      <c r="D416" s="64">
        <v>0</v>
      </c>
      <c r="E416" s="64">
        <v>0</v>
      </c>
      <c r="F416" s="64">
        <v>0</v>
      </c>
      <c r="G416" s="64">
        <v>2</v>
      </c>
      <c r="H416" s="64">
        <v>0</v>
      </c>
      <c r="I416" s="64">
        <v>0</v>
      </c>
      <c r="J416" s="64">
        <v>0</v>
      </c>
      <c r="K416" s="84">
        <v>7.6399999999999996E-2</v>
      </c>
      <c r="L416" s="64">
        <v>0</v>
      </c>
      <c r="M416" s="64">
        <v>0</v>
      </c>
      <c r="N416" s="64">
        <v>0</v>
      </c>
      <c r="O416" s="64">
        <v>0</v>
      </c>
      <c r="P416" s="64">
        <v>2</v>
      </c>
      <c r="Q416" s="64">
        <v>2</v>
      </c>
      <c r="R416" s="84">
        <v>1</v>
      </c>
      <c r="S416" s="64">
        <v>6</v>
      </c>
      <c r="T416" s="61"/>
      <c r="U416" s="61"/>
      <c r="V416" s="61">
        <v>450</v>
      </c>
      <c r="W416" s="61">
        <v>86</v>
      </c>
      <c r="X416" s="61">
        <v>337</v>
      </c>
      <c r="Y416" s="85">
        <v>13992</v>
      </c>
    </row>
    <row r="417" spans="1:25" s="85" customFormat="1" ht="12">
      <c r="A417" s="83">
        <v>450</v>
      </c>
      <c r="B417" s="61">
        <v>450086340</v>
      </c>
      <c r="C417" s="63" t="s">
        <v>190</v>
      </c>
      <c r="D417" s="64">
        <v>0</v>
      </c>
      <c r="E417" s="64">
        <v>0</v>
      </c>
      <c r="F417" s="64">
        <v>1</v>
      </c>
      <c r="G417" s="64">
        <v>4</v>
      </c>
      <c r="H417" s="64">
        <v>3</v>
      </c>
      <c r="I417" s="64">
        <v>0</v>
      </c>
      <c r="J417" s="64">
        <v>0</v>
      </c>
      <c r="K417" s="84">
        <v>0.30559999999999998</v>
      </c>
      <c r="L417" s="64">
        <v>0</v>
      </c>
      <c r="M417" s="64">
        <v>0</v>
      </c>
      <c r="N417" s="64">
        <v>0</v>
      </c>
      <c r="O417" s="64">
        <v>0</v>
      </c>
      <c r="P417" s="64">
        <v>1</v>
      </c>
      <c r="Q417" s="64">
        <v>8</v>
      </c>
      <c r="R417" s="84">
        <v>1</v>
      </c>
      <c r="S417" s="64">
        <v>5</v>
      </c>
      <c r="T417" s="61"/>
      <c r="U417" s="61"/>
      <c r="V417" s="61">
        <v>450</v>
      </c>
      <c r="W417" s="61">
        <v>86</v>
      </c>
      <c r="X417" s="61">
        <v>340</v>
      </c>
      <c r="Y417" s="85">
        <v>9929</v>
      </c>
    </row>
    <row r="418" spans="1:25" s="85" customFormat="1" ht="12">
      <c r="A418" s="83">
        <v>450</v>
      </c>
      <c r="B418" s="61">
        <v>450086605</v>
      </c>
      <c r="C418" s="63" t="s">
        <v>190</v>
      </c>
      <c r="D418" s="64">
        <v>0</v>
      </c>
      <c r="E418" s="64">
        <v>0</v>
      </c>
      <c r="F418" s="64">
        <v>0</v>
      </c>
      <c r="G418" s="64">
        <v>0</v>
      </c>
      <c r="H418" s="64">
        <v>1</v>
      </c>
      <c r="I418" s="64">
        <v>0</v>
      </c>
      <c r="J418" s="64">
        <v>0</v>
      </c>
      <c r="K418" s="84">
        <v>3.8199999999999998E-2</v>
      </c>
      <c r="L418" s="64">
        <v>0</v>
      </c>
      <c r="M418" s="64">
        <v>0</v>
      </c>
      <c r="N418" s="64">
        <v>0</v>
      </c>
      <c r="O418" s="64">
        <v>0</v>
      </c>
      <c r="P418" s="64">
        <v>0</v>
      </c>
      <c r="Q418" s="64">
        <v>1</v>
      </c>
      <c r="R418" s="84">
        <v>1</v>
      </c>
      <c r="S418" s="64">
        <v>6</v>
      </c>
      <c r="T418" s="61"/>
      <c r="U418" s="61"/>
      <c r="V418" s="61">
        <v>450</v>
      </c>
      <c r="W418" s="61">
        <v>86</v>
      </c>
      <c r="X418" s="61">
        <v>605</v>
      </c>
      <c r="Y418" s="85">
        <v>9202</v>
      </c>
    </row>
    <row r="419" spans="1:25" s="85" customFormat="1" ht="12">
      <c r="A419" s="83">
        <v>450</v>
      </c>
      <c r="B419" s="61">
        <v>450086683</v>
      </c>
      <c r="C419" s="63" t="s">
        <v>190</v>
      </c>
      <c r="D419" s="64">
        <v>0</v>
      </c>
      <c r="E419" s="64">
        <v>0</v>
      </c>
      <c r="F419" s="64">
        <v>0</v>
      </c>
      <c r="G419" s="64">
        <v>0</v>
      </c>
      <c r="H419" s="64">
        <v>6</v>
      </c>
      <c r="I419" s="64">
        <v>0</v>
      </c>
      <c r="J419" s="64">
        <v>0</v>
      </c>
      <c r="K419" s="84">
        <v>0.22919999999999999</v>
      </c>
      <c r="L419" s="64">
        <v>0</v>
      </c>
      <c r="M419" s="64">
        <v>0</v>
      </c>
      <c r="N419" s="64">
        <v>0</v>
      </c>
      <c r="O419" s="64">
        <v>0</v>
      </c>
      <c r="P419" s="64">
        <v>0</v>
      </c>
      <c r="Q419" s="64">
        <v>6</v>
      </c>
      <c r="R419" s="84">
        <v>1</v>
      </c>
      <c r="S419" s="64">
        <v>4</v>
      </c>
      <c r="T419" s="61"/>
      <c r="U419" s="61"/>
      <c r="V419" s="61">
        <v>450</v>
      </c>
      <c r="W419" s="61">
        <v>86</v>
      </c>
      <c r="X419" s="61">
        <v>683</v>
      </c>
      <c r="Y419" s="85">
        <v>9202</v>
      </c>
    </row>
    <row r="420" spans="1:25" s="85" customFormat="1" ht="12">
      <c r="A420" s="83">
        <v>453</v>
      </c>
      <c r="B420" s="61">
        <v>453137005</v>
      </c>
      <c r="C420" s="63" t="s">
        <v>201</v>
      </c>
      <c r="D420" s="64">
        <v>0</v>
      </c>
      <c r="E420" s="64">
        <v>0</v>
      </c>
      <c r="F420" s="64">
        <v>0</v>
      </c>
      <c r="G420" s="64">
        <v>2</v>
      </c>
      <c r="H420" s="64">
        <v>0</v>
      </c>
      <c r="I420" s="64">
        <v>0</v>
      </c>
      <c r="J420" s="64">
        <v>0</v>
      </c>
      <c r="K420" s="84">
        <v>7.6399999999999996E-2</v>
      </c>
      <c r="L420" s="64">
        <v>0</v>
      </c>
      <c r="M420" s="64">
        <v>0</v>
      </c>
      <c r="N420" s="64">
        <v>0</v>
      </c>
      <c r="O420" s="64">
        <v>0</v>
      </c>
      <c r="P420" s="64">
        <v>2</v>
      </c>
      <c r="Q420" s="64">
        <v>2</v>
      </c>
      <c r="R420" s="84">
        <v>1</v>
      </c>
      <c r="S420" s="64">
        <v>7</v>
      </c>
      <c r="T420" s="61"/>
      <c r="U420" s="61"/>
      <c r="V420" s="61">
        <v>453</v>
      </c>
      <c r="W420" s="61">
        <v>137</v>
      </c>
      <c r="X420" s="61">
        <v>5</v>
      </c>
      <c r="Y420" s="85">
        <v>14159</v>
      </c>
    </row>
    <row r="421" spans="1:25" s="85" customFormat="1" ht="12">
      <c r="A421" s="83">
        <v>453</v>
      </c>
      <c r="B421" s="61">
        <v>453137061</v>
      </c>
      <c r="C421" s="63" t="s">
        <v>201</v>
      </c>
      <c r="D421" s="64">
        <v>0</v>
      </c>
      <c r="E421" s="64">
        <v>0</v>
      </c>
      <c r="F421" s="64">
        <v>2</v>
      </c>
      <c r="G421" s="64">
        <v>34</v>
      </c>
      <c r="H421" s="64">
        <v>19</v>
      </c>
      <c r="I421" s="64">
        <v>0</v>
      </c>
      <c r="J421" s="64">
        <v>0</v>
      </c>
      <c r="K421" s="84">
        <v>2.101</v>
      </c>
      <c r="L421" s="64">
        <v>0</v>
      </c>
      <c r="M421" s="64">
        <v>4</v>
      </c>
      <c r="N421" s="64">
        <v>0</v>
      </c>
      <c r="O421" s="64">
        <v>0</v>
      </c>
      <c r="P421" s="64">
        <v>46</v>
      </c>
      <c r="Q421" s="64">
        <v>55</v>
      </c>
      <c r="R421" s="84">
        <v>1</v>
      </c>
      <c r="S421" s="64">
        <v>10</v>
      </c>
      <c r="T421" s="61"/>
      <c r="U421" s="61"/>
      <c r="V421" s="61">
        <v>453</v>
      </c>
      <c r="W421" s="61">
        <v>137</v>
      </c>
      <c r="X421" s="61">
        <v>61</v>
      </c>
      <c r="Y421" s="85">
        <v>13874</v>
      </c>
    </row>
    <row r="422" spans="1:25" s="85" customFormat="1" ht="12">
      <c r="A422" s="83">
        <v>453</v>
      </c>
      <c r="B422" s="61">
        <v>453137086</v>
      </c>
      <c r="C422" s="63" t="s">
        <v>201</v>
      </c>
      <c r="D422" s="64">
        <v>0</v>
      </c>
      <c r="E422" s="64">
        <v>0</v>
      </c>
      <c r="F422" s="64">
        <v>0</v>
      </c>
      <c r="G422" s="64">
        <v>1</v>
      </c>
      <c r="H422" s="64">
        <v>2</v>
      </c>
      <c r="I422" s="64">
        <v>0</v>
      </c>
      <c r="J422" s="64">
        <v>0</v>
      </c>
      <c r="K422" s="84">
        <v>0.11459999999999999</v>
      </c>
      <c r="L422" s="64">
        <v>0</v>
      </c>
      <c r="M422" s="64">
        <v>0</v>
      </c>
      <c r="N422" s="64">
        <v>0</v>
      </c>
      <c r="O422" s="64">
        <v>0</v>
      </c>
      <c r="P422" s="64">
        <v>3</v>
      </c>
      <c r="Q422" s="64">
        <v>3</v>
      </c>
      <c r="R422" s="84">
        <v>1</v>
      </c>
      <c r="S422" s="64">
        <v>7</v>
      </c>
      <c r="T422" s="61"/>
      <c r="U422" s="61"/>
      <c r="V422" s="61">
        <v>453</v>
      </c>
      <c r="W422" s="61">
        <v>137</v>
      </c>
      <c r="X422" s="61">
        <v>86</v>
      </c>
      <c r="Y422" s="85">
        <v>13927</v>
      </c>
    </row>
    <row r="423" spans="1:25" s="85" customFormat="1" ht="12">
      <c r="A423" s="83">
        <v>453</v>
      </c>
      <c r="B423" s="61">
        <v>453137111</v>
      </c>
      <c r="C423" s="63" t="s">
        <v>201</v>
      </c>
      <c r="D423" s="64">
        <v>0</v>
      </c>
      <c r="E423" s="64">
        <v>0</v>
      </c>
      <c r="F423" s="64">
        <v>0</v>
      </c>
      <c r="G423" s="64">
        <v>1</v>
      </c>
      <c r="H423" s="64">
        <v>0</v>
      </c>
      <c r="I423" s="64">
        <v>0</v>
      </c>
      <c r="J423" s="64">
        <v>0</v>
      </c>
      <c r="K423" s="84">
        <v>3.8199999999999998E-2</v>
      </c>
      <c r="L423" s="64">
        <v>0</v>
      </c>
      <c r="M423" s="64">
        <v>0</v>
      </c>
      <c r="N423" s="64">
        <v>0</v>
      </c>
      <c r="O423" s="64">
        <v>0</v>
      </c>
      <c r="P423" s="64">
        <v>1</v>
      </c>
      <c r="Q423" s="64">
        <v>1</v>
      </c>
      <c r="R423" s="84">
        <v>1</v>
      </c>
      <c r="S423" s="64">
        <v>6</v>
      </c>
      <c r="T423" s="61"/>
      <c r="U423" s="61"/>
      <c r="V423" s="61">
        <v>453</v>
      </c>
      <c r="W423" s="61">
        <v>137</v>
      </c>
      <c r="X423" s="61">
        <v>111</v>
      </c>
      <c r="Y423" s="85">
        <v>13992</v>
      </c>
    </row>
    <row r="424" spans="1:25" s="85" customFormat="1" ht="12">
      <c r="A424" s="83">
        <v>453</v>
      </c>
      <c r="B424" s="61">
        <v>453137114</v>
      </c>
      <c r="C424" s="63" t="s">
        <v>201</v>
      </c>
      <c r="D424" s="64">
        <v>0</v>
      </c>
      <c r="E424" s="64">
        <v>0</v>
      </c>
      <c r="F424" s="64">
        <v>0</v>
      </c>
      <c r="G424" s="64">
        <v>2</v>
      </c>
      <c r="H424" s="64">
        <v>0</v>
      </c>
      <c r="I424" s="64">
        <v>0</v>
      </c>
      <c r="J424" s="64">
        <v>0</v>
      </c>
      <c r="K424" s="84">
        <v>7.6399999999999996E-2</v>
      </c>
      <c r="L424" s="64">
        <v>0</v>
      </c>
      <c r="M424" s="64">
        <v>0</v>
      </c>
      <c r="N424" s="64">
        <v>0</v>
      </c>
      <c r="O424" s="64">
        <v>0</v>
      </c>
      <c r="P424" s="64">
        <v>2</v>
      </c>
      <c r="Q424" s="64">
        <v>2</v>
      </c>
      <c r="R424" s="84">
        <v>1</v>
      </c>
      <c r="S424" s="64">
        <v>10</v>
      </c>
      <c r="T424" s="61"/>
      <c r="U424" s="61"/>
      <c r="V424" s="61">
        <v>453</v>
      </c>
      <c r="W424" s="61">
        <v>137</v>
      </c>
      <c r="X424" s="61">
        <v>114</v>
      </c>
      <c r="Y424" s="85">
        <v>14658</v>
      </c>
    </row>
    <row r="425" spans="1:25" s="85" customFormat="1" ht="12">
      <c r="A425" s="83">
        <v>453</v>
      </c>
      <c r="B425" s="61">
        <v>453137137</v>
      </c>
      <c r="C425" s="63" t="s">
        <v>201</v>
      </c>
      <c r="D425" s="64">
        <v>0</v>
      </c>
      <c r="E425" s="64">
        <v>0</v>
      </c>
      <c r="F425" s="64">
        <v>42</v>
      </c>
      <c r="G425" s="64">
        <v>302</v>
      </c>
      <c r="H425" s="64">
        <v>162</v>
      </c>
      <c r="I425" s="64">
        <v>0</v>
      </c>
      <c r="J425" s="64">
        <v>0</v>
      </c>
      <c r="K425" s="84">
        <v>19.3292</v>
      </c>
      <c r="L425" s="64">
        <v>0</v>
      </c>
      <c r="M425" s="64">
        <v>59</v>
      </c>
      <c r="N425" s="64">
        <v>13</v>
      </c>
      <c r="O425" s="64">
        <v>0</v>
      </c>
      <c r="P425" s="64">
        <v>421</v>
      </c>
      <c r="Q425" s="64">
        <v>506</v>
      </c>
      <c r="R425" s="84">
        <v>1</v>
      </c>
      <c r="S425" s="64">
        <v>12</v>
      </c>
      <c r="T425" s="61"/>
      <c r="U425" s="61"/>
      <c r="V425" s="61">
        <v>453</v>
      </c>
      <c r="W425" s="61">
        <v>137</v>
      </c>
      <c r="X425" s="61">
        <v>137</v>
      </c>
      <c r="Y425" s="85">
        <v>14245</v>
      </c>
    </row>
    <row r="426" spans="1:25" s="85" customFormat="1" ht="12">
      <c r="A426" s="83">
        <v>453</v>
      </c>
      <c r="B426" s="61">
        <v>453137161</v>
      </c>
      <c r="C426" s="63" t="s">
        <v>201</v>
      </c>
      <c r="D426" s="64">
        <v>0</v>
      </c>
      <c r="E426" s="64">
        <v>0</v>
      </c>
      <c r="F426" s="64">
        <v>0</v>
      </c>
      <c r="G426" s="64">
        <v>1</v>
      </c>
      <c r="H426" s="64">
        <v>1</v>
      </c>
      <c r="I426" s="64">
        <v>0</v>
      </c>
      <c r="J426" s="64">
        <v>0</v>
      </c>
      <c r="K426" s="84">
        <v>7.6399999999999996E-2</v>
      </c>
      <c r="L426" s="64">
        <v>0</v>
      </c>
      <c r="M426" s="64">
        <v>0</v>
      </c>
      <c r="N426" s="64">
        <v>0</v>
      </c>
      <c r="O426" s="64">
        <v>0</v>
      </c>
      <c r="P426" s="64">
        <v>0</v>
      </c>
      <c r="Q426" s="64">
        <v>2</v>
      </c>
      <c r="R426" s="84">
        <v>1</v>
      </c>
      <c r="S426" s="64">
        <v>6</v>
      </c>
      <c r="T426" s="61"/>
      <c r="U426" s="61"/>
      <c r="V426" s="61">
        <v>453</v>
      </c>
      <c r="W426" s="61">
        <v>137</v>
      </c>
      <c r="X426" s="61">
        <v>161</v>
      </c>
      <c r="Y426" s="85">
        <v>9376</v>
      </c>
    </row>
    <row r="427" spans="1:25" s="85" customFormat="1" ht="12">
      <c r="A427" s="83">
        <v>453</v>
      </c>
      <c r="B427" s="61">
        <v>453137191</v>
      </c>
      <c r="C427" s="63" t="s">
        <v>201</v>
      </c>
      <c r="D427" s="64">
        <v>0</v>
      </c>
      <c r="E427" s="64">
        <v>0</v>
      </c>
      <c r="F427" s="64">
        <v>0</v>
      </c>
      <c r="G427" s="64">
        <v>1</v>
      </c>
      <c r="H427" s="64">
        <v>0</v>
      </c>
      <c r="I427" s="64">
        <v>0</v>
      </c>
      <c r="J427" s="64">
        <v>0</v>
      </c>
      <c r="K427" s="84">
        <v>3.8199999999999998E-2</v>
      </c>
      <c r="L427" s="64">
        <v>0</v>
      </c>
      <c r="M427" s="64">
        <v>0</v>
      </c>
      <c r="N427" s="64">
        <v>0</v>
      </c>
      <c r="O427" s="64">
        <v>0</v>
      </c>
      <c r="P427" s="64">
        <v>0</v>
      </c>
      <c r="Q427" s="64">
        <v>1</v>
      </c>
      <c r="R427" s="84">
        <v>1</v>
      </c>
      <c r="S427" s="64">
        <v>6</v>
      </c>
      <c r="T427" s="61"/>
      <c r="U427" s="61"/>
      <c r="V427" s="61">
        <v>453</v>
      </c>
      <c r="W427" s="61">
        <v>137</v>
      </c>
      <c r="X427" s="61">
        <v>191</v>
      </c>
      <c r="Y427" s="85">
        <v>9549</v>
      </c>
    </row>
    <row r="428" spans="1:25" s="85" customFormat="1" ht="12">
      <c r="A428" s="83">
        <v>453</v>
      </c>
      <c r="B428" s="61">
        <v>453137210</v>
      </c>
      <c r="C428" s="63" t="s">
        <v>201</v>
      </c>
      <c r="D428" s="64">
        <v>0</v>
      </c>
      <c r="E428" s="64">
        <v>0</v>
      </c>
      <c r="F428" s="64">
        <v>1</v>
      </c>
      <c r="G428" s="64">
        <v>1</v>
      </c>
      <c r="H428" s="64">
        <v>1</v>
      </c>
      <c r="I428" s="64">
        <v>0</v>
      </c>
      <c r="J428" s="64">
        <v>0</v>
      </c>
      <c r="K428" s="84">
        <v>0.11459999999999999</v>
      </c>
      <c r="L428" s="64">
        <v>0</v>
      </c>
      <c r="M428" s="64">
        <v>0</v>
      </c>
      <c r="N428" s="64">
        <v>0</v>
      </c>
      <c r="O428" s="64">
        <v>0</v>
      </c>
      <c r="P428" s="64">
        <v>3</v>
      </c>
      <c r="Q428" s="64">
        <v>3</v>
      </c>
      <c r="R428" s="84">
        <v>1</v>
      </c>
      <c r="S428" s="64">
        <v>5</v>
      </c>
      <c r="T428" s="61"/>
      <c r="U428" s="61"/>
      <c r="V428" s="61">
        <v>453</v>
      </c>
      <c r="W428" s="61">
        <v>137</v>
      </c>
      <c r="X428" s="61">
        <v>210</v>
      </c>
      <c r="Y428" s="85">
        <v>13544</v>
      </c>
    </row>
    <row r="429" spans="1:25" s="85" customFormat="1" ht="12">
      <c r="A429" s="83">
        <v>453</v>
      </c>
      <c r="B429" s="61">
        <v>453137227</v>
      </c>
      <c r="C429" s="63" t="s">
        <v>201</v>
      </c>
      <c r="D429" s="64">
        <v>0</v>
      </c>
      <c r="E429" s="64">
        <v>0</v>
      </c>
      <c r="F429" s="64">
        <v>0</v>
      </c>
      <c r="G429" s="64">
        <v>1</v>
      </c>
      <c r="H429" s="64">
        <v>0</v>
      </c>
      <c r="I429" s="64">
        <v>0</v>
      </c>
      <c r="J429" s="64">
        <v>0</v>
      </c>
      <c r="K429" s="84">
        <v>3.8199999999999998E-2</v>
      </c>
      <c r="L429" s="64">
        <v>0</v>
      </c>
      <c r="M429" s="64">
        <v>1</v>
      </c>
      <c r="N429" s="64">
        <v>0</v>
      </c>
      <c r="O429" s="64">
        <v>0</v>
      </c>
      <c r="P429" s="64">
        <v>1</v>
      </c>
      <c r="Q429" s="64">
        <v>1</v>
      </c>
      <c r="R429" s="84">
        <v>1</v>
      </c>
      <c r="S429" s="64">
        <v>9</v>
      </c>
      <c r="T429" s="61"/>
      <c r="U429" s="61"/>
      <c r="V429" s="61">
        <v>453</v>
      </c>
      <c r="W429" s="61">
        <v>137</v>
      </c>
      <c r="X429" s="61">
        <v>227</v>
      </c>
      <c r="Y429" s="85">
        <v>16884</v>
      </c>
    </row>
    <row r="430" spans="1:25" s="85" customFormat="1" ht="12">
      <c r="A430" s="83">
        <v>453</v>
      </c>
      <c r="B430" s="61">
        <v>453137278</v>
      </c>
      <c r="C430" s="63" t="s">
        <v>201</v>
      </c>
      <c r="D430" s="64">
        <v>0</v>
      </c>
      <c r="E430" s="64">
        <v>0</v>
      </c>
      <c r="F430" s="64">
        <v>2</v>
      </c>
      <c r="G430" s="64">
        <v>3</v>
      </c>
      <c r="H430" s="64">
        <v>3</v>
      </c>
      <c r="I430" s="64">
        <v>0</v>
      </c>
      <c r="J430" s="64">
        <v>0</v>
      </c>
      <c r="K430" s="84">
        <v>0.30559999999999998</v>
      </c>
      <c r="L430" s="64">
        <v>0</v>
      </c>
      <c r="M430" s="64">
        <v>1</v>
      </c>
      <c r="N430" s="64">
        <v>1</v>
      </c>
      <c r="O430" s="64">
        <v>0</v>
      </c>
      <c r="P430" s="64">
        <v>6</v>
      </c>
      <c r="Q430" s="64">
        <v>8</v>
      </c>
      <c r="R430" s="84">
        <v>1</v>
      </c>
      <c r="S430" s="64">
        <v>6</v>
      </c>
      <c r="T430" s="61"/>
      <c r="U430" s="61"/>
      <c r="V430" s="61">
        <v>453</v>
      </c>
      <c r="W430" s="61">
        <v>137</v>
      </c>
      <c r="X430" s="61">
        <v>278</v>
      </c>
      <c r="Y430" s="85">
        <v>13352</v>
      </c>
    </row>
    <row r="431" spans="1:25" s="85" customFormat="1" ht="12">
      <c r="A431" s="83">
        <v>453</v>
      </c>
      <c r="B431" s="61">
        <v>453137281</v>
      </c>
      <c r="C431" s="63" t="s">
        <v>201</v>
      </c>
      <c r="D431" s="64">
        <v>0</v>
      </c>
      <c r="E431" s="64">
        <v>0</v>
      </c>
      <c r="F431" s="64">
        <v>9</v>
      </c>
      <c r="G431" s="64">
        <v>50</v>
      </c>
      <c r="H431" s="64">
        <v>36</v>
      </c>
      <c r="I431" s="64">
        <v>0</v>
      </c>
      <c r="J431" s="64">
        <v>0</v>
      </c>
      <c r="K431" s="84">
        <v>3.629</v>
      </c>
      <c r="L431" s="64">
        <v>0</v>
      </c>
      <c r="M431" s="64">
        <v>6</v>
      </c>
      <c r="N431" s="64">
        <v>1</v>
      </c>
      <c r="O431" s="64">
        <v>0</v>
      </c>
      <c r="P431" s="64">
        <v>79</v>
      </c>
      <c r="Q431" s="64">
        <v>95</v>
      </c>
      <c r="R431" s="84">
        <v>1</v>
      </c>
      <c r="S431" s="64">
        <v>12</v>
      </c>
      <c r="T431" s="61"/>
      <c r="U431" s="61"/>
      <c r="V431" s="61">
        <v>453</v>
      </c>
      <c r="W431" s="61">
        <v>137</v>
      </c>
      <c r="X431" s="61">
        <v>281</v>
      </c>
      <c r="Y431" s="85">
        <v>14055</v>
      </c>
    </row>
    <row r="432" spans="1:25" s="85" customFormat="1" ht="12">
      <c r="A432" s="83">
        <v>453</v>
      </c>
      <c r="B432" s="61">
        <v>453137325</v>
      </c>
      <c r="C432" s="63" t="s">
        <v>201</v>
      </c>
      <c r="D432" s="64">
        <v>0</v>
      </c>
      <c r="E432" s="64">
        <v>0</v>
      </c>
      <c r="F432" s="64">
        <v>0</v>
      </c>
      <c r="G432" s="64">
        <v>4</v>
      </c>
      <c r="H432" s="64">
        <v>3</v>
      </c>
      <c r="I432" s="64">
        <v>0</v>
      </c>
      <c r="J432" s="64">
        <v>0</v>
      </c>
      <c r="K432" s="84">
        <v>0.26740000000000003</v>
      </c>
      <c r="L432" s="64">
        <v>0</v>
      </c>
      <c r="M432" s="64">
        <v>1</v>
      </c>
      <c r="N432" s="64">
        <v>0</v>
      </c>
      <c r="O432" s="64">
        <v>0</v>
      </c>
      <c r="P432" s="64">
        <v>7</v>
      </c>
      <c r="Q432" s="64">
        <v>7</v>
      </c>
      <c r="R432" s="84">
        <v>1</v>
      </c>
      <c r="S432" s="64">
        <v>8</v>
      </c>
      <c r="T432" s="61"/>
      <c r="U432" s="61"/>
      <c r="V432" s="61">
        <v>453</v>
      </c>
      <c r="W432" s="61">
        <v>137</v>
      </c>
      <c r="X432" s="61">
        <v>325</v>
      </c>
      <c r="Y432" s="85">
        <v>14518</v>
      </c>
    </row>
    <row r="433" spans="1:25" s="85" customFormat="1" ht="12">
      <c r="A433" s="83">
        <v>453</v>
      </c>
      <c r="B433" s="61">
        <v>453137332</v>
      </c>
      <c r="C433" s="63" t="s">
        <v>201</v>
      </c>
      <c r="D433" s="64">
        <v>0</v>
      </c>
      <c r="E433" s="64">
        <v>0</v>
      </c>
      <c r="F433" s="64">
        <v>0</v>
      </c>
      <c r="G433" s="64">
        <v>12</v>
      </c>
      <c r="H433" s="64">
        <v>2</v>
      </c>
      <c r="I433" s="64">
        <v>0</v>
      </c>
      <c r="J433" s="64">
        <v>0</v>
      </c>
      <c r="K433" s="84">
        <v>0.53480000000000005</v>
      </c>
      <c r="L433" s="64">
        <v>0</v>
      </c>
      <c r="M433" s="64">
        <v>0</v>
      </c>
      <c r="N433" s="64">
        <v>1</v>
      </c>
      <c r="O433" s="64">
        <v>0</v>
      </c>
      <c r="P433" s="64">
        <v>11</v>
      </c>
      <c r="Q433" s="64">
        <v>14</v>
      </c>
      <c r="R433" s="84">
        <v>1</v>
      </c>
      <c r="S433" s="64">
        <v>10</v>
      </c>
      <c r="T433" s="61"/>
      <c r="U433" s="61"/>
      <c r="V433" s="61">
        <v>453</v>
      </c>
      <c r="W433" s="61">
        <v>137</v>
      </c>
      <c r="X433" s="61">
        <v>332</v>
      </c>
      <c r="Y433" s="85">
        <v>13693</v>
      </c>
    </row>
    <row r="434" spans="1:25" s="85" customFormat="1" ht="12">
      <c r="A434" s="83">
        <v>453</v>
      </c>
      <c r="B434" s="61">
        <v>453137680</v>
      </c>
      <c r="C434" s="63" t="s">
        <v>201</v>
      </c>
      <c r="D434" s="64">
        <v>0</v>
      </c>
      <c r="E434" s="64">
        <v>0</v>
      </c>
      <c r="F434" s="64">
        <v>1</v>
      </c>
      <c r="G434" s="64">
        <v>1</v>
      </c>
      <c r="H434" s="64">
        <v>0</v>
      </c>
      <c r="I434" s="64">
        <v>0</v>
      </c>
      <c r="J434" s="64">
        <v>0</v>
      </c>
      <c r="K434" s="84">
        <v>7.6399999999999996E-2</v>
      </c>
      <c r="L434" s="64">
        <v>0</v>
      </c>
      <c r="M434" s="64">
        <v>0</v>
      </c>
      <c r="N434" s="64">
        <v>0</v>
      </c>
      <c r="O434" s="64">
        <v>0</v>
      </c>
      <c r="P434" s="64">
        <v>0</v>
      </c>
      <c r="Q434" s="64">
        <v>2</v>
      </c>
      <c r="R434" s="84">
        <v>1</v>
      </c>
      <c r="S434" s="64">
        <v>4</v>
      </c>
      <c r="T434" s="61"/>
      <c r="U434" s="61"/>
      <c r="V434" s="61">
        <v>453</v>
      </c>
      <c r="W434" s="61">
        <v>137</v>
      </c>
      <c r="X434" s="61">
        <v>680</v>
      </c>
      <c r="Y434" s="85">
        <v>9525</v>
      </c>
    </row>
    <row r="435" spans="1:25" s="85" customFormat="1" ht="12">
      <c r="A435" s="83">
        <v>454</v>
      </c>
      <c r="B435" s="61">
        <v>454149009</v>
      </c>
      <c r="C435" s="63" t="s">
        <v>206</v>
      </c>
      <c r="D435" s="64">
        <v>1</v>
      </c>
      <c r="E435" s="64">
        <v>0</v>
      </c>
      <c r="F435" s="64">
        <v>0</v>
      </c>
      <c r="G435" s="64">
        <v>3</v>
      </c>
      <c r="H435" s="64">
        <v>1</v>
      </c>
      <c r="I435" s="64">
        <v>0</v>
      </c>
      <c r="J435" s="64">
        <v>0</v>
      </c>
      <c r="K435" s="84">
        <v>0.1719</v>
      </c>
      <c r="L435" s="64">
        <v>0</v>
      </c>
      <c r="M435" s="64">
        <v>0</v>
      </c>
      <c r="N435" s="64">
        <v>0</v>
      </c>
      <c r="O435" s="64">
        <v>0</v>
      </c>
      <c r="P435" s="64">
        <v>5</v>
      </c>
      <c r="Q435" s="64">
        <v>5</v>
      </c>
      <c r="R435" s="84">
        <v>1</v>
      </c>
      <c r="S435" s="64">
        <v>2</v>
      </c>
      <c r="T435" s="61"/>
      <c r="U435" s="61"/>
      <c r="V435" s="61">
        <v>454</v>
      </c>
      <c r="W435" s="61">
        <v>149</v>
      </c>
      <c r="X435" s="61">
        <v>9</v>
      </c>
      <c r="Y435" s="85">
        <v>12439</v>
      </c>
    </row>
    <row r="436" spans="1:25" s="85" customFormat="1" ht="12">
      <c r="A436" s="83">
        <v>454</v>
      </c>
      <c r="B436" s="61">
        <v>454149103</v>
      </c>
      <c r="C436" s="63" t="s">
        <v>206</v>
      </c>
      <c r="D436" s="64">
        <v>0</v>
      </c>
      <c r="E436" s="64">
        <v>0</v>
      </c>
      <c r="F436" s="64">
        <v>1</v>
      </c>
      <c r="G436" s="64">
        <v>2</v>
      </c>
      <c r="H436" s="64">
        <v>0</v>
      </c>
      <c r="I436" s="64">
        <v>0</v>
      </c>
      <c r="J436" s="64">
        <v>0</v>
      </c>
      <c r="K436" s="84">
        <v>0.11459999999999999</v>
      </c>
      <c r="L436" s="64">
        <v>0</v>
      </c>
      <c r="M436" s="64">
        <v>3</v>
      </c>
      <c r="N436" s="64">
        <v>0</v>
      </c>
      <c r="O436" s="64">
        <v>0</v>
      </c>
      <c r="P436" s="64">
        <v>2</v>
      </c>
      <c r="Q436" s="64">
        <v>3</v>
      </c>
      <c r="R436" s="84">
        <v>1</v>
      </c>
      <c r="S436" s="64">
        <v>10</v>
      </c>
      <c r="T436" s="61"/>
      <c r="U436" s="61"/>
      <c r="V436" s="61">
        <v>454</v>
      </c>
      <c r="W436" s="61">
        <v>149</v>
      </c>
      <c r="X436" s="61">
        <v>103</v>
      </c>
      <c r="Y436" s="85">
        <v>15331</v>
      </c>
    </row>
    <row r="437" spans="1:25" s="85" customFormat="1" ht="12">
      <c r="A437" s="83">
        <v>454</v>
      </c>
      <c r="B437" s="61">
        <v>454149128</v>
      </c>
      <c r="C437" s="63" t="s">
        <v>206</v>
      </c>
      <c r="D437" s="64">
        <v>0</v>
      </c>
      <c r="E437" s="64">
        <v>0</v>
      </c>
      <c r="F437" s="64">
        <v>0</v>
      </c>
      <c r="G437" s="64">
        <v>6</v>
      </c>
      <c r="H437" s="64">
        <v>6</v>
      </c>
      <c r="I437" s="64">
        <v>0</v>
      </c>
      <c r="J437" s="64">
        <v>0</v>
      </c>
      <c r="K437" s="84">
        <v>0.45839999999999997</v>
      </c>
      <c r="L437" s="64">
        <v>0</v>
      </c>
      <c r="M437" s="64">
        <v>1</v>
      </c>
      <c r="N437" s="64">
        <v>0</v>
      </c>
      <c r="O437" s="64">
        <v>0</v>
      </c>
      <c r="P437" s="64">
        <v>12</v>
      </c>
      <c r="Q437" s="64">
        <v>12</v>
      </c>
      <c r="R437" s="84">
        <v>1</v>
      </c>
      <c r="S437" s="64">
        <v>10</v>
      </c>
      <c r="T437" s="61"/>
      <c r="U437" s="61"/>
      <c r="V437" s="61">
        <v>454</v>
      </c>
      <c r="W437" s="61">
        <v>149</v>
      </c>
      <c r="X437" s="61">
        <v>128</v>
      </c>
      <c r="Y437" s="85">
        <v>14684</v>
      </c>
    </row>
    <row r="438" spans="1:25" s="85" customFormat="1" ht="12">
      <c r="A438" s="83">
        <v>454</v>
      </c>
      <c r="B438" s="61">
        <v>454149149</v>
      </c>
      <c r="C438" s="63" t="s">
        <v>206</v>
      </c>
      <c r="D438" s="64">
        <v>59</v>
      </c>
      <c r="E438" s="64">
        <v>0</v>
      </c>
      <c r="F438" s="64">
        <v>76</v>
      </c>
      <c r="G438" s="64">
        <v>367</v>
      </c>
      <c r="H438" s="64">
        <v>205</v>
      </c>
      <c r="I438" s="64">
        <v>0</v>
      </c>
      <c r="J438" s="64">
        <v>0</v>
      </c>
      <c r="K438" s="84">
        <v>25.880500000000001</v>
      </c>
      <c r="L438" s="64">
        <v>0</v>
      </c>
      <c r="M438" s="64">
        <v>149</v>
      </c>
      <c r="N438" s="64">
        <v>2</v>
      </c>
      <c r="O438" s="64">
        <v>0</v>
      </c>
      <c r="P438" s="64">
        <v>633</v>
      </c>
      <c r="Q438" s="64">
        <v>678</v>
      </c>
      <c r="R438" s="84">
        <v>1</v>
      </c>
      <c r="S438" s="64">
        <v>12</v>
      </c>
      <c r="T438" s="61"/>
      <c r="U438" s="61"/>
      <c r="V438" s="61">
        <v>454</v>
      </c>
      <c r="W438" s="61">
        <v>149</v>
      </c>
      <c r="X438" s="61">
        <v>149</v>
      </c>
      <c r="Y438" s="85">
        <v>14975</v>
      </c>
    </row>
    <row r="439" spans="1:25" s="85" customFormat="1" ht="12">
      <c r="A439" s="83">
        <v>454</v>
      </c>
      <c r="B439" s="61">
        <v>454149181</v>
      </c>
      <c r="C439" s="63" t="s">
        <v>206</v>
      </c>
      <c r="D439" s="64">
        <v>3</v>
      </c>
      <c r="E439" s="64">
        <v>0</v>
      </c>
      <c r="F439" s="64">
        <v>4</v>
      </c>
      <c r="G439" s="64">
        <v>32</v>
      </c>
      <c r="H439" s="64">
        <v>16</v>
      </c>
      <c r="I439" s="64">
        <v>0</v>
      </c>
      <c r="J439" s="64">
        <v>0</v>
      </c>
      <c r="K439" s="84">
        <v>2.0436999999999999</v>
      </c>
      <c r="L439" s="64">
        <v>0</v>
      </c>
      <c r="M439" s="64">
        <v>8</v>
      </c>
      <c r="N439" s="64">
        <v>0</v>
      </c>
      <c r="O439" s="64">
        <v>0</v>
      </c>
      <c r="P439" s="64">
        <v>45</v>
      </c>
      <c r="Q439" s="64">
        <v>54</v>
      </c>
      <c r="R439" s="84">
        <v>1</v>
      </c>
      <c r="S439" s="64">
        <v>9</v>
      </c>
      <c r="T439" s="61"/>
      <c r="U439" s="61"/>
      <c r="V439" s="61">
        <v>454</v>
      </c>
      <c r="W439" s="61">
        <v>149</v>
      </c>
      <c r="X439" s="61">
        <v>181</v>
      </c>
      <c r="Y439" s="85">
        <v>13826</v>
      </c>
    </row>
    <row r="440" spans="1:25" s="85" customFormat="1" ht="12">
      <c r="A440" s="83">
        <v>454</v>
      </c>
      <c r="B440" s="61">
        <v>454149211</v>
      </c>
      <c r="C440" s="63" t="s">
        <v>206</v>
      </c>
      <c r="D440" s="64">
        <v>0</v>
      </c>
      <c r="E440" s="64">
        <v>0</v>
      </c>
      <c r="F440" s="64">
        <v>0</v>
      </c>
      <c r="G440" s="64">
        <v>3</v>
      </c>
      <c r="H440" s="64">
        <v>0</v>
      </c>
      <c r="I440" s="64">
        <v>0</v>
      </c>
      <c r="J440" s="64">
        <v>0</v>
      </c>
      <c r="K440" s="84">
        <v>0.11459999999999999</v>
      </c>
      <c r="L440" s="64">
        <v>0</v>
      </c>
      <c r="M440" s="64">
        <v>0</v>
      </c>
      <c r="N440" s="64">
        <v>0</v>
      </c>
      <c r="O440" s="64">
        <v>0</v>
      </c>
      <c r="P440" s="64">
        <v>3</v>
      </c>
      <c r="Q440" s="64">
        <v>3</v>
      </c>
      <c r="R440" s="84">
        <v>1</v>
      </c>
      <c r="S440" s="64">
        <v>4</v>
      </c>
      <c r="T440" s="61"/>
      <c r="U440" s="61"/>
      <c r="V440" s="61">
        <v>454</v>
      </c>
      <c r="W440" s="61">
        <v>149</v>
      </c>
      <c r="X440" s="61">
        <v>211</v>
      </c>
      <c r="Y440" s="85">
        <v>13606</v>
      </c>
    </row>
    <row r="441" spans="1:25" s="85" customFormat="1" ht="12">
      <c r="A441" s="83">
        <v>454</v>
      </c>
      <c r="B441" s="61">
        <v>454149745</v>
      </c>
      <c r="C441" s="63" t="s">
        <v>206</v>
      </c>
      <c r="D441" s="64">
        <v>0</v>
      </c>
      <c r="E441" s="64">
        <v>0</v>
      </c>
      <c r="F441" s="64">
        <v>0</v>
      </c>
      <c r="G441" s="64">
        <v>0</v>
      </c>
      <c r="H441" s="64">
        <v>1</v>
      </c>
      <c r="I441" s="64">
        <v>0</v>
      </c>
      <c r="J441" s="64">
        <v>0</v>
      </c>
      <c r="K441" s="84">
        <v>3.8199999999999998E-2</v>
      </c>
      <c r="L441" s="64">
        <v>0</v>
      </c>
      <c r="M441" s="64">
        <v>0</v>
      </c>
      <c r="N441" s="64">
        <v>0</v>
      </c>
      <c r="O441" s="64">
        <v>0</v>
      </c>
      <c r="P441" s="64">
        <v>0</v>
      </c>
      <c r="Q441" s="64">
        <v>1</v>
      </c>
      <c r="R441" s="84">
        <v>1</v>
      </c>
      <c r="S441" s="64">
        <v>3</v>
      </c>
      <c r="T441" s="61"/>
      <c r="U441" s="61"/>
      <c r="V441" s="61">
        <v>454</v>
      </c>
      <c r="W441" s="61">
        <v>149</v>
      </c>
      <c r="X441" s="61">
        <v>745</v>
      </c>
      <c r="Y441" s="85">
        <v>9202</v>
      </c>
    </row>
    <row r="442" spans="1:25" s="85" customFormat="1" ht="12">
      <c r="A442" s="83">
        <v>455</v>
      </c>
      <c r="B442" s="61">
        <v>455128007</v>
      </c>
      <c r="C442" s="63" t="s">
        <v>207</v>
      </c>
      <c r="D442" s="64">
        <v>0</v>
      </c>
      <c r="E442" s="64">
        <v>0</v>
      </c>
      <c r="F442" s="64">
        <v>1</v>
      </c>
      <c r="G442" s="64">
        <v>1</v>
      </c>
      <c r="H442" s="64">
        <v>0</v>
      </c>
      <c r="I442" s="64">
        <v>0</v>
      </c>
      <c r="J442" s="64">
        <v>0</v>
      </c>
      <c r="K442" s="84">
        <v>7.6399999999999996E-2</v>
      </c>
      <c r="L442" s="64">
        <v>0</v>
      </c>
      <c r="M442" s="64">
        <v>0</v>
      </c>
      <c r="N442" s="64">
        <v>0</v>
      </c>
      <c r="O442" s="64">
        <v>0</v>
      </c>
      <c r="P442" s="64">
        <v>2</v>
      </c>
      <c r="Q442" s="64">
        <v>2</v>
      </c>
      <c r="R442" s="84">
        <v>1</v>
      </c>
      <c r="S442" s="64">
        <v>6</v>
      </c>
      <c r="T442" s="61"/>
      <c r="U442" s="61"/>
      <c r="V442" s="61">
        <v>455</v>
      </c>
      <c r="W442" s="61">
        <v>128</v>
      </c>
      <c r="X442" s="61">
        <v>7</v>
      </c>
      <c r="Y442" s="85">
        <v>13968</v>
      </c>
    </row>
    <row r="443" spans="1:25" s="85" customFormat="1" ht="12">
      <c r="A443" s="83">
        <v>455</v>
      </c>
      <c r="B443" s="61">
        <v>455128128</v>
      </c>
      <c r="C443" s="63" t="s">
        <v>207</v>
      </c>
      <c r="D443" s="64">
        <v>0</v>
      </c>
      <c r="E443" s="64">
        <v>0</v>
      </c>
      <c r="F443" s="64">
        <v>34</v>
      </c>
      <c r="G443" s="64">
        <v>166</v>
      </c>
      <c r="H443" s="64">
        <v>93</v>
      </c>
      <c r="I443" s="64">
        <v>0</v>
      </c>
      <c r="J443" s="64">
        <v>0</v>
      </c>
      <c r="K443" s="84">
        <v>11.192600000000001</v>
      </c>
      <c r="L443" s="64">
        <v>0</v>
      </c>
      <c r="M443" s="64">
        <v>14</v>
      </c>
      <c r="N443" s="64">
        <v>4</v>
      </c>
      <c r="O443" s="64">
        <v>0</v>
      </c>
      <c r="P443" s="64">
        <v>100</v>
      </c>
      <c r="Q443" s="64">
        <v>293</v>
      </c>
      <c r="R443" s="84">
        <v>1</v>
      </c>
      <c r="S443" s="64">
        <v>10</v>
      </c>
      <c r="T443" s="61"/>
      <c r="U443" s="61"/>
      <c r="V443" s="61">
        <v>455</v>
      </c>
      <c r="W443" s="61">
        <v>128</v>
      </c>
      <c r="X443" s="61">
        <v>128</v>
      </c>
      <c r="Y443" s="85">
        <v>11326</v>
      </c>
    </row>
    <row r="444" spans="1:25" s="85" customFormat="1" ht="12">
      <c r="A444" s="83">
        <v>455</v>
      </c>
      <c r="B444" s="61">
        <v>455128149</v>
      </c>
      <c r="C444" s="63" t="s">
        <v>207</v>
      </c>
      <c r="D444" s="64">
        <v>0</v>
      </c>
      <c r="E444" s="64">
        <v>0</v>
      </c>
      <c r="F444" s="64">
        <v>0</v>
      </c>
      <c r="G444" s="64">
        <v>3</v>
      </c>
      <c r="H444" s="64">
        <v>1</v>
      </c>
      <c r="I444" s="64">
        <v>0</v>
      </c>
      <c r="J444" s="64">
        <v>0</v>
      </c>
      <c r="K444" s="84">
        <v>0.15279999999999999</v>
      </c>
      <c r="L444" s="64">
        <v>0</v>
      </c>
      <c r="M444" s="64">
        <v>0</v>
      </c>
      <c r="N444" s="64">
        <v>0</v>
      </c>
      <c r="O444" s="64">
        <v>0</v>
      </c>
      <c r="P444" s="64">
        <v>4</v>
      </c>
      <c r="Q444" s="64">
        <v>4</v>
      </c>
      <c r="R444" s="84">
        <v>1</v>
      </c>
      <c r="S444" s="64">
        <v>12</v>
      </c>
      <c r="T444" s="61"/>
      <c r="U444" s="61"/>
      <c r="V444" s="61">
        <v>455</v>
      </c>
      <c r="W444" s="61">
        <v>128</v>
      </c>
      <c r="X444" s="61">
        <v>149</v>
      </c>
      <c r="Y444" s="85">
        <v>14831</v>
      </c>
    </row>
    <row r="445" spans="1:25" s="85" customFormat="1" ht="12">
      <c r="A445" s="83">
        <v>455</v>
      </c>
      <c r="B445" s="61">
        <v>455128181</v>
      </c>
      <c r="C445" s="63" t="s">
        <v>207</v>
      </c>
      <c r="D445" s="64">
        <v>0</v>
      </c>
      <c r="E445" s="64">
        <v>0</v>
      </c>
      <c r="F445" s="64">
        <v>0</v>
      </c>
      <c r="G445" s="64">
        <v>1</v>
      </c>
      <c r="H445" s="64">
        <v>0</v>
      </c>
      <c r="I445" s="64">
        <v>0</v>
      </c>
      <c r="J445" s="64">
        <v>0</v>
      </c>
      <c r="K445" s="84">
        <v>3.8199999999999998E-2</v>
      </c>
      <c r="L445" s="64">
        <v>0</v>
      </c>
      <c r="M445" s="64">
        <v>0</v>
      </c>
      <c r="N445" s="64">
        <v>0</v>
      </c>
      <c r="O445" s="64">
        <v>0</v>
      </c>
      <c r="P445" s="64">
        <v>0</v>
      </c>
      <c r="Q445" s="64">
        <v>1</v>
      </c>
      <c r="R445" s="84">
        <v>1</v>
      </c>
      <c r="S445" s="64">
        <v>9</v>
      </c>
      <c r="T445" s="61"/>
      <c r="U445" s="61"/>
      <c r="V445" s="61">
        <v>455</v>
      </c>
      <c r="W445" s="61">
        <v>128</v>
      </c>
      <c r="X445" s="61">
        <v>181</v>
      </c>
      <c r="Y445" s="85">
        <v>9549</v>
      </c>
    </row>
    <row r="446" spans="1:25" s="85" customFormat="1" ht="12">
      <c r="A446" s="83">
        <v>455</v>
      </c>
      <c r="B446" s="61">
        <v>455128204</v>
      </c>
      <c r="C446" s="63" t="s">
        <v>207</v>
      </c>
      <c r="D446" s="64">
        <v>0</v>
      </c>
      <c r="E446" s="64">
        <v>0</v>
      </c>
      <c r="F446" s="64">
        <v>0</v>
      </c>
      <c r="G446" s="64">
        <v>1</v>
      </c>
      <c r="H446" s="64">
        <v>0</v>
      </c>
      <c r="I446" s="64">
        <v>0</v>
      </c>
      <c r="J446" s="64">
        <v>0</v>
      </c>
      <c r="K446" s="84">
        <v>3.8199999999999998E-2</v>
      </c>
      <c r="L446" s="64">
        <v>0</v>
      </c>
      <c r="M446" s="64">
        <v>0</v>
      </c>
      <c r="N446" s="64">
        <v>0</v>
      </c>
      <c r="O446" s="64">
        <v>0</v>
      </c>
      <c r="P446" s="64">
        <v>1</v>
      </c>
      <c r="Q446" s="64">
        <v>1</v>
      </c>
      <c r="R446" s="84">
        <v>1</v>
      </c>
      <c r="S446" s="64">
        <v>3</v>
      </c>
      <c r="T446" s="61"/>
      <c r="U446" s="61"/>
      <c r="V446" s="61">
        <v>455</v>
      </c>
      <c r="W446" s="61">
        <v>128</v>
      </c>
      <c r="X446" s="61">
        <v>204</v>
      </c>
      <c r="Y446" s="85">
        <v>13537</v>
      </c>
    </row>
    <row r="447" spans="1:25" s="85" customFormat="1" ht="12">
      <c r="A447" s="83">
        <v>455</v>
      </c>
      <c r="B447" s="61">
        <v>455128745</v>
      </c>
      <c r="C447" s="63" t="s">
        <v>207</v>
      </c>
      <c r="D447" s="64">
        <v>0</v>
      </c>
      <c r="E447" s="64">
        <v>0</v>
      </c>
      <c r="F447" s="64">
        <v>0</v>
      </c>
      <c r="G447" s="64">
        <v>1</v>
      </c>
      <c r="H447" s="64">
        <v>1</v>
      </c>
      <c r="I447" s="64">
        <v>0</v>
      </c>
      <c r="J447" s="64">
        <v>0</v>
      </c>
      <c r="K447" s="84">
        <v>7.6399999999999996E-2</v>
      </c>
      <c r="L447" s="64">
        <v>0</v>
      </c>
      <c r="M447" s="64">
        <v>0</v>
      </c>
      <c r="N447" s="64">
        <v>0</v>
      </c>
      <c r="O447" s="64">
        <v>0</v>
      </c>
      <c r="P447" s="64">
        <v>2</v>
      </c>
      <c r="Q447" s="64">
        <v>2</v>
      </c>
      <c r="R447" s="84">
        <v>1</v>
      </c>
      <c r="S447" s="64">
        <v>3</v>
      </c>
      <c r="T447" s="61"/>
      <c r="U447" s="61"/>
      <c r="V447" s="61">
        <v>455</v>
      </c>
      <c r="W447" s="61">
        <v>128</v>
      </c>
      <c r="X447" s="61">
        <v>745</v>
      </c>
      <c r="Y447" s="85">
        <v>13364</v>
      </c>
    </row>
    <row r="448" spans="1:25" s="85" customFormat="1" ht="12">
      <c r="A448" s="83">
        <v>456</v>
      </c>
      <c r="B448" s="61">
        <v>456160009</v>
      </c>
      <c r="C448" s="63" t="s">
        <v>209</v>
      </c>
      <c r="D448" s="64">
        <v>0</v>
      </c>
      <c r="E448" s="64">
        <v>0</v>
      </c>
      <c r="F448" s="64">
        <v>1</v>
      </c>
      <c r="G448" s="64">
        <v>0</v>
      </c>
      <c r="H448" s="64">
        <v>1</v>
      </c>
      <c r="I448" s="64">
        <v>0</v>
      </c>
      <c r="J448" s="64">
        <v>0</v>
      </c>
      <c r="K448" s="84">
        <v>7.6399999999999996E-2</v>
      </c>
      <c r="L448" s="64">
        <v>0</v>
      </c>
      <c r="M448" s="64">
        <v>0</v>
      </c>
      <c r="N448" s="64">
        <v>0</v>
      </c>
      <c r="O448" s="64">
        <v>0</v>
      </c>
      <c r="P448" s="64">
        <v>0</v>
      </c>
      <c r="Q448" s="64">
        <v>2</v>
      </c>
      <c r="R448" s="84">
        <v>1</v>
      </c>
      <c r="S448" s="64">
        <v>2</v>
      </c>
      <c r="T448" s="61"/>
      <c r="U448" s="61"/>
      <c r="V448" s="61">
        <v>456</v>
      </c>
      <c r="W448" s="61">
        <v>160</v>
      </c>
      <c r="X448" s="61">
        <v>9</v>
      </c>
      <c r="Y448" s="85">
        <v>9352</v>
      </c>
    </row>
    <row r="449" spans="1:25" s="85" customFormat="1" ht="12">
      <c r="A449" s="83">
        <v>456</v>
      </c>
      <c r="B449" s="61">
        <v>456160031</v>
      </c>
      <c r="C449" s="63" t="s">
        <v>209</v>
      </c>
      <c r="D449" s="64">
        <v>0</v>
      </c>
      <c r="E449" s="64">
        <v>0</v>
      </c>
      <c r="F449" s="64">
        <v>1</v>
      </c>
      <c r="G449" s="64">
        <v>4</v>
      </c>
      <c r="H449" s="64">
        <v>2</v>
      </c>
      <c r="I449" s="64">
        <v>0</v>
      </c>
      <c r="J449" s="64">
        <v>0</v>
      </c>
      <c r="K449" s="84">
        <v>0.26740000000000003</v>
      </c>
      <c r="L449" s="64">
        <v>0</v>
      </c>
      <c r="M449" s="64">
        <v>0</v>
      </c>
      <c r="N449" s="64">
        <v>0</v>
      </c>
      <c r="O449" s="64">
        <v>0</v>
      </c>
      <c r="P449" s="64">
        <v>7</v>
      </c>
      <c r="Q449" s="64">
        <v>7</v>
      </c>
      <c r="R449" s="84">
        <v>1</v>
      </c>
      <c r="S449" s="64">
        <v>4</v>
      </c>
      <c r="T449" s="61"/>
      <c r="U449" s="61"/>
      <c r="V449" s="61">
        <v>456</v>
      </c>
      <c r="W449" s="61">
        <v>160</v>
      </c>
      <c r="X449" s="61">
        <v>31</v>
      </c>
      <c r="Y449" s="85">
        <v>13500</v>
      </c>
    </row>
    <row r="450" spans="1:25" s="85" customFormat="1" ht="12">
      <c r="A450" s="83">
        <v>456</v>
      </c>
      <c r="B450" s="61">
        <v>456160056</v>
      </c>
      <c r="C450" s="63" t="s">
        <v>209</v>
      </c>
      <c r="D450" s="64">
        <v>2</v>
      </c>
      <c r="E450" s="64">
        <v>0</v>
      </c>
      <c r="F450" s="64">
        <v>0</v>
      </c>
      <c r="G450" s="64">
        <v>3</v>
      </c>
      <c r="H450" s="64">
        <v>3</v>
      </c>
      <c r="I450" s="64">
        <v>0</v>
      </c>
      <c r="J450" s="64">
        <v>0</v>
      </c>
      <c r="K450" s="84">
        <v>0.26740000000000003</v>
      </c>
      <c r="L450" s="64">
        <v>0</v>
      </c>
      <c r="M450" s="64">
        <v>2</v>
      </c>
      <c r="N450" s="64">
        <v>3</v>
      </c>
      <c r="O450" s="64">
        <v>0</v>
      </c>
      <c r="P450" s="64">
        <v>7</v>
      </c>
      <c r="Q450" s="64">
        <v>7</v>
      </c>
      <c r="R450" s="84">
        <v>1</v>
      </c>
      <c r="S450" s="64">
        <v>3</v>
      </c>
      <c r="T450" s="61"/>
      <c r="U450" s="61"/>
      <c r="V450" s="61">
        <v>456</v>
      </c>
      <c r="W450" s="61">
        <v>160</v>
      </c>
      <c r="X450" s="61">
        <v>56</v>
      </c>
      <c r="Y450" s="85">
        <v>15142</v>
      </c>
    </row>
    <row r="451" spans="1:25" s="85" customFormat="1" ht="12">
      <c r="A451" s="83">
        <v>456</v>
      </c>
      <c r="B451" s="61">
        <v>456160079</v>
      </c>
      <c r="C451" s="63" t="s">
        <v>209</v>
      </c>
      <c r="D451" s="64">
        <v>5</v>
      </c>
      <c r="E451" s="64">
        <v>0</v>
      </c>
      <c r="F451" s="64">
        <v>2</v>
      </c>
      <c r="G451" s="64">
        <v>17</v>
      </c>
      <c r="H451" s="64">
        <v>13</v>
      </c>
      <c r="I451" s="64">
        <v>0</v>
      </c>
      <c r="J451" s="64">
        <v>0</v>
      </c>
      <c r="K451" s="84">
        <v>1.3179000000000001</v>
      </c>
      <c r="L451" s="64">
        <v>0</v>
      </c>
      <c r="M451" s="64">
        <v>13</v>
      </c>
      <c r="N451" s="64">
        <v>6</v>
      </c>
      <c r="O451" s="64">
        <v>0</v>
      </c>
      <c r="P451" s="64">
        <v>23</v>
      </c>
      <c r="Q451" s="64">
        <v>35</v>
      </c>
      <c r="R451" s="84">
        <v>1</v>
      </c>
      <c r="S451" s="64">
        <v>6</v>
      </c>
      <c r="T451" s="61"/>
      <c r="U451" s="61"/>
      <c r="V451" s="61">
        <v>456</v>
      </c>
      <c r="W451" s="61">
        <v>160</v>
      </c>
      <c r="X451" s="61">
        <v>79</v>
      </c>
      <c r="Y451" s="85">
        <v>13517</v>
      </c>
    </row>
    <row r="452" spans="1:25" s="85" customFormat="1" ht="12">
      <c r="A452" s="83">
        <v>456</v>
      </c>
      <c r="B452" s="61">
        <v>456160128</v>
      </c>
      <c r="C452" s="63" t="s">
        <v>209</v>
      </c>
      <c r="D452" s="64">
        <v>0</v>
      </c>
      <c r="E452" s="64">
        <v>0</v>
      </c>
      <c r="F452" s="64">
        <v>0</v>
      </c>
      <c r="G452" s="64">
        <v>1</v>
      </c>
      <c r="H452" s="64">
        <v>2</v>
      </c>
      <c r="I452" s="64">
        <v>0</v>
      </c>
      <c r="J452" s="64">
        <v>0</v>
      </c>
      <c r="K452" s="84">
        <v>0.11459999999999999</v>
      </c>
      <c r="L452" s="64">
        <v>0</v>
      </c>
      <c r="M452" s="64">
        <v>0</v>
      </c>
      <c r="N452" s="64">
        <v>1</v>
      </c>
      <c r="O452" s="64">
        <v>0</v>
      </c>
      <c r="P452" s="64">
        <v>2</v>
      </c>
      <c r="Q452" s="64">
        <v>3</v>
      </c>
      <c r="R452" s="84">
        <v>1</v>
      </c>
      <c r="S452" s="64">
        <v>10</v>
      </c>
      <c r="T452" s="61"/>
      <c r="U452" s="61"/>
      <c r="V452" s="61">
        <v>456</v>
      </c>
      <c r="W452" s="61">
        <v>160</v>
      </c>
      <c r="X452" s="61">
        <v>128</v>
      </c>
      <c r="Y452" s="85">
        <v>13561</v>
      </c>
    </row>
    <row r="453" spans="1:25" s="85" customFormat="1" ht="12">
      <c r="A453" s="83">
        <v>456</v>
      </c>
      <c r="B453" s="61">
        <v>456160149</v>
      </c>
      <c r="C453" s="63" t="s">
        <v>209</v>
      </c>
      <c r="D453" s="64">
        <v>0</v>
      </c>
      <c r="E453" s="64">
        <v>0</v>
      </c>
      <c r="F453" s="64">
        <v>2</v>
      </c>
      <c r="G453" s="64">
        <v>1</v>
      </c>
      <c r="H453" s="64">
        <v>0</v>
      </c>
      <c r="I453" s="64">
        <v>0</v>
      </c>
      <c r="J453" s="64">
        <v>0</v>
      </c>
      <c r="K453" s="84">
        <v>0.11459999999999999</v>
      </c>
      <c r="L453" s="64">
        <v>0</v>
      </c>
      <c r="M453" s="64">
        <v>1</v>
      </c>
      <c r="N453" s="64">
        <v>0</v>
      </c>
      <c r="O453" s="64">
        <v>0</v>
      </c>
      <c r="P453" s="64">
        <v>3</v>
      </c>
      <c r="Q453" s="64">
        <v>3</v>
      </c>
      <c r="R453" s="84">
        <v>1</v>
      </c>
      <c r="S453" s="64">
        <v>12</v>
      </c>
      <c r="T453" s="61"/>
      <c r="U453" s="61"/>
      <c r="V453" s="61">
        <v>456</v>
      </c>
      <c r="W453" s="61">
        <v>160</v>
      </c>
      <c r="X453" s="61">
        <v>149</v>
      </c>
      <c r="Y453" s="85">
        <v>15683</v>
      </c>
    </row>
    <row r="454" spans="1:25" s="85" customFormat="1" ht="12">
      <c r="A454" s="83">
        <v>456</v>
      </c>
      <c r="B454" s="61">
        <v>456160153</v>
      </c>
      <c r="C454" s="63" t="s">
        <v>209</v>
      </c>
      <c r="D454" s="64">
        <v>0</v>
      </c>
      <c r="E454" s="64">
        <v>0</v>
      </c>
      <c r="F454" s="64">
        <v>0</v>
      </c>
      <c r="G454" s="64">
        <v>1</v>
      </c>
      <c r="H454" s="64">
        <v>1</v>
      </c>
      <c r="I454" s="64">
        <v>0</v>
      </c>
      <c r="J454" s="64">
        <v>0</v>
      </c>
      <c r="K454" s="84">
        <v>7.6399999999999996E-2</v>
      </c>
      <c r="L454" s="64">
        <v>0</v>
      </c>
      <c r="M454" s="64">
        <v>1</v>
      </c>
      <c r="N454" s="64">
        <v>0</v>
      </c>
      <c r="O454" s="64">
        <v>0</v>
      </c>
      <c r="P454" s="64">
        <v>2</v>
      </c>
      <c r="Q454" s="64">
        <v>2</v>
      </c>
      <c r="R454" s="84">
        <v>1</v>
      </c>
      <c r="S454" s="64">
        <v>9</v>
      </c>
      <c r="T454" s="61"/>
      <c r="U454" s="61"/>
      <c r="V454" s="61">
        <v>456</v>
      </c>
      <c r="W454" s="61">
        <v>160</v>
      </c>
      <c r="X454" s="61">
        <v>153</v>
      </c>
      <c r="Y454" s="85">
        <v>15514</v>
      </c>
    </row>
    <row r="455" spans="1:25" s="85" customFormat="1" ht="12">
      <c r="A455" s="83">
        <v>456</v>
      </c>
      <c r="B455" s="61">
        <v>456160160</v>
      </c>
      <c r="C455" s="63" t="s">
        <v>209</v>
      </c>
      <c r="D455" s="64">
        <v>32</v>
      </c>
      <c r="E455" s="64">
        <v>0</v>
      </c>
      <c r="F455" s="64">
        <v>85</v>
      </c>
      <c r="G455" s="64">
        <v>400</v>
      </c>
      <c r="H455" s="64">
        <v>200</v>
      </c>
      <c r="I455" s="64">
        <v>0</v>
      </c>
      <c r="J455" s="64">
        <v>0</v>
      </c>
      <c r="K455" s="84">
        <v>26.778199999999998</v>
      </c>
      <c r="L455" s="64">
        <v>0</v>
      </c>
      <c r="M455" s="64">
        <v>309</v>
      </c>
      <c r="N455" s="64">
        <v>77</v>
      </c>
      <c r="O455" s="64">
        <v>0</v>
      </c>
      <c r="P455" s="64">
        <v>595</v>
      </c>
      <c r="Q455" s="64">
        <v>701</v>
      </c>
      <c r="R455" s="84">
        <v>1</v>
      </c>
      <c r="S455" s="64">
        <v>11</v>
      </c>
      <c r="T455" s="61"/>
      <c r="U455" s="61"/>
      <c r="V455" s="61">
        <v>456</v>
      </c>
      <c r="W455" s="61">
        <v>160</v>
      </c>
      <c r="X455" s="61">
        <v>160</v>
      </c>
      <c r="Y455" s="85">
        <v>15220</v>
      </c>
    </row>
    <row r="456" spans="1:25" s="85" customFormat="1" ht="12">
      <c r="A456" s="83">
        <v>456</v>
      </c>
      <c r="B456" s="61">
        <v>456160170</v>
      </c>
      <c r="C456" s="63" t="s">
        <v>209</v>
      </c>
      <c r="D456" s="64">
        <v>0</v>
      </c>
      <c r="E456" s="64">
        <v>0</v>
      </c>
      <c r="F456" s="64">
        <v>0</v>
      </c>
      <c r="G456" s="64">
        <v>2</v>
      </c>
      <c r="H456" s="64">
        <v>0</v>
      </c>
      <c r="I456" s="64">
        <v>0</v>
      </c>
      <c r="J456" s="64">
        <v>0</v>
      </c>
      <c r="K456" s="84">
        <v>7.6399999999999996E-2</v>
      </c>
      <c r="L456" s="64">
        <v>0</v>
      </c>
      <c r="M456" s="64">
        <v>2</v>
      </c>
      <c r="N456" s="64">
        <v>0</v>
      </c>
      <c r="O456" s="64">
        <v>0</v>
      </c>
      <c r="P456" s="64">
        <v>2</v>
      </c>
      <c r="Q456" s="64">
        <v>2</v>
      </c>
      <c r="R456" s="84">
        <v>1</v>
      </c>
      <c r="S456" s="64">
        <v>8</v>
      </c>
      <c r="T456" s="61"/>
      <c r="U456" s="61"/>
      <c r="V456" s="61">
        <v>456</v>
      </c>
      <c r="W456" s="61">
        <v>160</v>
      </c>
      <c r="X456" s="61">
        <v>170</v>
      </c>
      <c r="Y456" s="85">
        <v>16718</v>
      </c>
    </row>
    <row r="457" spans="1:25" s="85" customFormat="1" ht="12">
      <c r="A457" s="83">
        <v>456</v>
      </c>
      <c r="B457" s="61">
        <v>456160295</v>
      </c>
      <c r="C457" s="63" t="s">
        <v>209</v>
      </c>
      <c r="D457" s="64">
        <v>0</v>
      </c>
      <c r="E457" s="64">
        <v>0</v>
      </c>
      <c r="F457" s="64">
        <v>1</v>
      </c>
      <c r="G457" s="64">
        <v>2</v>
      </c>
      <c r="H457" s="64">
        <v>4</v>
      </c>
      <c r="I457" s="64">
        <v>0</v>
      </c>
      <c r="J457" s="64">
        <v>0</v>
      </c>
      <c r="K457" s="84">
        <v>0.26740000000000003</v>
      </c>
      <c r="L457" s="64">
        <v>0</v>
      </c>
      <c r="M457" s="64">
        <v>1</v>
      </c>
      <c r="N457" s="64">
        <v>0</v>
      </c>
      <c r="O457" s="64">
        <v>0</v>
      </c>
      <c r="P457" s="64">
        <v>5</v>
      </c>
      <c r="Q457" s="64">
        <v>7</v>
      </c>
      <c r="R457" s="84">
        <v>1</v>
      </c>
      <c r="S457" s="64">
        <v>4</v>
      </c>
      <c r="T457" s="61"/>
      <c r="U457" s="61"/>
      <c r="V457" s="61">
        <v>456</v>
      </c>
      <c r="W457" s="61">
        <v>160</v>
      </c>
      <c r="X457" s="61">
        <v>295</v>
      </c>
      <c r="Y457" s="85">
        <v>12584</v>
      </c>
    </row>
    <row r="458" spans="1:25" s="85" customFormat="1" ht="12">
      <c r="A458" s="83">
        <v>456</v>
      </c>
      <c r="B458" s="61">
        <v>456160326</v>
      </c>
      <c r="C458" s="63" t="s">
        <v>209</v>
      </c>
      <c r="D458" s="64">
        <v>1</v>
      </c>
      <c r="E458" s="64">
        <v>0</v>
      </c>
      <c r="F458" s="64">
        <v>2</v>
      </c>
      <c r="G458" s="64">
        <v>1</v>
      </c>
      <c r="H458" s="64">
        <v>1</v>
      </c>
      <c r="I458" s="64">
        <v>0</v>
      </c>
      <c r="J458" s="64">
        <v>0</v>
      </c>
      <c r="K458" s="84">
        <v>0.1719</v>
      </c>
      <c r="L458" s="64">
        <v>0</v>
      </c>
      <c r="M458" s="64">
        <v>3</v>
      </c>
      <c r="N458" s="64">
        <v>0</v>
      </c>
      <c r="O458" s="64">
        <v>0</v>
      </c>
      <c r="P458" s="64">
        <v>1</v>
      </c>
      <c r="Q458" s="64">
        <v>5</v>
      </c>
      <c r="R458" s="84">
        <v>1</v>
      </c>
      <c r="S458" s="64">
        <v>2</v>
      </c>
      <c r="T458" s="61"/>
      <c r="U458" s="61"/>
      <c r="V458" s="61">
        <v>456</v>
      </c>
      <c r="W458" s="61">
        <v>160</v>
      </c>
      <c r="X458" s="61">
        <v>326</v>
      </c>
      <c r="Y458" s="85">
        <v>10720</v>
      </c>
    </row>
    <row r="459" spans="1:25" s="85" customFormat="1" ht="12">
      <c r="A459" s="83">
        <v>456</v>
      </c>
      <c r="B459" s="61">
        <v>456160616</v>
      </c>
      <c r="C459" s="63" t="s">
        <v>209</v>
      </c>
      <c r="D459" s="64">
        <v>0</v>
      </c>
      <c r="E459" s="64">
        <v>0</v>
      </c>
      <c r="F459" s="64">
        <v>0</v>
      </c>
      <c r="G459" s="64">
        <v>2</v>
      </c>
      <c r="H459" s="64">
        <v>0</v>
      </c>
      <c r="I459" s="64">
        <v>0</v>
      </c>
      <c r="J459" s="64">
        <v>0</v>
      </c>
      <c r="K459" s="84">
        <v>7.6399999999999996E-2</v>
      </c>
      <c r="L459" s="64">
        <v>0</v>
      </c>
      <c r="M459" s="64">
        <v>2</v>
      </c>
      <c r="N459" s="64">
        <v>0</v>
      </c>
      <c r="O459" s="64">
        <v>0</v>
      </c>
      <c r="P459" s="64">
        <v>2</v>
      </c>
      <c r="Q459" s="64">
        <v>2</v>
      </c>
      <c r="R459" s="84">
        <v>1</v>
      </c>
      <c r="S459" s="64">
        <v>6</v>
      </c>
      <c r="T459" s="61"/>
      <c r="U459" s="61"/>
      <c r="V459" s="61">
        <v>456</v>
      </c>
      <c r="W459" s="61">
        <v>160</v>
      </c>
      <c r="X459" s="61">
        <v>616</v>
      </c>
      <c r="Y459" s="85">
        <v>16385</v>
      </c>
    </row>
    <row r="460" spans="1:25" s="85" customFormat="1" ht="12">
      <c r="A460" s="83">
        <v>456</v>
      </c>
      <c r="B460" s="61">
        <v>456160673</v>
      </c>
      <c r="C460" s="63" t="s">
        <v>209</v>
      </c>
      <c r="D460" s="64">
        <v>0</v>
      </c>
      <c r="E460" s="64">
        <v>0</v>
      </c>
      <c r="F460" s="64">
        <v>1</v>
      </c>
      <c r="G460" s="64">
        <v>1</v>
      </c>
      <c r="H460" s="64">
        <v>2</v>
      </c>
      <c r="I460" s="64">
        <v>0</v>
      </c>
      <c r="J460" s="64">
        <v>0</v>
      </c>
      <c r="K460" s="84">
        <v>0.15279999999999999</v>
      </c>
      <c r="L460" s="64">
        <v>0</v>
      </c>
      <c r="M460" s="64">
        <v>1</v>
      </c>
      <c r="N460" s="64">
        <v>1</v>
      </c>
      <c r="O460" s="64">
        <v>0</v>
      </c>
      <c r="P460" s="64">
        <v>4</v>
      </c>
      <c r="Q460" s="64">
        <v>4</v>
      </c>
      <c r="R460" s="84">
        <v>1</v>
      </c>
      <c r="S460" s="64">
        <v>2</v>
      </c>
      <c r="T460" s="61"/>
      <c r="U460" s="61"/>
      <c r="V460" s="61">
        <v>456</v>
      </c>
      <c r="W460" s="61">
        <v>160</v>
      </c>
      <c r="X460" s="61">
        <v>673</v>
      </c>
      <c r="Y460" s="85">
        <v>14508</v>
      </c>
    </row>
    <row r="461" spans="1:25" s="85" customFormat="1" ht="12">
      <c r="A461" s="83">
        <v>456</v>
      </c>
      <c r="B461" s="61">
        <v>456160735</v>
      </c>
      <c r="C461" s="63" t="s">
        <v>209</v>
      </c>
      <c r="D461" s="64">
        <v>0</v>
      </c>
      <c r="E461" s="64">
        <v>0</v>
      </c>
      <c r="F461" s="64">
        <v>0</v>
      </c>
      <c r="G461" s="64">
        <v>4</v>
      </c>
      <c r="H461" s="64">
        <v>0</v>
      </c>
      <c r="I461" s="64">
        <v>0</v>
      </c>
      <c r="J461" s="64">
        <v>0</v>
      </c>
      <c r="K461" s="84">
        <v>0.15279999999999999</v>
      </c>
      <c r="L461" s="64">
        <v>0</v>
      </c>
      <c r="M461" s="64">
        <v>3</v>
      </c>
      <c r="N461" s="64">
        <v>0</v>
      </c>
      <c r="O461" s="64">
        <v>0</v>
      </c>
      <c r="P461" s="64">
        <v>1</v>
      </c>
      <c r="Q461" s="64">
        <v>4</v>
      </c>
      <c r="R461" s="84">
        <v>1</v>
      </c>
      <c r="S461" s="64">
        <v>4</v>
      </c>
      <c r="T461" s="61"/>
      <c r="U461" s="61"/>
      <c r="V461" s="61">
        <v>456</v>
      </c>
      <c r="W461" s="61">
        <v>160</v>
      </c>
      <c r="X461" s="61">
        <v>735</v>
      </c>
      <c r="Y461" s="85">
        <v>12358</v>
      </c>
    </row>
    <row r="462" spans="1:25" s="85" customFormat="1" ht="12">
      <c r="A462" s="83">
        <v>458</v>
      </c>
      <c r="B462" s="61">
        <v>458160031</v>
      </c>
      <c r="C462" s="63" t="s">
        <v>210</v>
      </c>
      <c r="D462" s="64">
        <v>0</v>
      </c>
      <c r="E462" s="64">
        <v>0</v>
      </c>
      <c r="F462" s="64">
        <v>0</v>
      </c>
      <c r="G462" s="64">
        <v>0</v>
      </c>
      <c r="H462" s="64">
        <v>0</v>
      </c>
      <c r="I462" s="64">
        <v>3</v>
      </c>
      <c r="J462" s="64">
        <v>0</v>
      </c>
      <c r="K462" s="84">
        <v>0.11459999999999999</v>
      </c>
      <c r="L462" s="64">
        <v>0</v>
      </c>
      <c r="M462" s="64">
        <v>0</v>
      </c>
      <c r="N462" s="64">
        <v>0</v>
      </c>
      <c r="O462" s="64">
        <v>0</v>
      </c>
      <c r="P462" s="64">
        <v>3</v>
      </c>
      <c r="Q462" s="64">
        <v>3</v>
      </c>
      <c r="R462" s="84">
        <v>1</v>
      </c>
      <c r="S462" s="64">
        <v>4</v>
      </c>
      <c r="T462" s="61"/>
      <c r="U462" s="61"/>
      <c r="V462" s="61">
        <v>458</v>
      </c>
      <c r="W462" s="61">
        <v>160</v>
      </c>
      <c r="X462" s="61">
        <v>31</v>
      </c>
      <c r="Y462" s="85">
        <v>15066</v>
      </c>
    </row>
    <row r="463" spans="1:25" s="85" customFormat="1" ht="12">
      <c r="A463" s="83">
        <v>458</v>
      </c>
      <c r="B463" s="61">
        <v>458160056</v>
      </c>
      <c r="C463" s="63" t="s">
        <v>210</v>
      </c>
      <c r="D463" s="64">
        <v>0</v>
      </c>
      <c r="E463" s="64">
        <v>0</v>
      </c>
      <c r="F463" s="64">
        <v>0</v>
      </c>
      <c r="G463" s="64">
        <v>0</v>
      </c>
      <c r="H463" s="64">
        <v>0</v>
      </c>
      <c r="I463" s="64">
        <v>1</v>
      </c>
      <c r="J463" s="64">
        <v>0</v>
      </c>
      <c r="K463" s="84">
        <v>3.8199999999999998E-2</v>
      </c>
      <c r="L463" s="64">
        <v>0</v>
      </c>
      <c r="M463" s="64">
        <v>0</v>
      </c>
      <c r="N463" s="64">
        <v>0</v>
      </c>
      <c r="O463" s="64">
        <v>0</v>
      </c>
      <c r="P463" s="64">
        <v>1</v>
      </c>
      <c r="Q463" s="64">
        <v>1</v>
      </c>
      <c r="R463" s="84">
        <v>1</v>
      </c>
      <c r="S463" s="64">
        <v>3</v>
      </c>
      <c r="T463" s="61"/>
      <c r="U463" s="61"/>
      <c r="V463" s="61">
        <v>458</v>
      </c>
      <c r="W463" s="61">
        <v>160</v>
      </c>
      <c r="X463" s="61">
        <v>56</v>
      </c>
      <c r="Y463" s="85">
        <v>14997</v>
      </c>
    </row>
    <row r="464" spans="1:25" s="85" customFormat="1" ht="12">
      <c r="A464" s="83">
        <v>458</v>
      </c>
      <c r="B464" s="61">
        <v>458160079</v>
      </c>
      <c r="C464" s="63" t="s">
        <v>210</v>
      </c>
      <c r="D464" s="64">
        <v>0</v>
      </c>
      <c r="E464" s="64">
        <v>0</v>
      </c>
      <c r="F464" s="64">
        <v>0</v>
      </c>
      <c r="G464" s="64">
        <v>0</v>
      </c>
      <c r="H464" s="64">
        <v>0</v>
      </c>
      <c r="I464" s="64">
        <v>6</v>
      </c>
      <c r="J464" s="64">
        <v>0</v>
      </c>
      <c r="K464" s="84">
        <v>0.22919999999999999</v>
      </c>
      <c r="L464" s="64">
        <v>0</v>
      </c>
      <c r="M464" s="64">
        <v>0</v>
      </c>
      <c r="N464" s="64">
        <v>0</v>
      </c>
      <c r="O464" s="64">
        <v>0</v>
      </c>
      <c r="P464" s="64">
        <v>3</v>
      </c>
      <c r="Q464" s="64">
        <v>6</v>
      </c>
      <c r="R464" s="84">
        <v>1</v>
      </c>
      <c r="S464" s="64">
        <v>6</v>
      </c>
      <c r="T464" s="61"/>
      <c r="U464" s="61"/>
      <c r="V464" s="61">
        <v>458</v>
      </c>
      <c r="W464" s="61">
        <v>160</v>
      </c>
      <c r="X464" s="61">
        <v>79</v>
      </c>
      <c r="Y464" s="85">
        <v>13231</v>
      </c>
    </row>
    <row r="465" spans="1:25" s="85" customFormat="1" ht="12">
      <c r="A465" s="83">
        <v>458</v>
      </c>
      <c r="B465" s="61">
        <v>458160103</v>
      </c>
      <c r="C465" s="63" t="s">
        <v>210</v>
      </c>
      <c r="D465" s="64">
        <v>0</v>
      </c>
      <c r="E465" s="64">
        <v>0</v>
      </c>
      <c r="F465" s="64">
        <v>0</v>
      </c>
      <c r="G465" s="64">
        <v>0</v>
      </c>
      <c r="H465" s="64">
        <v>0</v>
      </c>
      <c r="I465" s="64">
        <v>1</v>
      </c>
      <c r="J465" s="64">
        <v>0</v>
      </c>
      <c r="K465" s="84">
        <v>3.8199999999999998E-2</v>
      </c>
      <c r="L465" s="64">
        <v>0</v>
      </c>
      <c r="M465" s="64">
        <v>0</v>
      </c>
      <c r="N465" s="64">
        <v>0</v>
      </c>
      <c r="O465" s="64">
        <v>0</v>
      </c>
      <c r="P465" s="64">
        <v>1</v>
      </c>
      <c r="Q465" s="64">
        <v>1</v>
      </c>
      <c r="R465" s="84">
        <v>1</v>
      </c>
      <c r="S465" s="64">
        <v>10</v>
      </c>
      <c r="T465" s="61"/>
      <c r="U465" s="61"/>
      <c r="V465" s="61">
        <v>458</v>
      </c>
      <c r="W465" s="61">
        <v>160</v>
      </c>
      <c r="X465" s="61">
        <v>103</v>
      </c>
      <c r="Y465" s="85">
        <v>16118</v>
      </c>
    </row>
    <row r="466" spans="1:25" s="85" customFormat="1" ht="12">
      <c r="A466" s="83">
        <v>458</v>
      </c>
      <c r="B466" s="61">
        <v>458160160</v>
      </c>
      <c r="C466" s="63" t="s">
        <v>210</v>
      </c>
      <c r="D466" s="64">
        <v>0</v>
      </c>
      <c r="E466" s="64">
        <v>0</v>
      </c>
      <c r="F466" s="64">
        <v>0</v>
      </c>
      <c r="G466" s="64">
        <v>0</v>
      </c>
      <c r="H466" s="64">
        <v>0</v>
      </c>
      <c r="I466" s="64">
        <v>75</v>
      </c>
      <c r="J466" s="64">
        <v>0</v>
      </c>
      <c r="K466" s="84">
        <v>2.8650000000000002</v>
      </c>
      <c r="L466" s="64">
        <v>0</v>
      </c>
      <c r="M466" s="64">
        <v>0</v>
      </c>
      <c r="N466" s="64">
        <v>0</v>
      </c>
      <c r="O466" s="64">
        <v>4</v>
      </c>
      <c r="P466" s="64">
        <v>63</v>
      </c>
      <c r="Q466" s="64">
        <v>75</v>
      </c>
      <c r="R466" s="84">
        <v>1</v>
      </c>
      <c r="S466" s="64">
        <v>11</v>
      </c>
      <c r="T466" s="61"/>
      <c r="U466" s="61"/>
      <c r="V466" s="61">
        <v>458</v>
      </c>
      <c r="W466" s="61">
        <v>160</v>
      </c>
      <c r="X466" s="61">
        <v>160</v>
      </c>
      <c r="Y466" s="85">
        <v>15523</v>
      </c>
    </row>
    <row r="467" spans="1:25" s="85" customFormat="1" ht="12">
      <c r="A467" s="83">
        <v>458</v>
      </c>
      <c r="B467" s="61">
        <v>458160301</v>
      </c>
      <c r="C467" s="63" t="s">
        <v>210</v>
      </c>
      <c r="D467" s="64">
        <v>0</v>
      </c>
      <c r="E467" s="64">
        <v>0</v>
      </c>
      <c r="F467" s="64">
        <v>0</v>
      </c>
      <c r="G467" s="64">
        <v>0</v>
      </c>
      <c r="H467" s="64">
        <v>0</v>
      </c>
      <c r="I467" s="64">
        <v>1</v>
      </c>
      <c r="J467" s="64">
        <v>0</v>
      </c>
      <c r="K467" s="84">
        <v>3.8199999999999998E-2</v>
      </c>
      <c r="L467" s="64">
        <v>0</v>
      </c>
      <c r="M467" s="64">
        <v>0</v>
      </c>
      <c r="N467" s="64">
        <v>0</v>
      </c>
      <c r="O467" s="64">
        <v>0</v>
      </c>
      <c r="P467" s="64">
        <v>1</v>
      </c>
      <c r="Q467" s="64">
        <v>1</v>
      </c>
      <c r="R467" s="84">
        <v>1</v>
      </c>
      <c r="S467" s="64">
        <v>4</v>
      </c>
      <c r="T467" s="61"/>
      <c r="U467" s="61"/>
      <c r="V467" s="61">
        <v>458</v>
      </c>
      <c r="W467" s="61">
        <v>160</v>
      </c>
      <c r="X467" s="61">
        <v>301</v>
      </c>
      <c r="Y467" s="85">
        <v>15066</v>
      </c>
    </row>
    <row r="468" spans="1:25" s="85" customFormat="1" ht="12">
      <c r="A468" s="83">
        <v>458</v>
      </c>
      <c r="B468" s="61">
        <v>458160326</v>
      </c>
      <c r="C468" s="63" t="s">
        <v>210</v>
      </c>
      <c r="D468" s="64">
        <v>0</v>
      </c>
      <c r="E468" s="64">
        <v>0</v>
      </c>
      <c r="F468" s="64">
        <v>0</v>
      </c>
      <c r="G468" s="64">
        <v>0</v>
      </c>
      <c r="H468" s="64">
        <v>0</v>
      </c>
      <c r="I468" s="64">
        <v>1</v>
      </c>
      <c r="J468" s="64">
        <v>0</v>
      </c>
      <c r="K468" s="84">
        <v>3.8199999999999998E-2</v>
      </c>
      <c r="L468" s="64">
        <v>0</v>
      </c>
      <c r="M468" s="64">
        <v>0</v>
      </c>
      <c r="N468" s="64">
        <v>0</v>
      </c>
      <c r="O468" s="64">
        <v>0</v>
      </c>
      <c r="P468" s="64">
        <v>0</v>
      </c>
      <c r="Q468" s="64">
        <v>1</v>
      </c>
      <c r="R468" s="84">
        <v>1</v>
      </c>
      <c r="S468" s="64">
        <v>2</v>
      </c>
      <c r="T468" s="61"/>
      <c r="U468" s="61"/>
      <c r="V468" s="61">
        <v>458</v>
      </c>
      <c r="W468" s="61">
        <v>160</v>
      </c>
      <c r="X468" s="61">
        <v>326</v>
      </c>
      <c r="Y468" s="85">
        <v>11009</v>
      </c>
    </row>
    <row r="469" spans="1:25" s="85" customFormat="1" ht="12">
      <c r="A469" s="83">
        <v>463</v>
      </c>
      <c r="B469" s="61">
        <v>463035035</v>
      </c>
      <c r="C469" s="63" t="s">
        <v>211</v>
      </c>
      <c r="D469" s="64">
        <v>0</v>
      </c>
      <c r="E469" s="64">
        <v>0</v>
      </c>
      <c r="F469" s="64">
        <v>64</v>
      </c>
      <c r="G469" s="64">
        <v>344</v>
      </c>
      <c r="H469" s="64">
        <v>183</v>
      </c>
      <c r="I469" s="64">
        <v>0</v>
      </c>
      <c r="J469" s="64">
        <v>0</v>
      </c>
      <c r="K469" s="84">
        <v>22.5762</v>
      </c>
      <c r="L469" s="64">
        <v>0</v>
      </c>
      <c r="M469" s="64">
        <v>73</v>
      </c>
      <c r="N469" s="64">
        <v>29</v>
      </c>
      <c r="O469" s="64">
        <v>0</v>
      </c>
      <c r="P469" s="64">
        <v>512</v>
      </c>
      <c r="Q469" s="64">
        <v>591</v>
      </c>
      <c r="R469" s="84">
        <v>1.085</v>
      </c>
      <c r="S469" s="64">
        <v>11</v>
      </c>
      <c r="T469" s="61"/>
      <c r="U469" s="61"/>
      <c r="V469" s="61">
        <v>463</v>
      </c>
      <c r="W469" s="61">
        <v>35</v>
      </c>
      <c r="X469" s="61">
        <v>35</v>
      </c>
      <c r="Y469" s="85">
        <v>15417</v>
      </c>
    </row>
    <row r="470" spans="1:25" s="85" customFormat="1" ht="12">
      <c r="A470" s="83">
        <v>463</v>
      </c>
      <c r="B470" s="61">
        <v>463035044</v>
      </c>
      <c r="C470" s="63" t="s">
        <v>211</v>
      </c>
      <c r="D470" s="64">
        <v>0</v>
      </c>
      <c r="E470" s="64">
        <v>0</v>
      </c>
      <c r="F470" s="64">
        <v>0</v>
      </c>
      <c r="G470" s="64">
        <v>2</v>
      </c>
      <c r="H470" s="64">
        <v>0</v>
      </c>
      <c r="I470" s="64">
        <v>0</v>
      </c>
      <c r="J470" s="64">
        <v>0</v>
      </c>
      <c r="K470" s="84">
        <v>7.6399999999999996E-2</v>
      </c>
      <c r="L470" s="64">
        <v>0</v>
      </c>
      <c r="M470" s="64">
        <v>0</v>
      </c>
      <c r="N470" s="64">
        <v>0</v>
      </c>
      <c r="O470" s="64">
        <v>0</v>
      </c>
      <c r="P470" s="64">
        <v>2</v>
      </c>
      <c r="Q470" s="64">
        <v>2</v>
      </c>
      <c r="R470" s="84">
        <v>1.085</v>
      </c>
      <c r="S470" s="64">
        <v>12</v>
      </c>
      <c r="T470" s="61"/>
      <c r="U470" s="61"/>
      <c r="V470" s="61">
        <v>463</v>
      </c>
      <c r="W470" s="61">
        <v>35</v>
      </c>
      <c r="X470" s="61">
        <v>44</v>
      </c>
      <c r="Y470" s="85">
        <v>15985</v>
      </c>
    </row>
    <row r="471" spans="1:25" s="85" customFormat="1" ht="12">
      <c r="A471" s="83">
        <v>463</v>
      </c>
      <c r="B471" s="61">
        <v>463035133</v>
      </c>
      <c r="C471" s="63" t="s">
        <v>211</v>
      </c>
      <c r="D471" s="64">
        <v>0</v>
      </c>
      <c r="E471" s="64">
        <v>0</v>
      </c>
      <c r="F471" s="64">
        <v>0</v>
      </c>
      <c r="G471" s="64">
        <v>1</v>
      </c>
      <c r="H471" s="64">
        <v>0</v>
      </c>
      <c r="I471" s="64">
        <v>0</v>
      </c>
      <c r="J471" s="64">
        <v>0</v>
      </c>
      <c r="K471" s="84">
        <v>3.8199999999999998E-2</v>
      </c>
      <c r="L471" s="64">
        <v>0</v>
      </c>
      <c r="M471" s="64">
        <v>0</v>
      </c>
      <c r="N471" s="64">
        <v>0</v>
      </c>
      <c r="O471" s="64">
        <v>0</v>
      </c>
      <c r="P471" s="64">
        <v>1</v>
      </c>
      <c r="Q471" s="64">
        <v>1</v>
      </c>
      <c r="R471" s="84">
        <v>1.085</v>
      </c>
      <c r="S471" s="64">
        <v>9</v>
      </c>
      <c r="T471" s="61"/>
      <c r="U471" s="61"/>
      <c r="V471" s="61">
        <v>463</v>
      </c>
      <c r="W471" s="61">
        <v>35</v>
      </c>
      <c r="X471" s="61">
        <v>133</v>
      </c>
      <c r="Y471" s="85">
        <v>15526</v>
      </c>
    </row>
    <row r="472" spans="1:25" s="85" customFormat="1" ht="12">
      <c r="A472" s="83">
        <v>463</v>
      </c>
      <c r="B472" s="61">
        <v>463035165</v>
      </c>
      <c r="C472" s="63" t="s">
        <v>211</v>
      </c>
      <c r="D472" s="64">
        <v>0</v>
      </c>
      <c r="E472" s="64">
        <v>0</v>
      </c>
      <c r="F472" s="64">
        <v>0</v>
      </c>
      <c r="G472" s="64">
        <v>1</v>
      </c>
      <c r="H472" s="64">
        <v>1</v>
      </c>
      <c r="I472" s="64">
        <v>0</v>
      </c>
      <c r="J472" s="64">
        <v>0</v>
      </c>
      <c r="K472" s="84">
        <v>7.6399999999999996E-2</v>
      </c>
      <c r="L472" s="64">
        <v>0</v>
      </c>
      <c r="M472" s="64">
        <v>0</v>
      </c>
      <c r="N472" s="64">
        <v>0</v>
      </c>
      <c r="O472" s="64">
        <v>0</v>
      </c>
      <c r="P472" s="64">
        <v>2</v>
      </c>
      <c r="Q472" s="64">
        <v>2</v>
      </c>
      <c r="R472" s="84">
        <v>1.085</v>
      </c>
      <c r="S472" s="64">
        <v>10</v>
      </c>
      <c r="T472" s="61"/>
      <c r="U472" s="61"/>
      <c r="V472" s="61">
        <v>463</v>
      </c>
      <c r="W472" s="61">
        <v>35</v>
      </c>
      <c r="X472" s="61">
        <v>165</v>
      </c>
      <c r="Y472" s="85">
        <v>15515</v>
      </c>
    </row>
    <row r="473" spans="1:25" s="85" customFormat="1" ht="12">
      <c r="A473" s="83">
        <v>463</v>
      </c>
      <c r="B473" s="61">
        <v>463035207</v>
      </c>
      <c r="C473" s="63" t="s">
        <v>211</v>
      </c>
      <c r="D473" s="64">
        <v>0</v>
      </c>
      <c r="E473" s="64">
        <v>0</v>
      </c>
      <c r="F473" s="64">
        <v>0</v>
      </c>
      <c r="G473" s="64">
        <v>0</v>
      </c>
      <c r="H473" s="64">
        <v>1</v>
      </c>
      <c r="I473" s="64">
        <v>0</v>
      </c>
      <c r="J473" s="64">
        <v>0</v>
      </c>
      <c r="K473" s="84">
        <v>3.8199999999999998E-2</v>
      </c>
      <c r="L473" s="64">
        <v>0</v>
      </c>
      <c r="M473" s="64">
        <v>0</v>
      </c>
      <c r="N473" s="64">
        <v>0</v>
      </c>
      <c r="O473" s="64">
        <v>0</v>
      </c>
      <c r="P473" s="64">
        <v>1</v>
      </c>
      <c r="Q473" s="64">
        <v>1</v>
      </c>
      <c r="R473" s="84">
        <v>1.085</v>
      </c>
      <c r="S473" s="64">
        <v>3</v>
      </c>
      <c r="T473" s="61"/>
      <c r="U473" s="61"/>
      <c r="V473" s="61">
        <v>463</v>
      </c>
      <c r="W473" s="61">
        <v>35</v>
      </c>
      <c r="X473" s="61">
        <v>207</v>
      </c>
      <c r="Y473" s="85">
        <v>14119</v>
      </c>
    </row>
    <row r="474" spans="1:25" s="85" customFormat="1" ht="12">
      <c r="A474" s="83">
        <v>463</v>
      </c>
      <c r="B474" s="61">
        <v>463035220</v>
      </c>
      <c r="C474" s="63" t="s">
        <v>211</v>
      </c>
      <c r="D474" s="64">
        <v>0</v>
      </c>
      <c r="E474" s="64">
        <v>0</v>
      </c>
      <c r="F474" s="64">
        <v>0</v>
      </c>
      <c r="G474" s="64">
        <v>1</v>
      </c>
      <c r="H474" s="64">
        <v>1</v>
      </c>
      <c r="I474" s="64">
        <v>0</v>
      </c>
      <c r="J474" s="64">
        <v>0</v>
      </c>
      <c r="K474" s="84">
        <v>7.6399999999999996E-2</v>
      </c>
      <c r="L474" s="64">
        <v>0</v>
      </c>
      <c r="M474" s="64">
        <v>0</v>
      </c>
      <c r="N474" s="64">
        <v>0</v>
      </c>
      <c r="O474" s="64">
        <v>0</v>
      </c>
      <c r="P474" s="64">
        <v>1</v>
      </c>
      <c r="Q474" s="64">
        <v>2</v>
      </c>
      <c r="R474" s="84">
        <v>1.085</v>
      </c>
      <c r="S474" s="64">
        <v>6</v>
      </c>
      <c r="T474" s="61"/>
      <c r="U474" s="61"/>
      <c r="V474" s="61">
        <v>463</v>
      </c>
      <c r="W474" s="61">
        <v>35</v>
      </c>
      <c r="X474" s="61">
        <v>220</v>
      </c>
      <c r="Y474" s="85">
        <v>12409</v>
      </c>
    </row>
    <row r="475" spans="1:25" s="85" customFormat="1" ht="12">
      <c r="A475" s="83">
        <v>463</v>
      </c>
      <c r="B475" s="61">
        <v>463035243</v>
      </c>
      <c r="C475" s="63" t="s">
        <v>211</v>
      </c>
      <c r="D475" s="64">
        <v>0</v>
      </c>
      <c r="E475" s="64">
        <v>0</v>
      </c>
      <c r="F475" s="64">
        <v>0</v>
      </c>
      <c r="G475" s="64">
        <v>1</v>
      </c>
      <c r="H475" s="64">
        <v>0</v>
      </c>
      <c r="I475" s="64">
        <v>0</v>
      </c>
      <c r="J475" s="64">
        <v>0</v>
      </c>
      <c r="K475" s="84">
        <v>3.8199999999999998E-2</v>
      </c>
      <c r="L475" s="64">
        <v>0</v>
      </c>
      <c r="M475" s="64">
        <v>0</v>
      </c>
      <c r="N475" s="64">
        <v>0</v>
      </c>
      <c r="O475" s="64">
        <v>0</v>
      </c>
      <c r="P475" s="64">
        <v>1</v>
      </c>
      <c r="Q475" s="64">
        <v>1</v>
      </c>
      <c r="R475" s="84">
        <v>1.085</v>
      </c>
      <c r="S475" s="64">
        <v>9</v>
      </c>
      <c r="T475" s="61"/>
      <c r="U475" s="61"/>
      <c r="V475" s="61">
        <v>463</v>
      </c>
      <c r="W475" s="61">
        <v>35</v>
      </c>
      <c r="X475" s="61">
        <v>243</v>
      </c>
      <c r="Y475" s="85">
        <v>15526</v>
      </c>
    </row>
    <row r="476" spans="1:25" s="85" customFormat="1" ht="12">
      <c r="A476" s="83">
        <v>463</v>
      </c>
      <c r="B476" s="61">
        <v>463035244</v>
      </c>
      <c r="C476" s="63" t="s">
        <v>211</v>
      </c>
      <c r="D476" s="64">
        <v>0</v>
      </c>
      <c r="E476" s="64">
        <v>0</v>
      </c>
      <c r="F476" s="64">
        <v>0</v>
      </c>
      <c r="G476" s="64">
        <v>4</v>
      </c>
      <c r="H476" s="64">
        <v>1</v>
      </c>
      <c r="I476" s="64">
        <v>0</v>
      </c>
      <c r="J476" s="64">
        <v>0</v>
      </c>
      <c r="K476" s="84">
        <v>0.191</v>
      </c>
      <c r="L476" s="64">
        <v>0</v>
      </c>
      <c r="M476" s="64">
        <v>0</v>
      </c>
      <c r="N476" s="64">
        <v>0</v>
      </c>
      <c r="O476" s="64">
        <v>0</v>
      </c>
      <c r="P476" s="64">
        <v>3</v>
      </c>
      <c r="Q476" s="64">
        <v>5</v>
      </c>
      <c r="R476" s="84">
        <v>1.085</v>
      </c>
      <c r="S476" s="64">
        <v>10</v>
      </c>
      <c r="T476" s="61"/>
      <c r="U476" s="61"/>
      <c r="V476" s="61">
        <v>463</v>
      </c>
      <c r="W476" s="61">
        <v>35</v>
      </c>
      <c r="X476" s="61">
        <v>244</v>
      </c>
      <c r="Y476" s="85">
        <v>13431</v>
      </c>
    </row>
    <row r="477" spans="1:25" s="85" customFormat="1" ht="12">
      <c r="A477" s="83">
        <v>463</v>
      </c>
      <c r="B477" s="61">
        <v>463035285</v>
      </c>
      <c r="C477" s="63" t="s">
        <v>211</v>
      </c>
      <c r="D477" s="64">
        <v>0</v>
      </c>
      <c r="E477" s="64">
        <v>0</v>
      </c>
      <c r="F477" s="64">
        <v>1</v>
      </c>
      <c r="G477" s="64">
        <v>1</v>
      </c>
      <c r="H477" s="64">
        <v>0</v>
      </c>
      <c r="I477" s="64">
        <v>0</v>
      </c>
      <c r="J477" s="64">
        <v>0</v>
      </c>
      <c r="K477" s="84">
        <v>7.6399999999999996E-2</v>
      </c>
      <c r="L477" s="64">
        <v>0</v>
      </c>
      <c r="M477" s="64">
        <v>1</v>
      </c>
      <c r="N477" s="64">
        <v>0</v>
      </c>
      <c r="O477" s="64">
        <v>0</v>
      </c>
      <c r="P477" s="64">
        <v>1</v>
      </c>
      <c r="Q477" s="64">
        <v>2</v>
      </c>
      <c r="R477" s="84">
        <v>1.085</v>
      </c>
      <c r="S477" s="64">
        <v>7</v>
      </c>
      <c r="T477" s="61"/>
      <c r="U477" s="61"/>
      <c r="V477" s="61">
        <v>463</v>
      </c>
      <c r="W477" s="61">
        <v>35</v>
      </c>
      <c r="X477" s="61">
        <v>285</v>
      </c>
      <c r="Y477" s="85">
        <v>13944</v>
      </c>
    </row>
    <row r="478" spans="1:25" s="85" customFormat="1" ht="12">
      <c r="A478" s="83">
        <v>463</v>
      </c>
      <c r="B478" s="61">
        <v>463035293</v>
      </c>
      <c r="C478" s="63" t="s">
        <v>211</v>
      </c>
      <c r="D478" s="64">
        <v>0</v>
      </c>
      <c r="E478" s="64">
        <v>0</v>
      </c>
      <c r="F478" s="64">
        <v>0</v>
      </c>
      <c r="G478" s="64">
        <v>2</v>
      </c>
      <c r="H478" s="64">
        <v>0</v>
      </c>
      <c r="I478" s="64">
        <v>0</v>
      </c>
      <c r="J478" s="64">
        <v>0</v>
      </c>
      <c r="K478" s="84">
        <v>7.6399999999999996E-2</v>
      </c>
      <c r="L478" s="64">
        <v>0</v>
      </c>
      <c r="M478" s="64">
        <v>0</v>
      </c>
      <c r="N478" s="64">
        <v>0</v>
      </c>
      <c r="O478" s="64">
        <v>0</v>
      </c>
      <c r="P478" s="64">
        <v>1</v>
      </c>
      <c r="Q478" s="64">
        <v>2</v>
      </c>
      <c r="R478" s="84">
        <v>1.085</v>
      </c>
      <c r="S478" s="64">
        <v>10</v>
      </c>
      <c r="T478" s="61"/>
      <c r="U478" s="61"/>
      <c r="V478" s="61">
        <v>463</v>
      </c>
      <c r="W478" s="61">
        <v>35</v>
      </c>
      <c r="X478" s="61">
        <v>293</v>
      </c>
      <c r="Y478" s="85">
        <v>12957</v>
      </c>
    </row>
    <row r="479" spans="1:25" s="85" customFormat="1" ht="12">
      <c r="A479" s="83">
        <v>463</v>
      </c>
      <c r="B479" s="61">
        <v>463035307</v>
      </c>
      <c r="C479" s="63" t="s">
        <v>211</v>
      </c>
      <c r="D479" s="64">
        <v>0</v>
      </c>
      <c r="E479" s="64">
        <v>0</v>
      </c>
      <c r="F479" s="64">
        <v>0</v>
      </c>
      <c r="G479" s="64">
        <v>2</v>
      </c>
      <c r="H479" s="64">
        <v>0</v>
      </c>
      <c r="I479" s="64">
        <v>0</v>
      </c>
      <c r="J479" s="64">
        <v>0</v>
      </c>
      <c r="K479" s="84">
        <v>7.6399999999999996E-2</v>
      </c>
      <c r="L479" s="64">
        <v>0</v>
      </c>
      <c r="M479" s="64">
        <v>0</v>
      </c>
      <c r="N479" s="64">
        <v>0</v>
      </c>
      <c r="O479" s="64">
        <v>0</v>
      </c>
      <c r="P479" s="64">
        <v>2</v>
      </c>
      <c r="Q479" s="64">
        <v>2</v>
      </c>
      <c r="R479" s="84">
        <v>1.085</v>
      </c>
      <c r="S479" s="64">
        <v>3</v>
      </c>
      <c r="T479" s="61"/>
      <c r="U479" s="61"/>
      <c r="V479" s="61">
        <v>463</v>
      </c>
      <c r="W479" s="61">
        <v>35</v>
      </c>
      <c r="X479" s="61">
        <v>307</v>
      </c>
      <c r="Y479" s="85">
        <v>14499</v>
      </c>
    </row>
    <row r="480" spans="1:25" s="85" customFormat="1" ht="12">
      <c r="A480" s="83">
        <v>463</v>
      </c>
      <c r="B480" s="61">
        <v>463035336</v>
      </c>
      <c r="C480" s="63" t="s">
        <v>211</v>
      </c>
      <c r="D480" s="64">
        <v>0</v>
      </c>
      <c r="E480" s="64">
        <v>0</v>
      </c>
      <c r="F480" s="64">
        <v>0</v>
      </c>
      <c r="G480" s="64">
        <v>1</v>
      </c>
      <c r="H480" s="64">
        <v>1</v>
      </c>
      <c r="I480" s="64">
        <v>0</v>
      </c>
      <c r="J480" s="64">
        <v>0</v>
      </c>
      <c r="K480" s="84">
        <v>7.6399999999999996E-2</v>
      </c>
      <c r="L480" s="64">
        <v>0</v>
      </c>
      <c r="M480" s="64">
        <v>0</v>
      </c>
      <c r="N480" s="64">
        <v>0</v>
      </c>
      <c r="O480" s="64">
        <v>0</v>
      </c>
      <c r="P480" s="64">
        <v>0</v>
      </c>
      <c r="Q480" s="64">
        <v>2</v>
      </c>
      <c r="R480" s="84">
        <v>1.085</v>
      </c>
      <c r="S480" s="64">
        <v>7</v>
      </c>
      <c r="T480" s="61"/>
      <c r="U480" s="61"/>
      <c r="V480" s="61">
        <v>463</v>
      </c>
      <c r="W480" s="61">
        <v>35</v>
      </c>
      <c r="X480" s="61">
        <v>336</v>
      </c>
      <c r="Y480" s="85">
        <v>10018</v>
      </c>
    </row>
    <row r="481" spans="1:25" s="85" customFormat="1" ht="12">
      <c r="A481" s="83">
        <v>464</v>
      </c>
      <c r="B481" s="61">
        <v>464168030</v>
      </c>
      <c r="C481" s="63" t="s">
        <v>212</v>
      </c>
      <c r="D481" s="64">
        <v>0</v>
      </c>
      <c r="E481" s="64">
        <v>0</v>
      </c>
      <c r="F481" s="64">
        <v>0</v>
      </c>
      <c r="G481" s="64">
        <v>1</v>
      </c>
      <c r="H481" s="64">
        <v>2</v>
      </c>
      <c r="I481" s="64">
        <v>0</v>
      </c>
      <c r="J481" s="64">
        <v>0</v>
      </c>
      <c r="K481" s="84">
        <v>0.11459999999999999</v>
      </c>
      <c r="L481" s="64">
        <v>0</v>
      </c>
      <c r="M481" s="64">
        <v>0</v>
      </c>
      <c r="N481" s="64">
        <v>0</v>
      </c>
      <c r="O481" s="64">
        <v>0</v>
      </c>
      <c r="P481" s="64">
        <v>2</v>
      </c>
      <c r="Q481" s="64">
        <v>3</v>
      </c>
      <c r="R481" s="84">
        <v>1</v>
      </c>
      <c r="S481" s="64">
        <v>6</v>
      </c>
      <c r="T481" s="61"/>
      <c r="U481" s="61"/>
      <c r="V481" s="61">
        <v>464</v>
      </c>
      <c r="W481" s="61">
        <v>168</v>
      </c>
      <c r="X481" s="61">
        <v>30</v>
      </c>
      <c r="Y481" s="85">
        <v>12280</v>
      </c>
    </row>
    <row r="482" spans="1:25" s="85" customFormat="1" ht="12">
      <c r="A482" s="83">
        <v>464</v>
      </c>
      <c r="B482" s="61">
        <v>464168163</v>
      </c>
      <c r="C482" s="63" t="s">
        <v>212</v>
      </c>
      <c r="D482" s="64">
        <v>0</v>
      </c>
      <c r="E482" s="64">
        <v>0</v>
      </c>
      <c r="F482" s="64">
        <v>0</v>
      </c>
      <c r="G482" s="64">
        <v>14</v>
      </c>
      <c r="H482" s="64">
        <v>8</v>
      </c>
      <c r="I482" s="64">
        <v>0</v>
      </c>
      <c r="J482" s="64">
        <v>0</v>
      </c>
      <c r="K482" s="84">
        <v>0.84040000000000004</v>
      </c>
      <c r="L482" s="64">
        <v>0</v>
      </c>
      <c r="M482" s="64">
        <v>3</v>
      </c>
      <c r="N482" s="64">
        <v>0</v>
      </c>
      <c r="O482" s="64">
        <v>0</v>
      </c>
      <c r="P482" s="64">
        <v>10</v>
      </c>
      <c r="Q482" s="64">
        <v>22</v>
      </c>
      <c r="R482" s="84">
        <v>1</v>
      </c>
      <c r="S482" s="64">
        <v>12</v>
      </c>
      <c r="T482" s="61"/>
      <c r="U482" s="61"/>
      <c r="V482" s="61">
        <v>464</v>
      </c>
      <c r="W482" s="61">
        <v>168</v>
      </c>
      <c r="X482" s="61">
        <v>163</v>
      </c>
      <c r="Y482" s="85">
        <v>12190</v>
      </c>
    </row>
    <row r="483" spans="1:25" s="85" customFormat="1" ht="12">
      <c r="A483" s="83">
        <v>464</v>
      </c>
      <c r="B483" s="61">
        <v>464168168</v>
      </c>
      <c r="C483" s="63" t="s">
        <v>212</v>
      </c>
      <c r="D483" s="64">
        <v>0</v>
      </c>
      <c r="E483" s="64">
        <v>0</v>
      </c>
      <c r="F483" s="64">
        <v>0</v>
      </c>
      <c r="G483" s="64">
        <v>51</v>
      </c>
      <c r="H483" s="64">
        <v>62</v>
      </c>
      <c r="I483" s="64">
        <v>0</v>
      </c>
      <c r="J483" s="64">
        <v>0</v>
      </c>
      <c r="K483" s="84">
        <v>4.3166000000000002</v>
      </c>
      <c r="L483" s="64">
        <v>0</v>
      </c>
      <c r="M483" s="64">
        <v>8</v>
      </c>
      <c r="N483" s="64">
        <v>2</v>
      </c>
      <c r="O483" s="64">
        <v>0</v>
      </c>
      <c r="P483" s="64">
        <v>19</v>
      </c>
      <c r="Q483" s="64">
        <v>113</v>
      </c>
      <c r="R483" s="84">
        <v>1</v>
      </c>
      <c r="S483" s="64">
        <v>3</v>
      </c>
      <c r="T483" s="61"/>
      <c r="U483" s="61"/>
      <c r="V483" s="61">
        <v>464</v>
      </c>
      <c r="W483" s="61">
        <v>168</v>
      </c>
      <c r="X483" s="61">
        <v>168</v>
      </c>
      <c r="Y483" s="85">
        <v>10243</v>
      </c>
    </row>
    <row r="484" spans="1:25" s="85" customFormat="1" ht="12">
      <c r="A484" s="83">
        <v>464</v>
      </c>
      <c r="B484" s="61">
        <v>464168196</v>
      </c>
      <c r="C484" s="63" t="s">
        <v>212</v>
      </c>
      <c r="D484" s="64">
        <v>0</v>
      </c>
      <c r="E484" s="64">
        <v>0</v>
      </c>
      <c r="F484" s="64">
        <v>0</v>
      </c>
      <c r="G484" s="64">
        <v>3</v>
      </c>
      <c r="H484" s="64">
        <v>5</v>
      </c>
      <c r="I484" s="64">
        <v>0</v>
      </c>
      <c r="J484" s="64">
        <v>0</v>
      </c>
      <c r="K484" s="84">
        <v>0.30559999999999998</v>
      </c>
      <c r="L484" s="64">
        <v>0</v>
      </c>
      <c r="M484" s="64">
        <v>0</v>
      </c>
      <c r="N484" s="64">
        <v>0</v>
      </c>
      <c r="O484" s="64">
        <v>0</v>
      </c>
      <c r="P484" s="64">
        <v>0</v>
      </c>
      <c r="Q484" s="64">
        <v>8</v>
      </c>
      <c r="R484" s="84">
        <v>1</v>
      </c>
      <c r="S484" s="64">
        <v>5</v>
      </c>
      <c r="T484" s="61"/>
      <c r="U484" s="61"/>
      <c r="V484" s="61">
        <v>464</v>
      </c>
      <c r="W484" s="61">
        <v>168</v>
      </c>
      <c r="X484" s="61">
        <v>196</v>
      </c>
      <c r="Y484" s="85">
        <v>9332</v>
      </c>
    </row>
    <row r="485" spans="1:25" s="85" customFormat="1" ht="12">
      <c r="A485" s="83">
        <v>464</v>
      </c>
      <c r="B485" s="61">
        <v>464168229</v>
      </c>
      <c r="C485" s="63" t="s">
        <v>212</v>
      </c>
      <c r="D485" s="64">
        <v>0</v>
      </c>
      <c r="E485" s="64">
        <v>0</v>
      </c>
      <c r="F485" s="64">
        <v>0</v>
      </c>
      <c r="G485" s="64">
        <v>0</v>
      </c>
      <c r="H485" s="64">
        <v>5</v>
      </c>
      <c r="I485" s="64">
        <v>0</v>
      </c>
      <c r="J485" s="64">
        <v>0</v>
      </c>
      <c r="K485" s="84">
        <v>0.191</v>
      </c>
      <c r="L485" s="64">
        <v>0</v>
      </c>
      <c r="M485" s="64">
        <v>0</v>
      </c>
      <c r="N485" s="64">
        <v>1</v>
      </c>
      <c r="O485" s="64">
        <v>0</v>
      </c>
      <c r="P485" s="64">
        <v>2</v>
      </c>
      <c r="Q485" s="64">
        <v>5</v>
      </c>
      <c r="R485" s="84">
        <v>1</v>
      </c>
      <c r="S485" s="64">
        <v>7</v>
      </c>
      <c r="T485" s="61"/>
      <c r="U485" s="61"/>
      <c r="V485" s="61">
        <v>464</v>
      </c>
      <c r="W485" s="61">
        <v>168</v>
      </c>
      <c r="X485" s="61">
        <v>229</v>
      </c>
      <c r="Y485" s="85">
        <v>11549</v>
      </c>
    </row>
    <row r="486" spans="1:25" s="85" customFormat="1" ht="12">
      <c r="A486" s="83">
        <v>464</v>
      </c>
      <c r="B486" s="61">
        <v>464168248</v>
      </c>
      <c r="C486" s="63" t="s">
        <v>212</v>
      </c>
      <c r="D486" s="64">
        <v>0</v>
      </c>
      <c r="E486" s="64">
        <v>0</v>
      </c>
      <c r="F486" s="64">
        <v>0</v>
      </c>
      <c r="G486" s="64">
        <v>0</v>
      </c>
      <c r="H486" s="64">
        <v>1</v>
      </c>
      <c r="I486" s="64">
        <v>0</v>
      </c>
      <c r="J486" s="64">
        <v>0</v>
      </c>
      <c r="K486" s="84">
        <v>3.8199999999999998E-2</v>
      </c>
      <c r="L486" s="64">
        <v>0</v>
      </c>
      <c r="M486" s="64">
        <v>0</v>
      </c>
      <c r="N486" s="64">
        <v>0</v>
      </c>
      <c r="O486" s="64">
        <v>0</v>
      </c>
      <c r="P486" s="64">
        <v>1</v>
      </c>
      <c r="Q486" s="64">
        <v>1</v>
      </c>
      <c r="R486" s="84">
        <v>1</v>
      </c>
      <c r="S486" s="64">
        <v>12</v>
      </c>
      <c r="T486" s="61"/>
      <c r="U486" s="61"/>
      <c r="V486" s="61">
        <v>464</v>
      </c>
      <c r="W486" s="61">
        <v>168</v>
      </c>
      <c r="X486" s="61">
        <v>248</v>
      </c>
      <c r="Y486" s="85">
        <v>14571</v>
      </c>
    </row>
    <row r="487" spans="1:25" s="85" customFormat="1" ht="12">
      <c r="A487" s="83">
        <v>464</v>
      </c>
      <c r="B487" s="61">
        <v>464168258</v>
      </c>
      <c r="C487" s="63" t="s">
        <v>212</v>
      </c>
      <c r="D487" s="64">
        <v>0</v>
      </c>
      <c r="E487" s="64">
        <v>0</v>
      </c>
      <c r="F487" s="64">
        <v>0</v>
      </c>
      <c r="G487" s="64">
        <v>2</v>
      </c>
      <c r="H487" s="64">
        <v>9</v>
      </c>
      <c r="I487" s="64">
        <v>0</v>
      </c>
      <c r="J487" s="64">
        <v>0</v>
      </c>
      <c r="K487" s="84">
        <v>0.42020000000000002</v>
      </c>
      <c r="L487" s="64">
        <v>0</v>
      </c>
      <c r="M487" s="64">
        <v>0</v>
      </c>
      <c r="N487" s="64">
        <v>2</v>
      </c>
      <c r="O487" s="64">
        <v>0</v>
      </c>
      <c r="P487" s="64">
        <v>3</v>
      </c>
      <c r="Q487" s="64">
        <v>11</v>
      </c>
      <c r="R487" s="84">
        <v>1</v>
      </c>
      <c r="S487" s="64">
        <v>10</v>
      </c>
      <c r="T487" s="61"/>
      <c r="U487" s="61"/>
      <c r="V487" s="61">
        <v>464</v>
      </c>
      <c r="W487" s="61">
        <v>168</v>
      </c>
      <c r="X487" s="61">
        <v>258</v>
      </c>
      <c r="Y487" s="85">
        <v>11115</v>
      </c>
    </row>
    <row r="488" spans="1:25" s="85" customFormat="1" ht="12">
      <c r="A488" s="83">
        <v>464</v>
      </c>
      <c r="B488" s="61">
        <v>464168262</v>
      </c>
      <c r="C488" s="63" t="s">
        <v>212</v>
      </c>
      <c r="D488" s="64">
        <v>0</v>
      </c>
      <c r="E488" s="64">
        <v>0</v>
      </c>
      <c r="F488" s="64">
        <v>0</v>
      </c>
      <c r="G488" s="64">
        <v>3</v>
      </c>
      <c r="H488" s="64">
        <v>0</v>
      </c>
      <c r="I488" s="64">
        <v>0</v>
      </c>
      <c r="J488" s="64">
        <v>0</v>
      </c>
      <c r="K488" s="84">
        <v>0.11459999999999999</v>
      </c>
      <c r="L488" s="64">
        <v>0</v>
      </c>
      <c r="M488" s="64">
        <v>0</v>
      </c>
      <c r="N488" s="64">
        <v>0</v>
      </c>
      <c r="O488" s="64">
        <v>0</v>
      </c>
      <c r="P488" s="64">
        <v>1</v>
      </c>
      <c r="Q488" s="64">
        <v>3</v>
      </c>
      <c r="R488" s="84">
        <v>1</v>
      </c>
      <c r="S488" s="64">
        <v>7</v>
      </c>
      <c r="T488" s="61"/>
      <c r="U488" s="61"/>
      <c r="V488" s="61">
        <v>464</v>
      </c>
      <c r="W488" s="61">
        <v>168</v>
      </c>
      <c r="X488" s="61">
        <v>262</v>
      </c>
      <c r="Y488" s="85">
        <v>11086</v>
      </c>
    </row>
    <row r="489" spans="1:25" s="85" customFormat="1" ht="12">
      <c r="A489" s="83">
        <v>464</v>
      </c>
      <c r="B489" s="61">
        <v>464168291</v>
      </c>
      <c r="C489" s="63" t="s">
        <v>212</v>
      </c>
      <c r="D489" s="64">
        <v>0</v>
      </c>
      <c r="E489" s="64">
        <v>0</v>
      </c>
      <c r="F489" s="64">
        <v>0</v>
      </c>
      <c r="G489" s="64">
        <v>25</v>
      </c>
      <c r="H489" s="64">
        <v>17</v>
      </c>
      <c r="I489" s="64">
        <v>0</v>
      </c>
      <c r="J489" s="64">
        <v>0</v>
      </c>
      <c r="K489" s="84">
        <v>1.6044</v>
      </c>
      <c r="L489" s="64">
        <v>0</v>
      </c>
      <c r="M489" s="64">
        <v>2</v>
      </c>
      <c r="N489" s="64">
        <v>0</v>
      </c>
      <c r="O489" s="64">
        <v>0</v>
      </c>
      <c r="P489" s="64">
        <v>5</v>
      </c>
      <c r="Q489" s="64">
        <v>42</v>
      </c>
      <c r="R489" s="84">
        <v>1</v>
      </c>
      <c r="S489" s="64">
        <v>4</v>
      </c>
      <c r="T489" s="61"/>
      <c r="U489" s="61"/>
      <c r="V489" s="61">
        <v>464</v>
      </c>
      <c r="W489" s="61">
        <v>168</v>
      </c>
      <c r="X489" s="61">
        <v>291</v>
      </c>
      <c r="Y489" s="85">
        <v>10006</v>
      </c>
    </row>
    <row r="490" spans="1:25" s="85" customFormat="1" ht="12">
      <c r="A490" s="83">
        <v>466</v>
      </c>
      <c r="B490" s="61">
        <v>466700096</v>
      </c>
      <c r="C490" s="63" t="s">
        <v>214</v>
      </c>
      <c r="D490" s="64">
        <v>0</v>
      </c>
      <c r="E490" s="64">
        <v>0</v>
      </c>
      <c r="F490" s="64">
        <v>0</v>
      </c>
      <c r="G490" s="64">
        <v>0</v>
      </c>
      <c r="H490" s="64">
        <v>0</v>
      </c>
      <c r="I490" s="64">
        <v>1</v>
      </c>
      <c r="J490" s="64">
        <v>0</v>
      </c>
      <c r="K490" s="84">
        <v>3.8199999999999998E-2</v>
      </c>
      <c r="L490" s="64">
        <v>0</v>
      </c>
      <c r="M490" s="64">
        <v>0</v>
      </c>
      <c r="N490" s="64">
        <v>0</v>
      </c>
      <c r="O490" s="64">
        <v>0</v>
      </c>
      <c r="P490" s="64">
        <v>1</v>
      </c>
      <c r="Q490" s="64">
        <v>1</v>
      </c>
      <c r="R490" s="84">
        <v>1</v>
      </c>
      <c r="S490" s="64">
        <v>6</v>
      </c>
      <c r="T490" s="61"/>
      <c r="U490" s="61"/>
      <c r="V490" s="61">
        <v>466</v>
      </c>
      <c r="W490" s="61">
        <v>700</v>
      </c>
      <c r="X490" s="61">
        <v>96</v>
      </c>
      <c r="Y490" s="85">
        <v>15452</v>
      </c>
    </row>
    <row r="491" spans="1:25" s="85" customFormat="1" ht="12">
      <c r="A491" s="83">
        <v>466</v>
      </c>
      <c r="B491" s="61">
        <v>466700700</v>
      </c>
      <c r="C491" s="63" t="s">
        <v>214</v>
      </c>
      <c r="D491" s="64">
        <v>0</v>
      </c>
      <c r="E491" s="64">
        <v>0</v>
      </c>
      <c r="F491" s="64">
        <v>0</v>
      </c>
      <c r="G491" s="64">
        <v>0</v>
      </c>
      <c r="H491" s="64">
        <v>0</v>
      </c>
      <c r="I491" s="64">
        <v>34</v>
      </c>
      <c r="J491" s="64">
        <v>0</v>
      </c>
      <c r="K491" s="84">
        <v>1.2988</v>
      </c>
      <c r="L491" s="64">
        <v>0</v>
      </c>
      <c r="M491" s="64">
        <v>0</v>
      </c>
      <c r="N491" s="64">
        <v>0</v>
      </c>
      <c r="O491" s="64">
        <v>1</v>
      </c>
      <c r="P491" s="64">
        <v>17</v>
      </c>
      <c r="Q491" s="64">
        <v>34</v>
      </c>
      <c r="R491" s="84">
        <v>1</v>
      </c>
      <c r="S491" s="64">
        <v>7</v>
      </c>
      <c r="T491" s="61"/>
      <c r="U491" s="61"/>
      <c r="V491" s="61">
        <v>466</v>
      </c>
      <c r="W491" s="61">
        <v>700</v>
      </c>
      <c r="X491" s="61">
        <v>700</v>
      </c>
      <c r="Y491" s="85">
        <v>13377</v>
      </c>
    </row>
    <row r="492" spans="1:25" s="85" customFormat="1" ht="12">
      <c r="A492" s="83">
        <v>466</v>
      </c>
      <c r="B492" s="61">
        <v>466774089</v>
      </c>
      <c r="C492" s="63" t="s">
        <v>214</v>
      </c>
      <c r="D492" s="64">
        <v>0</v>
      </c>
      <c r="E492" s="64">
        <v>0</v>
      </c>
      <c r="F492" s="64">
        <v>0</v>
      </c>
      <c r="G492" s="64">
        <v>10</v>
      </c>
      <c r="H492" s="64">
        <v>17</v>
      </c>
      <c r="I492" s="64">
        <v>0</v>
      </c>
      <c r="J492" s="64">
        <v>0</v>
      </c>
      <c r="K492" s="84">
        <v>1.0314000000000001</v>
      </c>
      <c r="L492" s="64">
        <v>0</v>
      </c>
      <c r="M492" s="64">
        <v>3</v>
      </c>
      <c r="N492" s="64">
        <v>1</v>
      </c>
      <c r="O492" s="64">
        <v>0</v>
      </c>
      <c r="P492" s="64">
        <v>15</v>
      </c>
      <c r="Q492" s="64">
        <v>27</v>
      </c>
      <c r="R492" s="84">
        <v>1</v>
      </c>
      <c r="S492" s="64">
        <v>8</v>
      </c>
      <c r="T492" s="61"/>
      <c r="U492" s="61"/>
      <c r="V492" s="61">
        <v>466</v>
      </c>
      <c r="W492" s="61">
        <v>774</v>
      </c>
      <c r="X492" s="61">
        <v>89</v>
      </c>
      <c r="Y492" s="85">
        <v>12343</v>
      </c>
    </row>
    <row r="493" spans="1:25" s="85" customFormat="1" ht="12">
      <c r="A493" s="83">
        <v>466</v>
      </c>
      <c r="B493" s="61">
        <v>466774096</v>
      </c>
      <c r="C493" s="63" t="s">
        <v>214</v>
      </c>
      <c r="D493" s="64">
        <v>0</v>
      </c>
      <c r="E493" s="64">
        <v>0</v>
      </c>
      <c r="F493" s="64">
        <v>0</v>
      </c>
      <c r="G493" s="64">
        <v>6</v>
      </c>
      <c r="H493" s="64">
        <v>3</v>
      </c>
      <c r="I493" s="64">
        <v>0</v>
      </c>
      <c r="J493" s="64">
        <v>0</v>
      </c>
      <c r="K493" s="84">
        <v>0.34379999999999999</v>
      </c>
      <c r="L493" s="64">
        <v>0</v>
      </c>
      <c r="M493" s="64">
        <v>0</v>
      </c>
      <c r="N493" s="64">
        <v>0</v>
      </c>
      <c r="O493" s="64">
        <v>0</v>
      </c>
      <c r="P493" s="64">
        <v>3</v>
      </c>
      <c r="Q493" s="64">
        <v>9</v>
      </c>
      <c r="R493" s="84">
        <v>1</v>
      </c>
      <c r="S493" s="64">
        <v>6</v>
      </c>
      <c r="T493" s="61"/>
      <c r="U493" s="61"/>
      <c r="V493" s="61">
        <v>466</v>
      </c>
      <c r="W493" s="61">
        <v>774</v>
      </c>
      <c r="X493" s="61">
        <v>96</v>
      </c>
      <c r="Y493" s="85">
        <v>10915</v>
      </c>
    </row>
    <row r="494" spans="1:25" s="85" customFormat="1" ht="12">
      <c r="A494" s="83">
        <v>466</v>
      </c>
      <c r="B494" s="61">
        <v>466774221</v>
      </c>
      <c r="C494" s="63" t="s">
        <v>214</v>
      </c>
      <c r="D494" s="64">
        <v>0</v>
      </c>
      <c r="E494" s="64">
        <v>0</v>
      </c>
      <c r="F494" s="64">
        <v>3</v>
      </c>
      <c r="G494" s="64">
        <v>15</v>
      </c>
      <c r="H494" s="64">
        <v>13</v>
      </c>
      <c r="I494" s="64">
        <v>0</v>
      </c>
      <c r="J494" s="64">
        <v>0</v>
      </c>
      <c r="K494" s="84">
        <v>1.1841999999999999</v>
      </c>
      <c r="L494" s="64">
        <v>0</v>
      </c>
      <c r="M494" s="64">
        <v>1</v>
      </c>
      <c r="N494" s="64">
        <v>2</v>
      </c>
      <c r="O494" s="64">
        <v>0</v>
      </c>
      <c r="P494" s="64">
        <v>18</v>
      </c>
      <c r="Q494" s="64">
        <v>31</v>
      </c>
      <c r="R494" s="84">
        <v>1</v>
      </c>
      <c r="S494" s="64">
        <v>7</v>
      </c>
      <c r="T494" s="61"/>
      <c r="U494" s="61"/>
      <c r="V494" s="61">
        <v>466</v>
      </c>
      <c r="W494" s="61">
        <v>774</v>
      </c>
      <c r="X494" s="61">
        <v>221</v>
      </c>
      <c r="Y494" s="85">
        <v>12315</v>
      </c>
    </row>
    <row r="495" spans="1:25" s="85" customFormat="1" ht="12">
      <c r="A495" s="83">
        <v>466</v>
      </c>
      <c r="B495" s="61">
        <v>466774296</v>
      </c>
      <c r="C495" s="63" t="s">
        <v>214</v>
      </c>
      <c r="D495" s="64">
        <v>0</v>
      </c>
      <c r="E495" s="64">
        <v>0</v>
      </c>
      <c r="F495" s="64">
        <v>3</v>
      </c>
      <c r="G495" s="64">
        <v>20</v>
      </c>
      <c r="H495" s="64">
        <v>8</v>
      </c>
      <c r="I495" s="64">
        <v>0</v>
      </c>
      <c r="J495" s="64">
        <v>0</v>
      </c>
      <c r="K495" s="84">
        <v>1.1841999999999999</v>
      </c>
      <c r="L495" s="64">
        <v>0</v>
      </c>
      <c r="M495" s="64">
        <v>1</v>
      </c>
      <c r="N495" s="64">
        <v>0</v>
      </c>
      <c r="O495" s="64">
        <v>0</v>
      </c>
      <c r="P495" s="64">
        <v>13</v>
      </c>
      <c r="Q495" s="64">
        <v>31</v>
      </c>
      <c r="R495" s="84">
        <v>1</v>
      </c>
      <c r="S495" s="64">
        <v>8</v>
      </c>
      <c r="T495" s="61"/>
      <c r="U495" s="61"/>
      <c r="V495" s="61">
        <v>466</v>
      </c>
      <c r="W495" s="61">
        <v>774</v>
      </c>
      <c r="X495" s="61">
        <v>296</v>
      </c>
      <c r="Y495" s="85">
        <v>11535</v>
      </c>
    </row>
    <row r="496" spans="1:25" s="85" customFormat="1" ht="12">
      <c r="A496" s="83">
        <v>466</v>
      </c>
      <c r="B496" s="61">
        <v>466774774</v>
      </c>
      <c r="C496" s="63" t="s">
        <v>214</v>
      </c>
      <c r="D496" s="64">
        <v>0</v>
      </c>
      <c r="E496" s="64">
        <v>0</v>
      </c>
      <c r="F496" s="64">
        <v>6</v>
      </c>
      <c r="G496" s="64">
        <v>26</v>
      </c>
      <c r="H496" s="64">
        <v>11</v>
      </c>
      <c r="I496" s="64">
        <v>0</v>
      </c>
      <c r="J496" s="64">
        <v>0</v>
      </c>
      <c r="K496" s="84">
        <v>1.6426000000000001</v>
      </c>
      <c r="L496" s="64">
        <v>0</v>
      </c>
      <c r="M496" s="64">
        <v>0</v>
      </c>
      <c r="N496" s="64">
        <v>1</v>
      </c>
      <c r="O496" s="64">
        <v>0</v>
      </c>
      <c r="P496" s="64">
        <v>16</v>
      </c>
      <c r="Q496" s="64">
        <v>43</v>
      </c>
      <c r="R496" s="84">
        <v>1</v>
      </c>
      <c r="S496" s="64">
        <v>5</v>
      </c>
      <c r="T496" s="61"/>
      <c r="U496" s="61"/>
      <c r="V496" s="61">
        <v>466</v>
      </c>
      <c r="W496" s="61">
        <v>774</v>
      </c>
      <c r="X496" s="61">
        <v>774</v>
      </c>
      <c r="Y496" s="85">
        <v>11048</v>
      </c>
    </row>
    <row r="497" spans="1:25" s="85" customFormat="1" ht="12">
      <c r="A497" s="83">
        <v>469</v>
      </c>
      <c r="B497" s="61">
        <v>469035018</v>
      </c>
      <c r="C497" s="63" t="s">
        <v>221</v>
      </c>
      <c r="D497" s="64">
        <v>0</v>
      </c>
      <c r="E497" s="64">
        <v>0</v>
      </c>
      <c r="F497" s="64">
        <v>0</v>
      </c>
      <c r="G497" s="64">
        <v>1</v>
      </c>
      <c r="H497" s="64">
        <v>0</v>
      </c>
      <c r="I497" s="64">
        <v>1</v>
      </c>
      <c r="J497" s="64">
        <v>0</v>
      </c>
      <c r="K497" s="84">
        <v>7.6399999999999996E-2</v>
      </c>
      <c r="L497" s="64">
        <v>0</v>
      </c>
      <c r="M497" s="64">
        <v>0</v>
      </c>
      <c r="N497" s="64">
        <v>0</v>
      </c>
      <c r="O497" s="64">
        <v>0</v>
      </c>
      <c r="P497" s="64">
        <v>2</v>
      </c>
      <c r="Q497" s="64">
        <v>2</v>
      </c>
      <c r="R497" s="84">
        <v>1.085</v>
      </c>
      <c r="S497" s="64">
        <v>7</v>
      </c>
      <c r="T497" s="61"/>
      <c r="U497" s="61"/>
      <c r="V497" s="61">
        <v>469</v>
      </c>
      <c r="W497" s="61">
        <v>35</v>
      </c>
      <c r="X497" s="61">
        <v>18</v>
      </c>
      <c r="Y497" s="85">
        <v>15951</v>
      </c>
    </row>
    <row r="498" spans="1:25" s="85" customFormat="1" ht="12">
      <c r="A498" s="83">
        <v>469</v>
      </c>
      <c r="B498" s="61">
        <v>469035035</v>
      </c>
      <c r="C498" s="63" t="s">
        <v>221</v>
      </c>
      <c r="D498" s="64">
        <v>53</v>
      </c>
      <c r="E498" s="64">
        <v>0</v>
      </c>
      <c r="F498" s="64">
        <v>89</v>
      </c>
      <c r="G498" s="64">
        <v>474</v>
      </c>
      <c r="H498" s="64">
        <v>273</v>
      </c>
      <c r="I498" s="64">
        <v>304</v>
      </c>
      <c r="J498" s="64">
        <v>0</v>
      </c>
      <c r="K498" s="84">
        <v>44.560299999999998</v>
      </c>
      <c r="L498" s="64">
        <v>0</v>
      </c>
      <c r="M498" s="64">
        <v>145</v>
      </c>
      <c r="N498" s="64">
        <v>21</v>
      </c>
      <c r="O498" s="64">
        <v>31</v>
      </c>
      <c r="P498" s="64">
        <v>935</v>
      </c>
      <c r="Q498" s="64">
        <v>1167</v>
      </c>
      <c r="R498" s="84">
        <v>1.085</v>
      </c>
      <c r="S498" s="64">
        <v>11</v>
      </c>
      <c r="T498" s="61"/>
      <c r="U498" s="61"/>
      <c r="V498" s="61">
        <v>469</v>
      </c>
      <c r="W498" s="61">
        <v>35</v>
      </c>
      <c r="X498" s="61">
        <v>35</v>
      </c>
      <c r="Y498" s="85">
        <v>15462</v>
      </c>
    </row>
    <row r="499" spans="1:25" s="85" customFormat="1" ht="12">
      <c r="A499" s="83">
        <v>469</v>
      </c>
      <c r="B499" s="61">
        <v>469035044</v>
      </c>
      <c r="C499" s="63" t="s">
        <v>221</v>
      </c>
      <c r="D499" s="64">
        <v>0</v>
      </c>
      <c r="E499" s="64">
        <v>0</v>
      </c>
      <c r="F499" s="64">
        <v>0</v>
      </c>
      <c r="G499" s="64">
        <v>1</v>
      </c>
      <c r="H499" s="64">
        <v>0</v>
      </c>
      <c r="I499" s="64">
        <v>3</v>
      </c>
      <c r="J499" s="64">
        <v>0</v>
      </c>
      <c r="K499" s="84">
        <v>0.15279999999999999</v>
      </c>
      <c r="L499" s="64">
        <v>0</v>
      </c>
      <c r="M499" s="64">
        <v>0</v>
      </c>
      <c r="N499" s="64">
        <v>0</v>
      </c>
      <c r="O499" s="64">
        <v>0</v>
      </c>
      <c r="P499" s="64">
        <v>4</v>
      </c>
      <c r="Q499" s="64">
        <v>4</v>
      </c>
      <c r="R499" s="84">
        <v>1.085</v>
      </c>
      <c r="S499" s="64">
        <v>12</v>
      </c>
      <c r="T499" s="61"/>
      <c r="U499" s="61"/>
      <c r="V499" s="61">
        <v>469</v>
      </c>
      <c r="W499" s="61">
        <v>35</v>
      </c>
      <c r="X499" s="61">
        <v>44</v>
      </c>
      <c r="Y499" s="85">
        <v>17159</v>
      </c>
    </row>
    <row r="500" spans="1:25" s="85" customFormat="1" ht="12">
      <c r="A500" s="83">
        <v>469</v>
      </c>
      <c r="B500" s="61">
        <v>469035073</v>
      </c>
      <c r="C500" s="63" t="s">
        <v>221</v>
      </c>
      <c r="D500" s="64">
        <v>0</v>
      </c>
      <c r="E500" s="64">
        <v>0</v>
      </c>
      <c r="F500" s="64">
        <v>0</v>
      </c>
      <c r="G500" s="64">
        <v>1</v>
      </c>
      <c r="H500" s="64">
        <v>0</v>
      </c>
      <c r="I500" s="64">
        <v>0</v>
      </c>
      <c r="J500" s="64">
        <v>0</v>
      </c>
      <c r="K500" s="84">
        <v>3.8199999999999998E-2</v>
      </c>
      <c r="L500" s="64">
        <v>0</v>
      </c>
      <c r="M500" s="64">
        <v>0</v>
      </c>
      <c r="N500" s="64">
        <v>0</v>
      </c>
      <c r="O500" s="64">
        <v>0</v>
      </c>
      <c r="P500" s="64">
        <v>1</v>
      </c>
      <c r="Q500" s="64">
        <v>1</v>
      </c>
      <c r="R500" s="84">
        <v>1.085</v>
      </c>
      <c r="S500" s="64">
        <v>5</v>
      </c>
      <c r="T500" s="61"/>
      <c r="U500" s="61"/>
      <c r="V500" s="61">
        <v>469</v>
      </c>
      <c r="W500" s="61">
        <v>35</v>
      </c>
      <c r="X500" s="61">
        <v>73</v>
      </c>
      <c r="Y500" s="85">
        <v>14648</v>
      </c>
    </row>
    <row r="501" spans="1:25" s="85" customFormat="1" ht="12">
      <c r="A501" s="83">
        <v>469</v>
      </c>
      <c r="B501" s="61">
        <v>469035165</v>
      </c>
      <c r="C501" s="63" t="s">
        <v>221</v>
      </c>
      <c r="D501" s="64">
        <v>0</v>
      </c>
      <c r="E501" s="64">
        <v>0</v>
      </c>
      <c r="F501" s="64">
        <v>0</v>
      </c>
      <c r="G501" s="64">
        <v>0</v>
      </c>
      <c r="H501" s="64">
        <v>0</v>
      </c>
      <c r="I501" s="64">
        <v>1</v>
      </c>
      <c r="J501" s="64">
        <v>0</v>
      </c>
      <c r="K501" s="84">
        <v>3.8199999999999998E-2</v>
      </c>
      <c r="L501" s="64">
        <v>0</v>
      </c>
      <c r="M501" s="64">
        <v>0</v>
      </c>
      <c r="N501" s="64">
        <v>0</v>
      </c>
      <c r="O501" s="64">
        <v>1</v>
      </c>
      <c r="P501" s="64">
        <v>1</v>
      </c>
      <c r="Q501" s="64">
        <v>1</v>
      </c>
      <c r="R501" s="84">
        <v>1.085</v>
      </c>
      <c r="S501" s="64">
        <v>10</v>
      </c>
      <c r="T501" s="61"/>
      <c r="U501" s="61"/>
      <c r="V501" s="61">
        <v>469</v>
      </c>
      <c r="W501" s="61">
        <v>35</v>
      </c>
      <c r="X501" s="61">
        <v>165</v>
      </c>
      <c r="Y501" s="85">
        <v>19553</v>
      </c>
    </row>
    <row r="502" spans="1:25" s="85" customFormat="1" ht="12">
      <c r="A502" s="83">
        <v>469</v>
      </c>
      <c r="B502" s="61">
        <v>469035189</v>
      </c>
      <c r="C502" s="63" t="s">
        <v>221</v>
      </c>
      <c r="D502" s="64">
        <v>0</v>
      </c>
      <c r="E502" s="64">
        <v>0</v>
      </c>
      <c r="F502" s="64">
        <v>0</v>
      </c>
      <c r="G502" s="64">
        <v>1</v>
      </c>
      <c r="H502" s="64">
        <v>0</v>
      </c>
      <c r="I502" s="64">
        <v>0</v>
      </c>
      <c r="J502" s="64">
        <v>0</v>
      </c>
      <c r="K502" s="84">
        <v>3.8199999999999998E-2</v>
      </c>
      <c r="L502" s="64">
        <v>0</v>
      </c>
      <c r="M502" s="64">
        <v>0</v>
      </c>
      <c r="N502" s="64">
        <v>0</v>
      </c>
      <c r="O502" s="64">
        <v>0</v>
      </c>
      <c r="P502" s="64">
        <v>1</v>
      </c>
      <c r="Q502" s="64">
        <v>1</v>
      </c>
      <c r="R502" s="84">
        <v>1.085</v>
      </c>
      <c r="S502" s="64">
        <v>3</v>
      </c>
      <c r="T502" s="61"/>
      <c r="U502" s="61"/>
      <c r="V502" s="61">
        <v>469</v>
      </c>
      <c r="W502" s="61">
        <v>35</v>
      </c>
      <c r="X502" s="61">
        <v>189</v>
      </c>
      <c r="Y502" s="85">
        <v>14499</v>
      </c>
    </row>
    <row r="503" spans="1:25" s="85" customFormat="1" ht="12">
      <c r="A503" s="83">
        <v>469</v>
      </c>
      <c r="B503" s="61">
        <v>469035207</v>
      </c>
      <c r="C503" s="63" t="s">
        <v>221</v>
      </c>
      <c r="D503" s="64">
        <v>0</v>
      </c>
      <c r="E503" s="64">
        <v>0</v>
      </c>
      <c r="F503" s="64">
        <v>0</v>
      </c>
      <c r="G503" s="64">
        <v>0</v>
      </c>
      <c r="H503" s="64">
        <v>0</v>
      </c>
      <c r="I503" s="64">
        <v>1</v>
      </c>
      <c r="J503" s="64">
        <v>0</v>
      </c>
      <c r="K503" s="84">
        <v>3.8199999999999998E-2</v>
      </c>
      <c r="L503" s="64">
        <v>0</v>
      </c>
      <c r="M503" s="64">
        <v>0</v>
      </c>
      <c r="N503" s="64">
        <v>0</v>
      </c>
      <c r="O503" s="64">
        <v>0</v>
      </c>
      <c r="P503" s="64">
        <v>1</v>
      </c>
      <c r="Q503" s="64">
        <v>1</v>
      </c>
      <c r="R503" s="84">
        <v>1.085</v>
      </c>
      <c r="S503" s="64">
        <v>3</v>
      </c>
      <c r="T503" s="61"/>
      <c r="U503" s="61"/>
      <c r="V503" s="61">
        <v>469</v>
      </c>
      <c r="W503" s="61">
        <v>35</v>
      </c>
      <c r="X503" s="61">
        <v>207</v>
      </c>
      <c r="Y503" s="85">
        <v>16065</v>
      </c>
    </row>
    <row r="504" spans="1:25" s="85" customFormat="1" ht="12">
      <c r="A504" s="83">
        <v>469</v>
      </c>
      <c r="B504" s="61">
        <v>469035220</v>
      </c>
      <c r="C504" s="63" t="s">
        <v>221</v>
      </c>
      <c r="D504" s="64">
        <v>0</v>
      </c>
      <c r="E504" s="64">
        <v>0</v>
      </c>
      <c r="F504" s="64">
        <v>0</v>
      </c>
      <c r="G504" s="64">
        <v>0</v>
      </c>
      <c r="H504" s="64">
        <v>1</v>
      </c>
      <c r="I504" s="64">
        <v>0</v>
      </c>
      <c r="J504" s="64">
        <v>0</v>
      </c>
      <c r="K504" s="84">
        <v>3.8199999999999998E-2</v>
      </c>
      <c r="L504" s="64">
        <v>0</v>
      </c>
      <c r="M504" s="64">
        <v>0</v>
      </c>
      <c r="N504" s="64">
        <v>0</v>
      </c>
      <c r="O504" s="64">
        <v>0</v>
      </c>
      <c r="P504" s="64">
        <v>1</v>
      </c>
      <c r="Q504" s="64">
        <v>1</v>
      </c>
      <c r="R504" s="84">
        <v>1.085</v>
      </c>
      <c r="S504" s="64">
        <v>6</v>
      </c>
      <c r="T504" s="61"/>
      <c r="U504" s="61"/>
      <c r="V504" s="61">
        <v>469</v>
      </c>
      <c r="W504" s="61">
        <v>35</v>
      </c>
      <c r="X504" s="61">
        <v>220</v>
      </c>
      <c r="Y504" s="85">
        <v>14609</v>
      </c>
    </row>
    <row r="505" spans="1:25" s="85" customFormat="1" ht="12">
      <c r="A505" s="83">
        <v>469</v>
      </c>
      <c r="B505" s="61">
        <v>469035244</v>
      </c>
      <c r="C505" s="63" t="s">
        <v>221</v>
      </c>
      <c r="D505" s="64">
        <v>0</v>
      </c>
      <c r="E505" s="64">
        <v>0</v>
      </c>
      <c r="F505" s="64">
        <v>1</v>
      </c>
      <c r="G505" s="64">
        <v>2</v>
      </c>
      <c r="H505" s="64">
        <v>2</v>
      </c>
      <c r="I505" s="64">
        <v>3</v>
      </c>
      <c r="J505" s="64">
        <v>0</v>
      </c>
      <c r="K505" s="84">
        <v>0.30559999999999998</v>
      </c>
      <c r="L505" s="64">
        <v>0</v>
      </c>
      <c r="M505" s="64">
        <v>0</v>
      </c>
      <c r="N505" s="64">
        <v>0</v>
      </c>
      <c r="O505" s="64">
        <v>0</v>
      </c>
      <c r="P505" s="64">
        <v>5</v>
      </c>
      <c r="Q505" s="64">
        <v>8</v>
      </c>
      <c r="R505" s="84">
        <v>1.085</v>
      </c>
      <c r="S505" s="64">
        <v>10</v>
      </c>
      <c r="T505" s="61"/>
      <c r="U505" s="61"/>
      <c r="V505" s="61">
        <v>469</v>
      </c>
      <c r="W505" s="61">
        <v>35</v>
      </c>
      <c r="X505" s="61">
        <v>244</v>
      </c>
      <c r="Y505" s="85">
        <v>14129</v>
      </c>
    </row>
    <row r="506" spans="1:25" s="85" customFormat="1" ht="12">
      <c r="A506" s="83">
        <v>469</v>
      </c>
      <c r="B506" s="61">
        <v>469035293</v>
      </c>
      <c r="C506" s="63" t="s">
        <v>221</v>
      </c>
      <c r="D506" s="64">
        <v>0</v>
      </c>
      <c r="E506" s="64">
        <v>0</v>
      </c>
      <c r="F506" s="64">
        <v>0</v>
      </c>
      <c r="G506" s="64">
        <v>0</v>
      </c>
      <c r="H506" s="64">
        <v>0</v>
      </c>
      <c r="I506" s="64">
        <v>1</v>
      </c>
      <c r="J506" s="64">
        <v>0</v>
      </c>
      <c r="K506" s="84">
        <v>3.8199999999999998E-2</v>
      </c>
      <c r="L506" s="64">
        <v>0</v>
      </c>
      <c r="M506" s="64">
        <v>0</v>
      </c>
      <c r="N506" s="64">
        <v>0</v>
      </c>
      <c r="O506" s="64">
        <v>0</v>
      </c>
      <c r="P506" s="64">
        <v>1</v>
      </c>
      <c r="Q506" s="64">
        <v>1</v>
      </c>
      <c r="R506" s="84">
        <v>1.085</v>
      </c>
      <c r="S506" s="64">
        <v>10</v>
      </c>
      <c r="T506" s="61"/>
      <c r="U506" s="61"/>
      <c r="V506" s="61">
        <v>469</v>
      </c>
      <c r="W506" s="61">
        <v>35</v>
      </c>
      <c r="X506" s="61">
        <v>293</v>
      </c>
      <c r="Y506" s="85">
        <v>17271</v>
      </c>
    </row>
    <row r="507" spans="1:25" s="85" customFormat="1" ht="12">
      <c r="A507" s="83">
        <v>470</v>
      </c>
      <c r="B507" s="61">
        <v>470165009</v>
      </c>
      <c r="C507" s="63" t="s">
        <v>222</v>
      </c>
      <c r="D507" s="64">
        <v>0</v>
      </c>
      <c r="E507" s="64">
        <v>0</v>
      </c>
      <c r="F507" s="64">
        <v>0</v>
      </c>
      <c r="G507" s="64">
        <v>1</v>
      </c>
      <c r="H507" s="64">
        <v>3</v>
      </c>
      <c r="I507" s="64">
        <v>0</v>
      </c>
      <c r="J507" s="64">
        <v>0</v>
      </c>
      <c r="K507" s="84">
        <v>0.15279999999999999</v>
      </c>
      <c r="L507" s="64">
        <v>0</v>
      </c>
      <c r="M507" s="64">
        <v>0</v>
      </c>
      <c r="N507" s="64">
        <v>0</v>
      </c>
      <c r="O507" s="64">
        <v>0</v>
      </c>
      <c r="P507" s="64">
        <v>0</v>
      </c>
      <c r="Q507" s="64">
        <v>4</v>
      </c>
      <c r="R507" s="84">
        <v>1.0369999999999999</v>
      </c>
      <c r="S507" s="64">
        <v>2</v>
      </c>
      <c r="T507" s="61"/>
      <c r="U507" s="61"/>
      <c r="V507" s="61">
        <v>470</v>
      </c>
      <c r="W507" s="61">
        <v>165</v>
      </c>
      <c r="X507" s="61">
        <v>9</v>
      </c>
      <c r="Y507" s="85">
        <v>9565</v>
      </c>
    </row>
    <row r="508" spans="1:25" s="85" customFormat="1" ht="12">
      <c r="A508" s="83">
        <v>470</v>
      </c>
      <c r="B508" s="61">
        <v>470165010</v>
      </c>
      <c r="C508" s="63" t="s">
        <v>222</v>
      </c>
      <c r="D508" s="64">
        <v>0</v>
      </c>
      <c r="E508" s="64">
        <v>0</v>
      </c>
      <c r="F508" s="64">
        <v>1</v>
      </c>
      <c r="G508" s="64">
        <v>0</v>
      </c>
      <c r="H508" s="64">
        <v>0</v>
      </c>
      <c r="I508" s="64">
        <v>0</v>
      </c>
      <c r="J508" s="64">
        <v>0</v>
      </c>
      <c r="K508" s="84">
        <v>3.8199999999999998E-2</v>
      </c>
      <c r="L508" s="64">
        <v>0</v>
      </c>
      <c r="M508" s="64">
        <v>0</v>
      </c>
      <c r="N508" s="64">
        <v>0</v>
      </c>
      <c r="O508" s="64">
        <v>0</v>
      </c>
      <c r="P508" s="64">
        <v>0</v>
      </c>
      <c r="Q508" s="64">
        <v>1</v>
      </c>
      <c r="R508" s="84">
        <v>1.0369999999999999</v>
      </c>
      <c r="S508" s="64">
        <v>2</v>
      </c>
      <c r="T508" s="61"/>
      <c r="U508" s="61"/>
      <c r="V508" s="61">
        <v>470</v>
      </c>
      <c r="W508" s="61">
        <v>165</v>
      </c>
      <c r="X508" s="61">
        <v>10</v>
      </c>
      <c r="Y508" s="85">
        <v>9786</v>
      </c>
    </row>
    <row r="509" spans="1:25" s="85" customFormat="1" ht="12">
      <c r="A509" s="83">
        <v>470</v>
      </c>
      <c r="B509" s="61">
        <v>470165031</v>
      </c>
      <c r="C509" s="63" t="s">
        <v>222</v>
      </c>
      <c r="D509" s="64">
        <v>0</v>
      </c>
      <c r="E509" s="64">
        <v>0</v>
      </c>
      <c r="F509" s="64">
        <v>0</v>
      </c>
      <c r="G509" s="64">
        <v>1</v>
      </c>
      <c r="H509" s="64">
        <v>1</v>
      </c>
      <c r="I509" s="64">
        <v>0</v>
      </c>
      <c r="J509" s="64">
        <v>0</v>
      </c>
      <c r="K509" s="84">
        <v>7.6399999999999996E-2</v>
      </c>
      <c r="L509" s="64">
        <v>0</v>
      </c>
      <c r="M509" s="64">
        <v>0</v>
      </c>
      <c r="N509" s="64">
        <v>0</v>
      </c>
      <c r="O509" s="64">
        <v>0</v>
      </c>
      <c r="P509" s="64">
        <v>0</v>
      </c>
      <c r="Q509" s="64">
        <v>2</v>
      </c>
      <c r="R509" s="84">
        <v>1.0369999999999999</v>
      </c>
      <c r="S509" s="64">
        <v>4</v>
      </c>
      <c r="T509" s="61"/>
      <c r="U509" s="61"/>
      <c r="V509" s="61">
        <v>470</v>
      </c>
      <c r="W509" s="61">
        <v>165</v>
      </c>
      <c r="X509" s="61">
        <v>31</v>
      </c>
      <c r="Y509" s="85">
        <v>9656</v>
      </c>
    </row>
    <row r="510" spans="1:25" s="85" customFormat="1" ht="12">
      <c r="A510" s="83">
        <v>470</v>
      </c>
      <c r="B510" s="61">
        <v>470165035</v>
      </c>
      <c r="C510" s="63" t="s">
        <v>222</v>
      </c>
      <c r="D510" s="64">
        <v>0</v>
      </c>
      <c r="E510" s="64">
        <v>0</v>
      </c>
      <c r="F510" s="64">
        <v>1</v>
      </c>
      <c r="G510" s="64">
        <v>2</v>
      </c>
      <c r="H510" s="64">
        <v>1</v>
      </c>
      <c r="I510" s="64">
        <v>0</v>
      </c>
      <c r="J510" s="64">
        <v>0</v>
      </c>
      <c r="K510" s="84">
        <v>0.15279999999999999</v>
      </c>
      <c r="L510" s="64">
        <v>0</v>
      </c>
      <c r="M510" s="64">
        <v>0</v>
      </c>
      <c r="N510" s="64">
        <v>0</v>
      </c>
      <c r="O510" s="64">
        <v>0</v>
      </c>
      <c r="P510" s="64">
        <v>2</v>
      </c>
      <c r="Q510" s="64">
        <v>4</v>
      </c>
      <c r="R510" s="84">
        <v>1.0369999999999999</v>
      </c>
      <c r="S510" s="64">
        <v>11</v>
      </c>
      <c r="T510" s="61"/>
      <c r="U510" s="61"/>
      <c r="V510" s="61">
        <v>470</v>
      </c>
      <c r="W510" s="61">
        <v>165</v>
      </c>
      <c r="X510" s="61">
        <v>35</v>
      </c>
      <c r="Y510" s="85">
        <v>12439</v>
      </c>
    </row>
    <row r="511" spans="1:25" s="85" customFormat="1" ht="12">
      <c r="A511" s="83">
        <v>470</v>
      </c>
      <c r="B511" s="61">
        <v>470165071</v>
      </c>
      <c r="C511" s="63" t="s">
        <v>222</v>
      </c>
      <c r="D511" s="64">
        <v>0</v>
      </c>
      <c r="E511" s="64">
        <v>0</v>
      </c>
      <c r="F511" s="64">
        <v>0</v>
      </c>
      <c r="G511" s="64">
        <v>1</v>
      </c>
      <c r="H511" s="64">
        <v>1</v>
      </c>
      <c r="I511" s="64">
        <v>1</v>
      </c>
      <c r="J511" s="64">
        <v>0</v>
      </c>
      <c r="K511" s="84">
        <v>0.11459999999999999</v>
      </c>
      <c r="L511" s="64">
        <v>0</v>
      </c>
      <c r="M511" s="64">
        <v>0</v>
      </c>
      <c r="N511" s="64">
        <v>0</v>
      </c>
      <c r="O511" s="64">
        <v>0</v>
      </c>
      <c r="P511" s="64">
        <v>0</v>
      </c>
      <c r="Q511" s="64">
        <v>3</v>
      </c>
      <c r="R511" s="84">
        <v>1.0369999999999999</v>
      </c>
      <c r="S511" s="64">
        <v>4</v>
      </c>
      <c r="T511" s="61"/>
      <c r="U511" s="61"/>
      <c r="V511" s="61">
        <v>470</v>
      </c>
      <c r="W511" s="61">
        <v>165</v>
      </c>
      <c r="X511" s="61">
        <v>71</v>
      </c>
      <c r="Y511" s="85">
        <v>10218</v>
      </c>
    </row>
    <row r="512" spans="1:25" s="85" customFormat="1" ht="12">
      <c r="A512" s="83">
        <v>470</v>
      </c>
      <c r="B512" s="61">
        <v>470165093</v>
      </c>
      <c r="C512" s="63" t="s">
        <v>222</v>
      </c>
      <c r="D512" s="64">
        <v>0</v>
      </c>
      <c r="E512" s="64">
        <v>0</v>
      </c>
      <c r="F512" s="64">
        <v>5</v>
      </c>
      <c r="G512" s="64">
        <v>69</v>
      </c>
      <c r="H512" s="64">
        <v>40</v>
      </c>
      <c r="I512" s="64">
        <v>37</v>
      </c>
      <c r="J512" s="64">
        <v>0</v>
      </c>
      <c r="K512" s="84">
        <v>5.7682000000000002</v>
      </c>
      <c r="L512" s="64">
        <v>0</v>
      </c>
      <c r="M512" s="64">
        <v>1</v>
      </c>
      <c r="N512" s="64">
        <v>0</v>
      </c>
      <c r="O512" s="64">
        <v>0</v>
      </c>
      <c r="P512" s="64">
        <v>54</v>
      </c>
      <c r="Q512" s="64">
        <v>151</v>
      </c>
      <c r="R512" s="84">
        <v>1.0369999999999999</v>
      </c>
      <c r="S512" s="64">
        <v>11</v>
      </c>
      <c r="T512" s="61"/>
      <c r="U512" s="61"/>
      <c r="V512" s="61">
        <v>470</v>
      </c>
      <c r="W512" s="61">
        <v>165</v>
      </c>
      <c r="X512" s="61">
        <v>93</v>
      </c>
      <c r="Y512" s="85">
        <v>12060</v>
      </c>
    </row>
    <row r="513" spans="1:25" s="85" customFormat="1" ht="12">
      <c r="A513" s="83">
        <v>470</v>
      </c>
      <c r="B513" s="61">
        <v>470165100</v>
      </c>
      <c r="C513" s="63" t="s">
        <v>222</v>
      </c>
      <c r="D513" s="64">
        <v>0</v>
      </c>
      <c r="E513" s="64">
        <v>0</v>
      </c>
      <c r="F513" s="64">
        <v>1</v>
      </c>
      <c r="G513" s="64">
        <v>0</v>
      </c>
      <c r="H513" s="64">
        <v>0</v>
      </c>
      <c r="I513" s="64">
        <v>0</v>
      </c>
      <c r="J513" s="64">
        <v>0</v>
      </c>
      <c r="K513" s="84">
        <v>3.8199999999999998E-2</v>
      </c>
      <c r="L513" s="64">
        <v>0</v>
      </c>
      <c r="M513" s="64">
        <v>0</v>
      </c>
      <c r="N513" s="64">
        <v>0</v>
      </c>
      <c r="O513" s="64">
        <v>0</v>
      </c>
      <c r="P513" s="64">
        <v>0</v>
      </c>
      <c r="Q513" s="64">
        <v>1</v>
      </c>
      <c r="R513" s="84">
        <v>1.0369999999999999</v>
      </c>
      <c r="S513" s="64">
        <v>9</v>
      </c>
      <c r="T513" s="61"/>
      <c r="U513" s="61"/>
      <c r="V513" s="61">
        <v>470</v>
      </c>
      <c r="W513" s="61">
        <v>165</v>
      </c>
      <c r="X513" s="61">
        <v>100</v>
      </c>
      <c r="Y513" s="85">
        <v>9786</v>
      </c>
    </row>
    <row r="514" spans="1:25" s="85" customFormat="1" ht="12">
      <c r="A514" s="83">
        <v>470</v>
      </c>
      <c r="B514" s="61">
        <v>470165107</v>
      </c>
      <c r="C514" s="63" t="s">
        <v>222</v>
      </c>
      <c r="D514" s="64">
        <v>0</v>
      </c>
      <c r="E514" s="64">
        <v>0</v>
      </c>
      <c r="F514" s="64">
        <v>1</v>
      </c>
      <c r="G514" s="64">
        <v>0</v>
      </c>
      <c r="H514" s="64">
        <v>0</v>
      </c>
      <c r="I514" s="64">
        <v>0</v>
      </c>
      <c r="J514" s="64">
        <v>0</v>
      </c>
      <c r="K514" s="84">
        <v>3.8199999999999998E-2</v>
      </c>
      <c r="L514" s="64">
        <v>0</v>
      </c>
      <c r="M514" s="64">
        <v>0</v>
      </c>
      <c r="N514" s="64">
        <v>0</v>
      </c>
      <c r="O514" s="64">
        <v>0</v>
      </c>
      <c r="P514" s="64">
        <v>1</v>
      </c>
      <c r="Q514" s="64">
        <v>1</v>
      </c>
      <c r="R514" s="84">
        <v>1.0369999999999999</v>
      </c>
      <c r="S514" s="64">
        <v>8</v>
      </c>
      <c r="T514" s="61"/>
      <c r="U514" s="61"/>
      <c r="V514" s="61">
        <v>470</v>
      </c>
      <c r="W514" s="61">
        <v>165</v>
      </c>
      <c r="X514" s="61">
        <v>107</v>
      </c>
      <c r="Y514" s="85">
        <v>14720</v>
      </c>
    </row>
    <row r="515" spans="1:25" s="85" customFormat="1" ht="12">
      <c r="A515" s="83">
        <v>470</v>
      </c>
      <c r="B515" s="61">
        <v>470165128</v>
      </c>
      <c r="C515" s="63" t="s">
        <v>222</v>
      </c>
      <c r="D515" s="64">
        <v>0</v>
      </c>
      <c r="E515" s="64">
        <v>0</v>
      </c>
      <c r="F515" s="64">
        <v>0</v>
      </c>
      <c r="G515" s="64">
        <v>0</v>
      </c>
      <c r="H515" s="64">
        <v>0</v>
      </c>
      <c r="I515" s="64">
        <v>1</v>
      </c>
      <c r="J515" s="64">
        <v>0</v>
      </c>
      <c r="K515" s="84">
        <v>3.8199999999999998E-2</v>
      </c>
      <c r="L515" s="64">
        <v>0</v>
      </c>
      <c r="M515" s="64">
        <v>0</v>
      </c>
      <c r="N515" s="64">
        <v>0</v>
      </c>
      <c r="O515" s="64">
        <v>0</v>
      </c>
      <c r="P515" s="64">
        <v>1</v>
      </c>
      <c r="Q515" s="64">
        <v>1</v>
      </c>
      <c r="R515" s="84">
        <v>1.0369999999999999</v>
      </c>
      <c r="S515" s="64">
        <v>10</v>
      </c>
      <c r="T515" s="61"/>
      <c r="U515" s="61"/>
      <c r="V515" s="61">
        <v>470</v>
      </c>
      <c r="W515" s="61">
        <v>165</v>
      </c>
      <c r="X515" s="61">
        <v>128</v>
      </c>
      <c r="Y515" s="85">
        <v>16620</v>
      </c>
    </row>
    <row r="516" spans="1:25" s="85" customFormat="1" ht="12">
      <c r="A516" s="83">
        <v>470</v>
      </c>
      <c r="B516" s="61">
        <v>470165149</v>
      </c>
      <c r="C516" s="63" t="s">
        <v>222</v>
      </c>
      <c r="D516" s="64">
        <v>0</v>
      </c>
      <c r="E516" s="64">
        <v>0</v>
      </c>
      <c r="F516" s="64">
        <v>0</v>
      </c>
      <c r="G516" s="64">
        <v>0</v>
      </c>
      <c r="H516" s="64">
        <v>0</v>
      </c>
      <c r="I516" s="64">
        <v>2</v>
      </c>
      <c r="J516" s="64">
        <v>0</v>
      </c>
      <c r="K516" s="84">
        <v>7.6399999999999996E-2</v>
      </c>
      <c r="L516" s="64">
        <v>0</v>
      </c>
      <c r="M516" s="64">
        <v>0</v>
      </c>
      <c r="N516" s="64">
        <v>0</v>
      </c>
      <c r="O516" s="64">
        <v>0</v>
      </c>
      <c r="P516" s="64">
        <v>2</v>
      </c>
      <c r="Q516" s="64">
        <v>2</v>
      </c>
      <c r="R516" s="84">
        <v>1.0369999999999999</v>
      </c>
      <c r="S516" s="64">
        <v>12</v>
      </c>
      <c r="T516" s="61"/>
      <c r="U516" s="61"/>
      <c r="V516" s="61">
        <v>470</v>
      </c>
      <c r="W516" s="61">
        <v>165</v>
      </c>
      <c r="X516" s="61">
        <v>149</v>
      </c>
      <c r="Y516" s="85">
        <v>16888</v>
      </c>
    </row>
    <row r="517" spans="1:25" s="85" customFormat="1" ht="12">
      <c r="A517" s="83">
        <v>470</v>
      </c>
      <c r="B517" s="61">
        <v>470165163</v>
      </c>
      <c r="C517" s="63" t="s">
        <v>222</v>
      </c>
      <c r="D517" s="64">
        <v>0</v>
      </c>
      <c r="E517" s="64">
        <v>0</v>
      </c>
      <c r="F517" s="64">
        <v>2</v>
      </c>
      <c r="G517" s="64">
        <v>12</v>
      </c>
      <c r="H517" s="64">
        <v>13</v>
      </c>
      <c r="I517" s="64">
        <v>6</v>
      </c>
      <c r="J517" s="64">
        <v>0</v>
      </c>
      <c r="K517" s="84">
        <v>1.2605999999999999</v>
      </c>
      <c r="L517" s="64">
        <v>0</v>
      </c>
      <c r="M517" s="64">
        <v>0</v>
      </c>
      <c r="N517" s="64">
        <v>0</v>
      </c>
      <c r="O517" s="64">
        <v>0</v>
      </c>
      <c r="P517" s="64">
        <v>17</v>
      </c>
      <c r="Q517" s="64">
        <v>33</v>
      </c>
      <c r="R517" s="84">
        <v>1.0369999999999999</v>
      </c>
      <c r="S517" s="64">
        <v>12</v>
      </c>
      <c r="T517" s="61"/>
      <c r="U517" s="61"/>
      <c r="V517" s="61">
        <v>470</v>
      </c>
      <c r="W517" s="61">
        <v>165</v>
      </c>
      <c r="X517" s="61">
        <v>163</v>
      </c>
      <c r="Y517" s="85">
        <v>12822</v>
      </c>
    </row>
    <row r="518" spans="1:25" s="85" customFormat="1" ht="12">
      <c r="A518" s="83">
        <v>470</v>
      </c>
      <c r="B518" s="61">
        <v>470165164</v>
      </c>
      <c r="C518" s="63" t="s">
        <v>222</v>
      </c>
      <c r="D518" s="64">
        <v>0</v>
      </c>
      <c r="E518" s="64">
        <v>0</v>
      </c>
      <c r="F518" s="64">
        <v>0</v>
      </c>
      <c r="G518" s="64">
        <v>2</v>
      </c>
      <c r="H518" s="64">
        <v>2</v>
      </c>
      <c r="I518" s="64">
        <v>0</v>
      </c>
      <c r="J518" s="64">
        <v>0</v>
      </c>
      <c r="K518" s="84">
        <v>0.15279999999999999</v>
      </c>
      <c r="L518" s="64">
        <v>0</v>
      </c>
      <c r="M518" s="64">
        <v>0</v>
      </c>
      <c r="N518" s="64">
        <v>0</v>
      </c>
      <c r="O518" s="64">
        <v>0</v>
      </c>
      <c r="P518" s="64">
        <v>2</v>
      </c>
      <c r="Q518" s="64">
        <v>4</v>
      </c>
      <c r="R518" s="84">
        <v>1.0369999999999999</v>
      </c>
      <c r="S518" s="64">
        <v>2</v>
      </c>
      <c r="T518" s="61"/>
      <c r="U518" s="61"/>
      <c r="V518" s="61">
        <v>470</v>
      </c>
      <c r="W518" s="61">
        <v>165</v>
      </c>
      <c r="X518" s="61">
        <v>164</v>
      </c>
      <c r="Y518" s="85">
        <v>11680</v>
      </c>
    </row>
    <row r="519" spans="1:25" s="85" customFormat="1" ht="12">
      <c r="A519" s="83">
        <v>470</v>
      </c>
      <c r="B519" s="61">
        <v>470165165</v>
      </c>
      <c r="C519" s="63" t="s">
        <v>222</v>
      </c>
      <c r="D519" s="64">
        <v>0</v>
      </c>
      <c r="E519" s="64">
        <v>0</v>
      </c>
      <c r="F519" s="64">
        <v>20</v>
      </c>
      <c r="G519" s="64">
        <v>221</v>
      </c>
      <c r="H519" s="64">
        <v>166</v>
      </c>
      <c r="I519" s="64">
        <v>161</v>
      </c>
      <c r="J519" s="64">
        <v>0</v>
      </c>
      <c r="K519" s="84">
        <v>21.697600000000001</v>
      </c>
      <c r="L519" s="64">
        <v>0</v>
      </c>
      <c r="M519" s="64">
        <v>15</v>
      </c>
      <c r="N519" s="64">
        <v>0</v>
      </c>
      <c r="O519" s="64">
        <v>0</v>
      </c>
      <c r="P519" s="64">
        <v>196</v>
      </c>
      <c r="Q519" s="64">
        <v>568</v>
      </c>
      <c r="R519" s="84">
        <v>1.0369999999999999</v>
      </c>
      <c r="S519" s="64">
        <v>10</v>
      </c>
      <c r="T519" s="61"/>
      <c r="U519" s="61"/>
      <c r="V519" s="61">
        <v>470</v>
      </c>
      <c r="W519" s="61">
        <v>165</v>
      </c>
      <c r="X519" s="61">
        <v>165</v>
      </c>
      <c r="Y519" s="85">
        <v>12042</v>
      </c>
    </row>
    <row r="520" spans="1:25" s="85" customFormat="1" ht="12">
      <c r="A520" s="83">
        <v>470</v>
      </c>
      <c r="B520" s="61">
        <v>470165176</v>
      </c>
      <c r="C520" s="63" t="s">
        <v>222</v>
      </c>
      <c r="D520" s="64">
        <v>0</v>
      </c>
      <c r="E520" s="64">
        <v>0</v>
      </c>
      <c r="F520" s="64">
        <v>42</v>
      </c>
      <c r="G520" s="64">
        <v>157</v>
      </c>
      <c r="H520" s="64">
        <v>51</v>
      </c>
      <c r="I520" s="64">
        <v>42</v>
      </c>
      <c r="J520" s="64">
        <v>0</v>
      </c>
      <c r="K520" s="84">
        <v>11.154400000000001</v>
      </c>
      <c r="L520" s="64">
        <v>0</v>
      </c>
      <c r="M520" s="64">
        <v>2</v>
      </c>
      <c r="N520" s="64">
        <v>1</v>
      </c>
      <c r="O520" s="64">
        <v>0</v>
      </c>
      <c r="P520" s="64">
        <v>83</v>
      </c>
      <c r="Q520" s="64">
        <v>292</v>
      </c>
      <c r="R520" s="84">
        <v>1.0369999999999999</v>
      </c>
      <c r="S520" s="64">
        <v>7</v>
      </c>
      <c r="T520" s="61"/>
      <c r="U520" s="61"/>
      <c r="V520" s="61">
        <v>470</v>
      </c>
      <c r="W520" s="61">
        <v>165</v>
      </c>
      <c r="X520" s="61">
        <v>176</v>
      </c>
      <c r="Y520" s="85">
        <v>11362</v>
      </c>
    </row>
    <row r="521" spans="1:25" s="85" customFormat="1" ht="12">
      <c r="A521" s="83">
        <v>470</v>
      </c>
      <c r="B521" s="61">
        <v>470165178</v>
      </c>
      <c r="C521" s="63" t="s">
        <v>222</v>
      </c>
      <c r="D521" s="64">
        <v>0</v>
      </c>
      <c r="E521" s="64">
        <v>0</v>
      </c>
      <c r="F521" s="64">
        <v>45</v>
      </c>
      <c r="G521" s="64">
        <v>104</v>
      </c>
      <c r="H521" s="64">
        <v>54</v>
      </c>
      <c r="I521" s="64">
        <v>43</v>
      </c>
      <c r="J521" s="64">
        <v>0</v>
      </c>
      <c r="K521" s="84">
        <v>9.3971999999999998</v>
      </c>
      <c r="L521" s="64">
        <v>0</v>
      </c>
      <c r="M521" s="64">
        <v>3</v>
      </c>
      <c r="N521" s="64">
        <v>0</v>
      </c>
      <c r="O521" s="64">
        <v>0</v>
      </c>
      <c r="P521" s="64">
        <v>36</v>
      </c>
      <c r="Q521" s="64">
        <v>246</v>
      </c>
      <c r="R521" s="84">
        <v>1.0369999999999999</v>
      </c>
      <c r="S521" s="64">
        <v>4</v>
      </c>
      <c r="T521" s="61"/>
      <c r="U521" s="61"/>
      <c r="V521" s="61">
        <v>470</v>
      </c>
      <c r="W521" s="61">
        <v>165</v>
      </c>
      <c r="X521" s="61">
        <v>178</v>
      </c>
      <c r="Y521" s="85">
        <v>10654</v>
      </c>
    </row>
    <row r="522" spans="1:25" s="85" customFormat="1" ht="12">
      <c r="A522" s="83">
        <v>470</v>
      </c>
      <c r="B522" s="61">
        <v>470165184</v>
      </c>
      <c r="C522" s="63" t="s">
        <v>222</v>
      </c>
      <c r="D522" s="64">
        <v>0</v>
      </c>
      <c r="E522" s="64">
        <v>0</v>
      </c>
      <c r="F522" s="64">
        <v>0</v>
      </c>
      <c r="G522" s="64">
        <v>2</v>
      </c>
      <c r="H522" s="64">
        <v>1</v>
      </c>
      <c r="I522" s="64">
        <v>0</v>
      </c>
      <c r="J522" s="64">
        <v>0</v>
      </c>
      <c r="K522" s="84">
        <v>0.11459999999999999</v>
      </c>
      <c r="L522" s="64">
        <v>0</v>
      </c>
      <c r="M522" s="64">
        <v>0</v>
      </c>
      <c r="N522" s="64">
        <v>0</v>
      </c>
      <c r="O522" s="64">
        <v>0</v>
      </c>
      <c r="P522" s="64">
        <v>0</v>
      </c>
      <c r="Q522" s="64">
        <v>3</v>
      </c>
      <c r="R522" s="84">
        <v>1.0369999999999999</v>
      </c>
      <c r="S522" s="64">
        <v>2</v>
      </c>
      <c r="T522" s="61"/>
      <c r="U522" s="61"/>
      <c r="V522" s="61">
        <v>470</v>
      </c>
      <c r="W522" s="61">
        <v>165</v>
      </c>
      <c r="X522" s="61">
        <v>184</v>
      </c>
      <c r="Y522" s="85">
        <v>9716</v>
      </c>
    </row>
    <row r="523" spans="1:25" s="85" customFormat="1" ht="12">
      <c r="A523" s="83">
        <v>470</v>
      </c>
      <c r="B523" s="61">
        <v>470165217</v>
      </c>
      <c r="C523" s="63" t="s">
        <v>222</v>
      </c>
      <c r="D523" s="64">
        <v>0</v>
      </c>
      <c r="E523" s="64">
        <v>0</v>
      </c>
      <c r="F523" s="64">
        <v>0</v>
      </c>
      <c r="G523" s="64">
        <v>0</v>
      </c>
      <c r="H523" s="64">
        <v>0</v>
      </c>
      <c r="I523" s="64">
        <v>1</v>
      </c>
      <c r="J523" s="64">
        <v>0</v>
      </c>
      <c r="K523" s="84">
        <v>3.8199999999999998E-2</v>
      </c>
      <c r="L523" s="64">
        <v>0</v>
      </c>
      <c r="M523" s="64">
        <v>0</v>
      </c>
      <c r="N523" s="64">
        <v>0</v>
      </c>
      <c r="O523" s="64">
        <v>0</v>
      </c>
      <c r="P523" s="64">
        <v>0</v>
      </c>
      <c r="Q523" s="64">
        <v>1</v>
      </c>
      <c r="R523" s="84">
        <v>1.0369999999999999</v>
      </c>
      <c r="S523" s="64">
        <v>2</v>
      </c>
      <c r="T523" s="61"/>
      <c r="U523" s="61"/>
      <c r="V523" s="61">
        <v>470</v>
      </c>
      <c r="W523" s="61">
        <v>165</v>
      </c>
      <c r="X523" s="61">
        <v>217</v>
      </c>
      <c r="Y523" s="85">
        <v>11342</v>
      </c>
    </row>
    <row r="524" spans="1:25" s="85" customFormat="1" ht="12">
      <c r="A524" s="83">
        <v>470</v>
      </c>
      <c r="B524" s="61">
        <v>470165229</v>
      </c>
      <c r="C524" s="63" t="s">
        <v>222</v>
      </c>
      <c r="D524" s="64">
        <v>0</v>
      </c>
      <c r="E524" s="64">
        <v>0</v>
      </c>
      <c r="F524" s="64">
        <v>0</v>
      </c>
      <c r="G524" s="64">
        <v>3</v>
      </c>
      <c r="H524" s="64">
        <v>2</v>
      </c>
      <c r="I524" s="64">
        <v>3</v>
      </c>
      <c r="J524" s="64">
        <v>0</v>
      </c>
      <c r="K524" s="84">
        <v>0.30559999999999998</v>
      </c>
      <c r="L524" s="64">
        <v>0</v>
      </c>
      <c r="M524" s="64">
        <v>0</v>
      </c>
      <c r="N524" s="64">
        <v>0</v>
      </c>
      <c r="O524" s="64">
        <v>0</v>
      </c>
      <c r="P524" s="64">
        <v>0</v>
      </c>
      <c r="Q524" s="64">
        <v>8</v>
      </c>
      <c r="R524" s="84">
        <v>1.0369999999999999</v>
      </c>
      <c r="S524" s="64">
        <v>7</v>
      </c>
      <c r="T524" s="61"/>
      <c r="U524" s="61"/>
      <c r="V524" s="61">
        <v>470</v>
      </c>
      <c r="W524" s="61">
        <v>165</v>
      </c>
      <c r="X524" s="61">
        <v>229</v>
      </c>
      <c r="Y524" s="85">
        <v>10311</v>
      </c>
    </row>
    <row r="525" spans="1:25" s="85" customFormat="1" ht="12">
      <c r="A525" s="83">
        <v>470</v>
      </c>
      <c r="B525" s="61">
        <v>470165246</v>
      </c>
      <c r="C525" s="63" t="s">
        <v>222</v>
      </c>
      <c r="D525" s="64">
        <v>0</v>
      </c>
      <c r="E525" s="64">
        <v>0</v>
      </c>
      <c r="F525" s="64">
        <v>0</v>
      </c>
      <c r="G525" s="64">
        <v>1</v>
      </c>
      <c r="H525" s="64">
        <v>0</v>
      </c>
      <c r="I525" s="64">
        <v>1</v>
      </c>
      <c r="J525" s="64">
        <v>0</v>
      </c>
      <c r="K525" s="84">
        <v>7.6399999999999996E-2</v>
      </c>
      <c r="L525" s="64">
        <v>0</v>
      </c>
      <c r="M525" s="64">
        <v>0</v>
      </c>
      <c r="N525" s="64">
        <v>0</v>
      </c>
      <c r="O525" s="64">
        <v>0</v>
      </c>
      <c r="P525" s="64">
        <v>0</v>
      </c>
      <c r="Q525" s="64">
        <v>2</v>
      </c>
      <c r="R525" s="84">
        <v>1.0369999999999999</v>
      </c>
      <c r="S525" s="64">
        <v>2</v>
      </c>
      <c r="T525" s="61"/>
      <c r="U525" s="61"/>
      <c r="V525" s="61">
        <v>470</v>
      </c>
      <c r="W525" s="61">
        <v>165</v>
      </c>
      <c r="X525" s="61">
        <v>246</v>
      </c>
      <c r="Y525" s="85">
        <v>10589</v>
      </c>
    </row>
    <row r="526" spans="1:25" s="85" customFormat="1" ht="12">
      <c r="A526" s="83">
        <v>470</v>
      </c>
      <c r="B526" s="61">
        <v>470165248</v>
      </c>
      <c r="C526" s="63" t="s">
        <v>222</v>
      </c>
      <c r="D526" s="64">
        <v>0</v>
      </c>
      <c r="E526" s="64">
        <v>0</v>
      </c>
      <c r="F526" s="64">
        <v>10</v>
      </c>
      <c r="G526" s="64">
        <v>8</v>
      </c>
      <c r="H526" s="64">
        <v>1</v>
      </c>
      <c r="I526" s="64">
        <v>10</v>
      </c>
      <c r="J526" s="64">
        <v>0</v>
      </c>
      <c r="K526" s="84">
        <v>1.1077999999999999</v>
      </c>
      <c r="L526" s="64">
        <v>0</v>
      </c>
      <c r="M526" s="64">
        <v>0</v>
      </c>
      <c r="N526" s="64">
        <v>0</v>
      </c>
      <c r="O526" s="64">
        <v>0</v>
      </c>
      <c r="P526" s="64">
        <v>10</v>
      </c>
      <c r="Q526" s="64">
        <v>29</v>
      </c>
      <c r="R526" s="84">
        <v>1.0369999999999999</v>
      </c>
      <c r="S526" s="64">
        <v>12</v>
      </c>
      <c r="T526" s="61"/>
      <c r="U526" s="61"/>
      <c r="V526" s="61">
        <v>470</v>
      </c>
      <c r="W526" s="61">
        <v>165</v>
      </c>
      <c r="X526" s="61">
        <v>248</v>
      </c>
      <c r="Y526" s="85">
        <v>12238</v>
      </c>
    </row>
    <row r="527" spans="1:25" s="85" customFormat="1" ht="12">
      <c r="A527" s="83">
        <v>470</v>
      </c>
      <c r="B527" s="61">
        <v>470165262</v>
      </c>
      <c r="C527" s="63" t="s">
        <v>222</v>
      </c>
      <c r="D527" s="64">
        <v>0</v>
      </c>
      <c r="E527" s="64">
        <v>0</v>
      </c>
      <c r="F527" s="64">
        <v>10</v>
      </c>
      <c r="G527" s="64">
        <v>40</v>
      </c>
      <c r="H527" s="64">
        <v>22</v>
      </c>
      <c r="I527" s="64">
        <v>14</v>
      </c>
      <c r="J527" s="64">
        <v>0</v>
      </c>
      <c r="K527" s="84">
        <v>3.2852000000000001</v>
      </c>
      <c r="L527" s="64">
        <v>0</v>
      </c>
      <c r="M527" s="64">
        <v>2</v>
      </c>
      <c r="N527" s="64">
        <v>0</v>
      </c>
      <c r="O527" s="64">
        <v>0</v>
      </c>
      <c r="P527" s="64">
        <v>17</v>
      </c>
      <c r="Q527" s="64">
        <v>86</v>
      </c>
      <c r="R527" s="84">
        <v>1.0369999999999999</v>
      </c>
      <c r="S527" s="64">
        <v>7</v>
      </c>
      <c r="T527" s="61"/>
      <c r="U527" s="61"/>
      <c r="V527" s="61">
        <v>470</v>
      </c>
      <c r="W527" s="61">
        <v>165</v>
      </c>
      <c r="X527" s="61">
        <v>262</v>
      </c>
      <c r="Y527" s="85">
        <v>10982</v>
      </c>
    </row>
    <row r="528" spans="1:25" s="85" customFormat="1" ht="12">
      <c r="A528" s="83">
        <v>470</v>
      </c>
      <c r="B528" s="61">
        <v>470165274</v>
      </c>
      <c r="C528" s="63" t="s">
        <v>222</v>
      </c>
      <c r="D528" s="64">
        <v>0</v>
      </c>
      <c r="E528" s="64">
        <v>0</v>
      </c>
      <c r="F528" s="64">
        <v>1</v>
      </c>
      <c r="G528" s="64">
        <v>0</v>
      </c>
      <c r="H528" s="64">
        <v>0</v>
      </c>
      <c r="I528" s="64">
        <v>2</v>
      </c>
      <c r="J528" s="64">
        <v>0</v>
      </c>
      <c r="K528" s="84">
        <v>0.11459999999999999</v>
      </c>
      <c r="L528" s="64">
        <v>0</v>
      </c>
      <c r="M528" s="64">
        <v>0</v>
      </c>
      <c r="N528" s="64">
        <v>0</v>
      </c>
      <c r="O528" s="64">
        <v>0</v>
      </c>
      <c r="P528" s="64">
        <v>0</v>
      </c>
      <c r="Q528" s="64">
        <v>3</v>
      </c>
      <c r="R528" s="84">
        <v>1.0369999999999999</v>
      </c>
      <c r="S528" s="64">
        <v>10</v>
      </c>
      <c r="T528" s="61"/>
      <c r="U528" s="61"/>
      <c r="V528" s="61">
        <v>470</v>
      </c>
      <c r="W528" s="61">
        <v>165</v>
      </c>
      <c r="X528" s="61">
        <v>274</v>
      </c>
      <c r="Y528" s="85">
        <v>10823</v>
      </c>
    </row>
    <row r="529" spans="1:25" s="85" customFormat="1" ht="12">
      <c r="A529" s="83">
        <v>470</v>
      </c>
      <c r="B529" s="61">
        <v>470165284</v>
      </c>
      <c r="C529" s="63" t="s">
        <v>222</v>
      </c>
      <c r="D529" s="64">
        <v>0</v>
      </c>
      <c r="E529" s="64">
        <v>0</v>
      </c>
      <c r="F529" s="64">
        <v>12</v>
      </c>
      <c r="G529" s="64">
        <v>52</v>
      </c>
      <c r="H529" s="64">
        <v>22</v>
      </c>
      <c r="I529" s="64">
        <v>18</v>
      </c>
      <c r="J529" s="64">
        <v>0</v>
      </c>
      <c r="K529" s="84">
        <v>3.9727999999999999</v>
      </c>
      <c r="L529" s="64">
        <v>0</v>
      </c>
      <c r="M529" s="64">
        <v>2</v>
      </c>
      <c r="N529" s="64">
        <v>0</v>
      </c>
      <c r="O529" s="64">
        <v>0</v>
      </c>
      <c r="P529" s="64">
        <v>13</v>
      </c>
      <c r="Q529" s="64">
        <v>104</v>
      </c>
      <c r="R529" s="84">
        <v>1.0369999999999999</v>
      </c>
      <c r="S529" s="64">
        <v>5</v>
      </c>
      <c r="T529" s="61"/>
      <c r="U529" s="61"/>
      <c r="V529" s="61">
        <v>470</v>
      </c>
      <c r="W529" s="61">
        <v>165</v>
      </c>
      <c r="X529" s="61">
        <v>284</v>
      </c>
      <c r="Y529" s="85">
        <v>10595</v>
      </c>
    </row>
    <row r="530" spans="1:25" s="85" customFormat="1" ht="12">
      <c r="A530" s="83">
        <v>470</v>
      </c>
      <c r="B530" s="61">
        <v>470165305</v>
      </c>
      <c r="C530" s="63" t="s">
        <v>222</v>
      </c>
      <c r="D530" s="64">
        <v>0</v>
      </c>
      <c r="E530" s="64">
        <v>0</v>
      </c>
      <c r="F530" s="64">
        <v>10</v>
      </c>
      <c r="G530" s="64">
        <v>27</v>
      </c>
      <c r="H530" s="64">
        <v>11</v>
      </c>
      <c r="I530" s="64">
        <v>16</v>
      </c>
      <c r="J530" s="64">
        <v>0</v>
      </c>
      <c r="K530" s="84">
        <v>2.4447999999999999</v>
      </c>
      <c r="L530" s="64">
        <v>0</v>
      </c>
      <c r="M530" s="64">
        <v>1</v>
      </c>
      <c r="N530" s="64">
        <v>0</v>
      </c>
      <c r="O530" s="64">
        <v>0</v>
      </c>
      <c r="P530" s="64">
        <v>6</v>
      </c>
      <c r="Q530" s="64">
        <v>64</v>
      </c>
      <c r="R530" s="84">
        <v>1.0369999999999999</v>
      </c>
      <c r="S530" s="64">
        <v>3</v>
      </c>
      <c r="T530" s="61"/>
      <c r="U530" s="61"/>
      <c r="V530" s="61">
        <v>470</v>
      </c>
      <c r="W530" s="61">
        <v>165</v>
      </c>
      <c r="X530" s="61">
        <v>305</v>
      </c>
      <c r="Y530" s="85">
        <v>10568</v>
      </c>
    </row>
    <row r="531" spans="1:25" s="85" customFormat="1" ht="12">
      <c r="A531" s="83">
        <v>470</v>
      </c>
      <c r="B531" s="61">
        <v>470165342</v>
      </c>
      <c r="C531" s="63" t="s">
        <v>222</v>
      </c>
      <c r="D531" s="64">
        <v>0</v>
      </c>
      <c r="E531" s="64">
        <v>0</v>
      </c>
      <c r="F531" s="64">
        <v>0</v>
      </c>
      <c r="G531" s="64">
        <v>2</v>
      </c>
      <c r="H531" s="64">
        <v>2</v>
      </c>
      <c r="I531" s="64">
        <v>0</v>
      </c>
      <c r="J531" s="64">
        <v>0</v>
      </c>
      <c r="K531" s="84">
        <v>0.15279999999999999</v>
      </c>
      <c r="L531" s="64">
        <v>0</v>
      </c>
      <c r="M531" s="64">
        <v>0</v>
      </c>
      <c r="N531" s="64">
        <v>0</v>
      </c>
      <c r="O531" s="64">
        <v>0</v>
      </c>
      <c r="P531" s="64">
        <v>0</v>
      </c>
      <c r="Q531" s="64">
        <v>4</v>
      </c>
      <c r="R531" s="84">
        <v>1.0369999999999999</v>
      </c>
      <c r="S531" s="64">
        <v>3</v>
      </c>
      <c r="T531" s="61"/>
      <c r="U531" s="61"/>
      <c r="V531" s="61">
        <v>470</v>
      </c>
      <c r="W531" s="61">
        <v>165</v>
      </c>
      <c r="X531" s="61">
        <v>342</v>
      </c>
      <c r="Y531" s="85">
        <v>9656</v>
      </c>
    </row>
    <row r="532" spans="1:25" s="85" customFormat="1" ht="12">
      <c r="A532" s="83">
        <v>470</v>
      </c>
      <c r="B532" s="61">
        <v>470165344</v>
      </c>
      <c r="C532" s="63" t="s">
        <v>222</v>
      </c>
      <c r="D532" s="64">
        <v>0</v>
      </c>
      <c r="E532" s="64">
        <v>0</v>
      </c>
      <c r="F532" s="64">
        <v>0</v>
      </c>
      <c r="G532" s="64">
        <v>0</v>
      </c>
      <c r="H532" s="64">
        <v>1</v>
      </c>
      <c r="I532" s="64">
        <v>0</v>
      </c>
      <c r="J532" s="64">
        <v>0</v>
      </c>
      <c r="K532" s="84">
        <v>3.8199999999999998E-2</v>
      </c>
      <c r="L532" s="64">
        <v>0</v>
      </c>
      <c r="M532" s="64">
        <v>0</v>
      </c>
      <c r="N532" s="64">
        <v>0</v>
      </c>
      <c r="O532" s="64">
        <v>0</v>
      </c>
      <c r="P532" s="64">
        <v>0</v>
      </c>
      <c r="Q532" s="64">
        <v>1</v>
      </c>
      <c r="R532" s="84">
        <v>1.0369999999999999</v>
      </c>
      <c r="S532" s="64">
        <v>2</v>
      </c>
      <c r="T532" s="61"/>
      <c r="U532" s="61"/>
      <c r="V532" s="61">
        <v>470</v>
      </c>
      <c r="W532" s="61">
        <v>165</v>
      </c>
      <c r="X532" s="61">
        <v>344</v>
      </c>
      <c r="Y532" s="85">
        <v>9475</v>
      </c>
    </row>
    <row r="533" spans="1:25" s="85" customFormat="1" ht="12">
      <c r="A533" s="83">
        <v>470</v>
      </c>
      <c r="B533" s="61">
        <v>470165346</v>
      </c>
      <c r="C533" s="63" t="s">
        <v>222</v>
      </c>
      <c r="D533" s="64">
        <v>0</v>
      </c>
      <c r="E533" s="64">
        <v>0</v>
      </c>
      <c r="F533" s="64">
        <v>1</v>
      </c>
      <c r="G533" s="64">
        <v>0</v>
      </c>
      <c r="H533" s="64">
        <v>0</v>
      </c>
      <c r="I533" s="64">
        <v>0</v>
      </c>
      <c r="J533" s="64">
        <v>0</v>
      </c>
      <c r="K533" s="84">
        <v>3.8199999999999998E-2</v>
      </c>
      <c r="L533" s="64">
        <v>0</v>
      </c>
      <c r="M533" s="64">
        <v>1</v>
      </c>
      <c r="N533" s="64">
        <v>0</v>
      </c>
      <c r="O533" s="64">
        <v>0</v>
      </c>
      <c r="P533" s="64">
        <v>1</v>
      </c>
      <c r="Q533" s="64">
        <v>1</v>
      </c>
      <c r="R533" s="84">
        <v>1.0369999999999999</v>
      </c>
      <c r="S533" s="64">
        <v>6</v>
      </c>
      <c r="T533" s="61"/>
      <c r="U533" s="61"/>
      <c r="V533" s="61">
        <v>470</v>
      </c>
      <c r="W533" s="61">
        <v>165</v>
      </c>
      <c r="X533" s="61">
        <v>346</v>
      </c>
      <c r="Y533" s="85">
        <v>16843</v>
      </c>
    </row>
    <row r="534" spans="1:25" s="85" customFormat="1" ht="12">
      <c r="A534" s="83">
        <v>470</v>
      </c>
      <c r="B534" s="61">
        <v>470165347</v>
      </c>
      <c r="C534" s="63" t="s">
        <v>222</v>
      </c>
      <c r="D534" s="64">
        <v>0</v>
      </c>
      <c r="E534" s="64">
        <v>0</v>
      </c>
      <c r="F534" s="64">
        <v>0</v>
      </c>
      <c r="G534" s="64">
        <v>3</v>
      </c>
      <c r="H534" s="64">
        <v>4</v>
      </c>
      <c r="I534" s="64">
        <v>0</v>
      </c>
      <c r="J534" s="64">
        <v>0</v>
      </c>
      <c r="K534" s="84">
        <v>0.26740000000000003</v>
      </c>
      <c r="L534" s="64">
        <v>0</v>
      </c>
      <c r="M534" s="64">
        <v>0</v>
      </c>
      <c r="N534" s="64">
        <v>0</v>
      </c>
      <c r="O534" s="64">
        <v>0</v>
      </c>
      <c r="P534" s="64">
        <v>2</v>
      </c>
      <c r="Q534" s="64">
        <v>7</v>
      </c>
      <c r="R534" s="84">
        <v>1.0369999999999999</v>
      </c>
      <c r="S534" s="64">
        <v>6</v>
      </c>
      <c r="T534" s="61"/>
      <c r="U534" s="61"/>
      <c r="V534" s="61">
        <v>470</v>
      </c>
      <c r="W534" s="61">
        <v>165</v>
      </c>
      <c r="X534" s="61">
        <v>347</v>
      </c>
      <c r="Y534" s="85">
        <v>10941</v>
      </c>
    </row>
    <row r="535" spans="1:25" s="85" customFormat="1" ht="12">
      <c r="A535" s="83">
        <v>470</v>
      </c>
      <c r="B535" s="61">
        <v>470165705</v>
      </c>
      <c r="C535" s="63" t="s">
        <v>222</v>
      </c>
      <c r="D535" s="64">
        <v>0</v>
      </c>
      <c r="E535" s="64">
        <v>0</v>
      </c>
      <c r="F535" s="64">
        <v>0</v>
      </c>
      <c r="G535" s="64">
        <v>0</v>
      </c>
      <c r="H535" s="64">
        <v>1</v>
      </c>
      <c r="I535" s="64">
        <v>2</v>
      </c>
      <c r="J535" s="64">
        <v>0</v>
      </c>
      <c r="K535" s="84">
        <v>0.11459999999999999</v>
      </c>
      <c r="L535" s="64">
        <v>0</v>
      </c>
      <c r="M535" s="64">
        <v>0</v>
      </c>
      <c r="N535" s="64">
        <v>0</v>
      </c>
      <c r="O535" s="64">
        <v>0</v>
      </c>
      <c r="P535" s="64">
        <v>0</v>
      </c>
      <c r="Q535" s="64">
        <v>3</v>
      </c>
      <c r="R535" s="84">
        <v>1.0369999999999999</v>
      </c>
      <c r="S535" s="64">
        <v>2</v>
      </c>
      <c r="T535" s="61"/>
      <c r="U535" s="61"/>
      <c r="V535" s="61">
        <v>470</v>
      </c>
      <c r="W535" s="61">
        <v>165</v>
      </c>
      <c r="X535" s="61">
        <v>705</v>
      </c>
      <c r="Y535" s="85">
        <v>10720</v>
      </c>
    </row>
    <row r="536" spans="1:25" s="85" customFormat="1" ht="12">
      <c r="A536" s="83">
        <v>474</v>
      </c>
      <c r="B536" s="61">
        <v>474097057</v>
      </c>
      <c r="C536" s="63" t="s">
        <v>230</v>
      </c>
      <c r="D536" s="64">
        <v>0</v>
      </c>
      <c r="E536" s="64">
        <v>0</v>
      </c>
      <c r="F536" s="64">
        <v>0</v>
      </c>
      <c r="G536" s="64">
        <v>0</v>
      </c>
      <c r="H536" s="64">
        <v>1</v>
      </c>
      <c r="I536" s="64">
        <v>0</v>
      </c>
      <c r="J536" s="64">
        <v>0</v>
      </c>
      <c r="K536" s="84">
        <v>3.8199999999999998E-2</v>
      </c>
      <c r="L536" s="64">
        <v>0</v>
      </c>
      <c r="M536" s="64">
        <v>0</v>
      </c>
      <c r="N536" s="64">
        <v>0</v>
      </c>
      <c r="O536" s="64">
        <v>0</v>
      </c>
      <c r="P536" s="64">
        <v>1</v>
      </c>
      <c r="Q536" s="64">
        <v>1</v>
      </c>
      <c r="R536" s="84">
        <v>1</v>
      </c>
      <c r="S536" s="64">
        <v>12</v>
      </c>
      <c r="T536" s="61"/>
      <c r="U536" s="61"/>
      <c r="V536" s="61">
        <v>474</v>
      </c>
      <c r="W536" s="61">
        <v>97</v>
      </c>
      <c r="X536" s="61">
        <v>57</v>
      </c>
      <c r="Y536" s="85">
        <v>14571</v>
      </c>
    </row>
    <row r="537" spans="1:25" s="85" customFormat="1" ht="12">
      <c r="A537" s="83">
        <v>474</v>
      </c>
      <c r="B537" s="61">
        <v>474097064</v>
      </c>
      <c r="C537" s="63" t="s">
        <v>230</v>
      </c>
      <c r="D537" s="64">
        <v>0</v>
      </c>
      <c r="E537" s="64">
        <v>0</v>
      </c>
      <c r="F537" s="64">
        <v>0</v>
      </c>
      <c r="G537" s="64">
        <v>0</v>
      </c>
      <c r="H537" s="64">
        <v>1</v>
      </c>
      <c r="I537" s="64">
        <v>0</v>
      </c>
      <c r="J537" s="64">
        <v>0</v>
      </c>
      <c r="K537" s="84">
        <v>3.8199999999999998E-2</v>
      </c>
      <c r="L537" s="64">
        <v>0</v>
      </c>
      <c r="M537" s="64">
        <v>0</v>
      </c>
      <c r="N537" s="64">
        <v>0</v>
      </c>
      <c r="O537" s="64">
        <v>0</v>
      </c>
      <c r="P537" s="64">
        <v>0</v>
      </c>
      <c r="Q537" s="64">
        <v>1</v>
      </c>
      <c r="R537" s="84">
        <v>1</v>
      </c>
      <c r="S537" s="64">
        <v>9</v>
      </c>
      <c r="T537" s="61"/>
      <c r="U537" s="61"/>
      <c r="V537" s="61">
        <v>474</v>
      </c>
      <c r="W537" s="61">
        <v>97</v>
      </c>
      <c r="X537" s="61">
        <v>64</v>
      </c>
      <c r="Y537" s="85">
        <v>9202</v>
      </c>
    </row>
    <row r="538" spans="1:25" s="85" customFormat="1" ht="12">
      <c r="A538" s="83">
        <v>474</v>
      </c>
      <c r="B538" s="61">
        <v>474097097</v>
      </c>
      <c r="C538" s="63" t="s">
        <v>230</v>
      </c>
      <c r="D538" s="64">
        <v>0</v>
      </c>
      <c r="E538" s="64">
        <v>0</v>
      </c>
      <c r="F538" s="64">
        <v>0</v>
      </c>
      <c r="G538" s="64">
        <v>0</v>
      </c>
      <c r="H538" s="64">
        <v>82</v>
      </c>
      <c r="I538" s="64">
        <v>133</v>
      </c>
      <c r="J538" s="64">
        <v>0</v>
      </c>
      <c r="K538" s="84">
        <v>8.2129999999999992</v>
      </c>
      <c r="L538" s="64">
        <v>0</v>
      </c>
      <c r="M538" s="64">
        <v>0</v>
      </c>
      <c r="N538" s="64">
        <v>0</v>
      </c>
      <c r="O538" s="64">
        <v>3</v>
      </c>
      <c r="P538" s="64">
        <v>145</v>
      </c>
      <c r="Q538" s="64">
        <v>215</v>
      </c>
      <c r="R538" s="84">
        <v>1</v>
      </c>
      <c r="S538" s="64">
        <v>11</v>
      </c>
      <c r="T538" s="61"/>
      <c r="U538" s="61"/>
      <c r="V538" s="61">
        <v>474</v>
      </c>
      <c r="W538" s="61">
        <v>97</v>
      </c>
      <c r="X538" s="61">
        <v>97</v>
      </c>
      <c r="Y538" s="85">
        <v>13883</v>
      </c>
    </row>
    <row r="539" spans="1:25" s="85" customFormat="1" ht="12">
      <c r="A539" s="83">
        <v>474</v>
      </c>
      <c r="B539" s="61">
        <v>474097103</v>
      </c>
      <c r="C539" s="63" t="s">
        <v>230</v>
      </c>
      <c r="D539" s="64">
        <v>0</v>
      </c>
      <c r="E539" s="64">
        <v>0</v>
      </c>
      <c r="F539" s="64">
        <v>0</v>
      </c>
      <c r="G539" s="64">
        <v>0</v>
      </c>
      <c r="H539" s="64">
        <v>7</v>
      </c>
      <c r="I539" s="64">
        <v>14</v>
      </c>
      <c r="J539" s="64">
        <v>0</v>
      </c>
      <c r="K539" s="84">
        <v>0.80220000000000002</v>
      </c>
      <c r="L539" s="64">
        <v>0</v>
      </c>
      <c r="M539" s="64">
        <v>0</v>
      </c>
      <c r="N539" s="64">
        <v>0</v>
      </c>
      <c r="O539" s="64">
        <v>0</v>
      </c>
      <c r="P539" s="64">
        <v>11</v>
      </c>
      <c r="Q539" s="64">
        <v>21</v>
      </c>
      <c r="R539" s="84">
        <v>1</v>
      </c>
      <c r="S539" s="64">
        <v>10</v>
      </c>
      <c r="T539" s="61"/>
      <c r="U539" s="61"/>
      <c r="V539" s="61">
        <v>474</v>
      </c>
      <c r="W539" s="61">
        <v>97</v>
      </c>
      <c r="X539" s="61">
        <v>103</v>
      </c>
      <c r="Y539" s="85">
        <v>13083</v>
      </c>
    </row>
    <row r="540" spans="1:25" s="85" customFormat="1" ht="12">
      <c r="A540" s="83">
        <v>474</v>
      </c>
      <c r="B540" s="61">
        <v>474097153</v>
      </c>
      <c r="C540" s="63" t="s">
        <v>230</v>
      </c>
      <c r="D540" s="64">
        <v>0</v>
      </c>
      <c r="E540" s="64">
        <v>0</v>
      </c>
      <c r="F540" s="64">
        <v>0</v>
      </c>
      <c r="G540" s="64">
        <v>0</v>
      </c>
      <c r="H540" s="64">
        <v>11</v>
      </c>
      <c r="I540" s="64">
        <v>28</v>
      </c>
      <c r="J540" s="64">
        <v>0</v>
      </c>
      <c r="K540" s="84">
        <v>1.4898</v>
      </c>
      <c r="L540" s="64">
        <v>0</v>
      </c>
      <c r="M540" s="64">
        <v>0</v>
      </c>
      <c r="N540" s="64">
        <v>0</v>
      </c>
      <c r="O540" s="64">
        <v>0</v>
      </c>
      <c r="P540" s="64">
        <v>12</v>
      </c>
      <c r="Q540" s="64">
        <v>39</v>
      </c>
      <c r="R540" s="84">
        <v>1</v>
      </c>
      <c r="S540" s="64">
        <v>9</v>
      </c>
      <c r="T540" s="61"/>
      <c r="U540" s="61"/>
      <c r="V540" s="61">
        <v>474</v>
      </c>
      <c r="W540" s="61">
        <v>97</v>
      </c>
      <c r="X540" s="61">
        <v>153</v>
      </c>
      <c r="Y540" s="85">
        <v>12020</v>
      </c>
    </row>
    <row r="541" spans="1:25" s="85" customFormat="1" ht="12">
      <c r="A541" s="83">
        <v>474</v>
      </c>
      <c r="B541" s="61">
        <v>474097162</v>
      </c>
      <c r="C541" s="63" t="s">
        <v>230</v>
      </c>
      <c r="D541" s="64">
        <v>0</v>
      </c>
      <c r="E541" s="64">
        <v>0</v>
      </c>
      <c r="F541" s="64">
        <v>0</v>
      </c>
      <c r="G541" s="64">
        <v>0</v>
      </c>
      <c r="H541" s="64">
        <v>7</v>
      </c>
      <c r="I541" s="64">
        <v>6</v>
      </c>
      <c r="J541" s="64">
        <v>0</v>
      </c>
      <c r="K541" s="84">
        <v>0.49659999999999999</v>
      </c>
      <c r="L541" s="64">
        <v>0</v>
      </c>
      <c r="M541" s="64">
        <v>0</v>
      </c>
      <c r="N541" s="64">
        <v>0</v>
      </c>
      <c r="O541" s="64">
        <v>0</v>
      </c>
      <c r="P541" s="64">
        <v>2</v>
      </c>
      <c r="Q541" s="64">
        <v>13</v>
      </c>
      <c r="R541" s="84">
        <v>1</v>
      </c>
      <c r="S541" s="64">
        <v>4</v>
      </c>
      <c r="T541" s="61"/>
      <c r="U541" s="61"/>
      <c r="V541" s="61">
        <v>474</v>
      </c>
      <c r="W541" s="61">
        <v>97</v>
      </c>
      <c r="X541" s="61">
        <v>162</v>
      </c>
      <c r="Y541" s="85">
        <v>10660</v>
      </c>
    </row>
    <row r="542" spans="1:25" s="85" customFormat="1" ht="12">
      <c r="A542" s="83">
        <v>474</v>
      </c>
      <c r="B542" s="61">
        <v>474097322</v>
      </c>
      <c r="C542" s="63" t="s">
        <v>230</v>
      </c>
      <c r="D542" s="64">
        <v>0</v>
      </c>
      <c r="E542" s="64">
        <v>0</v>
      </c>
      <c r="F542" s="64">
        <v>0</v>
      </c>
      <c r="G542" s="64">
        <v>0</v>
      </c>
      <c r="H542" s="64">
        <v>1</v>
      </c>
      <c r="I542" s="64">
        <v>1</v>
      </c>
      <c r="J542" s="64">
        <v>0</v>
      </c>
      <c r="K542" s="84">
        <v>7.6399999999999996E-2</v>
      </c>
      <c r="L542" s="64">
        <v>0</v>
      </c>
      <c r="M542" s="64">
        <v>0</v>
      </c>
      <c r="N542" s="64">
        <v>0</v>
      </c>
      <c r="O542" s="64">
        <v>0</v>
      </c>
      <c r="P542" s="64">
        <v>0</v>
      </c>
      <c r="Q542" s="64">
        <v>2</v>
      </c>
      <c r="R542" s="84">
        <v>1</v>
      </c>
      <c r="S542" s="64">
        <v>5</v>
      </c>
      <c r="T542" s="61"/>
      <c r="U542" s="61"/>
      <c r="V542" s="61">
        <v>474</v>
      </c>
      <c r="W542" s="61">
        <v>97</v>
      </c>
      <c r="X542" s="61">
        <v>322</v>
      </c>
      <c r="Y542" s="85">
        <v>10106</v>
      </c>
    </row>
    <row r="543" spans="1:25" s="85" customFormat="1" ht="12">
      <c r="A543" s="83">
        <v>474</v>
      </c>
      <c r="B543" s="61">
        <v>474097343</v>
      </c>
      <c r="C543" s="63" t="s">
        <v>230</v>
      </c>
      <c r="D543" s="64">
        <v>0</v>
      </c>
      <c r="E543" s="64">
        <v>0</v>
      </c>
      <c r="F543" s="64">
        <v>0</v>
      </c>
      <c r="G543" s="64">
        <v>0</v>
      </c>
      <c r="H543" s="64">
        <v>8</v>
      </c>
      <c r="I543" s="64">
        <v>14</v>
      </c>
      <c r="J543" s="64">
        <v>0</v>
      </c>
      <c r="K543" s="84">
        <v>0.84040000000000004</v>
      </c>
      <c r="L543" s="64">
        <v>0</v>
      </c>
      <c r="M543" s="64">
        <v>0</v>
      </c>
      <c r="N543" s="64">
        <v>0</v>
      </c>
      <c r="O543" s="64">
        <v>0</v>
      </c>
      <c r="P543" s="64">
        <v>8</v>
      </c>
      <c r="Q543" s="64">
        <v>22</v>
      </c>
      <c r="R543" s="84">
        <v>1</v>
      </c>
      <c r="S543" s="64">
        <v>9</v>
      </c>
      <c r="T543" s="61"/>
      <c r="U543" s="61"/>
      <c r="V543" s="61">
        <v>474</v>
      </c>
      <c r="W543" s="61">
        <v>97</v>
      </c>
      <c r="X543" s="61">
        <v>343</v>
      </c>
      <c r="Y543" s="85">
        <v>12149</v>
      </c>
    </row>
    <row r="544" spans="1:25" s="85" customFormat="1" ht="12">
      <c r="A544" s="83">
        <v>474</v>
      </c>
      <c r="B544" s="61">
        <v>474097610</v>
      </c>
      <c r="C544" s="63" t="s">
        <v>230</v>
      </c>
      <c r="D544" s="64">
        <v>0</v>
      </c>
      <c r="E544" s="64">
        <v>0</v>
      </c>
      <c r="F544" s="64">
        <v>0</v>
      </c>
      <c r="G544" s="64">
        <v>0</v>
      </c>
      <c r="H544" s="64">
        <v>6</v>
      </c>
      <c r="I544" s="64">
        <v>5</v>
      </c>
      <c r="J544" s="64">
        <v>0</v>
      </c>
      <c r="K544" s="84">
        <v>0.42020000000000002</v>
      </c>
      <c r="L544" s="64">
        <v>0</v>
      </c>
      <c r="M544" s="64">
        <v>0</v>
      </c>
      <c r="N544" s="64">
        <v>0</v>
      </c>
      <c r="O544" s="64">
        <v>0</v>
      </c>
      <c r="P544" s="64">
        <v>6</v>
      </c>
      <c r="Q544" s="64">
        <v>11</v>
      </c>
      <c r="R544" s="84">
        <v>1</v>
      </c>
      <c r="S544" s="64">
        <v>4</v>
      </c>
      <c r="T544" s="61"/>
      <c r="U544" s="61"/>
      <c r="V544" s="61">
        <v>474</v>
      </c>
      <c r="W544" s="61">
        <v>97</v>
      </c>
      <c r="X544" s="61">
        <v>610</v>
      </c>
      <c r="Y544" s="85">
        <v>12237</v>
      </c>
    </row>
    <row r="545" spans="1:25" s="85" customFormat="1" ht="12">
      <c r="A545" s="83">
        <v>474</v>
      </c>
      <c r="B545" s="61">
        <v>474097615</v>
      </c>
      <c r="C545" s="63" t="s">
        <v>230</v>
      </c>
      <c r="D545" s="64">
        <v>0</v>
      </c>
      <c r="E545" s="64">
        <v>0</v>
      </c>
      <c r="F545" s="64">
        <v>0</v>
      </c>
      <c r="G545" s="64">
        <v>0</v>
      </c>
      <c r="H545" s="64">
        <v>0</v>
      </c>
      <c r="I545" s="64">
        <v>3</v>
      </c>
      <c r="J545" s="64">
        <v>0</v>
      </c>
      <c r="K545" s="84">
        <v>0.11459999999999999</v>
      </c>
      <c r="L545" s="64">
        <v>0</v>
      </c>
      <c r="M545" s="64">
        <v>0</v>
      </c>
      <c r="N545" s="64">
        <v>0</v>
      </c>
      <c r="O545" s="64">
        <v>0</v>
      </c>
      <c r="P545" s="64">
        <v>1</v>
      </c>
      <c r="Q545" s="64">
        <v>3</v>
      </c>
      <c r="R545" s="84">
        <v>1</v>
      </c>
      <c r="S545" s="64">
        <v>10</v>
      </c>
      <c r="T545" s="61"/>
      <c r="U545" s="61"/>
      <c r="V545" s="61">
        <v>474</v>
      </c>
      <c r="W545" s="61">
        <v>97</v>
      </c>
      <c r="X545" s="61">
        <v>615</v>
      </c>
      <c r="Y545" s="85">
        <v>12712</v>
      </c>
    </row>
    <row r="546" spans="1:25" s="85" customFormat="1" ht="12">
      <c r="A546" s="83">
        <v>474</v>
      </c>
      <c r="B546" s="61">
        <v>474097616</v>
      </c>
      <c r="C546" s="63" t="s">
        <v>230</v>
      </c>
      <c r="D546" s="64">
        <v>0</v>
      </c>
      <c r="E546" s="64">
        <v>0</v>
      </c>
      <c r="F546" s="64">
        <v>0</v>
      </c>
      <c r="G546" s="64">
        <v>0</v>
      </c>
      <c r="H546" s="64">
        <v>1</v>
      </c>
      <c r="I546" s="64">
        <v>1</v>
      </c>
      <c r="J546" s="64">
        <v>0</v>
      </c>
      <c r="K546" s="84">
        <v>7.6399999999999996E-2</v>
      </c>
      <c r="L546" s="64">
        <v>0</v>
      </c>
      <c r="M546" s="64">
        <v>0</v>
      </c>
      <c r="N546" s="64">
        <v>0</v>
      </c>
      <c r="O546" s="64">
        <v>0</v>
      </c>
      <c r="P546" s="64">
        <v>0</v>
      </c>
      <c r="Q546" s="64">
        <v>2</v>
      </c>
      <c r="R546" s="84">
        <v>1</v>
      </c>
      <c r="S546" s="64">
        <v>6</v>
      </c>
      <c r="T546" s="61"/>
      <c r="U546" s="61"/>
      <c r="V546" s="61">
        <v>474</v>
      </c>
      <c r="W546" s="61">
        <v>97</v>
      </c>
      <c r="X546" s="61">
        <v>616</v>
      </c>
      <c r="Y546" s="85">
        <v>10106</v>
      </c>
    </row>
    <row r="547" spans="1:25" s="85" customFormat="1" ht="12">
      <c r="A547" s="83">
        <v>474</v>
      </c>
      <c r="B547" s="61">
        <v>474097622</v>
      </c>
      <c r="C547" s="63" t="s">
        <v>230</v>
      </c>
      <c r="D547" s="64">
        <v>0</v>
      </c>
      <c r="E547" s="64">
        <v>0</v>
      </c>
      <c r="F547" s="64">
        <v>0</v>
      </c>
      <c r="G547" s="64">
        <v>0</v>
      </c>
      <c r="H547" s="64">
        <v>0</v>
      </c>
      <c r="I547" s="64">
        <v>1</v>
      </c>
      <c r="J547" s="64">
        <v>0</v>
      </c>
      <c r="K547" s="84">
        <v>3.8199999999999998E-2</v>
      </c>
      <c r="L547" s="64">
        <v>0</v>
      </c>
      <c r="M547" s="64">
        <v>0</v>
      </c>
      <c r="N547" s="64">
        <v>0</v>
      </c>
      <c r="O547" s="64">
        <v>0</v>
      </c>
      <c r="P547" s="64">
        <v>1</v>
      </c>
      <c r="Q547" s="64">
        <v>1</v>
      </c>
      <c r="R547" s="84">
        <v>1</v>
      </c>
      <c r="S547" s="64">
        <v>6</v>
      </c>
      <c r="T547" s="61"/>
      <c r="U547" s="61"/>
      <c r="V547" s="61">
        <v>474</v>
      </c>
      <c r="W547" s="61">
        <v>97</v>
      </c>
      <c r="X547" s="61">
        <v>622</v>
      </c>
      <c r="Y547" s="85">
        <v>15452</v>
      </c>
    </row>
    <row r="548" spans="1:25" s="85" customFormat="1" ht="12">
      <c r="A548" s="83">
        <v>474</v>
      </c>
      <c r="B548" s="61">
        <v>474097673</v>
      </c>
      <c r="C548" s="63" t="s">
        <v>230</v>
      </c>
      <c r="D548" s="64">
        <v>0</v>
      </c>
      <c r="E548" s="64">
        <v>0</v>
      </c>
      <c r="F548" s="64">
        <v>0</v>
      </c>
      <c r="G548" s="64">
        <v>0</v>
      </c>
      <c r="H548" s="64">
        <v>1</v>
      </c>
      <c r="I548" s="64">
        <v>0</v>
      </c>
      <c r="J548" s="64">
        <v>0</v>
      </c>
      <c r="K548" s="84">
        <v>3.8199999999999998E-2</v>
      </c>
      <c r="L548" s="64">
        <v>0</v>
      </c>
      <c r="M548" s="64">
        <v>0</v>
      </c>
      <c r="N548" s="64">
        <v>0</v>
      </c>
      <c r="O548" s="64">
        <v>0</v>
      </c>
      <c r="P548" s="64">
        <v>0</v>
      </c>
      <c r="Q548" s="64">
        <v>1</v>
      </c>
      <c r="R548" s="84">
        <v>1</v>
      </c>
      <c r="S548" s="64">
        <v>2</v>
      </c>
      <c r="T548" s="61"/>
      <c r="U548" s="61"/>
      <c r="V548" s="61">
        <v>474</v>
      </c>
      <c r="W548" s="61">
        <v>97</v>
      </c>
      <c r="X548" s="61">
        <v>673</v>
      </c>
      <c r="Y548" s="85">
        <v>9202</v>
      </c>
    </row>
    <row r="549" spans="1:25" s="85" customFormat="1" ht="12">
      <c r="A549" s="83">
        <v>474</v>
      </c>
      <c r="B549" s="61">
        <v>474097720</v>
      </c>
      <c r="C549" s="63" t="s">
        <v>230</v>
      </c>
      <c r="D549" s="64">
        <v>0</v>
      </c>
      <c r="E549" s="64">
        <v>0</v>
      </c>
      <c r="F549" s="64">
        <v>0</v>
      </c>
      <c r="G549" s="64">
        <v>0</v>
      </c>
      <c r="H549" s="64">
        <v>5</v>
      </c>
      <c r="I549" s="64">
        <v>5</v>
      </c>
      <c r="J549" s="64">
        <v>0</v>
      </c>
      <c r="K549" s="84">
        <v>0.38200000000000001</v>
      </c>
      <c r="L549" s="64">
        <v>0</v>
      </c>
      <c r="M549" s="64">
        <v>0</v>
      </c>
      <c r="N549" s="64">
        <v>0</v>
      </c>
      <c r="O549" s="64">
        <v>0</v>
      </c>
      <c r="P549" s="64">
        <v>6</v>
      </c>
      <c r="Q549" s="64">
        <v>10</v>
      </c>
      <c r="R549" s="84">
        <v>1</v>
      </c>
      <c r="S549" s="64">
        <v>6</v>
      </c>
      <c r="T549" s="61"/>
      <c r="U549" s="61"/>
      <c r="V549" s="61">
        <v>474</v>
      </c>
      <c r="W549" s="61">
        <v>97</v>
      </c>
      <c r="X549" s="61">
        <v>720</v>
      </c>
      <c r="Y549" s="85">
        <v>12772</v>
      </c>
    </row>
    <row r="550" spans="1:25" s="85" customFormat="1" ht="12">
      <c r="A550" s="83">
        <v>474</v>
      </c>
      <c r="B550" s="61">
        <v>474097725</v>
      </c>
      <c r="C550" s="63" t="s">
        <v>230</v>
      </c>
      <c r="D550" s="64">
        <v>0</v>
      </c>
      <c r="E550" s="64">
        <v>0</v>
      </c>
      <c r="F550" s="64">
        <v>0</v>
      </c>
      <c r="G550" s="64">
        <v>0</v>
      </c>
      <c r="H550" s="64">
        <v>1</v>
      </c>
      <c r="I550" s="64">
        <v>0</v>
      </c>
      <c r="J550" s="64">
        <v>0</v>
      </c>
      <c r="K550" s="84">
        <v>3.8199999999999998E-2</v>
      </c>
      <c r="L550" s="64">
        <v>0</v>
      </c>
      <c r="M550" s="64">
        <v>0</v>
      </c>
      <c r="N550" s="64">
        <v>0</v>
      </c>
      <c r="O550" s="64">
        <v>0</v>
      </c>
      <c r="P550" s="64">
        <v>1</v>
      </c>
      <c r="Q550" s="64">
        <v>1</v>
      </c>
      <c r="R550" s="84">
        <v>1</v>
      </c>
      <c r="S550" s="64">
        <v>2</v>
      </c>
      <c r="T550" s="61"/>
      <c r="U550" s="61"/>
      <c r="V550" s="61">
        <v>474</v>
      </c>
      <c r="W550" s="61">
        <v>97</v>
      </c>
      <c r="X550" s="61">
        <v>725</v>
      </c>
      <c r="Y550" s="85">
        <v>13121</v>
      </c>
    </row>
    <row r="551" spans="1:25" s="85" customFormat="1" ht="12">
      <c r="A551" s="83">
        <v>474</v>
      </c>
      <c r="B551" s="61">
        <v>474097735</v>
      </c>
      <c r="C551" s="63" t="s">
        <v>230</v>
      </c>
      <c r="D551" s="64">
        <v>0</v>
      </c>
      <c r="E551" s="64">
        <v>0</v>
      </c>
      <c r="F551" s="64">
        <v>0</v>
      </c>
      <c r="G551" s="64">
        <v>0</v>
      </c>
      <c r="H551" s="64">
        <v>2</v>
      </c>
      <c r="I551" s="64">
        <v>10</v>
      </c>
      <c r="J551" s="64">
        <v>0</v>
      </c>
      <c r="K551" s="84">
        <v>0.45839999999999997</v>
      </c>
      <c r="L551" s="64">
        <v>0</v>
      </c>
      <c r="M551" s="64">
        <v>0</v>
      </c>
      <c r="N551" s="64">
        <v>0</v>
      </c>
      <c r="O551" s="64">
        <v>0</v>
      </c>
      <c r="P551" s="64">
        <v>6</v>
      </c>
      <c r="Q551" s="64">
        <v>12</v>
      </c>
      <c r="R551" s="84">
        <v>1</v>
      </c>
      <c r="S551" s="64">
        <v>4</v>
      </c>
      <c r="T551" s="61"/>
      <c r="U551" s="61"/>
      <c r="V551" s="61">
        <v>474</v>
      </c>
      <c r="W551" s="61">
        <v>97</v>
      </c>
      <c r="X551" s="61">
        <v>735</v>
      </c>
      <c r="Y551" s="85">
        <v>12737</v>
      </c>
    </row>
    <row r="552" spans="1:25" s="85" customFormat="1" ht="12">
      <c r="A552" s="83">
        <v>474</v>
      </c>
      <c r="B552" s="61">
        <v>474097753</v>
      </c>
      <c r="C552" s="63" t="s">
        <v>230</v>
      </c>
      <c r="D552" s="64">
        <v>0</v>
      </c>
      <c r="E552" s="64">
        <v>0</v>
      </c>
      <c r="F552" s="64">
        <v>0</v>
      </c>
      <c r="G552" s="64">
        <v>0</v>
      </c>
      <c r="H552" s="64">
        <v>2</v>
      </c>
      <c r="I552" s="64">
        <v>3</v>
      </c>
      <c r="J552" s="64">
        <v>0</v>
      </c>
      <c r="K552" s="84">
        <v>0.191</v>
      </c>
      <c r="L552" s="64">
        <v>0</v>
      </c>
      <c r="M552" s="64">
        <v>0</v>
      </c>
      <c r="N552" s="64">
        <v>0</v>
      </c>
      <c r="O552" s="64">
        <v>0</v>
      </c>
      <c r="P552" s="64">
        <v>0</v>
      </c>
      <c r="Q552" s="64">
        <v>5</v>
      </c>
      <c r="R552" s="84">
        <v>1</v>
      </c>
      <c r="S552" s="64">
        <v>6</v>
      </c>
      <c r="T552" s="61"/>
      <c r="U552" s="61"/>
      <c r="V552" s="61">
        <v>474</v>
      </c>
      <c r="W552" s="61">
        <v>97</v>
      </c>
      <c r="X552" s="61">
        <v>753</v>
      </c>
      <c r="Y552" s="85">
        <v>10286</v>
      </c>
    </row>
    <row r="553" spans="1:25" s="85" customFormat="1" ht="12">
      <c r="A553" s="83">
        <v>474</v>
      </c>
      <c r="B553" s="61">
        <v>474097755</v>
      </c>
      <c r="C553" s="63" t="s">
        <v>230</v>
      </c>
      <c r="D553" s="64">
        <v>0</v>
      </c>
      <c r="E553" s="64">
        <v>0</v>
      </c>
      <c r="F553" s="64">
        <v>0</v>
      </c>
      <c r="G553" s="64">
        <v>0</v>
      </c>
      <c r="H553" s="64">
        <v>0</v>
      </c>
      <c r="I553" s="64">
        <v>1</v>
      </c>
      <c r="J553" s="64">
        <v>0</v>
      </c>
      <c r="K553" s="84">
        <v>3.8199999999999998E-2</v>
      </c>
      <c r="L553" s="64">
        <v>0</v>
      </c>
      <c r="M553" s="64">
        <v>0</v>
      </c>
      <c r="N553" s="64">
        <v>0</v>
      </c>
      <c r="O553" s="64">
        <v>0</v>
      </c>
      <c r="P553" s="64">
        <v>1</v>
      </c>
      <c r="Q553" s="64">
        <v>1</v>
      </c>
      <c r="R553" s="84">
        <v>1</v>
      </c>
      <c r="S553" s="64">
        <v>9</v>
      </c>
      <c r="T553" s="61"/>
      <c r="U553" s="61"/>
      <c r="V553" s="61">
        <v>474</v>
      </c>
      <c r="W553" s="61">
        <v>97</v>
      </c>
      <c r="X553" s="61">
        <v>755</v>
      </c>
      <c r="Y553" s="85">
        <v>15951</v>
      </c>
    </row>
    <row r="554" spans="1:25" s="85" customFormat="1" ht="12">
      <c r="A554" s="83">
        <v>474</v>
      </c>
      <c r="B554" s="61">
        <v>474097770</v>
      </c>
      <c r="C554" s="63" t="s">
        <v>230</v>
      </c>
      <c r="D554" s="64">
        <v>0</v>
      </c>
      <c r="E554" s="64">
        <v>0</v>
      </c>
      <c r="F554" s="64">
        <v>0</v>
      </c>
      <c r="G554" s="64">
        <v>0</v>
      </c>
      <c r="H554" s="64">
        <v>0</v>
      </c>
      <c r="I554" s="64">
        <v>1</v>
      </c>
      <c r="J554" s="64">
        <v>0</v>
      </c>
      <c r="K554" s="84">
        <v>3.8199999999999998E-2</v>
      </c>
      <c r="L554" s="64">
        <v>0</v>
      </c>
      <c r="M554" s="64">
        <v>0</v>
      </c>
      <c r="N554" s="64">
        <v>0</v>
      </c>
      <c r="O554" s="64">
        <v>0</v>
      </c>
      <c r="P554" s="64">
        <v>0</v>
      </c>
      <c r="Q554" s="64">
        <v>1</v>
      </c>
      <c r="R554" s="84">
        <v>1</v>
      </c>
      <c r="S554" s="64">
        <v>5</v>
      </c>
      <c r="T554" s="61"/>
      <c r="U554" s="61"/>
      <c r="V554" s="61">
        <v>474</v>
      </c>
      <c r="W554" s="61">
        <v>97</v>
      </c>
      <c r="X554" s="61">
        <v>770</v>
      </c>
      <c r="Y554" s="85">
        <v>11009</v>
      </c>
    </row>
    <row r="555" spans="1:25" s="85" customFormat="1" ht="12">
      <c r="A555" s="83">
        <v>474</v>
      </c>
      <c r="B555" s="61">
        <v>474097775</v>
      </c>
      <c r="C555" s="63" t="s">
        <v>230</v>
      </c>
      <c r="D555" s="64">
        <v>0</v>
      </c>
      <c r="E555" s="64">
        <v>0</v>
      </c>
      <c r="F555" s="64">
        <v>0</v>
      </c>
      <c r="G555" s="64">
        <v>0</v>
      </c>
      <c r="H555" s="64">
        <v>3</v>
      </c>
      <c r="I555" s="64">
        <v>1</v>
      </c>
      <c r="J555" s="64">
        <v>0</v>
      </c>
      <c r="K555" s="84">
        <v>0.15279999999999999</v>
      </c>
      <c r="L555" s="64">
        <v>0</v>
      </c>
      <c r="M555" s="64">
        <v>0</v>
      </c>
      <c r="N555" s="64">
        <v>0</v>
      </c>
      <c r="O555" s="64">
        <v>0</v>
      </c>
      <c r="P555" s="64">
        <v>0</v>
      </c>
      <c r="Q555" s="64">
        <v>4</v>
      </c>
      <c r="R555" s="84">
        <v>1</v>
      </c>
      <c r="S555" s="64">
        <v>3</v>
      </c>
      <c r="T555" s="61"/>
      <c r="U555" s="61"/>
      <c r="V555" s="61">
        <v>474</v>
      </c>
      <c r="W555" s="61">
        <v>97</v>
      </c>
      <c r="X555" s="61">
        <v>775</v>
      </c>
      <c r="Y555" s="85">
        <v>9654</v>
      </c>
    </row>
    <row r="556" spans="1:25" s="85" customFormat="1" ht="12">
      <c r="A556" s="83">
        <v>478</v>
      </c>
      <c r="B556" s="61">
        <v>478352064</v>
      </c>
      <c r="C556" s="63" t="s">
        <v>240</v>
      </c>
      <c r="D556" s="64">
        <v>0</v>
      </c>
      <c r="E556" s="64">
        <v>0</v>
      </c>
      <c r="F556" s="64">
        <v>0</v>
      </c>
      <c r="G556" s="64">
        <v>0</v>
      </c>
      <c r="H556" s="64">
        <v>0</v>
      </c>
      <c r="I556" s="64">
        <v>2</v>
      </c>
      <c r="J556" s="64">
        <v>0</v>
      </c>
      <c r="K556" s="84">
        <v>7.6399999999999996E-2</v>
      </c>
      <c r="L556" s="64">
        <v>0</v>
      </c>
      <c r="M556" s="64">
        <v>0</v>
      </c>
      <c r="N556" s="64">
        <v>0</v>
      </c>
      <c r="O556" s="64">
        <v>0</v>
      </c>
      <c r="P556" s="64">
        <v>0</v>
      </c>
      <c r="Q556" s="64">
        <v>2</v>
      </c>
      <c r="R556" s="84">
        <v>1</v>
      </c>
      <c r="S556" s="64">
        <v>9</v>
      </c>
      <c r="T556" s="61"/>
      <c r="U556" s="61"/>
      <c r="V556" s="61">
        <v>478</v>
      </c>
      <c r="W556" s="61">
        <v>352</v>
      </c>
      <c r="X556" s="61">
        <v>64</v>
      </c>
      <c r="Y556" s="85">
        <v>11009</v>
      </c>
    </row>
    <row r="557" spans="1:25" s="85" customFormat="1" ht="12">
      <c r="A557" s="83">
        <v>478</v>
      </c>
      <c r="B557" s="61">
        <v>478352067</v>
      </c>
      <c r="C557" s="63" t="s">
        <v>240</v>
      </c>
      <c r="D557" s="64">
        <v>0</v>
      </c>
      <c r="E557" s="64">
        <v>0</v>
      </c>
      <c r="F557" s="64">
        <v>0</v>
      </c>
      <c r="G557" s="64">
        <v>0</v>
      </c>
      <c r="H557" s="64">
        <v>1</v>
      </c>
      <c r="I557" s="64">
        <v>0</v>
      </c>
      <c r="J557" s="64">
        <v>0</v>
      </c>
      <c r="K557" s="84">
        <v>3.8199999999999998E-2</v>
      </c>
      <c r="L557" s="64">
        <v>0</v>
      </c>
      <c r="M557" s="64">
        <v>0</v>
      </c>
      <c r="N557" s="64">
        <v>0</v>
      </c>
      <c r="O557" s="64">
        <v>0</v>
      </c>
      <c r="P557" s="64">
        <v>0</v>
      </c>
      <c r="Q557" s="64">
        <v>1</v>
      </c>
      <c r="R557" s="84">
        <v>1</v>
      </c>
      <c r="S557" s="64">
        <v>2</v>
      </c>
      <c r="T557" s="61"/>
      <c r="U557" s="61"/>
      <c r="V557" s="61">
        <v>478</v>
      </c>
      <c r="W557" s="61">
        <v>352</v>
      </c>
      <c r="X557" s="61">
        <v>67</v>
      </c>
      <c r="Y557" s="85">
        <v>9202</v>
      </c>
    </row>
    <row r="558" spans="1:25" s="85" customFormat="1" ht="12">
      <c r="A558" s="83">
        <v>478</v>
      </c>
      <c r="B558" s="61">
        <v>478352097</v>
      </c>
      <c r="C558" s="63" t="s">
        <v>240</v>
      </c>
      <c r="D558" s="64">
        <v>0</v>
      </c>
      <c r="E558" s="64">
        <v>0</v>
      </c>
      <c r="F558" s="64">
        <v>0</v>
      </c>
      <c r="G558" s="64">
        <v>0</v>
      </c>
      <c r="H558" s="64">
        <v>3</v>
      </c>
      <c r="I558" s="64">
        <v>6</v>
      </c>
      <c r="J558" s="64">
        <v>0</v>
      </c>
      <c r="K558" s="84">
        <v>0.34379999999999999</v>
      </c>
      <c r="L558" s="64">
        <v>0</v>
      </c>
      <c r="M558" s="64">
        <v>0</v>
      </c>
      <c r="N558" s="64">
        <v>0</v>
      </c>
      <c r="O558" s="64">
        <v>0</v>
      </c>
      <c r="P558" s="64">
        <v>5</v>
      </c>
      <c r="Q558" s="64">
        <v>9</v>
      </c>
      <c r="R558" s="84">
        <v>1</v>
      </c>
      <c r="S558" s="64">
        <v>11</v>
      </c>
      <c r="T558" s="61"/>
      <c r="U558" s="61"/>
      <c r="V558" s="61">
        <v>478</v>
      </c>
      <c r="W558" s="61">
        <v>352</v>
      </c>
      <c r="X558" s="61">
        <v>97</v>
      </c>
      <c r="Y558" s="85">
        <v>13317</v>
      </c>
    </row>
    <row r="559" spans="1:25" s="85" customFormat="1" ht="12">
      <c r="A559" s="83">
        <v>478</v>
      </c>
      <c r="B559" s="61">
        <v>478352103</v>
      </c>
      <c r="C559" s="63" t="s">
        <v>240</v>
      </c>
      <c r="D559" s="64">
        <v>0</v>
      </c>
      <c r="E559" s="64">
        <v>0</v>
      </c>
      <c r="F559" s="64">
        <v>0</v>
      </c>
      <c r="G559" s="64">
        <v>0</v>
      </c>
      <c r="H559" s="64">
        <v>0</v>
      </c>
      <c r="I559" s="64">
        <v>2</v>
      </c>
      <c r="J559" s="64">
        <v>0</v>
      </c>
      <c r="K559" s="84">
        <v>7.6399999999999996E-2</v>
      </c>
      <c r="L559" s="64">
        <v>0</v>
      </c>
      <c r="M559" s="64">
        <v>0</v>
      </c>
      <c r="N559" s="64">
        <v>0</v>
      </c>
      <c r="O559" s="64">
        <v>0</v>
      </c>
      <c r="P559" s="64">
        <v>1</v>
      </c>
      <c r="Q559" s="64">
        <v>2</v>
      </c>
      <c r="R559" s="84">
        <v>1</v>
      </c>
      <c r="S559" s="64">
        <v>10</v>
      </c>
      <c r="T559" s="61"/>
      <c r="U559" s="61"/>
      <c r="V559" s="61">
        <v>478</v>
      </c>
      <c r="W559" s="61">
        <v>352</v>
      </c>
      <c r="X559" s="61">
        <v>103</v>
      </c>
      <c r="Y559" s="85">
        <v>13564</v>
      </c>
    </row>
    <row r="560" spans="1:25" s="85" customFormat="1" ht="12">
      <c r="A560" s="83">
        <v>478</v>
      </c>
      <c r="B560" s="61">
        <v>478352125</v>
      </c>
      <c r="C560" s="63" t="s">
        <v>240</v>
      </c>
      <c r="D560" s="64">
        <v>0</v>
      </c>
      <c r="E560" s="64">
        <v>0</v>
      </c>
      <c r="F560" s="64">
        <v>0</v>
      </c>
      <c r="G560" s="64">
        <v>0</v>
      </c>
      <c r="H560" s="64">
        <v>10</v>
      </c>
      <c r="I560" s="64">
        <v>15</v>
      </c>
      <c r="J560" s="64">
        <v>0</v>
      </c>
      <c r="K560" s="84">
        <v>0.95499999999999996</v>
      </c>
      <c r="L560" s="64">
        <v>0</v>
      </c>
      <c r="M560" s="64">
        <v>0</v>
      </c>
      <c r="N560" s="64">
        <v>0</v>
      </c>
      <c r="O560" s="64">
        <v>0</v>
      </c>
      <c r="P560" s="64">
        <v>3</v>
      </c>
      <c r="Q560" s="64">
        <v>25</v>
      </c>
      <c r="R560" s="84">
        <v>1</v>
      </c>
      <c r="S560" s="64">
        <v>2</v>
      </c>
      <c r="T560" s="61"/>
      <c r="U560" s="61"/>
      <c r="V560" s="61">
        <v>478</v>
      </c>
      <c r="W560" s="61">
        <v>352</v>
      </c>
      <c r="X560" s="61">
        <v>125</v>
      </c>
      <c r="Y560" s="85">
        <v>10757</v>
      </c>
    </row>
    <row r="561" spans="1:25" s="85" customFormat="1" ht="12">
      <c r="A561" s="83">
        <v>478</v>
      </c>
      <c r="B561" s="61">
        <v>478352141</v>
      </c>
      <c r="C561" s="63" t="s">
        <v>240</v>
      </c>
      <c r="D561" s="64">
        <v>0</v>
      </c>
      <c r="E561" s="64">
        <v>0</v>
      </c>
      <c r="F561" s="64">
        <v>0</v>
      </c>
      <c r="G561" s="64">
        <v>0</v>
      </c>
      <c r="H561" s="64">
        <v>3</v>
      </c>
      <c r="I561" s="64">
        <v>2</v>
      </c>
      <c r="J561" s="64">
        <v>0</v>
      </c>
      <c r="K561" s="84">
        <v>0.191</v>
      </c>
      <c r="L561" s="64">
        <v>0</v>
      </c>
      <c r="M561" s="64">
        <v>0</v>
      </c>
      <c r="N561" s="64">
        <v>0</v>
      </c>
      <c r="O561" s="64">
        <v>0</v>
      </c>
      <c r="P561" s="64">
        <v>0</v>
      </c>
      <c r="Q561" s="64">
        <v>5</v>
      </c>
      <c r="R561" s="84">
        <v>1</v>
      </c>
      <c r="S561" s="64">
        <v>6</v>
      </c>
      <c r="T561" s="61"/>
      <c r="U561" s="61"/>
      <c r="V561" s="61">
        <v>478</v>
      </c>
      <c r="W561" s="61">
        <v>352</v>
      </c>
      <c r="X561" s="61">
        <v>141</v>
      </c>
      <c r="Y561" s="85">
        <v>9925</v>
      </c>
    </row>
    <row r="562" spans="1:25" s="85" customFormat="1" ht="12">
      <c r="A562" s="83">
        <v>478</v>
      </c>
      <c r="B562" s="61">
        <v>478352153</v>
      </c>
      <c r="C562" s="63" t="s">
        <v>240</v>
      </c>
      <c r="D562" s="64">
        <v>0</v>
      </c>
      <c r="E562" s="64">
        <v>0</v>
      </c>
      <c r="F562" s="64">
        <v>0</v>
      </c>
      <c r="G562" s="64">
        <v>0</v>
      </c>
      <c r="H562" s="64">
        <v>15</v>
      </c>
      <c r="I562" s="64">
        <v>34</v>
      </c>
      <c r="J562" s="64">
        <v>0</v>
      </c>
      <c r="K562" s="84">
        <v>1.8717999999999999</v>
      </c>
      <c r="L562" s="64">
        <v>0</v>
      </c>
      <c r="M562" s="64">
        <v>0</v>
      </c>
      <c r="N562" s="64">
        <v>0</v>
      </c>
      <c r="O562" s="64">
        <v>0</v>
      </c>
      <c r="P562" s="64">
        <v>6</v>
      </c>
      <c r="Q562" s="64">
        <v>49</v>
      </c>
      <c r="R562" s="84">
        <v>1</v>
      </c>
      <c r="S562" s="64">
        <v>9</v>
      </c>
      <c r="T562" s="61"/>
      <c r="U562" s="61"/>
      <c r="V562" s="61">
        <v>478</v>
      </c>
      <c r="W562" s="61">
        <v>352</v>
      </c>
      <c r="X562" s="61">
        <v>153</v>
      </c>
      <c r="Y562" s="85">
        <v>11061</v>
      </c>
    </row>
    <row r="563" spans="1:25" s="85" customFormat="1" ht="12">
      <c r="A563" s="83">
        <v>478</v>
      </c>
      <c r="B563" s="61">
        <v>478352158</v>
      </c>
      <c r="C563" s="63" t="s">
        <v>240</v>
      </c>
      <c r="D563" s="64">
        <v>0</v>
      </c>
      <c r="E563" s="64">
        <v>0</v>
      </c>
      <c r="F563" s="64">
        <v>0</v>
      </c>
      <c r="G563" s="64">
        <v>0</v>
      </c>
      <c r="H563" s="64">
        <v>19</v>
      </c>
      <c r="I563" s="64">
        <v>29</v>
      </c>
      <c r="J563" s="64">
        <v>0</v>
      </c>
      <c r="K563" s="84">
        <v>1.8335999999999999</v>
      </c>
      <c r="L563" s="64">
        <v>0</v>
      </c>
      <c r="M563" s="64">
        <v>0</v>
      </c>
      <c r="N563" s="64">
        <v>0</v>
      </c>
      <c r="O563" s="64">
        <v>0</v>
      </c>
      <c r="P563" s="64">
        <v>8</v>
      </c>
      <c r="Q563" s="64">
        <v>48</v>
      </c>
      <c r="R563" s="84">
        <v>1</v>
      </c>
      <c r="S563" s="64">
        <v>2</v>
      </c>
      <c r="T563" s="61"/>
      <c r="U563" s="61"/>
      <c r="V563" s="61">
        <v>478</v>
      </c>
      <c r="W563" s="61">
        <v>352</v>
      </c>
      <c r="X563" s="61">
        <v>158</v>
      </c>
      <c r="Y563" s="85">
        <v>10947</v>
      </c>
    </row>
    <row r="564" spans="1:25" s="85" customFormat="1" ht="12">
      <c r="A564" s="83">
        <v>478</v>
      </c>
      <c r="B564" s="61">
        <v>478352162</v>
      </c>
      <c r="C564" s="63" t="s">
        <v>240</v>
      </c>
      <c r="D564" s="64">
        <v>0</v>
      </c>
      <c r="E564" s="64">
        <v>0</v>
      </c>
      <c r="F564" s="64">
        <v>0</v>
      </c>
      <c r="G564" s="64">
        <v>0</v>
      </c>
      <c r="H564" s="64">
        <v>10</v>
      </c>
      <c r="I564" s="64">
        <v>6</v>
      </c>
      <c r="J564" s="64">
        <v>0</v>
      </c>
      <c r="K564" s="84">
        <v>0.61119999999999997</v>
      </c>
      <c r="L564" s="64">
        <v>0</v>
      </c>
      <c r="M564" s="64">
        <v>0</v>
      </c>
      <c r="N564" s="64">
        <v>0</v>
      </c>
      <c r="O564" s="64">
        <v>0</v>
      </c>
      <c r="P564" s="64">
        <v>1</v>
      </c>
      <c r="Q564" s="64">
        <v>16</v>
      </c>
      <c r="R564" s="84">
        <v>1</v>
      </c>
      <c r="S564" s="64">
        <v>4</v>
      </c>
      <c r="T564" s="61"/>
      <c r="U564" s="61"/>
      <c r="V564" s="61">
        <v>478</v>
      </c>
      <c r="W564" s="61">
        <v>352</v>
      </c>
      <c r="X564" s="61">
        <v>162</v>
      </c>
      <c r="Y564" s="85">
        <v>10133</v>
      </c>
    </row>
    <row r="565" spans="1:25" s="85" customFormat="1" ht="12">
      <c r="A565" s="83">
        <v>478</v>
      </c>
      <c r="B565" s="61">
        <v>478352174</v>
      </c>
      <c r="C565" s="63" t="s">
        <v>240</v>
      </c>
      <c r="D565" s="64">
        <v>0</v>
      </c>
      <c r="E565" s="64">
        <v>0</v>
      </c>
      <c r="F565" s="64">
        <v>0</v>
      </c>
      <c r="G565" s="64">
        <v>0</v>
      </c>
      <c r="H565" s="64">
        <v>1</v>
      </c>
      <c r="I565" s="64">
        <v>9</v>
      </c>
      <c r="J565" s="64">
        <v>0</v>
      </c>
      <c r="K565" s="84">
        <v>0.38200000000000001</v>
      </c>
      <c r="L565" s="64">
        <v>0</v>
      </c>
      <c r="M565" s="64">
        <v>0</v>
      </c>
      <c r="N565" s="64">
        <v>0</v>
      </c>
      <c r="O565" s="64">
        <v>0</v>
      </c>
      <c r="P565" s="64">
        <v>0</v>
      </c>
      <c r="Q565" s="64">
        <v>10</v>
      </c>
      <c r="R565" s="84">
        <v>1</v>
      </c>
      <c r="S565" s="64">
        <v>4</v>
      </c>
      <c r="T565" s="61"/>
      <c r="U565" s="61"/>
      <c r="V565" s="61">
        <v>478</v>
      </c>
      <c r="W565" s="61">
        <v>352</v>
      </c>
      <c r="X565" s="61">
        <v>174</v>
      </c>
      <c r="Y565" s="85">
        <v>10829</v>
      </c>
    </row>
    <row r="566" spans="1:25" s="85" customFormat="1" ht="12">
      <c r="A566" s="83">
        <v>478</v>
      </c>
      <c r="B566" s="61">
        <v>478352288</v>
      </c>
      <c r="C566" s="63" t="s">
        <v>240</v>
      </c>
      <c r="D566" s="64">
        <v>0</v>
      </c>
      <c r="E566" s="64">
        <v>0</v>
      </c>
      <c r="F566" s="64">
        <v>0</v>
      </c>
      <c r="G566" s="64">
        <v>0</v>
      </c>
      <c r="H566" s="64">
        <v>2</v>
      </c>
      <c r="I566" s="64">
        <v>0</v>
      </c>
      <c r="J566" s="64">
        <v>0</v>
      </c>
      <c r="K566" s="84">
        <v>7.6399999999999996E-2</v>
      </c>
      <c r="L566" s="64">
        <v>0</v>
      </c>
      <c r="M566" s="64">
        <v>0</v>
      </c>
      <c r="N566" s="64">
        <v>0</v>
      </c>
      <c r="O566" s="64">
        <v>0</v>
      </c>
      <c r="P566" s="64">
        <v>0</v>
      </c>
      <c r="Q566" s="64">
        <v>2</v>
      </c>
      <c r="R566" s="84">
        <v>1</v>
      </c>
      <c r="S566" s="64">
        <v>2</v>
      </c>
      <c r="T566" s="61"/>
      <c r="U566" s="61"/>
      <c r="V566" s="61">
        <v>478</v>
      </c>
      <c r="W566" s="61">
        <v>352</v>
      </c>
      <c r="X566" s="61">
        <v>288</v>
      </c>
      <c r="Y566" s="85">
        <v>9202</v>
      </c>
    </row>
    <row r="567" spans="1:25" s="85" customFormat="1" ht="12">
      <c r="A567" s="83">
        <v>478</v>
      </c>
      <c r="B567" s="61">
        <v>478352322</v>
      </c>
      <c r="C567" s="63" t="s">
        <v>240</v>
      </c>
      <c r="D567" s="64">
        <v>0</v>
      </c>
      <c r="E567" s="64">
        <v>0</v>
      </c>
      <c r="F567" s="64">
        <v>0</v>
      </c>
      <c r="G567" s="64">
        <v>0</v>
      </c>
      <c r="H567" s="64">
        <v>1</v>
      </c>
      <c r="I567" s="64">
        <v>0</v>
      </c>
      <c r="J567" s="64">
        <v>0</v>
      </c>
      <c r="K567" s="84">
        <v>3.8199999999999998E-2</v>
      </c>
      <c r="L567" s="64">
        <v>0</v>
      </c>
      <c r="M567" s="64">
        <v>0</v>
      </c>
      <c r="N567" s="64">
        <v>0</v>
      </c>
      <c r="O567" s="64">
        <v>0</v>
      </c>
      <c r="P567" s="64">
        <v>0</v>
      </c>
      <c r="Q567" s="64">
        <v>1</v>
      </c>
      <c r="R567" s="84">
        <v>1</v>
      </c>
      <c r="S567" s="64">
        <v>5</v>
      </c>
      <c r="T567" s="61"/>
      <c r="U567" s="61"/>
      <c r="V567" s="61">
        <v>478</v>
      </c>
      <c r="W567" s="61">
        <v>352</v>
      </c>
      <c r="X567" s="61">
        <v>322</v>
      </c>
      <c r="Y567" s="85">
        <v>9202</v>
      </c>
    </row>
    <row r="568" spans="1:25" s="85" customFormat="1" ht="12">
      <c r="A568" s="83">
        <v>478</v>
      </c>
      <c r="B568" s="61">
        <v>478352326</v>
      </c>
      <c r="C568" s="63" t="s">
        <v>240</v>
      </c>
      <c r="D568" s="64">
        <v>0</v>
      </c>
      <c r="E568" s="64">
        <v>0</v>
      </c>
      <c r="F568" s="64">
        <v>0</v>
      </c>
      <c r="G568" s="64">
        <v>0</v>
      </c>
      <c r="H568" s="64">
        <v>3</v>
      </c>
      <c r="I568" s="64">
        <v>3</v>
      </c>
      <c r="J568" s="64">
        <v>0</v>
      </c>
      <c r="K568" s="84">
        <v>0.22919999999999999</v>
      </c>
      <c r="L568" s="64">
        <v>0</v>
      </c>
      <c r="M568" s="64">
        <v>0</v>
      </c>
      <c r="N568" s="64">
        <v>0</v>
      </c>
      <c r="O568" s="64">
        <v>0</v>
      </c>
      <c r="P568" s="64">
        <v>0</v>
      </c>
      <c r="Q568" s="64">
        <v>6</v>
      </c>
      <c r="R568" s="84">
        <v>1</v>
      </c>
      <c r="S568" s="64">
        <v>2</v>
      </c>
      <c r="T568" s="61"/>
      <c r="U568" s="61"/>
      <c r="V568" s="61">
        <v>478</v>
      </c>
      <c r="W568" s="61">
        <v>352</v>
      </c>
      <c r="X568" s="61">
        <v>326</v>
      </c>
      <c r="Y568" s="85">
        <v>10106</v>
      </c>
    </row>
    <row r="569" spans="1:25" s="85" customFormat="1" ht="12">
      <c r="A569" s="83">
        <v>478</v>
      </c>
      <c r="B569" s="61">
        <v>478352348</v>
      </c>
      <c r="C569" s="63" t="s">
        <v>240</v>
      </c>
      <c r="D569" s="64">
        <v>0</v>
      </c>
      <c r="E569" s="64">
        <v>0</v>
      </c>
      <c r="F569" s="64">
        <v>0</v>
      </c>
      <c r="G569" s="64">
        <v>0</v>
      </c>
      <c r="H569" s="64">
        <v>2</v>
      </c>
      <c r="I569" s="64">
        <v>7</v>
      </c>
      <c r="J569" s="64">
        <v>0</v>
      </c>
      <c r="K569" s="84">
        <v>0.34379999999999999</v>
      </c>
      <c r="L569" s="64">
        <v>0</v>
      </c>
      <c r="M569" s="64">
        <v>0</v>
      </c>
      <c r="N569" s="64">
        <v>0</v>
      </c>
      <c r="O569" s="64">
        <v>0</v>
      </c>
      <c r="P569" s="64">
        <v>3</v>
      </c>
      <c r="Q569" s="64">
        <v>9</v>
      </c>
      <c r="R569" s="84">
        <v>1</v>
      </c>
      <c r="S569" s="64">
        <v>11</v>
      </c>
      <c r="T569" s="61"/>
      <c r="U569" s="61"/>
      <c r="V569" s="61">
        <v>478</v>
      </c>
      <c r="W569" s="61">
        <v>352</v>
      </c>
      <c r="X569" s="61">
        <v>348</v>
      </c>
      <c r="Y569" s="85">
        <v>12354</v>
      </c>
    </row>
    <row r="570" spans="1:25" s="85" customFormat="1" ht="12">
      <c r="A570" s="83">
        <v>478</v>
      </c>
      <c r="B570" s="61">
        <v>478352352</v>
      </c>
      <c r="C570" s="63" t="s">
        <v>240</v>
      </c>
      <c r="D570" s="64">
        <v>0</v>
      </c>
      <c r="E570" s="64">
        <v>0</v>
      </c>
      <c r="F570" s="64">
        <v>0</v>
      </c>
      <c r="G570" s="64">
        <v>0</v>
      </c>
      <c r="H570" s="64">
        <v>3</v>
      </c>
      <c r="I570" s="64">
        <v>5</v>
      </c>
      <c r="J570" s="64">
        <v>0</v>
      </c>
      <c r="K570" s="84">
        <v>0.30559999999999998</v>
      </c>
      <c r="L570" s="64">
        <v>0</v>
      </c>
      <c r="M570" s="64">
        <v>0</v>
      </c>
      <c r="N570" s="64">
        <v>0</v>
      </c>
      <c r="O570" s="64">
        <v>0</v>
      </c>
      <c r="P570" s="64">
        <v>4</v>
      </c>
      <c r="Q570" s="64">
        <v>8</v>
      </c>
      <c r="R570" s="84">
        <v>1</v>
      </c>
      <c r="S570" s="64">
        <v>2</v>
      </c>
      <c r="T570" s="61"/>
      <c r="U570" s="61"/>
      <c r="V570" s="61">
        <v>478</v>
      </c>
      <c r="W570" s="61">
        <v>352</v>
      </c>
      <c r="X570" s="61">
        <v>352</v>
      </c>
      <c r="Y570" s="85">
        <v>12291</v>
      </c>
    </row>
    <row r="571" spans="1:25" s="85" customFormat="1" ht="12">
      <c r="A571" s="83">
        <v>478</v>
      </c>
      <c r="B571" s="61">
        <v>478352600</v>
      </c>
      <c r="C571" s="63" t="s">
        <v>240</v>
      </c>
      <c r="D571" s="64">
        <v>0</v>
      </c>
      <c r="E571" s="64">
        <v>0</v>
      </c>
      <c r="F571" s="64">
        <v>0</v>
      </c>
      <c r="G571" s="64">
        <v>0</v>
      </c>
      <c r="H571" s="64">
        <v>16</v>
      </c>
      <c r="I571" s="64">
        <v>14</v>
      </c>
      <c r="J571" s="64">
        <v>0</v>
      </c>
      <c r="K571" s="84">
        <v>1.1459999999999999</v>
      </c>
      <c r="L571" s="64">
        <v>0</v>
      </c>
      <c r="M571" s="64">
        <v>0</v>
      </c>
      <c r="N571" s="64">
        <v>0</v>
      </c>
      <c r="O571" s="64">
        <v>0</v>
      </c>
      <c r="P571" s="64">
        <v>3</v>
      </c>
      <c r="Q571" s="64">
        <v>30</v>
      </c>
      <c r="R571" s="84">
        <v>1</v>
      </c>
      <c r="S571" s="64">
        <v>2</v>
      </c>
      <c r="T571" s="61"/>
      <c r="U571" s="61"/>
      <c r="V571" s="61">
        <v>478</v>
      </c>
      <c r="W571" s="61">
        <v>352</v>
      </c>
      <c r="X571" s="61">
        <v>600</v>
      </c>
      <c r="Y571" s="85">
        <v>10437</v>
      </c>
    </row>
    <row r="572" spans="1:25" s="85" customFormat="1" ht="12">
      <c r="A572" s="83">
        <v>478</v>
      </c>
      <c r="B572" s="61">
        <v>478352610</v>
      </c>
      <c r="C572" s="63" t="s">
        <v>240</v>
      </c>
      <c r="D572" s="64">
        <v>0</v>
      </c>
      <c r="E572" s="64">
        <v>0</v>
      </c>
      <c r="F572" s="64">
        <v>0</v>
      </c>
      <c r="G572" s="64">
        <v>0</v>
      </c>
      <c r="H572" s="64">
        <v>4</v>
      </c>
      <c r="I572" s="64">
        <v>6</v>
      </c>
      <c r="J572" s="64">
        <v>0</v>
      </c>
      <c r="K572" s="84">
        <v>0.38200000000000001</v>
      </c>
      <c r="L572" s="64">
        <v>0</v>
      </c>
      <c r="M572" s="64">
        <v>0</v>
      </c>
      <c r="N572" s="64">
        <v>0</v>
      </c>
      <c r="O572" s="64">
        <v>0</v>
      </c>
      <c r="P572" s="64">
        <v>2</v>
      </c>
      <c r="Q572" s="64">
        <v>10</v>
      </c>
      <c r="R572" s="84">
        <v>1</v>
      </c>
      <c r="S572" s="64">
        <v>4</v>
      </c>
      <c r="T572" s="61"/>
      <c r="U572" s="61"/>
      <c r="V572" s="61">
        <v>478</v>
      </c>
      <c r="W572" s="61">
        <v>352</v>
      </c>
      <c r="X572" s="61">
        <v>610</v>
      </c>
      <c r="Y572" s="85">
        <v>11098</v>
      </c>
    </row>
    <row r="573" spans="1:25" s="85" customFormat="1" ht="12">
      <c r="A573" s="83">
        <v>478</v>
      </c>
      <c r="B573" s="61">
        <v>478352616</v>
      </c>
      <c r="C573" s="63" t="s">
        <v>240</v>
      </c>
      <c r="D573" s="64">
        <v>0</v>
      </c>
      <c r="E573" s="64">
        <v>0</v>
      </c>
      <c r="F573" s="64">
        <v>0</v>
      </c>
      <c r="G573" s="64">
        <v>0</v>
      </c>
      <c r="H573" s="64">
        <v>17</v>
      </c>
      <c r="I573" s="64">
        <v>40</v>
      </c>
      <c r="J573" s="64">
        <v>0</v>
      </c>
      <c r="K573" s="84">
        <v>2.1774</v>
      </c>
      <c r="L573" s="64">
        <v>0</v>
      </c>
      <c r="M573" s="64">
        <v>0</v>
      </c>
      <c r="N573" s="64">
        <v>0</v>
      </c>
      <c r="O573" s="64">
        <v>0</v>
      </c>
      <c r="P573" s="64">
        <v>7</v>
      </c>
      <c r="Q573" s="64">
        <v>57</v>
      </c>
      <c r="R573" s="84">
        <v>1</v>
      </c>
      <c r="S573" s="64">
        <v>6</v>
      </c>
      <c r="T573" s="61"/>
      <c r="U573" s="61"/>
      <c r="V573" s="61">
        <v>478</v>
      </c>
      <c r="W573" s="61">
        <v>352</v>
      </c>
      <c r="X573" s="61">
        <v>616</v>
      </c>
      <c r="Y573" s="85">
        <v>11016</v>
      </c>
    </row>
    <row r="574" spans="1:25" s="85" customFormat="1" ht="12">
      <c r="A574" s="83">
        <v>478</v>
      </c>
      <c r="B574" s="61">
        <v>478352620</v>
      </c>
      <c r="C574" s="63" t="s">
        <v>240</v>
      </c>
      <c r="D574" s="64">
        <v>0</v>
      </c>
      <c r="E574" s="64">
        <v>0</v>
      </c>
      <c r="F574" s="64">
        <v>0</v>
      </c>
      <c r="G574" s="64">
        <v>0</v>
      </c>
      <c r="H574" s="64">
        <v>0</v>
      </c>
      <c r="I574" s="64">
        <v>2</v>
      </c>
      <c r="J574" s="64">
        <v>0</v>
      </c>
      <c r="K574" s="84">
        <v>7.6399999999999996E-2</v>
      </c>
      <c r="L574" s="64">
        <v>0</v>
      </c>
      <c r="M574" s="64">
        <v>0</v>
      </c>
      <c r="N574" s="64">
        <v>0</v>
      </c>
      <c r="O574" s="64">
        <v>0</v>
      </c>
      <c r="P574" s="64">
        <v>0</v>
      </c>
      <c r="Q574" s="64">
        <v>2</v>
      </c>
      <c r="R574" s="84">
        <v>1</v>
      </c>
      <c r="S574" s="64">
        <v>3</v>
      </c>
      <c r="T574" s="61"/>
      <c r="U574" s="61"/>
      <c r="V574" s="61">
        <v>478</v>
      </c>
      <c r="W574" s="61">
        <v>352</v>
      </c>
      <c r="X574" s="61">
        <v>620</v>
      </c>
      <c r="Y574" s="85">
        <v>11009</v>
      </c>
    </row>
    <row r="575" spans="1:25" s="85" customFormat="1" ht="12">
      <c r="A575" s="83">
        <v>478</v>
      </c>
      <c r="B575" s="61">
        <v>478352640</v>
      </c>
      <c r="C575" s="63" t="s">
        <v>240</v>
      </c>
      <c r="D575" s="64">
        <v>0</v>
      </c>
      <c r="E575" s="64">
        <v>0</v>
      </c>
      <c r="F575" s="64">
        <v>0</v>
      </c>
      <c r="G575" s="64">
        <v>0</v>
      </c>
      <c r="H575" s="64">
        <v>0</v>
      </c>
      <c r="I575" s="64">
        <v>1</v>
      </c>
      <c r="J575" s="64">
        <v>0</v>
      </c>
      <c r="K575" s="84">
        <v>3.8199999999999998E-2</v>
      </c>
      <c r="L575" s="64">
        <v>0</v>
      </c>
      <c r="M575" s="64">
        <v>0</v>
      </c>
      <c r="N575" s="64">
        <v>0</v>
      </c>
      <c r="O575" s="64">
        <v>0</v>
      </c>
      <c r="P575" s="64">
        <v>0</v>
      </c>
      <c r="Q575" s="64">
        <v>1</v>
      </c>
      <c r="R575" s="84">
        <v>1</v>
      </c>
      <c r="S575" s="64">
        <v>2</v>
      </c>
      <c r="T575" s="61"/>
      <c r="U575" s="61"/>
      <c r="V575" s="61">
        <v>478</v>
      </c>
      <c r="W575" s="61">
        <v>352</v>
      </c>
      <c r="X575" s="61">
        <v>640</v>
      </c>
      <c r="Y575" s="85">
        <v>11009</v>
      </c>
    </row>
    <row r="576" spans="1:25" s="85" customFormat="1" ht="12">
      <c r="A576" s="83">
        <v>478</v>
      </c>
      <c r="B576" s="61">
        <v>478352673</v>
      </c>
      <c r="C576" s="63" t="s">
        <v>240</v>
      </c>
      <c r="D576" s="64">
        <v>0</v>
      </c>
      <c r="E576" s="64">
        <v>0</v>
      </c>
      <c r="F576" s="64">
        <v>0</v>
      </c>
      <c r="G576" s="64">
        <v>0</v>
      </c>
      <c r="H576" s="64">
        <v>7</v>
      </c>
      <c r="I576" s="64">
        <v>14</v>
      </c>
      <c r="J576" s="64">
        <v>0</v>
      </c>
      <c r="K576" s="84">
        <v>0.80220000000000002</v>
      </c>
      <c r="L576" s="64">
        <v>0</v>
      </c>
      <c r="M576" s="64">
        <v>0</v>
      </c>
      <c r="N576" s="64">
        <v>0</v>
      </c>
      <c r="O576" s="64">
        <v>0</v>
      </c>
      <c r="P576" s="64">
        <v>1</v>
      </c>
      <c r="Q576" s="64">
        <v>21</v>
      </c>
      <c r="R576" s="84">
        <v>1</v>
      </c>
      <c r="S576" s="64">
        <v>2</v>
      </c>
      <c r="T576" s="61"/>
      <c r="U576" s="61"/>
      <c r="V576" s="61">
        <v>478</v>
      </c>
      <c r="W576" s="61">
        <v>352</v>
      </c>
      <c r="X576" s="61">
        <v>673</v>
      </c>
      <c r="Y576" s="85">
        <v>10594</v>
      </c>
    </row>
    <row r="577" spans="1:25" s="85" customFormat="1" ht="12">
      <c r="A577" s="83">
        <v>478</v>
      </c>
      <c r="B577" s="61">
        <v>478352695</v>
      </c>
      <c r="C577" s="63" t="s">
        <v>240</v>
      </c>
      <c r="D577" s="64">
        <v>0</v>
      </c>
      <c r="E577" s="64">
        <v>0</v>
      </c>
      <c r="F577" s="64">
        <v>0</v>
      </c>
      <c r="G577" s="64">
        <v>0</v>
      </c>
      <c r="H577" s="64">
        <v>0</v>
      </c>
      <c r="I577" s="64">
        <v>2</v>
      </c>
      <c r="J577" s="64">
        <v>0</v>
      </c>
      <c r="K577" s="84">
        <v>7.6399999999999996E-2</v>
      </c>
      <c r="L577" s="64">
        <v>0</v>
      </c>
      <c r="M577" s="64">
        <v>0</v>
      </c>
      <c r="N577" s="64">
        <v>0</v>
      </c>
      <c r="O577" s="64">
        <v>0</v>
      </c>
      <c r="P577" s="64">
        <v>0</v>
      </c>
      <c r="Q577" s="64">
        <v>2</v>
      </c>
      <c r="R577" s="84">
        <v>1</v>
      </c>
      <c r="S577" s="64">
        <v>2</v>
      </c>
      <c r="T577" s="61"/>
      <c r="U577" s="61"/>
      <c r="V577" s="61">
        <v>478</v>
      </c>
      <c r="W577" s="61">
        <v>352</v>
      </c>
      <c r="X577" s="61">
        <v>695</v>
      </c>
      <c r="Y577" s="85">
        <v>11009</v>
      </c>
    </row>
    <row r="578" spans="1:25" s="85" customFormat="1" ht="12">
      <c r="A578" s="83">
        <v>478</v>
      </c>
      <c r="B578" s="61">
        <v>478352720</v>
      </c>
      <c r="C578" s="63" t="s">
        <v>240</v>
      </c>
      <c r="D578" s="64">
        <v>0</v>
      </c>
      <c r="E578" s="64">
        <v>0</v>
      </c>
      <c r="F578" s="64">
        <v>0</v>
      </c>
      <c r="G578" s="64">
        <v>0</v>
      </c>
      <c r="H578" s="64">
        <v>2</v>
      </c>
      <c r="I578" s="64">
        <v>1</v>
      </c>
      <c r="J578" s="64">
        <v>0</v>
      </c>
      <c r="K578" s="84">
        <v>0.11459999999999999</v>
      </c>
      <c r="L578" s="64">
        <v>0</v>
      </c>
      <c r="M578" s="64">
        <v>0</v>
      </c>
      <c r="N578" s="64">
        <v>0</v>
      </c>
      <c r="O578" s="64">
        <v>0</v>
      </c>
      <c r="P578" s="64">
        <v>0</v>
      </c>
      <c r="Q578" s="64">
        <v>3</v>
      </c>
      <c r="R578" s="84">
        <v>1</v>
      </c>
      <c r="S578" s="64">
        <v>6</v>
      </c>
      <c r="T578" s="61"/>
      <c r="U578" s="61"/>
      <c r="V578" s="61">
        <v>478</v>
      </c>
      <c r="W578" s="61">
        <v>352</v>
      </c>
      <c r="X578" s="61">
        <v>720</v>
      </c>
      <c r="Y578" s="85">
        <v>9805</v>
      </c>
    </row>
    <row r="579" spans="1:25" s="85" customFormat="1" ht="12">
      <c r="A579" s="83">
        <v>478</v>
      </c>
      <c r="B579" s="61">
        <v>478352725</v>
      </c>
      <c r="C579" s="63" t="s">
        <v>240</v>
      </c>
      <c r="D579" s="64">
        <v>0</v>
      </c>
      <c r="E579" s="64">
        <v>0</v>
      </c>
      <c r="F579" s="64">
        <v>0</v>
      </c>
      <c r="G579" s="64">
        <v>0</v>
      </c>
      <c r="H579" s="64">
        <v>5</v>
      </c>
      <c r="I579" s="64">
        <v>12</v>
      </c>
      <c r="J579" s="64">
        <v>0</v>
      </c>
      <c r="K579" s="84">
        <v>0.64939999999999998</v>
      </c>
      <c r="L579" s="64">
        <v>0</v>
      </c>
      <c r="M579" s="64">
        <v>0</v>
      </c>
      <c r="N579" s="64">
        <v>0</v>
      </c>
      <c r="O579" s="64">
        <v>0</v>
      </c>
      <c r="P579" s="64">
        <v>1</v>
      </c>
      <c r="Q579" s="64">
        <v>17</v>
      </c>
      <c r="R579" s="84">
        <v>1</v>
      </c>
      <c r="S579" s="64">
        <v>2</v>
      </c>
      <c r="T579" s="61"/>
      <c r="U579" s="61"/>
      <c r="V579" s="61">
        <v>478</v>
      </c>
      <c r="W579" s="61">
        <v>352</v>
      </c>
      <c r="X579" s="61">
        <v>725</v>
      </c>
      <c r="Y579" s="85">
        <v>10708</v>
      </c>
    </row>
    <row r="580" spans="1:25" s="85" customFormat="1" ht="12">
      <c r="A580" s="83">
        <v>478</v>
      </c>
      <c r="B580" s="61">
        <v>478352735</v>
      </c>
      <c r="C580" s="63" t="s">
        <v>240</v>
      </c>
      <c r="D580" s="64">
        <v>0</v>
      </c>
      <c r="E580" s="64">
        <v>0</v>
      </c>
      <c r="F580" s="64">
        <v>0</v>
      </c>
      <c r="G580" s="64">
        <v>0</v>
      </c>
      <c r="H580" s="64">
        <v>2</v>
      </c>
      <c r="I580" s="64">
        <v>29</v>
      </c>
      <c r="J580" s="64">
        <v>0</v>
      </c>
      <c r="K580" s="84">
        <v>1.1841999999999999</v>
      </c>
      <c r="L580" s="64">
        <v>0</v>
      </c>
      <c r="M580" s="64">
        <v>0</v>
      </c>
      <c r="N580" s="64">
        <v>0</v>
      </c>
      <c r="O580" s="64">
        <v>0</v>
      </c>
      <c r="P580" s="64">
        <v>2</v>
      </c>
      <c r="Q580" s="64">
        <v>31</v>
      </c>
      <c r="R580" s="84">
        <v>1</v>
      </c>
      <c r="S580" s="64">
        <v>4</v>
      </c>
      <c r="T580" s="61"/>
      <c r="U580" s="61"/>
      <c r="V580" s="61">
        <v>478</v>
      </c>
      <c r="W580" s="61">
        <v>352</v>
      </c>
      <c r="X580" s="61">
        <v>735</v>
      </c>
      <c r="Y580" s="85">
        <v>11154</v>
      </c>
    </row>
    <row r="581" spans="1:25" s="85" customFormat="1" ht="12">
      <c r="A581" s="83">
        <v>478</v>
      </c>
      <c r="B581" s="61">
        <v>478352753</v>
      </c>
      <c r="C581" s="63" t="s">
        <v>240</v>
      </c>
      <c r="D581" s="64">
        <v>0</v>
      </c>
      <c r="E581" s="64">
        <v>0</v>
      </c>
      <c r="F581" s="64">
        <v>0</v>
      </c>
      <c r="G581" s="64">
        <v>0</v>
      </c>
      <c r="H581" s="64">
        <v>1</v>
      </c>
      <c r="I581" s="64">
        <v>5</v>
      </c>
      <c r="J581" s="64">
        <v>0</v>
      </c>
      <c r="K581" s="84">
        <v>0.22919999999999999</v>
      </c>
      <c r="L581" s="64">
        <v>0</v>
      </c>
      <c r="M581" s="64">
        <v>0</v>
      </c>
      <c r="N581" s="64">
        <v>0</v>
      </c>
      <c r="O581" s="64">
        <v>0</v>
      </c>
      <c r="P581" s="64">
        <v>1</v>
      </c>
      <c r="Q581" s="64">
        <v>6</v>
      </c>
      <c r="R581" s="84">
        <v>1</v>
      </c>
      <c r="S581" s="64">
        <v>6</v>
      </c>
      <c r="T581" s="61"/>
      <c r="U581" s="61"/>
      <c r="V581" s="61">
        <v>478</v>
      </c>
      <c r="W581" s="61">
        <v>352</v>
      </c>
      <c r="X581" s="61">
        <v>753</v>
      </c>
      <c r="Y581" s="85">
        <v>11449</v>
      </c>
    </row>
    <row r="582" spans="1:25" s="85" customFormat="1" ht="12">
      <c r="A582" s="83">
        <v>478</v>
      </c>
      <c r="B582" s="61">
        <v>478352755</v>
      </c>
      <c r="C582" s="63" t="s">
        <v>240</v>
      </c>
      <c r="D582" s="64">
        <v>0</v>
      </c>
      <c r="E582" s="64">
        <v>0</v>
      </c>
      <c r="F582" s="64">
        <v>0</v>
      </c>
      <c r="G582" s="64">
        <v>0</v>
      </c>
      <c r="H582" s="64">
        <v>0</v>
      </c>
      <c r="I582" s="64">
        <v>1</v>
      </c>
      <c r="J582" s="64">
        <v>0</v>
      </c>
      <c r="K582" s="84">
        <v>3.8199999999999998E-2</v>
      </c>
      <c r="L582" s="64">
        <v>0</v>
      </c>
      <c r="M582" s="64">
        <v>0</v>
      </c>
      <c r="N582" s="64">
        <v>0</v>
      </c>
      <c r="O582" s="64">
        <v>0</v>
      </c>
      <c r="P582" s="64">
        <v>1</v>
      </c>
      <c r="Q582" s="64">
        <v>1</v>
      </c>
      <c r="R582" s="84">
        <v>1</v>
      </c>
      <c r="S582" s="64">
        <v>9</v>
      </c>
      <c r="T582" s="61"/>
      <c r="U582" s="61"/>
      <c r="V582" s="61">
        <v>478</v>
      </c>
      <c r="W582" s="61">
        <v>352</v>
      </c>
      <c r="X582" s="61">
        <v>755</v>
      </c>
      <c r="Y582" s="85">
        <v>15951</v>
      </c>
    </row>
    <row r="583" spans="1:25" s="85" customFormat="1" ht="12">
      <c r="A583" s="83">
        <v>478</v>
      </c>
      <c r="B583" s="61">
        <v>478352770</v>
      </c>
      <c r="C583" s="63" t="s">
        <v>240</v>
      </c>
      <c r="D583" s="64">
        <v>0</v>
      </c>
      <c r="E583" s="64">
        <v>0</v>
      </c>
      <c r="F583" s="64">
        <v>0</v>
      </c>
      <c r="G583" s="64">
        <v>0</v>
      </c>
      <c r="H583" s="64">
        <v>0</v>
      </c>
      <c r="I583" s="64">
        <v>1</v>
      </c>
      <c r="J583" s="64">
        <v>0</v>
      </c>
      <c r="K583" s="84">
        <v>3.8199999999999998E-2</v>
      </c>
      <c r="L583" s="64">
        <v>0</v>
      </c>
      <c r="M583" s="64">
        <v>0</v>
      </c>
      <c r="N583" s="64">
        <v>0</v>
      </c>
      <c r="O583" s="64">
        <v>0</v>
      </c>
      <c r="P583" s="64">
        <v>0</v>
      </c>
      <c r="Q583" s="64">
        <v>1</v>
      </c>
      <c r="R583" s="84">
        <v>1</v>
      </c>
      <c r="S583" s="64">
        <v>5</v>
      </c>
      <c r="T583" s="61"/>
      <c r="U583" s="61"/>
      <c r="V583" s="61">
        <v>478</v>
      </c>
      <c r="W583" s="61">
        <v>352</v>
      </c>
      <c r="X583" s="61">
        <v>770</v>
      </c>
      <c r="Y583" s="85">
        <v>11009</v>
      </c>
    </row>
    <row r="584" spans="1:25" s="85" customFormat="1" ht="12">
      <c r="A584" s="83">
        <v>478</v>
      </c>
      <c r="B584" s="61">
        <v>478352775</v>
      </c>
      <c r="C584" s="63" t="s">
        <v>240</v>
      </c>
      <c r="D584" s="64">
        <v>0</v>
      </c>
      <c r="E584" s="64">
        <v>0</v>
      </c>
      <c r="F584" s="64">
        <v>0</v>
      </c>
      <c r="G584" s="64">
        <v>0</v>
      </c>
      <c r="H584" s="64">
        <v>12</v>
      </c>
      <c r="I584" s="64">
        <v>12</v>
      </c>
      <c r="J584" s="64">
        <v>0</v>
      </c>
      <c r="K584" s="84">
        <v>0.91679999999999995</v>
      </c>
      <c r="L584" s="64">
        <v>0</v>
      </c>
      <c r="M584" s="64">
        <v>0</v>
      </c>
      <c r="N584" s="64">
        <v>0</v>
      </c>
      <c r="O584" s="64">
        <v>0</v>
      </c>
      <c r="P584" s="64">
        <v>1</v>
      </c>
      <c r="Q584" s="64">
        <v>24</v>
      </c>
      <c r="R584" s="84">
        <v>1</v>
      </c>
      <c r="S584" s="64">
        <v>3</v>
      </c>
      <c r="T584" s="61"/>
      <c r="U584" s="61"/>
      <c r="V584" s="61">
        <v>478</v>
      </c>
      <c r="W584" s="61">
        <v>352</v>
      </c>
      <c r="X584" s="61">
        <v>775</v>
      </c>
      <c r="Y584" s="85">
        <v>10272</v>
      </c>
    </row>
    <row r="585" spans="1:25" s="85" customFormat="1" ht="12">
      <c r="A585" s="83">
        <v>479</v>
      </c>
      <c r="B585" s="61">
        <v>479278005</v>
      </c>
      <c r="C585" s="63" t="s">
        <v>244</v>
      </c>
      <c r="D585" s="64">
        <v>0</v>
      </c>
      <c r="E585" s="64">
        <v>0</v>
      </c>
      <c r="F585" s="64">
        <v>0</v>
      </c>
      <c r="G585" s="64">
        <v>0</v>
      </c>
      <c r="H585" s="64">
        <v>1</v>
      </c>
      <c r="I585" s="64">
        <v>4</v>
      </c>
      <c r="J585" s="64">
        <v>0</v>
      </c>
      <c r="K585" s="84">
        <v>0.191</v>
      </c>
      <c r="L585" s="64">
        <v>0</v>
      </c>
      <c r="M585" s="64">
        <v>0</v>
      </c>
      <c r="N585" s="64">
        <v>0</v>
      </c>
      <c r="O585" s="64">
        <v>0</v>
      </c>
      <c r="P585" s="64">
        <v>1</v>
      </c>
      <c r="Q585" s="64">
        <v>5</v>
      </c>
      <c r="R585" s="84">
        <v>1</v>
      </c>
      <c r="S585" s="64">
        <v>7</v>
      </c>
      <c r="T585" s="61"/>
      <c r="U585" s="61"/>
      <c r="V585" s="61">
        <v>479</v>
      </c>
      <c r="W585" s="61">
        <v>278</v>
      </c>
      <c r="X585" s="61">
        <v>5</v>
      </c>
      <c r="Y585" s="85">
        <v>11570</v>
      </c>
    </row>
    <row r="586" spans="1:25" s="85" customFormat="1" ht="12">
      <c r="A586" s="83">
        <v>479</v>
      </c>
      <c r="B586" s="61">
        <v>479278024</v>
      </c>
      <c r="C586" s="63" t="s">
        <v>244</v>
      </c>
      <c r="D586" s="64">
        <v>0</v>
      </c>
      <c r="E586" s="64">
        <v>0</v>
      </c>
      <c r="F586" s="64">
        <v>0</v>
      </c>
      <c r="G586" s="64">
        <v>0</v>
      </c>
      <c r="H586" s="64">
        <v>9</v>
      </c>
      <c r="I586" s="64">
        <v>12</v>
      </c>
      <c r="J586" s="64">
        <v>0</v>
      </c>
      <c r="K586" s="84">
        <v>0.80220000000000002</v>
      </c>
      <c r="L586" s="64">
        <v>0</v>
      </c>
      <c r="M586" s="64">
        <v>0</v>
      </c>
      <c r="N586" s="64">
        <v>0</v>
      </c>
      <c r="O586" s="64">
        <v>0</v>
      </c>
      <c r="P586" s="64">
        <v>3</v>
      </c>
      <c r="Q586" s="64">
        <v>21</v>
      </c>
      <c r="R586" s="84">
        <v>1</v>
      </c>
      <c r="S586" s="64">
        <v>4</v>
      </c>
      <c r="T586" s="61"/>
      <c r="U586" s="61"/>
      <c r="V586" s="61">
        <v>479</v>
      </c>
      <c r="W586" s="61">
        <v>278</v>
      </c>
      <c r="X586" s="61">
        <v>24</v>
      </c>
      <c r="Y586" s="85">
        <v>10814</v>
      </c>
    </row>
    <row r="587" spans="1:25" s="85" customFormat="1" ht="12">
      <c r="A587" s="83">
        <v>479</v>
      </c>
      <c r="B587" s="61">
        <v>479278061</v>
      </c>
      <c r="C587" s="63" t="s">
        <v>244</v>
      </c>
      <c r="D587" s="64">
        <v>0</v>
      </c>
      <c r="E587" s="64">
        <v>0</v>
      </c>
      <c r="F587" s="64">
        <v>0</v>
      </c>
      <c r="G587" s="64">
        <v>0</v>
      </c>
      <c r="H587" s="64">
        <v>16</v>
      </c>
      <c r="I587" s="64">
        <v>18</v>
      </c>
      <c r="J587" s="64">
        <v>0</v>
      </c>
      <c r="K587" s="84">
        <v>1.2988</v>
      </c>
      <c r="L587" s="64">
        <v>0</v>
      </c>
      <c r="M587" s="64">
        <v>0</v>
      </c>
      <c r="N587" s="64">
        <v>0</v>
      </c>
      <c r="O587" s="64">
        <v>0</v>
      </c>
      <c r="P587" s="64">
        <v>21</v>
      </c>
      <c r="Q587" s="64">
        <v>34</v>
      </c>
      <c r="R587" s="84">
        <v>1</v>
      </c>
      <c r="S587" s="64">
        <v>10</v>
      </c>
      <c r="T587" s="61"/>
      <c r="U587" s="61"/>
      <c r="V587" s="61">
        <v>479</v>
      </c>
      <c r="W587" s="61">
        <v>278</v>
      </c>
      <c r="X587" s="61">
        <v>61</v>
      </c>
      <c r="Y587" s="85">
        <v>13314</v>
      </c>
    </row>
    <row r="588" spans="1:25" s="85" customFormat="1" ht="12">
      <c r="A588" s="83">
        <v>479</v>
      </c>
      <c r="B588" s="61">
        <v>479278086</v>
      </c>
      <c r="C588" s="63" t="s">
        <v>244</v>
      </c>
      <c r="D588" s="64">
        <v>0</v>
      </c>
      <c r="E588" s="64">
        <v>0</v>
      </c>
      <c r="F588" s="64">
        <v>0</v>
      </c>
      <c r="G588" s="64">
        <v>0</v>
      </c>
      <c r="H588" s="64">
        <v>11</v>
      </c>
      <c r="I588" s="64">
        <v>6</v>
      </c>
      <c r="J588" s="64">
        <v>0</v>
      </c>
      <c r="K588" s="84">
        <v>0.64939999999999998</v>
      </c>
      <c r="L588" s="64">
        <v>0</v>
      </c>
      <c r="M588" s="64">
        <v>0</v>
      </c>
      <c r="N588" s="64">
        <v>0</v>
      </c>
      <c r="O588" s="64">
        <v>0</v>
      </c>
      <c r="P588" s="64">
        <v>3</v>
      </c>
      <c r="Q588" s="64">
        <v>17</v>
      </c>
      <c r="R588" s="84">
        <v>1</v>
      </c>
      <c r="S588" s="64">
        <v>7</v>
      </c>
      <c r="T588" s="61"/>
      <c r="U588" s="61"/>
      <c r="V588" s="61">
        <v>479</v>
      </c>
      <c r="W588" s="61">
        <v>278</v>
      </c>
      <c r="X588" s="61">
        <v>86</v>
      </c>
      <c r="Y588" s="85">
        <v>10653</v>
      </c>
    </row>
    <row r="589" spans="1:25" s="85" customFormat="1" ht="12">
      <c r="A589" s="83">
        <v>479</v>
      </c>
      <c r="B589" s="61">
        <v>479278087</v>
      </c>
      <c r="C589" s="63" t="s">
        <v>244</v>
      </c>
      <c r="D589" s="64">
        <v>0</v>
      </c>
      <c r="E589" s="64">
        <v>0</v>
      </c>
      <c r="F589" s="64">
        <v>0</v>
      </c>
      <c r="G589" s="64">
        <v>0</v>
      </c>
      <c r="H589" s="64">
        <v>1</v>
      </c>
      <c r="I589" s="64">
        <v>2</v>
      </c>
      <c r="J589" s="64">
        <v>0</v>
      </c>
      <c r="K589" s="84">
        <v>0.11459999999999999</v>
      </c>
      <c r="L589" s="64">
        <v>0</v>
      </c>
      <c r="M589" s="64">
        <v>0</v>
      </c>
      <c r="N589" s="64">
        <v>0</v>
      </c>
      <c r="O589" s="64">
        <v>0</v>
      </c>
      <c r="P589" s="64">
        <v>1</v>
      </c>
      <c r="Q589" s="64">
        <v>3</v>
      </c>
      <c r="R589" s="84">
        <v>1</v>
      </c>
      <c r="S589" s="64">
        <v>5</v>
      </c>
      <c r="T589" s="61"/>
      <c r="U589" s="61"/>
      <c r="V589" s="61">
        <v>479</v>
      </c>
      <c r="W589" s="61">
        <v>278</v>
      </c>
      <c r="X589" s="61">
        <v>87</v>
      </c>
      <c r="Y589" s="85">
        <v>11782</v>
      </c>
    </row>
    <row r="590" spans="1:25" s="85" customFormat="1" ht="12">
      <c r="A590" s="83">
        <v>479</v>
      </c>
      <c r="B590" s="61">
        <v>479278091</v>
      </c>
      <c r="C590" s="63" t="s">
        <v>244</v>
      </c>
      <c r="D590" s="64">
        <v>0</v>
      </c>
      <c r="E590" s="64">
        <v>0</v>
      </c>
      <c r="F590" s="64">
        <v>0</v>
      </c>
      <c r="G590" s="64">
        <v>0</v>
      </c>
      <c r="H590" s="64">
        <v>0</v>
      </c>
      <c r="I590" s="64">
        <v>2</v>
      </c>
      <c r="J590" s="64">
        <v>0</v>
      </c>
      <c r="K590" s="84">
        <v>7.6399999999999996E-2</v>
      </c>
      <c r="L590" s="64">
        <v>0</v>
      </c>
      <c r="M590" s="64">
        <v>0</v>
      </c>
      <c r="N590" s="64">
        <v>0</v>
      </c>
      <c r="O590" s="64">
        <v>0</v>
      </c>
      <c r="P590" s="64">
        <v>0</v>
      </c>
      <c r="Q590" s="64">
        <v>2</v>
      </c>
      <c r="R590" s="84">
        <v>1</v>
      </c>
      <c r="S590" s="64">
        <v>8</v>
      </c>
      <c r="T590" s="61"/>
      <c r="U590" s="61"/>
      <c r="V590" s="61">
        <v>479</v>
      </c>
      <c r="W590" s="61">
        <v>278</v>
      </c>
      <c r="X590" s="61">
        <v>91</v>
      </c>
      <c r="Y590" s="85">
        <v>11009</v>
      </c>
    </row>
    <row r="591" spans="1:25" s="85" customFormat="1" ht="12">
      <c r="A591" s="83">
        <v>479</v>
      </c>
      <c r="B591" s="61">
        <v>479278111</v>
      </c>
      <c r="C591" s="63" t="s">
        <v>244</v>
      </c>
      <c r="D591" s="64">
        <v>0</v>
      </c>
      <c r="E591" s="64">
        <v>0</v>
      </c>
      <c r="F591" s="64">
        <v>0</v>
      </c>
      <c r="G591" s="64">
        <v>0</v>
      </c>
      <c r="H591" s="64">
        <v>5</v>
      </c>
      <c r="I591" s="64">
        <v>4</v>
      </c>
      <c r="J591" s="64">
        <v>0</v>
      </c>
      <c r="K591" s="84">
        <v>0.34379999999999999</v>
      </c>
      <c r="L591" s="64">
        <v>0</v>
      </c>
      <c r="M591" s="64">
        <v>0</v>
      </c>
      <c r="N591" s="64">
        <v>0</v>
      </c>
      <c r="O591" s="64">
        <v>0</v>
      </c>
      <c r="P591" s="64">
        <v>5</v>
      </c>
      <c r="Q591" s="64">
        <v>9</v>
      </c>
      <c r="R591" s="84">
        <v>1</v>
      </c>
      <c r="S591" s="64">
        <v>6</v>
      </c>
      <c r="T591" s="61"/>
      <c r="U591" s="61"/>
      <c r="V591" s="61">
        <v>479</v>
      </c>
      <c r="W591" s="61">
        <v>278</v>
      </c>
      <c r="X591" s="61">
        <v>111</v>
      </c>
      <c r="Y591" s="85">
        <v>12474</v>
      </c>
    </row>
    <row r="592" spans="1:25" s="85" customFormat="1" ht="12">
      <c r="A592" s="83">
        <v>479</v>
      </c>
      <c r="B592" s="61">
        <v>479278114</v>
      </c>
      <c r="C592" s="63" t="s">
        <v>244</v>
      </c>
      <c r="D592" s="64">
        <v>0</v>
      </c>
      <c r="E592" s="64">
        <v>0</v>
      </c>
      <c r="F592" s="64">
        <v>0</v>
      </c>
      <c r="G592" s="64">
        <v>0</v>
      </c>
      <c r="H592" s="64">
        <v>0</v>
      </c>
      <c r="I592" s="64">
        <v>2</v>
      </c>
      <c r="J592" s="64">
        <v>0</v>
      </c>
      <c r="K592" s="84">
        <v>7.6399999999999996E-2</v>
      </c>
      <c r="L592" s="64">
        <v>0</v>
      </c>
      <c r="M592" s="64">
        <v>0</v>
      </c>
      <c r="N592" s="64">
        <v>0</v>
      </c>
      <c r="O592" s="64">
        <v>0</v>
      </c>
      <c r="P592" s="64">
        <v>0</v>
      </c>
      <c r="Q592" s="64">
        <v>2</v>
      </c>
      <c r="R592" s="84">
        <v>1</v>
      </c>
      <c r="S592" s="64">
        <v>10</v>
      </c>
      <c r="T592" s="61"/>
      <c r="U592" s="61"/>
      <c r="V592" s="61">
        <v>479</v>
      </c>
      <c r="W592" s="61">
        <v>278</v>
      </c>
      <c r="X592" s="61">
        <v>114</v>
      </c>
      <c r="Y592" s="85">
        <v>11009</v>
      </c>
    </row>
    <row r="593" spans="1:25" s="85" customFormat="1" ht="12">
      <c r="A593" s="83">
        <v>479</v>
      </c>
      <c r="B593" s="61">
        <v>479278117</v>
      </c>
      <c r="C593" s="63" t="s">
        <v>244</v>
      </c>
      <c r="D593" s="64">
        <v>0</v>
      </c>
      <c r="E593" s="64">
        <v>0</v>
      </c>
      <c r="F593" s="64">
        <v>0</v>
      </c>
      <c r="G593" s="64">
        <v>0</v>
      </c>
      <c r="H593" s="64">
        <v>4</v>
      </c>
      <c r="I593" s="64">
        <v>6</v>
      </c>
      <c r="J593" s="64">
        <v>0</v>
      </c>
      <c r="K593" s="84">
        <v>0.38200000000000001</v>
      </c>
      <c r="L593" s="64">
        <v>0</v>
      </c>
      <c r="M593" s="64">
        <v>0</v>
      </c>
      <c r="N593" s="64">
        <v>0</v>
      </c>
      <c r="O593" s="64">
        <v>0</v>
      </c>
      <c r="P593" s="64">
        <v>3</v>
      </c>
      <c r="Q593" s="64">
        <v>10</v>
      </c>
      <c r="R593" s="84">
        <v>1</v>
      </c>
      <c r="S593" s="64">
        <v>4</v>
      </c>
      <c r="T593" s="61"/>
      <c r="U593" s="61"/>
      <c r="V593" s="61">
        <v>479</v>
      </c>
      <c r="W593" s="61">
        <v>278</v>
      </c>
      <c r="X593" s="61">
        <v>117</v>
      </c>
      <c r="Y593" s="85">
        <v>11504</v>
      </c>
    </row>
    <row r="594" spans="1:25" s="85" customFormat="1" ht="12">
      <c r="A594" s="83">
        <v>479</v>
      </c>
      <c r="B594" s="61">
        <v>479278127</v>
      </c>
      <c r="C594" s="63" t="s">
        <v>244</v>
      </c>
      <c r="D594" s="64">
        <v>0</v>
      </c>
      <c r="E594" s="64">
        <v>0</v>
      </c>
      <c r="F594" s="64">
        <v>0</v>
      </c>
      <c r="G594" s="64">
        <v>0</v>
      </c>
      <c r="H594" s="64">
        <v>3</v>
      </c>
      <c r="I594" s="64">
        <v>2</v>
      </c>
      <c r="J594" s="64">
        <v>0</v>
      </c>
      <c r="K594" s="84">
        <v>0.191</v>
      </c>
      <c r="L594" s="64">
        <v>0</v>
      </c>
      <c r="M594" s="64">
        <v>0</v>
      </c>
      <c r="N594" s="64">
        <v>0</v>
      </c>
      <c r="O594" s="64">
        <v>0</v>
      </c>
      <c r="P594" s="64">
        <v>2</v>
      </c>
      <c r="Q594" s="64">
        <v>5</v>
      </c>
      <c r="R594" s="84">
        <v>1</v>
      </c>
      <c r="S594" s="64">
        <v>4</v>
      </c>
      <c r="T594" s="61"/>
      <c r="U594" s="61"/>
      <c r="V594" s="61">
        <v>479</v>
      </c>
      <c r="W594" s="61">
        <v>278</v>
      </c>
      <c r="X594" s="61">
        <v>127</v>
      </c>
      <c r="Y594" s="85">
        <v>11548</v>
      </c>
    </row>
    <row r="595" spans="1:25" s="85" customFormat="1" ht="12">
      <c r="A595" s="83">
        <v>479</v>
      </c>
      <c r="B595" s="61">
        <v>479278137</v>
      </c>
      <c r="C595" s="63" t="s">
        <v>244</v>
      </c>
      <c r="D595" s="64">
        <v>0</v>
      </c>
      <c r="E595" s="64">
        <v>0</v>
      </c>
      <c r="F595" s="64">
        <v>0</v>
      </c>
      <c r="G595" s="64">
        <v>0</v>
      </c>
      <c r="H595" s="64">
        <v>11</v>
      </c>
      <c r="I595" s="64">
        <v>18</v>
      </c>
      <c r="J595" s="64">
        <v>0</v>
      </c>
      <c r="K595" s="84">
        <v>1.1077999999999999</v>
      </c>
      <c r="L595" s="64">
        <v>0</v>
      </c>
      <c r="M595" s="64">
        <v>0</v>
      </c>
      <c r="N595" s="64">
        <v>0</v>
      </c>
      <c r="O595" s="64">
        <v>0</v>
      </c>
      <c r="P595" s="64">
        <v>8</v>
      </c>
      <c r="Q595" s="64">
        <v>29</v>
      </c>
      <c r="R595" s="84">
        <v>1</v>
      </c>
      <c r="S595" s="64">
        <v>12</v>
      </c>
      <c r="T595" s="61"/>
      <c r="U595" s="61"/>
      <c r="V595" s="61">
        <v>479</v>
      </c>
      <c r="W595" s="61">
        <v>278</v>
      </c>
      <c r="X595" s="61">
        <v>137</v>
      </c>
      <c r="Y595" s="85">
        <v>11805</v>
      </c>
    </row>
    <row r="596" spans="1:25" s="85" customFormat="1" ht="12">
      <c r="A596" s="83">
        <v>479</v>
      </c>
      <c r="B596" s="61">
        <v>479278159</v>
      </c>
      <c r="C596" s="63" t="s">
        <v>244</v>
      </c>
      <c r="D596" s="64">
        <v>0</v>
      </c>
      <c r="E596" s="64">
        <v>0</v>
      </c>
      <c r="F596" s="64">
        <v>0</v>
      </c>
      <c r="G596" s="64">
        <v>0</v>
      </c>
      <c r="H596" s="64">
        <v>0</v>
      </c>
      <c r="I596" s="64">
        <v>2</v>
      </c>
      <c r="J596" s="64">
        <v>0</v>
      </c>
      <c r="K596" s="84">
        <v>7.6399999999999996E-2</v>
      </c>
      <c r="L596" s="64">
        <v>0</v>
      </c>
      <c r="M596" s="64">
        <v>0</v>
      </c>
      <c r="N596" s="64">
        <v>0</v>
      </c>
      <c r="O596" s="64">
        <v>0</v>
      </c>
      <c r="P596" s="64">
        <v>0</v>
      </c>
      <c r="Q596" s="64">
        <v>2</v>
      </c>
      <c r="R596" s="84">
        <v>1</v>
      </c>
      <c r="S596" s="64">
        <v>2</v>
      </c>
      <c r="T596" s="61"/>
      <c r="U596" s="61"/>
      <c r="V596" s="61">
        <v>479</v>
      </c>
      <c r="W596" s="61">
        <v>278</v>
      </c>
      <c r="X596" s="61">
        <v>159</v>
      </c>
      <c r="Y596" s="85">
        <v>11009</v>
      </c>
    </row>
    <row r="597" spans="1:25" s="85" customFormat="1" ht="12">
      <c r="A597" s="83">
        <v>479</v>
      </c>
      <c r="B597" s="61">
        <v>479278161</v>
      </c>
      <c r="C597" s="63" t="s">
        <v>244</v>
      </c>
      <c r="D597" s="64">
        <v>0</v>
      </c>
      <c r="E597" s="64">
        <v>0</v>
      </c>
      <c r="F597" s="64">
        <v>0</v>
      </c>
      <c r="G597" s="64">
        <v>0</v>
      </c>
      <c r="H597" s="64">
        <v>1</v>
      </c>
      <c r="I597" s="64">
        <v>4</v>
      </c>
      <c r="J597" s="64">
        <v>0</v>
      </c>
      <c r="K597" s="84">
        <v>0.191</v>
      </c>
      <c r="L597" s="64">
        <v>0</v>
      </c>
      <c r="M597" s="64">
        <v>0</v>
      </c>
      <c r="N597" s="64">
        <v>0</v>
      </c>
      <c r="O597" s="64">
        <v>0</v>
      </c>
      <c r="P597" s="64">
        <v>1</v>
      </c>
      <c r="Q597" s="64">
        <v>5</v>
      </c>
      <c r="R597" s="84">
        <v>1</v>
      </c>
      <c r="S597" s="64">
        <v>6</v>
      </c>
      <c r="T597" s="61"/>
      <c r="U597" s="61"/>
      <c r="V597" s="61">
        <v>479</v>
      </c>
      <c r="W597" s="61">
        <v>278</v>
      </c>
      <c r="X597" s="61">
        <v>161</v>
      </c>
      <c r="Y597" s="85">
        <v>11536</v>
      </c>
    </row>
    <row r="598" spans="1:25" s="85" customFormat="1" ht="12">
      <c r="A598" s="83">
        <v>479</v>
      </c>
      <c r="B598" s="61">
        <v>479278191</v>
      </c>
      <c r="C598" s="63" t="s">
        <v>244</v>
      </c>
      <c r="D598" s="64">
        <v>0</v>
      </c>
      <c r="E598" s="64">
        <v>0</v>
      </c>
      <c r="F598" s="64">
        <v>0</v>
      </c>
      <c r="G598" s="64">
        <v>0</v>
      </c>
      <c r="H598" s="64">
        <v>2</v>
      </c>
      <c r="I598" s="64">
        <v>3</v>
      </c>
      <c r="J598" s="64">
        <v>0</v>
      </c>
      <c r="K598" s="84">
        <v>0.191</v>
      </c>
      <c r="L598" s="64">
        <v>0</v>
      </c>
      <c r="M598" s="64">
        <v>0</v>
      </c>
      <c r="N598" s="64">
        <v>0</v>
      </c>
      <c r="O598" s="64">
        <v>0</v>
      </c>
      <c r="P598" s="64">
        <v>1</v>
      </c>
      <c r="Q598" s="64">
        <v>5</v>
      </c>
      <c r="R598" s="84">
        <v>1</v>
      </c>
      <c r="S598" s="64">
        <v>6</v>
      </c>
      <c r="T598" s="61"/>
      <c r="U598" s="61"/>
      <c r="V598" s="61">
        <v>479</v>
      </c>
      <c r="W598" s="61">
        <v>278</v>
      </c>
      <c r="X598" s="61">
        <v>191</v>
      </c>
      <c r="Y598" s="85">
        <v>11175</v>
      </c>
    </row>
    <row r="599" spans="1:25" s="85" customFormat="1" ht="12">
      <c r="A599" s="83">
        <v>479</v>
      </c>
      <c r="B599" s="61">
        <v>479278210</v>
      </c>
      <c r="C599" s="63" t="s">
        <v>244</v>
      </c>
      <c r="D599" s="64">
        <v>0</v>
      </c>
      <c r="E599" s="64">
        <v>0</v>
      </c>
      <c r="F599" s="64">
        <v>0</v>
      </c>
      <c r="G599" s="64">
        <v>0</v>
      </c>
      <c r="H599" s="64">
        <v>9</v>
      </c>
      <c r="I599" s="64">
        <v>21</v>
      </c>
      <c r="J599" s="64">
        <v>0</v>
      </c>
      <c r="K599" s="84">
        <v>1.1459999999999999</v>
      </c>
      <c r="L599" s="64">
        <v>0</v>
      </c>
      <c r="M599" s="64">
        <v>0</v>
      </c>
      <c r="N599" s="64">
        <v>0</v>
      </c>
      <c r="O599" s="64">
        <v>0</v>
      </c>
      <c r="P599" s="64">
        <v>13</v>
      </c>
      <c r="Q599" s="64">
        <v>30</v>
      </c>
      <c r="R599" s="84">
        <v>1</v>
      </c>
      <c r="S599" s="64">
        <v>5</v>
      </c>
      <c r="T599" s="61"/>
      <c r="U599" s="61"/>
      <c r="V599" s="61">
        <v>479</v>
      </c>
      <c r="W599" s="61">
        <v>278</v>
      </c>
      <c r="X599" s="61">
        <v>210</v>
      </c>
      <c r="Y599" s="85">
        <v>12255</v>
      </c>
    </row>
    <row r="600" spans="1:25" s="85" customFormat="1" ht="12">
      <c r="A600" s="83">
        <v>479</v>
      </c>
      <c r="B600" s="61">
        <v>479278227</v>
      </c>
      <c r="C600" s="63" t="s">
        <v>244</v>
      </c>
      <c r="D600" s="64">
        <v>0</v>
      </c>
      <c r="E600" s="64">
        <v>0</v>
      </c>
      <c r="F600" s="64">
        <v>0</v>
      </c>
      <c r="G600" s="64">
        <v>0</v>
      </c>
      <c r="H600" s="64">
        <v>4</v>
      </c>
      <c r="I600" s="64">
        <v>3</v>
      </c>
      <c r="J600" s="64">
        <v>0</v>
      </c>
      <c r="K600" s="84">
        <v>0.26740000000000003</v>
      </c>
      <c r="L600" s="64">
        <v>0</v>
      </c>
      <c r="M600" s="64">
        <v>0</v>
      </c>
      <c r="N600" s="64">
        <v>0</v>
      </c>
      <c r="O600" s="64">
        <v>0</v>
      </c>
      <c r="P600" s="64">
        <v>3</v>
      </c>
      <c r="Q600" s="64">
        <v>7</v>
      </c>
      <c r="R600" s="84">
        <v>1</v>
      </c>
      <c r="S600" s="64">
        <v>9</v>
      </c>
      <c r="T600" s="61"/>
      <c r="U600" s="61"/>
      <c r="V600" s="61">
        <v>479</v>
      </c>
      <c r="W600" s="61">
        <v>278</v>
      </c>
      <c r="X600" s="61">
        <v>227</v>
      </c>
      <c r="Y600" s="85">
        <v>12095</v>
      </c>
    </row>
    <row r="601" spans="1:25" s="85" customFormat="1" ht="12">
      <c r="A601" s="83">
        <v>479</v>
      </c>
      <c r="B601" s="61">
        <v>479278278</v>
      </c>
      <c r="C601" s="63" t="s">
        <v>244</v>
      </c>
      <c r="D601" s="64">
        <v>0</v>
      </c>
      <c r="E601" s="64">
        <v>0</v>
      </c>
      <c r="F601" s="64">
        <v>0</v>
      </c>
      <c r="G601" s="64">
        <v>0</v>
      </c>
      <c r="H601" s="64">
        <v>15</v>
      </c>
      <c r="I601" s="64">
        <v>37</v>
      </c>
      <c r="J601" s="64">
        <v>0</v>
      </c>
      <c r="K601" s="84">
        <v>1.9863999999999999</v>
      </c>
      <c r="L601" s="64">
        <v>0</v>
      </c>
      <c r="M601" s="64">
        <v>0</v>
      </c>
      <c r="N601" s="64">
        <v>0</v>
      </c>
      <c r="O601" s="64">
        <v>0</v>
      </c>
      <c r="P601" s="64">
        <v>15</v>
      </c>
      <c r="Q601" s="64">
        <v>52</v>
      </c>
      <c r="R601" s="84">
        <v>1</v>
      </c>
      <c r="S601" s="64">
        <v>6</v>
      </c>
      <c r="T601" s="61"/>
      <c r="U601" s="61"/>
      <c r="V601" s="61">
        <v>479</v>
      </c>
      <c r="W601" s="61">
        <v>278</v>
      </c>
      <c r="X601" s="61">
        <v>278</v>
      </c>
      <c r="Y601" s="85">
        <v>11770</v>
      </c>
    </row>
    <row r="602" spans="1:25" s="85" customFormat="1" ht="12">
      <c r="A602" s="83">
        <v>479</v>
      </c>
      <c r="B602" s="61">
        <v>479278281</v>
      </c>
      <c r="C602" s="63" t="s">
        <v>244</v>
      </c>
      <c r="D602" s="64">
        <v>0</v>
      </c>
      <c r="E602" s="64">
        <v>0</v>
      </c>
      <c r="F602" s="64">
        <v>0</v>
      </c>
      <c r="G602" s="64">
        <v>0</v>
      </c>
      <c r="H602" s="64">
        <v>20</v>
      </c>
      <c r="I602" s="64">
        <v>31</v>
      </c>
      <c r="J602" s="64">
        <v>0</v>
      </c>
      <c r="K602" s="84">
        <v>1.9481999999999999</v>
      </c>
      <c r="L602" s="64">
        <v>0</v>
      </c>
      <c r="M602" s="64">
        <v>0</v>
      </c>
      <c r="N602" s="64">
        <v>0</v>
      </c>
      <c r="O602" s="64">
        <v>0</v>
      </c>
      <c r="P602" s="64">
        <v>36</v>
      </c>
      <c r="Q602" s="64">
        <v>51</v>
      </c>
      <c r="R602" s="84">
        <v>1</v>
      </c>
      <c r="S602" s="64">
        <v>12</v>
      </c>
      <c r="T602" s="61"/>
      <c r="U602" s="61"/>
      <c r="V602" s="61">
        <v>479</v>
      </c>
      <c r="W602" s="61">
        <v>278</v>
      </c>
      <c r="X602" s="61">
        <v>281</v>
      </c>
      <c r="Y602" s="85">
        <v>14090</v>
      </c>
    </row>
    <row r="603" spans="1:25" s="85" customFormat="1" ht="12">
      <c r="A603" s="83">
        <v>479</v>
      </c>
      <c r="B603" s="61">
        <v>479278309</v>
      </c>
      <c r="C603" s="63" t="s">
        <v>244</v>
      </c>
      <c r="D603" s="64">
        <v>0</v>
      </c>
      <c r="E603" s="64">
        <v>0</v>
      </c>
      <c r="F603" s="64">
        <v>0</v>
      </c>
      <c r="G603" s="64">
        <v>0</v>
      </c>
      <c r="H603" s="64">
        <v>4</v>
      </c>
      <c r="I603" s="64">
        <v>1</v>
      </c>
      <c r="J603" s="64">
        <v>0</v>
      </c>
      <c r="K603" s="84">
        <v>0.191</v>
      </c>
      <c r="L603" s="64">
        <v>0</v>
      </c>
      <c r="M603" s="64">
        <v>0</v>
      </c>
      <c r="N603" s="64">
        <v>0</v>
      </c>
      <c r="O603" s="64">
        <v>0</v>
      </c>
      <c r="P603" s="64">
        <v>3</v>
      </c>
      <c r="Q603" s="64">
        <v>5</v>
      </c>
      <c r="R603" s="84">
        <v>1</v>
      </c>
      <c r="S603" s="64">
        <v>10</v>
      </c>
      <c r="T603" s="61"/>
      <c r="U603" s="61"/>
      <c r="V603" s="61">
        <v>479</v>
      </c>
      <c r="W603" s="61">
        <v>278</v>
      </c>
      <c r="X603" s="61">
        <v>309</v>
      </c>
      <c r="Y603" s="85">
        <v>12629</v>
      </c>
    </row>
    <row r="604" spans="1:25" s="85" customFormat="1" ht="12">
      <c r="A604" s="83">
        <v>479</v>
      </c>
      <c r="B604" s="61">
        <v>479278325</v>
      </c>
      <c r="C604" s="63" t="s">
        <v>244</v>
      </c>
      <c r="D604" s="64">
        <v>0</v>
      </c>
      <c r="E604" s="64">
        <v>0</v>
      </c>
      <c r="F604" s="64">
        <v>0</v>
      </c>
      <c r="G604" s="64">
        <v>0</v>
      </c>
      <c r="H604" s="64">
        <v>4</v>
      </c>
      <c r="I604" s="64">
        <v>7</v>
      </c>
      <c r="J604" s="64">
        <v>0</v>
      </c>
      <c r="K604" s="84">
        <v>0.42020000000000002</v>
      </c>
      <c r="L604" s="64">
        <v>0</v>
      </c>
      <c r="M604" s="64">
        <v>0</v>
      </c>
      <c r="N604" s="64">
        <v>0</v>
      </c>
      <c r="O604" s="64">
        <v>0</v>
      </c>
      <c r="P604" s="64">
        <v>4</v>
      </c>
      <c r="Q604" s="64">
        <v>11</v>
      </c>
      <c r="R604" s="84">
        <v>1</v>
      </c>
      <c r="S604" s="64">
        <v>8</v>
      </c>
      <c r="T604" s="61"/>
      <c r="U604" s="61"/>
      <c r="V604" s="61">
        <v>479</v>
      </c>
      <c r="W604" s="61">
        <v>278</v>
      </c>
      <c r="X604" s="61">
        <v>325</v>
      </c>
      <c r="Y604" s="85">
        <v>12089</v>
      </c>
    </row>
    <row r="605" spans="1:25" s="85" customFormat="1" ht="12">
      <c r="A605" s="83">
        <v>479</v>
      </c>
      <c r="B605" s="61">
        <v>479278332</v>
      </c>
      <c r="C605" s="63" t="s">
        <v>244</v>
      </c>
      <c r="D605" s="64">
        <v>0</v>
      </c>
      <c r="E605" s="64">
        <v>0</v>
      </c>
      <c r="F605" s="64">
        <v>0</v>
      </c>
      <c r="G605" s="64">
        <v>0</v>
      </c>
      <c r="H605" s="64">
        <v>2</v>
      </c>
      <c r="I605" s="64">
        <v>9</v>
      </c>
      <c r="J605" s="64">
        <v>0</v>
      </c>
      <c r="K605" s="84">
        <v>0.42020000000000002</v>
      </c>
      <c r="L605" s="64">
        <v>0</v>
      </c>
      <c r="M605" s="64">
        <v>0</v>
      </c>
      <c r="N605" s="64">
        <v>0</v>
      </c>
      <c r="O605" s="64">
        <v>0</v>
      </c>
      <c r="P605" s="64">
        <v>3</v>
      </c>
      <c r="Q605" s="64">
        <v>11</v>
      </c>
      <c r="R605" s="84">
        <v>1</v>
      </c>
      <c r="S605" s="64">
        <v>10</v>
      </c>
      <c r="T605" s="61"/>
      <c r="U605" s="61"/>
      <c r="V605" s="61">
        <v>479</v>
      </c>
      <c r="W605" s="61">
        <v>278</v>
      </c>
      <c r="X605" s="61">
        <v>332</v>
      </c>
      <c r="Y605" s="85">
        <v>12074</v>
      </c>
    </row>
    <row r="606" spans="1:25" s="85" customFormat="1" ht="12">
      <c r="A606" s="83">
        <v>479</v>
      </c>
      <c r="B606" s="61">
        <v>479278605</v>
      </c>
      <c r="C606" s="63" t="s">
        <v>244</v>
      </c>
      <c r="D606" s="64">
        <v>0</v>
      </c>
      <c r="E606" s="64">
        <v>0</v>
      </c>
      <c r="F606" s="64">
        <v>0</v>
      </c>
      <c r="G606" s="64">
        <v>0</v>
      </c>
      <c r="H606" s="64">
        <v>9</v>
      </c>
      <c r="I606" s="64">
        <v>23</v>
      </c>
      <c r="J606" s="64">
        <v>0</v>
      </c>
      <c r="K606" s="84">
        <v>1.2223999999999999</v>
      </c>
      <c r="L606" s="64">
        <v>0</v>
      </c>
      <c r="M606" s="64">
        <v>0</v>
      </c>
      <c r="N606" s="64">
        <v>0</v>
      </c>
      <c r="O606" s="64">
        <v>0</v>
      </c>
      <c r="P606" s="64">
        <v>11</v>
      </c>
      <c r="Q606" s="64">
        <v>32</v>
      </c>
      <c r="R606" s="84">
        <v>1</v>
      </c>
      <c r="S606" s="64">
        <v>6</v>
      </c>
      <c r="T606" s="61"/>
      <c r="U606" s="61"/>
      <c r="V606" s="61">
        <v>479</v>
      </c>
      <c r="W606" s="61">
        <v>278</v>
      </c>
      <c r="X606" s="61">
        <v>605</v>
      </c>
      <c r="Y606" s="85">
        <v>12028</v>
      </c>
    </row>
    <row r="607" spans="1:25" s="85" customFormat="1" ht="12">
      <c r="A607" s="83">
        <v>479</v>
      </c>
      <c r="B607" s="61">
        <v>479278635</v>
      </c>
      <c r="C607" s="63" t="s">
        <v>244</v>
      </c>
      <c r="D607" s="64">
        <v>0</v>
      </c>
      <c r="E607" s="64">
        <v>0</v>
      </c>
      <c r="F607" s="64">
        <v>0</v>
      </c>
      <c r="G607" s="64">
        <v>0</v>
      </c>
      <c r="H607" s="64">
        <v>0</v>
      </c>
      <c r="I607" s="64">
        <v>2</v>
      </c>
      <c r="J607" s="64">
        <v>0</v>
      </c>
      <c r="K607" s="84">
        <v>7.6399999999999996E-2</v>
      </c>
      <c r="L607" s="64">
        <v>0</v>
      </c>
      <c r="M607" s="64">
        <v>0</v>
      </c>
      <c r="N607" s="64">
        <v>0</v>
      </c>
      <c r="O607" s="64">
        <v>0</v>
      </c>
      <c r="P607" s="64">
        <v>2</v>
      </c>
      <c r="Q607" s="64">
        <v>2</v>
      </c>
      <c r="R607" s="84">
        <v>1</v>
      </c>
      <c r="S607" s="64">
        <v>7</v>
      </c>
      <c r="T607" s="61"/>
      <c r="U607" s="61"/>
      <c r="V607" s="61">
        <v>479</v>
      </c>
      <c r="W607" s="61">
        <v>278</v>
      </c>
      <c r="X607" s="61">
        <v>635</v>
      </c>
      <c r="Y607" s="85">
        <v>15619</v>
      </c>
    </row>
    <row r="608" spans="1:25" s="85" customFormat="1" ht="12">
      <c r="A608" s="83">
        <v>479</v>
      </c>
      <c r="B608" s="61">
        <v>479278670</v>
      </c>
      <c r="C608" s="63" t="s">
        <v>244</v>
      </c>
      <c r="D608" s="64">
        <v>0</v>
      </c>
      <c r="E608" s="64">
        <v>0</v>
      </c>
      <c r="F608" s="64">
        <v>0</v>
      </c>
      <c r="G608" s="64">
        <v>0</v>
      </c>
      <c r="H608" s="64">
        <v>3</v>
      </c>
      <c r="I608" s="64">
        <v>9</v>
      </c>
      <c r="J608" s="64">
        <v>0</v>
      </c>
      <c r="K608" s="84">
        <v>0.45839999999999997</v>
      </c>
      <c r="L608" s="64">
        <v>0</v>
      </c>
      <c r="M608" s="64">
        <v>0</v>
      </c>
      <c r="N608" s="64">
        <v>0</v>
      </c>
      <c r="O608" s="64">
        <v>0</v>
      </c>
      <c r="P608" s="64">
        <v>3</v>
      </c>
      <c r="Q608" s="64">
        <v>12</v>
      </c>
      <c r="R608" s="84">
        <v>1</v>
      </c>
      <c r="S608" s="64">
        <v>4</v>
      </c>
      <c r="T608" s="61"/>
      <c r="U608" s="61"/>
      <c r="V608" s="61">
        <v>479</v>
      </c>
      <c r="W608" s="61">
        <v>278</v>
      </c>
      <c r="X608" s="61">
        <v>670</v>
      </c>
      <c r="Y608" s="85">
        <v>11572</v>
      </c>
    </row>
    <row r="609" spans="1:25" s="85" customFormat="1" ht="12">
      <c r="A609" s="83">
        <v>479</v>
      </c>
      <c r="B609" s="61">
        <v>479278672</v>
      </c>
      <c r="C609" s="63" t="s">
        <v>244</v>
      </c>
      <c r="D609" s="64">
        <v>0</v>
      </c>
      <c r="E609" s="64">
        <v>0</v>
      </c>
      <c r="F609" s="64">
        <v>0</v>
      </c>
      <c r="G609" s="64">
        <v>0</v>
      </c>
      <c r="H609" s="64">
        <v>2</v>
      </c>
      <c r="I609" s="64">
        <v>1</v>
      </c>
      <c r="J609" s="64">
        <v>0</v>
      </c>
      <c r="K609" s="84">
        <v>0.11459999999999999</v>
      </c>
      <c r="L609" s="64">
        <v>0</v>
      </c>
      <c r="M609" s="64">
        <v>0</v>
      </c>
      <c r="N609" s="64">
        <v>0</v>
      </c>
      <c r="O609" s="64">
        <v>0</v>
      </c>
      <c r="P609" s="64">
        <v>2</v>
      </c>
      <c r="Q609" s="64">
        <v>3</v>
      </c>
      <c r="R609" s="84">
        <v>1</v>
      </c>
      <c r="S609" s="64">
        <v>7</v>
      </c>
      <c r="T609" s="61"/>
      <c r="U609" s="61"/>
      <c r="V609" s="61">
        <v>479</v>
      </c>
      <c r="W609" s="61">
        <v>278</v>
      </c>
      <c r="X609" s="61">
        <v>672</v>
      </c>
      <c r="Y609" s="85">
        <v>12878</v>
      </c>
    </row>
    <row r="610" spans="1:25" s="85" customFormat="1" ht="12">
      <c r="A610" s="83">
        <v>479</v>
      </c>
      <c r="B610" s="61">
        <v>479278674</v>
      </c>
      <c r="C610" s="63" t="s">
        <v>244</v>
      </c>
      <c r="D610" s="64">
        <v>0</v>
      </c>
      <c r="E610" s="64">
        <v>0</v>
      </c>
      <c r="F610" s="64">
        <v>0</v>
      </c>
      <c r="G610" s="64">
        <v>0</v>
      </c>
      <c r="H610" s="64">
        <v>1</v>
      </c>
      <c r="I610" s="64">
        <v>4</v>
      </c>
      <c r="J610" s="64">
        <v>0</v>
      </c>
      <c r="K610" s="84">
        <v>0.191</v>
      </c>
      <c r="L610" s="64">
        <v>0</v>
      </c>
      <c r="M610" s="64">
        <v>0</v>
      </c>
      <c r="N610" s="64">
        <v>0</v>
      </c>
      <c r="O610" s="64">
        <v>0</v>
      </c>
      <c r="P610" s="64">
        <v>5</v>
      </c>
      <c r="Q610" s="64">
        <v>5</v>
      </c>
      <c r="R610" s="84">
        <v>1</v>
      </c>
      <c r="S610" s="64">
        <v>9</v>
      </c>
      <c r="T610" s="61"/>
      <c r="U610" s="61"/>
      <c r="V610" s="61">
        <v>479</v>
      </c>
      <c r="W610" s="61">
        <v>278</v>
      </c>
      <c r="X610" s="61">
        <v>674</v>
      </c>
      <c r="Y610" s="85">
        <v>15590</v>
      </c>
    </row>
    <row r="611" spans="1:25" s="85" customFormat="1" ht="12">
      <c r="A611" s="83">
        <v>479</v>
      </c>
      <c r="B611" s="61">
        <v>479278680</v>
      </c>
      <c r="C611" s="63" t="s">
        <v>244</v>
      </c>
      <c r="D611" s="64">
        <v>0</v>
      </c>
      <c r="E611" s="64">
        <v>0</v>
      </c>
      <c r="F611" s="64">
        <v>0</v>
      </c>
      <c r="G611" s="64">
        <v>0</v>
      </c>
      <c r="H611" s="64">
        <v>0</v>
      </c>
      <c r="I611" s="64">
        <v>4</v>
      </c>
      <c r="J611" s="64">
        <v>0</v>
      </c>
      <c r="K611" s="84">
        <v>0.15279999999999999</v>
      </c>
      <c r="L611" s="64">
        <v>0</v>
      </c>
      <c r="M611" s="64">
        <v>0</v>
      </c>
      <c r="N611" s="64">
        <v>0</v>
      </c>
      <c r="O611" s="64">
        <v>0</v>
      </c>
      <c r="P611" s="64">
        <v>2</v>
      </c>
      <c r="Q611" s="64">
        <v>4</v>
      </c>
      <c r="R611" s="84">
        <v>1</v>
      </c>
      <c r="S611" s="64">
        <v>4</v>
      </c>
      <c r="T611" s="61"/>
      <c r="U611" s="61"/>
      <c r="V611" s="61">
        <v>479</v>
      </c>
      <c r="W611" s="61">
        <v>278</v>
      </c>
      <c r="X611" s="61">
        <v>680</v>
      </c>
      <c r="Y611" s="85">
        <v>13038</v>
      </c>
    </row>
    <row r="612" spans="1:25" s="85" customFormat="1" ht="12">
      <c r="A612" s="83">
        <v>479</v>
      </c>
      <c r="B612" s="61">
        <v>479278683</v>
      </c>
      <c r="C612" s="63" t="s">
        <v>244</v>
      </c>
      <c r="D612" s="64">
        <v>0</v>
      </c>
      <c r="E612" s="64">
        <v>0</v>
      </c>
      <c r="F612" s="64">
        <v>0</v>
      </c>
      <c r="G612" s="64">
        <v>0</v>
      </c>
      <c r="H612" s="64">
        <v>4</v>
      </c>
      <c r="I612" s="64">
        <v>7</v>
      </c>
      <c r="J612" s="64">
        <v>0</v>
      </c>
      <c r="K612" s="84">
        <v>0.42020000000000002</v>
      </c>
      <c r="L612" s="64">
        <v>0</v>
      </c>
      <c r="M612" s="64">
        <v>0</v>
      </c>
      <c r="N612" s="64">
        <v>0</v>
      </c>
      <c r="O612" s="64">
        <v>0</v>
      </c>
      <c r="P612" s="64">
        <v>2</v>
      </c>
      <c r="Q612" s="64">
        <v>11</v>
      </c>
      <c r="R612" s="84">
        <v>1</v>
      </c>
      <c r="S612" s="64">
        <v>4</v>
      </c>
      <c r="T612" s="61"/>
      <c r="U612" s="61"/>
      <c r="V612" s="61">
        <v>479</v>
      </c>
      <c r="W612" s="61">
        <v>278</v>
      </c>
      <c r="X612" s="61">
        <v>683</v>
      </c>
      <c r="Y612" s="85">
        <v>11090</v>
      </c>
    </row>
    <row r="613" spans="1:25" s="85" customFormat="1" ht="12">
      <c r="A613" s="83">
        <v>479</v>
      </c>
      <c r="B613" s="61">
        <v>479278750</v>
      </c>
      <c r="C613" s="63" t="s">
        <v>244</v>
      </c>
      <c r="D613" s="64">
        <v>0</v>
      </c>
      <c r="E613" s="64">
        <v>0</v>
      </c>
      <c r="F613" s="64">
        <v>0</v>
      </c>
      <c r="G613" s="64">
        <v>0</v>
      </c>
      <c r="H613" s="64">
        <v>1</v>
      </c>
      <c r="I613" s="64">
        <v>0</v>
      </c>
      <c r="J613" s="64">
        <v>0</v>
      </c>
      <c r="K613" s="84">
        <v>3.8199999999999998E-2</v>
      </c>
      <c r="L613" s="64">
        <v>0</v>
      </c>
      <c r="M613" s="64">
        <v>0</v>
      </c>
      <c r="N613" s="64">
        <v>0</v>
      </c>
      <c r="O613" s="64">
        <v>0</v>
      </c>
      <c r="P613" s="64">
        <v>0</v>
      </c>
      <c r="Q613" s="64">
        <v>1</v>
      </c>
      <c r="R613" s="84">
        <v>1</v>
      </c>
      <c r="S613" s="64">
        <v>6</v>
      </c>
      <c r="T613" s="61"/>
      <c r="U613" s="61"/>
      <c r="V613" s="61">
        <v>479</v>
      </c>
      <c r="W613" s="61">
        <v>278</v>
      </c>
      <c r="X613" s="61">
        <v>750</v>
      </c>
      <c r="Y613" s="85">
        <v>9202</v>
      </c>
    </row>
    <row r="614" spans="1:25" s="85" customFormat="1" ht="12">
      <c r="A614" s="83">
        <v>479</v>
      </c>
      <c r="B614" s="61">
        <v>479278755</v>
      </c>
      <c r="C614" s="63" t="s">
        <v>244</v>
      </c>
      <c r="D614" s="64">
        <v>0</v>
      </c>
      <c r="E614" s="64">
        <v>0</v>
      </c>
      <c r="F614" s="64">
        <v>0</v>
      </c>
      <c r="G614" s="64">
        <v>0</v>
      </c>
      <c r="H614" s="64">
        <v>2</v>
      </c>
      <c r="I614" s="64">
        <v>1</v>
      </c>
      <c r="J614" s="64">
        <v>0</v>
      </c>
      <c r="K614" s="84">
        <v>0.11459999999999999</v>
      </c>
      <c r="L614" s="64">
        <v>0</v>
      </c>
      <c r="M614" s="64">
        <v>0</v>
      </c>
      <c r="N614" s="64">
        <v>0</v>
      </c>
      <c r="O614" s="64">
        <v>0</v>
      </c>
      <c r="P614" s="64">
        <v>0</v>
      </c>
      <c r="Q614" s="64">
        <v>3</v>
      </c>
      <c r="R614" s="84">
        <v>1</v>
      </c>
      <c r="S614" s="64">
        <v>9</v>
      </c>
      <c r="T614" s="61"/>
      <c r="U614" s="61"/>
      <c r="V614" s="61">
        <v>479</v>
      </c>
      <c r="W614" s="61">
        <v>278</v>
      </c>
      <c r="X614" s="61">
        <v>755</v>
      </c>
      <c r="Y614" s="85">
        <v>9805</v>
      </c>
    </row>
    <row r="615" spans="1:25" s="85" customFormat="1" ht="12">
      <c r="A615" s="83">
        <v>479</v>
      </c>
      <c r="B615" s="61">
        <v>479278766</v>
      </c>
      <c r="C615" s="63" t="s">
        <v>244</v>
      </c>
      <c r="D615" s="64">
        <v>0</v>
      </c>
      <c r="E615" s="64">
        <v>0</v>
      </c>
      <c r="F615" s="64">
        <v>0</v>
      </c>
      <c r="G615" s="64">
        <v>0</v>
      </c>
      <c r="H615" s="64">
        <v>0</v>
      </c>
      <c r="I615" s="64">
        <v>2</v>
      </c>
      <c r="J615" s="64">
        <v>0</v>
      </c>
      <c r="K615" s="84">
        <v>7.6399999999999996E-2</v>
      </c>
      <c r="L615" s="64">
        <v>0</v>
      </c>
      <c r="M615" s="64">
        <v>0</v>
      </c>
      <c r="N615" s="64">
        <v>0</v>
      </c>
      <c r="O615" s="64">
        <v>0</v>
      </c>
      <c r="P615" s="64">
        <v>0</v>
      </c>
      <c r="Q615" s="64">
        <v>2</v>
      </c>
      <c r="R615" s="84">
        <v>1</v>
      </c>
      <c r="S615" s="64">
        <v>6</v>
      </c>
      <c r="T615" s="61"/>
      <c r="U615" s="61"/>
      <c r="V615" s="61">
        <v>479</v>
      </c>
      <c r="W615" s="61">
        <v>278</v>
      </c>
      <c r="X615" s="61">
        <v>766</v>
      </c>
      <c r="Y615" s="85">
        <v>11009</v>
      </c>
    </row>
    <row r="616" spans="1:25" s="85" customFormat="1" ht="12">
      <c r="A616" s="83">
        <v>481</v>
      </c>
      <c r="B616" s="61">
        <v>481035016</v>
      </c>
      <c r="C616" s="63" t="s">
        <v>249</v>
      </c>
      <c r="D616" s="64">
        <v>0</v>
      </c>
      <c r="E616" s="64">
        <v>0</v>
      </c>
      <c r="F616" s="64">
        <v>0</v>
      </c>
      <c r="G616" s="64">
        <v>1</v>
      </c>
      <c r="H616" s="64">
        <v>0</v>
      </c>
      <c r="I616" s="64">
        <v>0</v>
      </c>
      <c r="J616" s="64">
        <v>0</v>
      </c>
      <c r="K616" s="84">
        <v>3.8199999999999998E-2</v>
      </c>
      <c r="L616" s="64">
        <v>0</v>
      </c>
      <c r="M616" s="64">
        <v>0</v>
      </c>
      <c r="N616" s="64">
        <v>0</v>
      </c>
      <c r="O616" s="64">
        <v>0</v>
      </c>
      <c r="P616" s="64">
        <v>0</v>
      </c>
      <c r="Q616" s="64">
        <v>1</v>
      </c>
      <c r="R616" s="84">
        <v>1.085</v>
      </c>
      <c r="S616" s="64">
        <v>7</v>
      </c>
      <c r="T616" s="61"/>
      <c r="U616" s="61"/>
      <c r="V616" s="61">
        <v>481</v>
      </c>
      <c r="W616" s="61">
        <v>35</v>
      </c>
      <c r="X616" s="61">
        <v>16</v>
      </c>
      <c r="Y616" s="85">
        <v>10209</v>
      </c>
    </row>
    <row r="617" spans="1:25" s="85" customFormat="1" ht="12">
      <c r="A617" s="83">
        <v>481</v>
      </c>
      <c r="B617" s="61">
        <v>481035018</v>
      </c>
      <c r="C617" s="63" t="s">
        <v>249</v>
      </c>
      <c r="D617" s="64">
        <v>0</v>
      </c>
      <c r="E617" s="64">
        <v>0</v>
      </c>
      <c r="F617" s="64">
        <v>0</v>
      </c>
      <c r="G617" s="64">
        <v>1</v>
      </c>
      <c r="H617" s="64">
        <v>0</v>
      </c>
      <c r="I617" s="64">
        <v>0</v>
      </c>
      <c r="J617" s="64">
        <v>0</v>
      </c>
      <c r="K617" s="84">
        <v>3.8199999999999998E-2</v>
      </c>
      <c r="L617" s="64">
        <v>0</v>
      </c>
      <c r="M617" s="64">
        <v>0</v>
      </c>
      <c r="N617" s="64">
        <v>0</v>
      </c>
      <c r="O617" s="64">
        <v>0</v>
      </c>
      <c r="P617" s="64">
        <v>0</v>
      </c>
      <c r="Q617" s="64">
        <v>1</v>
      </c>
      <c r="R617" s="84">
        <v>1.085</v>
      </c>
      <c r="S617" s="64">
        <v>7</v>
      </c>
      <c r="T617" s="61"/>
      <c r="U617" s="61"/>
      <c r="V617" s="61">
        <v>481</v>
      </c>
      <c r="W617" s="61">
        <v>35</v>
      </c>
      <c r="X617" s="61">
        <v>18</v>
      </c>
      <c r="Y617" s="85">
        <v>10209</v>
      </c>
    </row>
    <row r="618" spans="1:25" s="85" customFormat="1" ht="12">
      <c r="A618" s="83">
        <v>481</v>
      </c>
      <c r="B618" s="61">
        <v>481035035</v>
      </c>
      <c r="C618" s="63" t="s">
        <v>249</v>
      </c>
      <c r="D618" s="64">
        <v>109</v>
      </c>
      <c r="E618" s="64">
        <v>0</v>
      </c>
      <c r="F618" s="64">
        <v>117</v>
      </c>
      <c r="G618" s="64">
        <v>602</v>
      </c>
      <c r="H618" s="64">
        <v>54</v>
      </c>
      <c r="I618" s="64">
        <v>0</v>
      </c>
      <c r="J618" s="64">
        <v>0</v>
      </c>
      <c r="K618" s="84">
        <v>31.610499999999998</v>
      </c>
      <c r="L618" s="64">
        <v>0</v>
      </c>
      <c r="M618" s="64">
        <v>103</v>
      </c>
      <c r="N618" s="64">
        <v>1</v>
      </c>
      <c r="O618" s="64">
        <v>0</v>
      </c>
      <c r="P618" s="64">
        <v>655</v>
      </c>
      <c r="Q618" s="64">
        <v>828</v>
      </c>
      <c r="R618" s="84">
        <v>1.085</v>
      </c>
      <c r="S618" s="64">
        <v>11</v>
      </c>
      <c r="T618" s="61"/>
      <c r="U618" s="61"/>
      <c r="V618" s="61">
        <v>481</v>
      </c>
      <c r="W618" s="61">
        <v>35</v>
      </c>
      <c r="X618" s="61">
        <v>35</v>
      </c>
      <c r="Y618" s="85">
        <v>14948</v>
      </c>
    </row>
    <row r="619" spans="1:25" s="85" customFormat="1" ht="12">
      <c r="A619" s="83">
        <v>481</v>
      </c>
      <c r="B619" s="61">
        <v>481035044</v>
      </c>
      <c r="C619" s="63" t="s">
        <v>249</v>
      </c>
      <c r="D619" s="64">
        <v>1</v>
      </c>
      <c r="E619" s="64">
        <v>0</v>
      </c>
      <c r="F619" s="64">
        <v>2</v>
      </c>
      <c r="G619" s="64">
        <v>7</v>
      </c>
      <c r="H619" s="64">
        <v>1</v>
      </c>
      <c r="I619" s="64">
        <v>0</v>
      </c>
      <c r="J619" s="64">
        <v>0</v>
      </c>
      <c r="K619" s="84">
        <v>0.40110000000000001</v>
      </c>
      <c r="L619" s="64">
        <v>0</v>
      </c>
      <c r="M619" s="64">
        <v>2</v>
      </c>
      <c r="N619" s="64">
        <v>0</v>
      </c>
      <c r="O619" s="64">
        <v>0</v>
      </c>
      <c r="P619" s="64">
        <v>10</v>
      </c>
      <c r="Q619" s="64">
        <v>11</v>
      </c>
      <c r="R619" s="84">
        <v>1.085</v>
      </c>
      <c r="S619" s="64">
        <v>12</v>
      </c>
      <c r="T619" s="61"/>
      <c r="U619" s="61"/>
      <c r="V619" s="61">
        <v>481</v>
      </c>
      <c r="W619" s="61">
        <v>35</v>
      </c>
      <c r="X619" s="61">
        <v>44</v>
      </c>
      <c r="Y619" s="85">
        <v>15416</v>
      </c>
    </row>
    <row r="620" spans="1:25" s="85" customFormat="1" ht="12">
      <c r="A620" s="83">
        <v>481</v>
      </c>
      <c r="B620" s="61">
        <v>481035050</v>
      </c>
      <c r="C620" s="63" t="s">
        <v>249</v>
      </c>
      <c r="D620" s="64">
        <v>0</v>
      </c>
      <c r="E620" s="64">
        <v>0</v>
      </c>
      <c r="F620" s="64">
        <v>1</v>
      </c>
      <c r="G620" s="64">
        <v>3</v>
      </c>
      <c r="H620" s="64">
        <v>0</v>
      </c>
      <c r="I620" s="64">
        <v>0</v>
      </c>
      <c r="J620" s="64">
        <v>0</v>
      </c>
      <c r="K620" s="84">
        <v>0.15279999999999999</v>
      </c>
      <c r="L620" s="64">
        <v>0</v>
      </c>
      <c r="M620" s="64">
        <v>0</v>
      </c>
      <c r="N620" s="64">
        <v>0</v>
      </c>
      <c r="O620" s="64">
        <v>0</v>
      </c>
      <c r="P620" s="64">
        <v>2</v>
      </c>
      <c r="Q620" s="64">
        <v>4</v>
      </c>
      <c r="R620" s="84">
        <v>1.085</v>
      </c>
      <c r="S620" s="64">
        <v>4</v>
      </c>
      <c r="T620" s="61"/>
      <c r="U620" s="61"/>
      <c r="V620" s="61">
        <v>481</v>
      </c>
      <c r="W620" s="61">
        <v>35</v>
      </c>
      <c r="X620" s="61">
        <v>50</v>
      </c>
      <c r="Y620" s="85">
        <v>12378</v>
      </c>
    </row>
    <row r="621" spans="1:25" s="85" customFormat="1" ht="12">
      <c r="A621" s="83">
        <v>481</v>
      </c>
      <c r="B621" s="61">
        <v>481035057</v>
      </c>
      <c r="C621" s="63" t="s">
        <v>249</v>
      </c>
      <c r="D621" s="64">
        <v>1</v>
      </c>
      <c r="E621" s="64">
        <v>0</v>
      </c>
      <c r="F621" s="64">
        <v>0</v>
      </c>
      <c r="G621" s="64">
        <v>0</v>
      </c>
      <c r="H621" s="64">
        <v>0</v>
      </c>
      <c r="I621" s="64">
        <v>0</v>
      </c>
      <c r="J621" s="64">
        <v>0</v>
      </c>
      <c r="K621" s="84">
        <v>1.9099999999999999E-2</v>
      </c>
      <c r="L621" s="64">
        <v>0</v>
      </c>
      <c r="M621" s="64">
        <v>0</v>
      </c>
      <c r="N621" s="64">
        <v>0</v>
      </c>
      <c r="O621" s="64">
        <v>0</v>
      </c>
      <c r="P621" s="64">
        <v>1</v>
      </c>
      <c r="Q621" s="64">
        <v>1</v>
      </c>
      <c r="R621" s="84">
        <v>1.085</v>
      </c>
      <c r="S621" s="64">
        <v>12</v>
      </c>
      <c r="T621" s="61"/>
      <c r="U621" s="61"/>
      <c r="V621" s="61">
        <v>481</v>
      </c>
      <c r="W621" s="61">
        <v>35</v>
      </c>
      <c r="X621" s="61">
        <v>57</v>
      </c>
      <c r="Y621" s="85">
        <v>10854</v>
      </c>
    </row>
    <row r="622" spans="1:25" s="85" customFormat="1" ht="12">
      <c r="A622" s="83">
        <v>481</v>
      </c>
      <c r="B622" s="61">
        <v>481035073</v>
      </c>
      <c r="C622" s="63" t="s">
        <v>249</v>
      </c>
      <c r="D622" s="64">
        <v>1</v>
      </c>
      <c r="E622" s="64">
        <v>0</v>
      </c>
      <c r="F622" s="64">
        <v>0</v>
      </c>
      <c r="G622" s="64">
        <v>2</v>
      </c>
      <c r="H622" s="64">
        <v>0</v>
      </c>
      <c r="I622" s="64">
        <v>0</v>
      </c>
      <c r="J622" s="64">
        <v>0</v>
      </c>
      <c r="K622" s="84">
        <v>9.5500000000000002E-2</v>
      </c>
      <c r="L622" s="64">
        <v>0</v>
      </c>
      <c r="M622" s="64">
        <v>0</v>
      </c>
      <c r="N622" s="64">
        <v>0</v>
      </c>
      <c r="O622" s="64">
        <v>0</v>
      </c>
      <c r="P622" s="64">
        <v>2</v>
      </c>
      <c r="Q622" s="64">
        <v>3</v>
      </c>
      <c r="R622" s="84">
        <v>1.085</v>
      </c>
      <c r="S622" s="64">
        <v>5</v>
      </c>
      <c r="T622" s="61"/>
      <c r="U622" s="61"/>
      <c r="V622" s="61">
        <v>481</v>
      </c>
      <c r="W622" s="61">
        <v>35</v>
      </c>
      <c r="X622" s="61">
        <v>73</v>
      </c>
      <c r="Y622" s="85">
        <v>11458</v>
      </c>
    </row>
    <row r="623" spans="1:25" s="85" customFormat="1" ht="12">
      <c r="A623" s="83">
        <v>481</v>
      </c>
      <c r="B623" s="61">
        <v>481035189</v>
      </c>
      <c r="C623" s="63" t="s">
        <v>249</v>
      </c>
      <c r="D623" s="64">
        <v>1</v>
      </c>
      <c r="E623" s="64">
        <v>0</v>
      </c>
      <c r="F623" s="64">
        <v>0</v>
      </c>
      <c r="G623" s="64">
        <v>0</v>
      </c>
      <c r="H623" s="64">
        <v>1</v>
      </c>
      <c r="I623" s="64">
        <v>0</v>
      </c>
      <c r="J623" s="64">
        <v>0</v>
      </c>
      <c r="K623" s="84">
        <v>5.7299999999999997E-2</v>
      </c>
      <c r="L623" s="64">
        <v>0</v>
      </c>
      <c r="M623" s="64">
        <v>0</v>
      </c>
      <c r="N623" s="64">
        <v>0</v>
      </c>
      <c r="O623" s="64">
        <v>0</v>
      </c>
      <c r="P623" s="64">
        <v>2</v>
      </c>
      <c r="Q623" s="64">
        <v>2</v>
      </c>
      <c r="R623" s="84">
        <v>1.085</v>
      </c>
      <c r="S623" s="64">
        <v>3</v>
      </c>
      <c r="T623" s="61"/>
      <c r="U623" s="61"/>
      <c r="V623" s="61">
        <v>481</v>
      </c>
      <c r="W623" s="61">
        <v>35</v>
      </c>
      <c r="X623" s="61">
        <v>189</v>
      </c>
      <c r="Y623" s="85">
        <v>11744</v>
      </c>
    </row>
    <row r="624" spans="1:25" s="85" customFormat="1" ht="12">
      <c r="A624" s="83">
        <v>481</v>
      </c>
      <c r="B624" s="61">
        <v>481035212</v>
      </c>
      <c r="C624" s="63" t="s">
        <v>249</v>
      </c>
      <c r="D624" s="64">
        <v>0</v>
      </c>
      <c r="E624" s="64">
        <v>0</v>
      </c>
      <c r="F624" s="64">
        <v>0</v>
      </c>
      <c r="G624" s="64">
        <v>2</v>
      </c>
      <c r="H624" s="64">
        <v>0</v>
      </c>
      <c r="I624" s="64">
        <v>0</v>
      </c>
      <c r="J624" s="64">
        <v>0</v>
      </c>
      <c r="K624" s="84">
        <v>7.6399999999999996E-2</v>
      </c>
      <c r="L624" s="64">
        <v>0</v>
      </c>
      <c r="M624" s="64">
        <v>0</v>
      </c>
      <c r="N624" s="64">
        <v>0</v>
      </c>
      <c r="O624" s="64">
        <v>0</v>
      </c>
      <c r="P624" s="64">
        <v>0</v>
      </c>
      <c r="Q624" s="64">
        <v>2</v>
      </c>
      <c r="R624" s="84">
        <v>1.085</v>
      </c>
      <c r="S624" s="64">
        <v>4</v>
      </c>
      <c r="T624" s="61"/>
      <c r="U624" s="61"/>
      <c r="V624" s="61">
        <v>481</v>
      </c>
      <c r="W624" s="61">
        <v>35</v>
      </c>
      <c r="X624" s="61">
        <v>212</v>
      </c>
      <c r="Y624" s="85">
        <v>10209</v>
      </c>
    </row>
    <row r="625" spans="1:25" s="85" customFormat="1" ht="12">
      <c r="A625" s="83">
        <v>481</v>
      </c>
      <c r="B625" s="61">
        <v>481035218</v>
      </c>
      <c r="C625" s="63" t="s">
        <v>249</v>
      </c>
      <c r="D625" s="64">
        <v>0</v>
      </c>
      <c r="E625" s="64">
        <v>0</v>
      </c>
      <c r="F625" s="64">
        <v>0</v>
      </c>
      <c r="G625" s="64">
        <v>1</v>
      </c>
      <c r="H625" s="64">
        <v>0</v>
      </c>
      <c r="I625" s="64">
        <v>0</v>
      </c>
      <c r="J625" s="64">
        <v>0</v>
      </c>
      <c r="K625" s="84">
        <v>3.8199999999999998E-2</v>
      </c>
      <c r="L625" s="64">
        <v>0</v>
      </c>
      <c r="M625" s="64">
        <v>0</v>
      </c>
      <c r="N625" s="64">
        <v>0</v>
      </c>
      <c r="O625" s="64">
        <v>0</v>
      </c>
      <c r="P625" s="64">
        <v>0</v>
      </c>
      <c r="Q625" s="64">
        <v>1</v>
      </c>
      <c r="R625" s="84">
        <v>1.085</v>
      </c>
      <c r="S625" s="64">
        <v>5</v>
      </c>
      <c r="T625" s="61"/>
      <c r="U625" s="61"/>
      <c r="V625" s="61">
        <v>481</v>
      </c>
      <c r="W625" s="61">
        <v>35</v>
      </c>
      <c r="X625" s="61">
        <v>218</v>
      </c>
      <c r="Y625" s="85">
        <v>10209</v>
      </c>
    </row>
    <row r="626" spans="1:25" s="85" customFormat="1" ht="12">
      <c r="A626" s="83">
        <v>481</v>
      </c>
      <c r="B626" s="61">
        <v>481035220</v>
      </c>
      <c r="C626" s="63" t="s">
        <v>249</v>
      </c>
      <c r="D626" s="64">
        <v>1</v>
      </c>
      <c r="E626" s="64">
        <v>0</v>
      </c>
      <c r="F626" s="64">
        <v>2</v>
      </c>
      <c r="G626" s="64">
        <v>4</v>
      </c>
      <c r="H626" s="64">
        <v>0</v>
      </c>
      <c r="I626" s="64">
        <v>0</v>
      </c>
      <c r="J626" s="64">
        <v>0</v>
      </c>
      <c r="K626" s="84">
        <v>0.24829999999999999</v>
      </c>
      <c r="L626" s="64">
        <v>0</v>
      </c>
      <c r="M626" s="64">
        <v>1</v>
      </c>
      <c r="N626" s="64">
        <v>0</v>
      </c>
      <c r="O626" s="64">
        <v>0</v>
      </c>
      <c r="P626" s="64">
        <v>1</v>
      </c>
      <c r="Q626" s="64">
        <v>7</v>
      </c>
      <c r="R626" s="84">
        <v>1.085</v>
      </c>
      <c r="S626" s="64">
        <v>6</v>
      </c>
      <c r="T626" s="61"/>
      <c r="U626" s="61"/>
      <c r="V626" s="61">
        <v>481</v>
      </c>
      <c r="W626" s="61">
        <v>35</v>
      </c>
      <c r="X626" s="61">
        <v>220</v>
      </c>
      <c r="Y626" s="85">
        <v>10510</v>
      </c>
    </row>
    <row r="627" spans="1:25" s="85" customFormat="1" ht="12">
      <c r="A627" s="83">
        <v>481</v>
      </c>
      <c r="B627" s="61">
        <v>481035243</v>
      </c>
      <c r="C627" s="63" t="s">
        <v>249</v>
      </c>
      <c r="D627" s="64">
        <v>0</v>
      </c>
      <c r="E627" s="64">
        <v>0</v>
      </c>
      <c r="F627" s="64">
        <v>0</v>
      </c>
      <c r="G627" s="64">
        <v>2</v>
      </c>
      <c r="H627" s="64">
        <v>1</v>
      </c>
      <c r="I627" s="64">
        <v>0</v>
      </c>
      <c r="J627" s="64">
        <v>0</v>
      </c>
      <c r="K627" s="84">
        <v>0.11459999999999999</v>
      </c>
      <c r="L627" s="64">
        <v>0</v>
      </c>
      <c r="M627" s="64">
        <v>0</v>
      </c>
      <c r="N627" s="64">
        <v>0</v>
      </c>
      <c r="O627" s="64">
        <v>0</v>
      </c>
      <c r="P627" s="64">
        <v>3</v>
      </c>
      <c r="Q627" s="64">
        <v>3</v>
      </c>
      <c r="R627" s="84">
        <v>1.085</v>
      </c>
      <c r="S627" s="64">
        <v>9</v>
      </c>
      <c r="T627" s="61"/>
      <c r="U627" s="61"/>
      <c r="V627" s="61">
        <v>481</v>
      </c>
      <c r="W627" s="61">
        <v>35</v>
      </c>
      <c r="X627" s="61">
        <v>243</v>
      </c>
      <c r="Y627" s="85">
        <v>15400</v>
      </c>
    </row>
    <row r="628" spans="1:25" s="85" customFormat="1" ht="12">
      <c r="A628" s="83">
        <v>481</v>
      </c>
      <c r="B628" s="61">
        <v>481035244</v>
      </c>
      <c r="C628" s="63" t="s">
        <v>249</v>
      </c>
      <c r="D628" s="64">
        <v>2</v>
      </c>
      <c r="E628" s="64">
        <v>0</v>
      </c>
      <c r="F628" s="64">
        <v>1</v>
      </c>
      <c r="G628" s="64">
        <v>10</v>
      </c>
      <c r="H628" s="64">
        <v>1</v>
      </c>
      <c r="I628" s="64">
        <v>0</v>
      </c>
      <c r="J628" s="64">
        <v>0</v>
      </c>
      <c r="K628" s="84">
        <v>0.49659999999999999</v>
      </c>
      <c r="L628" s="64">
        <v>0</v>
      </c>
      <c r="M628" s="64">
        <v>0</v>
      </c>
      <c r="N628" s="64">
        <v>0</v>
      </c>
      <c r="O628" s="64">
        <v>0</v>
      </c>
      <c r="P628" s="64">
        <v>8</v>
      </c>
      <c r="Q628" s="64">
        <v>13</v>
      </c>
      <c r="R628" s="84">
        <v>1.085</v>
      </c>
      <c r="S628" s="64">
        <v>10</v>
      </c>
      <c r="T628" s="61"/>
      <c r="U628" s="61"/>
      <c r="V628" s="61">
        <v>481</v>
      </c>
      <c r="W628" s="61">
        <v>35</v>
      </c>
      <c r="X628" s="61">
        <v>244</v>
      </c>
      <c r="Y628" s="85">
        <v>13554</v>
      </c>
    </row>
    <row r="629" spans="1:25" s="85" customFormat="1" ht="12">
      <c r="A629" s="83">
        <v>481</v>
      </c>
      <c r="B629" s="61">
        <v>481035251</v>
      </c>
      <c r="C629" s="63" t="s">
        <v>249</v>
      </c>
      <c r="D629" s="64">
        <v>0</v>
      </c>
      <c r="E629" s="64">
        <v>0</v>
      </c>
      <c r="F629" s="64">
        <v>0</v>
      </c>
      <c r="G629" s="64">
        <v>1</v>
      </c>
      <c r="H629" s="64">
        <v>0</v>
      </c>
      <c r="I629" s="64">
        <v>0</v>
      </c>
      <c r="J629" s="64">
        <v>0</v>
      </c>
      <c r="K629" s="84">
        <v>3.8199999999999998E-2</v>
      </c>
      <c r="L629" s="64">
        <v>0</v>
      </c>
      <c r="M629" s="64">
        <v>0</v>
      </c>
      <c r="N629" s="64">
        <v>0</v>
      </c>
      <c r="O629" s="64">
        <v>0</v>
      </c>
      <c r="P629" s="64">
        <v>1</v>
      </c>
      <c r="Q629" s="64">
        <v>1</v>
      </c>
      <c r="R629" s="84">
        <v>1.085</v>
      </c>
      <c r="S629" s="64">
        <v>8</v>
      </c>
      <c r="T629" s="61"/>
      <c r="U629" s="61"/>
      <c r="V629" s="61">
        <v>481</v>
      </c>
      <c r="W629" s="61">
        <v>35</v>
      </c>
      <c r="X629" s="61">
        <v>251</v>
      </c>
      <c r="Y629" s="85">
        <v>15347</v>
      </c>
    </row>
    <row r="630" spans="1:25" s="85" customFormat="1" ht="12">
      <c r="A630" s="83">
        <v>481</v>
      </c>
      <c r="B630" s="61">
        <v>481035285</v>
      </c>
      <c r="C630" s="63" t="s">
        <v>249</v>
      </c>
      <c r="D630" s="64">
        <v>1</v>
      </c>
      <c r="E630" s="64">
        <v>0</v>
      </c>
      <c r="F630" s="64">
        <v>2</v>
      </c>
      <c r="G630" s="64">
        <v>4</v>
      </c>
      <c r="H630" s="64">
        <v>1</v>
      </c>
      <c r="I630" s="64">
        <v>0</v>
      </c>
      <c r="J630" s="64">
        <v>0</v>
      </c>
      <c r="K630" s="84">
        <v>0.28649999999999998</v>
      </c>
      <c r="L630" s="64">
        <v>0</v>
      </c>
      <c r="M630" s="64">
        <v>2</v>
      </c>
      <c r="N630" s="64">
        <v>0</v>
      </c>
      <c r="O630" s="64">
        <v>0</v>
      </c>
      <c r="P630" s="64">
        <v>3</v>
      </c>
      <c r="Q630" s="64">
        <v>8</v>
      </c>
      <c r="R630" s="84">
        <v>1.085</v>
      </c>
      <c r="S630" s="64">
        <v>7</v>
      </c>
      <c r="T630" s="61"/>
      <c r="U630" s="61"/>
      <c r="V630" s="61">
        <v>481</v>
      </c>
      <c r="W630" s="61">
        <v>35</v>
      </c>
      <c r="X630" s="61">
        <v>285</v>
      </c>
      <c r="Y630" s="85">
        <v>12007</v>
      </c>
    </row>
    <row r="631" spans="1:25" s="85" customFormat="1" ht="12">
      <c r="A631" s="83">
        <v>481</v>
      </c>
      <c r="B631" s="61">
        <v>481035307</v>
      </c>
      <c r="C631" s="63" t="s">
        <v>249</v>
      </c>
      <c r="D631" s="64">
        <v>0</v>
      </c>
      <c r="E631" s="64">
        <v>0</v>
      </c>
      <c r="F631" s="64">
        <v>0</v>
      </c>
      <c r="G631" s="64">
        <v>1</v>
      </c>
      <c r="H631" s="64">
        <v>0</v>
      </c>
      <c r="I631" s="64">
        <v>0</v>
      </c>
      <c r="J631" s="64">
        <v>0</v>
      </c>
      <c r="K631" s="84">
        <v>3.8199999999999998E-2</v>
      </c>
      <c r="L631" s="64">
        <v>0</v>
      </c>
      <c r="M631" s="64">
        <v>0</v>
      </c>
      <c r="N631" s="64">
        <v>0</v>
      </c>
      <c r="O631" s="64">
        <v>0</v>
      </c>
      <c r="P631" s="64">
        <v>0</v>
      </c>
      <c r="Q631" s="64">
        <v>1</v>
      </c>
      <c r="R631" s="84">
        <v>1.085</v>
      </c>
      <c r="S631" s="64">
        <v>3</v>
      </c>
      <c r="T631" s="61"/>
      <c r="U631" s="61"/>
      <c r="V631" s="61">
        <v>481</v>
      </c>
      <c r="W631" s="61">
        <v>35</v>
      </c>
      <c r="X631" s="61">
        <v>307</v>
      </c>
      <c r="Y631" s="85">
        <v>10209</v>
      </c>
    </row>
    <row r="632" spans="1:25" s="85" customFormat="1" ht="12">
      <c r="A632" s="83">
        <v>481</v>
      </c>
      <c r="B632" s="61">
        <v>481035336</v>
      </c>
      <c r="C632" s="63" t="s">
        <v>249</v>
      </c>
      <c r="D632" s="64">
        <v>0</v>
      </c>
      <c r="E632" s="64">
        <v>0</v>
      </c>
      <c r="F632" s="64">
        <v>0</v>
      </c>
      <c r="G632" s="64">
        <v>1</v>
      </c>
      <c r="H632" s="64">
        <v>0</v>
      </c>
      <c r="I632" s="64">
        <v>0</v>
      </c>
      <c r="J632" s="64">
        <v>0</v>
      </c>
      <c r="K632" s="84">
        <v>3.8199999999999998E-2</v>
      </c>
      <c r="L632" s="64">
        <v>0</v>
      </c>
      <c r="M632" s="64">
        <v>0</v>
      </c>
      <c r="N632" s="64">
        <v>0</v>
      </c>
      <c r="O632" s="64">
        <v>0</v>
      </c>
      <c r="P632" s="64">
        <v>1</v>
      </c>
      <c r="Q632" s="64">
        <v>1</v>
      </c>
      <c r="R632" s="84">
        <v>1.085</v>
      </c>
      <c r="S632" s="64">
        <v>7</v>
      </c>
      <c r="T632" s="61"/>
      <c r="U632" s="61"/>
      <c r="V632" s="61">
        <v>481</v>
      </c>
      <c r="W632" s="61">
        <v>35</v>
      </c>
      <c r="X632" s="61">
        <v>336</v>
      </c>
      <c r="Y632" s="85">
        <v>15168</v>
      </c>
    </row>
    <row r="633" spans="1:25" s="85" customFormat="1" ht="12">
      <c r="A633" s="83">
        <v>482</v>
      </c>
      <c r="B633" s="61">
        <v>482204007</v>
      </c>
      <c r="C633" s="63" t="s">
        <v>252</v>
      </c>
      <c r="D633" s="64">
        <v>0</v>
      </c>
      <c r="E633" s="64">
        <v>0</v>
      </c>
      <c r="F633" s="64">
        <v>9</v>
      </c>
      <c r="G633" s="64">
        <v>40</v>
      </c>
      <c r="H633" s="64">
        <v>15</v>
      </c>
      <c r="I633" s="64">
        <v>0</v>
      </c>
      <c r="J633" s="64">
        <v>0</v>
      </c>
      <c r="K633" s="84">
        <v>2.4447999999999999</v>
      </c>
      <c r="L633" s="64">
        <v>0</v>
      </c>
      <c r="M633" s="64">
        <v>0</v>
      </c>
      <c r="N633" s="64">
        <v>0</v>
      </c>
      <c r="O633" s="64">
        <v>0</v>
      </c>
      <c r="P633" s="64">
        <v>5</v>
      </c>
      <c r="Q633" s="64">
        <v>64</v>
      </c>
      <c r="R633" s="84">
        <v>1</v>
      </c>
      <c r="S633" s="64">
        <v>6</v>
      </c>
      <c r="T633" s="61"/>
      <c r="U633" s="61"/>
      <c r="V633" s="61">
        <v>482</v>
      </c>
      <c r="W633" s="61">
        <v>204</v>
      </c>
      <c r="X633" s="61">
        <v>7</v>
      </c>
      <c r="Y633" s="85">
        <v>9808</v>
      </c>
    </row>
    <row r="634" spans="1:25" s="85" customFormat="1" ht="12">
      <c r="A634" s="83">
        <v>482</v>
      </c>
      <c r="B634" s="61">
        <v>482204030</v>
      </c>
      <c r="C634" s="63" t="s">
        <v>252</v>
      </c>
      <c r="D634" s="64">
        <v>0</v>
      </c>
      <c r="E634" s="64">
        <v>0</v>
      </c>
      <c r="F634" s="64">
        <v>0</v>
      </c>
      <c r="G634" s="64">
        <v>1</v>
      </c>
      <c r="H634" s="64">
        <v>1</v>
      </c>
      <c r="I634" s="64">
        <v>0</v>
      </c>
      <c r="J634" s="64">
        <v>0</v>
      </c>
      <c r="K634" s="84">
        <v>7.6399999999999996E-2</v>
      </c>
      <c r="L634" s="64">
        <v>0</v>
      </c>
      <c r="M634" s="64">
        <v>0</v>
      </c>
      <c r="N634" s="64">
        <v>0</v>
      </c>
      <c r="O634" s="64">
        <v>0</v>
      </c>
      <c r="P634" s="64">
        <v>0</v>
      </c>
      <c r="Q634" s="64">
        <v>2</v>
      </c>
      <c r="R634" s="84">
        <v>1</v>
      </c>
      <c r="S634" s="64">
        <v>6</v>
      </c>
      <c r="T634" s="61"/>
      <c r="U634" s="61"/>
      <c r="V634" s="61">
        <v>482</v>
      </c>
      <c r="W634" s="61">
        <v>204</v>
      </c>
      <c r="X634" s="61">
        <v>30</v>
      </c>
      <c r="Y634" s="85">
        <v>9376</v>
      </c>
    </row>
    <row r="635" spans="1:25" s="85" customFormat="1" ht="12">
      <c r="A635" s="83">
        <v>482</v>
      </c>
      <c r="B635" s="61">
        <v>482204038</v>
      </c>
      <c r="C635" s="63" t="s">
        <v>252</v>
      </c>
      <c r="D635" s="64">
        <v>0</v>
      </c>
      <c r="E635" s="64">
        <v>0</v>
      </c>
      <c r="F635" s="64">
        <v>1</v>
      </c>
      <c r="G635" s="64">
        <v>0</v>
      </c>
      <c r="H635" s="64">
        <v>0</v>
      </c>
      <c r="I635" s="64">
        <v>0</v>
      </c>
      <c r="J635" s="64">
        <v>0</v>
      </c>
      <c r="K635" s="84">
        <v>3.8199999999999998E-2</v>
      </c>
      <c r="L635" s="64">
        <v>0</v>
      </c>
      <c r="M635" s="64">
        <v>0</v>
      </c>
      <c r="N635" s="64">
        <v>0</v>
      </c>
      <c r="O635" s="64">
        <v>0</v>
      </c>
      <c r="P635" s="64">
        <v>0</v>
      </c>
      <c r="Q635" s="64">
        <v>1</v>
      </c>
      <c r="R635" s="84">
        <v>1</v>
      </c>
      <c r="S635" s="64">
        <v>2</v>
      </c>
      <c r="T635" s="61"/>
      <c r="U635" s="61"/>
      <c r="V635" s="61">
        <v>482</v>
      </c>
      <c r="W635" s="61">
        <v>204</v>
      </c>
      <c r="X635" s="61">
        <v>38</v>
      </c>
      <c r="Y635" s="85">
        <v>9501</v>
      </c>
    </row>
    <row r="636" spans="1:25" s="85" customFormat="1" ht="12">
      <c r="A636" s="83">
        <v>482</v>
      </c>
      <c r="B636" s="61">
        <v>482204105</v>
      </c>
      <c r="C636" s="63" t="s">
        <v>252</v>
      </c>
      <c r="D636" s="64">
        <v>0</v>
      </c>
      <c r="E636" s="64">
        <v>0</v>
      </c>
      <c r="F636" s="64">
        <v>0</v>
      </c>
      <c r="G636" s="64">
        <v>2</v>
      </c>
      <c r="H636" s="64">
        <v>0</v>
      </c>
      <c r="I636" s="64">
        <v>0</v>
      </c>
      <c r="J636" s="64">
        <v>0</v>
      </c>
      <c r="K636" s="84">
        <v>7.6399999999999996E-2</v>
      </c>
      <c r="L636" s="64">
        <v>0</v>
      </c>
      <c r="M636" s="64">
        <v>0</v>
      </c>
      <c r="N636" s="64">
        <v>0</v>
      </c>
      <c r="O636" s="64">
        <v>0</v>
      </c>
      <c r="P636" s="64">
        <v>0</v>
      </c>
      <c r="Q636" s="64">
        <v>2</v>
      </c>
      <c r="R636" s="84">
        <v>1</v>
      </c>
      <c r="S636" s="64">
        <v>3</v>
      </c>
      <c r="T636" s="61"/>
      <c r="U636" s="61"/>
      <c r="V636" s="61">
        <v>482</v>
      </c>
      <c r="W636" s="61">
        <v>204</v>
      </c>
      <c r="X636" s="61">
        <v>105</v>
      </c>
      <c r="Y636" s="85">
        <v>9549</v>
      </c>
    </row>
    <row r="637" spans="1:25" s="85" customFormat="1" ht="12">
      <c r="A637" s="83">
        <v>482</v>
      </c>
      <c r="B637" s="61">
        <v>482204128</v>
      </c>
      <c r="C637" s="63" t="s">
        <v>252</v>
      </c>
      <c r="D637" s="64">
        <v>0</v>
      </c>
      <c r="E637" s="64">
        <v>0</v>
      </c>
      <c r="F637" s="64">
        <v>0</v>
      </c>
      <c r="G637" s="64">
        <v>1</v>
      </c>
      <c r="H637" s="64">
        <v>2</v>
      </c>
      <c r="I637" s="64">
        <v>0</v>
      </c>
      <c r="J637" s="64">
        <v>0</v>
      </c>
      <c r="K637" s="84">
        <v>0.11459999999999999</v>
      </c>
      <c r="L637" s="64">
        <v>0</v>
      </c>
      <c r="M637" s="64">
        <v>0</v>
      </c>
      <c r="N637" s="64">
        <v>0</v>
      </c>
      <c r="O637" s="64">
        <v>0</v>
      </c>
      <c r="P637" s="64">
        <v>2</v>
      </c>
      <c r="Q637" s="64">
        <v>3</v>
      </c>
      <c r="R637" s="84">
        <v>1</v>
      </c>
      <c r="S637" s="64">
        <v>10</v>
      </c>
      <c r="T637" s="61"/>
      <c r="U637" s="61"/>
      <c r="V637" s="61">
        <v>482</v>
      </c>
      <c r="W637" s="61">
        <v>204</v>
      </c>
      <c r="X637" s="61">
        <v>128</v>
      </c>
      <c r="Y637" s="85">
        <v>12724</v>
      </c>
    </row>
    <row r="638" spans="1:25" s="85" customFormat="1" ht="12">
      <c r="A638" s="83">
        <v>482</v>
      </c>
      <c r="B638" s="61">
        <v>482204204</v>
      </c>
      <c r="C638" s="63" t="s">
        <v>252</v>
      </c>
      <c r="D638" s="64">
        <v>0</v>
      </c>
      <c r="E638" s="64">
        <v>0</v>
      </c>
      <c r="F638" s="64">
        <v>12</v>
      </c>
      <c r="G638" s="64">
        <v>75</v>
      </c>
      <c r="H638" s="64">
        <v>52</v>
      </c>
      <c r="I638" s="64">
        <v>0</v>
      </c>
      <c r="J638" s="64">
        <v>0</v>
      </c>
      <c r="K638" s="84">
        <v>5.3098000000000001</v>
      </c>
      <c r="L638" s="64">
        <v>0</v>
      </c>
      <c r="M638" s="64">
        <v>0</v>
      </c>
      <c r="N638" s="64">
        <v>0</v>
      </c>
      <c r="O638" s="64">
        <v>0</v>
      </c>
      <c r="P638" s="64">
        <v>13</v>
      </c>
      <c r="Q638" s="64">
        <v>139</v>
      </c>
      <c r="R638" s="84">
        <v>1</v>
      </c>
      <c r="S638" s="64">
        <v>3</v>
      </c>
      <c r="T638" s="61"/>
      <c r="U638" s="61"/>
      <c r="V638" s="61">
        <v>482</v>
      </c>
      <c r="W638" s="61">
        <v>204</v>
      </c>
      <c r="X638" s="61">
        <v>204</v>
      </c>
      <c r="Y638" s="85">
        <v>9788</v>
      </c>
    </row>
    <row r="639" spans="1:25" s="85" customFormat="1" ht="12">
      <c r="A639" s="83">
        <v>482</v>
      </c>
      <c r="B639" s="61">
        <v>482204705</v>
      </c>
      <c r="C639" s="63" t="s">
        <v>252</v>
      </c>
      <c r="D639" s="64">
        <v>0</v>
      </c>
      <c r="E639" s="64">
        <v>0</v>
      </c>
      <c r="F639" s="64">
        <v>0</v>
      </c>
      <c r="G639" s="64">
        <v>0</v>
      </c>
      <c r="H639" s="64">
        <v>1</v>
      </c>
      <c r="I639" s="64">
        <v>0</v>
      </c>
      <c r="J639" s="64">
        <v>0</v>
      </c>
      <c r="K639" s="84">
        <v>3.8199999999999998E-2</v>
      </c>
      <c r="L639" s="64">
        <v>0</v>
      </c>
      <c r="M639" s="64">
        <v>0</v>
      </c>
      <c r="N639" s="64">
        <v>0</v>
      </c>
      <c r="O639" s="64">
        <v>0</v>
      </c>
      <c r="P639" s="64">
        <v>0</v>
      </c>
      <c r="Q639" s="64">
        <v>1</v>
      </c>
      <c r="R639" s="84">
        <v>1</v>
      </c>
      <c r="S639" s="64">
        <v>2</v>
      </c>
      <c r="T639" s="61"/>
      <c r="U639" s="61"/>
      <c r="V639" s="61">
        <v>482</v>
      </c>
      <c r="W639" s="61">
        <v>204</v>
      </c>
      <c r="X639" s="61">
        <v>705</v>
      </c>
      <c r="Y639" s="85">
        <v>9202</v>
      </c>
    </row>
    <row r="640" spans="1:25" s="85" customFormat="1" ht="12">
      <c r="A640" s="83">
        <v>482</v>
      </c>
      <c r="B640" s="61">
        <v>482204745</v>
      </c>
      <c r="C640" s="63" t="s">
        <v>252</v>
      </c>
      <c r="D640" s="64">
        <v>0</v>
      </c>
      <c r="E640" s="64">
        <v>0</v>
      </c>
      <c r="F640" s="64">
        <v>4</v>
      </c>
      <c r="G640" s="64">
        <v>13</v>
      </c>
      <c r="H640" s="64">
        <v>13</v>
      </c>
      <c r="I640" s="64">
        <v>0</v>
      </c>
      <c r="J640" s="64">
        <v>0</v>
      </c>
      <c r="K640" s="84">
        <v>1.1459999999999999</v>
      </c>
      <c r="L640" s="64">
        <v>0</v>
      </c>
      <c r="M640" s="64">
        <v>0</v>
      </c>
      <c r="N640" s="64">
        <v>0</v>
      </c>
      <c r="O640" s="64">
        <v>0</v>
      </c>
      <c r="P640" s="64">
        <v>3</v>
      </c>
      <c r="Q640" s="64">
        <v>30</v>
      </c>
      <c r="R640" s="84">
        <v>1</v>
      </c>
      <c r="S640" s="64">
        <v>3</v>
      </c>
      <c r="T640" s="61"/>
      <c r="U640" s="61"/>
      <c r="V640" s="61">
        <v>482</v>
      </c>
      <c r="W640" s="61">
        <v>204</v>
      </c>
      <c r="X640" s="61">
        <v>745</v>
      </c>
      <c r="Y640" s="85">
        <v>9791</v>
      </c>
    </row>
    <row r="641" spans="1:25" s="85" customFormat="1" ht="12">
      <c r="A641" s="83">
        <v>482</v>
      </c>
      <c r="B641" s="61">
        <v>482204773</v>
      </c>
      <c r="C641" s="63" t="s">
        <v>252</v>
      </c>
      <c r="D641" s="64">
        <v>0</v>
      </c>
      <c r="E641" s="64">
        <v>0</v>
      </c>
      <c r="F641" s="64">
        <v>4</v>
      </c>
      <c r="G641" s="64">
        <v>31</v>
      </c>
      <c r="H641" s="64">
        <v>11</v>
      </c>
      <c r="I641" s="64">
        <v>0</v>
      </c>
      <c r="J641" s="64">
        <v>0</v>
      </c>
      <c r="K641" s="84">
        <v>1.7572000000000001</v>
      </c>
      <c r="L641" s="64">
        <v>0</v>
      </c>
      <c r="M641" s="64">
        <v>0</v>
      </c>
      <c r="N641" s="64">
        <v>0</v>
      </c>
      <c r="O641" s="64">
        <v>0</v>
      </c>
      <c r="P641" s="64">
        <v>4</v>
      </c>
      <c r="Q641" s="64">
        <v>46</v>
      </c>
      <c r="R641" s="84">
        <v>1</v>
      </c>
      <c r="S641" s="64">
        <v>5</v>
      </c>
      <c r="T641" s="61"/>
      <c r="U641" s="61"/>
      <c r="V641" s="61">
        <v>482</v>
      </c>
      <c r="W641" s="61">
        <v>204</v>
      </c>
      <c r="X641" s="61">
        <v>773</v>
      </c>
      <c r="Y641" s="85">
        <v>9821</v>
      </c>
    </row>
    <row r="642" spans="1:25" s="85" customFormat="1" ht="12">
      <c r="A642" s="83">
        <v>483</v>
      </c>
      <c r="B642" s="61">
        <v>483239020</v>
      </c>
      <c r="C642" s="63" t="s">
        <v>257</v>
      </c>
      <c r="D642" s="64">
        <v>0</v>
      </c>
      <c r="E642" s="64">
        <v>0</v>
      </c>
      <c r="F642" s="64">
        <v>0</v>
      </c>
      <c r="G642" s="64">
        <v>6</v>
      </c>
      <c r="H642" s="64">
        <v>5</v>
      </c>
      <c r="I642" s="64">
        <v>4</v>
      </c>
      <c r="J642" s="64">
        <v>0</v>
      </c>
      <c r="K642" s="84">
        <v>0.57299999999999995</v>
      </c>
      <c r="L642" s="64">
        <v>0</v>
      </c>
      <c r="M642" s="64">
        <v>0</v>
      </c>
      <c r="N642" s="64">
        <v>0</v>
      </c>
      <c r="O642" s="64">
        <v>0</v>
      </c>
      <c r="P642" s="64">
        <v>8</v>
      </c>
      <c r="Q642" s="64">
        <v>15</v>
      </c>
      <c r="R642" s="84">
        <v>1.038</v>
      </c>
      <c r="S642" s="64">
        <v>8</v>
      </c>
      <c r="T642" s="61"/>
      <c r="U642" s="61"/>
      <c r="V642" s="61">
        <v>483</v>
      </c>
      <c r="W642" s="61">
        <v>239</v>
      </c>
      <c r="X642" s="61">
        <v>20</v>
      </c>
      <c r="Y642" s="85">
        <v>12759</v>
      </c>
    </row>
    <row r="643" spans="1:25" s="85" customFormat="1" ht="12">
      <c r="A643" s="83">
        <v>483</v>
      </c>
      <c r="B643" s="61">
        <v>483239036</v>
      </c>
      <c r="C643" s="63" t="s">
        <v>257</v>
      </c>
      <c r="D643" s="64">
        <v>0</v>
      </c>
      <c r="E643" s="64">
        <v>0</v>
      </c>
      <c r="F643" s="64">
        <v>0</v>
      </c>
      <c r="G643" s="64">
        <v>4</v>
      </c>
      <c r="H643" s="64">
        <v>11</v>
      </c>
      <c r="I643" s="64">
        <v>14</v>
      </c>
      <c r="J643" s="64">
        <v>0</v>
      </c>
      <c r="K643" s="84">
        <v>1.1077999999999999</v>
      </c>
      <c r="L643" s="64">
        <v>0</v>
      </c>
      <c r="M643" s="64">
        <v>0</v>
      </c>
      <c r="N643" s="64">
        <v>0</v>
      </c>
      <c r="O643" s="64">
        <v>0</v>
      </c>
      <c r="P643" s="64">
        <v>9</v>
      </c>
      <c r="Q643" s="64">
        <v>29</v>
      </c>
      <c r="R643" s="84">
        <v>1.038</v>
      </c>
      <c r="S643" s="64">
        <v>6</v>
      </c>
      <c r="T643" s="61"/>
      <c r="U643" s="61"/>
      <c r="V643" s="61">
        <v>483</v>
      </c>
      <c r="W643" s="61">
        <v>239</v>
      </c>
      <c r="X643" s="61">
        <v>36</v>
      </c>
      <c r="Y643" s="85">
        <v>11860</v>
      </c>
    </row>
    <row r="644" spans="1:25" s="85" customFormat="1" ht="12">
      <c r="A644" s="83">
        <v>483</v>
      </c>
      <c r="B644" s="61">
        <v>483239052</v>
      </c>
      <c r="C644" s="63" t="s">
        <v>257</v>
      </c>
      <c r="D644" s="64">
        <v>0</v>
      </c>
      <c r="E644" s="64">
        <v>0</v>
      </c>
      <c r="F644" s="64">
        <v>0</v>
      </c>
      <c r="G644" s="64">
        <v>7</v>
      </c>
      <c r="H644" s="64">
        <v>16</v>
      </c>
      <c r="I644" s="64">
        <v>16</v>
      </c>
      <c r="J644" s="64">
        <v>0</v>
      </c>
      <c r="K644" s="84">
        <v>1.4898</v>
      </c>
      <c r="L644" s="64">
        <v>0</v>
      </c>
      <c r="M644" s="64">
        <v>0</v>
      </c>
      <c r="N644" s="64">
        <v>0</v>
      </c>
      <c r="O644" s="64">
        <v>0</v>
      </c>
      <c r="P644" s="64">
        <v>2</v>
      </c>
      <c r="Q644" s="64">
        <v>39</v>
      </c>
      <c r="R644" s="84">
        <v>1.038</v>
      </c>
      <c r="S644" s="64">
        <v>5</v>
      </c>
      <c r="T644" s="61"/>
      <c r="U644" s="61"/>
      <c r="V644" s="61">
        <v>483</v>
      </c>
      <c r="W644" s="61">
        <v>239</v>
      </c>
      <c r="X644" s="61">
        <v>52</v>
      </c>
      <c r="Y644" s="85">
        <v>10533</v>
      </c>
    </row>
    <row r="645" spans="1:25" s="85" customFormat="1" ht="12">
      <c r="A645" s="83">
        <v>483</v>
      </c>
      <c r="B645" s="61">
        <v>483239082</v>
      </c>
      <c r="C645" s="63" t="s">
        <v>257</v>
      </c>
      <c r="D645" s="64">
        <v>0</v>
      </c>
      <c r="E645" s="64">
        <v>0</v>
      </c>
      <c r="F645" s="64">
        <v>0</v>
      </c>
      <c r="G645" s="64">
        <v>0</v>
      </c>
      <c r="H645" s="64">
        <v>4</v>
      </c>
      <c r="I645" s="64">
        <v>2</v>
      </c>
      <c r="J645" s="64">
        <v>0</v>
      </c>
      <c r="K645" s="84">
        <v>0.22919999999999999</v>
      </c>
      <c r="L645" s="64">
        <v>0</v>
      </c>
      <c r="M645" s="64">
        <v>0</v>
      </c>
      <c r="N645" s="64">
        <v>0</v>
      </c>
      <c r="O645" s="64">
        <v>0</v>
      </c>
      <c r="P645" s="64">
        <v>1</v>
      </c>
      <c r="Q645" s="64">
        <v>6</v>
      </c>
      <c r="R645" s="84">
        <v>1.038</v>
      </c>
      <c r="S645" s="64">
        <v>2</v>
      </c>
      <c r="T645" s="61"/>
      <c r="U645" s="61"/>
      <c r="V645" s="61">
        <v>483</v>
      </c>
      <c r="W645" s="61">
        <v>239</v>
      </c>
      <c r="X645" s="61">
        <v>82</v>
      </c>
      <c r="Y645" s="85">
        <v>10780</v>
      </c>
    </row>
    <row r="646" spans="1:25" s="85" customFormat="1" ht="12">
      <c r="A646" s="83">
        <v>483</v>
      </c>
      <c r="B646" s="61">
        <v>483239083</v>
      </c>
      <c r="C646" s="63" t="s">
        <v>257</v>
      </c>
      <c r="D646" s="64">
        <v>0</v>
      </c>
      <c r="E646" s="64">
        <v>0</v>
      </c>
      <c r="F646" s="64">
        <v>0</v>
      </c>
      <c r="G646" s="64">
        <v>0</v>
      </c>
      <c r="H646" s="64">
        <v>0</v>
      </c>
      <c r="I646" s="64">
        <v>1</v>
      </c>
      <c r="J646" s="64">
        <v>0</v>
      </c>
      <c r="K646" s="84">
        <v>3.8199999999999998E-2</v>
      </c>
      <c r="L646" s="64">
        <v>0</v>
      </c>
      <c r="M646" s="64">
        <v>0</v>
      </c>
      <c r="N646" s="64">
        <v>0</v>
      </c>
      <c r="O646" s="64">
        <v>0</v>
      </c>
      <c r="P646" s="64">
        <v>0</v>
      </c>
      <c r="Q646" s="64">
        <v>1</v>
      </c>
      <c r="R646" s="84">
        <v>1.038</v>
      </c>
      <c r="S646" s="64">
        <v>5</v>
      </c>
      <c r="T646" s="61"/>
      <c r="U646" s="61"/>
      <c r="V646" s="61">
        <v>483</v>
      </c>
      <c r="W646" s="61">
        <v>239</v>
      </c>
      <c r="X646" s="61">
        <v>83</v>
      </c>
      <c r="Y646" s="85">
        <v>11351</v>
      </c>
    </row>
    <row r="647" spans="1:25" s="85" customFormat="1" ht="12">
      <c r="A647" s="83">
        <v>483</v>
      </c>
      <c r="B647" s="61">
        <v>483239096</v>
      </c>
      <c r="C647" s="63" t="s">
        <v>257</v>
      </c>
      <c r="D647" s="64">
        <v>0</v>
      </c>
      <c r="E647" s="64">
        <v>0</v>
      </c>
      <c r="F647" s="64">
        <v>0</v>
      </c>
      <c r="G647" s="64">
        <v>0</v>
      </c>
      <c r="H647" s="64">
        <v>2</v>
      </c>
      <c r="I647" s="64">
        <v>0</v>
      </c>
      <c r="J647" s="64">
        <v>0</v>
      </c>
      <c r="K647" s="84">
        <v>7.6399999999999996E-2</v>
      </c>
      <c r="L647" s="64">
        <v>0</v>
      </c>
      <c r="M647" s="64">
        <v>0</v>
      </c>
      <c r="N647" s="64">
        <v>0</v>
      </c>
      <c r="O647" s="64">
        <v>0</v>
      </c>
      <c r="P647" s="64">
        <v>1</v>
      </c>
      <c r="Q647" s="64">
        <v>2</v>
      </c>
      <c r="R647" s="84">
        <v>1.038</v>
      </c>
      <c r="S647" s="64">
        <v>6</v>
      </c>
      <c r="T647" s="61"/>
      <c r="U647" s="61"/>
      <c r="V647" s="61">
        <v>483</v>
      </c>
      <c r="W647" s="61">
        <v>239</v>
      </c>
      <c r="X647" s="61">
        <v>96</v>
      </c>
      <c r="Y647" s="85">
        <v>11779</v>
      </c>
    </row>
    <row r="648" spans="1:25" s="85" customFormat="1" ht="12">
      <c r="A648" s="83">
        <v>483</v>
      </c>
      <c r="B648" s="61">
        <v>483239118</v>
      </c>
      <c r="C648" s="63" t="s">
        <v>257</v>
      </c>
      <c r="D648" s="64">
        <v>0</v>
      </c>
      <c r="E648" s="64">
        <v>0</v>
      </c>
      <c r="F648" s="64">
        <v>0</v>
      </c>
      <c r="G648" s="64">
        <v>1</v>
      </c>
      <c r="H648" s="64">
        <v>1</v>
      </c>
      <c r="I648" s="64">
        <v>0</v>
      </c>
      <c r="J648" s="64">
        <v>0</v>
      </c>
      <c r="K648" s="84">
        <v>7.6399999999999996E-2</v>
      </c>
      <c r="L648" s="64">
        <v>0</v>
      </c>
      <c r="M648" s="64">
        <v>0</v>
      </c>
      <c r="N648" s="64">
        <v>0</v>
      </c>
      <c r="O648" s="64">
        <v>0</v>
      </c>
      <c r="P648" s="64">
        <v>2</v>
      </c>
      <c r="Q648" s="64">
        <v>2</v>
      </c>
      <c r="R648" s="84">
        <v>1.038</v>
      </c>
      <c r="S648" s="64">
        <v>5</v>
      </c>
      <c r="T648" s="61"/>
      <c r="U648" s="61"/>
      <c r="V648" s="61">
        <v>483</v>
      </c>
      <c r="W648" s="61">
        <v>239</v>
      </c>
      <c r="X648" s="61">
        <v>118</v>
      </c>
      <c r="Y648" s="85">
        <v>13930</v>
      </c>
    </row>
    <row r="649" spans="1:25" s="85" customFormat="1" ht="12">
      <c r="A649" s="83">
        <v>483</v>
      </c>
      <c r="B649" s="61">
        <v>483239131</v>
      </c>
      <c r="C649" s="63" t="s">
        <v>257</v>
      </c>
      <c r="D649" s="64">
        <v>0</v>
      </c>
      <c r="E649" s="64">
        <v>0</v>
      </c>
      <c r="F649" s="64">
        <v>0</v>
      </c>
      <c r="G649" s="64">
        <v>0</v>
      </c>
      <c r="H649" s="64">
        <v>0</v>
      </c>
      <c r="I649" s="64">
        <v>1</v>
      </c>
      <c r="J649" s="64">
        <v>0</v>
      </c>
      <c r="K649" s="84">
        <v>3.8199999999999998E-2</v>
      </c>
      <c r="L649" s="64">
        <v>0</v>
      </c>
      <c r="M649" s="64">
        <v>0</v>
      </c>
      <c r="N649" s="64">
        <v>0</v>
      </c>
      <c r="O649" s="64">
        <v>0</v>
      </c>
      <c r="P649" s="64">
        <v>0</v>
      </c>
      <c r="Q649" s="64">
        <v>1</v>
      </c>
      <c r="R649" s="84">
        <v>1.038</v>
      </c>
      <c r="S649" s="64">
        <v>2</v>
      </c>
      <c r="T649" s="61"/>
      <c r="U649" s="61"/>
      <c r="V649" s="61">
        <v>483</v>
      </c>
      <c r="W649" s="61">
        <v>239</v>
      </c>
      <c r="X649" s="61">
        <v>131</v>
      </c>
      <c r="Y649" s="85">
        <v>11351</v>
      </c>
    </row>
    <row r="650" spans="1:25" s="85" customFormat="1" ht="12">
      <c r="A650" s="83">
        <v>483</v>
      </c>
      <c r="B650" s="61">
        <v>483239145</v>
      </c>
      <c r="C650" s="63" t="s">
        <v>257</v>
      </c>
      <c r="D650" s="64">
        <v>0</v>
      </c>
      <c r="E650" s="64">
        <v>0</v>
      </c>
      <c r="F650" s="64">
        <v>0</v>
      </c>
      <c r="G650" s="64">
        <v>6</v>
      </c>
      <c r="H650" s="64">
        <v>4</v>
      </c>
      <c r="I650" s="64">
        <v>0</v>
      </c>
      <c r="J650" s="64">
        <v>0</v>
      </c>
      <c r="K650" s="84">
        <v>0.38200000000000001</v>
      </c>
      <c r="L650" s="64">
        <v>0</v>
      </c>
      <c r="M650" s="64">
        <v>0</v>
      </c>
      <c r="N650" s="64">
        <v>1</v>
      </c>
      <c r="O650" s="64">
        <v>0</v>
      </c>
      <c r="P650" s="64">
        <v>1</v>
      </c>
      <c r="Q650" s="64">
        <v>10</v>
      </c>
      <c r="R650" s="84">
        <v>1.038</v>
      </c>
      <c r="S650" s="64">
        <v>4</v>
      </c>
      <c r="T650" s="61"/>
      <c r="U650" s="61"/>
      <c r="V650" s="61">
        <v>483</v>
      </c>
      <c r="W650" s="61">
        <v>239</v>
      </c>
      <c r="X650" s="61">
        <v>145</v>
      </c>
      <c r="Y650" s="85">
        <v>10378</v>
      </c>
    </row>
    <row r="651" spans="1:25" s="85" customFormat="1" ht="12">
      <c r="A651" s="83">
        <v>483</v>
      </c>
      <c r="B651" s="61">
        <v>483239171</v>
      </c>
      <c r="C651" s="63" t="s">
        <v>257</v>
      </c>
      <c r="D651" s="64">
        <v>0</v>
      </c>
      <c r="E651" s="64">
        <v>0</v>
      </c>
      <c r="F651" s="64">
        <v>0</v>
      </c>
      <c r="G651" s="64">
        <v>0</v>
      </c>
      <c r="H651" s="64">
        <v>7</v>
      </c>
      <c r="I651" s="64">
        <v>12</v>
      </c>
      <c r="J651" s="64">
        <v>0</v>
      </c>
      <c r="K651" s="84">
        <v>0.7258</v>
      </c>
      <c r="L651" s="64">
        <v>0</v>
      </c>
      <c r="M651" s="64">
        <v>0</v>
      </c>
      <c r="N651" s="64">
        <v>0</v>
      </c>
      <c r="O651" s="64">
        <v>0</v>
      </c>
      <c r="P651" s="64">
        <v>6</v>
      </c>
      <c r="Q651" s="64">
        <v>19</v>
      </c>
      <c r="R651" s="84">
        <v>1.038</v>
      </c>
      <c r="S651" s="64">
        <v>3</v>
      </c>
      <c r="T651" s="61"/>
      <c r="U651" s="61"/>
      <c r="V651" s="61">
        <v>483</v>
      </c>
      <c r="W651" s="61">
        <v>239</v>
      </c>
      <c r="X651" s="61">
        <v>171</v>
      </c>
      <c r="Y651" s="85">
        <v>11965</v>
      </c>
    </row>
    <row r="652" spans="1:25" s="85" customFormat="1" ht="12">
      <c r="A652" s="83">
        <v>483</v>
      </c>
      <c r="B652" s="61">
        <v>483239172</v>
      </c>
      <c r="C652" s="63" t="s">
        <v>257</v>
      </c>
      <c r="D652" s="64">
        <v>0</v>
      </c>
      <c r="E652" s="64">
        <v>0</v>
      </c>
      <c r="F652" s="64">
        <v>0</v>
      </c>
      <c r="G652" s="64">
        <v>1</v>
      </c>
      <c r="H652" s="64">
        <v>2</v>
      </c>
      <c r="I652" s="64">
        <v>0</v>
      </c>
      <c r="J652" s="64">
        <v>0</v>
      </c>
      <c r="K652" s="84">
        <v>0.11459999999999999</v>
      </c>
      <c r="L652" s="64">
        <v>0</v>
      </c>
      <c r="M652" s="64">
        <v>0</v>
      </c>
      <c r="N652" s="64">
        <v>0</v>
      </c>
      <c r="O652" s="64">
        <v>0</v>
      </c>
      <c r="P652" s="64">
        <v>2</v>
      </c>
      <c r="Q652" s="64">
        <v>3</v>
      </c>
      <c r="R652" s="84">
        <v>1.038</v>
      </c>
      <c r="S652" s="64">
        <v>7</v>
      </c>
      <c r="T652" s="61"/>
      <c r="U652" s="61"/>
      <c r="V652" s="61">
        <v>483</v>
      </c>
      <c r="W652" s="61">
        <v>239</v>
      </c>
      <c r="X652" s="61">
        <v>172</v>
      </c>
      <c r="Y652" s="85">
        <v>12780</v>
      </c>
    </row>
    <row r="653" spans="1:25" s="85" customFormat="1" ht="12">
      <c r="A653" s="83">
        <v>483</v>
      </c>
      <c r="B653" s="61">
        <v>483239182</v>
      </c>
      <c r="C653" s="63" t="s">
        <v>257</v>
      </c>
      <c r="D653" s="64">
        <v>0</v>
      </c>
      <c r="E653" s="64">
        <v>0</v>
      </c>
      <c r="F653" s="64">
        <v>0</v>
      </c>
      <c r="G653" s="64">
        <v>3</v>
      </c>
      <c r="H653" s="64">
        <v>10</v>
      </c>
      <c r="I653" s="64">
        <v>24</v>
      </c>
      <c r="J653" s="64">
        <v>0</v>
      </c>
      <c r="K653" s="84">
        <v>1.4134</v>
      </c>
      <c r="L653" s="64">
        <v>0</v>
      </c>
      <c r="M653" s="64">
        <v>0</v>
      </c>
      <c r="N653" s="64">
        <v>0</v>
      </c>
      <c r="O653" s="64">
        <v>0</v>
      </c>
      <c r="P653" s="64">
        <v>6</v>
      </c>
      <c r="Q653" s="64">
        <v>37</v>
      </c>
      <c r="R653" s="84">
        <v>1.038</v>
      </c>
      <c r="S653" s="64">
        <v>6</v>
      </c>
      <c r="T653" s="61"/>
      <c r="U653" s="61"/>
      <c r="V653" s="61">
        <v>483</v>
      </c>
      <c r="W653" s="61">
        <v>239</v>
      </c>
      <c r="X653" s="61">
        <v>182</v>
      </c>
      <c r="Y653" s="85">
        <v>11469</v>
      </c>
    </row>
    <row r="654" spans="1:25" s="85" customFormat="1" ht="12">
      <c r="A654" s="83">
        <v>483</v>
      </c>
      <c r="B654" s="61">
        <v>483239231</v>
      </c>
      <c r="C654" s="63" t="s">
        <v>257</v>
      </c>
      <c r="D654" s="64">
        <v>0</v>
      </c>
      <c r="E654" s="64">
        <v>0</v>
      </c>
      <c r="F654" s="64">
        <v>0</v>
      </c>
      <c r="G654" s="64">
        <v>3</v>
      </c>
      <c r="H654" s="64">
        <v>2</v>
      </c>
      <c r="I654" s="64">
        <v>10</v>
      </c>
      <c r="J654" s="64">
        <v>0</v>
      </c>
      <c r="K654" s="84">
        <v>0.57299999999999995</v>
      </c>
      <c r="L654" s="64">
        <v>0</v>
      </c>
      <c r="M654" s="64">
        <v>0</v>
      </c>
      <c r="N654" s="64">
        <v>0</v>
      </c>
      <c r="O654" s="64">
        <v>0</v>
      </c>
      <c r="P654" s="64">
        <v>6</v>
      </c>
      <c r="Q654" s="64">
        <v>15</v>
      </c>
      <c r="R654" s="84">
        <v>1.038</v>
      </c>
      <c r="S654" s="64">
        <v>4</v>
      </c>
      <c r="T654" s="61"/>
      <c r="U654" s="61"/>
      <c r="V654" s="61">
        <v>483</v>
      </c>
      <c r="W654" s="61">
        <v>239</v>
      </c>
      <c r="X654" s="61">
        <v>231</v>
      </c>
      <c r="Y654" s="85">
        <v>12479</v>
      </c>
    </row>
    <row r="655" spans="1:25" s="85" customFormat="1" ht="12">
      <c r="A655" s="83">
        <v>483</v>
      </c>
      <c r="B655" s="61">
        <v>483239239</v>
      </c>
      <c r="C655" s="63" t="s">
        <v>257</v>
      </c>
      <c r="D655" s="64">
        <v>0</v>
      </c>
      <c r="E655" s="64">
        <v>0</v>
      </c>
      <c r="F655" s="64">
        <v>0</v>
      </c>
      <c r="G655" s="64">
        <v>50</v>
      </c>
      <c r="H655" s="64">
        <v>155</v>
      </c>
      <c r="I655" s="64">
        <v>145</v>
      </c>
      <c r="J655" s="64">
        <v>0</v>
      </c>
      <c r="K655" s="84">
        <v>13.37</v>
      </c>
      <c r="L655" s="64">
        <v>0</v>
      </c>
      <c r="M655" s="64">
        <v>0</v>
      </c>
      <c r="N655" s="64">
        <v>2</v>
      </c>
      <c r="O655" s="64">
        <v>0</v>
      </c>
      <c r="P655" s="64">
        <v>61</v>
      </c>
      <c r="Q655" s="64">
        <v>350</v>
      </c>
      <c r="R655" s="84">
        <v>1.038</v>
      </c>
      <c r="S655" s="64">
        <v>6</v>
      </c>
      <c r="T655" s="61"/>
      <c r="U655" s="61"/>
      <c r="V655" s="61">
        <v>483</v>
      </c>
      <c r="W655" s="61">
        <v>239</v>
      </c>
      <c r="X655" s="61">
        <v>239</v>
      </c>
      <c r="Y655" s="85">
        <v>11124</v>
      </c>
    </row>
    <row r="656" spans="1:25" s="85" customFormat="1" ht="12">
      <c r="A656" s="83">
        <v>483</v>
      </c>
      <c r="B656" s="61">
        <v>483239261</v>
      </c>
      <c r="C656" s="63" t="s">
        <v>257</v>
      </c>
      <c r="D656" s="64">
        <v>0</v>
      </c>
      <c r="E656" s="64">
        <v>0</v>
      </c>
      <c r="F656" s="64">
        <v>0</v>
      </c>
      <c r="G656" s="64">
        <v>1</v>
      </c>
      <c r="H656" s="64">
        <v>5</v>
      </c>
      <c r="I656" s="64">
        <v>2</v>
      </c>
      <c r="J656" s="64">
        <v>0</v>
      </c>
      <c r="K656" s="84">
        <v>0.30559999999999998</v>
      </c>
      <c r="L656" s="64">
        <v>0</v>
      </c>
      <c r="M656" s="64">
        <v>0</v>
      </c>
      <c r="N656" s="64">
        <v>0</v>
      </c>
      <c r="O656" s="64">
        <v>0</v>
      </c>
      <c r="P656" s="64">
        <v>1</v>
      </c>
      <c r="Q656" s="64">
        <v>8</v>
      </c>
      <c r="R656" s="84">
        <v>1.038</v>
      </c>
      <c r="S656" s="64">
        <v>4</v>
      </c>
      <c r="T656" s="61"/>
      <c r="U656" s="61"/>
      <c r="V656" s="61">
        <v>483</v>
      </c>
      <c r="W656" s="61">
        <v>239</v>
      </c>
      <c r="X656" s="61">
        <v>261</v>
      </c>
      <c r="Y656" s="85">
        <v>10519</v>
      </c>
    </row>
    <row r="657" spans="1:25" s="85" customFormat="1" ht="12">
      <c r="A657" s="83">
        <v>483</v>
      </c>
      <c r="B657" s="61">
        <v>483239293</v>
      </c>
      <c r="C657" s="63" t="s">
        <v>257</v>
      </c>
      <c r="D657" s="64">
        <v>0</v>
      </c>
      <c r="E657" s="64">
        <v>0</v>
      </c>
      <c r="F657" s="64">
        <v>0</v>
      </c>
      <c r="G657" s="64">
        <v>0</v>
      </c>
      <c r="H657" s="64">
        <v>0</v>
      </c>
      <c r="I657" s="64">
        <v>1</v>
      </c>
      <c r="J657" s="64">
        <v>0</v>
      </c>
      <c r="K657" s="84">
        <v>3.8199999999999998E-2</v>
      </c>
      <c r="L657" s="64">
        <v>0</v>
      </c>
      <c r="M657" s="64">
        <v>0</v>
      </c>
      <c r="N657" s="64">
        <v>0</v>
      </c>
      <c r="O657" s="64">
        <v>0</v>
      </c>
      <c r="P657" s="64">
        <v>1</v>
      </c>
      <c r="Q657" s="64">
        <v>1</v>
      </c>
      <c r="R657" s="84">
        <v>1.038</v>
      </c>
      <c r="S657" s="64">
        <v>10</v>
      </c>
      <c r="T657" s="61"/>
      <c r="U657" s="61"/>
      <c r="V657" s="61">
        <v>483</v>
      </c>
      <c r="W657" s="61">
        <v>239</v>
      </c>
      <c r="X657" s="61">
        <v>293</v>
      </c>
      <c r="Y657" s="85">
        <v>16633</v>
      </c>
    </row>
    <row r="658" spans="1:25" s="85" customFormat="1" ht="12">
      <c r="A658" s="83">
        <v>483</v>
      </c>
      <c r="B658" s="61">
        <v>483239310</v>
      </c>
      <c r="C658" s="63" t="s">
        <v>257</v>
      </c>
      <c r="D658" s="64">
        <v>0</v>
      </c>
      <c r="E658" s="64">
        <v>0</v>
      </c>
      <c r="F658" s="64">
        <v>0</v>
      </c>
      <c r="G658" s="64">
        <v>8</v>
      </c>
      <c r="H658" s="64">
        <v>27</v>
      </c>
      <c r="I658" s="64">
        <v>24</v>
      </c>
      <c r="J658" s="64">
        <v>0</v>
      </c>
      <c r="K658" s="84">
        <v>2.2538</v>
      </c>
      <c r="L658" s="64">
        <v>0</v>
      </c>
      <c r="M658" s="64">
        <v>0</v>
      </c>
      <c r="N658" s="64">
        <v>0</v>
      </c>
      <c r="O658" s="64">
        <v>0</v>
      </c>
      <c r="P658" s="64">
        <v>24</v>
      </c>
      <c r="Q658" s="64">
        <v>59</v>
      </c>
      <c r="R658" s="84">
        <v>1.038</v>
      </c>
      <c r="S658" s="64">
        <v>10</v>
      </c>
      <c r="T658" s="61"/>
      <c r="U658" s="61"/>
      <c r="V658" s="61">
        <v>483</v>
      </c>
      <c r="W658" s="61">
        <v>239</v>
      </c>
      <c r="X658" s="61">
        <v>310</v>
      </c>
      <c r="Y658" s="85">
        <v>12440</v>
      </c>
    </row>
    <row r="659" spans="1:25" s="85" customFormat="1" ht="12">
      <c r="A659" s="83">
        <v>483</v>
      </c>
      <c r="B659" s="61">
        <v>483239336</v>
      </c>
      <c r="C659" s="63" t="s">
        <v>257</v>
      </c>
      <c r="D659" s="64">
        <v>0</v>
      </c>
      <c r="E659" s="64">
        <v>0</v>
      </c>
      <c r="F659" s="64">
        <v>0</v>
      </c>
      <c r="G659" s="64">
        <v>0</v>
      </c>
      <c r="H659" s="64">
        <v>0</v>
      </c>
      <c r="I659" s="64">
        <v>2</v>
      </c>
      <c r="J659" s="64">
        <v>0</v>
      </c>
      <c r="K659" s="84">
        <v>7.6399999999999996E-2</v>
      </c>
      <c r="L659" s="64">
        <v>0</v>
      </c>
      <c r="M659" s="64">
        <v>0</v>
      </c>
      <c r="N659" s="64">
        <v>0</v>
      </c>
      <c r="O659" s="64">
        <v>0</v>
      </c>
      <c r="P659" s="64">
        <v>1</v>
      </c>
      <c r="Q659" s="64">
        <v>2</v>
      </c>
      <c r="R659" s="84">
        <v>1.038</v>
      </c>
      <c r="S659" s="64">
        <v>7</v>
      </c>
      <c r="T659" s="61"/>
      <c r="U659" s="61"/>
      <c r="V659" s="61">
        <v>483</v>
      </c>
      <c r="W659" s="61">
        <v>239</v>
      </c>
      <c r="X659" s="61">
        <v>336</v>
      </c>
      <c r="Y659" s="85">
        <v>13734</v>
      </c>
    </row>
    <row r="660" spans="1:25" s="85" customFormat="1" ht="12">
      <c r="A660" s="83">
        <v>483</v>
      </c>
      <c r="B660" s="61">
        <v>483239625</v>
      </c>
      <c r="C660" s="63" t="s">
        <v>257</v>
      </c>
      <c r="D660" s="64">
        <v>0</v>
      </c>
      <c r="E660" s="64">
        <v>0</v>
      </c>
      <c r="F660" s="64">
        <v>0</v>
      </c>
      <c r="G660" s="64">
        <v>0</v>
      </c>
      <c r="H660" s="64">
        <v>0</v>
      </c>
      <c r="I660" s="64">
        <v>1</v>
      </c>
      <c r="J660" s="64">
        <v>0</v>
      </c>
      <c r="K660" s="84">
        <v>3.8199999999999998E-2</v>
      </c>
      <c r="L660" s="64">
        <v>0</v>
      </c>
      <c r="M660" s="64">
        <v>0</v>
      </c>
      <c r="N660" s="64">
        <v>0</v>
      </c>
      <c r="O660" s="64">
        <v>0</v>
      </c>
      <c r="P660" s="64">
        <v>0</v>
      </c>
      <c r="Q660" s="64">
        <v>1</v>
      </c>
      <c r="R660" s="84">
        <v>1.038</v>
      </c>
      <c r="S660" s="64">
        <v>4</v>
      </c>
      <c r="T660" s="61"/>
      <c r="U660" s="61"/>
      <c r="V660" s="61">
        <v>483</v>
      </c>
      <c r="W660" s="61">
        <v>239</v>
      </c>
      <c r="X660" s="61">
        <v>625</v>
      </c>
      <c r="Y660" s="85">
        <v>11351</v>
      </c>
    </row>
    <row r="661" spans="1:25" s="85" customFormat="1" ht="12">
      <c r="A661" s="83">
        <v>483</v>
      </c>
      <c r="B661" s="61">
        <v>483239665</v>
      </c>
      <c r="C661" s="63" t="s">
        <v>257</v>
      </c>
      <c r="D661" s="64">
        <v>0</v>
      </c>
      <c r="E661" s="64">
        <v>0</v>
      </c>
      <c r="F661" s="64">
        <v>0</v>
      </c>
      <c r="G661" s="64">
        <v>1</v>
      </c>
      <c r="H661" s="64">
        <v>1</v>
      </c>
      <c r="I661" s="64">
        <v>8</v>
      </c>
      <c r="J661" s="64">
        <v>0</v>
      </c>
      <c r="K661" s="84">
        <v>0.38200000000000001</v>
      </c>
      <c r="L661" s="64">
        <v>0</v>
      </c>
      <c r="M661" s="64">
        <v>0</v>
      </c>
      <c r="N661" s="64">
        <v>0</v>
      </c>
      <c r="O661" s="64">
        <v>0</v>
      </c>
      <c r="P661" s="64">
        <v>5</v>
      </c>
      <c r="Q661" s="64">
        <v>10</v>
      </c>
      <c r="R661" s="84">
        <v>1.038</v>
      </c>
      <c r="S661" s="64">
        <v>4</v>
      </c>
      <c r="T661" s="61"/>
      <c r="U661" s="61"/>
      <c r="V661" s="61">
        <v>483</v>
      </c>
      <c r="W661" s="61">
        <v>239</v>
      </c>
      <c r="X661" s="61">
        <v>665</v>
      </c>
      <c r="Y661" s="85">
        <v>13111</v>
      </c>
    </row>
    <row r="662" spans="1:25" s="85" customFormat="1" ht="12">
      <c r="A662" s="83">
        <v>483</v>
      </c>
      <c r="B662" s="61">
        <v>483239740</v>
      </c>
      <c r="C662" s="63" t="s">
        <v>257</v>
      </c>
      <c r="D662" s="64">
        <v>0</v>
      </c>
      <c r="E662" s="64">
        <v>0</v>
      </c>
      <c r="F662" s="64">
        <v>0</v>
      </c>
      <c r="G662" s="64">
        <v>0</v>
      </c>
      <c r="H662" s="64">
        <v>2</v>
      </c>
      <c r="I662" s="64">
        <v>3</v>
      </c>
      <c r="J662" s="64">
        <v>0</v>
      </c>
      <c r="K662" s="84">
        <v>0.191</v>
      </c>
      <c r="L662" s="64">
        <v>0</v>
      </c>
      <c r="M662" s="64">
        <v>0</v>
      </c>
      <c r="N662" s="64">
        <v>0</v>
      </c>
      <c r="O662" s="64">
        <v>0</v>
      </c>
      <c r="P662" s="64">
        <v>1</v>
      </c>
      <c r="Q662" s="64">
        <v>5</v>
      </c>
      <c r="R662" s="84">
        <v>1.038</v>
      </c>
      <c r="S662" s="64">
        <v>3</v>
      </c>
      <c r="T662" s="61"/>
      <c r="U662" s="61"/>
      <c r="V662" s="61">
        <v>483</v>
      </c>
      <c r="W662" s="61">
        <v>239</v>
      </c>
      <c r="X662" s="61">
        <v>740</v>
      </c>
      <c r="Y662" s="85">
        <v>11428</v>
      </c>
    </row>
    <row r="663" spans="1:25" s="85" customFormat="1" ht="12">
      <c r="A663" s="83">
        <v>483</v>
      </c>
      <c r="B663" s="61">
        <v>483239760</v>
      </c>
      <c r="C663" s="63" t="s">
        <v>257</v>
      </c>
      <c r="D663" s="64">
        <v>0</v>
      </c>
      <c r="E663" s="64">
        <v>0</v>
      </c>
      <c r="F663" s="64">
        <v>0</v>
      </c>
      <c r="G663" s="64">
        <v>0</v>
      </c>
      <c r="H663" s="64">
        <v>14</v>
      </c>
      <c r="I663" s="64">
        <v>35</v>
      </c>
      <c r="J663" s="64">
        <v>0</v>
      </c>
      <c r="K663" s="84">
        <v>1.8717999999999999</v>
      </c>
      <c r="L663" s="64">
        <v>0</v>
      </c>
      <c r="M663" s="64">
        <v>0</v>
      </c>
      <c r="N663" s="64">
        <v>0</v>
      </c>
      <c r="O663" s="64">
        <v>0</v>
      </c>
      <c r="P663" s="64">
        <v>5</v>
      </c>
      <c r="Q663" s="64">
        <v>49</v>
      </c>
      <c r="R663" s="84">
        <v>1.038</v>
      </c>
      <c r="S663" s="64">
        <v>4</v>
      </c>
      <c r="T663" s="61"/>
      <c r="U663" s="61"/>
      <c r="V663" s="61">
        <v>483</v>
      </c>
      <c r="W663" s="61">
        <v>239</v>
      </c>
      <c r="X663" s="61">
        <v>760</v>
      </c>
      <c r="Y663" s="85">
        <v>11245</v>
      </c>
    </row>
    <row r="664" spans="1:25" s="85" customFormat="1" ht="12">
      <c r="A664" s="83">
        <v>483</v>
      </c>
      <c r="B664" s="61">
        <v>483239780</v>
      </c>
      <c r="C664" s="63" t="s">
        <v>257</v>
      </c>
      <c r="D664" s="64">
        <v>0</v>
      </c>
      <c r="E664" s="64">
        <v>0</v>
      </c>
      <c r="F664" s="64">
        <v>0</v>
      </c>
      <c r="G664" s="64">
        <v>0</v>
      </c>
      <c r="H664" s="64">
        <v>0</v>
      </c>
      <c r="I664" s="64">
        <v>2</v>
      </c>
      <c r="J664" s="64">
        <v>0</v>
      </c>
      <c r="K664" s="84">
        <v>7.6399999999999996E-2</v>
      </c>
      <c r="L664" s="64">
        <v>0</v>
      </c>
      <c r="M664" s="64">
        <v>0</v>
      </c>
      <c r="N664" s="64">
        <v>0</v>
      </c>
      <c r="O664" s="64">
        <v>0</v>
      </c>
      <c r="P664" s="64">
        <v>0</v>
      </c>
      <c r="Q664" s="64">
        <v>2</v>
      </c>
      <c r="R664" s="84">
        <v>1.038</v>
      </c>
      <c r="S664" s="64">
        <v>5</v>
      </c>
      <c r="T664" s="61"/>
      <c r="U664" s="61"/>
      <c r="V664" s="61">
        <v>483</v>
      </c>
      <c r="W664" s="61">
        <v>239</v>
      </c>
      <c r="X664" s="61">
        <v>780</v>
      </c>
      <c r="Y664" s="85">
        <v>11351</v>
      </c>
    </row>
    <row r="665" spans="1:25" s="85" customFormat="1" ht="12">
      <c r="A665" s="83">
        <v>484</v>
      </c>
      <c r="B665" s="61">
        <v>484035016</v>
      </c>
      <c r="C665" s="63" t="s">
        <v>271</v>
      </c>
      <c r="D665" s="64">
        <v>0</v>
      </c>
      <c r="E665" s="64">
        <v>0</v>
      </c>
      <c r="F665" s="64">
        <v>0</v>
      </c>
      <c r="G665" s="64">
        <v>1</v>
      </c>
      <c r="H665" s="64">
        <v>0</v>
      </c>
      <c r="I665" s="64">
        <v>0</v>
      </c>
      <c r="J665" s="64">
        <v>0</v>
      </c>
      <c r="K665" s="84">
        <v>3.8199999999999998E-2</v>
      </c>
      <c r="L665" s="64">
        <v>0</v>
      </c>
      <c r="M665" s="64">
        <v>0</v>
      </c>
      <c r="N665" s="64">
        <v>0</v>
      </c>
      <c r="O665" s="64">
        <v>0</v>
      </c>
      <c r="P665" s="64">
        <v>1</v>
      </c>
      <c r="Q665" s="64">
        <v>1</v>
      </c>
      <c r="R665" s="84">
        <v>1.085</v>
      </c>
      <c r="S665" s="64">
        <v>7</v>
      </c>
      <c r="T665" s="61"/>
      <c r="U665" s="61"/>
      <c r="V665" s="61">
        <v>484</v>
      </c>
      <c r="W665" s="61">
        <v>35</v>
      </c>
      <c r="X665" s="61">
        <v>16</v>
      </c>
      <c r="Y665" s="85">
        <v>15168</v>
      </c>
    </row>
    <row r="666" spans="1:25" s="85" customFormat="1" ht="12">
      <c r="A666" s="83">
        <v>484</v>
      </c>
      <c r="B666" s="61">
        <v>484035035</v>
      </c>
      <c r="C666" s="63" t="s">
        <v>271</v>
      </c>
      <c r="D666" s="64">
        <v>0</v>
      </c>
      <c r="E666" s="64">
        <v>0</v>
      </c>
      <c r="F666" s="64">
        <v>0</v>
      </c>
      <c r="G666" s="64">
        <v>144</v>
      </c>
      <c r="H666" s="64">
        <v>778</v>
      </c>
      <c r="I666" s="64">
        <v>632</v>
      </c>
      <c r="J666" s="64">
        <v>0</v>
      </c>
      <c r="K666" s="84">
        <v>59.3628</v>
      </c>
      <c r="L666" s="64">
        <v>0</v>
      </c>
      <c r="M666" s="64">
        <v>9</v>
      </c>
      <c r="N666" s="64">
        <v>192</v>
      </c>
      <c r="O666" s="64">
        <v>119</v>
      </c>
      <c r="P666" s="64">
        <v>1211</v>
      </c>
      <c r="Q666" s="64">
        <v>1554</v>
      </c>
      <c r="R666" s="84">
        <v>1.085</v>
      </c>
      <c r="S666" s="64">
        <v>11</v>
      </c>
      <c r="T666" s="61"/>
      <c r="U666" s="61"/>
      <c r="V666" s="61">
        <v>484</v>
      </c>
      <c r="W666" s="61">
        <v>35</v>
      </c>
      <c r="X666" s="61">
        <v>35</v>
      </c>
      <c r="Y666" s="85">
        <v>15570</v>
      </c>
    </row>
    <row r="667" spans="1:25" s="85" customFormat="1" ht="12">
      <c r="A667" s="83">
        <v>484</v>
      </c>
      <c r="B667" s="61">
        <v>484035044</v>
      </c>
      <c r="C667" s="63" t="s">
        <v>271</v>
      </c>
      <c r="D667" s="64">
        <v>0</v>
      </c>
      <c r="E667" s="64">
        <v>0</v>
      </c>
      <c r="F667" s="64">
        <v>0</v>
      </c>
      <c r="G667" s="64">
        <v>1</v>
      </c>
      <c r="H667" s="64">
        <v>0</v>
      </c>
      <c r="I667" s="64">
        <v>1</v>
      </c>
      <c r="J667" s="64">
        <v>0</v>
      </c>
      <c r="K667" s="84">
        <v>7.6399999999999996E-2</v>
      </c>
      <c r="L667" s="64">
        <v>0</v>
      </c>
      <c r="M667" s="64">
        <v>0</v>
      </c>
      <c r="N667" s="64">
        <v>0</v>
      </c>
      <c r="O667" s="64">
        <v>0</v>
      </c>
      <c r="P667" s="64">
        <v>2</v>
      </c>
      <c r="Q667" s="64">
        <v>2</v>
      </c>
      <c r="R667" s="84">
        <v>1.085</v>
      </c>
      <c r="S667" s="64">
        <v>12</v>
      </c>
      <c r="T667" s="61"/>
      <c r="U667" s="61"/>
      <c r="V667" s="61">
        <v>484</v>
      </c>
      <c r="W667" s="61">
        <v>35</v>
      </c>
      <c r="X667" s="61">
        <v>44</v>
      </c>
      <c r="Y667" s="85">
        <v>16768</v>
      </c>
    </row>
    <row r="668" spans="1:25" s="85" customFormat="1" ht="12">
      <c r="A668" s="83">
        <v>484</v>
      </c>
      <c r="B668" s="61">
        <v>484035046</v>
      </c>
      <c r="C668" s="63" t="s">
        <v>271</v>
      </c>
      <c r="D668" s="64">
        <v>0</v>
      </c>
      <c r="E668" s="64">
        <v>0</v>
      </c>
      <c r="F668" s="64">
        <v>0</v>
      </c>
      <c r="G668" s="64">
        <v>0</v>
      </c>
      <c r="H668" s="64">
        <v>1</v>
      </c>
      <c r="I668" s="64">
        <v>0</v>
      </c>
      <c r="J668" s="64">
        <v>0</v>
      </c>
      <c r="K668" s="84">
        <v>3.8199999999999998E-2</v>
      </c>
      <c r="L668" s="64">
        <v>0</v>
      </c>
      <c r="M668" s="64">
        <v>0</v>
      </c>
      <c r="N668" s="64">
        <v>0</v>
      </c>
      <c r="O668" s="64">
        <v>0</v>
      </c>
      <c r="P668" s="64">
        <v>0</v>
      </c>
      <c r="Q668" s="64">
        <v>1</v>
      </c>
      <c r="R668" s="84">
        <v>1.085</v>
      </c>
      <c r="S668" s="64">
        <v>2</v>
      </c>
      <c r="T668" s="61"/>
      <c r="U668" s="61"/>
      <c r="V668" s="61">
        <v>484</v>
      </c>
      <c r="W668" s="61">
        <v>35</v>
      </c>
      <c r="X668" s="61">
        <v>46</v>
      </c>
      <c r="Y668" s="85">
        <v>9828</v>
      </c>
    </row>
    <row r="669" spans="1:25" s="85" customFormat="1" ht="12">
      <c r="A669" s="83">
        <v>484</v>
      </c>
      <c r="B669" s="61">
        <v>484035050</v>
      </c>
      <c r="C669" s="63" t="s">
        <v>271</v>
      </c>
      <c r="D669" s="64">
        <v>0</v>
      </c>
      <c r="E669" s="64">
        <v>0</v>
      </c>
      <c r="F669" s="64">
        <v>0</v>
      </c>
      <c r="G669" s="64">
        <v>0</v>
      </c>
      <c r="H669" s="64">
        <v>0</v>
      </c>
      <c r="I669" s="64">
        <v>1</v>
      </c>
      <c r="J669" s="64">
        <v>0</v>
      </c>
      <c r="K669" s="84">
        <v>3.8199999999999998E-2</v>
      </c>
      <c r="L669" s="64">
        <v>0</v>
      </c>
      <c r="M669" s="64">
        <v>0</v>
      </c>
      <c r="N669" s="64">
        <v>0</v>
      </c>
      <c r="O669" s="64">
        <v>1</v>
      </c>
      <c r="P669" s="64">
        <v>1</v>
      </c>
      <c r="Q669" s="64">
        <v>1</v>
      </c>
      <c r="R669" s="84">
        <v>1.085</v>
      </c>
      <c r="S669" s="64">
        <v>4</v>
      </c>
      <c r="T669" s="61"/>
      <c r="U669" s="61"/>
      <c r="V669" s="61">
        <v>484</v>
      </c>
      <c r="W669" s="61">
        <v>35</v>
      </c>
      <c r="X669" s="61">
        <v>50</v>
      </c>
      <c r="Y669" s="85">
        <v>18422</v>
      </c>
    </row>
    <row r="670" spans="1:25" s="85" customFormat="1" ht="12">
      <c r="A670" s="83">
        <v>484</v>
      </c>
      <c r="B670" s="61">
        <v>484035073</v>
      </c>
      <c r="C670" s="63" t="s">
        <v>271</v>
      </c>
      <c r="D670" s="64">
        <v>0</v>
      </c>
      <c r="E670" s="64">
        <v>0</v>
      </c>
      <c r="F670" s="64">
        <v>0</v>
      </c>
      <c r="G670" s="64">
        <v>0</v>
      </c>
      <c r="H670" s="64">
        <v>0</v>
      </c>
      <c r="I670" s="64">
        <v>1</v>
      </c>
      <c r="J670" s="64">
        <v>0</v>
      </c>
      <c r="K670" s="84">
        <v>3.8199999999999998E-2</v>
      </c>
      <c r="L670" s="64">
        <v>0</v>
      </c>
      <c r="M670" s="64">
        <v>0</v>
      </c>
      <c r="N670" s="64">
        <v>0</v>
      </c>
      <c r="O670" s="64">
        <v>0</v>
      </c>
      <c r="P670" s="64">
        <v>0</v>
      </c>
      <c r="Q670" s="64">
        <v>1</v>
      </c>
      <c r="R670" s="84">
        <v>1.085</v>
      </c>
      <c r="S670" s="64">
        <v>5</v>
      </c>
      <c r="T670" s="61"/>
      <c r="U670" s="61"/>
      <c r="V670" s="61">
        <v>484</v>
      </c>
      <c r="W670" s="61">
        <v>35</v>
      </c>
      <c r="X670" s="61">
        <v>73</v>
      </c>
      <c r="Y670" s="85">
        <v>11774</v>
      </c>
    </row>
    <row r="671" spans="1:25" s="85" customFormat="1" ht="12">
      <c r="A671" s="83">
        <v>484</v>
      </c>
      <c r="B671" s="61">
        <v>484035093</v>
      </c>
      <c r="C671" s="63" t="s">
        <v>271</v>
      </c>
      <c r="D671" s="64">
        <v>0</v>
      </c>
      <c r="E671" s="64">
        <v>0</v>
      </c>
      <c r="F671" s="64">
        <v>0</v>
      </c>
      <c r="G671" s="64">
        <v>0</v>
      </c>
      <c r="H671" s="64">
        <v>1</v>
      </c>
      <c r="I671" s="64">
        <v>0</v>
      </c>
      <c r="J671" s="64">
        <v>0</v>
      </c>
      <c r="K671" s="84">
        <v>3.8199999999999998E-2</v>
      </c>
      <c r="L671" s="64">
        <v>0</v>
      </c>
      <c r="M671" s="64">
        <v>0</v>
      </c>
      <c r="N671" s="64">
        <v>0</v>
      </c>
      <c r="O671" s="64">
        <v>0</v>
      </c>
      <c r="P671" s="64">
        <v>1</v>
      </c>
      <c r="Q671" s="64">
        <v>1</v>
      </c>
      <c r="R671" s="84">
        <v>1.085</v>
      </c>
      <c r="S671" s="64">
        <v>11</v>
      </c>
      <c r="T671" s="61"/>
      <c r="U671" s="61"/>
      <c r="V671" s="61">
        <v>484</v>
      </c>
      <c r="W671" s="61">
        <v>35</v>
      </c>
      <c r="X671" s="61">
        <v>93</v>
      </c>
      <c r="Y671" s="85">
        <v>15465</v>
      </c>
    </row>
    <row r="672" spans="1:25" s="85" customFormat="1" ht="12">
      <c r="A672" s="83">
        <v>484</v>
      </c>
      <c r="B672" s="61">
        <v>484035095</v>
      </c>
      <c r="C672" s="63" t="s">
        <v>271</v>
      </c>
      <c r="D672" s="64">
        <v>0</v>
      </c>
      <c r="E672" s="64">
        <v>0</v>
      </c>
      <c r="F672" s="64">
        <v>0</v>
      </c>
      <c r="G672" s="64">
        <v>0</v>
      </c>
      <c r="H672" s="64">
        <v>2</v>
      </c>
      <c r="I672" s="64">
        <v>0</v>
      </c>
      <c r="J672" s="64">
        <v>0</v>
      </c>
      <c r="K672" s="84">
        <v>7.6399999999999996E-2</v>
      </c>
      <c r="L672" s="64">
        <v>0</v>
      </c>
      <c r="M672" s="64">
        <v>0</v>
      </c>
      <c r="N672" s="64">
        <v>0</v>
      </c>
      <c r="O672" s="64">
        <v>0</v>
      </c>
      <c r="P672" s="64">
        <v>2</v>
      </c>
      <c r="Q672" s="64">
        <v>2</v>
      </c>
      <c r="R672" s="84">
        <v>1.085</v>
      </c>
      <c r="S672" s="64">
        <v>11</v>
      </c>
      <c r="T672" s="61"/>
      <c r="U672" s="61"/>
      <c r="V672" s="61">
        <v>484</v>
      </c>
      <c r="W672" s="61">
        <v>35</v>
      </c>
      <c r="X672" s="61">
        <v>95</v>
      </c>
      <c r="Y672" s="85">
        <v>15465</v>
      </c>
    </row>
    <row r="673" spans="1:25" s="85" customFormat="1" ht="12">
      <c r="A673" s="83">
        <v>484</v>
      </c>
      <c r="B673" s="61">
        <v>484035131</v>
      </c>
      <c r="C673" s="63" t="s">
        <v>271</v>
      </c>
      <c r="D673" s="64">
        <v>0</v>
      </c>
      <c r="E673" s="64">
        <v>0</v>
      </c>
      <c r="F673" s="64">
        <v>0</v>
      </c>
      <c r="G673" s="64">
        <v>0</v>
      </c>
      <c r="H673" s="64">
        <v>1</v>
      </c>
      <c r="I673" s="64">
        <v>0</v>
      </c>
      <c r="J673" s="64">
        <v>0</v>
      </c>
      <c r="K673" s="84">
        <v>3.8199999999999998E-2</v>
      </c>
      <c r="L673" s="64">
        <v>0</v>
      </c>
      <c r="M673" s="64">
        <v>0</v>
      </c>
      <c r="N673" s="64">
        <v>0</v>
      </c>
      <c r="O673" s="64">
        <v>0</v>
      </c>
      <c r="P673" s="64">
        <v>1</v>
      </c>
      <c r="Q673" s="64">
        <v>1</v>
      </c>
      <c r="R673" s="84">
        <v>1.085</v>
      </c>
      <c r="S673" s="64">
        <v>2</v>
      </c>
      <c r="T673" s="61"/>
      <c r="U673" s="61"/>
      <c r="V673" s="61">
        <v>484</v>
      </c>
      <c r="W673" s="61">
        <v>35</v>
      </c>
      <c r="X673" s="61">
        <v>131</v>
      </c>
      <c r="Y673" s="85">
        <v>14044</v>
      </c>
    </row>
    <row r="674" spans="1:25" s="85" customFormat="1" ht="12">
      <c r="A674" s="83">
        <v>484</v>
      </c>
      <c r="B674" s="61">
        <v>484035167</v>
      </c>
      <c r="C674" s="63" t="s">
        <v>271</v>
      </c>
      <c r="D674" s="64">
        <v>0</v>
      </c>
      <c r="E674" s="64">
        <v>0</v>
      </c>
      <c r="F674" s="64">
        <v>0</v>
      </c>
      <c r="G674" s="64">
        <v>0</v>
      </c>
      <c r="H674" s="64">
        <v>1</v>
      </c>
      <c r="I674" s="64">
        <v>0</v>
      </c>
      <c r="J674" s="64">
        <v>0</v>
      </c>
      <c r="K674" s="84">
        <v>3.8199999999999998E-2</v>
      </c>
      <c r="L674" s="64">
        <v>0</v>
      </c>
      <c r="M674" s="64">
        <v>0</v>
      </c>
      <c r="N674" s="64">
        <v>0</v>
      </c>
      <c r="O674" s="64">
        <v>0</v>
      </c>
      <c r="P674" s="64">
        <v>0</v>
      </c>
      <c r="Q674" s="64">
        <v>1</v>
      </c>
      <c r="R674" s="84">
        <v>1.085</v>
      </c>
      <c r="S674" s="64">
        <v>4</v>
      </c>
      <c r="T674" s="61"/>
      <c r="U674" s="61"/>
      <c r="V674" s="61">
        <v>484</v>
      </c>
      <c r="W674" s="61">
        <v>35</v>
      </c>
      <c r="X674" s="61">
        <v>167</v>
      </c>
      <c r="Y674" s="85">
        <v>9828</v>
      </c>
    </row>
    <row r="675" spans="1:25" s="85" customFormat="1" ht="12">
      <c r="A675" s="83">
        <v>484</v>
      </c>
      <c r="B675" s="61">
        <v>484035185</v>
      </c>
      <c r="C675" s="63" t="s">
        <v>271</v>
      </c>
      <c r="D675" s="64">
        <v>0</v>
      </c>
      <c r="E675" s="64">
        <v>0</v>
      </c>
      <c r="F675" s="64">
        <v>0</v>
      </c>
      <c r="G675" s="64">
        <v>0</v>
      </c>
      <c r="H675" s="64">
        <v>1</v>
      </c>
      <c r="I675" s="64">
        <v>0</v>
      </c>
      <c r="J675" s="64">
        <v>0</v>
      </c>
      <c r="K675" s="84">
        <v>3.8199999999999998E-2</v>
      </c>
      <c r="L675" s="64">
        <v>0</v>
      </c>
      <c r="M675" s="64">
        <v>0</v>
      </c>
      <c r="N675" s="64">
        <v>0</v>
      </c>
      <c r="O675" s="64">
        <v>0</v>
      </c>
      <c r="P675" s="64">
        <v>0</v>
      </c>
      <c r="Q675" s="64">
        <v>1</v>
      </c>
      <c r="R675" s="84">
        <v>1.085</v>
      </c>
      <c r="S675" s="64">
        <v>9</v>
      </c>
      <c r="T675" s="61"/>
      <c r="U675" s="61"/>
      <c r="V675" s="61">
        <v>484</v>
      </c>
      <c r="W675" s="61">
        <v>35</v>
      </c>
      <c r="X675" s="61">
        <v>185</v>
      </c>
      <c r="Y675" s="85">
        <v>9828</v>
      </c>
    </row>
    <row r="676" spans="1:25" s="85" customFormat="1" ht="12">
      <c r="A676" s="83">
        <v>484</v>
      </c>
      <c r="B676" s="61">
        <v>484035207</v>
      </c>
      <c r="C676" s="63" t="s">
        <v>271</v>
      </c>
      <c r="D676" s="64">
        <v>0</v>
      </c>
      <c r="E676" s="64">
        <v>0</v>
      </c>
      <c r="F676" s="64">
        <v>0</v>
      </c>
      <c r="G676" s="64">
        <v>0</v>
      </c>
      <c r="H676" s="64">
        <v>0</v>
      </c>
      <c r="I676" s="64">
        <v>1</v>
      </c>
      <c r="J676" s="64">
        <v>0</v>
      </c>
      <c r="K676" s="84">
        <v>3.8199999999999998E-2</v>
      </c>
      <c r="L676" s="64">
        <v>0</v>
      </c>
      <c r="M676" s="64">
        <v>0</v>
      </c>
      <c r="N676" s="64">
        <v>0</v>
      </c>
      <c r="O676" s="64">
        <v>0</v>
      </c>
      <c r="P676" s="64">
        <v>1</v>
      </c>
      <c r="Q676" s="64">
        <v>1</v>
      </c>
      <c r="R676" s="84">
        <v>1.085</v>
      </c>
      <c r="S676" s="64">
        <v>3</v>
      </c>
      <c r="T676" s="61"/>
      <c r="U676" s="61"/>
      <c r="V676" s="61">
        <v>484</v>
      </c>
      <c r="W676" s="61">
        <v>35</v>
      </c>
      <c r="X676" s="61">
        <v>207</v>
      </c>
      <c r="Y676" s="85">
        <v>16065</v>
      </c>
    </row>
    <row r="677" spans="1:25" s="85" customFormat="1" ht="12">
      <c r="A677" s="83">
        <v>484</v>
      </c>
      <c r="B677" s="61">
        <v>484035220</v>
      </c>
      <c r="C677" s="63" t="s">
        <v>271</v>
      </c>
      <c r="D677" s="64">
        <v>0</v>
      </c>
      <c r="E677" s="64">
        <v>0</v>
      </c>
      <c r="F677" s="64">
        <v>0</v>
      </c>
      <c r="G677" s="64">
        <v>0</v>
      </c>
      <c r="H677" s="64">
        <v>0</v>
      </c>
      <c r="I677" s="64">
        <v>1</v>
      </c>
      <c r="J677" s="64">
        <v>0</v>
      </c>
      <c r="K677" s="84">
        <v>3.8199999999999998E-2</v>
      </c>
      <c r="L677" s="64">
        <v>0</v>
      </c>
      <c r="M677" s="64">
        <v>0</v>
      </c>
      <c r="N677" s="64">
        <v>0</v>
      </c>
      <c r="O677" s="64">
        <v>0</v>
      </c>
      <c r="P677" s="64">
        <v>1</v>
      </c>
      <c r="Q677" s="64">
        <v>1</v>
      </c>
      <c r="R677" s="84">
        <v>1.085</v>
      </c>
      <c r="S677" s="64">
        <v>6</v>
      </c>
      <c r="T677" s="61"/>
      <c r="U677" s="61"/>
      <c r="V677" s="61">
        <v>484</v>
      </c>
      <c r="W677" s="61">
        <v>35</v>
      </c>
      <c r="X677" s="61">
        <v>220</v>
      </c>
      <c r="Y677" s="85">
        <v>16555</v>
      </c>
    </row>
    <row r="678" spans="1:25" s="85" customFormat="1" ht="12">
      <c r="A678" s="83">
        <v>484</v>
      </c>
      <c r="B678" s="61">
        <v>484035243</v>
      </c>
      <c r="C678" s="63" t="s">
        <v>271</v>
      </c>
      <c r="D678" s="64">
        <v>0</v>
      </c>
      <c r="E678" s="64">
        <v>0</v>
      </c>
      <c r="F678" s="64">
        <v>0</v>
      </c>
      <c r="G678" s="64">
        <v>1</v>
      </c>
      <c r="H678" s="64">
        <v>3</v>
      </c>
      <c r="I678" s="64">
        <v>3</v>
      </c>
      <c r="J678" s="64">
        <v>0</v>
      </c>
      <c r="K678" s="84">
        <v>0.26740000000000003</v>
      </c>
      <c r="L678" s="64">
        <v>0</v>
      </c>
      <c r="M678" s="64">
        <v>0</v>
      </c>
      <c r="N678" s="64">
        <v>0</v>
      </c>
      <c r="O678" s="64">
        <v>0</v>
      </c>
      <c r="P678" s="64">
        <v>4</v>
      </c>
      <c r="Q678" s="64">
        <v>7</v>
      </c>
      <c r="R678" s="84">
        <v>1.085</v>
      </c>
      <c r="S678" s="64">
        <v>9</v>
      </c>
      <c r="T678" s="61"/>
      <c r="U678" s="61"/>
      <c r="V678" s="61">
        <v>484</v>
      </c>
      <c r="W678" s="61">
        <v>35</v>
      </c>
      <c r="X678" s="61">
        <v>243</v>
      </c>
      <c r="Y678" s="85">
        <v>13755</v>
      </c>
    </row>
    <row r="679" spans="1:25" s="85" customFormat="1" ht="12">
      <c r="A679" s="83">
        <v>484</v>
      </c>
      <c r="B679" s="61">
        <v>484035244</v>
      </c>
      <c r="C679" s="63" t="s">
        <v>271</v>
      </c>
      <c r="D679" s="64">
        <v>0</v>
      </c>
      <c r="E679" s="64">
        <v>0</v>
      </c>
      <c r="F679" s="64">
        <v>0</v>
      </c>
      <c r="G679" s="64">
        <v>0</v>
      </c>
      <c r="H679" s="64">
        <v>4</v>
      </c>
      <c r="I679" s="64">
        <v>4</v>
      </c>
      <c r="J679" s="64">
        <v>0</v>
      </c>
      <c r="K679" s="84">
        <v>0.30559999999999998</v>
      </c>
      <c r="L679" s="64">
        <v>0</v>
      </c>
      <c r="M679" s="64">
        <v>0</v>
      </c>
      <c r="N679" s="64">
        <v>0</v>
      </c>
      <c r="O679" s="64">
        <v>1</v>
      </c>
      <c r="P679" s="64">
        <v>5</v>
      </c>
      <c r="Q679" s="64">
        <v>8</v>
      </c>
      <c r="R679" s="84">
        <v>1.085</v>
      </c>
      <c r="S679" s="64">
        <v>10</v>
      </c>
      <c r="T679" s="61"/>
      <c r="U679" s="61"/>
      <c r="V679" s="61">
        <v>484</v>
      </c>
      <c r="W679" s="61">
        <v>35</v>
      </c>
      <c r="X679" s="61">
        <v>244</v>
      </c>
      <c r="Y679" s="85">
        <v>14522</v>
      </c>
    </row>
    <row r="680" spans="1:25" s="85" customFormat="1" ht="12">
      <c r="A680" s="83">
        <v>484</v>
      </c>
      <c r="B680" s="61">
        <v>484035248</v>
      </c>
      <c r="C680" s="63" t="s">
        <v>271</v>
      </c>
      <c r="D680" s="64">
        <v>0</v>
      </c>
      <c r="E680" s="64">
        <v>0</v>
      </c>
      <c r="F680" s="64">
        <v>0</v>
      </c>
      <c r="G680" s="64">
        <v>1</v>
      </c>
      <c r="H680" s="64">
        <v>0</v>
      </c>
      <c r="I680" s="64">
        <v>0</v>
      </c>
      <c r="J680" s="64">
        <v>0</v>
      </c>
      <c r="K680" s="84">
        <v>3.8199999999999998E-2</v>
      </c>
      <c r="L680" s="64">
        <v>0</v>
      </c>
      <c r="M680" s="64">
        <v>0</v>
      </c>
      <c r="N680" s="64">
        <v>0</v>
      </c>
      <c r="O680" s="64">
        <v>0</v>
      </c>
      <c r="P680" s="64">
        <v>1</v>
      </c>
      <c r="Q680" s="64">
        <v>1</v>
      </c>
      <c r="R680" s="84">
        <v>1.085</v>
      </c>
      <c r="S680" s="64">
        <v>12</v>
      </c>
      <c r="T680" s="61"/>
      <c r="U680" s="61"/>
      <c r="V680" s="61">
        <v>484</v>
      </c>
      <c r="W680" s="61">
        <v>35</v>
      </c>
      <c r="X680" s="61">
        <v>248</v>
      </c>
      <c r="Y680" s="85">
        <v>15985</v>
      </c>
    </row>
    <row r="681" spans="1:25" s="85" customFormat="1" ht="12">
      <c r="A681" s="83">
        <v>484</v>
      </c>
      <c r="B681" s="61">
        <v>484035251</v>
      </c>
      <c r="C681" s="63" t="s">
        <v>271</v>
      </c>
      <c r="D681" s="64">
        <v>0</v>
      </c>
      <c r="E681" s="64">
        <v>0</v>
      </c>
      <c r="F681" s="64">
        <v>0</v>
      </c>
      <c r="G681" s="64">
        <v>0</v>
      </c>
      <c r="H681" s="64">
        <v>1</v>
      </c>
      <c r="I681" s="64">
        <v>0</v>
      </c>
      <c r="J681" s="64">
        <v>0</v>
      </c>
      <c r="K681" s="84">
        <v>3.8199999999999998E-2</v>
      </c>
      <c r="L681" s="64">
        <v>0</v>
      </c>
      <c r="M681" s="64">
        <v>0</v>
      </c>
      <c r="N681" s="64">
        <v>0</v>
      </c>
      <c r="O681" s="64">
        <v>0</v>
      </c>
      <c r="P681" s="64">
        <v>0</v>
      </c>
      <c r="Q681" s="64">
        <v>1</v>
      </c>
      <c r="R681" s="84">
        <v>1.085</v>
      </c>
      <c r="S681" s="64">
        <v>8</v>
      </c>
      <c r="T681" s="61"/>
      <c r="U681" s="61"/>
      <c r="V681" s="61">
        <v>484</v>
      </c>
      <c r="W681" s="61">
        <v>35</v>
      </c>
      <c r="X681" s="61">
        <v>251</v>
      </c>
      <c r="Y681" s="85">
        <v>9828</v>
      </c>
    </row>
    <row r="682" spans="1:25" s="85" customFormat="1" ht="12">
      <c r="A682" s="83">
        <v>484</v>
      </c>
      <c r="B682" s="61">
        <v>484035285</v>
      </c>
      <c r="C682" s="63" t="s">
        <v>271</v>
      </c>
      <c r="D682" s="64">
        <v>0</v>
      </c>
      <c r="E682" s="64">
        <v>0</v>
      </c>
      <c r="F682" s="64">
        <v>0</v>
      </c>
      <c r="G682" s="64">
        <v>0</v>
      </c>
      <c r="H682" s="64">
        <v>2</v>
      </c>
      <c r="I682" s="64">
        <v>2</v>
      </c>
      <c r="J682" s="64">
        <v>0</v>
      </c>
      <c r="K682" s="84">
        <v>0.15279999999999999</v>
      </c>
      <c r="L682" s="64">
        <v>0</v>
      </c>
      <c r="M682" s="64">
        <v>0</v>
      </c>
      <c r="N682" s="64">
        <v>1</v>
      </c>
      <c r="O682" s="64">
        <v>0</v>
      </c>
      <c r="P682" s="64">
        <v>0</v>
      </c>
      <c r="Q682" s="64">
        <v>4</v>
      </c>
      <c r="R682" s="84">
        <v>1.085</v>
      </c>
      <c r="S682" s="64">
        <v>7</v>
      </c>
      <c r="T682" s="61"/>
      <c r="U682" s="61"/>
      <c r="V682" s="61">
        <v>484</v>
      </c>
      <c r="W682" s="61">
        <v>35</v>
      </c>
      <c r="X682" s="61">
        <v>285</v>
      </c>
      <c r="Y682" s="85">
        <v>11474</v>
      </c>
    </row>
    <row r="683" spans="1:25" s="85" customFormat="1" ht="12">
      <c r="A683" s="83">
        <v>484</v>
      </c>
      <c r="B683" s="61">
        <v>484035293</v>
      </c>
      <c r="C683" s="63" t="s">
        <v>271</v>
      </c>
      <c r="D683" s="64">
        <v>0</v>
      </c>
      <c r="E683" s="64">
        <v>0</v>
      </c>
      <c r="F683" s="64">
        <v>0</v>
      </c>
      <c r="G683" s="64">
        <v>0</v>
      </c>
      <c r="H683" s="64">
        <v>0</v>
      </c>
      <c r="I683" s="64">
        <v>1</v>
      </c>
      <c r="J683" s="64">
        <v>0</v>
      </c>
      <c r="K683" s="84">
        <v>3.8199999999999998E-2</v>
      </c>
      <c r="L683" s="64">
        <v>0</v>
      </c>
      <c r="M683" s="64">
        <v>0</v>
      </c>
      <c r="N683" s="64">
        <v>0</v>
      </c>
      <c r="O683" s="64">
        <v>0</v>
      </c>
      <c r="P683" s="64">
        <v>1</v>
      </c>
      <c r="Q683" s="64">
        <v>1</v>
      </c>
      <c r="R683" s="84">
        <v>1.085</v>
      </c>
      <c r="S683" s="64">
        <v>10</v>
      </c>
      <c r="T683" s="61"/>
      <c r="U683" s="61"/>
      <c r="V683" s="61">
        <v>484</v>
      </c>
      <c r="W683" s="61">
        <v>35</v>
      </c>
      <c r="X683" s="61">
        <v>293</v>
      </c>
      <c r="Y683" s="85">
        <v>17271</v>
      </c>
    </row>
    <row r="684" spans="1:25" s="85" customFormat="1" ht="12">
      <c r="A684" s="83">
        <v>484</v>
      </c>
      <c r="B684" s="61">
        <v>484035307</v>
      </c>
      <c r="C684" s="63" t="s">
        <v>271</v>
      </c>
      <c r="D684" s="64">
        <v>0</v>
      </c>
      <c r="E684" s="64">
        <v>0</v>
      </c>
      <c r="F684" s="64">
        <v>0</v>
      </c>
      <c r="G684" s="64">
        <v>0</v>
      </c>
      <c r="H684" s="64">
        <v>0</v>
      </c>
      <c r="I684" s="64">
        <v>1</v>
      </c>
      <c r="J684" s="64">
        <v>0</v>
      </c>
      <c r="K684" s="84">
        <v>3.8199999999999998E-2</v>
      </c>
      <c r="L684" s="64">
        <v>0</v>
      </c>
      <c r="M684" s="64">
        <v>0</v>
      </c>
      <c r="N684" s="64">
        <v>0</v>
      </c>
      <c r="O684" s="64">
        <v>0</v>
      </c>
      <c r="P684" s="64">
        <v>1</v>
      </c>
      <c r="Q684" s="64">
        <v>1</v>
      </c>
      <c r="R684" s="84">
        <v>1.085</v>
      </c>
      <c r="S684" s="64">
        <v>3</v>
      </c>
      <c r="T684" s="61"/>
      <c r="U684" s="61"/>
      <c r="V684" s="61">
        <v>484</v>
      </c>
      <c r="W684" s="61">
        <v>35</v>
      </c>
      <c r="X684" s="61">
        <v>307</v>
      </c>
      <c r="Y684" s="85">
        <v>16065</v>
      </c>
    </row>
    <row r="685" spans="1:25" s="85" customFormat="1" ht="12">
      <c r="A685" s="83">
        <v>484</v>
      </c>
      <c r="B685" s="61">
        <v>484035314</v>
      </c>
      <c r="C685" s="63" t="s">
        <v>271</v>
      </c>
      <c r="D685" s="64">
        <v>0</v>
      </c>
      <c r="E685" s="64">
        <v>0</v>
      </c>
      <c r="F685" s="64">
        <v>0</v>
      </c>
      <c r="G685" s="64">
        <v>0</v>
      </c>
      <c r="H685" s="64">
        <v>2</v>
      </c>
      <c r="I685" s="64">
        <v>0</v>
      </c>
      <c r="J685" s="64">
        <v>0</v>
      </c>
      <c r="K685" s="84">
        <v>7.6399999999999996E-2</v>
      </c>
      <c r="L685" s="64">
        <v>0</v>
      </c>
      <c r="M685" s="64">
        <v>0</v>
      </c>
      <c r="N685" s="64">
        <v>0</v>
      </c>
      <c r="O685" s="64">
        <v>0</v>
      </c>
      <c r="P685" s="64">
        <v>2</v>
      </c>
      <c r="Q685" s="64">
        <v>2</v>
      </c>
      <c r="R685" s="84">
        <v>1.085</v>
      </c>
      <c r="S685" s="64">
        <v>6</v>
      </c>
      <c r="T685" s="61"/>
      <c r="U685" s="61"/>
      <c r="V685" s="61">
        <v>484</v>
      </c>
      <c r="W685" s="61">
        <v>35</v>
      </c>
      <c r="X685" s="61">
        <v>314</v>
      </c>
      <c r="Y685" s="85">
        <v>14609</v>
      </c>
    </row>
    <row r="686" spans="1:25" s="85" customFormat="1" ht="12">
      <c r="A686" s="83">
        <v>484</v>
      </c>
      <c r="B686" s="61">
        <v>484035336</v>
      </c>
      <c r="C686" s="63" t="s">
        <v>271</v>
      </c>
      <c r="D686" s="64">
        <v>0</v>
      </c>
      <c r="E686" s="64">
        <v>0</v>
      </c>
      <c r="F686" s="64">
        <v>0</v>
      </c>
      <c r="G686" s="64">
        <v>0</v>
      </c>
      <c r="H686" s="64">
        <v>2</v>
      </c>
      <c r="I686" s="64">
        <v>0</v>
      </c>
      <c r="J686" s="64">
        <v>0</v>
      </c>
      <c r="K686" s="84">
        <v>7.6399999999999996E-2</v>
      </c>
      <c r="L686" s="64">
        <v>0</v>
      </c>
      <c r="M686" s="64">
        <v>0</v>
      </c>
      <c r="N686" s="64">
        <v>0</v>
      </c>
      <c r="O686" s="64">
        <v>0</v>
      </c>
      <c r="P686" s="64">
        <v>1</v>
      </c>
      <c r="Q686" s="64">
        <v>2</v>
      </c>
      <c r="R686" s="84">
        <v>1.085</v>
      </c>
      <c r="S686" s="64">
        <v>7</v>
      </c>
      <c r="T686" s="61"/>
      <c r="U686" s="61"/>
      <c r="V686" s="61">
        <v>484</v>
      </c>
      <c r="W686" s="61">
        <v>35</v>
      </c>
      <c r="X686" s="61">
        <v>336</v>
      </c>
      <c r="Y686" s="85">
        <v>12308</v>
      </c>
    </row>
    <row r="687" spans="1:25" s="85" customFormat="1" ht="12">
      <c r="A687" s="83">
        <v>484</v>
      </c>
      <c r="B687" s="61">
        <v>484035780</v>
      </c>
      <c r="C687" s="63" t="s">
        <v>271</v>
      </c>
      <c r="D687" s="64">
        <v>0</v>
      </c>
      <c r="E687" s="64">
        <v>0</v>
      </c>
      <c r="F687" s="64">
        <v>0</v>
      </c>
      <c r="G687" s="64">
        <v>0</v>
      </c>
      <c r="H687" s="64">
        <v>1</v>
      </c>
      <c r="I687" s="64">
        <v>0</v>
      </c>
      <c r="J687" s="64">
        <v>0</v>
      </c>
      <c r="K687" s="84">
        <v>3.8199999999999998E-2</v>
      </c>
      <c r="L687" s="64">
        <v>0</v>
      </c>
      <c r="M687" s="64">
        <v>0</v>
      </c>
      <c r="N687" s="64">
        <v>0</v>
      </c>
      <c r="O687" s="64">
        <v>0</v>
      </c>
      <c r="P687" s="64">
        <v>1</v>
      </c>
      <c r="Q687" s="64">
        <v>1</v>
      </c>
      <c r="R687" s="84">
        <v>1.085</v>
      </c>
      <c r="S687" s="64">
        <v>5</v>
      </c>
      <c r="T687" s="61"/>
      <c r="U687" s="61"/>
      <c r="V687" s="61">
        <v>484</v>
      </c>
      <c r="W687" s="61">
        <v>35</v>
      </c>
      <c r="X687" s="61">
        <v>780</v>
      </c>
      <c r="Y687" s="85">
        <v>14268</v>
      </c>
    </row>
    <row r="688" spans="1:25" s="85" customFormat="1" ht="12">
      <c r="A688" s="83">
        <v>485</v>
      </c>
      <c r="B688" s="61">
        <v>485258030</v>
      </c>
      <c r="C688" s="63" t="s">
        <v>272</v>
      </c>
      <c r="D688" s="64">
        <v>0</v>
      </c>
      <c r="E688" s="64">
        <v>0</v>
      </c>
      <c r="F688" s="64">
        <v>0</v>
      </c>
      <c r="G688" s="64">
        <v>0</v>
      </c>
      <c r="H688" s="64">
        <v>1</v>
      </c>
      <c r="I688" s="64">
        <v>1</v>
      </c>
      <c r="J688" s="64">
        <v>0</v>
      </c>
      <c r="K688" s="84">
        <v>7.6399999999999996E-2</v>
      </c>
      <c r="L688" s="64">
        <v>0</v>
      </c>
      <c r="M688" s="64">
        <v>0</v>
      </c>
      <c r="N688" s="64">
        <v>0</v>
      </c>
      <c r="O688" s="64">
        <v>0</v>
      </c>
      <c r="P688" s="64">
        <v>2</v>
      </c>
      <c r="Q688" s="64">
        <v>2</v>
      </c>
      <c r="R688" s="84">
        <v>1</v>
      </c>
      <c r="S688" s="64">
        <v>6</v>
      </c>
      <c r="T688" s="61"/>
      <c r="U688" s="61"/>
      <c r="V688" s="61">
        <v>485</v>
      </c>
      <c r="W688" s="61">
        <v>258</v>
      </c>
      <c r="X688" s="61">
        <v>30</v>
      </c>
      <c r="Y688" s="85">
        <v>14549</v>
      </c>
    </row>
    <row r="689" spans="1:25" s="85" customFormat="1" ht="12">
      <c r="A689" s="83">
        <v>485</v>
      </c>
      <c r="B689" s="61">
        <v>485258071</v>
      </c>
      <c r="C689" s="63" t="s">
        <v>272</v>
      </c>
      <c r="D689" s="64">
        <v>0</v>
      </c>
      <c r="E689" s="64">
        <v>0</v>
      </c>
      <c r="F689" s="64">
        <v>0</v>
      </c>
      <c r="G689" s="64">
        <v>0</v>
      </c>
      <c r="H689" s="64">
        <v>0</v>
      </c>
      <c r="I689" s="64">
        <v>1</v>
      </c>
      <c r="J689" s="64">
        <v>0</v>
      </c>
      <c r="K689" s="84">
        <v>3.8199999999999998E-2</v>
      </c>
      <c r="L689" s="64">
        <v>0</v>
      </c>
      <c r="M689" s="64">
        <v>0</v>
      </c>
      <c r="N689" s="64">
        <v>0</v>
      </c>
      <c r="O689" s="64">
        <v>0</v>
      </c>
      <c r="P689" s="64">
        <v>0</v>
      </c>
      <c r="Q689" s="64">
        <v>1</v>
      </c>
      <c r="R689" s="84">
        <v>1</v>
      </c>
      <c r="S689" s="64">
        <v>4</v>
      </c>
      <c r="T689" s="61"/>
      <c r="U689" s="61"/>
      <c r="V689" s="61">
        <v>485</v>
      </c>
      <c r="W689" s="61">
        <v>258</v>
      </c>
      <c r="X689" s="61">
        <v>71</v>
      </c>
      <c r="Y689" s="85">
        <v>11009</v>
      </c>
    </row>
    <row r="690" spans="1:25" s="85" customFormat="1" ht="12">
      <c r="A690" s="83">
        <v>485</v>
      </c>
      <c r="B690" s="61">
        <v>485258107</v>
      </c>
      <c r="C690" s="63" t="s">
        <v>272</v>
      </c>
      <c r="D690" s="64">
        <v>0</v>
      </c>
      <c r="E690" s="64">
        <v>0</v>
      </c>
      <c r="F690" s="64">
        <v>0</v>
      </c>
      <c r="G690" s="64">
        <v>0</v>
      </c>
      <c r="H690" s="64">
        <v>1</v>
      </c>
      <c r="I690" s="64">
        <v>1</v>
      </c>
      <c r="J690" s="64">
        <v>0</v>
      </c>
      <c r="K690" s="84">
        <v>7.6399999999999996E-2</v>
      </c>
      <c r="L690" s="64">
        <v>0</v>
      </c>
      <c r="M690" s="64">
        <v>0</v>
      </c>
      <c r="N690" s="64">
        <v>0</v>
      </c>
      <c r="O690" s="64">
        <v>0</v>
      </c>
      <c r="P690" s="64">
        <v>0</v>
      </c>
      <c r="Q690" s="64">
        <v>2</v>
      </c>
      <c r="R690" s="84">
        <v>1</v>
      </c>
      <c r="S690" s="64">
        <v>8</v>
      </c>
      <c r="T690" s="61"/>
      <c r="U690" s="61"/>
      <c r="V690" s="61">
        <v>485</v>
      </c>
      <c r="W690" s="61">
        <v>258</v>
      </c>
      <c r="X690" s="61">
        <v>107</v>
      </c>
      <c r="Y690" s="85">
        <v>10106</v>
      </c>
    </row>
    <row r="691" spans="1:25" s="85" customFormat="1" ht="12">
      <c r="A691" s="83">
        <v>485</v>
      </c>
      <c r="B691" s="61">
        <v>485258163</v>
      </c>
      <c r="C691" s="63" t="s">
        <v>272</v>
      </c>
      <c r="D691" s="64">
        <v>0</v>
      </c>
      <c r="E691" s="64">
        <v>0</v>
      </c>
      <c r="F691" s="64">
        <v>0</v>
      </c>
      <c r="G691" s="64">
        <v>0</v>
      </c>
      <c r="H691" s="64">
        <v>4</v>
      </c>
      <c r="I691" s="64">
        <v>10</v>
      </c>
      <c r="J691" s="64">
        <v>0</v>
      </c>
      <c r="K691" s="84">
        <v>0.53480000000000005</v>
      </c>
      <c r="L691" s="64">
        <v>0</v>
      </c>
      <c r="M691" s="64">
        <v>0</v>
      </c>
      <c r="N691" s="64">
        <v>0</v>
      </c>
      <c r="O691" s="64">
        <v>0</v>
      </c>
      <c r="P691" s="64">
        <v>7</v>
      </c>
      <c r="Q691" s="64">
        <v>14</v>
      </c>
      <c r="R691" s="84">
        <v>1</v>
      </c>
      <c r="S691" s="64">
        <v>12</v>
      </c>
      <c r="T691" s="61"/>
      <c r="U691" s="61"/>
      <c r="V691" s="61">
        <v>485</v>
      </c>
      <c r="W691" s="61">
        <v>258</v>
      </c>
      <c r="X691" s="61">
        <v>163</v>
      </c>
      <c r="Y691" s="85">
        <v>13177</v>
      </c>
    </row>
    <row r="692" spans="1:25" s="85" customFormat="1" ht="12">
      <c r="A692" s="83">
        <v>485</v>
      </c>
      <c r="B692" s="61">
        <v>485258229</v>
      </c>
      <c r="C692" s="63" t="s">
        <v>272</v>
      </c>
      <c r="D692" s="64">
        <v>0</v>
      </c>
      <c r="E692" s="64">
        <v>0</v>
      </c>
      <c r="F692" s="64">
        <v>0</v>
      </c>
      <c r="G692" s="64">
        <v>0</v>
      </c>
      <c r="H692" s="64">
        <v>4</v>
      </c>
      <c r="I692" s="64">
        <v>8</v>
      </c>
      <c r="J692" s="64">
        <v>0</v>
      </c>
      <c r="K692" s="84">
        <v>0.45839999999999997</v>
      </c>
      <c r="L692" s="64">
        <v>0</v>
      </c>
      <c r="M692" s="64">
        <v>0</v>
      </c>
      <c r="N692" s="64">
        <v>1</v>
      </c>
      <c r="O692" s="64">
        <v>0</v>
      </c>
      <c r="P692" s="64">
        <v>8</v>
      </c>
      <c r="Q692" s="64">
        <v>12</v>
      </c>
      <c r="R692" s="84">
        <v>1</v>
      </c>
      <c r="S692" s="64">
        <v>7</v>
      </c>
      <c r="T692" s="61"/>
      <c r="U692" s="61"/>
      <c r="V692" s="61">
        <v>485</v>
      </c>
      <c r="W692" s="61">
        <v>258</v>
      </c>
      <c r="X692" s="61">
        <v>229</v>
      </c>
      <c r="Y692" s="85">
        <v>13689</v>
      </c>
    </row>
    <row r="693" spans="1:25" s="85" customFormat="1" ht="12">
      <c r="A693" s="83">
        <v>485</v>
      </c>
      <c r="B693" s="61">
        <v>485258248</v>
      </c>
      <c r="C693" s="63" t="s">
        <v>272</v>
      </c>
      <c r="D693" s="64">
        <v>0</v>
      </c>
      <c r="E693" s="64">
        <v>0</v>
      </c>
      <c r="F693" s="64">
        <v>0</v>
      </c>
      <c r="G693" s="64">
        <v>0</v>
      </c>
      <c r="H693" s="64">
        <v>0</v>
      </c>
      <c r="I693" s="64">
        <v>1</v>
      </c>
      <c r="J693" s="64">
        <v>0</v>
      </c>
      <c r="K693" s="84">
        <v>3.8199999999999998E-2</v>
      </c>
      <c r="L693" s="64">
        <v>0</v>
      </c>
      <c r="M693" s="64">
        <v>0</v>
      </c>
      <c r="N693" s="64">
        <v>0</v>
      </c>
      <c r="O693" s="64">
        <v>0</v>
      </c>
      <c r="P693" s="64">
        <v>1</v>
      </c>
      <c r="Q693" s="64">
        <v>1</v>
      </c>
      <c r="R693" s="84">
        <v>1</v>
      </c>
      <c r="S693" s="64">
        <v>12</v>
      </c>
      <c r="T693" s="61"/>
      <c r="U693" s="61"/>
      <c r="V693" s="61">
        <v>485</v>
      </c>
      <c r="W693" s="61">
        <v>258</v>
      </c>
      <c r="X693" s="61">
        <v>248</v>
      </c>
      <c r="Y693" s="85">
        <v>16378</v>
      </c>
    </row>
    <row r="694" spans="1:25" s="85" customFormat="1" ht="12">
      <c r="A694" s="83">
        <v>485</v>
      </c>
      <c r="B694" s="61">
        <v>485258258</v>
      </c>
      <c r="C694" s="63" t="s">
        <v>272</v>
      </c>
      <c r="D694" s="64">
        <v>0</v>
      </c>
      <c r="E694" s="64">
        <v>0</v>
      </c>
      <c r="F694" s="64">
        <v>0</v>
      </c>
      <c r="G694" s="64">
        <v>0</v>
      </c>
      <c r="H694" s="64">
        <v>202</v>
      </c>
      <c r="I694" s="64">
        <v>253</v>
      </c>
      <c r="J694" s="64">
        <v>0</v>
      </c>
      <c r="K694" s="84">
        <v>17.381</v>
      </c>
      <c r="L694" s="64">
        <v>0</v>
      </c>
      <c r="M694" s="64">
        <v>0</v>
      </c>
      <c r="N694" s="64">
        <v>9</v>
      </c>
      <c r="O694" s="64">
        <v>6</v>
      </c>
      <c r="P694" s="64">
        <v>186</v>
      </c>
      <c r="Q694" s="64">
        <v>455</v>
      </c>
      <c r="R694" s="84">
        <v>1</v>
      </c>
      <c r="S694" s="64">
        <v>10</v>
      </c>
      <c r="T694" s="61"/>
      <c r="U694" s="61"/>
      <c r="V694" s="61">
        <v>485</v>
      </c>
      <c r="W694" s="61">
        <v>258</v>
      </c>
      <c r="X694" s="61">
        <v>258</v>
      </c>
      <c r="Y694" s="85">
        <v>12373</v>
      </c>
    </row>
    <row r="695" spans="1:25" s="85" customFormat="1" ht="12">
      <c r="A695" s="83">
        <v>485</v>
      </c>
      <c r="B695" s="61">
        <v>485258291</v>
      </c>
      <c r="C695" s="63" t="s">
        <v>272</v>
      </c>
      <c r="D695" s="64">
        <v>0</v>
      </c>
      <c r="E695" s="64">
        <v>0</v>
      </c>
      <c r="F695" s="64">
        <v>0</v>
      </c>
      <c r="G695" s="64">
        <v>0</v>
      </c>
      <c r="H695" s="64">
        <v>4</v>
      </c>
      <c r="I695" s="64">
        <v>3</v>
      </c>
      <c r="J695" s="64">
        <v>0</v>
      </c>
      <c r="K695" s="84">
        <v>0.26740000000000003</v>
      </c>
      <c r="L695" s="64">
        <v>0</v>
      </c>
      <c r="M695" s="64">
        <v>0</v>
      </c>
      <c r="N695" s="64">
        <v>1</v>
      </c>
      <c r="O695" s="64">
        <v>0</v>
      </c>
      <c r="P695" s="64">
        <v>6</v>
      </c>
      <c r="Q695" s="64">
        <v>7</v>
      </c>
      <c r="R695" s="84">
        <v>1</v>
      </c>
      <c r="S695" s="64">
        <v>4</v>
      </c>
      <c r="T695" s="61"/>
      <c r="U695" s="61"/>
      <c r="V695" s="61">
        <v>485</v>
      </c>
      <c r="W695" s="61">
        <v>258</v>
      </c>
      <c r="X695" s="61">
        <v>291</v>
      </c>
      <c r="Y695" s="85">
        <v>13813</v>
      </c>
    </row>
    <row r="696" spans="1:25" s="85" customFormat="1" ht="12">
      <c r="A696" s="83">
        <v>485</v>
      </c>
      <c r="B696" s="61">
        <v>485258305</v>
      </c>
      <c r="C696" s="63" t="s">
        <v>272</v>
      </c>
      <c r="D696" s="64">
        <v>0</v>
      </c>
      <c r="E696" s="64">
        <v>0</v>
      </c>
      <c r="F696" s="64">
        <v>0</v>
      </c>
      <c r="G696" s="64">
        <v>0</v>
      </c>
      <c r="H696" s="64">
        <v>1</v>
      </c>
      <c r="I696" s="64">
        <v>0</v>
      </c>
      <c r="J696" s="64">
        <v>0</v>
      </c>
      <c r="K696" s="84">
        <v>3.8199999999999998E-2</v>
      </c>
      <c r="L696" s="64">
        <v>0</v>
      </c>
      <c r="M696" s="64">
        <v>0</v>
      </c>
      <c r="N696" s="64">
        <v>0</v>
      </c>
      <c r="O696" s="64">
        <v>0</v>
      </c>
      <c r="P696" s="64">
        <v>0</v>
      </c>
      <c r="Q696" s="64">
        <v>1</v>
      </c>
      <c r="R696" s="84">
        <v>1</v>
      </c>
      <c r="S696" s="64">
        <v>3</v>
      </c>
      <c r="T696" s="61"/>
      <c r="U696" s="61"/>
      <c r="V696" s="61">
        <v>485</v>
      </c>
      <c r="W696" s="61">
        <v>258</v>
      </c>
      <c r="X696" s="61">
        <v>305</v>
      </c>
      <c r="Y696" s="85">
        <v>9202</v>
      </c>
    </row>
    <row r="697" spans="1:25" s="85" customFormat="1" ht="12">
      <c r="A697" s="83">
        <v>486</v>
      </c>
      <c r="B697" s="61">
        <v>486348017</v>
      </c>
      <c r="C697" s="63" t="s">
        <v>610</v>
      </c>
      <c r="D697" s="64">
        <v>0</v>
      </c>
      <c r="E697" s="64">
        <v>0</v>
      </c>
      <c r="F697" s="64">
        <v>0</v>
      </c>
      <c r="G697" s="64">
        <v>1</v>
      </c>
      <c r="H697" s="64">
        <v>1</v>
      </c>
      <c r="I697" s="64">
        <v>0</v>
      </c>
      <c r="J697" s="64">
        <v>0</v>
      </c>
      <c r="K697" s="84">
        <v>7.6399999999999996E-2</v>
      </c>
      <c r="L697" s="64">
        <v>0</v>
      </c>
      <c r="M697" s="64">
        <v>1</v>
      </c>
      <c r="N697" s="64">
        <v>0</v>
      </c>
      <c r="O697" s="64">
        <v>0</v>
      </c>
      <c r="P697" s="64">
        <v>2</v>
      </c>
      <c r="Q697" s="64">
        <v>2</v>
      </c>
      <c r="R697" s="84">
        <v>1</v>
      </c>
      <c r="S697" s="64">
        <v>5</v>
      </c>
      <c r="T697" s="61"/>
      <c r="U697" s="61"/>
      <c r="V697" s="61">
        <v>486</v>
      </c>
      <c r="W697" s="61">
        <v>348</v>
      </c>
      <c r="X697" s="61">
        <v>17</v>
      </c>
      <c r="Y697" s="85">
        <v>14698</v>
      </c>
    </row>
    <row r="698" spans="1:25" s="85" customFormat="1" ht="12">
      <c r="A698" s="83">
        <v>486</v>
      </c>
      <c r="B698" s="61">
        <v>486348151</v>
      </c>
      <c r="C698" s="63" t="s">
        <v>610</v>
      </c>
      <c r="D698" s="64">
        <v>0</v>
      </c>
      <c r="E698" s="64">
        <v>0</v>
      </c>
      <c r="F698" s="64">
        <v>1</v>
      </c>
      <c r="G698" s="64">
        <v>3</v>
      </c>
      <c r="H698" s="64">
        <v>1</v>
      </c>
      <c r="I698" s="64">
        <v>0</v>
      </c>
      <c r="J698" s="64">
        <v>0</v>
      </c>
      <c r="K698" s="84">
        <v>0.191</v>
      </c>
      <c r="L698" s="64">
        <v>0</v>
      </c>
      <c r="M698" s="64">
        <v>0</v>
      </c>
      <c r="N698" s="64">
        <v>0</v>
      </c>
      <c r="O698" s="64">
        <v>0</v>
      </c>
      <c r="P698" s="64">
        <v>5</v>
      </c>
      <c r="Q698" s="64">
        <v>5</v>
      </c>
      <c r="R698" s="84">
        <v>1</v>
      </c>
      <c r="S698" s="64">
        <v>7</v>
      </c>
      <c r="T698" s="61"/>
      <c r="U698" s="61"/>
      <c r="V698" s="61">
        <v>486</v>
      </c>
      <c r="W698" s="61">
        <v>348</v>
      </c>
      <c r="X698" s="61">
        <v>151</v>
      </c>
      <c r="Y698" s="85">
        <v>14080</v>
      </c>
    </row>
    <row r="699" spans="1:25" s="85" customFormat="1" ht="12">
      <c r="A699" s="83">
        <v>486</v>
      </c>
      <c r="B699" s="61">
        <v>486348153</v>
      </c>
      <c r="C699" s="63" t="s">
        <v>610</v>
      </c>
      <c r="D699" s="64">
        <v>0</v>
      </c>
      <c r="E699" s="64">
        <v>0</v>
      </c>
      <c r="F699" s="64">
        <v>0</v>
      </c>
      <c r="G699" s="64">
        <v>1</v>
      </c>
      <c r="H699" s="64">
        <v>0</v>
      </c>
      <c r="I699" s="64">
        <v>0</v>
      </c>
      <c r="J699" s="64">
        <v>0</v>
      </c>
      <c r="K699" s="84">
        <v>3.8199999999999998E-2</v>
      </c>
      <c r="L699" s="64">
        <v>0</v>
      </c>
      <c r="M699" s="64">
        <v>0</v>
      </c>
      <c r="N699" s="64">
        <v>0</v>
      </c>
      <c r="O699" s="64">
        <v>0</v>
      </c>
      <c r="P699" s="64">
        <v>0</v>
      </c>
      <c r="Q699" s="64">
        <v>1</v>
      </c>
      <c r="R699" s="84">
        <v>1</v>
      </c>
      <c r="S699" s="64">
        <v>9</v>
      </c>
      <c r="T699" s="61"/>
      <c r="U699" s="61"/>
      <c r="V699" s="61">
        <v>486</v>
      </c>
      <c r="W699" s="61">
        <v>348</v>
      </c>
      <c r="X699" s="61">
        <v>153</v>
      </c>
      <c r="Y699" s="85">
        <v>9549</v>
      </c>
    </row>
    <row r="700" spans="1:25" s="85" customFormat="1" ht="12">
      <c r="A700" s="83">
        <v>486</v>
      </c>
      <c r="B700" s="61">
        <v>486348186</v>
      </c>
      <c r="C700" s="63" t="s">
        <v>610</v>
      </c>
      <c r="D700" s="64">
        <v>0</v>
      </c>
      <c r="E700" s="64">
        <v>0</v>
      </c>
      <c r="F700" s="64">
        <v>1</v>
      </c>
      <c r="G700" s="64">
        <v>3</v>
      </c>
      <c r="H700" s="64">
        <v>2</v>
      </c>
      <c r="I700" s="64">
        <v>0</v>
      </c>
      <c r="J700" s="64">
        <v>0</v>
      </c>
      <c r="K700" s="84">
        <v>0.22919999999999999</v>
      </c>
      <c r="L700" s="64">
        <v>0</v>
      </c>
      <c r="M700" s="64">
        <v>2</v>
      </c>
      <c r="N700" s="64">
        <v>1</v>
      </c>
      <c r="O700" s="64">
        <v>0</v>
      </c>
      <c r="P700" s="64">
        <v>6</v>
      </c>
      <c r="Q700" s="64">
        <v>6</v>
      </c>
      <c r="R700" s="84">
        <v>1</v>
      </c>
      <c r="S700" s="64">
        <v>6</v>
      </c>
      <c r="T700" s="61"/>
      <c r="U700" s="61"/>
      <c r="V700" s="61">
        <v>486</v>
      </c>
      <c r="W700" s="61">
        <v>348</v>
      </c>
      <c r="X700" s="61">
        <v>186</v>
      </c>
      <c r="Y700" s="85">
        <v>15085</v>
      </c>
    </row>
    <row r="701" spans="1:25" s="85" customFormat="1" ht="12">
      <c r="A701" s="83">
        <v>486</v>
      </c>
      <c r="B701" s="61">
        <v>486348214</v>
      </c>
      <c r="C701" s="63" t="s">
        <v>610</v>
      </c>
      <c r="D701" s="64">
        <v>0</v>
      </c>
      <c r="E701" s="64">
        <v>0</v>
      </c>
      <c r="F701" s="64">
        <v>0</v>
      </c>
      <c r="G701" s="64">
        <v>1</v>
      </c>
      <c r="H701" s="64">
        <v>1</v>
      </c>
      <c r="I701" s="64">
        <v>0</v>
      </c>
      <c r="J701" s="64">
        <v>0</v>
      </c>
      <c r="K701" s="84">
        <v>7.6399999999999996E-2</v>
      </c>
      <c r="L701" s="64">
        <v>0</v>
      </c>
      <c r="M701" s="64">
        <v>0</v>
      </c>
      <c r="N701" s="64">
        <v>0</v>
      </c>
      <c r="O701" s="64">
        <v>0</v>
      </c>
      <c r="P701" s="64">
        <v>0</v>
      </c>
      <c r="Q701" s="64">
        <v>2</v>
      </c>
      <c r="R701" s="84">
        <v>1</v>
      </c>
      <c r="S701" s="64">
        <v>7</v>
      </c>
      <c r="T701" s="61"/>
      <c r="U701" s="61"/>
      <c r="V701" s="61">
        <v>486</v>
      </c>
      <c r="W701" s="61">
        <v>348</v>
      </c>
      <c r="X701" s="61">
        <v>214</v>
      </c>
      <c r="Y701" s="85">
        <v>9376</v>
      </c>
    </row>
    <row r="702" spans="1:25" s="85" customFormat="1" ht="12">
      <c r="A702" s="83">
        <v>486</v>
      </c>
      <c r="B702" s="61">
        <v>486348226</v>
      </c>
      <c r="C702" s="63" t="s">
        <v>610</v>
      </c>
      <c r="D702" s="64">
        <v>0</v>
      </c>
      <c r="E702" s="64">
        <v>0</v>
      </c>
      <c r="F702" s="64">
        <v>0</v>
      </c>
      <c r="G702" s="64">
        <v>0</v>
      </c>
      <c r="H702" s="64">
        <v>1</v>
      </c>
      <c r="I702" s="64">
        <v>0</v>
      </c>
      <c r="J702" s="64">
        <v>0</v>
      </c>
      <c r="K702" s="84">
        <v>3.8199999999999998E-2</v>
      </c>
      <c r="L702" s="64">
        <v>0</v>
      </c>
      <c r="M702" s="64">
        <v>0</v>
      </c>
      <c r="N702" s="64">
        <v>0</v>
      </c>
      <c r="O702" s="64">
        <v>0</v>
      </c>
      <c r="P702" s="64">
        <v>1</v>
      </c>
      <c r="Q702" s="64">
        <v>1</v>
      </c>
      <c r="R702" s="84">
        <v>1</v>
      </c>
      <c r="S702" s="64">
        <v>7</v>
      </c>
      <c r="T702" s="61"/>
      <c r="U702" s="61"/>
      <c r="V702" s="61">
        <v>486</v>
      </c>
      <c r="W702" s="61">
        <v>348</v>
      </c>
      <c r="X702" s="61">
        <v>226</v>
      </c>
      <c r="Y702" s="85">
        <v>13812</v>
      </c>
    </row>
    <row r="703" spans="1:25" s="85" customFormat="1" ht="12">
      <c r="A703" s="83">
        <v>486</v>
      </c>
      <c r="B703" s="61">
        <v>486348227</v>
      </c>
      <c r="C703" s="63" t="s">
        <v>610</v>
      </c>
      <c r="D703" s="64">
        <v>0</v>
      </c>
      <c r="E703" s="64">
        <v>0</v>
      </c>
      <c r="F703" s="64">
        <v>0</v>
      </c>
      <c r="G703" s="64">
        <v>1</v>
      </c>
      <c r="H703" s="64">
        <v>0</v>
      </c>
      <c r="I703" s="64">
        <v>0</v>
      </c>
      <c r="J703" s="64">
        <v>0</v>
      </c>
      <c r="K703" s="84">
        <v>3.8199999999999998E-2</v>
      </c>
      <c r="L703" s="64">
        <v>0</v>
      </c>
      <c r="M703" s="64">
        <v>0</v>
      </c>
      <c r="N703" s="64">
        <v>0</v>
      </c>
      <c r="O703" s="64">
        <v>0</v>
      </c>
      <c r="P703" s="64">
        <v>0</v>
      </c>
      <c r="Q703" s="64">
        <v>1</v>
      </c>
      <c r="R703" s="84">
        <v>1</v>
      </c>
      <c r="S703" s="64">
        <v>9</v>
      </c>
      <c r="T703" s="61"/>
      <c r="U703" s="61"/>
      <c r="V703" s="61">
        <v>486</v>
      </c>
      <c r="W703" s="61">
        <v>348</v>
      </c>
      <c r="X703" s="61">
        <v>227</v>
      </c>
      <c r="Y703" s="85">
        <v>9549</v>
      </c>
    </row>
    <row r="704" spans="1:25" s="85" customFormat="1" ht="12">
      <c r="A704" s="83">
        <v>486</v>
      </c>
      <c r="B704" s="61">
        <v>486348271</v>
      </c>
      <c r="C704" s="63" t="s">
        <v>610</v>
      </c>
      <c r="D704" s="64">
        <v>0</v>
      </c>
      <c r="E704" s="64">
        <v>0</v>
      </c>
      <c r="F704" s="64">
        <v>0</v>
      </c>
      <c r="G704" s="64">
        <v>1</v>
      </c>
      <c r="H704" s="64">
        <v>1</v>
      </c>
      <c r="I704" s="64">
        <v>0</v>
      </c>
      <c r="J704" s="64">
        <v>0</v>
      </c>
      <c r="K704" s="84">
        <v>7.6399999999999996E-2</v>
      </c>
      <c r="L704" s="64">
        <v>0</v>
      </c>
      <c r="M704" s="64">
        <v>0</v>
      </c>
      <c r="N704" s="64">
        <v>0</v>
      </c>
      <c r="O704" s="64">
        <v>0</v>
      </c>
      <c r="P704" s="64">
        <v>2</v>
      </c>
      <c r="Q704" s="64">
        <v>2</v>
      </c>
      <c r="R704" s="84">
        <v>1</v>
      </c>
      <c r="S704" s="64">
        <v>3</v>
      </c>
      <c r="T704" s="61"/>
      <c r="U704" s="61"/>
      <c r="V704" s="61">
        <v>486</v>
      </c>
      <c r="W704" s="61">
        <v>348</v>
      </c>
      <c r="X704" s="61">
        <v>271</v>
      </c>
      <c r="Y704" s="85">
        <v>13364</v>
      </c>
    </row>
    <row r="705" spans="1:25" s="85" customFormat="1" ht="12">
      <c r="A705" s="83">
        <v>486</v>
      </c>
      <c r="B705" s="61">
        <v>486348277</v>
      </c>
      <c r="C705" s="63" t="s">
        <v>610</v>
      </c>
      <c r="D705" s="64">
        <v>0</v>
      </c>
      <c r="E705" s="64">
        <v>0</v>
      </c>
      <c r="F705" s="64">
        <v>1</v>
      </c>
      <c r="G705" s="64">
        <v>1</v>
      </c>
      <c r="H705" s="64">
        <v>2</v>
      </c>
      <c r="I705" s="64">
        <v>0</v>
      </c>
      <c r="J705" s="64">
        <v>0</v>
      </c>
      <c r="K705" s="84">
        <v>0.15279999999999999</v>
      </c>
      <c r="L705" s="64">
        <v>0</v>
      </c>
      <c r="M705" s="64">
        <v>1</v>
      </c>
      <c r="N705" s="64">
        <v>0</v>
      </c>
      <c r="O705" s="64">
        <v>0</v>
      </c>
      <c r="P705" s="64">
        <v>4</v>
      </c>
      <c r="Q705" s="64">
        <v>4</v>
      </c>
      <c r="R705" s="84">
        <v>1</v>
      </c>
      <c r="S705" s="64">
        <v>12</v>
      </c>
      <c r="T705" s="61"/>
      <c r="U705" s="61"/>
      <c r="V705" s="61">
        <v>486</v>
      </c>
      <c r="W705" s="61">
        <v>348</v>
      </c>
      <c r="X705" s="61">
        <v>277</v>
      </c>
      <c r="Y705" s="85">
        <v>15330</v>
      </c>
    </row>
    <row r="706" spans="1:25" s="85" customFormat="1" ht="12">
      <c r="A706" s="83">
        <v>486</v>
      </c>
      <c r="B706" s="61">
        <v>486348316</v>
      </c>
      <c r="C706" s="63" t="s">
        <v>610</v>
      </c>
      <c r="D706" s="64">
        <v>0</v>
      </c>
      <c r="E706" s="64">
        <v>0</v>
      </c>
      <c r="F706" s="64">
        <v>1</v>
      </c>
      <c r="G706" s="64">
        <v>3</v>
      </c>
      <c r="H706" s="64">
        <v>1</v>
      </c>
      <c r="I706" s="64">
        <v>0</v>
      </c>
      <c r="J706" s="64">
        <v>0</v>
      </c>
      <c r="K706" s="84">
        <v>0.191</v>
      </c>
      <c r="L706" s="64">
        <v>0</v>
      </c>
      <c r="M706" s="64">
        <v>2</v>
      </c>
      <c r="N706" s="64">
        <v>0</v>
      </c>
      <c r="O706" s="64">
        <v>0</v>
      </c>
      <c r="P706" s="64">
        <v>5</v>
      </c>
      <c r="Q706" s="64">
        <v>5</v>
      </c>
      <c r="R706" s="84">
        <v>1</v>
      </c>
      <c r="S706" s="64">
        <v>10</v>
      </c>
      <c r="T706" s="61"/>
      <c r="U706" s="61"/>
      <c r="V706" s="61">
        <v>486</v>
      </c>
      <c r="W706" s="61">
        <v>348</v>
      </c>
      <c r="X706" s="61">
        <v>316</v>
      </c>
      <c r="Y706" s="85">
        <v>15536</v>
      </c>
    </row>
    <row r="707" spans="1:25" s="85" customFormat="1" ht="12">
      <c r="A707" s="83">
        <v>486</v>
      </c>
      <c r="B707" s="61">
        <v>486348348</v>
      </c>
      <c r="C707" s="63" t="s">
        <v>610</v>
      </c>
      <c r="D707" s="64">
        <v>0</v>
      </c>
      <c r="E707" s="64">
        <v>0</v>
      </c>
      <c r="F707" s="64">
        <v>67</v>
      </c>
      <c r="G707" s="64">
        <v>354</v>
      </c>
      <c r="H707" s="64">
        <v>201</v>
      </c>
      <c r="I707" s="64">
        <v>0</v>
      </c>
      <c r="J707" s="64">
        <v>0</v>
      </c>
      <c r="K707" s="84">
        <v>23.760400000000001</v>
      </c>
      <c r="L707" s="64">
        <v>0</v>
      </c>
      <c r="M707" s="64">
        <v>137</v>
      </c>
      <c r="N707" s="64">
        <v>25</v>
      </c>
      <c r="O707" s="64">
        <v>0</v>
      </c>
      <c r="P707" s="64">
        <v>515</v>
      </c>
      <c r="Q707" s="64">
        <v>622</v>
      </c>
      <c r="R707" s="84">
        <v>1</v>
      </c>
      <c r="S707" s="64">
        <v>11</v>
      </c>
      <c r="T707" s="61"/>
      <c r="U707" s="61"/>
      <c r="V707" s="61">
        <v>486</v>
      </c>
      <c r="W707" s="61">
        <v>348</v>
      </c>
      <c r="X707" s="61">
        <v>348</v>
      </c>
      <c r="Y707" s="85">
        <v>14397</v>
      </c>
    </row>
    <row r="708" spans="1:25" s="85" customFormat="1" ht="12">
      <c r="A708" s="83">
        <v>486</v>
      </c>
      <c r="B708" s="61">
        <v>486348753</v>
      </c>
      <c r="C708" s="63" t="s">
        <v>610</v>
      </c>
      <c r="D708" s="64">
        <v>0</v>
      </c>
      <c r="E708" s="64">
        <v>0</v>
      </c>
      <c r="F708" s="64">
        <v>0</v>
      </c>
      <c r="G708" s="64">
        <v>1</v>
      </c>
      <c r="H708" s="64">
        <v>0</v>
      </c>
      <c r="I708" s="64">
        <v>0</v>
      </c>
      <c r="J708" s="64">
        <v>0</v>
      </c>
      <c r="K708" s="84">
        <v>3.8199999999999998E-2</v>
      </c>
      <c r="L708" s="64">
        <v>0</v>
      </c>
      <c r="M708" s="64">
        <v>0</v>
      </c>
      <c r="N708" s="64">
        <v>0</v>
      </c>
      <c r="O708" s="64">
        <v>0</v>
      </c>
      <c r="P708" s="64">
        <v>1</v>
      </c>
      <c r="Q708" s="64">
        <v>1</v>
      </c>
      <c r="R708" s="84">
        <v>1</v>
      </c>
      <c r="S708" s="64">
        <v>6</v>
      </c>
      <c r="T708" s="61"/>
      <c r="U708" s="61"/>
      <c r="V708" s="61">
        <v>486</v>
      </c>
      <c r="W708" s="61">
        <v>348</v>
      </c>
      <c r="X708" s="61">
        <v>753</v>
      </c>
      <c r="Y708" s="85">
        <v>13992</v>
      </c>
    </row>
    <row r="709" spans="1:25" s="85" customFormat="1" ht="12">
      <c r="A709" s="83">
        <v>486</v>
      </c>
      <c r="B709" s="61">
        <v>486348767</v>
      </c>
      <c r="C709" s="63" t="s">
        <v>610</v>
      </c>
      <c r="D709" s="64">
        <v>0</v>
      </c>
      <c r="E709" s="64">
        <v>0</v>
      </c>
      <c r="F709" s="64">
        <v>0</v>
      </c>
      <c r="G709" s="64">
        <v>8</v>
      </c>
      <c r="H709" s="64">
        <v>3</v>
      </c>
      <c r="I709" s="64">
        <v>0</v>
      </c>
      <c r="J709" s="64">
        <v>0</v>
      </c>
      <c r="K709" s="84">
        <v>0.42020000000000002</v>
      </c>
      <c r="L709" s="64">
        <v>0</v>
      </c>
      <c r="M709" s="64">
        <v>2</v>
      </c>
      <c r="N709" s="64">
        <v>1</v>
      </c>
      <c r="O709" s="64">
        <v>0</v>
      </c>
      <c r="P709" s="64">
        <v>8</v>
      </c>
      <c r="Q709" s="64">
        <v>11</v>
      </c>
      <c r="R709" s="84">
        <v>1</v>
      </c>
      <c r="S709" s="64">
        <v>8</v>
      </c>
      <c r="T709" s="61"/>
      <c r="U709" s="61"/>
      <c r="V709" s="61">
        <v>486</v>
      </c>
      <c r="W709" s="61">
        <v>348</v>
      </c>
      <c r="X709" s="61">
        <v>767</v>
      </c>
      <c r="Y709" s="85">
        <v>13591</v>
      </c>
    </row>
    <row r="710" spans="1:25" s="85" customFormat="1" ht="12">
      <c r="A710" s="83">
        <v>486</v>
      </c>
      <c r="B710" s="61">
        <v>486348775</v>
      </c>
      <c r="C710" s="63" t="s">
        <v>610</v>
      </c>
      <c r="D710" s="64">
        <v>0</v>
      </c>
      <c r="E710" s="64">
        <v>0</v>
      </c>
      <c r="F710" s="64">
        <v>0</v>
      </c>
      <c r="G710" s="64">
        <v>2</v>
      </c>
      <c r="H710" s="64">
        <v>0</v>
      </c>
      <c r="I710" s="64">
        <v>0</v>
      </c>
      <c r="J710" s="64">
        <v>0</v>
      </c>
      <c r="K710" s="84">
        <v>7.6399999999999996E-2</v>
      </c>
      <c r="L710" s="64">
        <v>0</v>
      </c>
      <c r="M710" s="64">
        <v>1</v>
      </c>
      <c r="N710" s="64">
        <v>0</v>
      </c>
      <c r="O710" s="64">
        <v>0</v>
      </c>
      <c r="P710" s="64">
        <v>1</v>
      </c>
      <c r="Q710" s="64">
        <v>2</v>
      </c>
      <c r="R710" s="84">
        <v>1</v>
      </c>
      <c r="S710" s="64">
        <v>3</v>
      </c>
      <c r="T710" s="61"/>
      <c r="U710" s="61"/>
      <c r="V710" s="61">
        <v>486</v>
      </c>
      <c r="W710" s="61">
        <v>348</v>
      </c>
      <c r="X710" s="61">
        <v>775</v>
      </c>
      <c r="Y710" s="85">
        <v>12739</v>
      </c>
    </row>
    <row r="711" spans="1:25" s="85" customFormat="1" ht="12">
      <c r="A711" s="83">
        <v>487</v>
      </c>
      <c r="B711" s="61">
        <v>487049016</v>
      </c>
      <c r="C711" s="63" t="s">
        <v>277</v>
      </c>
      <c r="D711" s="64">
        <v>0</v>
      </c>
      <c r="E711" s="64">
        <v>0</v>
      </c>
      <c r="F711" s="64">
        <v>0</v>
      </c>
      <c r="G711" s="64">
        <v>0</v>
      </c>
      <c r="H711" s="64">
        <v>0</v>
      </c>
      <c r="I711" s="64">
        <v>1</v>
      </c>
      <c r="J711" s="64">
        <v>0</v>
      </c>
      <c r="K711" s="84">
        <v>3.8199999999999998E-2</v>
      </c>
      <c r="L711" s="64">
        <v>0</v>
      </c>
      <c r="M711" s="64">
        <v>0</v>
      </c>
      <c r="N711" s="64">
        <v>0</v>
      </c>
      <c r="O711" s="64">
        <v>1</v>
      </c>
      <c r="P711" s="64">
        <v>0</v>
      </c>
      <c r="Q711" s="64">
        <v>1</v>
      </c>
      <c r="R711" s="84">
        <v>1.1080000000000001</v>
      </c>
      <c r="S711" s="64">
        <v>7</v>
      </c>
      <c r="T711" s="61"/>
      <c r="U711" s="61"/>
      <c r="V711" s="61">
        <v>487</v>
      </c>
      <c r="W711" s="61">
        <v>49</v>
      </c>
      <c r="X711" s="61">
        <v>16</v>
      </c>
      <c r="Y711" s="85">
        <v>14305</v>
      </c>
    </row>
    <row r="712" spans="1:25" s="85" customFormat="1" ht="12">
      <c r="A712" s="83">
        <v>487</v>
      </c>
      <c r="B712" s="61">
        <v>487049018</v>
      </c>
      <c r="C712" s="63" t="s">
        <v>277</v>
      </c>
      <c r="D712" s="64">
        <v>0</v>
      </c>
      <c r="E712" s="64">
        <v>0</v>
      </c>
      <c r="F712" s="64">
        <v>0</v>
      </c>
      <c r="G712" s="64">
        <v>0</v>
      </c>
      <c r="H712" s="64">
        <v>1</v>
      </c>
      <c r="I712" s="64">
        <v>0</v>
      </c>
      <c r="J712" s="64">
        <v>0</v>
      </c>
      <c r="K712" s="84">
        <v>3.8199999999999998E-2</v>
      </c>
      <c r="L712" s="64">
        <v>0</v>
      </c>
      <c r="M712" s="64">
        <v>0</v>
      </c>
      <c r="N712" s="64">
        <v>0</v>
      </c>
      <c r="O712" s="64">
        <v>0</v>
      </c>
      <c r="P712" s="64">
        <v>0</v>
      </c>
      <c r="Q712" s="64">
        <v>1</v>
      </c>
      <c r="R712" s="84">
        <v>1.1080000000000001</v>
      </c>
      <c r="S712" s="64">
        <v>7</v>
      </c>
      <c r="T712" s="61"/>
      <c r="U712" s="61"/>
      <c r="V712" s="61">
        <v>487</v>
      </c>
      <c r="W712" s="61">
        <v>49</v>
      </c>
      <c r="X712" s="61">
        <v>18</v>
      </c>
      <c r="Y712" s="85">
        <v>9998</v>
      </c>
    </row>
    <row r="713" spans="1:25" s="85" customFormat="1" ht="12">
      <c r="A713" s="83">
        <v>487</v>
      </c>
      <c r="B713" s="61">
        <v>487049031</v>
      </c>
      <c r="C713" s="63" t="s">
        <v>277</v>
      </c>
      <c r="D713" s="64">
        <v>0</v>
      </c>
      <c r="E713" s="64">
        <v>0</v>
      </c>
      <c r="F713" s="64">
        <v>0</v>
      </c>
      <c r="G713" s="64">
        <v>0</v>
      </c>
      <c r="H713" s="64">
        <v>0</v>
      </c>
      <c r="I713" s="64">
        <v>1</v>
      </c>
      <c r="J713" s="64">
        <v>0</v>
      </c>
      <c r="K713" s="84">
        <v>3.8199999999999998E-2</v>
      </c>
      <c r="L713" s="64">
        <v>0</v>
      </c>
      <c r="M713" s="64">
        <v>0</v>
      </c>
      <c r="N713" s="64">
        <v>0</v>
      </c>
      <c r="O713" s="64">
        <v>0</v>
      </c>
      <c r="P713" s="64">
        <v>1</v>
      </c>
      <c r="Q713" s="64">
        <v>1</v>
      </c>
      <c r="R713" s="84">
        <v>1.1080000000000001</v>
      </c>
      <c r="S713" s="64">
        <v>4</v>
      </c>
      <c r="T713" s="61"/>
      <c r="U713" s="61"/>
      <c r="V713" s="61">
        <v>487</v>
      </c>
      <c r="W713" s="61">
        <v>49</v>
      </c>
      <c r="X713" s="61">
        <v>31</v>
      </c>
      <c r="Y713" s="85">
        <v>16430</v>
      </c>
    </row>
    <row r="714" spans="1:25" s="85" customFormat="1" ht="12">
      <c r="A714" s="83">
        <v>487</v>
      </c>
      <c r="B714" s="61">
        <v>487049035</v>
      </c>
      <c r="C714" s="63" t="s">
        <v>277</v>
      </c>
      <c r="D714" s="64">
        <v>0</v>
      </c>
      <c r="E714" s="64">
        <v>0</v>
      </c>
      <c r="F714" s="64">
        <v>0</v>
      </c>
      <c r="G714" s="64">
        <v>0</v>
      </c>
      <c r="H714" s="64">
        <v>8</v>
      </c>
      <c r="I714" s="64">
        <v>43</v>
      </c>
      <c r="J714" s="64">
        <v>0</v>
      </c>
      <c r="K714" s="84">
        <v>1.9481999999999999</v>
      </c>
      <c r="L714" s="64">
        <v>0</v>
      </c>
      <c r="M714" s="64">
        <v>0</v>
      </c>
      <c r="N714" s="64">
        <v>0</v>
      </c>
      <c r="O714" s="64">
        <v>0</v>
      </c>
      <c r="P714" s="64">
        <v>38</v>
      </c>
      <c r="Q714" s="64">
        <v>51</v>
      </c>
      <c r="R714" s="84">
        <v>1.1080000000000001</v>
      </c>
      <c r="S714" s="64">
        <v>11</v>
      </c>
      <c r="T714" s="61"/>
      <c r="U714" s="61"/>
      <c r="V714" s="61">
        <v>487</v>
      </c>
      <c r="W714" s="61">
        <v>49</v>
      </c>
      <c r="X714" s="61">
        <v>35</v>
      </c>
      <c r="Y714" s="85">
        <v>15950</v>
      </c>
    </row>
    <row r="715" spans="1:25" s="85" customFormat="1" ht="12">
      <c r="A715" s="83">
        <v>487</v>
      </c>
      <c r="B715" s="61">
        <v>487049044</v>
      </c>
      <c r="C715" s="63" t="s">
        <v>277</v>
      </c>
      <c r="D715" s="64">
        <v>0</v>
      </c>
      <c r="E715" s="64">
        <v>0</v>
      </c>
      <c r="F715" s="64">
        <v>0</v>
      </c>
      <c r="G715" s="64">
        <v>0</v>
      </c>
      <c r="H715" s="64">
        <v>3</v>
      </c>
      <c r="I715" s="64">
        <v>3</v>
      </c>
      <c r="J715" s="64">
        <v>0</v>
      </c>
      <c r="K715" s="84">
        <v>0.22919999999999999</v>
      </c>
      <c r="L715" s="64">
        <v>0</v>
      </c>
      <c r="M715" s="64">
        <v>0</v>
      </c>
      <c r="N715" s="64">
        <v>0</v>
      </c>
      <c r="O715" s="64">
        <v>0</v>
      </c>
      <c r="P715" s="64">
        <v>5</v>
      </c>
      <c r="Q715" s="64">
        <v>6</v>
      </c>
      <c r="R715" s="84">
        <v>1.1080000000000001</v>
      </c>
      <c r="S715" s="64">
        <v>12</v>
      </c>
      <c r="T715" s="61"/>
      <c r="U715" s="61"/>
      <c r="V715" s="61">
        <v>487</v>
      </c>
      <c r="W715" s="61">
        <v>49</v>
      </c>
      <c r="X715" s="61">
        <v>44</v>
      </c>
      <c r="Y715" s="85">
        <v>15895</v>
      </c>
    </row>
    <row r="716" spans="1:25" s="85" customFormat="1" ht="12">
      <c r="A716" s="83">
        <v>487</v>
      </c>
      <c r="B716" s="61">
        <v>487049046</v>
      </c>
      <c r="C716" s="63" t="s">
        <v>277</v>
      </c>
      <c r="D716" s="64">
        <v>0</v>
      </c>
      <c r="E716" s="64">
        <v>0</v>
      </c>
      <c r="F716" s="64">
        <v>0</v>
      </c>
      <c r="G716" s="64">
        <v>0</v>
      </c>
      <c r="H716" s="64">
        <v>1</v>
      </c>
      <c r="I716" s="64">
        <v>0</v>
      </c>
      <c r="J716" s="64">
        <v>0</v>
      </c>
      <c r="K716" s="84">
        <v>3.8199999999999998E-2</v>
      </c>
      <c r="L716" s="64">
        <v>0</v>
      </c>
      <c r="M716" s="64">
        <v>0</v>
      </c>
      <c r="N716" s="64">
        <v>0</v>
      </c>
      <c r="O716" s="64">
        <v>0</v>
      </c>
      <c r="P716" s="64">
        <v>1</v>
      </c>
      <c r="Q716" s="64">
        <v>1</v>
      </c>
      <c r="R716" s="84">
        <v>1.1080000000000001</v>
      </c>
      <c r="S716" s="64">
        <v>2</v>
      </c>
      <c r="T716" s="61"/>
      <c r="U716" s="61"/>
      <c r="V716" s="61">
        <v>487</v>
      </c>
      <c r="W716" s="61">
        <v>49</v>
      </c>
      <c r="X716" s="61">
        <v>46</v>
      </c>
      <c r="Y716" s="85">
        <v>14294</v>
      </c>
    </row>
    <row r="717" spans="1:25" s="85" customFormat="1" ht="12">
      <c r="A717" s="83">
        <v>487</v>
      </c>
      <c r="B717" s="61">
        <v>487049048</v>
      </c>
      <c r="C717" s="63" t="s">
        <v>277</v>
      </c>
      <c r="D717" s="64">
        <v>0</v>
      </c>
      <c r="E717" s="64">
        <v>0</v>
      </c>
      <c r="F717" s="64">
        <v>0</v>
      </c>
      <c r="G717" s="64">
        <v>0</v>
      </c>
      <c r="H717" s="64">
        <v>1</v>
      </c>
      <c r="I717" s="64">
        <v>0</v>
      </c>
      <c r="J717" s="64">
        <v>0</v>
      </c>
      <c r="K717" s="84">
        <v>3.8199999999999998E-2</v>
      </c>
      <c r="L717" s="64">
        <v>0</v>
      </c>
      <c r="M717" s="64">
        <v>0</v>
      </c>
      <c r="N717" s="64">
        <v>0</v>
      </c>
      <c r="O717" s="64">
        <v>0</v>
      </c>
      <c r="P717" s="64">
        <v>0</v>
      </c>
      <c r="Q717" s="64">
        <v>1</v>
      </c>
      <c r="R717" s="84">
        <v>1.1080000000000001</v>
      </c>
      <c r="S717" s="64">
        <v>3</v>
      </c>
      <c r="T717" s="61"/>
      <c r="U717" s="61"/>
      <c r="V717" s="61">
        <v>487</v>
      </c>
      <c r="W717" s="61">
        <v>49</v>
      </c>
      <c r="X717" s="61">
        <v>48</v>
      </c>
      <c r="Y717" s="85">
        <v>9998</v>
      </c>
    </row>
    <row r="718" spans="1:25" s="85" customFormat="1" ht="12">
      <c r="A718" s="83">
        <v>487</v>
      </c>
      <c r="B718" s="61">
        <v>487049049</v>
      </c>
      <c r="C718" s="63" t="s">
        <v>277</v>
      </c>
      <c r="D718" s="64">
        <v>0</v>
      </c>
      <c r="E718" s="64">
        <v>0</v>
      </c>
      <c r="F718" s="64">
        <v>0</v>
      </c>
      <c r="G718" s="64">
        <v>0</v>
      </c>
      <c r="H718" s="64">
        <v>24</v>
      </c>
      <c r="I718" s="64">
        <v>34</v>
      </c>
      <c r="J718" s="64">
        <v>0</v>
      </c>
      <c r="K718" s="84">
        <v>2.2155999999999998</v>
      </c>
      <c r="L718" s="64">
        <v>0</v>
      </c>
      <c r="M718" s="64">
        <v>0</v>
      </c>
      <c r="N718" s="64">
        <v>2</v>
      </c>
      <c r="O718" s="64">
        <v>1</v>
      </c>
      <c r="P718" s="64">
        <v>41</v>
      </c>
      <c r="Q718" s="64">
        <v>58</v>
      </c>
      <c r="R718" s="84">
        <v>1.1080000000000001</v>
      </c>
      <c r="S718" s="64">
        <v>8</v>
      </c>
      <c r="T718" s="61"/>
      <c r="U718" s="61"/>
      <c r="V718" s="61">
        <v>487</v>
      </c>
      <c r="W718" s="61">
        <v>49</v>
      </c>
      <c r="X718" s="61">
        <v>49</v>
      </c>
      <c r="Y718" s="85">
        <v>14997</v>
      </c>
    </row>
    <row r="719" spans="1:25" s="85" customFormat="1" ht="12">
      <c r="A719" s="83">
        <v>487</v>
      </c>
      <c r="B719" s="61">
        <v>487049057</v>
      </c>
      <c r="C719" s="63" t="s">
        <v>277</v>
      </c>
      <c r="D719" s="64">
        <v>0</v>
      </c>
      <c r="E719" s="64">
        <v>0</v>
      </c>
      <c r="F719" s="64">
        <v>0</v>
      </c>
      <c r="G719" s="64">
        <v>0</v>
      </c>
      <c r="H719" s="64">
        <v>4</v>
      </c>
      <c r="I719" s="64">
        <v>4</v>
      </c>
      <c r="J719" s="64">
        <v>0</v>
      </c>
      <c r="K719" s="84">
        <v>0.30559999999999998</v>
      </c>
      <c r="L719" s="64">
        <v>0</v>
      </c>
      <c r="M719" s="64">
        <v>0</v>
      </c>
      <c r="N719" s="64">
        <v>0</v>
      </c>
      <c r="O719" s="64">
        <v>0</v>
      </c>
      <c r="P719" s="64">
        <v>5</v>
      </c>
      <c r="Q719" s="64">
        <v>8</v>
      </c>
      <c r="R719" s="84">
        <v>1.1080000000000001</v>
      </c>
      <c r="S719" s="64">
        <v>12</v>
      </c>
      <c r="T719" s="61"/>
      <c r="U719" s="61"/>
      <c r="V719" s="61">
        <v>487</v>
      </c>
      <c r="W719" s="61">
        <v>49</v>
      </c>
      <c r="X719" s="61">
        <v>57</v>
      </c>
      <c r="Y719" s="85">
        <v>14669</v>
      </c>
    </row>
    <row r="720" spans="1:25" s="85" customFormat="1" ht="12">
      <c r="A720" s="83">
        <v>487</v>
      </c>
      <c r="B720" s="61">
        <v>487049093</v>
      </c>
      <c r="C720" s="63" t="s">
        <v>277</v>
      </c>
      <c r="D720" s="64">
        <v>0</v>
      </c>
      <c r="E720" s="64">
        <v>0</v>
      </c>
      <c r="F720" s="64">
        <v>0</v>
      </c>
      <c r="G720" s="64">
        <v>0</v>
      </c>
      <c r="H720" s="64">
        <v>20</v>
      </c>
      <c r="I720" s="64">
        <v>36</v>
      </c>
      <c r="J720" s="64">
        <v>0</v>
      </c>
      <c r="K720" s="84">
        <v>2.1392000000000002</v>
      </c>
      <c r="L720" s="64">
        <v>0</v>
      </c>
      <c r="M720" s="64">
        <v>0</v>
      </c>
      <c r="N720" s="64">
        <v>1</v>
      </c>
      <c r="O720" s="64">
        <v>0</v>
      </c>
      <c r="P720" s="64">
        <v>33</v>
      </c>
      <c r="Q720" s="64">
        <v>56</v>
      </c>
      <c r="R720" s="84">
        <v>1.1080000000000001</v>
      </c>
      <c r="S720" s="64">
        <v>11</v>
      </c>
      <c r="T720" s="61"/>
      <c r="U720" s="61"/>
      <c r="V720" s="61">
        <v>487</v>
      </c>
      <c r="W720" s="61">
        <v>49</v>
      </c>
      <c r="X720" s="61">
        <v>93</v>
      </c>
      <c r="Y720" s="85">
        <v>14707</v>
      </c>
    </row>
    <row r="721" spans="1:25" s="85" customFormat="1" ht="12">
      <c r="A721" s="83">
        <v>487</v>
      </c>
      <c r="B721" s="61">
        <v>487049095</v>
      </c>
      <c r="C721" s="63" t="s">
        <v>277</v>
      </c>
      <c r="D721" s="64">
        <v>0</v>
      </c>
      <c r="E721" s="64">
        <v>0</v>
      </c>
      <c r="F721" s="64">
        <v>0</v>
      </c>
      <c r="G721" s="64">
        <v>0</v>
      </c>
      <c r="H721" s="64">
        <v>1</v>
      </c>
      <c r="I721" s="64">
        <v>0</v>
      </c>
      <c r="J721" s="64">
        <v>0</v>
      </c>
      <c r="K721" s="84">
        <v>3.8199999999999998E-2</v>
      </c>
      <c r="L721" s="64">
        <v>0</v>
      </c>
      <c r="M721" s="64">
        <v>0</v>
      </c>
      <c r="N721" s="64">
        <v>0</v>
      </c>
      <c r="O721" s="64">
        <v>0</v>
      </c>
      <c r="P721" s="64">
        <v>1</v>
      </c>
      <c r="Q721" s="64">
        <v>1</v>
      </c>
      <c r="R721" s="84">
        <v>1.1080000000000001</v>
      </c>
      <c r="S721" s="64">
        <v>11</v>
      </c>
      <c r="T721" s="61"/>
      <c r="U721" s="61"/>
      <c r="V721" s="61">
        <v>487</v>
      </c>
      <c r="W721" s="61">
        <v>49</v>
      </c>
      <c r="X721" s="61">
        <v>95</v>
      </c>
      <c r="Y721" s="85">
        <v>15742</v>
      </c>
    </row>
    <row r="722" spans="1:25" s="85" customFormat="1" ht="12">
      <c r="A722" s="83">
        <v>487</v>
      </c>
      <c r="B722" s="61">
        <v>487049128</v>
      </c>
      <c r="C722" s="63" t="s">
        <v>277</v>
      </c>
      <c r="D722" s="64">
        <v>0</v>
      </c>
      <c r="E722" s="64">
        <v>0</v>
      </c>
      <c r="F722" s="64">
        <v>0</v>
      </c>
      <c r="G722" s="64">
        <v>0</v>
      </c>
      <c r="H722" s="64">
        <v>1</v>
      </c>
      <c r="I722" s="64">
        <v>1</v>
      </c>
      <c r="J722" s="64">
        <v>0</v>
      </c>
      <c r="K722" s="84">
        <v>7.6399999999999996E-2</v>
      </c>
      <c r="L722" s="64">
        <v>0</v>
      </c>
      <c r="M722" s="64">
        <v>0</v>
      </c>
      <c r="N722" s="64">
        <v>0</v>
      </c>
      <c r="O722" s="64">
        <v>0</v>
      </c>
      <c r="P722" s="64">
        <v>1</v>
      </c>
      <c r="Q722" s="64">
        <v>2</v>
      </c>
      <c r="R722" s="84">
        <v>1.1080000000000001</v>
      </c>
      <c r="S722" s="64">
        <v>10</v>
      </c>
      <c r="T722" s="61"/>
      <c r="U722" s="61"/>
      <c r="V722" s="61">
        <v>487</v>
      </c>
      <c r="W722" s="61">
        <v>49</v>
      </c>
      <c r="X722" s="61">
        <v>128</v>
      </c>
      <c r="Y722" s="85">
        <v>13790</v>
      </c>
    </row>
    <row r="723" spans="1:25" s="85" customFormat="1" ht="12">
      <c r="A723" s="83">
        <v>487</v>
      </c>
      <c r="B723" s="61">
        <v>487049155</v>
      </c>
      <c r="C723" s="63" t="s">
        <v>277</v>
      </c>
      <c r="D723" s="64">
        <v>0</v>
      </c>
      <c r="E723" s="64">
        <v>0</v>
      </c>
      <c r="F723" s="64">
        <v>0</v>
      </c>
      <c r="G723" s="64">
        <v>0</v>
      </c>
      <c r="H723" s="64">
        <v>0</v>
      </c>
      <c r="I723" s="64">
        <v>1</v>
      </c>
      <c r="J723" s="64">
        <v>0</v>
      </c>
      <c r="K723" s="84">
        <v>3.8199999999999998E-2</v>
      </c>
      <c r="L723" s="64">
        <v>0</v>
      </c>
      <c r="M723" s="64">
        <v>0</v>
      </c>
      <c r="N723" s="64">
        <v>0</v>
      </c>
      <c r="O723" s="64">
        <v>0</v>
      </c>
      <c r="P723" s="64">
        <v>0</v>
      </c>
      <c r="Q723" s="64">
        <v>1</v>
      </c>
      <c r="R723" s="84">
        <v>1.1080000000000001</v>
      </c>
      <c r="S723" s="64">
        <v>2</v>
      </c>
      <c r="T723" s="61"/>
      <c r="U723" s="61"/>
      <c r="V723" s="61">
        <v>487</v>
      </c>
      <c r="W723" s="61">
        <v>49</v>
      </c>
      <c r="X723" s="61">
        <v>155</v>
      </c>
      <c r="Y723" s="85">
        <v>11981</v>
      </c>
    </row>
    <row r="724" spans="1:25" s="85" customFormat="1" ht="12">
      <c r="A724" s="83">
        <v>487</v>
      </c>
      <c r="B724" s="61">
        <v>487049160</v>
      </c>
      <c r="C724" s="63" t="s">
        <v>277</v>
      </c>
      <c r="D724" s="64">
        <v>0</v>
      </c>
      <c r="E724" s="64">
        <v>0</v>
      </c>
      <c r="F724" s="64">
        <v>0</v>
      </c>
      <c r="G724" s="64">
        <v>0</v>
      </c>
      <c r="H724" s="64">
        <v>1</v>
      </c>
      <c r="I724" s="64">
        <v>0</v>
      </c>
      <c r="J724" s="64">
        <v>0</v>
      </c>
      <c r="K724" s="84">
        <v>3.8199999999999998E-2</v>
      </c>
      <c r="L724" s="64">
        <v>0</v>
      </c>
      <c r="M724" s="64">
        <v>0</v>
      </c>
      <c r="N724" s="64">
        <v>0</v>
      </c>
      <c r="O724" s="64">
        <v>0</v>
      </c>
      <c r="P724" s="64">
        <v>1</v>
      </c>
      <c r="Q724" s="64">
        <v>1</v>
      </c>
      <c r="R724" s="84">
        <v>1.1080000000000001</v>
      </c>
      <c r="S724" s="64">
        <v>11</v>
      </c>
      <c r="T724" s="61"/>
      <c r="U724" s="61"/>
      <c r="V724" s="61">
        <v>487</v>
      </c>
      <c r="W724" s="61">
        <v>49</v>
      </c>
      <c r="X724" s="61">
        <v>160</v>
      </c>
      <c r="Y724" s="85">
        <v>15742</v>
      </c>
    </row>
    <row r="725" spans="1:25" s="85" customFormat="1" ht="12">
      <c r="A725" s="83">
        <v>487</v>
      </c>
      <c r="B725" s="61">
        <v>487049163</v>
      </c>
      <c r="C725" s="63" t="s">
        <v>277</v>
      </c>
      <c r="D725" s="64">
        <v>0</v>
      </c>
      <c r="E725" s="64">
        <v>0</v>
      </c>
      <c r="F725" s="64">
        <v>0</v>
      </c>
      <c r="G725" s="64">
        <v>0</v>
      </c>
      <c r="H725" s="64">
        <v>7</v>
      </c>
      <c r="I725" s="64">
        <v>12</v>
      </c>
      <c r="J725" s="64">
        <v>0</v>
      </c>
      <c r="K725" s="84">
        <v>0.7258</v>
      </c>
      <c r="L725" s="64">
        <v>0</v>
      </c>
      <c r="M725" s="64">
        <v>0</v>
      </c>
      <c r="N725" s="64">
        <v>0</v>
      </c>
      <c r="O725" s="64">
        <v>3</v>
      </c>
      <c r="P725" s="64">
        <v>10</v>
      </c>
      <c r="Q725" s="64">
        <v>19</v>
      </c>
      <c r="R725" s="84">
        <v>1.1080000000000001</v>
      </c>
      <c r="S725" s="64">
        <v>12</v>
      </c>
      <c r="T725" s="61"/>
      <c r="U725" s="61"/>
      <c r="V725" s="61">
        <v>487</v>
      </c>
      <c r="W725" s="61">
        <v>49</v>
      </c>
      <c r="X725" s="61">
        <v>163</v>
      </c>
      <c r="Y725" s="85">
        <v>14716</v>
      </c>
    </row>
    <row r="726" spans="1:25" s="85" customFormat="1" ht="12">
      <c r="A726" s="83">
        <v>487</v>
      </c>
      <c r="B726" s="61">
        <v>487049165</v>
      </c>
      <c r="C726" s="63" t="s">
        <v>277</v>
      </c>
      <c r="D726" s="64">
        <v>0</v>
      </c>
      <c r="E726" s="64">
        <v>0</v>
      </c>
      <c r="F726" s="64">
        <v>0</v>
      </c>
      <c r="G726" s="64">
        <v>0</v>
      </c>
      <c r="H726" s="64">
        <v>14</v>
      </c>
      <c r="I726" s="64">
        <v>31</v>
      </c>
      <c r="J726" s="64">
        <v>0</v>
      </c>
      <c r="K726" s="84">
        <v>1.7190000000000001</v>
      </c>
      <c r="L726" s="64">
        <v>0</v>
      </c>
      <c r="M726" s="64">
        <v>0</v>
      </c>
      <c r="N726" s="64">
        <v>0</v>
      </c>
      <c r="O726" s="64">
        <v>0</v>
      </c>
      <c r="P726" s="64">
        <v>23</v>
      </c>
      <c r="Q726" s="64">
        <v>45</v>
      </c>
      <c r="R726" s="84">
        <v>1.1080000000000001</v>
      </c>
      <c r="S726" s="64">
        <v>10</v>
      </c>
      <c r="T726" s="61"/>
      <c r="U726" s="61"/>
      <c r="V726" s="61">
        <v>487</v>
      </c>
      <c r="W726" s="61">
        <v>49</v>
      </c>
      <c r="X726" s="61">
        <v>165</v>
      </c>
      <c r="Y726" s="85">
        <v>14227</v>
      </c>
    </row>
    <row r="727" spans="1:25" s="85" customFormat="1" ht="12">
      <c r="A727" s="83">
        <v>487</v>
      </c>
      <c r="B727" s="61">
        <v>487049176</v>
      </c>
      <c r="C727" s="63" t="s">
        <v>277</v>
      </c>
      <c r="D727" s="64">
        <v>0</v>
      </c>
      <c r="E727" s="64">
        <v>0</v>
      </c>
      <c r="F727" s="64">
        <v>0</v>
      </c>
      <c r="G727" s="64">
        <v>0</v>
      </c>
      <c r="H727" s="64">
        <v>21</v>
      </c>
      <c r="I727" s="64">
        <v>28</v>
      </c>
      <c r="J727" s="64">
        <v>0</v>
      </c>
      <c r="K727" s="84">
        <v>1.8717999999999999</v>
      </c>
      <c r="L727" s="64">
        <v>0</v>
      </c>
      <c r="M727" s="64">
        <v>0</v>
      </c>
      <c r="N727" s="64">
        <v>3</v>
      </c>
      <c r="O727" s="64">
        <v>0</v>
      </c>
      <c r="P727" s="64">
        <v>30</v>
      </c>
      <c r="Q727" s="64">
        <v>49</v>
      </c>
      <c r="R727" s="84">
        <v>1.1080000000000001</v>
      </c>
      <c r="S727" s="64">
        <v>7</v>
      </c>
      <c r="T727" s="61"/>
      <c r="U727" s="61"/>
      <c r="V727" s="61">
        <v>487</v>
      </c>
      <c r="W727" s="61">
        <v>49</v>
      </c>
      <c r="X727" s="61">
        <v>176</v>
      </c>
      <c r="Y727" s="85">
        <v>14393</v>
      </c>
    </row>
    <row r="728" spans="1:25" s="85" customFormat="1" ht="12">
      <c r="A728" s="83">
        <v>487</v>
      </c>
      <c r="B728" s="61">
        <v>487049178</v>
      </c>
      <c r="C728" s="63" t="s">
        <v>277</v>
      </c>
      <c r="D728" s="64">
        <v>0</v>
      </c>
      <c r="E728" s="64">
        <v>0</v>
      </c>
      <c r="F728" s="64">
        <v>0</v>
      </c>
      <c r="G728" s="64">
        <v>0</v>
      </c>
      <c r="H728" s="64">
        <v>1</v>
      </c>
      <c r="I728" s="64">
        <v>2</v>
      </c>
      <c r="J728" s="64">
        <v>0</v>
      </c>
      <c r="K728" s="84">
        <v>0.11459999999999999</v>
      </c>
      <c r="L728" s="64">
        <v>0</v>
      </c>
      <c r="M728" s="64">
        <v>0</v>
      </c>
      <c r="N728" s="64">
        <v>0</v>
      </c>
      <c r="O728" s="64">
        <v>0</v>
      </c>
      <c r="P728" s="64">
        <v>1</v>
      </c>
      <c r="Q728" s="64">
        <v>3</v>
      </c>
      <c r="R728" s="84">
        <v>1.1080000000000001</v>
      </c>
      <c r="S728" s="64">
        <v>4</v>
      </c>
      <c r="T728" s="61"/>
      <c r="U728" s="61"/>
      <c r="V728" s="61">
        <v>487</v>
      </c>
      <c r="W728" s="61">
        <v>49</v>
      </c>
      <c r="X728" s="61">
        <v>178</v>
      </c>
      <c r="Y728" s="85">
        <v>12803</v>
      </c>
    </row>
    <row r="729" spans="1:25" s="85" customFormat="1" ht="12">
      <c r="A729" s="83">
        <v>487</v>
      </c>
      <c r="B729" s="61">
        <v>487049181</v>
      </c>
      <c r="C729" s="63" t="s">
        <v>277</v>
      </c>
      <c r="D729" s="64">
        <v>0</v>
      </c>
      <c r="E729" s="64">
        <v>0</v>
      </c>
      <c r="F729" s="64">
        <v>0</v>
      </c>
      <c r="G729" s="64">
        <v>0</v>
      </c>
      <c r="H729" s="64">
        <v>1</v>
      </c>
      <c r="I729" s="64">
        <v>0</v>
      </c>
      <c r="J729" s="64">
        <v>0</v>
      </c>
      <c r="K729" s="84">
        <v>3.8199999999999998E-2</v>
      </c>
      <c r="L729" s="64">
        <v>0</v>
      </c>
      <c r="M729" s="64">
        <v>0</v>
      </c>
      <c r="N729" s="64">
        <v>0</v>
      </c>
      <c r="O729" s="64">
        <v>0</v>
      </c>
      <c r="P729" s="64">
        <v>0</v>
      </c>
      <c r="Q729" s="64">
        <v>1</v>
      </c>
      <c r="R729" s="84">
        <v>1.1080000000000001</v>
      </c>
      <c r="S729" s="64">
        <v>9</v>
      </c>
      <c r="T729" s="61"/>
      <c r="U729" s="61"/>
      <c r="V729" s="61">
        <v>487</v>
      </c>
      <c r="W729" s="61">
        <v>49</v>
      </c>
      <c r="X729" s="61">
        <v>181</v>
      </c>
      <c r="Y729" s="85">
        <v>9998</v>
      </c>
    </row>
    <row r="730" spans="1:25" s="85" customFormat="1" ht="12">
      <c r="A730" s="83">
        <v>487</v>
      </c>
      <c r="B730" s="61">
        <v>487049201</v>
      </c>
      <c r="C730" s="63" t="s">
        <v>277</v>
      </c>
      <c r="D730" s="64">
        <v>0</v>
      </c>
      <c r="E730" s="64">
        <v>0</v>
      </c>
      <c r="F730" s="64">
        <v>0</v>
      </c>
      <c r="G730" s="64">
        <v>0</v>
      </c>
      <c r="H730" s="64">
        <v>0</v>
      </c>
      <c r="I730" s="64">
        <v>1</v>
      </c>
      <c r="J730" s="64">
        <v>0</v>
      </c>
      <c r="K730" s="84">
        <v>3.8199999999999998E-2</v>
      </c>
      <c r="L730" s="64">
        <v>0</v>
      </c>
      <c r="M730" s="64">
        <v>0</v>
      </c>
      <c r="N730" s="64">
        <v>0</v>
      </c>
      <c r="O730" s="64">
        <v>0</v>
      </c>
      <c r="P730" s="64">
        <v>1</v>
      </c>
      <c r="Q730" s="64">
        <v>1</v>
      </c>
      <c r="R730" s="84">
        <v>1.1080000000000001</v>
      </c>
      <c r="S730" s="64">
        <v>11</v>
      </c>
      <c r="T730" s="61"/>
      <c r="U730" s="61"/>
      <c r="V730" s="61">
        <v>487</v>
      </c>
      <c r="W730" s="61">
        <v>49</v>
      </c>
      <c r="X730" s="61">
        <v>201</v>
      </c>
      <c r="Y730" s="85">
        <v>17725</v>
      </c>
    </row>
    <row r="731" spans="1:25" s="85" customFormat="1" ht="12">
      <c r="A731" s="83">
        <v>487</v>
      </c>
      <c r="B731" s="61">
        <v>487049211</v>
      </c>
      <c r="C731" s="63" t="s">
        <v>277</v>
      </c>
      <c r="D731" s="64">
        <v>0</v>
      </c>
      <c r="E731" s="64">
        <v>0</v>
      </c>
      <c r="F731" s="64">
        <v>0</v>
      </c>
      <c r="G731" s="64">
        <v>0</v>
      </c>
      <c r="H731" s="64">
        <v>0</v>
      </c>
      <c r="I731" s="64">
        <v>1</v>
      </c>
      <c r="J731" s="64">
        <v>0</v>
      </c>
      <c r="K731" s="84">
        <v>3.8199999999999998E-2</v>
      </c>
      <c r="L731" s="64">
        <v>0</v>
      </c>
      <c r="M731" s="64">
        <v>0</v>
      </c>
      <c r="N731" s="64">
        <v>0</v>
      </c>
      <c r="O731" s="64">
        <v>0</v>
      </c>
      <c r="P731" s="64">
        <v>1</v>
      </c>
      <c r="Q731" s="64">
        <v>1</v>
      </c>
      <c r="R731" s="84">
        <v>1.1080000000000001</v>
      </c>
      <c r="S731" s="64">
        <v>4</v>
      </c>
      <c r="T731" s="61"/>
      <c r="U731" s="61"/>
      <c r="V731" s="61">
        <v>487</v>
      </c>
      <c r="W731" s="61">
        <v>49</v>
      </c>
      <c r="X731" s="61">
        <v>211</v>
      </c>
      <c r="Y731" s="85">
        <v>16430</v>
      </c>
    </row>
    <row r="732" spans="1:25" s="85" customFormat="1" ht="12">
      <c r="A732" s="83">
        <v>487</v>
      </c>
      <c r="B732" s="61">
        <v>487049229</v>
      </c>
      <c r="C732" s="63" t="s">
        <v>277</v>
      </c>
      <c r="D732" s="64">
        <v>0</v>
      </c>
      <c r="E732" s="64">
        <v>0</v>
      </c>
      <c r="F732" s="64">
        <v>0</v>
      </c>
      <c r="G732" s="64">
        <v>0</v>
      </c>
      <c r="H732" s="64">
        <v>1</v>
      </c>
      <c r="I732" s="64">
        <v>0</v>
      </c>
      <c r="J732" s="64">
        <v>0</v>
      </c>
      <c r="K732" s="84">
        <v>3.8199999999999998E-2</v>
      </c>
      <c r="L732" s="64">
        <v>0</v>
      </c>
      <c r="M732" s="64">
        <v>0</v>
      </c>
      <c r="N732" s="64">
        <v>0</v>
      </c>
      <c r="O732" s="64">
        <v>0</v>
      </c>
      <c r="P732" s="64">
        <v>0</v>
      </c>
      <c r="Q732" s="64">
        <v>1</v>
      </c>
      <c r="R732" s="84">
        <v>1.1080000000000001</v>
      </c>
      <c r="S732" s="64">
        <v>7</v>
      </c>
      <c r="T732" s="61"/>
      <c r="U732" s="61"/>
      <c r="V732" s="61">
        <v>487</v>
      </c>
      <c r="W732" s="61">
        <v>49</v>
      </c>
      <c r="X732" s="61">
        <v>229</v>
      </c>
      <c r="Y732" s="85">
        <v>9998</v>
      </c>
    </row>
    <row r="733" spans="1:25" s="85" customFormat="1" ht="12">
      <c r="A733" s="83">
        <v>487</v>
      </c>
      <c r="B733" s="61">
        <v>487049243</v>
      </c>
      <c r="C733" s="63" t="s">
        <v>277</v>
      </c>
      <c r="D733" s="64">
        <v>0</v>
      </c>
      <c r="E733" s="64">
        <v>0</v>
      </c>
      <c r="F733" s="64">
        <v>0</v>
      </c>
      <c r="G733" s="64">
        <v>0</v>
      </c>
      <c r="H733" s="64">
        <v>0</v>
      </c>
      <c r="I733" s="64">
        <v>1</v>
      </c>
      <c r="J733" s="64">
        <v>0</v>
      </c>
      <c r="K733" s="84">
        <v>3.8199999999999998E-2</v>
      </c>
      <c r="L733" s="64">
        <v>0</v>
      </c>
      <c r="M733" s="64">
        <v>0</v>
      </c>
      <c r="N733" s="64">
        <v>0</v>
      </c>
      <c r="O733" s="64">
        <v>0</v>
      </c>
      <c r="P733" s="64">
        <v>1</v>
      </c>
      <c r="Q733" s="64">
        <v>1</v>
      </c>
      <c r="R733" s="84">
        <v>1.1080000000000001</v>
      </c>
      <c r="S733" s="64">
        <v>9</v>
      </c>
      <c r="T733" s="61"/>
      <c r="U733" s="61"/>
      <c r="V733" s="61">
        <v>487</v>
      </c>
      <c r="W733" s="61">
        <v>49</v>
      </c>
      <c r="X733" s="61">
        <v>243</v>
      </c>
      <c r="Y733" s="85">
        <v>17400</v>
      </c>
    </row>
    <row r="734" spans="1:25" s="85" customFormat="1" ht="12">
      <c r="A734" s="83">
        <v>487</v>
      </c>
      <c r="B734" s="61">
        <v>487049244</v>
      </c>
      <c r="C734" s="63" t="s">
        <v>277</v>
      </c>
      <c r="D734" s="64">
        <v>0</v>
      </c>
      <c r="E734" s="64">
        <v>0</v>
      </c>
      <c r="F734" s="64">
        <v>0</v>
      </c>
      <c r="G734" s="64">
        <v>0</v>
      </c>
      <c r="H734" s="64">
        <v>1</v>
      </c>
      <c r="I734" s="64">
        <v>9</v>
      </c>
      <c r="J734" s="64">
        <v>0</v>
      </c>
      <c r="K734" s="84">
        <v>0.38200000000000001</v>
      </c>
      <c r="L734" s="64">
        <v>0</v>
      </c>
      <c r="M734" s="64">
        <v>0</v>
      </c>
      <c r="N734" s="64">
        <v>0</v>
      </c>
      <c r="O734" s="64">
        <v>0</v>
      </c>
      <c r="P734" s="64">
        <v>6</v>
      </c>
      <c r="Q734" s="64">
        <v>10</v>
      </c>
      <c r="R734" s="84">
        <v>1.1080000000000001</v>
      </c>
      <c r="S734" s="64">
        <v>10</v>
      </c>
      <c r="T734" s="61"/>
      <c r="U734" s="61"/>
      <c r="V734" s="61">
        <v>487</v>
      </c>
      <c r="W734" s="61">
        <v>49</v>
      </c>
      <c r="X734" s="61">
        <v>244</v>
      </c>
      <c r="Y734" s="85">
        <v>15144</v>
      </c>
    </row>
    <row r="735" spans="1:25" s="85" customFormat="1" ht="12">
      <c r="A735" s="83">
        <v>487</v>
      </c>
      <c r="B735" s="61">
        <v>487049248</v>
      </c>
      <c r="C735" s="63" t="s">
        <v>277</v>
      </c>
      <c r="D735" s="64">
        <v>0</v>
      </c>
      <c r="E735" s="64">
        <v>0</v>
      </c>
      <c r="F735" s="64">
        <v>0</v>
      </c>
      <c r="G735" s="64">
        <v>0</v>
      </c>
      <c r="H735" s="64">
        <v>3</v>
      </c>
      <c r="I735" s="64">
        <v>11</v>
      </c>
      <c r="J735" s="64">
        <v>0</v>
      </c>
      <c r="K735" s="84">
        <v>0.53480000000000005</v>
      </c>
      <c r="L735" s="64">
        <v>0</v>
      </c>
      <c r="M735" s="64">
        <v>0</v>
      </c>
      <c r="N735" s="64">
        <v>0</v>
      </c>
      <c r="O735" s="64">
        <v>1</v>
      </c>
      <c r="P735" s="64">
        <v>8</v>
      </c>
      <c r="Q735" s="64">
        <v>14</v>
      </c>
      <c r="R735" s="84">
        <v>1.1080000000000001</v>
      </c>
      <c r="S735" s="64">
        <v>12</v>
      </c>
      <c r="T735" s="61"/>
      <c r="U735" s="61"/>
      <c r="V735" s="61">
        <v>487</v>
      </c>
      <c r="W735" s="61">
        <v>49</v>
      </c>
      <c r="X735" s="61">
        <v>248</v>
      </c>
      <c r="Y735" s="85">
        <v>15086</v>
      </c>
    </row>
    <row r="736" spans="1:25" s="85" customFormat="1" ht="12">
      <c r="A736" s="83">
        <v>487</v>
      </c>
      <c r="B736" s="61">
        <v>487049262</v>
      </c>
      <c r="C736" s="63" t="s">
        <v>277</v>
      </c>
      <c r="D736" s="64">
        <v>0</v>
      </c>
      <c r="E736" s="64">
        <v>0</v>
      </c>
      <c r="F736" s="64">
        <v>0</v>
      </c>
      <c r="G736" s="64">
        <v>0</v>
      </c>
      <c r="H736" s="64">
        <v>3</v>
      </c>
      <c r="I736" s="64">
        <v>7</v>
      </c>
      <c r="J736" s="64">
        <v>0</v>
      </c>
      <c r="K736" s="84">
        <v>0.38200000000000001</v>
      </c>
      <c r="L736" s="64">
        <v>0</v>
      </c>
      <c r="M736" s="64">
        <v>0</v>
      </c>
      <c r="N736" s="64">
        <v>0</v>
      </c>
      <c r="O736" s="64">
        <v>0</v>
      </c>
      <c r="P736" s="64">
        <v>5</v>
      </c>
      <c r="Q736" s="64">
        <v>10</v>
      </c>
      <c r="R736" s="84">
        <v>1.1080000000000001</v>
      </c>
      <c r="S736" s="64">
        <v>7</v>
      </c>
      <c r="T736" s="61"/>
      <c r="U736" s="61"/>
      <c r="V736" s="61">
        <v>487</v>
      </c>
      <c r="W736" s="61">
        <v>49</v>
      </c>
      <c r="X736" s="61">
        <v>262</v>
      </c>
      <c r="Y736" s="85">
        <v>13913</v>
      </c>
    </row>
    <row r="737" spans="1:25" s="85" customFormat="1" ht="12">
      <c r="A737" s="83">
        <v>487</v>
      </c>
      <c r="B737" s="61">
        <v>487049274</v>
      </c>
      <c r="C737" s="63" t="s">
        <v>277</v>
      </c>
      <c r="D737" s="64">
        <v>0</v>
      </c>
      <c r="E737" s="64">
        <v>0</v>
      </c>
      <c r="F737" s="64">
        <v>0</v>
      </c>
      <c r="G737" s="64">
        <v>0</v>
      </c>
      <c r="H737" s="64">
        <v>63</v>
      </c>
      <c r="I737" s="64">
        <v>88</v>
      </c>
      <c r="J737" s="64">
        <v>0</v>
      </c>
      <c r="K737" s="84">
        <v>5.7682000000000002</v>
      </c>
      <c r="L737" s="64">
        <v>0</v>
      </c>
      <c r="M737" s="64">
        <v>0</v>
      </c>
      <c r="N737" s="64">
        <v>2</v>
      </c>
      <c r="O737" s="64">
        <v>4</v>
      </c>
      <c r="P737" s="64">
        <v>87</v>
      </c>
      <c r="Q737" s="64">
        <v>151</v>
      </c>
      <c r="R737" s="84">
        <v>1.1080000000000001</v>
      </c>
      <c r="S737" s="64">
        <v>10</v>
      </c>
      <c r="T737" s="61"/>
      <c r="U737" s="61"/>
      <c r="V737" s="61">
        <v>487</v>
      </c>
      <c r="W737" s="61">
        <v>49</v>
      </c>
      <c r="X737" s="61">
        <v>274</v>
      </c>
      <c r="Y737" s="85">
        <v>14479</v>
      </c>
    </row>
    <row r="738" spans="1:25" s="85" customFormat="1" ht="12">
      <c r="A738" s="83">
        <v>487</v>
      </c>
      <c r="B738" s="61">
        <v>487049284</v>
      </c>
      <c r="C738" s="63" t="s">
        <v>277</v>
      </c>
      <c r="D738" s="64">
        <v>0</v>
      </c>
      <c r="E738" s="64">
        <v>0</v>
      </c>
      <c r="F738" s="64">
        <v>0</v>
      </c>
      <c r="G738" s="64">
        <v>0</v>
      </c>
      <c r="H738" s="64">
        <v>1</v>
      </c>
      <c r="I738" s="64">
        <v>0</v>
      </c>
      <c r="J738" s="64">
        <v>0</v>
      </c>
      <c r="K738" s="84">
        <v>3.8199999999999998E-2</v>
      </c>
      <c r="L738" s="64">
        <v>0</v>
      </c>
      <c r="M738" s="64">
        <v>0</v>
      </c>
      <c r="N738" s="64">
        <v>0</v>
      </c>
      <c r="O738" s="64">
        <v>0</v>
      </c>
      <c r="P738" s="64">
        <v>1</v>
      </c>
      <c r="Q738" s="64">
        <v>1</v>
      </c>
      <c r="R738" s="84">
        <v>1.1080000000000001</v>
      </c>
      <c r="S738" s="64">
        <v>5</v>
      </c>
      <c r="T738" s="61"/>
      <c r="U738" s="61"/>
      <c r="V738" s="61">
        <v>487</v>
      </c>
      <c r="W738" s="61">
        <v>49</v>
      </c>
      <c r="X738" s="61">
        <v>284</v>
      </c>
      <c r="Y738" s="85">
        <v>14522</v>
      </c>
    </row>
    <row r="739" spans="1:25" s="85" customFormat="1" ht="12">
      <c r="A739" s="83">
        <v>487</v>
      </c>
      <c r="B739" s="61">
        <v>487049285</v>
      </c>
      <c r="C739" s="63" t="s">
        <v>277</v>
      </c>
      <c r="D739" s="64">
        <v>0</v>
      </c>
      <c r="E739" s="64">
        <v>0</v>
      </c>
      <c r="F739" s="64">
        <v>0</v>
      </c>
      <c r="G739" s="64">
        <v>0</v>
      </c>
      <c r="H739" s="64">
        <v>3</v>
      </c>
      <c r="I739" s="64">
        <v>0</v>
      </c>
      <c r="J739" s="64">
        <v>0</v>
      </c>
      <c r="K739" s="84">
        <v>0.11459999999999999</v>
      </c>
      <c r="L739" s="64">
        <v>0</v>
      </c>
      <c r="M739" s="64">
        <v>0</v>
      </c>
      <c r="N739" s="64">
        <v>0</v>
      </c>
      <c r="O739" s="64">
        <v>0</v>
      </c>
      <c r="P739" s="64">
        <v>0</v>
      </c>
      <c r="Q739" s="64">
        <v>3</v>
      </c>
      <c r="R739" s="84">
        <v>1.1080000000000001</v>
      </c>
      <c r="S739" s="64">
        <v>7</v>
      </c>
      <c r="T739" s="61"/>
      <c r="U739" s="61"/>
      <c r="V739" s="61">
        <v>487</v>
      </c>
      <c r="W739" s="61">
        <v>49</v>
      </c>
      <c r="X739" s="61">
        <v>285</v>
      </c>
      <c r="Y739" s="85">
        <v>9998</v>
      </c>
    </row>
    <row r="740" spans="1:25" s="85" customFormat="1" ht="12">
      <c r="A740" s="83">
        <v>487</v>
      </c>
      <c r="B740" s="61">
        <v>487049305</v>
      </c>
      <c r="C740" s="63" t="s">
        <v>277</v>
      </c>
      <c r="D740" s="64">
        <v>0</v>
      </c>
      <c r="E740" s="64">
        <v>0</v>
      </c>
      <c r="F740" s="64">
        <v>0</v>
      </c>
      <c r="G740" s="64">
        <v>0</v>
      </c>
      <c r="H740" s="64">
        <v>0</v>
      </c>
      <c r="I740" s="64">
        <v>1</v>
      </c>
      <c r="J740" s="64">
        <v>0</v>
      </c>
      <c r="K740" s="84">
        <v>3.8199999999999998E-2</v>
      </c>
      <c r="L740" s="64">
        <v>0</v>
      </c>
      <c r="M740" s="64">
        <v>0</v>
      </c>
      <c r="N740" s="64">
        <v>0</v>
      </c>
      <c r="O740" s="64">
        <v>0</v>
      </c>
      <c r="P740" s="64">
        <v>1</v>
      </c>
      <c r="Q740" s="64">
        <v>1</v>
      </c>
      <c r="R740" s="84">
        <v>1.1080000000000001</v>
      </c>
      <c r="S740" s="64">
        <v>3</v>
      </c>
      <c r="T740" s="61"/>
      <c r="U740" s="61"/>
      <c r="V740" s="61">
        <v>487</v>
      </c>
      <c r="W740" s="61">
        <v>49</v>
      </c>
      <c r="X740" s="61">
        <v>305</v>
      </c>
      <c r="Y740" s="85">
        <v>16354</v>
      </c>
    </row>
    <row r="741" spans="1:25" s="85" customFormat="1" ht="12">
      <c r="A741" s="83">
        <v>487</v>
      </c>
      <c r="B741" s="61">
        <v>487049308</v>
      </c>
      <c r="C741" s="63" t="s">
        <v>277</v>
      </c>
      <c r="D741" s="64">
        <v>0</v>
      </c>
      <c r="E741" s="64">
        <v>0</v>
      </c>
      <c r="F741" s="64">
        <v>0</v>
      </c>
      <c r="G741" s="64">
        <v>0</v>
      </c>
      <c r="H741" s="64">
        <v>2</v>
      </c>
      <c r="I741" s="64">
        <v>2</v>
      </c>
      <c r="J741" s="64">
        <v>0</v>
      </c>
      <c r="K741" s="84">
        <v>0.15279999999999999</v>
      </c>
      <c r="L741" s="64">
        <v>0</v>
      </c>
      <c r="M741" s="64">
        <v>0</v>
      </c>
      <c r="N741" s="64">
        <v>0</v>
      </c>
      <c r="O741" s="64">
        <v>0</v>
      </c>
      <c r="P741" s="64">
        <v>2</v>
      </c>
      <c r="Q741" s="64">
        <v>4</v>
      </c>
      <c r="R741" s="84">
        <v>1.1080000000000001</v>
      </c>
      <c r="S741" s="64">
        <v>8</v>
      </c>
      <c r="T741" s="61"/>
      <c r="U741" s="61"/>
      <c r="V741" s="61">
        <v>487</v>
      </c>
      <c r="W741" s="61">
        <v>49</v>
      </c>
      <c r="X741" s="61">
        <v>308</v>
      </c>
      <c r="Y741" s="85">
        <v>13608</v>
      </c>
    </row>
    <row r="742" spans="1:25" s="85" customFormat="1" ht="12">
      <c r="A742" s="83">
        <v>487</v>
      </c>
      <c r="B742" s="61">
        <v>487049314</v>
      </c>
      <c r="C742" s="63" t="s">
        <v>277</v>
      </c>
      <c r="D742" s="64">
        <v>0</v>
      </c>
      <c r="E742" s="64">
        <v>0</v>
      </c>
      <c r="F742" s="64">
        <v>0</v>
      </c>
      <c r="G742" s="64">
        <v>0</v>
      </c>
      <c r="H742" s="64">
        <v>0</v>
      </c>
      <c r="I742" s="64">
        <v>1</v>
      </c>
      <c r="J742" s="64">
        <v>0</v>
      </c>
      <c r="K742" s="84">
        <v>3.8199999999999998E-2</v>
      </c>
      <c r="L742" s="64">
        <v>0</v>
      </c>
      <c r="M742" s="64">
        <v>0</v>
      </c>
      <c r="N742" s="64">
        <v>0</v>
      </c>
      <c r="O742" s="64">
        <v>0</v>
      </c>
      <c r="P742" s="64">
        <v>1</v>
      </c>
      <c r="Q742" s="64">
        <v>1</v>
      </c>
      <c r="R742" s="84">
        <v>1.1080000000000001</v>
      </c>
      <c r="S742" s="64">
        <v>6</v>
      </c>
      <c r="T742" s="61"/>
      <c r="U742" s="61"/>
      <c r="V742" s="61">
        <v>487</v>
      </c>
      <c r="W742" s="61">
        <v>49</v>
      </c>
      <c r="X742" s="61">
        <v>314</v>
      </c>
      <c r="Y742" s="85">
        <v>16853</v>
      </c>
    </row>
    <row r="743" spans="1:25" s="85" customFormat="1" ht="12">
      <c r="A743" s="83">
        <v>487</v>
      </c>
      <c r="B743" s="61">
        <v>487049344</v>
      </c>
      <c r="C743" s="63" t="s">
        <v>277</v>
      </c>
      <c r="D743" s="64">
        <v>0</v>
      </c>
      <c r="E743" s="64">
        <v>0</v>
      </c>
      <c r="F743" s="64">
        <v>0</v>
      </c>
      <c r="G743" s="64">
        <v>0</v>
      </c>
      <c r="H743" s="64">
        <v>0</v>
      </c>
      <c r="I743" s="64">
        <v>1</v>
      </c>
      <c r="J743" s="64">
        <v>0</v>
      </c>
      <c r="K743" s="84">
        <v>3.8199999999999998E-2</v>
      </c>
      <c r="L743" s="64">
        <v>0</v>
      </c>
      <c r="M743" s="64">
        <v>0</v>
      </c>
      <c r="N743" s="64">
        <v>0</v>
      </c>
      <c r="O743" s="64">
        <v>0</v>
      </c>
      <c r="P743" s="64">
        <v>0</v>
      </c>
      <c r="Q743" s="64">
        <v>1</v>
      </c>
      <c r="R743" s="84">
        <v>1.1080000000000001</v>
      </c>
      <c r="S743" s="64">
        <v>2</v>
      </c>
      <c r="T743" s="61"/>
      <c r="U743" s="61"/>
      <c r="V743" s="61">
        <v>487</v>
      </c>
      <c r="W743" s="61">
        <v>49</v>
      </c>
      <c r="X743" s="61">
        <v>344</v>
      </c>
      <c r="Y743" s="85">
        <v>11981</v>
      </c>
    </row>
    <row r="744" spans="1:25" s="85" customFormat="1" ht="12">
      <c r="A744" s="83">
        <v>487</v>
      </c>
      <c r="B744" s="61">
        <v>487049347</v>
      </c>
      <c r="C744" s="63" t="s">
        <v>277</v>
      </c>
      <c r="D744" s="64">
        <v>0</v>
      </c>
      <c r="E744" s="64">
        <v>0</v>
      </c>
      <c r="F744" s="64">
        <v>0</v>
      </c>
      <c r="G744" s="64">
        <v>0</v>
      </c>
      <c r="H744" s="64">
        <v>8</v>
      </c>
      <c r="I744" s="64">
        <v>2</v>
      </c>
      <c r="J744" s="64">
        <v>0</v>
      </c>
      <c r="K744" s="84">
        <v>0.38200000000000001</v>
      </c>
      <c r="L744" s="64">
        <v>0</v>
      </c>
      <c r="M744" s="64">
        <v>0</v>
      </c>
      <c r="N744" s="64">
        <v>0</v>
      </c>
      <c r="O744" s="64">
        <v>0</v>
      </c>
      <c r="P744" s="64">
        <v>5</v>
      </c>
      <c r="Q744" s="64">
        <v>10</v>
      </c>
      <c r="R744" s="84">
        <v>1.1080000000000001</v>
      </c>
      <c r="S744" s="64">
        <v>6</v>
      </c>
      <c r="T744" s="61"/>
      <c r="U744" s="61"/>
      <c r="V744" s="61">
        <v>487</v>
      </c>
      <c r="W744" s="61">
        <v>49</v>
      </c>
      <c r="X744" s="61">
        <v>347</v>
      </c>
      <c r="Y744" s="85">
        <v>12830</v>
      </c>
    </row>
    <row r="745" spans="1:25" s="85" customFormat="1" ht="12">
      <c r="A745" s="83">
        <v>487</v>
      </c>
      <c r="B745" s="61">
        <v>487274010</v>
      </c>
      <c r="C745" s="63" t="s">
        <v>277</v>
      </c>
      <c r="D745" s="64">
        <v>0</v>
      </c>
      <c r="E745" s="64">
        <v>0</v>
      </c>
      <c r="F745" s="64">
        <v>0</v>
      </c>
      <c r="G745" s="64">
        <v>6</v>
      </c>
      <c r="H745" s="64">
        <v>0</v>
      </c>
      <c r="I745" s="64">
        <v>0</v>
      </c>
      <c r="J745" s="64">
        <v>0</v>
      </c>
      <c r="K745" s="84">
        <v>0.22919999999999999</v>
      </c>
      <c r="L745" s="64">
        <v>0</v>
      </c>
      <c r="M745" s="64">
        <v>1</v>
      </c>
      <c r="N745" s="64">
        <v>0</v>
      </c>
      <c r="O745" s="64">
        <v>0</v>
      </c>
      <c r="P745" s="64">
        <v>6</v>
      </c>
      <c r="Q745" s="64">
        <v>6</v>
      </c>
      <c r="R745" s="84">
        <v>1.052</v>
      </c>
      <c r="S745" s="64">
        <v>2</v>
      </c>
      <c r="T745" s="61"/>
      <c r="U745" s="61"/>
      <c r="V745" s="61">
        <v>487</v>
      </c>
      <c r="W745" s="61">
        <v>274</v>
      </c>
      <c r="X745" s="61">
        <v>10</v>
      </c>
      <c r="Y745" s="85">
        <v>14469</v>
      </c>
    </row>
    <row r="746" spans="1:25" s="85" customFormat="1" ht="12">
      <c r="A746" s="83">
        <v>487</v>
      </c>
      <c r="B746" s="61">
        <v>487274016</v>
      </c>
      <c r="C746" s="63" t="s">
        <v>277</v>
      </c>
      <c r="D746" s="64">
        <v>0</v>
      </c>
      <c r="E746" s="64">
        <v>0</v>
      </c>
      <c r="F746" s="64">
        <v>0</v>
      </c>
      <c r="G746" s="64">
        <v>1</v>
      </c>
      <c r="H746" s="64">
        <v>0</v>
      </c>
      <c r="I746" s="64">
        <v>0</v>
      </c>
      <c r="J746" s="64">
        <v>0</v>
      </c>
      <c r="K746" s="84">
        <v>3.8199999999999998E-2</v>
      </c>
      <c r="L746" s="64">
        <v>0</v>
      </c>
      <c r="M746" s="64">
        <v>0</v>
      </c>
      <c r="N746" s="64">
        <v>0</v>
      </c>
      <c r="O746" s="64">
        <v>0</v>
      </c>
      <c r="P746" s="64">
        <v>0</v>
      </c>
      <c r="Q746" s="64">
        <v>1</v>
      </c>
      <c r="R746" s="84">
        <v>1.052</v>
      </c>
      <c r="S746" s="64">
        <v>7</v>
      </c>
      <c r="T746" s="61"/>
      <c r="U746" s="61"/>
      <c r="V746" s="61">
        <v>487</v>
      </c>
      <c r="W746" s="61">
        <v>274</v>
      </c>
      <c r="X746" s="61">
        <v>16</v>
      </c>
      <c r="Y746" s="85">
        <v>9953</v>
      </c>
    </row>
    <row r="747" spans="1:25" s="85" customFormat="1" ht="12">
      <c r="A747" s="83">
        <v>487</v>
      </c>
      <c r="B747" s="61">
        <v>487274023</v>
      </c>
      <c r="C747" s="63" t="s">
        <v>277</v>
      </c>
      <c r="D747" s="64">
        <v>0</v>
      </c>
      <c r="E747" s="64">
        <v>0</v>
      </c>
      <c r="F747" s="64">
        <v>1</v>
      </c>
      <c r="G747" s="64">
        <v>0</v>
      </c>
      <c r="H747" s="64">
        <v>0</v>
      </c>
      <c r="I747" s="64">
        <v>0</v>
      </c>
      <c r="J747" s="64">
        <v>0</v>
      </c>
      <c r="K747" s="84">
        <v>3.8199999999999998E-2</v>
      </c>
      <c r="L747" s="64">
        <v>0</v>
      </c>
      <c r="M747" s="64">
        <v>0</v>
      </c>
      <c r="N747" s="64">
        <v>0</v>
      </c>
      <c r="O747" s="64">
        <v>0</v>
      </c>
      <c r="P747" s="64">
        <v>1</v>
      </c>
      <c r="Q747" s="64">
        <v>1</v>
      </c>
      <c r="R747" s="84">
        <v>1.052</v>
      </c>
      <c r="S747" s="64">
        <v>3</v>
      </c>
      <c r="T747" s="61"/>
      <c r="U747" s="61"/>
      <c r="V747" s="61">
        <v>487</v>
      </c>
      <c r="W747" s="61">
        <v>274</v>
      </c>
      <c r="X747" s="61">
        <v>23</v>
      </c>
      <c r="Y747" s="85">
        <v>14075</v>
      </c>
    </row>
    <row r="748" spans="1:25" s="85" customFormat="1" ht="12">
      <c r="A748" s="83">
        <v>487</v>
      </c>
      <c r="B748" s="61">
        <v>487274031</v>
      </c>
      <c r="C748" s="63" t="s">
        <v>277</v>
      </c>
      <c r="D748" s="64">
        <v>0</v>
      </c>
      <c r="E748" s="64">
        <v>0</v>
      </c>
      <c r="F748" s="64">
        <v>0</v>
      </c>
      <c r="G748" s="64">
        <v>4</v>
      </c>
      <c r="H748" s="64">
        <v>0</v>
      </c>
      <c r="I748" s="64">
        <v>0</v>
      </c>
      <c r="J748" s="64">
        <v>0</v>
      </c>
      <c r="K748" s="84">
        <v>0.15279999999999999</v>
      </c>
      <c r="L748" s="64">
        <v>0</v>
      </c>
      <c r="M748" s="64">
        <v>1</v>
      </c>
      <c r="N748" s="64">
        <v>0</v>
      </c>
      <c r="O748" s="64">
        <v>0</v>
      </c>
      <c r="P748" s="64">
        <v>4</v>
      </c>
      <c r="Q748" s="64">
        <v>4</v>
      </c>
      <c r="R748" s="84">
        <v>1.052</v>
      </c>
      <c r="S748" s="64">
        <v>4</v>
      </c>
      <c r="T748" s="61"/>
      <c r="U748" s="61"/>
      <c r="V748" s="61">
        <v>487</v>
      </c>
      <c r="W748" s="61">
        <v>274</v>
      </c>
      <c r="X748" s="61">
        <v>31</v>
      </c>
      <c r="Y748" s="85">
        <v>14823</v>
      </c>
    </row>
    <row r="749" spans="1:25" s="85" customFormat="1" ht="12">
      <c r="A749" s="83">
        <v>487</v>
      </c>
      <c r="B749" s="61">
        <v>487274035</v>
      </c>
      <c r="C749" s="63" t="s">
        <v>277</v>
      </c>
      <c r="D749" s="64">
        <v>0</v>
      </c>
      <c r="E749" s="64">
        <v>0</v>
      </c>
      <c r="F749" s="64">
        <v>5</v>
      </c>
      <c r="G749" s="64">
        <v>18</v>
      </c>
      <c r="H749" s="64">
        <v>3</v>
      </c>
      <c r="I749" s="64">
        <v>0</v>
      </c>
      <c r="J749" s="64">
        <v>0</v>
      </c>
      <c r="K749" s="84">
        <v>0.99319999999999997</v>
      </c>
      <c r="L749" s="64">
        <v>0</v>
      </c>
      <c r="M749" s="64">
        <v>4</v>
      </c>
      <c r="N749" s="64">
        <v>0</v>
      </c>
      <c r="O749" s="64">
        <v>0</v>
      </c>
      <c r="P749" s="64">
        <v>24</v>
      </c>
      <c r="Q749" s="64">
        <v>26</v>
      </c>
      <c r="R749" s="84">
        <v>1.052</v>
      </c>
      <c r="S749" s="64">
        <v>11</v>
      </c>
      <c r="T749" s="61"/>
      <c r="U749" s="61"/>
      <c r="V749" s="61">
        <v>487</v>
      </c>
      <c r="W749" s="61">
        <v>274</v>
      </c>
      <c r="X749" s="61">
        <v>35</v>
      </c>
      <c r="Y749" s="85">
        <v>15345</v>
      </c>
    </row>
    <row r="750" spans="1:25" s="85" customFormat="1" ht="12">
      <c r="A750" s="83">
        <v>487</v>
      </c>
      <c r="B750" s="61">
        <v>487274044</v>
      </c>
      <c r="C750" s="63" t="s">
        <v>277</v>
      </c>
      <c r="D750" s="64">
        <v>0</v>
      </c>
      <c r="E750" s="64">
        <v>0</v>
      </c>
      <c r="F750" s="64">
        <v>2</v>
      </c>
      <c r="G750" s="64">
        <v>2</v>
      </c>
      <c r="H750" s="64">
        <v>0</v>
      </c>
      <c r="I750" s="64">
        <v>0</v>
      </c>
      <c r="J750" s="64">
        <v>0</v>
      </c>
      <c r="K750" s="84">
        <v>0.15279999999999999</v>
      </c>
      <c r="L750" s="64">
        <v>0</v>
      </c>
      <c r="M750" s="64">
        <v>0</v>
      </c>
      <c r="N750" s="64">
        <v>0</v>
      </c>
      <c r="O750" s="64">
        <v>0</v>
      </c>
      <c r="P750" s="64">
        <v>4</v>
      </c>
      <c r="Q750" s="64">
        <v>4</v>
      </c>
      <c r="R750" s="84">
        <v>1.052</v>
      </c>
      <c r="S750" s="64">
        <v>12</v>
      </c>
      <c r="T750" s="61"/>
      <c r="U750" s="61"/>
      <c r="V750" s="61">
        <v>487</v>
      </c>
      <c r="W750" s="61">
        <v>274</v>
      </c>
      <c r="X750" s="61">
        <v>44</v>
      </c>
      <c r="Y750" s="85">
        <v>15545</v>
      </c>
    </row>
    <row r="751" spans="1:25" s="85" customFormat="1" ht="12">
      <c r="A751" s="83">
        <v>487</v>
      </c>
      <c r="B751" s="61">
        <v>487274048</v>
      </c>
      <c r="C751" s="63" t="s">
        <v>277</v>
      </c>
      <c r="D751" s="64">
        <v>0</v>
      </c>
      <c r="E751" s="64">
        <v>0</v>
      </c>
      <c r="F751" s="64">
        <v>0</v>
      </c>
      <c r="G751" s="64">
        <v>0</v>
      </c>
      <c r="H751" s="64">
        <v>1</v>
      </c>
      <c r="I751" s="64">
        <v>0</v>
      </c>
      <c r="J751" s="64">
        <v>0</v>
      </c>
      <c r="K751" s="84">
        <v>3.8199999999999998E-2</v>
      </c>
      <c r="L751" s="64">
        <v>0</v>
      </c>
      <c r="M751" s="64">
        <v>0</v>
      </c>
      <c r="N751" s="64">
        <v>0</v>
      </c>
      <c r="O751" s="64">
        <v>0</v>
      </c>
      <c r="P751" s="64">
        <v>1</v>
      </c>
      <c r="Q751" s="64">
        <v>1</v>
      </c>
      <c r="R751" s="84">
        <v>1.052</v>
      </c>
      <c r="S751" s="64">
        <v>3</v>
      </c>
      <c r="T751" s="61"/>
      <c r="U751" s="61"/>
      <c r="V751" s="61">
        <v>487</v>
      </c>
      <c r="W751" s="61">
        <v>274</v>
      </c>
      <c r="X751" s="61">
        <v>48</v>
      </c>
      <c r="Y751" s="85">
        <v>13758</v>
      </c>
    </row>
    <row r="752" spans="1:25" s="85" customFormat="1" ht="12">
      <c r="A752" s="83">
        <v>487</v>
      </c>
      <c r="B752" s="61">
        <v>487274049</v>
      </c>
      <c r="C752" s="63" t="s">
        <v>277</v>
      </c>
      <c r="D752" s="64">
        <v>0</v>
      </c>
      <c r="E752" s="64">
        <v>0</v>
      </c>
      <c r="F752" s="64">
        <v>6</v>
      </c>
      <c r="G752" s="64">
        <v>51</v>
      </c>
      <c r="H752" s="64">
        <v>13</v>
      </c>
      <c r="I752" s="64">
        <v>0</v>
      </c>
      <c r="J752" s="64">
        <v>0</v>
      </c>
      <c r="K752" s="84">
        <v>2.6739999999999999</v>
      </c>
      <c r="L752" s="64">
        <v>0</v>
      </c>
      <c r="M752" s="64">
        <v>17</v>
      </c>
      <c r="N752" s="64">
        <v>1</v>
      </c>
      <c r="O752" s="64">
        <v>0</v>
      </c>
      <c r="P752" s="64">
        <v>52</v>
      </c>
      <c r="Q752" s="64">
        <v>70</v>
      </c>
      <c r="R752" s="84">
        <v>1.052</v>
      </c>
      <c r="S752" s="64">
        <v>8</v>
      </c>
      <c r="T752" s="61"/>
      <c r="U752" s="61"/>
      <c r="V752" s="61">
        <v>487</v>
      </c>
      <c r="W752" s="61">
        <v>274</v>
      </c>
      <c r="X752" s="61">
        <v>49</v>
      </c>
      <c r="Y752" s="85">
        <v>14237</v>
      </c>
    </row>
    <row r="753" spans="1:25" s="85" customFormat="1" ht="12">
      <c r="A753" s="83">
        <v>487</v>
      </c>
      <c r="B753" s="61">
        <v>487274057</v>
      </c>
      <c r="C753" s="63" t="s">
        <v>277</v>
      </c>
      <c r="D753" s="64">
        <v>0</v>
      </c>
      <c r="E753" s="64">
        <v>0</v>
      </c>
      <c r="F753" s="64">
        <v>1</v>
      </c>
      <c r="G753" s="64">
        <v>11</v>
      </c>
      <c r="H753" s="64">
        <v>0</v>
      </c>
      <c r="I753" s="64">
        <v>0</v>
      </c>
      <c r="J753" s="64">
        <v>0</v>
      </c>
      <c r="K753" s="84">
        <v>0.45839999999999997</v>
      </c>
      <c r="L753" s="64">
        <v>0</v>
      </c>
      <c r="M753" s="64">
        <v>0</v>
      </c>
      <c r="N753" s="64">
        <v>0</v>
      </c>
      <c r="O753" s="64">
        <v>0</v>
      </c>
      <c r="P753" s="64">
        <v>8</v>
      </c>
      <c r="Q753" s="64">
        <v>12</v>
      </c>
      <c r="R753" s="84">
        <v>1.052</v>
      </c>
      <c r="S753" s="64">
        <v>12</v>
      </c>
      <c r="T753" s="61"/>
      <c r="U753" s="61"/>
      <c r="V753" s="61">
        <v>487</v>
      </c>
      <c r="W753" s="61">
        <v>274</v>
      </c>
      <c r="X753" s="61">
        <v>57</v>
      </c>
      <c r="Y753" s="85">
        <v>13694</v>
      </c>
    </row>
    <row r="754" spans="1:25" s="85" customFormat="1" ht="12">
      <c r="A754" s="83">
        <v>487</v>
      </c>
      <c r="B754" s="61">
        <v>487274093</v>
      </c>
      <c r="C754" s="63" t="s">
        <v>277</v>
      </c>
      <c r="D754" s="64">
        <v>0</v>
      </c>
      <c r="E754" s="64">
        <v>0</v>
      </c>
      <c r="F754" s="64">
        <v>8</v>
      </c>
      <c r="G754" s="64">
        <v>33</v>
      </c>
      <c r="H754" s="64">
        <v>3</v>
      </c>
      <c r="I754" s="64">
        <v>0</v>
      </c>
      <c r="J754" s="64">
        <v>0</v>
      </c>
      <c r="K754" s="84">
        <v>1.6808000000000001</v>
      </c>
      <c r="L754" s="64">
        <v>0</v>
      </c>
      <c r="M754" s="64">
        <v>12</v>
      </c>
      <c r="N754" s="64">
        <v>0</v>
      </c>
      <c r="O754" s="64">
        <v>0</v>
      </c>
      <c r="P754" s="64">
        <v>37</v>
      </c>
      <c r="Q754" s="64">
        <v>44</v>
      </c>
      <c r="R754" s="84">
        <v>1.052</v>
      </c>
      <c r="S754" s="64">
        <v>11</v>
      </c>
      <c r="T754" s="61"/>
      <c r="U754" s="61"/>
      <c r="V754" s="61">
        <v>487</v>
      </c>
      <c r="W754" s="61">
        <v>274</v>
      </c>
      <c r="X754" s="61">
        <v>93</v>
      </c>
      <c r="Y754" s="85">
        <v>15209</v>
      </c>
    </row>
    <row r="755" spans="1:25" s="85" customFormat="1" ht="12">
      <c r="A755" s="83">
        <v>487</v>
      </c>
      <c r="B755" s="61">
        <v>487274095</v>
      </c>
      <c r="C755" s="63" t="s">
        <v>277</v>
      </c>
      <c r="D755" s="64">
        <v>0</v>
      </c>
      <c r="E755" s="64">
        <v>0</v>
      </c>
      <c r="F755" s="64">
        <v>1</v>
      </c>
      <c r="G755" s="64">
        <v>1</v>
      </c>
      <c r="H755" s="64">
        <v>0</v>
      </c>
      <c r="I755" s="64">
        <v>0</v>
      </c>
      <c r="J755" s="64">
        <v>0</v>
      </c>
      <c r="K755" s="84">
        <v>7.6399999999999996E-2</v>
      </c>
      <c r="L755" s="64">
        <v>0</v>
      </c>
      <c r="M755" s="64">
        <v>1</v>
      </c>
      <c r="N755" s="64">
        <v>0</v>
      </c>
      <c r="O755" s="64">
        <v>0</v>
      </c>
      <c r="P755" s="64">
        <v>2</v>
      </c>
      <c r="Q755" s="64">
        <v>2</v>
      </c>
      <c r="R755" s="84">
        <v>1.052</v>
      </c>
      <c r="S755" s="64">
        <v>11</v>
      </c>
      <c r="T755" s="61"/>
      <c r="U755" s="61"/>
      <c r="V755" s="61">
        <v>487</v>
      </c>
      <c r="W755" s="61">
        <v>274</v>
      </c>
      <c r="X755" s="61">
        <v>95</v>
      </c>
      <c r="Y755" s="85">
        <v>16658</v>
      </c>
    </row>
    <row r="756" spans="1:25" s="85" customFormat="1" ht="12">
      <c r="A756" s="83">
        <v>487</v>
      </c>
      <c r="B756" s="61">
        <v>487274103</v>
      </c>
      <c r="C756" s="63" t="s">
        <v>277</v>
      </c>
      <c r="D756" s="64">
        <v>0</v>
      </c>
      <c r="E756" s="64">
        <v>0</v>
      </c>
      <c r="F756" s="64">
        <v>0</v>
      </c>
      <c r="G756" s="64">
        <v>1</v>
      </c>
      <c r="H756" s="64">
        <v>0</v>
      </c>
      <c r="I756" s="64">
        <v>0</v>
      </c>
      <c r="J756" s="64">
        <v>0</v>
      </c>
      <c r="K756" s="84">
        <v>3.8199999999999998E-2</v>
      </c>
      <c r="L756" s="64">
        <v>0</v>
      </c>
      <c r="M756" s="64">
        <v>0</v>
      </c>
      <c r="N756" s="64">
        <v>0</v>
      </c>
      <c r="O756" s="64">
        <v>0</v>
      </c>
      <c r="P756" s="64">
        <v>1</v>
      </c>
      <c r="Q756" s="64">
        <v>1</v>
      </c>
      <c r="R756" s="84">
        <v>1.052</v>
      </c>
      <c r="S756" s="64">
        <v>10</v>
      </c>
      <c r="T756" s="61"/>
      <c r="U756" s="61"/>
      <c r="V756" s="61">
        <v>487</v>
      </c>
      <c r="W756" s="61">
        <v>274</v>
      </c>
      <c r="X756" s="61">
        <v>103</v>
      </c>
      <c r="Y756" s="85">
        <v>15299</v>
      </c>
    </row>
    <row r="757" spans="1:25" s="85" customFormat="1" ht="12">
      <c r="A757" s="83">
        <v>487</v>
      </c>
      <c r="B757" s="61">
        <v>487274128</v>
      </c>
      <c r="C757" s="63" t="s">
        <v>277</v>
      </c>
      <c r="D757" s="64">
        <v>0</v>
      </c>
      <c r="E757" s="64">
        <v>0</v>
      </c>
      <c r="F757" s="64">
        <v>0</v>
      </c>
      <c r="G757" s="64">
        <v>3</v>
      </c>
      <c r="H757" s="64">
        <v>0</v>
      </c>
      <c r="I757" s="64">
        <v>0</v>
      </c>
      <c r="J757" s="64">
        <v>0</v>
      </c>
      <c r="K757" s="84">
        <v>0.11459999999999999</v>
      </c>
      <c r="L757" s="64">
        <v>0</v>
      </c>
      <c r="M757" s="64">
        <v>0</v>
      </c>
      <c r="N757" s="64">
        <v>0</v>
      </c>
      <c r="O757" s="64">
        <v>0</v>
      </c>
      <c r="P757" s="64">
        <v>0</v>
      </c>
      <c r="Q757" s="64">
        <v>3</v>
      </c>
      <c r="R757" s="84">
        <v>1.052</v>
      </c>
      <c r="S757" s="64">
        <v>10</v>
      </c>
      <c r="T757" s="61"/>
      <c r="U757" s="61"/>
      <c r="V757" s="61">
        <v>487</v>
      </c>
      <c r="W757" s="61">
        <v>274</v>
      </c>
      <c r="X757" s="61">
        <v>128</v>
      </c>
      <c r="Y757" s="85">
        <v>9953</v>
      </c>
    </row>
    <row r="758" spans="1:25" s="85" customFormat="1" ht="12">
      <c r="A758" s="83">
        <v>487</v>
      </c>
      <c r="B758" s="61">
        <v>487274149</v>
      </c>
      <c r="C758" s="63" t="s">
        <v>277</v>
      </c>
      <c r="D758" s="64">
        <v>0</v>
      </c>
      <c r="E758" s="64">
        <v>0</v>
      </c>
      <c r="F758" s="64">
        <v>0</v>
      </c>
      <c r="G758" s="64">
        <v>1</v>
      </c>
      <c r="H758" s="64">
        <v>0</v>
      </c>
      <c r="I758" s="64">
        <v>0</v>
      </c>
      <c r="J758" s="64">
        <v>0</v>
      </c>
      <c r="K758" s="84">
        <v>3.8199999999999998E-2</v>
      </c>
      <c r="L758" s="64">
        <v>0</v>
      </c>
      <c r="M758" s="64">
        <v>0</v>
      </c>
      <c r="N758" s="64">
        <v>0</v>
      </c>
      <c r="O758" s="64">
        <v>0</v>
      </c>
      <c r="P758" s="64">
        <v>1</v>
      </c>
      <c r="Q758" s="64">
        <v>1</v>
      </c>
      <c r="R758" s="84">
        <v>1.052</v>
      </c>
      <c r="S758" s="64">
        <v>12</v>
      </c>
      <c r="T758" s="61"/>
      <c r="U758" s="61"/>
      <c r="V758" s="61">
        <v>487</v>
      </c>
      <c r="W758" s="61">
        <v>274</v>
      </c>
      <c r="X758" s="61">
        <v>149</v>
      </c>
      <c r="Y758" s="85">
        <v>15571</v>
      </c>
    </row>
    <row r="759" spans="1:25" s="85" customFormat="1" ht="12">
      <c r="A759" s="83">
        <v>487</v>
      </c>
      <c r="B759" s="61">
        <v>487274163</v>
      </c>
      <c r="C759" s="63" t="s">
        <v>277</v>
      </c>
      <c r="D759" s="64">
        <v>0</v>
      </c>
      <c r="E759" s="64">
        <v>0</v>
      </c>
      <c r="F759" s="64">
        <v>1</v>
      </c>
      <c r="G759" s="64">
        <v>8</v>
      </c>
      <c r="H759" s="64">
        <v>3</v>
      </c>
      <c r="I759" s="64">
        <v>0</v>
      </c>
      <c r="J759" s="64">
        <v>0</v>
      </c>
      <c r="K759" s="84">
        <v>0.45839999999999997</v>
      </c>
      <c r="L759" s="64">
        <v>0</v>
      </c>
      <c r="M759" s="64">
        <v>3</v>
      </c>
      <c r="N759" s="64">
        <v>0</v>
      </c>
      <c r="O759" s="64">
        <v>0</v>
      </c>
      <c r="P759" s="64">
        <v>12</v>
      </c>
      <c r="Q759" s="64">
        <v>12</v>
      </c>
      <c r="R759" s="84">
        <v>1.052</v>
      </c>
      <c r="S759" s="64">
        <v>12</v>
      </c>
      <c r="T759" s="61"/>
      <c r="U759" s="61"/>
      <c r="V759" s="61">
        <v>487</v>
      </c>
      <c r="W759" s="61">
        <v>274</v>
      </c>
      <c r="X759" s="61">
        <v>163</v>
      </c>
      <c r="Y759" s="85">
        <v>16099</v>
      </c>
    </row>
    <row r="760" spans="1:25" s="85" customFormat="1" ht="12">
      <c r="A760" s="83">
        <v>487</v>
      </c>
      <c r="B760" s="61">
        <v>487274165</v>
      </c>
      <c r="C760" s="63" t="s">
        <v>277</v>
      </c>
      <c r="D760" s="64">
        <v>0</v>
      </c>
      <c r="E760" s="64">
        <v>0</v>
      </c>
      <c r="F760" s="64">
        <v>0</v>
      </c>
      <c r="G760" s="64">
        <v>32</v>
      </c>
      <c r="H760" s="64">
        <v>8</v>
      </c>
      <c r="I760" s="64">
        <v>0</v>
      </c>
      <c r="J760" s="64">
        <v>0</v>
      </c>
      <c r="K760" s="84">
        <v>1.528</v>
      </c>
      <c r="L760" s="64">
        <v>0</v>
      </c>
      <c r="M760" s="64">
        <v>11</v>
      </c>
      <c r="N760" s="64">
        <v>0</v>
      </c>
      <c r="O760" s="64">
        <v>0</v>
      </c>
      <c r="P760" s="64">
        <v>30</v>
      </c>
      <c r="Q760" s="64">
        <v>40</v>
      </c>
      <c r="R760" s="84">
        <v>1.052</v>
      </c>
      <c r="S760" s="64">
        <v>10</v>
      </c>
      <c r="T760" s="61"/>
      <c r="U760" s="61"/>
      <c r="V760" s="61">
        <v>487</v>
      </c>
      <c r="W760" s="61">
        <v>274</v>
      </c>
      <c r="X760" s="61">
        <v>165</v>
      </c>
      <c r="Y760" s="85">
        <v>14575</v>
      </c>
    </row>
    <row r="761" spans="1:25" s="85" customFormat="1" ht="12">
      <c r="A761" s="83">
        <v>487</v>
      </c>
      <c r="B761" s="61">
        <v>487274176</v>
      </c>
      <c r="C761" s="63" t="s">
        <v>277</v>
      </c>
      <c r="D761" s="64">
        <v>0</v>
      </c>
      <c r="E761" s="64">
        <v>0</v>
      </c>
      <c r="F761" s="64">
        <v>6</v>
      </c>
      <c r="G761" s="64">
        <v>62</v>
      </c>
      <c r="H761" s="64">
        <v>8</v>
      </c>
      <c r="I761" s="64">
        <v>0</v>
      </c>
      <c r="J761" s="64">
        <v>0</v>
      </c>
      <c r="K761" s="84">
        <v>2.9032</v>
      </c>
      <c r="L761" s="64">
        <v>0</v>
      </c>
      <c r="M761" s="64">
        <v>25</v>
      </c>
      <c r="N761" s="64">
        <v>1</v>
      </c>
      <c r="O761" s="64">
        <v>0</v>
      </c>
      <c r="P761" s="64">
        <v>49</v>
      </c>
      <c r="Q761" s="64">
        <v>76</v>
      </c>
      <c r="R761" s="84">
        <v>1.052</v>
      </c>
      <c r="S761" s="64">
        <v>7</v>
      </c>
      <c r="T761" s="61"/>
      <c r="U761" s="61"/>
      <c r="V761" s="61">
        <v>487</v>
      </c>
      <c r="W761" s="61">
        <v>274</v>
      </c>
      <c r="X761" s="61">
        <v>176</v>
      </c>
      <c r="Y761" s="85">
        <v>13876</v>
      </c>
    </row>
    <row r="762" spans="1:25" s="85" customFormat="1" ht="12">
      <c r="A762" s="83">
        <v>487</v>
      </c>
      <c r="B762" s="61">
        <v>487274178</v>
      </c>
      <c r="C762" s="63" t="s">
        <v>277</v>
      </c>
      <c r="D762" s="64">
        <v>0</v>
      </c>
      <c r="E762" s="64">
        <v>0</v>
      </c>
      <c r="F762" s="64">
        <v>1</v>
      </c>
      <c r="G762" s="64">
        <v>2</v>
      </c>
      <c r="H762" s="64">
        <v>0</v>
      </c>
      <c r="I762" s="64">
        <v>0</v>
      </c>
      <c r="J762" s="64">
        <v>0</v>
      </c>
      <c r="K762" s="84">
        <v>0.11459999999999999</v>
      </c>
      <c r="L762" s="64">
        <v>0</v>
      </c>
      <c r="M762" s="64">
        <v>0</v>
      </c>
      <c r="N762" s="64">
        <v>0</v>
      </c>
      <c r="O762" s="64">
        <v>0</v>
      </c>
      <c r="P762" s="64">
        <v>3</v>
      </c>
      <c r="Q762" s="64">
        <v>3</v>
      </c>
      <c r="R762" s="84">
        <v>1.052</v>
      </c>
      <c r="S762" s="64">
        <v>4</v>
      </c>
      <c r="T762" s="61"/>
      <c r="U762" s="61"/>
      <c r="V762" s="61">
        <v>487</v>
      </c>
      <c r="W762" s="61">
        <v>274</v>
      </c>
      <c r="X762" s="61">
        <v>178</v>
      </c>
      <c r="Y762" s="85">
        <v>14181</v>
      </c>
    </row>
    <row r="763" spans="1:25" s="85" customFormat="1" ht="12">
      <c r="A763" s="83">
        <v>487</v>
      </c>
      <c r="B763" s="61">
        <v>487274181</v>
      </c>
      <c r="C763" s="63" t="s">
        <v>277</v>
      </c>
      <c r="D763" s="64">
        <v>0</v>
      </c>
      <c r="E763" s="64">
        <v>0</v>
      </c>
      <c r="F763" s="64">
        <v>0</v>
      </c>
      <c r="G763" s="64">
        <v>2</v>
      </c>
      <c r="H763" s="64">
        <v>0</v>
      </c>
      <c r="I763" s="64">
        <v>0</v>
      </c>
      <c r="J763" s="64">
        <v>0</v>
      </c>
      <c r="K763" s="84">
        <v>7.6399999999999996E-2</v>
      </c>
      <c r="L763" s="64">
        <v>0</v>
      </c>
      <c r="M763" s="64">
        <v>0</v>
      </c>
      <c r="N763" s="64">
        <v>0</v>
      </c>
      <c r="O763" s="64">
        <v>0</v>
      </c>
      <c r="P763" s="64">
        <v>2</v>
      </c>
      <c r="Q763" s="64">
        <v>2</v>
      </c>
      <c r="R763" s="84">
        <v>1.052</v>
      </c>
      <c r="S763" s="64">
        <v>9</v>
      </c>
      <c r="T763" s="61"/>
      <c r="U763" s="61"/>
      <c r="V763" s="61">
        <v>487</v>
      </c>
      <c r="W763" s="61">
        <v>274</v>
      </c>
      <c r="X763" s="61">
        <v>181</v>
      </c>
      <c r="Y763" s="85">
        <v>15125</v>
      </c>
    </row>
    <row r="764" spans="1:25" s="85" customFormat="1" ht="12">
      <c r="A764" s="83">
        <v>487</v>
      </c>
      <c r="B764" s="61">
        <v>487274182</v>
      </c>
      <c r="C764" s="63" t="s">
        <v>277</v>
      </c>
      <c r="D764" s="64">
        <v>0</v>
      </c>
      <c r="E764" s="64">
        <v>0</v>
      </c>
      <c r="F764" s="64">
        <v>0</v>
      </c>
      <c r="G764" s="64">
        <v>3</v>
      </c>
      <c r="H764" s="64">
        <v>0</v>
      </c>
      <c r="I764" s="64">
        <v>0</v>
      </c>
      <c r="J764" s="64">
        <v>0</v>
      </c>
      <c r="K764" s="84">
        <v>0.11459999999999999</v>
      </c>
      <c r="L764" s="64">
        <v>0</v>
      </c>
      <c r="M764" s="64">
        <v>0</v>
      </c>
      <c r="N764" s="64">
        <v>0</v>
      </c>
      <c r="O764" s="64">
        <v>0</v>
      </c>
      <c r="P764" s="64">
        <v>0</v>
      </c>
      <c r="Q764" s="64">
        <v>3</v>
      </c>
      <c r="R764" s="84">
        <v>1.052</v>
      </c>
      <c r="S764" s="64">
        <v>6</v>
      </c>
      <c r="T764" s="61"/>
      <c r="U764" s="61"/>
      <c r="V764" s="61">
        <v>487</v>
      </c>
      <c r="W764" s="61">
        <v>274</v>
      </c>
      <c r="X764" s="61">
        <v>182</v>
      </c>
      <c r="Y764" s="85">
        <v>9953</v>
      </c>
    </row>
    <row r="765" spans="1:25" s="85" customFormat="1" ht="12">
      <c r="A765" s="83">
        <v>487</v>
      </c>
      <c r="B765" s="61">
        <v>487274220</v>
      </c>
      <c r="C765" s="63" t="s">
        <v>277</v>
      </c>
      <c r="D765" s="64">
        <v>0</v>
      </c>
      <c r="E765" s="64">
        <v>0</v>
      </c>
      <c r="F765" s="64">
        <v>1</v>
      </c>
      <c r="G765" s="64">
        <v>1</v>
      </c>
      <c r="H765" s="64">
        <v>0</v>
      </c>
      <c r="I765" s="64">
        <v>0</v>
      </c>
      <c r="J765" s="64">
        <v>0</v>
      </c>
      <c r="K765" s="84">
        <v>7.6399999999999996E-2</v>
      </c>
      <c r="L765" s="64">
        <v>0</v>
      </c>
      <c r="M765" s="64">
        <v>0</v>
      </c>
      <c r="N765" s="64">
        <v>0</v>
      </c>
      <c r="O765" s="64">
        <v>0</v>
      </c>
      <c r="P765" s="64">
        <v>2</v>
      </c>
      <c r="Q765" s="64">
        <v>2</v>
      </c>
      <c r="R765" s="84">
        <v>1.052</v>
      </c>
      <c r="S765" s="64">
        <v>6</v>
      </c>
      <c r="T765" s="61"/>
      <c r="U765" s="61"/>
      <c r="V765" s="61">
        <v>487</v>
      </c>
      <c r="W765" s="61">
        <v>274</v>
      </c>
      <c r="X765" s="61">
        <v>220</v>
      </c>
      <c r="Y765" s="85">
        <v>14577</v>
      </c>
    </row>
    <row r="766" spans="1:25" s="85" customFormat="1" ht="12">
      <c r="A766" s="83">
        <v>487</v>
      </c>
      <c r="B766" s="61">
        <v>487274229</v>
      </c>
      <c r="C766" s="63" t="s">
        <v>277</v>
      </c>
      <c r="D766" s="64">
        <v>0</v>
      </c>
      <c r="E766" s="64">
        <v>0</v>
      </c>
      <c r="F766" s="64">
        <v>2</v>
      </c>
      <c r="G766" s="64">
        <v>3</v>
      </c>
      <c r="H766" s="64">
        <v>0</v>
      </c>
      <c r="I766" s="64">
        <v>0</v>
      </c>
      <c r="J766" s="64">
        <v>0</v>
      </c>
      <c r="K766" s="84">
        <v>0.191</v>
      </c>
      <c r="L766" s="64">
        <v>0</v>
      </c>
      <c r="M766" s="64">
        <v>2</v>
      </c>
      <c r="N766" s="64">
        <v>0</v>
      </c>
      <c r="O766" s="64">
        <v>0</v>
      </c>
      <c r="P766" s="64">
        <v>1</v>
      </c>
      <c r="Q766" s="64">
        <v>5</v>
      </c>
      <c r="R766" s="84">
        <v>1.052</v>
      </c>
      <c r="S766" s="64">
        <v>7</v>
      </c>
      <c r="T766" s="61"/>
      <c r="U766" s="61"/>
      <c r="V766" s="61">
        <v>487</v>
      </c>
      <c r="W766" s="61">
        <v>274</v>
      </c>
      <c r="X766" s="61">
        <v>229</v>
      </c>
      <c r="Y766" s="85">
        <v>11896</v>
      </c>
    </row>
    <row r="767" spans="1:25" s="85" customFormat="1" ht="12">
      <c r="A767" s="83">
        <v>487</v>
      </c>
      <c r="B767" s="61">
        <v>487274243</v>
      </c>
      <c r="C767" s="63" t="s">
        <v>277</v>
      </c>
      <c r="D767" s="64">
        <v>0</v>
      </c>
      <c r="E767" s="64">
        <v>0</v>
      </c>
      <c r="F767" s="64">
        <v>0</v>
      </c>
      <c r="G767" s="64">
        <v>1</v>
      </c>
      <c r="H767" s="64">
        <v>1</v>
      </c>
      <c r="I767" s="64">
        <v>0</v>
      </c>
      <c r="J767" s="64">
        <v>0</v>
      </c>
      <c r="K767" s="84">
        <v>7.6399999999999996E-2</v>
      </c>
      <c r="L767" s="64">
        <v>0</v>
      </c>
      <c r="M767" s="64">
        <v>0</v>
      </c>
      <c r="N767" s="64">
        <v>0</v>
      </c>
      <c r="O767" s="64">
        <v>0</v>
      </c>
      <c r="P767" s="64">
        <v>2</v>
      </c>
      <c r="Q767" s="64">
        <v>2</v>
      </c>
      <c r="R767" s="84">
        <v>1.052</v>
      </c>
      <c r="S767" s="64">
        <v>9</v>
      </c>
      <c r="T767" s="61"/>
      <c r="U767" s="61"/>
      <c r="V767" s="61">
        <v>487</v>
      </c>
      <c r="W767" s="61">
        <v>274</v>
      </c>
      <c r="X767" s="61">
        <v>243</v>
      </c>
      <c r="Y767" s="85">
        <v>14941</v>
      </c>
    </row>
    <row r="768" spans="1:25" s="85" customFormat="1" ht="12">
      <c r="A768" s="83">
        <v>487</v>
      </c>
      <c r="B768" s="61">
        <v>487274244</v>
      </c>
      <c r="C768" s="63" t="s">
        <v>277</v>
      </c>
      <c r="D768" s="64">
        <v>0</v>
      </c>
      <c r="E768" s="64">
        <v>0</v>
      </c>
      <c r="F768" s="64">
        <v>0</v>
      </c>
      <c r="G768" s="64">
        <v>1</v>
      </c>
      <c r="H768" s="64">
        <v>0</v>
      </c>
      <c r="I768" s="64">
        <v>0</v>
      </c>
      <c r="J768" s="64">
        <v>0</v>
      </c>
      <c r="K768" s="84">
        <v>3.8199999999999998E-2</v>
      </c>
      <c r="L768" s="64">
        <v>0</v>
      </c>
      <c r="M768" s="64">
        <v>0</v>
      </c>
      <c r="N768" s="64">
        <v>0</v>
      </c>
      <c r="O768" s="64">
        <v>0</v>
      </c>
      <c r="P768" s="64">
        <v>1</v>
      </c>
      <c r="Q768" s="64">
        <v>1</v>
      </c>
      <c r="R768" s="84">
        <v>1.052</v>
      </c>
      <c r="S768" s="64">
        <v>10</v>
      </c>
      <c r="T768" s="61"/>
      <c r="U768" s="61"/>
      <c r="V768" s="61">
        <v>487</v>
      </c>
      <c r="W768" s="61">
        <v>274</v>
      </c>
      <c r="X768" s="61">
        <v>244</v>
      </c>
      <c r="Y768" s="85">
        <v>15299</v>
      </c>
    </row>
    <row r="769" spans="1:25" s="85" customFormat="1" ht="12">
      <c r="A769" s="83">
        <v>487</v>
      </c>
      <c r="B769" s="61">
        <v>487274248</v>
      </c>
      <c r="C769" s="63" t="s">
        <v>277</v>
      </c>
      <c r="D769" s="64">
        <v>0</v>
      </c>
      <c r="E769" s="64">
        <v>0</v>
      </c>
      <c r="F769" s="64">
        <v>1</v>
      </c>
      <c r="G769" s="64">
        <v>16</v>
      </c>
      <c r="H769" s="64">
        <v>3</v>
      </c>
      <c r="I769" s="64">
        <v>0</v>
      </c>
      <c r="J769" s="64">
        <v>0</v>
      </c>
      <c r="K769" s="84">
        <v>0.76400000000000001</v>
      </c>
      <c r="L769" s="64">
        <v>0</v>
      </c>
      <c r="M769" s="64">
        <v>5</v>
      </c>
      <c r="N769" s="64">
        <v>0</v>
      </c>
      <c r="O769" s="64">
        <v>0</v>
      </c>
      <c r="P769" s="64">
        <v>7</v>
      </c>
      <c r="Q769" s="64">
        <v>20</v>
      </c>
      <c r="R769" s="84">
        <v>1.052</v>
      </c>
      <c r="S769" s="64">
        <v>12</v>
      </c>
      <c r="T769" s="61"/>
      <c r="U769" s="61"/>
      <c r="V769" s="61">
        <v>487</v>
      </c>
      <c r="W769" s="61">
        <v>274</v>
      </c>
      <c r="X769" s="61">
        <v>248</v>
      </c>
      <c r="Y769" s="85">
        <v>12486</v>
      </c>
    </row>
    <row r="770" spans="1:25" s="85" customFormat="1" ht="12">
      <c r="A770" s="83">
        <v>487</v>
      </c>
      <c r="B770" s="61">
        <v>487274258</v>
      </c>
      <c r="C770" s="63" t="s">
        <v>277</v>
      </c>
      <c r="D770" s="64">
        <v>0</v>
      </c>
      <c r="E770" s="64">
        <v>0</v>
      </c>
      <c r="F770" s="64">
        <v>0</v>
      </c>
      <c r="G770" s="64">
        <v>0</v>
      </c>
      <c r="H770" s="64">
        <v>1</v>
      </c>
      <c r="I770" s="64">
        <v>0</v>
      </c>
      <c r="J770" s="64">
        <v>0</v>
      </c>
      <c r="K770" s="84">
        <v>3.8199999999999998E-2</v>
      </c>
      <c r="L770" s="64">
        <v>0</v>
      </c>
      <c r="M770" s="64">
        <v>0</v>
      </c>
      <c r="N770" s="64">
        <v>0</v>
      </c>
      <c r="O770" s="64">
        <v>0</v>
      </c>
      <c r="P770" s="64">
        <v>1</v>
      </c>
      <c r="Q770" s="64">
        <v>1</v>
      </c>
      <c r="R770" s="84">
        <v>1.052</v>
      </c>
      <c r="S770" s="64">
        <v>10</v>
      </c>
      <c r="T770" s="61"/>
      <c r="U770" s="61"/>
      <c r="V770" s="61">
        <v>487</v>
      </c>
      <c r="W770" s="61">
        <v>274</v>
      </c>
      <c r="X770" s="61">
        <v>258</v>
      </c>
      <c r="Y770" s="85">
        <v>14931</v>
      </c>
    </row>
    <row r="771" spans="1:25" s="85" customFormat="1" ht="12">
      <c r="A771" s="83">
        <v>487</v>
      </c>
      <c r="B771" s="61">
        <v>487274262</v>
      </c>
      <c r="C771" s="63" t="s">
        <v>277</v>
      </c>
      <c r="D771" s="64">
        <v>0</v>
      </c>
      <c r="E771" s="64">
        <v>0</v>
      </c>
      <c r="F771" s="64">
        <v>0</v>
      </c>
      <c r="G771" s="64">
        <v>9</v>
      </c>
      <c r="H771" s="64">
        <v>0</v>
      </c>
      <c r="I771" s="64">
        <v>0</v>
      </c>
      <c r="J771" s="64">
        <v>0</v>
      </c>
      <c r="K771" s="84">
        <v>0.34379999999999999</v>
      </c>
      <c r="L771" s="64">
        <v>0</v>
      </c>
      <c r="M771" s="64">
        <v>2</v>
      </c>
      <c r="N771" s="64">
        <v>0</v>
      </c>
      <c r="O771" s="64">
        <v>0</v>
      </c>
      <c r="P771" s="64">
        <v>4</v>
      </c>
      <c r="Q771" s="64">
        <v>9</v>
      </c>
      <c r="R771" s="84">
        <v>1.052</v>
      </c>
      <c r="S771" s="64">
        <v>7</v>
      </c>
      <c r="T771" s="61"/>
      <c r="U771" s="61"/>
      <c r="V771" s="61">
        <v>487</v>
      </c>
      <c r="W771" s="61">
        <v>274</v>
      </c>
      <c r="X771" s="61">
        <v>262</v>
      </c>
      <c r="Y771" s="85">
        <v>12651</v>
      </c>
    </row>
    <row r="772" spans="1:25" s="85" customFormat="1" ht="12">
      <c r="A772" s="83">
        <v>487</v>
      </c>
      <c r="B772" s="61">
        <v>487274274</v>
      </c>
      <c r="C772" s="63" t="s">
        <v>277</v>
      </c>
      <c r="D772" s="64">
        <v>0</v>
      </c>
      <c r="E772" s="64">
        <v>0</v>
      </c>
      <c r="F772" s="64">
        <v>21</v>
      </c>
      <c r="G772" s="64">
        <v>153</v>
      </c>
      <c r="H772" s="64">
        <v>40</v>
      </c>
      <c r="I772" s="64">
        <v>0</v>
      </c>
      <c r="J772" s="64">
        <v>0</v>
      </c>
      <c r="K772" s="84">
        <v>8.1747999999999994</v>
      </c>
      <c r="L772" s="64">
        <v>0</v>
      </c>
      <c r="M772" s="64">
        <v>48</v>
      </c>
      <c r="N772" s="64">
        <v>2</v>
      </c>
      <c r="O772" s="64">
        <v>0</v>
      </c>
      <c r="P772" s="64">
        <v>152</v>
      </c>
      <c r="Q772" s="64">
        <v>214</v>
      </c>
      <c r="R772" s="84">
        <v>1.052</v>
      </c>
      <c r="S772" s="64">
        <v>10</v>
      </c>
      <c r="T772" s="61"/>
      <c r="U772" s="61"/>
      <c r="V772" s="61">
        <v>487</v>
      </c>
      <c r="W772" s="61">
        <v>274</v>
      </c>
      <c r="X772" s="61">
        <v>274</v>
      </c>
      <c r="Y772" s="85">
        <v>14261</v>
      </c>
    </row>
    <row r="773" spans="1:25" s="85" customFormat="1" ht="12">
      <c r="A773" s="83">
        <v>487</v>
      </c>
      <c r="B773" s="61">
        <v>487274284</v>
      </c>
      <c r="C773" s="63" t="s">
        <v>277</v>
      </c>
      <c r="D773" s="64">
        <v>0</v>
      </c>
      <c r="E773" s="64">
        <v>0</v>
      </c>
      <c r="F773" s="64">
        <v>1</v>
      </c>
      <c r="G773" s="64">
        <v>2</v>
      </c>
      <c r="H773" s="64">
        <v>0</v>
      </c>
      <c r="I773" s="64">
        <v>0</v>
      </c>
      <c r="J773" s="64">
        <v>0</v>
      </c>
      <c r="K773" s="84">
        <v>0.11459999999999999</v>
      </c>
      <c r="L773" s="64">
        <v>0</v>
      </c>
      <c r="M773" s="64">
        <v>1</v>
      </c>
      <c r="N773" s="64">
        <v>0</v>
      </c>
      <c r="O773" s="64">
        <v>0</v>
      </c>
      <c r="P773" s="64">
        <v>3</v>
      </c>
      <c r="Q773" s="64">
        <v>3</v>
      </c>
      <c r="R773" s="84">
        <v>1.052</v>
      </c>
      <c r="S773" s="64">
        <v>5</v>
      </c>
      <c r="T773" s="61"/>
      <c r="U773" s="61"/>
      <c r="V773" s="61">
        <v>487</v>
      </c>
      <c r="W773" s="61">
        <v>274</v>
      </c>
      <c r="X773" s="61">
        <v>284</v>
      </c>
      <c r="Y773" s="85">
        <v>15086</v>
      </c>
    </row>
    <row r="774" spans="1:25" s="85" customFormat="1" ht="12">
      <c r="A774" s="83">
        <v>487</v>
      </c>
      <c r="B774" s="61">
        <v>487274308</v>
      </c>
      <c r="C774" s="63" t="s">
        <v>277</v>
      </c>
      <c r="D774" s="64">
        <v>0</v>
      </c>
      <c r="E774" s="64">
        <v>0</v>
      </c>
      <c r="F774" s="64">
        <v>0</v>
      </c>
      <c r="G774" s="64">
        <v>6</v>
      </c>
      <c r="H774" s="64">
        <v>1</v>
      </c>
      <c r="I774" s="64">
        <v>0</v>
      </c>
      <c r="J774" s="64">
        <v>0</v>
      </c>
      <c r="K774" s="84">
        <v>0.26740000000000003</v>
      </c>
      <c r="L774" s="64">
        <v>0</v>
      </c>
      <c r="M774" s="64">
        <v>1</v>
      </c>
      <c r="N774" s="64">
        <v>0</v>
      </c>
      <c r="O774" s="64">
        <v>0</v>
      </c>
      <c r="P774" s="64">
        <v>4</v>
      </c>
      <c r="Q774" s="64">
        <v>7</v>
      </c>
      <c r="R774" s="84">
        <v>1.052</v>
      </c>
      <c r="S774" s="64">
        <v>8</v>
      </c>
      <c r="T774" s="61"/>
      <c r="U774" s="61"/>
      <c r="V774" s="61">
        <v>487</v>
      </c>
      <c r="W774" s="61">
        <v>274</v>
      </c>
      <c r="X774" s="61">
        <v>308</v>
      </c>
      <c r="Y774" s="85">
        <v>13113</v>
      </c>
    </row>
    <row r="775" spans="1:25" s="85" customFormat="1" ht="12">
      <c r="A775" s="83">
        <v>487</v>
      </c>
      <c r="B775" s="61">
        <v>487274314</v>
      </c>
      <c r="C775" s="63" t="s">
        <v>277</v>
      </c>
      <c r="D775" s="64">
        <v>0</v>
      </c>
      <c r="E775" s="64">
        <v>0</v>
      </c>
      <c r="F775" s="64">
        <v>0</v>
      </c>
      <c r="G775" s="64">
        <v>3</v>
      </c>
      <c r="H775" s="64">
        <v>0</v>
      </c>
      <c r="I775" s="64">
        <v>0</v>
      </c>
      <c r="J775" s="64">
        <v>0</v>
      </c>
      <c r="K775" s="84">
        <v>0.11459999999999999</v>
      </c>
      <c r="L775" s="64">
        <v>0</v>
      </c>
      <c r="M775" s="64">
        <v>0</v>
      </c>
      <c r="N775" s="64">
        <v>0</v>
      </c>
      <c r="O775" s="64">
        <v>0</v>
      </c>
      <c r="P775" s="64">
        <v>3</v>
      </c>
      <c r="Q775" s="64">
        <v>3</v>
      </c>
      <c r="R775" s="84">
        <v>1.052</v>
      </c>
      <c r="S775" s="64">
        <v>6</v>
      </c>
      <c r="T775" s="61"/>
      <c r="U775" s="61"/>
      <c r="V775" s="61">
        <v>487</v>
      </c>
      <c r="W775" s="61">
        <v>274</v>
      </c>
      <c r="X775" s="61">
        <v>314</v>
      </c>
      <c r="Y775" s="85">
        <v>14602</v>
      </c>
    </row>
    <row r="776" spans="1:25" s="85" customFormat="1" ht="12">
      <c r="A776" s="83">
        <v>487</v>
      </c>
      <c r="B776" s="61">
        <v>487274346</v>
      </c>
      <c r="C776" s="63" t="s">
        <v>277</v>
      </c>
      <c r="D776" s="64">
        <v>0</v>
      </c>
      <c r="E776" s="64">
        <v>0</v>
      </c>
      <c r="F776" s="64">
        <v>0</v>
      </c>
      <c r="G776" s="64">
        <v>1</v>
      </c>
      <c r="H776" s="64">
        <v>0</v>
      </c>
      <c r="I776" s="64">
        <v>0</v>
      </c>
      <c r="J776" s="64">
        <v>0</v>
      </c>
      <c r="K776" s="84">
        <v>3.8199999999999998E-2</v>
      </c>
      <c r="L776" s="64">
        <v>0</v>
      </c>
      <c r="M776" s="64">
        <v>1</v>
      </c>
      <c r="N776" s="64">
        <v>0</v>
      </c>
      <c r="O776" s="64">
        <v>0</v>
      </c>
      <c r="P776" s="64">
        <v>0</v>
      </c>
      <c r="Q776" s="64">
        <v>1</v>
      </c>
      <c r="R776" s="84">
        <v>1.052</v>
      </c>
      <c r="S776" s="64">
        <v>6</v>
      </c>
      <c r="T776" s="61"/>
      <c r="U776" s="61"/>
      <c r="V776" s="61">
        <v>487</v>
      </c>
      <c r="W776" s="61">
        <v>274</v>
      </c>
      <c r="X776" s="61">
        <v>346</v>
      </c>
      <c r="Y776" s="85">
        <v>12450</v>
      </c>
    </row>
    <row r="777" spans="1:25" s="85" customFormat="1" ht="12">
      <c r="A777" s="83">
        <v>487</v>
      </c>
      <c r="B777" s="61">
        <v>487274347</v>
      </c>
      <c r="C777" s="63" t="s">
        <v>277</v>
      </c>
      <c r="D777" s="64">
        <v>0</v>
      </c>
      <c r="E777" s="64">
        <v>0</v>
      </c>
      <c r="F777" s="64">
        <v>2</v>
      </c>
      <c r="G777" s="64">
        <v>8</v>
      </c>
      <c r="H777" s="64">
        <v>1</v>
      </c>
      <c r="I777" s="64">
        <v>0</v>
      </c>
      <c r="J777" s="64">
        <v>0</v>
      </c>
      <c r="K777" s="84">
        <v>0.42020000000000002</v>
      </c>
      <c r="L777" s="64">
        <v>0</v>
      </c>
      <c r="M777" s="64">
        <v>3</v>
      </c>
      <c r="N777" s="64">
        <v>0</v>
      </c>
      <c r="O777" s="64">
        <v>0</v>
      </c>
      <c r="P777" s="64">
        <v>8</v>
      </c>
      <c r="Q777" s="64">
        <v>11</v>
      </c>
      <c r="R777" s="84">
        <v>1.052</v>
      </c>
      <c r="S777" s="64">
        <v>6</v>
      </c>
      <c r="T777" s="61"/>
      <c r="U777" s="61"/>
      <c r="V777" s="61">
        <v>487</v>
      </c>
      <c r="W777" s="61">
        <v>274</v>
      </c>
      <c r="X777" s="61">
        <v>347</v>
      </c>
      <c r="Y777" s="85">
        <v>13972</v>
      </c>
    </row>
    <row r="778" spans="1:25" s="85" customFormat="1" ht="12">
      <c r="A778" s="83">
        <v>488</v>
      </c>
      <c r="B778" s="61">
        <v>488219001</v>
      </c>
      <c r="C778" s="63" t="s">
        <v>278</v>
      </c>
      <c r="D778" s="64">
        <v>0</v>
      </c>
      <c r="E778" s="64">
        <v>0</v>
      </c>
      <c r="F778" s="64">
        <v>2</v>
      </c>
      <c r="G778" s="64">
        <v>8</v>
      </c>
      <c r="H778" s="64">
        <v>5</v>
      </c>
      <c r="I778" s="64">
        <v>11</v>
      </c>
      <c r="J778" s="64">
        <v>0</v>
      </c>
      <c r="K778" s="84">
        <v>0.99319999999999997</v>
      </c>
      <c r="L778" s="64">
        <v>0</v>
      </c>
      <c r="M778" s="64">
        <v>2</v>
      </c>
      <c r="N778" s="64">
        <v>0</v>
      </c>
      <c r="O778" s="64">
        <v>0</v>
      </c>
      <c r="P778" s="64">
        <v>7</v>
      </c>
      <c r="Q778" s="64">
        <v>26</v>
      </c>
      <c r="R778" s="84">
        <v>1.0569999999999999</v>
      </c>
      <c r="S778" s="64">
        <v>6</v>
      </c>
      <c r="T778" s="61"/>
      <c r="U778" s="61"/>
      <c r="V778" s="61">
        <v>488</v>
      </c>
      <c r="W778" s="61">
        <v>219</v>
      </c>
      <c r="X778" s="61">
        <v>1</v>
      </c>
      <c r="Y778" s="85">
        <v>12014</v>
      </c>
    </row>
    <row r="779" spans="1:25" s="85" customFormat="1" ht="12">
      <c r="A779" s="83">
        <v>488</v>
      </c>
      <c r="B779" s="61">
        <v>488219016</v>
      </c>
      <c r="C779" s="63" t="s">
        <v>278</v>
      </c>
      <c r="D779" s="64">
        <v>0</v>
      </c>
      <c r="E779" s="64">
        <v>0</v>
      </c>
      <c r="F779" s="64">
        <v>0</v>
      </c>
      <c r="G779" s="64">
        <v>1</v>
      </c>
      <c r="H779" s="64">
        <v>1</v>
      </c>
      <c r="I779" s="64">
        <v>1</v>
      </c>
      <c r="J779" s="64">
        <v>0</v>
      </c>
      <c r="K779" s="84">
        <v>0.11459999999999999</v>
      </c>
      <c r="L779" s="64">
        <v>0</v>
      </c>
      <c r="M779" s="64">
        <v>0</v>
      </c>
      <c r="N779" s="64">
        <v>0</v>
      </c>
      <c r="O779" s="64">
        <v>0</v>
      </c>
      <c r="P779" s="64">
        <v>3</v>
      </c>
      <c r="Q779" s="64">
        <v>3</v>
      </c>
      <c r="R779" s="84">
        <v>1.0569999999999999</v>
      </c>
      <c r="S779" s="64">
        <v>7</v>
      </c>
      <c r="T779" s="61"/>
      <c r="U779" s="61"/>
      <c r="V779" s="61">
        <v>488</v>
      </c>
      <c r="W779" s="61">
        <v>219</v>
      </c>
      <c r="X779" s="61">
        <v>16</v>
      </c>
      <c r="Y779" s="85">
        <v>15223</v>
      </c>
    </row>
    <row r="780" spans="1:25" s="85" customFormat="1" ht="12">
      <c r="A780" s="83">
        <v>488</v>
      </c>
      <c r="B780" s="61">
        <v>488219018</v>
      </c>
      <c r="C780" s="63" t="s">
        <v>278</v>
      </c>
      <c r="D780" s="64">
        <v>0</v>
      </c>
      <c r="E780" s="64">
        <v>0</v>
      </c>
      <c r="F780" s="64">
        <v>0</v>
      </c>
      <c r="G780" s="64">
        <v>1</v>
      </c>
      <c r="H780" s="64">
        <v>2</v>
      </c>
      <c r="I780" s="64">
        <v>0</v>
      </c>
      <c r="J780" s="64">
        <v>0</v>
      </c>
      <c r="K780" s="84">
        <v>0.11459999999999999</v>
      </c>
      <c r="L780" s="64">
        <v>0</v>
      </c>
      <c r="M780" s="64">
        <v>0</v>
      </c>
      <c r="N780" s="64">
        <v>1</v>
      </c>
      <c r="O780" s="64">
        <v>0</v>
      </c>
      <c r="P780" s="64">
        <v>3</v>
      </c>
      <c r="Q780" s="64">
        <v>3</v>
      </c>
      <c r="R780" s="84">
        <v>1.0569999999999999</v>
      </c>
      <c r="S780" s="64">
        <v>7</v>
      </c>
      <c r="T780" s="61"/>
      <c r="U780" s="61"/>
      <c r="V780" s="61">
        <v>488</v>
      </c>
      <c r="W780" s="61">
        <v>219</v>
      </c>
      <c r="X780" s="61">
        <v>18</v>
      </c>
      <c r="Y780" s="85">
        <v>15467</v>
      </c>
    </row>
    <row r="781" spans="1:25" s="85" customFormat="1" ht="12">
      <c r="A781" s="83">
        <v>488</v>
      </c>
      <c r="B781" s="61">
        <v>488219035</v>
      </c>
      <c r="C781" s="63" t="s">
        <v>278</v>
      </c>
      <c r="D781" s="64">
        <v>0</v>
      </c>
      <c r="E781" s="64">
        <v>0</v>
      </c>
      <c r="F781" s="64">
        <v>0</v>
      </c>
      <c r="G781" s="64">
        <v>0</v>
      </c>
      <c r="H781" s="64">
        <v>1</v>
      </c>
      <c r="I781" s="64">
        <v>0</v>
      </c>
      <c r="J781" s="64">
        <v>0</v>
      </c>
      <c r="K781" s="84">
        <v>3.8199999999999998E-2</v>
      </c>
      <c r="L781" s="64">
        <v>0</v>
      </c>
      <c r="M781" s="64">
        <v>0</v>
      </c>
      <c r="N781" s="64">
        <v>0</v>
      </c>
      <c r="O781" s="64">
        <v>0</v>
      </c>
      <c r="P781" s="64">
        <v>1</v>
      </c>
      <c r="Q781" s="64">
        <v>1</v>
      </c>
      <c r="R781" s="84">
        <v>1.0569999999999999</v>
      </c>
      <c r="S781" s="64">
        <v>11</v>
      </c>
      <c r="T781" s="61"/>
      <c r="U781" s="61"/>
      <c r="V781" s="61">
        <v>488</v>
      </c>
      <c r="W781" s="61">
        <v>219</v>
      </c>
      <c r="X781" s="61">
        <v>35</v>
      </c>
      <c r="Y781" s="85">
        <v>15128</v>
      </c>
    </row>
    <row r="782" spans="1:25" s="85" customFormat="1" ht="12">
      <c r="A782" s="83">
        <v>488</v>
      </c>
      <c r="B782" s="61">
        <v>488219040</v>
      </c>
      <c r="C782" s="63" t="s">
        <v>278</v>
      </c>
      <c r="D782" s="64">
        <v>0</v>
      </c>
      <c r="E782" s="64">
        <v>0</v>
      </c>
      <c r="F782" s="64">
        <v>0</v>
      </c>
      <c r="G782" s="64">
        <v>2</v>
      </c>
      <c r="H782" s="64">
        <v>2</v>
      </c>
      <c r="I782" s="64">
        <v>3</v>
      </c>
      <c r="J782" s="64">
        <v>0</v>
      </c>
      <c r="K782" s="84">
        <v>0.26740000000000003</v>
      </c>
      <c r="L782" s="64">
        <v>0</v>
      </c>
      <c r="M782" s="64">
        <v>0</v>
      </c>
      <c r="N782" s="64">
        <v>0</v>
      </c>
      <c r="O782" s="64">
        <v>0</v>
      </c>
      <c r="P782" s="64">
        <v>6</v>
      </c>
      <c r="Q782" s="64">
        <v>7</v>
      </c>
      <c r="R782" s="84">
        <v>1.0569999999999999</v>
      </c>
      <c r="S782" s="64">
        <v>5</v>
      </c>
      <c r="T782" s="61"/>
      <c r="U782" s="61"/>
      <c r="V782" s="61">
        <v>488</v>
      </c>
      <c r="W782" s="61">
        <v>219</v>
      </c>
      <c r="X782" s="61">
        <v>40</v>
      </c>
      <c r="Y782" s="85">
        <v>14259</v>
      </c>
    </row>
    <row r="783" spans="1:25" s="85" customFormat="1" ht="12">
      <c r="A783" s="83">
        <v>488</v>
      </c>
      <c r="B783" s="61">
        <v>488219044</v>
      </c>
      <c r="C783" s="63" t="s">
        <v>278</v>
      </c>
      <c r="D783" s="64">
        <v>0</v>
      </c>
      <c r="E783" s="64">
        <v>0</v>
      </c>
      <c r="F783" s="64">
        <v>2</v>
      </c>
      <c r="G783" s="64">
        <v>35</v>
      </c>
      <c r="H783" s="64">
        <v>37</v>
      </c>
      <c r="I783" s="64">
        <v>41</v>
      </c>
      <c r="J783" s="64">
        <v>0</v>
      </c>
      <c r="K783" s="84">
        <v>4.3929999999999998</v>
      </c>
      <c r="L783" s="64">
        <v>0</v>
      </c>
      <c r="M783" s="64">
        <v>6</v>
      </c>
      <c r="N783" s="64">
        <v>2</v>
      </c>
      <c r="O783" s="64">
        <v>4</v>
      </c>
      <c r="P783" s="64">
        <v>64</v>
      </c>
      <c r="Q783" s="64">
        <v>115</v>
      </c>
      <c r="R783" s="84">
        <v>1.0569999999999999</v>
      </c>
      <c r="S783" s="64">
        <v>12</v>
      </c>
      <c r="T783" s="61"/>
      <c r="U783" s="61"/>
      <c r="V783" s="61">
        <v>488</v>
      </c>
      <c r="W783" s="61">
        <v>219</v>
      </c>
      <c r="X783" s="61">
        <v>44</v>
      </c>
      <c r="Y783" s="85">
        <v>13812</v>
      </c>
    </row>
    <row r="784" spans="1:25" s="85" customFormat="1" ht="12">
      <c r="A784" s="83">
        <v>488</v>
      </c>
      <c r="B784" s="61">
        <v>488219052</v>
      </c>
      <c r="C784" s="63" t="s">
        <v>278</v>
      </c>
      <c r="D784" s="64">
        <v>0</v>
      </c>
      <c r="E784" s="64">
        <v>0</v>
      </c>
      <c r="F784" s="64">
        <v>1</v>
      </c>
      <c r="G784" s="64">
        <v>1</v>
      </c>
      <c r="H784" s="64">
        <v>1</v>
      </c>
      <c r="I784" s="64">
        <v>0</v>
      </c>
      <c r="J784" s="64">
        <v>0</v>
      </c>
      <c r="K784" s="84">
        <v>0.11459999999999999</v>
      </c>
      <c r="L784" s="64">
        <v>0</v>
      </c>
      <c r="M784" s="64">
        <v>0</v>
      </c>
      <c r="N784" s="64">
        <v>0</v>
      </c>
      <c r="O784" s="64">
        <v>0</v>
      </c>
      <c r="P784" s="64">
        <v>0</v>
      </c>
      <c r="Q784" s="64">
        <v>3</v>
      </c>
      <c r="R784" s="84">
        <v>1.0569999999999999</v>
      </c>
      <c r="S784" s="64">
        <v>5</v>
      </c>
      <c r="T784" s="61"/>
      <c r="U784" s="61"/>
      <c r="V784" s="61">
        <v>488</v>
      </c>
      <c r="W784" s="61">
        <v>219</v>
      </c>
      <c r="X784" s="61">
        <v>52</v>
      </c>
      <c r="Y784" s="85">
        <v>9851</v>
      </c>
    </row>
    <row r="785" spans="1:25" s="85" customFormat="1" ht="12">
      <c r="A785" s="83">
        <v>488</v>
      </c>
      <c r="B785" s="61">
        <v>488219065</v>
      </c>
      <c r="C785" s="63" t="s">
        <v>278</v>
      </c>
      <c r="D785" s="64">
        <v>0</v>
      </c>
      <c r="E785" s="64">
        <v>0</v>
      </c>
      <c r="F785" s="64">
        <v>0</v>
      </c>
      <c r="G785" s="64">
        <v>4</v>
      </c>
      <c r="H785" s="64">
        <v>2</v>
      </c>
      <c r="I785" s="64">
        <v>2</v>
      </c>
      <c r="J785" s="64">
        <v>0</v>
      </c>
      <c r="K785" s="84">
        <v>0.30559999999999998</v>
      </c>
      <c r="L785" s="64">
        <v>0</v>
      </c>
      <c r="M785" s="64">
        <v>0</v>
      </c>
      <c r="N785" s="64">
        <v>0</v>
      </c>
      <c r="O785" s="64">
        <v>0</v>
      </c>
      <c r="P785" s="64">
        <v>1</v>
      </c>
      <c r="Q785" s="64">
        <v>8</v>
      </c>
      <c r="R785" s="84">
        <v>1.0569999999999999</v>
      </c>
      <c r="S785" s="64">
        <v>2</v>
      </c>
      <c r="T785" s="61"/>
      <c r="U785" s="61"/>
      <c r="V785" s="61">
        <v>488</v>
      </c>
      <c r="W785" s="61">
        <v>219</v>
      </c>
      <c r="X785" s="61">
        <v>65</v>
      </c>
      <c r="Y785" s="85">
        <v>10797</v>
      </c>
    </row>
    <row r="786" spans="1:25" s="85" customFormat="1" ht="12">
      <c r="A786" s="83">
        <v>488</v>
      </c>
      <c r="B786" s="61">
        <v>488219082</v>
      </c>
      <c r="C786" s="63" t="s">
        <v>278</v>
      </c>
      <c r="D786" s="64">
        <v>0</v>
      </c>
      <c r="E786" s="64">
        <v>0</v>
      </c>
      <c r="F786" s="64">
        <v>0</v>
      </c>
      <c r="G786" s="64">
        <v>0</v>
      </c>
      <c r="H786" s="64">
        <v>1</v>
      </c>
      <c r="I786" s="64">
        <v>1</v>
      </c>
      <c r="J786" s="64">
        <v>0</v>
      </c>
      <c r="K786" s="84">
        <v>7.6399999999999996E-2</v>
      </c>
      <c r="L786" s="64">
        <v>0</v>
      </c>
      <c r="M786" s="64">
        <v>0</v>
      </c>
      <c r="N786" s="64">
        <v>0</v>
      </c>
      <c r="O786" s="64">
        <v>0</v>
      </c>
      <c r="P786" s="64">
        <v>0</v>
      </c>
      <c r="Q786" s="64">
        <v>2</v>
      </c>
      <c r="R786" s="84">
        <v>1.0569999999999999</v>
      </c>
      <c r="S786" s="64">
        <v>2</v>
      </c>
      <c r="T786" s="61"/>
      <c r="U786" s="61"/>
      <c r="V786" s="61">
        <v>488</v>
      </c>
      <c r="W786" s="61">
        <v>219</v>
      </c>
      <c r="X786" s="61">
        <v>82</v>
      </c>
      <c r="Y786" s="85">
        <v>10572</v>
      </c>
    </row>
    <row r="787" spans="1:25" s="85" customFormat="1" ht="12">
      <c r="A787" s="83">
        <v>488</v>
      </c>
      <c r="B787" s="61">
        <v>488219083</v>
      </c>
      <c r="C787" s="63" t="s">
        <v>278</v>
      </c>
      <c r="D787" s="64">
        <v>0</v>
      </c>
      <c r="E787" s="64">
        <v>0</v>
      </c>
      <c r="F787" s="64">
        <v>1</v>
      </c>
      <c r="G787" s="64">
        <v>0</v>
      </c>
      <c r="H787" s="64">
        <v>1</v>
      </c>
      <c r="I787" s="64">
        <v>7</v>
      </c>
      <c r="J787" s="64">
        <v>0</v>
      </c>
      <c r="K787" s="84">
        <v>0.34379999999999999</v>
      </c>
      <c r="L787" s="64">
        <v>0</v>
      </c>
      <c r="M787" s="64">
        <v>0</v>
      </c>
      <c r="N787" s="64">
        <v>0</v>
      </c>
      <c r="O787" s="64">
        <v>1</v>
      </c>
      <c r="P787" s="64">
        <v>0</v>
      </c>
      <c r="Q787" s="64">
        <v>9</v>
      </c>
      <c r="R787" s="84">
        <v>1.0569999999999999</v>
      </c>
      <c r="S787" s="64">
        <v>5</v>
      </c>
      <c r="T787" s="61"/>
      <c r="U787" s="61"/>
      <c r="V787" s="61">
        <v>488</v>
      </c>
      <c r="W787" s="61">
        <v>219</v>
      </c>
      <c r="X787" s="61">
        <v>83</v>
      </c>
      <c r="Y787" s="85">
        <v>11383</v>
      </c>
    </row>
    <row r="788" spans="1:25" s="85" customFormat="1" ht="12">
      <c r="A788" s="83">
        <v>488</v>
      </c>
      <c r="B788" s="61">
        <v>488219118</v>
      </c>
      <c r="C788" s="63" t="s">
        <v>278</v>
      </c>
      <c r="D788" s="64">
        <v>0</v>
      </c>
      <c r="E788" s="64">
        <v>0</v>
      </c>
      <c r="F788" s="64">
        <v>0</v>
      </c>
      <c r="G788" s="64">
        <v>1</v>
      </c>
      <c r="H788" s="64">
        <v>0</v>
      </c>
      <c r="I788" s="64">
        <v>0</v>
      </c>
      <c r="J788" s="64">
        <v>0</v>
      </c>
      <c r="K788" s="84">
        <v>3.8199999999999998E-2</v>
      </c>
      <c r="L788" s="64">
        <v>0</v>
      </c>
      <c r="M788" s="64">
        <v>0</v>
      </c>
      <c r="N788" s="64">
        <v>0</v>
      </c>
      <c r="O788" s="64">
        <v>0</v>
      </c>
      <c r="P788" s="64">
        <v>0</v>
      </c>
      <c r="Q788" s="64">
        <v>1</v>
      </c>
      <c r="R788" s="84">
        <v>1.0569999999999999</v>
      </c>
      <c r="S788" s="64">
        <v>5</v>
      </c>
      <c r="T788" s="61"/>
      <c r="U788" s="61"/>
      <c r="V788" s="61">
        <v>488</v>
      </c>
      <c r="W788" s="61">
        <v>219</v>
      </c>
      <c r="X788" s="61">
        <v>118</v>
      </c>
      <c r="Y788" s="85">
        <v>9991</v>
      </c>
    </row>
    <row r="789" spans="1:25" s="85" customFormat="1" ht="12">
      <c r="A789" s="83">
        <v>488</v>
      </c>
      <c r="B789" s="61">
        <v>488219122</v>
      </c>
      <c r="C789" s="63" t="s">
        <v>278</v>
      </c>
      <c r="D789" s="64">
        <v>0</v>
      </c>
      <c r="E789" s="64">
        <v>0</v>
      </c>
      <c r="F789" s="64">
        <v>4</v>
      </c>
      <c r="G789" s="64">
        <v>11</v>
      </c>
      <c r="H789" s="64">
        <v>4</v>
      </c>
      <c r="I789" s="64">
        <v>11</v>
      </c>
      <c r="J789" s="64">
        <v>0</v>
      </c>
      <c r="K789" s="84">
        <v>1.1459999999999999</v>
      </c>
      <c r="L789" s="64">
        <v>0</v>
      </c>
      <c r="M789" s="64">
        <v>2</v>
      </c>
      <c r="N789" s="64">
        <v>1</v>
      </c>
      <c r="O789" s="64">
        <v>0</v>
      </c>
      <c r="P789" s="64">
        <v>11</v>
      </c>
      <c r="Q789" s="64">
        <v>30</v>
      </c>
      <c r="R789" s="84">
        <v>1.0569999999999999</v>
      </c>
      <c r="S789" s="64">
        <v>2</v>
      </c>
      <c r="T789" s="61"/>
      <c r="U789" s="61"/>
      <c r="V789" s="61">
        <v>488</v>
      </c>
      <c r="W789" s="61">
        <v>219</v>
      </c>
      <c r="X789" s="61">
        <v>122</v>
      </c>
      <c r="Y789" s="85">
        <v>12262</v>
      </c>
    </row>
    <row r="790" spans="1:25" s="85" customFormat="1" ht="12">
      <c r="A790" s="83">
        <v>488</v>
      </c>
      <c r="B790" s="61">
        <v>488219131</v>
      </c>
      <c r="C790" s="63" t="s">
        <v>278</v>
      </c>
      <c r="D790" s="64">
        <v>0</v>
      </c>
      <c r="E790" s="64">
        <v>0</v>
      </c>
      <c r="F790" s="64">
        <v>0</v>
      </c>
      <c r="G790" s="64">
        <v>0</v>
      </c>
      <c r="H790" s="64">
        <v>3</v>
      </c>
      <c r="I790" s="64">
        <v>6</v>
      </c>
      <c r="J790" s="64">
        <v>0</v>
      </c>
      <c r="K790" s="84">
        <v>0.34379999999999999</v>
      </c>
      <c r="L790" s="64">
        <v>0</v>
      </c>
      <c r="M790" s="64">
        <v>0</v>
      </c>
      <c r="N790" s="64">
        <v>0</v>
      </c>
      <c r="O790" s="64">
        <v>0</v>
      </c>
      <c r="P790" s="64">
        <v>1</v>
      </c>
      <c r="Q790" s="64">
        <v>9</v>
      </c>
      <c r="R790" s="84">
        <v>1.0569999999999999</v>
      </c>
      <c r="S790" s="64">
        <v>2</v>
      </c>
      <c r="T790" s="61"/>
      <c r="U790" s="61"/>
      <c r="V790" s="61">
        <v>488</v>
      </c>
      <c r="W790" s="61">
        <v>219</v>
      </c>
      <c r="X790" s="61">
        <v>131</v>
      </c>
      <c r="Y790" s="85">
        <v>11346</v>
      </c>
    </row>
    <row r="791" spans="1:25" s="85" customFormat="1" ht="12">
      <c r="A791" s="83">
        <v>488</v>
      </c>
      <c r="B791" s="61">
        <v>488219133</v>
      </c>
      <c r="C791" s="63" t="s">
        <v>278</v>
      </c>
      <c r="D791" s="64">
        <v>0</v>
      </c>
      <c r="E791" s="64">
        <v>0</v>
      </c>
      <c r="F791" s="64">
        <v>1</v>
      </c>
      <c r="G791" s="64">
        <v>7</v>
      </c>
      <c r="H791" s="64">
        <v>3</v>
      </c>
      <c r="I791" s="64">
        <v>14</v>
      </c>
      <c r="J791" s="64">
        <v>0</v>
      </c>
      <c r="K791" s="84">
        <v>0.95499999999999996</v>
      </c>
      <c r="L791" s="64">
        <v>0</v>
      </c>
      <c r="M791" s="64">
        <v>3</v>
      </c>
      <c r="N791" s="64">
        <v>0</v>
      </c>
      <c r="O791" s="64">
        <v>0</v>
      </c>
      <c r="P791" s="64">
        <v>9</v>
      </c>
      <c r="Q791" s="64">
        <v>25</v>
      </c>
      <c r="R791" s="84">
        <v>1.0569999999999999</v>
      </c>
      <c r="S791" s="64">
        <v>9</v>
      </c>
      <c r="T791" s="61"/>
      <c r="U791" s="61"/>
      <c r="V791" s="61">
        <v>488</v>
      </c>
      <c r="W791" s="61">
        <v>219</v>
      </c>
      <c r="X791" s="61">
        <v>133</v>
      </c>
      <c r="Y791" s="85">
        <v>12973</v>
      </c>
    </row>
    <row r="792" spans="1:25" s="85" customFormat="1" ht="12">
      <c r="A792" s="83">
        <v>488</v>
      </c>
      <c r="B792" s="61">
        <v>488219142</v>
      </c>
      <c r="C792" s="63" t="s">
        <v>278</v>
      </c>
      <c r="D792" s="64">
        <v>0</v>
      </c>
      <c r="E792" s="64">
        <v>0</v>
      </c>
      <c r="F792" s="64">
        <v>0</v>
      </c>
      <c r="G792" s="64">
        <v>7</v>
      </c>
      <c r="H792" s="64">
        <v>7</v>
      </c>
      <c r="I792" s="64">
        <v>7</v>
      </c>
      <c r="J792" s="64">
        <v>0</v>
      </c>
      <c r="K792" s="84">
        <v>0.80220000000000002</v>
      </c>
      <c r="L792" s="64">
        <v>0</v>
      </c>
      <c r="M792" s="64">
        <v>0</v>
      </c>
      <c r="N792" s="64">
        <v>0</v>
      </c>
      <c r="O792" s="64">
        <v>0</v>
      </c>
      <c r="P792" s="64">
        <v>3</v>
      </c>
      <c r="Q792" s="64">
        <v>21</v>
      </c>
      <c r="R792" s="84">
        <v>1.0569999999999999</v>
      </c>
      <c r="S792" s="64">
        <v>7</v>
      </c>
      <c r="T792" s="61"/>
      <c r="U792" s="61"/>
      <c r="V792" s="61">
        <v>488</v>
      </c>
      <c r="W792" s="61">
        <v>219</v>
      </c>
      <c r="X792" s="61">
        <v>142</v>
      </c>
      <c r="Y792" s="85">
        <v>11071</v>
      </c>
    </row>
    <row r="793" spans="1:25" s="85" customFormat="1" ht="12">
      <c r="A793" s="83">
        <v>488</v>
      </c>
      <c r="B793" s="61">
        <v>488219145</v>
      </c>
      <c r="C793" s="63" t="s">
        <v>278</v>
      </c>
      <c r="D793" s="64">
        <v>0</v>
      </c>
      <c r="E793" s="64">
        <v>0</v>
      </c>
      <c r="F793" s="64">
        <v>2</v>
      </c>
      <c r="G793" s="64">
        <v>6</v>
      </c>
      <c r="H793" s="64">
        <v>2</v>
      </c>
      <c r="I793" s="64">
        <v>0</v>
      </c>
      <c r="J793" s="64">
        <v>0</v>
      </c>
      <c r="K793" s="84">
        <v>0.38200000000000001</v>
      </c>
      <c r="L793" s="64">
        <v>0</v>
      </c>
      <c r="M793" s="64">
        <v>0</v>
      </c>
      <c r="N793" s="64">
        <v>0</v>
      </c>
      <c r="O793" s="64">
        <v>0</v>
      </c>
      <c r="P793" s="64">
        <v>6</v>
      </c>
      <c r="Q793" s="64">
        <v>10</v>
      </c>
      <c r="R793" s="84">
        <v>1.0569999999999999</v>
      </c>
      <c r="S793" s="64">
        <v>4</v>
      </c>
      <c r="T793" s="61"/>
      <c r="U793" s="61"/>
      <c r="V793" s="61">
        <v>488</v>
      </c>
      <c r="W793" s="61">
        <v>219</v>
      </c>
      <c r="X793" s="61">
        <v>145</v>
      </c>
      <c r="Y793" s="85">
        <v>12466</v>
      </c>
    </row>
    <row r="794" spans="1:25" s="85" customFormat="1" ht="12">
      <c r="A794" s="83">
        <v>488</v>
      </c>
      <c r="B794" s="61">
        <v>488219171</v>
      </c>
      <c r="C794" s="63" t="s">
        <v>278</v>
      </c>
      <c r="D794" s="64">
        <v>0</v>
      </c>
      <c r="E794" s="64">
        <v>0</v>
      </c>
      <c r="F794" s="64">
        <v>0</v>
      </c>
      <c r="G794" s="64">
        <v>3</v>
      </c>
      <c r="H794" s="64">
        <v>4</v>
      </c>
      <c r="I794" s="64">
        <v>2</v>
      </c>
      <c r="J794" s="64">
        <v>0</v>
      </c>
      <c r="K794" s="84">
        <v>0.34379999999999999</v>
      </c>
      <c r="L794" s="64">
        <v>0</v>
      </c>
      <c r="M794" s="64">
        <v>0</v>
      </c>
      <c r="N794" s="64">
        <v>0</v>
      </c>
      <c r="O794" s="64">
        <v>0</v>
      </c>
      <c r="P794" s="64">
        <v>4</v>
      </c>
      <c r="Q794" s="64">
        <v>9</v>
      </c>
      <c r="R794" s="84">
        <v>1.0569999999999999</v>
      </c>
      <c r="S794" s="64">
        <v>3</v>
      </c>
      <c r="T794" s="61"/>
      <c r="U794" s="61"/>
      <c r="V794" s="61">
        <v>488</v>
      </c>
      <c r="W794" s="61">
        <v>219</v>
      </c>
      <c r="X794" s="61">
        <v>171</v>
      </c>
      <c r="Y794" s="85">
        <v>12030</v>
      </c>
    </row>
    <row r="795" spans="1:25" s="85" customFormat="1" ht="12">
      <c r="A795" s="83">
        <v>488</v>
      </c>
      <c r="B795" s="61">
        <v>488219182</v>
      </c>
      <c r="C795" s="63" t="s">
        <v>278</v>
      </c>
      <c r="D795" s="64">
        <v>0</v>
      </c>
      <c r="E795" s="64">
        <v>0</v>
      </c>
      <c r="F795" s="64">
        <v>0</v>
      </c>
      <c r="G795" s="64">
        <v>1</v>
      </c>
      <c r="H795" s="64">
        <v>0</v>
      </c>
      <c r="I795" s="64">
        <v>0</v>
      </c>
      <c r="J795" s="64">
        <v>0</v>
      </c>
      <c r="K795" s="84">
        <v>3.8199999999999998E-2</v>
      </c>
      <c r="L795" s="64">
        <v>0</v>
      </c>
      <c r="M795" s="64">
        <v>0</v>
      </c>
      <c r="N795" s="64">
        <v>0</v>
      </c>
      <c r="O795" s="64">
        <v>0</v>
      </c>
      <c r="P795" s="64">
        <v>0</v>
      </c>
      <c r="Q795" s="64">
        <v>1</v>
      </c>
      <c r="R795" s="84">
        <v>1.0569999999999999</v>
      </c>
      <c r="S795" s="64">
        <v>6</v>
      </c>
      <c r="T795" s="61"/>
      <c r="U795" s="61"/>
      <c r="V795" s="61">
        <v>488</v>
      </c>
      <c r="W795" s="61">
        <v>219</v>
      </c>
      <c r="X795" s="61">
        <v>182</v>
      </c>
      <c r="Y795" s="85">
        <v>9991</v>
      </c>
    </row>
    <row r="796" spans="1:25" s="85" customFormat="1" ht="12">
      <c r="A796" s="83">
        <v>488</v>
      </c>
      <c r="B796" s="61">
        <v>488219219</v>
      </c>
      <c r="C796" s="63" t="s">
        <v>278</v>
      </c>
      <c r="D796" s="64">
        <v>0</v>
      </c>
      <c r="E796" s="64">
        <v>0</v>
      </c>
      <c r="F796" s="64">
        <v>0</v>
      </c>
      <c r="G796" s="64">
        <v>10</v>
      </c>
      <c r="H796" s="64">
        <v>2</v>
      </c>
      <c r="I796" s="64">
        <v>4</v>
      </c>
      <c r="J796" s="64">
        <v>0</v>
      </c>
      <c r="K796" s="84">
        <v>0.61119999999999997</v>
      </c>
      <c r="L796" s="64">
        <v>0</v>
      </c>
      <c r="M796" s="64">
        <v>2</v>
      </c>
      <c r="N796" s="64">
        <v>0</v>
      </c>
      <c r="O796" s="64">
        <v>0</v>
      </c>
      <c r="P796" s="64">
        <v>4</v>
      </c>
      <c r="Q796" s="64">
        <v>16</v>
      </c>
      <c r="R796" s="84">
        <v>1.0569999999999999</v>
      </c>
      <c r="S796" s="64">
        <v>1</v>
      </c>
      <c r="T796" s="61"/>
      <c r="U796" s="61"/>
      <c r="V796" s="61">
        <v>488</v>
      </c>
      <c r="W796" s="61">
        <v>219</v>
      </c>
      <c r="X796" s="61">
        <v>219</v>
      </c>
      <c r="Y796" s="85">
        <v>11653</v>
      </c>
    </row>
    <row r="797" spans="1:25" s="85" customFormat="1" ht="12">
      <c r="A797" s="83">
        <v>488</v>
      </c>
      <c r="B797" s="61">
        <v>488219231</v>
      </c>
      <c r="C797" s="63" t="s">
        <v>278</v>
      </c>
      <c r="D797" s="64">
        <v>0</v>
      </c>
      <c r="E797" s="64">
        <v>0</v>
      </c>
      <c r="F797" s="64">
        <v>0</v>
      </c>
      <c r="G797" s="64">
        <v>12</v>
      </c>
      <c r="H797" s="64">
        <v>2</v>
      </c>
      <c r="I797" s="64">
        <v>12</v>
      </c>
      <c r="J797" s="64">
        <v>0</v>
      </c>
      <c r="K797" s="84">
        <v>0.99319999999999997</v>
      </c>
      <c r="L797" s="64">
        <v>0</v>
      </c>
      <c r="M797" s="64">
        <v>0</v>
      </c>
      <c r="N797" s="64">
        <v>0</v>
      </c>
      <c r="O797" s="64">
        <v>0</v>
      </c>
      <c r="P797" s="64">
        <v>6</v>
      </c>
      <c r="Q797" s="64">
        <v>26</v>
      </c>
      <c r="R797" s="84">
        <v>1.0569999999999999</v>
      </c>
      <c r="S797" s="64">
        <v>4</v>
      </c>
      <c r="T797" s="61"/>
      <c r="U797" s="61"/>
      <c r="V797" s="61">
        <v>488</v>
      </c>
      <c r="W797" s="61">
        <v>219</v>
      </c>
      <c r="X797" s="61">
        <v>231</v>
      </c>
      <c r="Y797" s="85">
        <v>11653</v>
      </c>
    </row>
    <row r="798" spans="1:25" s="85" customFormat="1" ht="12">
      <c r="A798" s="83">
        <v>488</v>
      </c>
      <c r="B798" s="61">
        <v>488219239</v>
      </c>
      <c r="C798" s="63" t="s">
        <v>278</v>
      </c>
      <c r="D798" s="64">
        <v>0</v>
      </c>
      <c r="E798" s="64">
        <v>0</v>
      </c>
      <c r="F798" s="64">
        <v>0</v>
      </c>
      <c r="G798" s="64">
        <v>8</v>
      </c>
      <c r="H798" s="64">
        <v>2</v>
      </c>
      <c r="I798" s="64">
        <v>1</v>
      </c>
      <c r="J798" s="64">
        <v>0</v>
      </c>
      <c r="K798" s="84">
        <v>0.42020000000000002</v>
      </c>
      <c r="L798" s="64">
        <v>0</v>
      </c>
      <c r="M798" s="64">
        <v>0</v>
      </c>
      <c r="N798" s="64">
        <v>0</v>
      </c>
      <c r="O798" s="64">
        <v>0</v>
      </c>
      <c r="P798" s="64">
        <v>0</v>
      </c>
      <c r="Q798" s="64">
        <v>11</v>
      </c>
      <c r="R798" s="84">
        <v>1.0569999999999999</v>
      </c>
      <c r="S798" s="64">
        <v>6</v>
      </c>
      <c r="T798" s="61"/>
      <c r="U798" s="61"/>
      <c r="V798" s="61">
        <v>488</v>
      </c>
      <c r="W798" s="61">
        <v>219</v>
      </c>
      <c r="X798" s="61">
        <v>239</v>
      </c>
      <c r="Y798" s="85">
        <v>10063</v>
      </c>
    </row>
    <row r="799" spans="1:25" s="85" customFormat="1" ht="12">
      <c r="A799" s="83">
        <v>488</v>
      </c>
      <c r="B799" s="61">
        <v>488219243</v>
      </c>
      <c r="C799" s="63" t="s">
        <v>278</v>
      </c>
      <c r="D799" s="64">
        <v>0</v>
      </c>
      <c r="E799" s="64">
        <v>0</v>
      </c>
      <c r="F799" s="64">
        <v>0</v>
      </c>
      <c r="G799" s="64">
        <v>8</v>
      </c>
      <c r="H799" s="64">
        <v>8</v>
      </c>
      <c r="I799" s="64">
        <v>6</v>
      </c>
      <c r="J799" s="64">
        <v>0</v>
      </c>
      <c r="K799" s="84">
        <v>0.84040000000000004</v>
      </c>
      <c r="L799" s="64">
        <v>0</v>
      </c>
      <c r="M799" s="64">
        <v>1</v>
      </c>
      <c r="N799" s="64">
        <v>0</v>
      </c>
      <c r="O799" s="64">
        <v>0</v>
      </c>
      <c r="P799" s="64">
        <v>8</v>
      </c>
      <c r="Q799" s="64">
        <v>22</v>
      </c>
      <c r="R799" s="84">
        <v>1.0569999999999999</v>
      </c>
      <c r="S799" s="64">
        <v>9</v>
      </c>
      <c r="T799" s="61"/>
      <c r="U799" s="61"/>
      <c r="V799" s="61">
        <v>488</v>
      </c>
      <c r="W799" s="61">
        <v>219</v>
      </c>
      <c r="X799" s="61">
        <v>243</v>
      </c>
      <c r="Y799" s="85">
        <v>12277</v>
      </c>
    </row>
    <row r="800" spans="1:25" s="85" customFormat="1" ht="12">
      <c r="A800" s="83">
        <v>488</v>
      </c>
      <c r="B800" s="61">
        <v>488219244</v>
      </c>
      <c r="C800" s="63" t="s">
        <v>278</v>
      </c>
      <c r="D800" s="64">
        <v>0</v>
      </c>
      <c r="E800" s="64">
        <v>0</v>
      </c>
      <c r="F800" s="64">
        <v>10</v>
      </c>
      <c r="G800" s="64">
        <v>74</v>
      </c>
      <c r="H800" s="64">
        <v>60</v>
      </c>
      <c r="I800" s="64">
        <v>71</v>
      </c>
      <c r="J800" s="64">
        <v>0</v>
      </c>
      <c r="K800" s="84">
        <v>8.2129999999999992</v>
      </c>
      <c r="L800" s="64">
        <v>0</v>
      </c>
      <c r="M800" s="64">
        <v>16</v>
      </c>
      <c r="N800" s="64">
        <v>3</v>
      </c>
      <c r="O800" s="64">
        <v>5</v>
      </c>
      <c r="P800" s="64">
        <v>99</v>
      </c>
      <c r="Q800" s="64">
        <v>215</v>
      </c>
      <c r="R800" s="84">
        <v>1.0569999999999999</v>
      </c>
      <c r="S800" s="64">
        <v>10</v>
      </c>
      <c r="T800" s="61"/>
      <c r="U800" s="61"/>
      <c r="V800" s="61">
        <v>488</v>
      </c>
      <c r="W800" s="61">
        <v>219</v>
      </c>
      <c r="X800" s="61">
        <v>244</v>
      </c>
      <c r="Y800" s="85">
        <v>13139</v>
      </c>
    </row>
    <row r="801" spans="1:25" s="85" customFormat="1" ht="12">
      <c r="A801" s="83">
        <v>488</v>
      </c>
      <c r="B801" s="61">
        <v>488219251</v>
      </c>
      <c r="C801" s="63" t="s">
        <v>278</v>
      </c>
      <c r="D801" s="64">
        <v>0</v>
      </c>
      <c r="E801" s="64">
        <v>0</v>
      </c>
      <c r="F801" s="64">
        <v>3</v>
      </c>
      <c r="G801" s="64">
        <v>45</v>
      </c>
      <c r="H801" s="64">
        <v>24</v>
      </c>
      <c r="I801" s="64">
        <v>23</v>
      </c>
      <c r="J801" s="64">
        <v>0</v>
      </c>
      <c r="K801" s="84">
        <v>3.629</v>
      </c>
      <c r="L801" s="64">
        <v>0</v>
      </c>
      <c r="M801" s="64">
        <v>5</v>
      </c>
      <c r="N801" s="64">
        <v>0</v>
      </c>
      <c r="O801" s="64">
        <v>0</v>
      </c>
      <c r="P801" s="64">
        <v>32</v>
      </c>
      <c r="Q801" s="64">
        <v>95</v>
      </c>
      <c r="R801" s="84">
        <v>1.0569999999999999</v>
      </c>
      <c r="S801" s="64">
        <v>8</v>
      </c>
      <c r="T801" s="61"/>
      <c r="U801" s="61"/>
      <c r="V801" s="61">
        <v>488</v>
      </c>
      <c r="W801" s="61">
        <v>219</v>
      </c>
      <c r="X801" s="61">
        <v>251</v>
      </c>
      <c r="Y801" s="85">
        <v>12090</v>
      </c>
    </row>
    <row r="802" spans="1:25" s="85" customFormat="1" ht="12">
      <c r="A802" s="83">
        <v>488</v>
      </c>
      <c r="B802" s="61">
        <v>488219264</v>
      </c>
      <c r="C802" s="63" t="s">
        <v>278</v>
      </c>
      <c r="D802" s="64">
        <v>0</v>
      </c>
      <c r="E802" s="64">
        <v>0</v>
      </c>
      <c r="F802" s="64">
        <v>1</v>
      </c>
      <c r="G802" s="64">
        <v>6</v>
      </c>
      <c r="H802" s="64">
        <v>3</v>
      </c>
      <c r="I802" s="64">
        <v>7</v>
      </c>
      <c r="J802" s="64">
        <v>0</v>
      </c>
      <c r="K802" s="84">
        <v>0.64939999999999998</v>
      </c>
      <c r="L802" s="64">
        <v>0</v>
      </c>
      <c r="M802" s="64">
        <v>0</v>
      </c>
      <c r="N802" s="64">
        <v>0</v>
      </c>
      <c r="O802" s="64">
        <v>0</v>
      </c>
      <c r="P802" s="64">
        <v>1</v>
      </c>
      <c r="Q802" s="64">
        <v>17</v>
      </c>
      <c r="R802" s="84">
        <v>1.0569999999999999</v>
      </c>
      <c r="S802" s="64">
        <v>3</v>
      </c>
      <c r="T802" s="61"/>
      <c r="U802" s="61"/>
      <c r="V802" s="61">
        <v>488</v>
      </c>
      <c r="W802" s="61">
        <v>219</v>
      </c>
      <c r="X802" s="61">
        <v>264</v>
      </c>
      <c r="Y802" s="85">
        <v>10800</v>
      </c>
    </row>
    <row r="803" spans="1:25" s="85" customFormat="1" ht="12">
      <c r="A803" s="83">
        <v>488</v>
      </c>
      <c r="B803" s="61">
        <v>488219285</v>
      </c>
      <c r="C803" s="63" t="s">
        <v>278</v>
      </c>
      <c r="D803" s="64">
        <v>0</v>
      </c>
      <c r="E803" s="64">
        <v>0</v>
      </c>
      <c r="F803" s="64">
        <v>0</v>
      </c>
      <c r="G803" s="64">
        <v>0</v>
      </c>
      <c r="H803" s="64">
        <v>2</v>
      </c>
      <c r="I803" s="64">
        <v>0</v>
      </c>
      <c r="J803" s="64">
        <v>0</v>
      </c>
      <c r="K803" s="84">
        <v>7.6399999999999996E-2</v>
      </c>
      <c r="L803" s="64">
        <v>0</v>
      </c>
      <c r="M803" s="64">
        <v>0</v>
      </c>
      <c r="N803" s="64">
        <v>0</v>
      </c>
      <c r="O803" s="64">
        <v>0</v>
      </c>
      <c r="P803" s="64">
        <v>0</v>
      </c>
      <c r="Q803" s="64">
        <v>2</v>
      </c>
      <c r="R803" s="84">
        <v>1.0569999999999999</v>
      </c>
      <c r="S803" s="64">
        <v>7</v>
      </c>
      <c r="T803" s="61"/>
      <c r="U803" s="61"/>
      <c r="V803" s="61">
        <v>488</v>
      </c>
      <c r="W803" s="61">
        <v>219</v>
      </c>
      <c r="X803" s="61">
        <v>285</v>
      </c>
      <c r="Y803" s="85">
        <v>9622</v>
      </c>
    </row>
    <row r="804" spans="1:25" s="85" customFormat="1" ht="12">
      <c r="A804" s="83">
        <v>488</v>
      </c>
      <c r="B804" s="61">
        <v>488219293</v>
      </c>
      <c r="C804" s="63" t="s">
        <v>278</v>
      </c>
      <c r="D804" s="64">
        <v>0</v>
      </c>
      <c r="E804" s="64">
        <v>0</v>
      </c>
      <c r="F804" s="64">
        <v>0</v>
      </c>
      <c r="G804" s="64">
        <v>2</v>
      </c>
      <c r="H804" s="64">
        <v>0</v>
      </c>
      <c r="I804" s="64">
        <v>2</v>
      </c>
      <c r="J804" s="64">
        <v>0</v>
      </c>
      <c r="K804" s="84">
        <v>0.15279999999999999</v>
      </c>
      <c r="L804" s="64">
        <v>0</v>
      </c>
      <c r="M804" s="64">
        <v>0</v>
      </c>
      <c r="N804" s="64">
        <v>0</v>
      </c>
      <c r="O804" s="64">
        <v>0</v>
      </c>
      <c r="P804" s="64">
        <v>4</v>
      </c>
      <c r="Q804" s="64">
        <v>4</v>
      </c>
      <c r="R804" s="84">
        <v>1.0569999999999999</v>
      </c>
      <c r="S804" s="64">
        <v>10</v>
      </c>
      <c r="T804" s="61"/>
      <c r="U804" s="61"/>
      <c r="V804" s="61">
        <v>488</v>
      </c>
      <c r="W804" s="61">
        <v>219</v>
      </c>
      <c r="X804" s="61">
        <v>293</v>
      </c>
      <c r="Y804" s="85">
        <v>16126</v>
      </c>
    </row>
    <row r="805" spans="1:25" s="85" customFormat="1" ht="12">
      <c r="A805" s="83">
        <v>488</v>
      </c>
      <c r="B805" s="61">
        <v>488219308</v>
      </c>
      <c r="C805" s="63" t="s">
        <v>278</v>
      </c>
      <c r="D805" s="64">
        <v>0</v>
      </c>
      <c r="E805" s="64">
        <v>0</v>
      </c>
      <c r="F805" s="64">
        <v>0</v>
      </c>
      <c r="G805" s="64">
        <v>0</v>
      </c>
      <c r="H805" s="64">
        <v>0</v>
      </c>
      <c r="I805" s="64">
        <v>1</v>
      </c>
      <c r="J805" s="64">
        <v>0</v>
      </c>
      <c r="K805" s="84">
        <v>3.8199999999999998E-2</v>
      </c>
      <c r="L805" s="64">
        <v>0</v>
      </c>
      <c r="M805" s="64">
        <v>0</v>
      </c>
      <c r="N805" s="64">
        <v>0</v>
      </c>
      <c r="O805" s="64">
        <v>0</v>
      </c>
      <c r="P805" s="64">
        <v>1</v>
      </c>
      <c r="Q805" s="64">
        <v>1</v>
      </c>
      <c r="R805" s="84">
        <v>1.0569999999999999</v>
      </c>
      <c r="S805" s="64">
        <v>8</v>
      </c>
      <c r="T805" s="61"/>
      <c r="U805" s="61"/>
      <c r="V805" s="61">
        <v>488</v>
      </c>
      <c r="W805" s="61">
        <v>219</v>
      </c>
      <c r="X805" s="61">
        <v>308</v>
      </c>
      <c r="Y805" s="85">
        <v>16541</v>
      </c>
    </row>
    <row r="806" spans="1:25" s="85" customFormat="1" ht="12">
      <c r="A806" s="83">
        <v>488</v>
      </c>
      <c r="B806" s="61">
        <v>488219336</v>
      </c>
      <c r="C806" s="63" t="s">
        <v>278</v>
      </c>
      <c r="D806" s="64">
        <v>0</v>
      </c>
      <c r="E806" s="64">
        <v>0</v>
      </c>
      <c r="F806" s="64">
        <v>13</v>
      </c>
      <c r="G806" s="64">
        <v>112</v>
      </c>
      <c r="H806" s="64">
        <v>60</v>
      </c>
      <c r="I806" s="64">
        <v>75</v>
      </c>
      <c r="J806" s="64">
        <v>0</v>
      </c>
      <c r="K806" s="84">
        <v>9.9320000000000004</v>
      </c>
      <c r="L806" s="64">
        <v>0</v>
      </c>
      <c r="M806" s="64">
        <v>11</v>
      </c>
      <c r="N806" s="64">
        <v>0</v>
      </c>
      <c r="O806" s="64">
        <v>0</v>
      </c>
      <c r="P806" s="64">
        <v>96</v>
      </c>
      <c r="Q806" s="64">
        <v>260</v>
      </c>
      <c r="R806" s="84">
        <v>1.0569999999999999</v>
      </c>
      <c r="S806" s="64">
        <v>7</v>
      </c>
      <c r="T806" s="61"/>
      <c r="U806" s="61"/>
      <c r="V806" s="61">
        <v>488</v>
      </c>
      <c r="W806" s="61">
        <v>219</v>
      </c>
      <c r="X806" s="61">
        <v>336</v>
      </c>
      <c r="Y806" s="85">
        <v>12240</v>
      </c>
    </row>
    <row r="807" spans="1:25" s="85" customFormat="1" ht="12">
      <c r="A807" s="83">
        <v>488</v>
      </c>
      <c r="B807" s="61">
        <v>488219625</v>
      </c>
      <c r="C807" s="63" t="s">
        <v>278</v>
      </c>
      <c r="D807" s="64">
        <v>0</v>
      </c>
      <c r="E807" s="64">
        <v>0</v>
      </c>
      <c r="F807" s="64">
        <v>0</v>
      </c>
      <c r="G807" s="64">
        <v>4</v>
      </c>
      <c r="H807" s="64">
        <v>0</v>
      </c>
      <c r="I807" s="64">
        <v>1</v>
      </c>
      <c r="J807" s="64">
        <v>0</v>
      </c>
      <c r="K807" s="84">
        <v>0.191</v>
      </c>
      <c r="L807" s="64">
        <v>0</v>
      </c>
      <c r="M807" s="64">
        <v>2</v>
      </c>
      <c r="N807" s="64">
        <v>0</v>
      </c>
      <c r="O807" s="64">
        <v>0</v>
      </c>
      <c r="P807" s="64">
        <v>3</v>
      </c>
      <c r="Q807" s="64">
        <v>5</v>
      </c>
      <c r="R807" s="84">
        <v>1.0569999999999999</v>
      </c>
      <c r="S807" s="64">
        <v>4</v>
      </c>
      <c r="T807" s="61"/>
      <c r="U807" s="61"/>
      <c r="V807" s="61">
        <v>488</v>
      </c>
      <c r="W807" s="61">
        <v>219</v>
      </c>
      <c r="X807" s="61">
        <v>625</v>
      </c>
      <c r="Y807" s="85">
        <v>13859</v>
      </c>
    </row>
    <row r="808" spans="1:25" s="85" customFormat="1" ht="12">
      <c r="A808" s="83">
        <v>488</v>
      </c>
      <c r="B808" s="61">
        <v>488219712</v>
      </c>
      <c r="C808" s="63" t="s">
        <v>278</v>
      </c>
      <c r="D808" s="64">
        <v>0</v>
      </c>
      <c r="E808" s="64">
        <v>0</v>
      </c>
      <c r="F808" s="64">
        <v>0</v>
      </c>
      <c r="G808" s="64">
        <v>0</v>
      </c>
      <c r="H808" s="64">
        <v>1</v>
      </c>
      <c r="I808" s="64">
        <v>0</v>
      </c>
      <c r="J808" s="64">
        <v>0</v>
      </c>
      <c r="K808" s="84">
        <v>3.8199999999999998E-2</v>
      </c>
      <c r="L808" s="64">
        <v>0</v>
      </c>
      <c r="M808" s="64">
        <v>0</v>
      </c>
      <c r="N808" s="64">
        <v>0</v>
      </c>
      <c r="O808" s="64">
        <v>0</v>
      </c>
      <c r="P808" s="64">
        <v>0</v>
      </c>
      <c r="Q808" s="64">
        <v>1</v>
      </c>
      <c r="R808" s="84">
        <v>1.0569999999999999</v>
      </c>
      <c r="S808" s="64">
        <v>6</v>
      </c>
      <c r="T808" s="61"/>
      <c r="U808" s="61"/>
      <c r="V808" s="61">
        <v>488</v>
      </c>
      <c r="W808" s="61">
        <v>219</v>
      </c>
      <c r="X808" s="61">
        <v>712</v>
      </c>
      <c r="Y808" s="85">
        <v>9622</v>
      </c>
    </row>
    <row r="809" spans="1:25" s="85" customFormat="1" ht="12">
      <c r="A809" s="83">
        <v>488</v>
      </c>
      <c r="B809" s="61">
        <v>488219760</v>
      </c>
      <c r="C809" s="63" t="s">
        <v>278</v>
      </c>
      <c r="D809" s="64">
        <v>0</v>
      </c>
      <c r="E809" s="64">
        <v>0</v>
      </c>
      <c r="F809" s="64">
        <v>0</v>
      </c>
      <c r="G809" s="64">
        <v>0</v>
      </c>
      <c r="H809" s="64">
        <v>2</v>
      </c>
      <c r="I809" s="64">
        <v>5</v>
      </c>
      <c r="J809" s="64">
        <v>0</v>
      </c>
      <c r="K809" s="84">
        <v>0.26740000000000003</v>
      </c>
      <c r="L809" s="64">
        <v>0</v>
      </c>
      <c r="M809" s="64">
        <v>0</v>
      </c>
      <c r="N809" s="64">
        <v>0</v>
      </c>
      <c r="O809" s="64">
        <v>0</v>
      </c>
      <c r="P809" s="64">
        <v>1</v>
      </c>
      <c r="Q809" s="64">
        <v>7</v>
      </c>
      <c r="R809" s="84">
        <v>1.0569999999999999</v>
      </c>
      <c r="S809" s="64">
        <v>4</v>
      </c>
      <c r="T809" s="61"/>
      <c r="U809" s="61"/>
      <c r="V809" s="61">
        <v>488</v>
      </c>
      <c r="W809" s="61">
        <v>219</v>
      </c>
      <c r="X809" s="61">
        <v>760</v>
      </c>
      <c r="Y809" s="85">
        <v>11588</v>
      </c>
    </row>
    <row r="810" spans="1:25" s="85" customFormat="1" ht="12">
      <c r="A810" s="83">
        <v>488</v>
      </c>
      <c r="B810" s="61">
        <v>488219780</v>
      </c>
      <c r="C810" s="63" t="s">
        <v>278</v>
      </c>
      <c r="D810" s="64">
        <v>0</v>
      </c>
      <c r="E810" s="64">
        <v>0</v>
      </c>
      <c r="F810" s="64">
        <v>4</v>
      </c>
      <c r="G810" s="64">
        <v>24</v>
      </c>
      <c r="H810" s="64">
        <v>6</v>
      </c>
      <c r="I810" s="64">
        <v>10</v>
      </c>
      <c r="J810" s="64">
        <v>0</v>
      </c>
      <c r="K810" s="84">
        <v>1.6808000000000001</v>
      </c>
      <c r="L810" s="64">
        <v>0</v>
      </c>
      <c r="M810" s="64">
        <v>1</v>
      </c>
      <c r="N810" s="64">
        <v>0</v>
      </c>
      <c r="O810" s="64">
        <v>0</v>
      </c>
      <c r="P810" s="64">
        <v>12</v>
      </c>
      <c r="Q810" s="64">
        <v>44</v>
      </c>
      <c r="R810" s="84">
        <v>1.0569999999999999</v>
      </c>
      <c r="S810" s="64">
        <v>5</v>
      </c>
      <c r="T810" s="61"/>
      <c r="U810" s="61"/>
      <c r="V810" s="61">
        <v>488</v>
      </c>
      <c r="W810" s="61">
        <v>219</v>
      </c>
      <c r="X810" s="61">
        <v>780</v>
      </c>
      <c r="Y810" s="85">
        <v>11524</v>
      </c>
    </row>
    <row r="811" spans="1:25" s="85" customFormat="1" ht="12">
      <c r="A811" s="83">
        <v>489</v>
      </c>
      <c r="B811" s="61">
        <v>489020020</v>
      </c>
      <c r="C811" s="63" t="s">
        <v>285</v>
      </c>
      <c r="D811" s="64">
        <v>0</v>
      </c>
      <c r="E811" s="64">
        <v>0</v>
      </c>
      <c r="F811" s="64">
        <v>0</v>
      </c>
      <c r="G811" s="64">
        <v>0</v>
      </c>
      <c r="H811" s="64">
        <v>0</v>
      </c>
      <c r="I811" s="64">
        <v>203</v>
      </c>
      <c r="J811" s="64">
        <v>0</v>
      </c>
      <c r="K811" s="84">
        <v>7.7545999999999999</v>
      </c>
      <c r="L811" s="64">
        <v>0</v>
      </c>
      <c r="M811" s="64">
        <v>0</v>
      </c>
      <c r="N811" s="64">
        <v>0</v>
      </c>
      <c r="O811" s="64">
        <v>6</v>
      </c>
      <c r="P811" s="64">
        <v>47</v>
      </c>
      <c r="Q811" s="64">
        <v>203</v>
      </c>
      <c r="R811" s="84">
        <v>1</v>
      </c>
      <c r="S811" s="64">
        <v>8</v>
      </c>
      <c r="T811" s="61"/>
      <c r="U811" s="61"/>
      <c r="V811" s="61">
        <v>489</v>
      </c>
      <c r="W811" s="61">
        <v>20</v>
      </c>
      <c r="X811" s="61">
        <v>20</v>
      </c>
      <c r="Y811" s="85">
        <v>12178</v>
      </c>
    </row>
    <row r="812" spans="1:25" s="85" customFormat="1" ht="12">
      <c r="A812" s="83">
        <v>489</v>
      </c>
      <c r="B812" s="61">
        <v>489020036</v>
      </c>
      <c r="C812" s="63" t="s">
        <v>285</v>
      </c>
      <c r="D812" s="64">
        <v>0</v>
      </c>
      <c r="E812" s="64">
        <v>0</v>
      </c>
      <c r="F812" s="64">
        <v>0</v>
      </c>
      <c r="G812" s="64">
        <v>0</v>
      </c>
      <c r="H812" s="64">
        <v>0</v>
      </c>
      <c r="I812" s="64">
        <v>101</v>
      </c>
      <c r="J812" s="64">
        <v>0</v>
      </c>
      <c r="K812" s="84">
        <v>3.8582000000000001</v>
      </c>
      <c r="L812" s="64">
        <v>0</v>
      </c>
      <c r="M812" s="64">
        <v>0</v>
      </c>
      <c r="N812" s="64">
        <v>0</v>
      </c>
      <c r="O812" s="64">
        <v>0</v>
      </c>
      <c r="P812" s="64">
        <v>17</v>
      </c>
      <c r="Q812" s="64">
        <v>101</v>
      </c>
      <c r="R812" s="84">
        <v>1</v>
      </c>
      <c r="S812" s="64">
        <v>6</v>
      </c>
      <c r="T812" s="61"/>
      <c r="U812" s="61"/>
      <c r="V812" s="61">
        <v>489</v>
      </c>
      <c r="W812" s="61">
        <v>20</v>
      </c>
      <c r="X812" s="61">
        <v>36</v>
      </c>
      <c r="Y812" s="85">
        <v>11757</v>
      </c>
    </row>
    <row r="813" spans="1:25" s="85" customFormat="1" ht="12">
      <c r="A813" s="83">
        <v>489</v>
      </c>
      <c r="B813" s="61">
        <v>489020052</v>
      </c>
      <c r="C813" s="63" t="s">
        <v>285</v>
      </c>
      <c r="D813" s="64">
        <v>0</v>
      </c>
      <c r="E813" s="64">
        <v>0</v>
      </c>
      <c r="F813" s="64">
        <v>0</v>
      </c>
      <c r="G813" s="64">
        <v>0</v>
      </c>
      <c r="H813" s="64">
        <v>0</v>
      </c>
      <c r="I813" s="64">
        <v>6</v>
      </c>
      <c r="J813" s="64">
        <v>0</v>
      </c>
      <c r="K813" s="84">
        <v>0.22919999999999999</v>
      </c>
      <c r="L813" s="64">
        <v>0</v>
      </c>
      <c r="M813" s="64">
        <v>0</v>
      </c>
      <c r="N813" s="64">
        <v>0</v>
      </c>
      <c r="O813" s="64">
        <v>0</v>
      </c>
      <c r="P813" s="64">
        <v>2</v>
      </c>
      <c r="Q813" s="64">
        <v>6</v>
      </c>
      <c r="R813" s="84">
        <v>1</v>
      </c>
      <c r="S813" s="64">
        <v>5</v>
      </c>
      <c r="T813" s="61"/>
      <c r="U813" s="61"/>
      <c r="V813" s="61">
        <v>489</v>
      </c>
      <c r="W813" s="61">
        <v>20</v>
      </c>
      <c r="X813" s="61">
        <v>52</v>
      </c>
      <c r="Y813" s="85">
        <v>12385</v>
      </c>
    </row>
    <row r="814" spans="1:25" s="85" customFormat="1" ht="12">
      <c r="A814" s="83">
        <v>489</v>
      </c>
      <c r="B814" s="61">
        <v>489020096</v>
      </c>
      <c r="C814" s="63" t="s">
        <v>285</v>
      </c>
      <c r="D814" s="64">
        <v>0</v>
      </c>
      <c r="E814" s="64">
        <v>0</v>
      </c>
      <c r="F814" s="64">
        <v>0</v>
      </c>
      <c r="G814" s="64">
        <v>0</v>
      </c>
      <c r="H814" s="64">
        <v>0</v>
      </c>
      <c r="I814" s="64">
        <v>98</v>
      </c>
      <c r="J814" s="64">
        <v>0</v>
      </c>
      <c r="K814" s="84">
        <v>3.7435999999999998</v>
      </c>
      <c r="L814" s="64">
        <v>0</v>
      </c>
      <c r="M814" s="64">
        <v>0</v>
      </c>
      <c r="N814" s="64">
        <v>0</v>
      </c>
      <c r="O814" s="64">
        <v>1</v>
      </c>
      <c r="P814" s="64">
        <v>24</v>
      </c>
      <c r="Q814" s="64">
        <v>98</v>
      </c>
      <c r="R814" s="84">
        <v>1</v>
      </c>
      <c r="S814" s="64">
        <v>6</v>
      </c>
      <c r="T814" s="61"/>
      <c r="U814" s="61"/>
      <c r="V814" s="61">
        <v>489</v>
      </c>
      <c r="W814" s="61">
        <v>20</v>
      </c>
      <c r="X814" s="61">
        <v>96</v>
      </c>
      <c r="Y814" s="85">
        <v>12119</v>
      </c>
    </row>
    <row r="815" spans="1:25" s="85" customFormat="1" ht="12">
      <c r="A815" s="83">
        <v>489</v>
      </c>
      <c r="B815" s="61">
        <v>489020172</v>
      </c>
      <c r="C815" s="63" t="s">
        <v>285</v>
      </c>
      <c r="D815" s="64">
        <v>0</v>
      </c>
      <c r="E815" s="64">
        <v>0</v>
      </c>
      <c r="F815" s="64">
        <v>0</v>
      </c>
      <c r="G815" s="64">
        <v>0</v>
      </c>
      <c r="H815" s="64">
        <v>0</v>
      </c>
      <c r="I815" s="64">
        <v>48</v>
      </c>
      <c r="J815" s="64">
        <v>0</v>
      </c>
      <c r="K815" s="84">
        <v>1.8335999999999999</v>
      </c>
      <c r="L815" s="64">
        <v>0</v>
      </c>
      <c r="M815" s="64">
        <v>0</v>
      </c>
      <c r="N815" s="64">
        <v>0</v>
      </c>
      <c r="O815" s="64">
        <v>0</v>
      </c>
      <c r="P815" s="64">
        <v>3</v>
      </c>
      <c r="Q815" s="64">
        <v>48</v>
      </c>
      <c r="R815" s="84">
        <v>1</v>
      </c>
      <c r="S815" s="64">
        <v>7</v>
      </c>
      <c r="T815" s="61"/>
      <c r="U815" s="61"/>
      <c r="V815" s="61">
        <v>489</v>
      </c>
      <c r="W815" s="61">
        <v>20</v>
      </c>
      <c r="X815" s="61">
        <v>172</v>
      </c>
      <c r="Y815" s="85">
        <v>11297</v>
      </c>
    </row>
    <row r="816" spans="1:25" s="85" customFormat="1" ht="12">
      <c r="A816" s="83">
        <v>489</v>
      </c>
      <c r="B816" s="61">
        <v>489020201</v>
      </c>
      <c r="C816" s="63" t="s">
        <v>285</v>
      </c>
      <c r="D816" s="64">
        <v>0</v>
      </c>
      <c r="E816" s="64">
        <v>0</v>
      </c>
      <c r="F816" s="64">
        <v>0</v>
      </c>
      <c r="G816" s="64">
        <v>0</v>
      </c>
      <c r="H816" s="64">
        <v>0</v>
      </c>
      <c r="I816" s="64">
        <v>1</v>
      </c>
      <c r="J816" s="64">
        <v>0</v>
      </c>
      <c r="K816" s="84">
        <v>3.8199999999999998E-2</v>
      </c>
      <c r="L816" s="64">
        <v>0</v>
      </c>
      <c r="M816" s="64">
        <v>0</v>
      </c>
      <c r="N816" s="64">
        <v>0</v>
      </c>
      <c r="O816" s="64">
        <v>0</v>
      </c>
      <c r="P816" s="64">
        <v>1</v>
      </c>
      <c r="Q816" s="64">
        <v>1</v>
      </c>
      <c r="R816" s="84">
        <v>1</v>
      </c>
      <c r="S816" s="64">
        <v>11</v>
      </c>
      <c r="T816" s="61"/>
      <c r="U816" s="61"/>
      <c r="V816" s="61">
        <v>489</v>
      </c>
      <c r="W816" s="61">
        <v>20</v>
      </c>
      <c r="X816" s="61">
        <v>201</v>
      </c>
      <c r="Y816" s="85">
        <v>16248</v>
      </c>
    </row>
    <row r="817" spans="1:25" s="85" customFormat="1" ht="12">
      <c r="A817" s="83">
        <v>489</v>
      </c>
      <c r="B817" s="61">
        <v>489020239</v>
      </c>
      <c r="C817" s="63" t="s">
        <v>285</v>
      </c>
      <c r="D817" s="64">
        <v>0</v>
      </c>
      <c r="E817" s="64">
        <v>0</v>
      </c>
      <c r="F817" s="64">
        <v>0</v>
      </c>
      <c r="G817" s="64">
        <v>0</v>
      </c>
      <c r="H817" s="64">
        <v>0</v>
      </c>
      <c r="I817" s="64">
        <v>63</v>
      </c>
      <c r="J817" s="64">
        <v>0</v>
      </c>
      <c r="K817" s="84">
        <v>2.4066000000000001</v>
      </c>
      <c r="L817" s="64">
        <v>0</v>
      </c>
      <c r="M817" s="64">
        <v>0</v>
      </c>
      <c r="N817" s="64">
        <v>0</v>
      </c>
      <c r="O817" s="64">
        <v>0</v>
      </c>
      <c r="P817" s="64">
        <v>9</v>
      </c>
      <c r="Q817" s="64">
        <v>63</v>
      </c>
      <c r="R817" s="84">
        <v>1</v>
      </c>
      <c r="S817" s="64">
        <v>6</v>
      </c>
      <c r="T817" s="61"/>
      <c r="U817" s="61"/>
      <c r="V817" s="61">
        <v>489</v>
      </c>
      <c r="W817" s="61">
        <v>20</v>
      </c>
      <c r="X817" s="61">
        <v>239</v>
      </c>
      <c r="Y817" s="85">
        <v>11644</v>
      </c>
    </row>
    <row r="818" spans="1:25" s="85" customFormat="1" ht="12">
      <c r="A818" s="83">
        <v>489</v>
      </c>
      <c r="B818" s="61">
        <v>489020242</v>
      </c>
      <c r="C818" s="63" t="s">
        <v>285</v>
      </c>
      <c r="D818" s="64">
        <v>0</v>
      </c>
      <c r="E818" s="64">
        <v>0</v>
      </c>
      <c r="F818" s="64">
        <v>0</v>
      </c>
      <c r="G818" s="64">
        <v>0</v>
      </c>
      <c r="H818" s="64">
        <v>0</v>
      </c>
      <c r="I818" s="64">
        <v>4</v>
      </c>
      <c r="J818" s="64">
        <v>0</v>
      </c>
      <c r="K818" s="84">
        <v>0.15279999999999999</v>
      </c>
      <c r="L818" s="64">
        <v>0</v>
      </c>
      <c r="M818" s="64">
        <v>0</v>
      </c>
      <c r="N818" s="64">
        <v>0</v>
      </c>
      <c r="O818" s="64">
        <v>0</v>
      </c>
      <c r="P818" s="64">
        <v>4</v>
      </c>
      <c r="Q818" s="64">
        <v>4</v>
      </c>
      <c r="R818" s="84">
        <v>1</v>
      </c>
      <c r="S818" s="64">
        <v>8</v>
      </c>
      <c r="T818" s="61"/>
      <c r="U818" s="61"/>
      <c r="V818" s="61">
        <v>489</v>
      </c>
      <c r="W818" s="61">
        <v>20</v>
      </c>
      <c r="X818" s="61">
        <v>242</v>
      </c>
      <c r="Y818" s="85">
        <v>15785</v>
      </c>
    </row>
    <row r="819" spans="1:25" s="85" customFormat="1" ht="12">
      <c r="A819" s="83">
        <v>489</v>
      </c>
      <c r="B819" s="61">
        <v>489020261</v>
      </c>
      <c r="C819" s="63" t="s">
        <v>285</v>
      </c>
      <c r="D819" s="64">
        <v>0</v>
      </c>
      <c r="E819" s="64">
        <v>0</v>
      </c>
      <c r="F819" s="64">
        <v>0</v>
      </c>
      <c r="G819" s="64">
        <v>0</v>
      </c>
      <c r="H819" s="64">
        <v>0</v>
      </c>
      <c r="I819" s="64">
        <v>186</v>
      </c>
      <c r="J819" s="64">
        <v>0</v>
      </c>
      <c r="K819" s="84">
        <v>7.1052</v>
      </c>
      <c r="L819" s="64">
        <v>0</v>
      </c>
      <c r="M819" s="64">
        <v>0</v>
      </c>
      <c r="N819" s="64">
        <v>0</v>
      </c>
      <c r="O819" s="64">
        <v>0</v>
      </c>
      <c r="P819" s="64">
        <v>24</v>
      </c>
      <c r="Q819" s="64">
        <v>186</v>
      </c>
      <c r="R819" s="84">
        <v>1</v>
      </c>
      <c r="S819" s="64">
        <v>4</v>
      </c>
      <c r="T819" s="61"/>
      <c r="U819" s="61"/>
      <c r="V819" s="61">
        <v>489</v>
      </c>
      <c r="W819" s="61">
        <v>20</v>
      </c>
      <c r="X819" s="61">
        <v>261</v>
      </c>
      <c r="Y819" s="85">
        <v>11533</v>
      </c>
    </row>
    <row r="820" spans="1:25" s="85" customFormat="1" ht="12">
      <c r="A820" s="83">
        <v>489</v>
      </c>
      <c r="B820" s="61">
        <v>489020300</v>
      </c>
      <c r="C820" s="63" t="s">
        <v>285</v>
      </c>
      <c r="D820" s="64">
        <v>0</v>
      </c>
      <c r="E820" s="64">
        <v>0</v>
      </c>
      <c r="F820" s="64">
        <v>0</v>
      </c>
      <c r="G820" s="64">
        <v>0</v>
      </c>
      <c r="H820" s="64">
        <v>0</v>
      </c>
      <c r="I820" s="64">
        <v>3</v>
      </c>
      <c r="J820" s="64">
        <v>0</v>
      </c>
      <c r="K820" s="84">
        <v>0.11459999999999999</v>
      </c>
      <c r="L820" s="64">
        <v>0</v>
      </c>
      <c r="M820" s="64">
        <v>0</v>
      </c>
      <c r="N820" s="64">
        <v>0</v>
      </c>
      <c r="O820" s="64">
        <v>0</v>
      </c>
      <c r="P820" s="64">
        <v>2</v>
      </c>
      <c r="Q820" s="64">
        <v>3</v>
      </c>
      <c r="R820" s="84">
        <v>1</v>
      </c>
      <c r="S820" s="64">
        <v>8</v>
      </c>
      <c r="T820" s="61"/>
      <c r="U820" s="61"/>
      <c r="V820" s="61">
        <v>489</v>
      </c>
      <c r="W820" s="61">
        <v>20</v>
      </c>
      <c r="X820" s="61">
        <v>300</v>
      </c>
      <c r="Y820" s="85">
        <v>14193</v>
      </c>
    </row>
    <row r="821" spans="1:25" s="85" customFormat="1" ht="12">
      <c r="A821" s="83">
        <v>489</v>
      </c>
      <c r="B821" s="61">
        <v>489020310</v>
      </c>
      <c r="C821" s="63" t="s">
        <v>285</v>
      </c>
      <c r="D821" s="64">
        <v>0</v>
      </c>
      <c r="E821" s="64">
        <v>0</v>
      </c>
      <c r="F821" s="64">
        <v>0</v>
      </c>
      <c r="G821" s="64">
        <v>0</v>
      </c>
      <c r="H821" s="64">
        <v>0</v>
      </c>
      <c r="I821" s="64">
        <v>18</v>
      </c>
      <c r="J821" s="64">
        <v>0</v>
      </c>
      <c r="K821" s="84">
        <v>0.68759999999999999</v>
      </c>
      <c r="L821" s="64">
        <v>0</v>
      </c>
      <c r="M821" s="64">
        <v>0</v>
      </c>
      <c r="N821" s="64">
        <v>0</v>
      </c>
      <c r="O821" s="64">
        <v>0</v>
      </c>
      <c r="P821" s="64">
        <v>4</v>
      </c>
      <c r="Q821" s="64">
        <v>18</v>
      </c>
      <c r="R821" s="84">
        <v>1</v>
      </c>
      <c r="S821" s="64">
        <v>10</v>
      </c>
      <c r="T821" s="61"/>
      <c r="U821" s="61"/>
      <c r="V821" s="61">
        <v>489</v>
      </c>
      <c r="W821" s="61">
        <v>20</v>
      </c>
      <c r="X821" s="61">
        <v>310</v>
      </c>
      <c r="Y821" s="85">
        <v>12144</v>
      </c>
    </row>
    <row r="822" spans="1:25" s="85" customFormat="1" ht="12">
      <c r="A822" s="83">
        <v>489</v>
      </c>
      <c r="B822" s="61">
        <v>489020645</v>
      </c>
      <c r="C822" s="63" t="s">
        <v>285</v>
      </c>
      <c r="D822" s="64">
        <v>0</v>
      </c>
      <c r="E822" s="64">
        <v>0</v>
      </c>
      <c r="F822" s="64">
        <v>0</v>
      </c>
      <c r="G822" s="64">
        <v>0</v>
      </c>
      <c r="H822" s="64">
        <v>0</v>
      </c>
      <c r="I822" s="64">
        <v>75</v>
      </c>
      <c r="J822" s="64">
        <v>0</v>
      </c>
      <c r="K822" s="84">
        <v>2.8650000000000002</v>
      </c>
      <c r="L822" s="64">
        <v>0</v>
      </c>
      <c r="M822" s="64">
        <v>0</v>
      </c>
      <c r="N822" s="64">
        <v>0</v>
      </c>
      <c r="O822" s="64">
        <v>1</v>
      </c>
      <c r="P822" s="64">
        <v>15</v>
      </c>
      <c r="Q822" s="64">
        <v>75</v>
      </c>
      <c r="R822" s="84">
        <v>1</v>
      </c>
      <c r="S822" s="64">
        <v>9</v>
      </c>
      <c r="T822" s="61"/>
      <c r="U822" s="61"/>
      <c r="V822" s="61">
        <v>489</v>
      </c>
      <c r="W822" s="61">
        <v>20</v>
      </c>
      <c r="X822" s="61">
        <v>645</v>
      </c>
      <c r="Y822" s="85">
        <v>12026</v>
      </c>
    </row>
    <row r="823" spans="1:25" s="85" customFormat="1" ht="12">
      <c r="A823" s="83">
        <v>489</v>
      </c>
      <c r="B823" s="61">
        <v>489020660</v>
      </c>
      <c r="C823" s="63" t="s">
        <v>285</v>
      </c>
      <c r="D823" s="64">
        <v>0</v>
      </c>
      <c r="E823" s="64">
        <v>0</v>
      </c>
      <c r="F823" s="64">
        <v>0</v>
      </c>
      <c r="G823" s="64">
        <v>0</v>
      </c>
      <c r="H823" s="64">
        <v>0</v>
      </c>
      <c r="I823" s="64">
        <v>10</v>
      </c>
      <c r="J823" s="64">
        <v>0</v>
      </c>
      <c r="K823" s="84">
        <v>0.38200000000000001</v>
      </c>
      <c r="L823" s="64">
        <v>0</v>
      </c>
      <c r="M823" s="64">
        <v>0</v>
      </c>
      <c r="N823" s="64">
        <v>0</v>
      </c>
      <c r="O823" s="64">
        <v>0</v>
      </c>
      <c r="P823" s="64">
        <v>1</v>
      </c>
      <c r="Q823" s="64">
        <v>10</v>
      </c>
      <c r="R823" s="84">
        <v>1</v>
      </c>
      <c r="S823" s="64">
        <v>5</v>
      </c>
      <c r="T823" s="61"/>
      <c r="U823" s="61"/>
      <c r="V823" s="61">
        <v>489</v>
      </c>
      <c r="W823" s="61">
        <v>20</v>
      </c>
      <c r="X823" s="61">
        <v>660</v>
      </c>
      <c r="Y823" s="85">
        <v>11422</v>
      </c>
    </row>
    <row r="824" spans="1:25" s="85" customFormat="1" ht="12">
      <c r="A824" s="83">
        <v>489</v>
      </c>
      <c r="B824" s="61">
        <v>489020712</v>
      </c>
      <c r="C824" s="63" t="s">
        <v>285</v>
      </c>
      <c r="D824" s="64">
        <v>0</v>
      </c>
      <c r="E824" s="64">
        <v>0</v>
      </c>
      <c r="F824" s="64">
        <v>0</v>
      </c>
      <c r="G824" s="64">
        <v>0</v>
      </c>
      <c r="H824" s="64">
        <v>0</v>
      </c>
      <c r="I824" s="64">
        <v>37</v>
      </c>
      <c r="J824" s="64">
        <v>0</v>
      </c>
      <c r="K824" s="84">
        <v>1.4134</v>
      </c>
      <c r="L824" s="64">
        <v>0</v>
      </c>
      <c r="M824" s="64">
        <v>0</v>
      </c>
      <c r="N824" s="64">
        <v>0</v>
      </c>
      <c r="O824" s="64">
        <v>0</v>
      </c>
      <c r="P824" s="64">
        <v>7</v>
      </c>
      <c r="Q824" s="64">
        <v>37</v>
      </c>
      <c r="R824" s="84">
        <v>1</v>
      </c>
      <c r="S824" s="64">
        <v>6</v>
      </c>
      <c r="T824" s="61"/>
      <c r="U824" s="61"/>
      <c r="V824" s="61">
        <v>489</v>
      </c>
      <c r="W824" s="61">
        <v>20</v>
      </c>
      <c r="X824" s="61">
        <v>712</v>
      </c>
      <c r="Y824" s="85">
        <v>11850</v>
      </c>
    </row>
    <row r="825" spans="1:25" s="85" customFormat="1" ht="12">
      <c r="A825" s="83">
        <v>491</v>
      </c>
      <c r="B825" s="61">
        <v>491095072</v>
      </c>
      <c r="C825" s="63" t="s">
        <v>287</v>
      </c>
      <c r="D825" s="64">
        <v>0</v>
      </c>
      <c r="E825" s="64">
        <v>0</v>
      </c>
      <c r="F825" s="64">
        <v>0</v>
      </c>
      <c r="G825" s="64">
        <v>2</v>
      </c>
      <c r="H825" s="64">
        <v>1</v>
      </c>
      <c r="I825" s="64">
        <v>0</v>
      </c>
      <c r="J825" s="64">
        <v>0</v>
      </c>
      <c r="K825" s="84">
        <v>0.11459999999999999</v>
      </c>
      <c r="L825" s="64">
        <v>0</v>
      </c>
      <c r="M825" s="64">
        <v>1</v>
      </c>
      <c r="N825" s="64">
        <v>0</v>
      </c>
      <c r="O825" s="64">
        <v>0</v>
      </c>
      <c r="P825" s="64">
        <v>2</v>
      </c>
      <c r="Q825" s="64">
        <v>3</v>
      </c>
      <c r="R825" s="84">
        <v>1</v>
      </c>
      <c r="S825" s="64">
        <v>5</v>
      </c>
      <c r="T825" s="61"/>
      <c r="U825" s="61"/>
      <c r="V825" s="61">
        <v>491</v>
      </c>
      <c r="W825" s="61">
        <v>95</v>
      </c>
      <c r="X825" s="61">
        <v>72</v>
      </c>
      <c r="Y825" s="85">
        <v>12982</v>
      </c>
    </row>
    <row r="826" spans="1:25" s="85" customFormat="1" ht="12">
      <c r="A826" s="83">
        <v>491</v>
      </c>
      <c r="B826" s="61">
        <v>491095094</v>
      </c>
      <c r="C826" s="63" t="s">
        <v>287</v>
      </c>
      <c r="D826" s="64">
        <v>0</v>
      </c>
      <c r="E826" s="64">
        <v>0</v>
      </c>
      <c r="F826" s="64">
        <v>0</v>
      </c>
      <c r="G826" s="64">
        <v>1</v>
      </c>
      <c r="H826" s="64">
        <v>1</v>
      </c>
      <c r="I826" s="64">
        <v>0</v>
      </c>
      <c r="J826" s="64">
        <v>0</v>
      </c>
      <c r="K826" s="84">
        <v>7.6399999999999996E-2</v>
      </c>
      <c r="L826" s="64">
        <v>0</v>
      </c>
      <c r="M826" s="64">
        <v>0</v>
      </c>
      <c r="N826" s="64">
        <v>0</v>
      </c>
      <c r="O826" s="64">
        <v>0</v>
      </c>
      <c r="P826" s="64">
        <v>2</v>
      </c>
      <c r="Q826" s="64">
        <v>2</v>
      </c>
      <c r="R826" s="84">
        <v>1</v>
      </c>
      <c r="S826" s="64">
        <v>6</v>
      </c>
      <c r="T826" s="61"/>
      <c r="U826" s="61"/>
      <c r="V826" s="61">
        <v>491</v>
      </c>
      <c r="W826" s="61">
        <v>95</v>
      </c>
      <c r="X826" s="61">
        <v>94</v>
      </c>
      <c r="Y826" s="85">
        <v>13819</v>
      </c>
    </row>
    <row r="827" spans="1:25" s="85" customFormat="1" ht="12">
      <c r="A827" s="83">
        <v>491</v>
      </c>
      <c r="B827" s="61">
        <v>491095095</v>
      </c>
      <c r="C827" s="63" t="s">
        <v>287</v>
      </c>
      <c r="D827" s="64">
        <v>0</v>
      </c>
      <c r="E827" s="64">
        <v>0</v>
      </c>
      <c r="F827" s="64">
        <v>108</v>
      </c>
      <c r="G827" s="64">
        <v>519</v>
      </c>
      <c r="H827" s="64">
        <v>312</v>
      </c>
      <c r="I827" s="64">
        <v>280</v>
      </c>
      <c r="J827" s="64">
        <v>0</v>
      </c>
      <c r="K827" s="84">
        <v>46.565800000000003</v>
      </c>
      <c r="L827" s="64">
        <v>0</v>
      </c>
      <c r="M827" s="64">
        <v>104</v>
      </c>
      <c r="N827" s="64">
        <v>13</v>
      </c>
      <c r="O827" s="64">
        <v>62</v>
      </c>
      <c r="P827" s="64">
        <v>686</v>
      </c>
      <c r="Q827" s="64">
        <v>1219</v>
      </c>
      <c r="R827" s="84">
        <v>1</v>
      </c>
      <c r="S827" s="64">
        <v>11</v>
      </c>
      <c r="T827" s="61"/>
      <c r="U827" s="61"/>
      <c r="V827" s="61">
        <v>491</v>
      </c>
      <c r="W827" s="61">
        <v>95</v>
      </c>
      <c r="X827" s="61">
        <v>95</v>
      </c>
      <c r="Y827" s="85">
        <v>13079</v>
      </c>
    </row>
    <row r="828" spans="1:25" s="85" customFormat="1" ht="12">
      <c r="A828" s="83">
        <v>491</v>
      </c>
      <c r="B828" s="61">
        <v>491095201</v>
      </c>
      <c r="C828" s="63" t="s">
        <v>287</v>
      </c>
      <c r="D828" s="64">
        <v>0</v>
      </c>
      <c r="E828" s="64">
        <v>0</v>
      </c>
      <c r="F828" s="64">
        <v>0</v>
      </c>
      <c r="G828" s="64">
        <v>6</v>
      </c>
      <c r="H828" s="64">
        <v>1</v>
      </c>
      <c r="I828" s="64">
        <v>2</v>
      </c>
      <c r="J828" s="64">
        <v>0</v>
      </c>
      <c r="K828" s="84">
        <v>0.34379999999999999</v>
      </c>
      <c r="L828" s="64">
        <v>0</v>
      </c>
      <c r="M828" s="64">
        <v>0</v>
      </c>
      <c r="N828" s="64">
        <v>0</v>
      </c>
      <c r="O828" s="64">
        <v>0</v>
      </c>
      <c r="P828" s="64">
        <v>8</v>
      </c>
      <c r="Q828" s="64">
        <v>9</v>
      </c>
      <c r="R828" s="84">
        <v>1</v>
      </c>
      <c r="S828" s="64">
        <v>11</v>
      </c>
      <c r="T828" s="61"/>
      <c r="U828" s="61"/>
      <c r="V828" s="61">
        <v>491</v>
      </c>
      <c r="W828" s="61">
        <v>95</v>
      </c>
      <c r="X828" s="61">
        <v>201</v>
      </c>
      <c r="Y828" s="85">
        <v>14492</v>
      </c>
    </row>
    <row r="829" spans="1:25" s="85" customFormat="1" ht="12">
      <c r="A829" s="83">
        <v>491</v>
      </c>
      <c r="B829" s="61">
        <v>491095218</v>
      </c>
      <c r="C829" s="63" t="s">
        <v>287</v>
      </c>
      <c r="D829" s="64">
        <v>0</v>
      </c>
      <c r="E829" s="64">
        <v>0</v>
      </c>
      <c r="F829" s="64">
        <v>0</v>
      </c>
      <c r="G829" s="64">
        <v>1</v>
      </c>
      <c r="H829" s="64">
        <v>0</v>
      </c>
      <c r="I829" s="64">
        <v>1</v>
      </c>
      <c r="J829" s="64">
        <v>0</v>
      </c>
      <c r="K829" s="84">
        <v>7.6399999999999996E-2</v>
      </c>
      <c r="L829" s="64">
        <v>0</v>
      </c>
      <c r="M829" s="64">
        <v>0</v>
      </c>
      <c r="N829" s="64">
        <v>0</v>
      </c>
      <c r="O829" s="64">
        <v>0</v>
      </c>
      <c r="P829" s="64">
        <v>2</v>
      </c>
      <c r="Q829" s="64">
        <v>2</v>
      </c>
      <c r="R829" s="84">
        <v>1</v>
      </c>
      <c r="S829" s="64">
        <v>5</v>
      </c>
      <c r="T829" s="61"/>
      <c r="U829" s="61"/>
      <c r="V829" s="61">
        <v>491</v>
      </c>
      <c r="W829" s="61">
        <v>95</v>
      </c>
      <c r="X829" s="61">
        <v>218</v>
      </c>
      <c r="Y829" s="85">
        <v>14406</v>
      </c>
    </row>
    <row r="830" spans="1:25" s="85" customFormat="1" ht="12">
      <c r="A830" s="83">
        <v>491</v>
      </c>
      <c r="B830" s="61">
        <v>491095265</v>
      </c>
      <c r="C830" s="63" t="s">
        <v>287</v>
      </c>
      <c r="D830" s="64">
        <v>0</v>
      </c>
      <c r="E830" s="64">
        <v>0</v>
      </c>
      <c r="F830" s="64">
        <v>0</v>
      </c>
      <c r="G830" s="64">
        <v>1</v>
      </c>
      <c r="H830" s="64">
        <v>0</v>
      </c>
      <c r="I830" s="64">
        <v>1</v>
      </c>
      <c r="J830" s="64">
        <v>0</v>
      </c>
      <c r="K830" s="84">
        <v>7.6399999999999996E-2</v>
      </c>
      <c r="L830" s="64">
        <v>0</v>
      </c>
      <c r="M830" s="64">
        <v>0</v>
      </c>
      <c r="N830" s="64">
        <v>0</v>
      </c>
      <c r="O830" s="64">
        <v>0</v>
      </c>
      <c r="P830" s="64">
        <v>2</v>
      </c>
      <c r="Q830" s="64">
        <v>2</v>
      </c>
      <c r="R830" s="84">
        <v>1</v>
      </c>
      <c r="S830" s="64">
        <v>4</v>
      </c>
      <c r="T830" s="61"/>
      <c r="U830" s="61"/>
      <c r="V830" s="61">
        <v>491</v>
      </c>
      <c r="W830" s="61">
        <v>95</v>
      </c>
      <c r="X830" s="61">
        <v>265</v>
      </c>
      <c r="Y830" s="85">
        <v>14336</v>
      </c>
    </row>
    <row r="831" spans="1:25" s="85" customFormat="1" ht="12">
      <c r="A831" s="83">
        <v>491</v>
      </c>
      <c r="B831" s="61">
        <v>491095273</v>
      </c>
      <c r="C831" s="63" t="s">
        <v>287</v>
      </c>
      <c r="D831" s="64">
        <v>0</v>
      </c>
      <c r="E831" s="64">
        <v>0</v>
      </c>
      <c r="F831" s="64">
        <v>0</v>
      </c>
      <c r="G831" s="64">
        <v>4</v>
      </c>
      <c r="H831" s="64">
        <v>5</v>
      </c>
      <c r="I831" s="64">
        <v>0</v>
      </c>
      <c r="J831" s="64">
        <v>0</v>
      </c>
      <c r="K831" s="84">
        <v>0.34379999999999999</v>
      </c>
      <c r="L831" s="64">
        <v>0</v>
      </c>
      <c r="M831" s="64">
        <v>0</v>
      </c>
      <c r="N831" s="64">
        <v>0</v>
      </c>
      <c r="O831" s="64">
        <v>0</v>
      </c>
      <c r="P831" s="64">
        <v>5</v>
      </c>
      <c r="Q831" s="64">
        <v>9</v>
      </c>
      <c r="R831" s="84">
        <v>1</v>
      </c>
      <c r="S831" s="64">
        <v>5</v>
      </c>
      <c r="T831" s="61"/>
      <c r="U831" s="61"/>
      <c r="V831" s="61">
        <v>491</v>
      </c>
      <c r="W831" s="61">
        <v>95</v>
      </c>
      <c r="X831" s="61">
        <v>273</v>
      </c>
      <c r="Y831" s="85">
        <v>11649</v>
      </c>
    </row>
    <row r="832" spans="1:25" s="85" customFormat="1" ht="12">
      <c r="A832" s="83">
        <v>491</v>
      </c>
      <c r="B832" s="61">
        <v>491095292</v>
      </c>
      <c r="C832" s="63" t="s">
        <v>287</v>
      </c>
      <c r="D832" s="64">
        <v>0</v>
      </c>
      <c r="E832" s="64">
        <v>0</v>
      </c>
      <c r="F832" s="64">
        <v>0</v>
      </c>
      <c r="G832" s="64">
        <v>5</v>
      </c>
      <c r="H832" s="64">
        <v>2</v>
      </c>
      <c r="I832" s="64">
        <v>4</v>
      </c>
      <c r="J832" s="64">
        <v>0</v>
      </c>
      <c r="K832" s="84">
        <v>0.42020000000000002</v>
      </c>
      <c r="L832" s="64">
        <v>0</v>
      </c>
      <c r="M832" s="64">
        <v>0</v>
      </c>
      <c r="N832" s="64">
        <v>0</v>
      </c>
      <c r="O832" s="64">
        <v>0</v>
      </c>
      <c r="P832" s="64">
        <v>6</v>
      </c>
      <c r="Q832" s="64">
        <v>11</v>
      </c>
      <c r="R832" s="84">
        <v>1</v>
      </c>
      <c r="S832" s="64">
        <v>6</v>
      </c>
      <c r="T832" s="61"/>
      <c r="U832" s="61"/>
      <c r="V832" s="61">
        <v>491</v>
      </c>
      <c r="W832" s="61">
        <v>95</v>
      </c>
      <c r="X832" s="61">
        <v>292</v>
      </c>
      <c r="Y832" s="85">
        <v>12441</v>
      </c>
    </row>
    <row r="833" spans="1:25" s="85" customFormat="1" ht="12">
      <c r="A833" s="83">
        <v>491</v>
      </c>
      <c r="B833" s="61">
        <v>491095331</v>
      </c>
      <c r="C833" s="63" t="s">
        <v>287</v>
      </c>
      <c r="D833" s="64">
        <v>0</v>
      </c>
      <c r="E833" s="64">
        <v>0</v>
      </c>
      <c r="F833" s="64">
        <v>1</v>
      </c>
      <c r="G833" s="64">
        <v>6</v>
      </c>
      <c r="H833" s="64">
        <v>7</v>
      </c>
      <c r="I833" s="64">
        <v>15</v>
      </c>
      <c r="J833" s="64">
        <v>0</v>
      </c>
      <c r="K833" s="84">
        <v>1.1077999999999999</v>
      </c>
      <c r="L833" s="64">
        <v>0</v>
      </c>
      <c r="M833" s="64">
        <v>1</v>
      </c>
      <c r="N833" s="64">
        <v>0</v>
      </c>
      <c r="O833" s="64">
        <v>0</v>
      </c>
      <c r="P833" s="64">
        <v>15</v>
      </c>
      <c r="Q833" s="64">
        <v>29</v>
      </c>
      <c r="R833" s="84">
        <v>1</v>
      </c>
      <c r="S833" s="64">
        <v>6</v>
      </c>
      <c r="T833" s="61"/>
      <c r="U833" s="61"/>
      <c r="V833" s="61">
        <v>491</v>
      </c>
      <c r="W833" s="61">
        <v>95</v>
      </c>
      <c r="X833" s="61">
        <v>331</v>
      </c>
      <c r="Y833" s="85">
        <v>12600</v>
      </c>
    </row>
    <row r="834" spans="1:25" s="85" customFormat="1" ht="12">
      <c r="A834" s="83">
        <v>491</v>
      </c>
      <c r="B834" s="61">
        <v>491095650</v>
      </c>
      <c r="C834" s="63" t="s">
        <v>287</v>
      </c>
      <c r="D834" s="64">
        <v>0</v>
      </c>
      <c r="E834" s="64">
        <v>0</v>
      </c>
      <c r="F834" s="64">
        <v>0</v>
      </c>
      <c r="G834" s="64">
        <v>3</v>
      </c>
      <c r="H834" s="64">
        <v>0</v>
      </c>
      <c r="I834" s="64">
        <v>1</v>
      </c>
      <c r="J834" s="64">
        <v>0</v>
      </c>
      <c r="K834" s="84">
        <v>0.15279999999999999</v>
      </c>
      <c r="L834" s="64">
        <v>0</v>
      </c>
      <c r="M834" s="64">
        <v>1</v>
      </c>
      <c r="N834" s="64">
        <v>0</v>
      </c>
      <c r="O834" s="64">
        <v>0</v>
      </c>
      <c r="P834" s="64">
        <v>4</v>
      </c>
      <c r="Q834" s="64">
        <v>4</v>
      </c>
      <c r="R834" s="84">
        <v>1</v>
      </c>
      <c r="S834" s="64">
        <v>4</v>
      </c>
      <c r="T834" s="61"/>
      <c r="U834" s="61"/>
      <c r="V834" s="61">
        <v>491</v>
      </c>
      <c r="W834" s="61">
        <v>95</v>
      </c>
      <c r="X834" s="61">
        <v>650</v>
      </c>
      <c r="Y834" s="85">
        <v>14569</v>
      </c>
    </row>
    <row r="835" spans="1:25" s="85" customFormat="1" ht="12">
      <c r="A835" s="83">
        <v>491</v>
      </c>
      <c r="B835" s="61">
        <v>491095665</v>
      </c>
      <c r="C835" s="63" t="s">
        <v>287</v>
      </c>
      <c r="D835" s="64">
        <v>0</v>
      </c>
      <c r="E835" s="64">
        <v>0</v>
      </c>
      <c r="F835" s="64">
        <v>1</v>
      </c>
      <c r="G835" s="64">
        <v>1</v>
      </c>
      <c r="H835" s="64">
        <v>1</v>
      </c>
      <c r="I835" s="64">
        <v>0</v>
      </c>
      <c r="J835" s="64">
        <v>0</v>
      </c>
      <c r="K835" s="84">
        <v>0.11459999999999999</v>
      </c>
      <c r="L835" s="64">
        <v>0</v>
      </c>
      <c r="M835" s="64">
        <v>1</v>
      </c>
      <c r="N835" s="64">
        <v>0</v>
      </c>
      <c r="O835" s="64">
        <v>0</v>
      </c>
      <c r="P835" s="64">
        <v>2</v>
      </c>
      <c r="Q835" s="64">
        <v>3</v>
      </c>
      <c r="R835" s="84">
        <v>1</v>
      </c>
      <c r="S835" s="64">
        <v>4</v>
      </c>
      <c r="T835" s="61"/>
      <c r="U835" s="61"/>
      <c r="V835" s="61">
        <v>491</v>
      </c>
      <c r="W835" s="61">
        <v>95</v>
      </c>
      <c r="X835" s="61">
        <v>665</v>
      </c>
      <c r="Y835" s="85">
        <v>12920</v>
      </c>
    </row>
    <row r="836" spans="1:25" s="85" customFormat="1" ht="12">
      <c r="A836" s="83">
        <v>491</v>
      </c>
      <c r="B836" s="61">
        <v>491095763</v>
      </c>
      <c r="C836" s="63" t="s">
        <v>287</v>
      </c>
      <c r="D836" s="64">
        <v>0</v>
      </c>
      <c r="E836" s="64">
        <v>0</v>
      </c>
      <c r="F836" s="64">
        <v>0</v>
      </c>
      <c r="G836" s="64">
        <v>0</v>
      </c>
      <c r="H836" s="64">
        <v>0</v>
      </c>
      <c r="I836" s="64">
        <v>3</v>
      </c>
      <c r="J836" s="64">
        <v>0</v>
      </c>
      <c r="K836" s="84">
        <v>0.11459999999999999</v>
      </c>
      <c r="L836" s="64">
        <v>0</v>
      </c>
      <c r="M836" s="64">
        <v>0</v>
      </c>
      <c r="N836" s="64">
        <v>0</v>
      </c>
      <c r="O836" s="64">
        <v>0</v>
      </c>
      <c r="P836" s="64">
        <v>0</v>
      </c>
      <c r="Q836" s="64">
        <v>3</v>
      </c>
      <c r="R836" s="84">
        <v>1</v>
      </c>
      <c r="S836" s="64">
        <v>4</v>
      </c>
      <c r="T836" s="61"/>
      <c r="U836" s="61"/>
      <c r="V836" s="61">
        <v>491</v>
      </c>
      <c r="W836" s="61">
        <v>95</v>
      </c>
      <c r="X836" s="61">
        <v>763</v>
      </c>
      <c r="Y836" s="85">
        <v>11009</v>
      </c>
    </row>
    <row r="837" spans="1:25" s="85" customFormat="1" ht="12">
      <c r="A837" s="83">
        <v>492</v>
      </c>
      <c r="B837" s="61">
        <v>492281005</v>
      </c>
      <c r="C837" s="63" t="s">
        <v>294</v>
      </c>
      <c r="D837" s="64">
        <v>0</v>
      </c>
      <c r="E837" s="64">
        <v>0</v>
      </c>
      <c r="F837" s="64">
        <v>1</v>
      </c>
      <c r="G837" s="64">
        <v>0</v>
      </c>
      <c r="H837" s="64">
        <v>0</v>
      </c>
      <c r="I837" s="64">
        <v>0</v>
      </c>
      <c r="J837" s="64">
        <v>0</v>
      </c>
      <c r="K837" s="84">
        <v>3.8199999999999998E-2</v>
      </c>
      <c r="L837" s="64">
        <v>0</v>
      </c>
      <c r="M837" s="64">
        <v>0</v>
      </c>
      <c r="N837" s="64">
        <v>0</v>
      </c>
      <c r="O837" s="64">
        <v>0</v>
      </c>
      <c r="P837" s="64">
        <v>1</v>
      </c>
      <c r="Q837" s="64">
        <v>1</v>
      </c>
      <c r="R837" s="84">
        <v>1</v>
      </c>
      <c r="S837" s="64">
        <v>7</v>
      </c>
      <c r="T837" s="61"/>
      <c r="U837" s="61"/>
      <c r="V837" s="61">
        <v>492</v>
      </c>
      <c r="W837" s="61">
        <v>281</v>
      </c>
      <c r="X837" s="61">
        <v>5</v>
      </c>
      <c r="Y837" s="85">
        <v>14110</v>
      </c>
    </row>
    <row r="838" spans="1:25" s="85" customFormat="1" ht="12">
      <c r="A838" s="83">
        <v>492</v>
      </c>
      <c r="B838" s="61">
        <v>492281281</v>
      </c>
      <c r="C838" s="63" t="s">
        <v>294</v>
      </c>
      <c r="D838" s="64">
        <v>0</v>
      </c>
      <c r="E838" s="64">
        <v>0</v>
      </c>
      <c r="F838" s="64">
        <v>65</v>
      </c>
      <c r="G838" s="64">
        <v>299</v>
      </c>
      <c r="H838" s="64">
        <v>0</v>
      </c>
      <c r="I838" s="64">
        <v>0</v>
      </c>
      <c r="J838" s="64">
        <v>0</v>
      </c>
      <c r="K838" s="84">
        <v>13.9048</v>
      </c>
      <c r="L838" s="64">
        <v>0</v>
      </c>
      <c r="M838" s="64">
        <v>95</v>
      </c>
      <c r="N838" s="64">
        <v>0</v>
      </c>
      <c r="O838" s="64">
        <v>0</v>
      </c>
      <c r="P838" s="64">
        <v>323</v>
      </c>
      <c r="Q838" s="64">
        <v>364</v>
      </c>
      <c r="R838" s="84">
        <v>1</v>
      </c>
      <c r="S838" s="64">
        <v>12</v>
      </c>
      <c r="T838" s="61"/>
      <c r="U838" s="61"/>
      <c r="V838" s="61">
        <v>492</v>
      </c>
      <c r="W838" s="61">
        <v>281</v>
      </c>
      <c r="X838" s="61">
        <v>281</v>
      </c>
      <c r="Y838" s="85">
        <v>14929</v>
      </c>
    </row>
    <row r="839" spans="1:25" s="85" customFormat="1" ht="12">
      <c r="A839" s="83">
        <v>493</v>
      </c>
      <c r="B839" s="61">
        <v>493057035</v>
      </c>
      <c r="C839" s="63" t="s">
        <v>609</v>
      </c>
      <c r="D839" s="64">
        <v>0</v>
      </c>
      <c r="E839" s="64">
        <v>0</v>
      </c>
      <c r="F839" s="64">
        <v>0</v>
      </c>
      <c r="G839" s="64">
        <v>0</v>
      </c>
      <c r="H839" s="64">
        <v>0</v>
      </c>
      <c r="I839" s="64">
        <v>31</v>
      </c>
      <c r="J839" s="64">
        <v>0</v>
      </c>
      <c r="K839" s="84">
        <v>1.1841999999999999</v>
      </c>
      <c r="L839" s="64">
        <v>0</v>
      </c>
      <c r="M839" s="64">
        <v>0</v>
      </c>
      <c r="N839" s="64">
        <v>0</v>
      </c>
      <c r="O839" s="64">
        <v>18</v>
      </c>
      <c r="P839" s="64">
        <v>28</v>
      </c>
      <c r="Q839" s="64">
        <v>31</v>
      </c>
      <c r="R839" s="84">
        <v>1.0389999999999999</v>
      </c>
      <c r="S839" s="64">
        <v>11</v>
      </c>
      <c r="T839" s="61"/>
      <c r="U839" s="61"/>
      <c r="V839" s="61">
        <v>493</v>
      </c>
      <c r="W839" s="61">
        <v>57</v>
      </c>
      <c r="X839" s="61">
        <v>35</v>
      </c>
      <c r="Y839" s="85">
        <v>17534</v>
      </c>
    </row>
    <row r="840" spans="1:25" s="85" customFormat="1" ht="12">
      <c r="A840" s="83">
        <v>493</v>
      </c>
      <c r="B840" s="61">
        <v>493057057</v>
      </c>
      <c r="C840" s="63" t="s">
        <v>609</v>
      </c>
      <c r="D840" s="64">
        <v>0</v>
      </c>
      <c r="E840" s="64">
        <v>0</v>
      </c>
      <c r="F840" s="64">
        <v>0</v>
      </c>
      <c r="G840" s="64">
        <v>0</v>
      </c>
      <c r="H840" s="64">
        <v>0</v>
      </c>
      <c r="I840" s="64">
        <v>109</v>
      </c>
      <c r="J840" s="64">
        <v>0</v>
      </c>
      <c r="K840" s="84">
        <v>4.1638000000000002</v>
      </c>
      <c r="L840" s="64">
        <v>0</v>
      </c>
      <c r="M840" s="64">
        <v>0</v>
      </c>
      <c r="N840" s="64">
        <v>0</v>
      </c>
      <c r="O840" s="64">
        <v>75</v>
      </c>
      <c r="P840" s="64">
        <v>103</v>
      </c>
      <c r="Q840" s="64">
        <v>109</v>
      </c>
      <c r="R840" s="84">
        <v>1.0389999999999999</v>
      </c>
      <c r="S840" s="64">
        <v>12</v>
      </c>
      <c r="T840" s="61"/>
      <c r="U840" s="61"/>
      <c r="V840" s="61">
        <v>493</v>
      </c>
      <c r="W840" s="61">
        <v>57</v>
      </c>
      <c r="X840" s="61">
        <v>57</v>
      </c>
      <c r="Y840" s="85">
        <v>18124</v>
      </c>
    </row>
    <row r="841" spans="1:25" s="85" customFormat="1" ht="12">
      <c r="A841" s="83">
        <v>493</v>
      </c>
      <c r="B841" s="61">
        <v>493057093</v>
      </c>
      <c r="C841" s="63" t="s">
        <v>609</v>
      </c>
      <c r="D841" s="64">
        <v>0</v>
      </c>
      <c r="E841" s="64">
        <v>0</v>
      </c>
      <c r="F841" s="64">
        <v>0</v>
      </c>
      <c r="G841" s="64">
        <v>0</v>
      </c>
      <c r="H841" s="64">
        <v>0</v>
      </c>
      <c r="I841" s="64">
        <v>24</v>
      </c>
      <c r="J841" s="64">
        <v>0</v>
      </c>
      <c r="K841" s="84">
        <v>0.91679999999999995</v>
      </c>
      <c r="L841" s="64">
        <v>0</v>
      </c>
      <c r="M841" s="64">
        <v>0</v>
      </c>
      <c r="N841" s="64">
        <v>0</v>
      </c>
      <c r="O841" s="64">
        <v>17</v>
      </c>
      <c r="P841" s="64">
        <v>20</v>
      </c>
      <c r="Q841" s="64">
        <v>24</v>
      </c>
      <c r="R841" s="84">
        <v>1.0389999999999999</v>
      </c>
      <c r="S841" s="64">
        <v>11</v>
      </c>
      <c r="T841" s="61"/>
      <c r="U841" s="61"/>
      <c r="V841" s="61">
        <v>493</v>
      </c>
      <c r="W841" s="61">
        <v>57</v>
      </c>
      <c r="X841" s="61">
        <v>93</v>
      </c>
      <c r="Y841" s="85">
        <v>17436</v>
      </c>
    </row>
    <row r="842" spans="1:25" s="85" customFormat="1" ht="12">
      <c r="A842" s="83">
        <v>493</v>
      </c>
      <c r="B842" s="61">
        <v>493057160</v>
      </c>
      <c r="C842" s="63" t="s">
        <v>609</v>
      </c>
      <c r="D842" s="64">
        <v>0</v>
      </c>
      <c r="E842" s="64">
        <v>0</v>
      </c>
      <c r="F842" s="64">
        <v>0</v>
      </c>
      <c r="G842" s="64">
        <v>0</v>
      </c>
      <c r="H842" s="64">
        <v>0</v>
      </c>
      <c r="I842" s="64">
        <v>2</v>
      </c>
      <c r="J842" s="64">
        <v>0</v>
      </c>
      <c r="K842" s="84">
        <v>7.6399999999999996E-2</v>
      </c>
      <c r="L842" s="64">
        <v>0</v>
      </c>
      <c r="M842" s="64">
        <v>0</v>
      </c>
      <c r="N842" s="64">
        <v>0</v>
      </c>
      <c r="O842" s="64">
        <v>0</v>
      </c>
      <c r="P842" s="64">
        <v>2</v>
      </c>
      <c r="Q842" s="64">
        <v>2</v>
      </c>
      <c r="R842" s="84">
        <v>1.0389999999999999</v>
      </c>
      <c r="S842" s="64">
        <v>11</v>
      </c>
      <c r="T842" s="61"/>
      <c r="U842" s="61"/>
      <c r="V842" s="61">
        <v>493</v>
      </c>
      <c r="W842" s="61">
        <v>57</v>
      </c>
      <c r="X842" s="61">
        <v>160</v>
      </c>
      <c r="Y842" s="85">
        <v>16781</v>
      </c>
    </row>
    <row r="843" spans="1:25" s="85" customFormat="1" ht="12">
      <c r="A843" s="83">
        <v>493</v>
      </c>
      <c r="B843" s="61">
        <v>493057163</v>
      </c>
      <c r="C843" s="63" t="s">
        <v>609</v>
      </c>
      <c r="D843" s="64">
        <v>0</v>
      </c>
      <c r="E843" s="64">
        <v>0</v>
      </c>
      <c r="F843" s="64">
        <v>0</v>
      </c>
      <c r="G843" s="64">
        <v>0</v>
      </c>
      <c r="H843" s="64">
        <v>0</v>
      </c>
      <c r="I843" s="64">
        <v>12</v>
      </c>
      <c r="J843" s="64">
        <v>0</v>
      </c>
      <c r="K843" s="84">
        <v>0.45839999999999997</v>
      </c>
      <c r="L843" s="64">
        <v>0</v>
      </c>
      <c r="M843" s="64">
        <v>0</v>
      </c>
      <c r="N843" s="64">
        <v>0</v>
      </c>
      <c r="O843" s="64">
        <v>7</v>
      </c>
      <c r="P843" s="64">
        <v>12</v>
      </c>
      <c r="Q843" s="64">
        <v>12</v>
      </c>
      <c r="R843" s="84">
        <v>1.0389999999999999</v>
      </c>
      <c r="S843" s="64">
        <v>12</v>
      </c>
      <c r="T843" s="61"/>
      <c r="U843" s="61"/>
      <c r="V843" s="61">
        <v>493</v>
      </c>
      <c r="W843" s="61">
        <v>57</v>
      </c>
      <c r="X843" s="61">
        <v>163</v>
      </c>
      <c r="Y843" s="85">
        <v>18199</v>
      </c>
    </row>
    <row r="844" spans="1:25" s="85" customFormat="1" ht="12">
      <c r="A844" s="83">
        <v>493</v>
      </c>
      <c r="B844" s="61">
        <v>493057165</v>
      </c>
      <c r="C844" s="63" t="s">
        <v>609</v>
      </c>
      <c r="D844" s="64">
        <v>0</v>
      </c>
      <c r="E844" s="64">
        <v>0</v>
      </c>
      <c r="F844" s="64">
        <v>0</v>
      </c>
      <c r="G844" s="64">
        <v>0</v>
      </c>
      <c r="H844" s="64">
        <v>0</v>
      </c>
      <c r="I844" s="64">
        <v>6</v>
      </c>
      <c r="J844" s="64">
        <v>0</v>
      </c>
      <c r="K844" s="84">
        <v>0.22919999999999999</v>
      </c>
      <c r="L844" s="64">
        <v>0</v>
      </c>
      <c r="M844" s="64">
        <v>0</v>
      </c>
      <c r="N844" s="64">
        <v>0</v>
      </c>
      <c r="O844" s="64">
        <v>1</v>
      </c>
      <c r="P844" s="64">
        <v>3</v>
      </c>
      <c r="Q844" s="64">
        <v>6</v>
      </c>
      <c r="R844" s="84">
        <v>1.0389999999999999</v>
      </c>
      <c r="S844" s="64">
        <v>10</v>
      </c>
      <c r="T844" s="61"/>
      <c r="U844" s="61"/>
      <c r="V844" s="61">
        <v>493</v>
      </c>
      <c r="W844" s="61">
        <v>57</v>
      </c>
      <c r="X844" s="61">
        <v>165</v>
      </c>
      <c r="Y844" s="85">
        <v>14370</v>
      </c>
    </row>
    <row r="845" spans="1:25" s="85" customFormat="1" ht="12">
      <c r="A845" s="83">
        <v>493</v>
      </c>
      <c r="B845" s="61">
        <v>493057176</v>
      </c>
      <c r="C845" s="63" t="s">
        <v>609</v>
      </c>
      <c r="D845" s="64">
        <v>0</v>
      </c>
      <c r="E845" s="64">
        <v>0</v>
      </c>
      <c r="F845" s="64">
        <v>0</v>
      </c>
      <c r="G845" s="64">
        <v>0</v>
      </c>
      <c r="H845" s="64">
        <v>0</v>
      </c>
      <c r="I845" s="64">
        <v>2</v>
      </c>
      <c r="J845" s="64">
        <v>0</v>
      </c>
      <c r="K845" s="84">
        <v>7.6399999999999996E-2</v>
      </c>
      <c r="L845" s="64">
        <v>0</v>
      </c>
      <c r="M845" s="64">
        <v>0</v>
      </c>
      <c r="N845" s="64">
        <v>0</v>
      </c>
      <c r="O845" s="64">
        <v>2</v>
      </c>
      <c r="P845" s="64">
        <v>1</v>
      </c>
      <c r="Q845" s="64">
        <v>2</v>
      </c>
      <c r="R845" s="84">
        <v>1.0389999999999999</v>
      </c>
      <c r="S845" s="64">
        <v>7</v>
      </c>
      <c r="T845" s="61"/>
      <c r="U845" s="61"/>
      <c r="V845" s="61">
        <v>493</v>
      </c>
      <c r="W845" s="61">
        <v>57</v>
      </c>
      <c r="X845" s="61">
        <v>176</v>
      </c>
      <c r="Y845" s="85">
        <v>15945</v>
      </c>
    </row>
    <row r="846" spans="1:25" s="85" customFormat="1" ht="12">
      <c r="A846" s="83">
        <v>493</v>
      </c>
      <c r="B846" s="61">
        <v>493057229</v>
      </c>
      <c r="C846" s="63" t="s">
        <v>609</v>
      </c>
      <c r="D846" s="64">
        <v>0</v>
      </c>
      <c r="E846" s="64">
        <v>0</v>
      </c>
      <c r="F846" s="64">
        <v>0</v>
      </c>
      <c r="G846" s="64">
        <v>0</v>
      </c>
      <c r="H846" s="64">
        <v>0</v>
      </c>
      <c r="I846" s="64">
        <v>2</v>
      </c>
      <c r="J846" s="64">
        <v>0</v>
      </c>
      <c r="K846" s="84">
        <v>7.6399999999999996E-2</v>
      </c>
      <c r="L846" s="64">
        <v>0</v>
      </c>
      <c r="M846" s="64">
        <v>0</v>
      </c>
      <c r="N846" s="64">
        <v>0</v>
      </c>
      <c r="O846" s="64">
        <v>0</v>
      </c>
      <c r="P846" s="64">
        <v>2</v>
      </c>
      <c r="Q846" s="64">
        <v>2</v>
      </c>
      <c r="R846" s="84">
        <v>1.0389999999999999</v>
      </c>
      <c r="S846" s="64">
        <v>7</v>
      </c>
      <c r="T846" s="61"/>
      <c r="U846" s="61"/>
      <c r="V846" s="61">
        <v>493</v>
      </c>
      <c r="W846" s="61">
        <v>57</v>
      </c>
      <c r="X846" s="61">
        <v>229</v>
      </c>
      <c r="Y846" s="85">
        <v>16130</v>
      </c>
    </row>
    <row r="847" spans="1:25" s="85" customFormat="1" ht="12">
      <c r="A847" s="83">
        <v>493</v>
      </c>
      <c r="B847" s="61">
        <v>493057244</v>
      </c>
      <c r="C847" s="63" t="s">
        <v>609</v>
      </c>
      <c r="D847" s="64">
        <v>0</v>
      </c>
      <c r="E847" s="64">
        <v>0</v>
      </c>
      <c r="F847" s="64">
        <v>0</v>
      </c>
      <c r="G847" s="64">
        <v>0</v>
      </c>
      <c r="H847" s="64">
        <v>0</v>
      </c>
      <c r="I847" s="64">
        <v>2</v>
      </c>
      <c r="J847" s="64">
        <v>0</v>
      </c>
      <c r="K847" s="84">
        <v>7.6399999999999996E-2</v>
      </c>
      <c r="L847" s="64">
        <v>0</v>
      </c>
      <c r="M847" s="64">
        <v>0</v>
      </c>
      <c r="N847" s="64">
        <v>0</v>
      </c>
      <c r="O847" s="64">
        <v>0</v>
      </c>
      <c r="P847" s="64">
        <v>2</v>
      </c>
      <c r="Q847" s="64">
        <v>2</v>
      </c>
      <c r="R847" s="84">
        <v>1.0389999999999999</v>
      </c>
      <c r="S847" s="64">
        <v>10</v>
      </c>
      <c r="T847" s="61"/>
      <c r="U847" s="61"/>
      <c r="V847" s="61">
        <v>493</v>
      </c>
      <c r="W847" s="61">
        <v>57</v>
      </c>
      <c r="X847" s="61">
        <v>244</v>
      </c>
      <c r="Y847" s="85">
        <v>16647</v>
      </c>
    </row>
    <row r="848" spans="1:25" s="85" customFormat="1" ht="12">
      <c r="A848" s="83">
        <v>493</v>
      </c>
      <c r="B848" s="61">
        <v>493057248</v>
      </c>
      <c r="C848" s="63" t="s">
        <v>609</v>
      </c>
      <c r="D848" s="64">
        <v>0</v>
      </c>
      <c r="E848" s="64">
        <v>0</v>
      </c>
      <c r="F848" s="64">
        <v>0</v>
      </c>
      <c r="G848" s="64">
        <v>0</v>
      </c>
      <c r="H848" s="64">
        <v>0</v>
      </c>
      <c r="I848" s="64">
        <v>23</v>
      </c>
      <c r="J848" s="64">
        <v>0</v>
      </c>
      <c r="K848" s="84">
        <v>0.87860000000000005</v>
      </c>
      <c r="L848" s="64">
        <v>0</v>
      </c>
      <c r="M848" s="64">
        <v>0</v>
      </c>
      <c r="N848" s="64">
        <v>0</v>
      </c>
      <c r="O848" s="64">
        <v>17</v>
      </c>
      <c r="P848" s="64">
        <v>21</v>
      </c>
      <c r="Q848" s="64">
        <v>23</v>
      </c>
      <c r="R848" s="84">
        <v>1.0389999999999999</v>
      </c>
      <c r="S848" s="64">
        <v>12</v>
      </c>
      <c r="T848" s="61"/>
      <c r="U848" s="61"/>
      <c r="V848" s="61">
        <v>493</v>
      </c>
      <c r="W848" s="61">
        <v>57</v>
      </c>
      <c r="X848" s="61">
        <v>248</v>
      </c>
      <c r="Y848" s="85">
        <v>18059</v>
      </c>
    </row>
    <row r="849" spans="1:25" s="85" customFormat="1" ht="12">
      <c r="A849" s="83">
        <v>493</v>
      </c>
      <c r="B849" s="61">
        <v>493057262</v>
      </c>
      <c r="C849" s="63" t="s">
        <v>609</v>
      </c>
      <c r="D849" s="64">
        <v>0</v>
      </c>
      <c r="E849" s="64">
        <v>0</v>
      </c>
      <c r="F849" s="64">
        <v>0</v>
      </c>
      <c r="G849" s="64">
        <v>0</v>
      </c>
      <c r="H849" s="64">
        <v>0</v>
      </c>
      <c r="I849" s="64">
        <v>3</v>
      </c>
      <c r="J849" s="64">
        <v>0</v>
      </c>
      <c r="K849" s="84">
        <v>0.11459999999999999</v>
      </c>
      <c r="L849" s="64">
        <v>0</v>
      </c>
      <c r="M849" s="64">
        <v>0</v>
      </c>
      <c r="N849" s="64">
        <v>0</v>
      </c>
      <c r="O849" s="64">
        <v>1</v>
      </c>
      <c r="P849" s="64">
        <v>3</v>
      </c>
      <c r="Q849" s="64">
        <v>3</v>
      </c>
      <c r="R849" s="84">
        <v>1.0389999999999999</v>
      </c>
      <c r="S849" s="64">
        <v>7</v>
      </c>
      <c r="T849" s="61"/>
      <c r="U849" s="61"/>
      <c r="V849" s="61">
        <v>493</v>
      </c>
      <c r="W849" s="61">
        <v>57</v>
      </c>
      <c r="X849" s="61">
        <v>262</v>
      </c>
      <c r="Y849" s="85">
        <v>16863</v>
      </c>
    </row>
    <row r="850" spans="1:25" s="85" customFormat="1" ht="12">
      <c r="A850" s="83">
        <v>493</v>
      </c>
      <c r="B850" s="61">
        <v>493057274</v>
      </c>
      <c r="C850" s="63" t="s">
        <v>609</v>
      </c>
      <c r="D850" s="64">
        <v>0</v>
      </c>
      <c r="E850" s="64">
        <v>0</v>
      </c>
      <c r="F850" s="64">
        <v>0</v>
      </c>
      <c r="G850" s="64">
        <v>0</v>
      </c>
      <c r="H850" s="64">
        <v>0</v>
      </c>
      <c r="I850" s="64">
        <v>3</v>
      </c>
      <c r="J850" s="64">
        <v>0</v>
      </c>
      <c r="K850" s="84">
        <v>0.11459999999999999</v>
      </c>
      <c r="L850" s="64">
        <v>0</v>
      </c>
      <c r="M850" s="64">
        <v>0</v>
      </c>
      <c r="N850" s="64">
        <v>0</v>
      </c>
      <c r="O850" s="64">
        <v>1</v>
      </c>
      <c r="P850" s="64">
        <v>3</v>
      </c>
      <c r="Q850" s="64">
        <v>3</v>
      </c>
      <c r="R850" s="84">
        <v>1.0389999999999999</v>
      </c>
      <c r="S850" s="64">
        <v>10</v>
      </c>
      <c r="T850" s="61"/>
      <c r="U850" s="61"/>
      <c r="V850" s="61">
        <v>493</v>
      </c>
      <c r="W850" s="61">
        <v>57</v>
      </c>
      <c r="X850" s="61">
        <v>274</v>
      </c>
      <c r="Y850" s="85">
        <v>17380</v>
      </c>
    </row>
    <row r="851" spans="1:25" s="85" customFormat="1" ht="12">
      <c r="A851" s="83">
        <v>493</v>
      </c>
      <c r="B851" s="61">
        <v>493057346</v>
      </c>
      <c r="C851" s="63" t="s">
        <v>609</v>
      </c>
      <c r="D851" s="64">
        <v>0</v>
      </c>
      <c r="E851" s="64">
        <v>0</v>
      </c>
      <c r="F851" s="64">
        <v>0</v>
      </c>
      <c r="G851" s="64">
        <v>0</v>
      </c>
      <c r="H851" s="64">
        <v>0</v>
      </c>
      <c r="I851" s="64">
        <v>2</v>
      </c>
      <c r="J851" s="64">
        <v>0</v>
      </c>
      <c r="K851" s="84">
        <v>7.6399999999999996E-2</v>
      </c>
      <c r="L851" s="64">
        <v>0</v>
      </c>
      <c r="M851" s="64">
        <v>0</v>
      </c>
      <c r="N851" s="64">
        <v>0</v>
      </c>
      <c r="O851" s="64">
        <v>2</v>
      </c>
      <c r="P851" s="64">
        <v>2</v>
      </c>
      <c r="Q851" s="64">
        <v>2</v>
      </c>
      <c r="R851" s="84">
        <v>1.0389999999999999</v>
      </c>
      <c r="S851" s="64">
        <v>6</v>
      </c>
      <c r="T851" s="61"/>
      <c r="U851" s="61"/>
      <c r="V851" s="61">
        <v>493</v>
      </c>
      <c r="W851" s="61">
        <v>57</v>
      </c>
      <c r="X851" s="61">
        <v>346</v>
      </c>
      <c r="Y851" s="85">
        <v>18158</v>
      </c>
    </row>
    <row r="852" spans="1:25" s="85" customFormat="1" ht="12">
      <c r="A852" s="83">
        <v>494</v>
      </c>
      <c r="B852" s="61">
        <v>494093031</v>
      </c>
      <c r="C852" s="63" t="s">
        <v>296</v>
      </c>
      <c r="D852" s="64">
        <v>0</v>
      </c>
      <c r="E852" s="64">
        <v>0</v>
      </c>
      <c r="F852" s="64">
        <v>0</v>
      </c>
      <c r="G852" s="64">
        <v>0</v>
      </c>
      <c r="H852" s="64">
        <v>0</v>
      </c>
      <c r="I852" s="64">
        <v>1</v>
      </c>
      <c r="J852" s="64">
        <v>0</v>
      </c>
      <c r="K852" s="84">
        <v>3.8199999999999998E-2</v>
      </c>
      <c r="L852" s="64">
        <v>0</v>
      </c>
      <c r="M852" s="64">
        <v>0</v>
      </c>
      <c r="N852" s="64">
        <v>0</v>
      </c>
      <c r="O852" s="64">
        <v>0</v>
      </c>
      <c r="P852" s="64">
        <v>0</v>
      </c>
      <c r="Q852" s="64">
        <v>1</v>
      </c>
      <c r="R852" s="84">
        <v>1.042</v>
      </c>
      <c r="S852" s="64">
        <v>4</v>
      </c>
      <c r="T852" s="61"/>
      <c r="U852" s="61"/>
      <c r="V852" s="61">
        <v>494</v>
      </c>
      <c r="W852" s="61">
        <v>93</v>
      </c>
      <c r="X852" s="61">
        <v>31</v>
      </c>
      <c r="Y852" s="85">
        <v>11387</v>
      </c>
    </row>
    <row r="853" spans="1:25" s="85" customFormat="1" ht="12">
      <c r="A853" s="83">
        <v>494</v>
      </c>
      <c r="B853" s="61">
        <v>494093035</v>
      </c>
      <c r="C853" s="63" t="s">
        <v>296</v>
      </c>
      <c r="D853" s="64">
        <v>0</v>
      </c>
      <c r="E853" s="64">
        <v>0</v>
      </c>
      <c r="F853" s="64">
        <v>0</v>
      </c>
      <c r="G853" s="64">
        <v>4</v>
      </c>
      <c r="H853" s="64">
        <v>0</v>
      </c>
      <c r="I853" s="64">
        <v>1</v>
      </c>
      <c r="J853" s="64">
        <v>0</v>
      </c>
      <c r="K853" s="84">
        <v>0.191</v>
      </c>
      <c r="L853" s="64">
        <v>0</v>
      </c>
      <c r="M853" s="64">
        <v>1</v>
      </c>
      <c r="N853" s="64">
        <v>0</v>
      </c>
      <c r="O853" s="64">
        <v>0</v>
      </c>
      <c r="P853" s="64">
        <v>4</v>
      </c>
      <c r="Q853" s="64">
        <v>5</v>
      </c>
      <c r="R853" s="84">
        <v>1.042</v>
      </c>
      <c r="S853" s="64">
        <v>11</v>
      </c>
      <c r="T853" s="61"/>
      <c r="U853" s="61"/>
      <c r="V853" s="61">
        <v>494</v>
      </c>
      <c r="W853" s="61">
        <v>93</v>
      </c>
      <c r="X853" s="61">
        <v>35</v>
      </c>
      <c r="Y853" s="85">
        <v>15021</v>
      </c>
    </row>
    <row r="854" spans="1:25" s="85" customFormat="1" ht="12">
      <c r="A854" s="83">
        <v>494</v>
      </c>
      <c r="B854" s="61">
        <v>494093049</v>
      </c>
      <c r="C854" s="63" t="s">
        <v>296</v>
      </c>
      <c r="D854" s="64">
        <v>0</v>
      </c>
      <c r="E854" s="64">
        <v>0</v>
      </c>
      <c r="F854" s="64">
        <v>0</v>
      </c>
      <c r="G854" s="64">
        <v>1</v>
      </c>
      <c r="H854" s="64">
        <v>1</v>
      </c>
      <c r="I854" s="64">
        <v>0</v>
      </c>
      <c r="J854" s="64">
        <v>0</v>
      </c>
      <c r="K854" s="84">
        <v>7.6399999999999996E-2</v>
      </c>
      <c r="L854" s="64">
        <v>0</v>
      </c>
      <c r="M854" s="64">
        <v>0</v>
      </c>
      <c r="N854" s="64">
        <v>0</v>
      </c>
      <c r="O854" s="64">
        <v>0</v>
      </c>
      <c r="P854" s="64">
        <v>2</v>
      </c>
      <c r="Q854" s="64">
        <v>2</v>
      </c>
      <c r="R854" s="84">
        <v>1.042</v>
      </c>
      <c r="S854" s="64">
        <v>8</v>
      </c>
      <c r="T854" s="61"/>
      <c r="U854" s="61"/>
      <c r="V854" s="61">
        <v>494</v>
      </c>
      <c r="W854" s="61">
        <v>93</v>
      </c>
      <c r="X854" s="61">
        <v>49</v>
      </c>
      <c r="Y854" s="85">
        <v>14648</v>
      </c>
    </row>
    <row r="855" spans="1:25" s="85" customFormat="1" ht="12">
      <c r="A855" s="83">
        <v>494</v>
      </c>
      <c r="B855" s="61">
        <v>494093056</v>
      </c>
      <c r="C855" s="63" t="s">
        <v>296</v>
      </c>
      <c r="D855" s="64">
        <v>0</v>
      </c>
      <c r="E855" s="64">
        <v>0</v>
      </c>
      <c r="F855" s="64">
        <v>0</v>
      </c>
      <c r="G855" s="64">
        <v>0</v>
      </c>
      <c r="H855" s="64">
        <v>1</v>
      </c>
      <c r="I855" s="64">
        <v>0</v>
      </c>
      <c r="J855" s="64">
        <v>0</v>
      </c>
      <c r="K855" s="84">
        <v>3.8199999999999998E-2</v>
      </c>
      <c r="L855" s="64">
        <v>0</v>
      </c>
      <c r="M855" s="64">
        <v>0</v>
      </c>
      <c r="N855" s="64">
        <v>0</v>
      </c>
      <c r="O855" s="64">
        <v>0</v>
      </c>
      <c r="P855" s="64">
        <v>1</v>
      </c>
      <c r="Q855" s="64">
        <v>1</v>
      </c>
      <c r="R855" s="84">
        <v>1.042</v>
      </c>
      <c r="S855" s="64">
        <v>3</v>
      </c>
      <c r="T855" s="61"/>
      <c r="U855" s="61"/>
      <c r="V855" s="61">
        <v>494</v>
      </c>
      <c r="W855" s="61">
        <v>93</v>
      </c>
      <c r="X855" s="61">
        <v>56</v>
      </c>
      <c r="Y855" s="85">
        <v>13649</v>
      </c>
    </row>
    <row r="856" spans="1:25" s="85" customFormat="1" ht="12">
      <c r="A856" s="83">
        <v>494</v>
      </c>
      <c r="B856" s="61">
        <v>494093057</v>
      </c>
      <c r="C856" s="63" t="s">
        <v>296</v>
      </c>
      <c r="D856" s="64">
        <v>0</v>
      </c>
      <c r="E856" s="64">
        <v>0</v>
      </c>
      <c r="F856" s="64">
        <v>4</v>
      </c>
      <c r="G856" s="64">
        <v>37</v>
      </c>
      <c r="H856" s="64">
        <v>21</v>
      </c>
      <c r="I856" s="64">
        <v>15</v>
      </c>
      <c r="J856" s="64">
        <v>0</v>
      </c>
      <c r="K856" s="84">
        <v>2.9413999999999998</v>
      </c>
      <c r="L856" s="64">
        <v>0</v>
      </c>
      <c r="M856" s="64">
        <v>11</v>
      </c>
      <c r="N856" s="64">
        <v>4</v>
      </c>
      <c r="O856" s="64">
        <v>0</v>
      </c>
      <c r="P856" s="64">
        <v>50</v>
      </c>
      <c r="Q856" s="64">
        <v>77</v>
      </c>
      <c r="R856" s="84">
        <v>1.042</v>
      </c>
      <c r="S856" s="64">
        <v>12</v>
      </c>
      <c r="T856" s="61"/>
      <c r="U856" s="61"/>
      <c r="V856" s="61">
        <v>494</v>
      </c>
      <c r="W856" s="61">
        <v>93</v>
      </c>
      <c r="X856" s="61">
        <v>57</v>
      </c>
      <c r="Y856" s="85">
        <v>14174</v>
      </c>
    </row>
    <row r="857" spans="1:25" s="85" customFormat="1" ht="12">
      <c r="A857" s="83">
        <v>494</v>
      </c>
      <c r="B857" s="61">
        <v>494093071</v>
      </c>
      <c r="C857" s="63" t="s">
        <v>296</v>
      </c>
      <c r="D857" s="64">
        <v>0</v>
      </c>
      <c r="E857" s="64">
        <v>0</v>
      </c>
      <c r="F857" s="64">
        <v>0</v>
      </c>
      <c r="G857" s="64">
        <v>2</v>
      </c>
      <c r="H857" s="64">
        <v>0</v>
      </c>
      <c r="I857" s="64">
        <v>0</v>
      </c>
      <c r="J857" s="64">
        <v>0</v>
      </c>
      <c r="K857" s="84">
        <v>7.6399999999999996E-2</v>
      </c>
      <c r="L857" s="64">
        <v>0</v>
      </c>
      <c r="M857" s="64">
        <v>2</v>
      </c>
      <c r="N857" s="64">
        <v>0</v>
      </c>
      <c r="O857" s="64">
        <v>0</v>
      </c>
      <c r="P857" s="64">
        <v>0</v>
      </c>
      <c r="Q857" s="64">
        <v>2</v>
      </c>
      <c r="R857" s="84">
        <v>1.042</v>
      </c>
      <c r="S857" s="64">
        <v>4</v>
      </c>
      <c r="T857" s="61"/>
      <c r="U857" s="61"/>
      <c r="V857" s="61">
        <v>494</v>
      </c>
      <c r="W857" s="61">
        <v>93</v>
      </c>
      <c r="X857" s="61">
        <v>71</v>
      </c>
      <c r="Y857" s="85">
        <v>12352</v>
      </c>
    </row>
    <row r="858" spans="1:25" s="85" customFormat="1" ht="12">
      <c r="A858" s="83">
        <v>494</v>
      </c>
      <c r="B858" s="61">
        <v>494093093</v>
      </c>
      <c r="C858" s="63" t="s">
        <v>296</v>
      </c>
      <c r="D858" s="64">
        <v>0</v>
      </c>
      <c r="E858" s="64">
        <v>0</v>
      </c>
      <c r="F858" s="64">
        <v>19</v>
      </c>
      <c r="G858" s="64">
        <v>119</v>
      </c>
      <c r="H858" s="64">
        <v>67</v>
      </c>
      <c r="I858" s="64">
        <v>103</v>
      </c>
      <c r="J858" s="64">
        <v>0</v>
      </c>
      <c r="K858" s="84">
        <v>11.765599999999999</v>
      </c>
      <c r="L858" s="64">
        <v>0</v>
      </c>
      <c r="M858" s="64">
        <v>53</v>
      </c>
      <c r="N858" s="64">
        <v>3</v>
      </c>
      <c r="O858" s="64">
        <v>5</v>
      </c>
      <c r="P858" s="64">
        <v>218</v>
      </c>
      <c r="Q858" s="64">
        <v>308</v>
      </c>
      <c r="R858" s="84">
        <v>1.042</v>
      </c>
      <c r="S858" s="64">
        <v>11</v>
      </c>
      <c r="T858" s="61"/>
      <c r="U858" s="61"/>
      <c r="V858" s="61">
        <v>494</v>
      </c>
      <c r="W858" s="61">
        <v>93</v>
      </c>
      <c r="X858" s="61">
        <v>93</v>
      </c>
      <c r="Y858" s="85">
        <v>14633</v>
      </c>
    </row>
    <row r="859" spans="1:25" s="85" customFormat="1" ht="12">
      <c r="A859" s="83">
        <v>494</v>
      </c>
      <c r="B859" s="61">
        <v>494093128</v>
      </c>
      <c r="C859" s="63" t="s">
        <v>296</v>
      </c>
      <c r="D859" s="64">
        <v>0</v>
      </c>
      <c r="E859" s="64">
        <v>0</v>
      </c>
      <c r="F859" s="64">
        <v>0</v>
      </c>
      <c r="G859" s="64">
        <v>1</v>
      </c>
      <c r="H859" s="64">
        <v>0</v>
      </c>
      <c r="I859" s="64">
        <v>0</v>
      </c>
      <c r="J859" s="64">
        <v>0</v>
      </c>
      <c r="K859" s="84">
        <v>3.8199999999999998E-2</v>
      </c>
      <c r="L859" s="64">
        <v>0</v>
      </c>
      <c r="M859" s="64">
        <v>0</v>
      </c>
      <c r="N859" s="64">
        <v>0</v>
      </c>
      <c r="O859" s="64">
        <v>0</v>
      </c>
      <c r="P859" s="64">
        <v>0</v>
      </c>
      <c r="Q859" s="64">
        <v>1</v>
      </c>
      <c r="R859" s="84">
        <v>1.042</v>
      </c>
      <c r="S859" s="64">
        <v>10</v>
      </c>
      <c r="T859" s="61"/>
      <c r="U859" s="61"/>
      <c r="V859" s="61">
        <v>494</v>
      </c>
      <c r="W859" s="61">
        <v>93</v>
      </c>
      <c r="X859" s="61">
        <v>128</v>
      </c>
      <c r="Y859" s="85">
        <v>9875</v>
      </c>
    </row>
    <row r="860" spans="1:25" s="85" customFormat="1" ht="12">
      <c r="A860" s="83">
        <v>494</v>
      </c>
      <c r="B860" s="61">
        <v>494093149</v>
      </c>
      <c r="C860" s="63" t="s">
        <v>296</v>
      </c>
      <c r="D860" s="64">
        <v>0</v>
      </c>
      <c r="E860" s="64">
        <v>0</v>
      </c>
      <c r="F860" s="64">
        <v>0</v>
      </c>
      <c r="G860" s="64">
        <v>1</v>
      </c>
      <c r="H860" s="64">
        <v>1</v>
      </c>
      <c r="I860" s="64">
        <v>0</v>
      </c>
      <c r="J860" s="64">
        <v>0</v>
      </c>
      <c r="K860" s="84">
        <v>7.6399999999999996E-2</v>
      </c>
      <c r="L860" s="64">
        <v>0</v>
      </c>
      <c r="M860" s="64">
        <v>0</v>
      </c>
      <c r="N860" s="64">
        <v>0</v>
      </c>
      <c r="O860" s="64">
        <v>0</v>
      </c>
      <c r="P860" s="64">
        <v>2</v>
      </c>
      <c r="Q860" s="64">
        <v>2</v>
      </c>
      <c r="R860" s="84">
        <v>1.042</v>
      </c>
      <c r="S860" s="64">
        <v>12</v>
      </c>
      <c r="T860" s="61"/>
      <c r="U860" s="61"/>
      <c r="V860" s="61">
        <v>494</v>
      </c>
      <c r="W860" s="61">
        <v>93</v>
      </c>
      <c r="X860" s="61">
        <v>149</v>
      </c>
      <c r="Y860" s="85">
        <v>15264</v>
      </c>
    </row>
    <row r="861" spans="1:25" s="85" customFormat="1" ht="12">
      <c r="A861" s="83">
        <v>494</v>
      </c>
      <c r="B861" s="61">
        <v>494093163</v>
      </c>
      <c r="C861" s="63" t="s">
        <v>296</v>
      </c>
      <c r="D861" s="64">
        <v>0</v>
      </c>
      <c r="E861" s="64">
        <v>0</v>
      </c>
      <c r="F861" s="64">
        <v>1</v>
      </c>
      <c r="G861" s="64">
        <v>5</v>
      </c>
      <c r="H861" s="64">
        <v>5</v>
      </c>
      <c r="I861" s="64">
        <v>2</v>
      </c>
      <c r="J861" s="64">
        <v>0</v>
      </c>
      <c r="K861" s="84">
        <v>0.49659999999999999</v>
      </c>
      <c r="L861" s="64">
        <v>0</v>
      </c>
      <c r="M861" s="64">
        <v>2</v>
      </c>
      <c r="N861" s="64">
        <v>0</v>
      </c>
      <c r="O861" s="64">
        <v>0</v>
      </c>
      <c r="P861" s="64">
        <v>9</v>
      </c>
      <c r="Q861" s="64">
        <v>13</v>
      </c>
      <c r="R861" s="84">
        <v>1.042</v>
      </c>
      <c r="S861" s="64">
        <v>12</v>
      </c>
      <c r="T861" s="61"/>
      <c r="U861" s="61"/>
      <c r="V861" s="61">
        <v>494</v>
      </c>
      <c r="W861" s="61">
        <v>93</v>
      </c>
      <c r="X861" s="61">
        <v>163</v>
      </c>
      <c r="Y861" s="85">
        <v>14201</v>
      </c>
    </row>
    <row r="862" spans="1:25" s="85" customFormat="1" ht="12">
      <c r="A862" s="83">
        <v>494</v>
      </c>
      <c r="B862" s="61">
        <v>494093165</v>
      </c>
      <c r="C862" s="63" t="s">
        <v>296</v>
      </c>
      <c r="D862" s="64">
        <v>0</v>
      </c>
      <c r="E862" s="64">
        <v>0</v>
      </c>
      <c r="F862" s="64">
        <v>4</v>
      </c>
      <c r="G862" s="64">
        <v>21</v>
      </c>
      <c r="H862" s="64">
        <v>14</v>
      </c>
      <c r="I862" s="64">
        <v>19</v>
      </c>
      <c r="J862" s="64">
        <v>0</v>
      </c>
      <c r="K862" s="84">
        <v>2.2155999999999998</v>
      </c>
      <c r="L862" s="64">
        <v>0</v>
      </c>
      <c r="M862" s="64">
        <v>6</v>
      </c>
      <c r="N862" s="64">
        <v>1</v>
      </c>
      <c r="O862" s="64">
        <v>1</v>
      </c>
      <c r="P862" s="64">
        <v>40</v>
      </c>
      <c r="Q862" s="64">
        <v>58</v>
      </c>
      <c r="R862" s="84">
        <v>1.042</v>
      </c>
      <c r="S862" s="64">
        <v>10</v>
      </c>
      <c r="T862" s="61"/>
      <c r="U862" s="61"/>
      <c r="V862" s="61">
        <v>494</v>
      </c>
      <c r="W862" s="61">
        <v>93</v>
      </c>
      <c r="X862" s="61">
        <v>165</v>
      </c>
      <c r="Y862" s="85">
        <v>14274</v>
      </c>
    </row>
    <row r="863" spans="1:25" s="85" customFormat="1" ht="12">
      <c r="A863" s="83">
        <v>494</v>
      </c>
      <c r="B863" s="61">
        <v>494093176</v>
      </c>
      <c r="C863" s="63" t="s">
        <v>296</v>
      </c>
      <c r="D863" s="64">
        <v>0</v>
      </c>
      <c r="E863" s="64">
        <v>0</v>
      </c>
      <c r="F863" s="64">
        <v>1</v>
      </c>
      <c r="G863" s="64">
        <v>5</v>
      </c>
      <c r="H863" s="64">
        <v>2</v>
      </c>
      <c r="I863" s="64">
        <v>0</v>
      </c>
      <c r="J863" s="64">
        <v>0</v>
      </c>
      <c r="K863" s="84">
        <v>0.30559999999999998</v>
      </c>
      <c r="L863" s="64">
        <v>0</v>
      </c>
      <c r="M863" s="64">
        <v>2</v>
      </c>
      <c r="N863" s="64">
        <v>1</v>
      </c>
      <c r="O863" s="64">
        <v>0</v>
      </c>
      <c r="P863" s="64">
        <v>8</v>
      </c>
      <c r="Q863" s="64">
        <v>8</v>
      </c>
      <c r="R863" s="84">
        <v>1.042</v>
      </c>
      <c r="S863" s="64">
        <v>7</v>
      </c>
      <c r="T863" s="61"/>
      <c r="U863" s="61"/>
      <c r="V863" s="61">
        <v>494</v>
      </c>
      <c r="W863" s="61">
        <v>93</v>
      </c>
      <c r="X863" s="61">
        <v>176</v>
      </c>
      <c r="Y863" s="85">
        <v>15505</v>
      </c>
    </row>
    <row r="864" spans="1:25" s="85" customFormat="1" ht="12">
      <c r="A864" s="83">
        <v>494</v>
      </c>
      <c r="B864" s="61">
        <v>494093178</v>
      </c>
      <c r="C864" s="63" t="s">
        <v>296</v>
      </c>
      <c r="D864" s="64">
        <v>0</v>
      </c>
      <c r="E864" s="64">
        <v>0</v>
      </c>
      <c r="F864" s="64">
        <v>0</v>
      </c>
      <c r="G864" s="64">
        <v>1</v>
      </c>
      <c r="H864" s="64">
        <v>1</v>
      </c>
      <c r="I864" s="64">
        <v>0</v>
      </c>
      <c r="J864" s="64">
        <v>0</v>
      </c>
      <c r="K864" s="84">
        <v>7.6399999999999996E-2</v>
      </c>
      <c r="L864" s="64">
        <v>0</v>
      </c>
      <c r="M864" s="64">
        <v>0</v>
      </c>
      <c r="N864" s="64">
        <v>0</v>
      </c>
      <c r="O864" s="64">
        <v>0</v>
      </c>
      <c r="P864" s="64">
        <v>0</v>
      </c>
      <c r="Q864" s="64">
        <v>2</v>
      </c>
      <c r="R864" s="84">
        <v>1.042</v>
      </c>
      <c r="S864" s="64">
        <v>4</v>
      </c>
      <c r="T864" s="61"/>
      <c r="U864" s="61"/>
      <c r="V864" s="61">
        <v>494</v>
      </c>
      <c r="W864" s="61">
        <v>93</v>
      </c>
      <c r="X864" s="61">
        <v>178</v>
      </c>
      <c r="Y864" s="85">
        <v>9693</v>
      </c>
    </row>
    <row r="865" spans="1:25" s="85" customFormat="1" ht="12">
      <c r="A865" s="83">
        <v>494</v>
      </c>
      <c r="B865" s="61">
        <v>494093181</v>
      </c>
      <c r="C865" s="63" t="s">
        <v>296</v>
      </c>
      <c r="D865" s="64">
        <v>0</v>
      </c>
      <c r="E865" s="64">
        <v>0</v>
      </c>
      <c r="F865" s="64">
        <v>1</v>
      </c>
      <c r="G865" s="64">
        <v>2</v>
      </c>
      <c r="H865" s="64">
        <v>1</v>
      </c>
      <c r="I865" s="64">
        <v>3</v>
      </c>
      <c r="J865" s="64">
        <v>0</v>
      </c>
      <c r="K865" s="84">
        <v>0.26740000000000003</v>
      </c>
      <c r="L865" s="64">
        <v>0</v>
      </c>
      <c r="M865" s="64">
        <v>0</v>
      </c>
      <c r="N865" s="64">
        <v>0</v>
      </c>
      <c r="O865" s="64">
        <v>0</v>
      </c>
      <c r="P865" s="64">
        <v>6</v>
      </c>
      <c r="Q865" s="64">
        <v>7</v>
      </c>
      <c r="R865" s="84">
        <v>1.042</v>
      </c>
      <c r="S865" s="64">
        <v>9</v>
      </c>
      <c r="T865" s="61"/>
      <c r="U865" s="61"/>
      <c r="V865" s="61">
        <v>494</v>
      </c>
      <c r="W865" s="61">
        <v>93</v>
      </c>
      <c r="X865" s="61">
        <v>181</v>
      </c>
      <c r="Y865" s="85">
        <v>14859</v>
      </c>
    </row>
    <row r="866" spans="1:25" s="85" customFormat="1" ht="12">
      <c r="A866" s="83">
        <v>494</v>
      </c>
      <c r="B866" s="61">
        <v>494093229</v>
      </c>
      <c r="C866" s="63" t="s">
        <v>296</v>
      </c>
      <c r="D866" s="64">
        <v>0</v>
      </c>
      <c r="E866" s="64">
        <v>0</v>
      </c>
      <c r="F866" s="64">
        <v>0</v>
      </c>
      <c r="G866" s="64">
        <v>2</v>
      </c>
      <c r="H866" s="64">
        <v>1</v>
      </c>
      <c r="I866" s="64">
        <v>2</v>
      </c>
      <c r="J866" s="64">
        <v>0</v>
      </c>
      <c r="K866" s="84">
        <v>0.191</v>
      </c>
      <c r="L866" s="64">
        <v>0</v>
      </c>
      <c r="M866" s="64">
        <v>1</v>
      </c>
      <c r="N866" s="64">
        <v>0</v>
      </c>
      <c r="O866" s="64">
        <v>2</v>
      </c>
      <c r="P866" s="64">
        <v>4</v>
      </c>
      <c r="Q866" s="64">
        <v>5</v>
      </c>
      <c r="R866" s="84">
        <v>1.042</v>
      </c>
      <c r="S866" s="64">
        <v>7</v>
      </c>
      <c r="T866" s="61"/>
      <c r="U866" s="61"/>
      <c r="V866" s="61">
        <v>494</v>
      </c>
      <c r="W866" s="61">
        <v>93</v>
      </c>
      <c r="X866" s="61">
        <v>229</v>
      </c>
      <c r="Y866" s="85">
        <v>15611</v>
      </c>
    </row>
    <row r="867" spans="1:25" s="85" customFormat="1" ht="12">
      <c r="A867" s="83">
        <v>494</v>
      </c>
      <c r="B867" s="61">
        <v>494093248</v>
      </c>
      <c r="C867" s="63" t="s">
        <v>296</v>
      </c>
      <c r="D867" s="64">
        <v>0</v>
      </c>
      <c r="E867" s="64">
        <v>0</v>
      </c>
      <c r="F867" s="64">
        <v>31</v>
      </c>
      <c r="G867" s="64">
        <v>107</v>
      </c>
      <c r="H867" s="64">
        <v>66</v>
      </c>
      <c r="I867" s="64">
        <v>72</v>
      </c>
      <c r="J867" s="64">
        <v>0</v>
      </c>
      <c r="K867" s="84">
        <v>10.543200000000001</v>
      </c>
      <c r="L867" s="64">
        <v>0</v>
      </c>
      <c r="M867" s="64">
        <v>31</v>
      </c>
      <c r="N867" s="64">
        <v>6</v>
      </c>
      <c r="O867" s="64">
        <v>3</v>
      </c>
      <c r="P867" s="64">
        <v>194</v>
      </c>
      <c r="Q867" s="64">
        <v>276</v>
      </c>
      <c r="R867" s="84">
        <v>1.042</v>
      </c>
      <c r="S867" s="64">
        <v>12</v>
      </c>
      <c r="T867" s="61"/>
      <c r="U867" s="61"/>
      <c r="V867" s="61">
        <v>494</v>
      </c>
      <c r="W867" s="61">
        <v>93</v>
      </c>
      <c r="X867" s="61">
        <v>248</v>
      </c>
      <c r="Y867" s="85">
        <v>14451</v>
      </c>
    </row>
    <row r="868" spans="1:25" s="85" customFormat="1" ht="12">
      <c r="A868" s="83">
        <v>494</v>
      </c>
      <c r="B868" s="61">
        <v>494093262</v>
      </c>
      <c r="C868" s="63" t="s">
        <v>296</v>
      </c>
      <c r="D868" s="64">
        <v>0</v>
      </c>
      <c r="E868" s="64">
        <v>0</v>
      </c>
      <c r="F868" s="64">
        <v>1</v>
      </c>
      <c r="G868" s="64">
        <v>5</v>
      </c>
      <c r="H868" s="64">
        <v>4</v>
      </c>
      <c r="I868" s="64">
        <v>4</v>
      </c>
      <c r="J868" s="64">
        <v>0</v>
      </c>
      <c r="K868" s="84">
        <v>0.53480000000000005</v>
      </c>
      <c r="L868" s="64">
        <v>0</v>
      </c>
      <c r="M868" s="64">
        <v>1</v>
      </c>
      <c r="N868" s="64">
        <v>0</v>
      </c>
      <c r="O868" s="64">
        <v>0</v>
      </c>
      <c r="P868" s="64">
        <v>8</v>
      </c>
      <c r="Q868" s="64">
        <v>14</v>
      </c>
      <c r="R868" s="84">
        <v>1.042</v>
      </c>
      <c r="S868" s="64">
        <v>7</v>
      </c>
      <c r="T868" s="61"/>
      <c r="U868" s="61"/>
      <c r="V868" s="61">
        <v>494</v>
      </c>
      <c r="W868" s="61">
        <v>93</v>
      </c>
      <c r="X868" s="61">
        <v>262</v>
      </c>
      <c r="Y868" s="85">
        <v>13109</v>
      </c>
    </row>
    <row r="869" spans="1:25" s="85" customFormat="1" ht="12">
      <c r="A869" s="83">
        <v>494</v>
      </c>
      <c r="B869" s="61">
        <v>494093271</v>
      </c>
      <c r="C869" s="63" t="s">
        <v>296</v>
      </c>
      <c r="D869" s="64">
        <v>0</v>
      </c>
      <c r="E869" s="64">
        <v>0</v>
      </c>
      <c r="F869" s="64">
        <v>0</v>
      </c>
      <c r="G869" s="64">
        <v>1</v>
      </c>
      <c r="H869" s="64">
        <v>0</v>
      </c>
      <c r="I869" s="64">
        <v>0</v>
      </c>
      <c r="J869" s="64">
        <v>0</v>
      </c>
      <c r="K869" s="84">
        <v>3.8199999999999998E-2</v>
      </c>
      <c r="L869" s="64">
        <v>0</v>
      </c>
      <c r="M869" s="64">
        <v>1</v>
      </c>
      <c r="N869" s="64">
        <v>0</v>
      </c>
      <c r="O869" s="64">
        <v>0</v>
      </c>
      <c r="P869" s="64">
        <v>1</v>
      </c>
      <c r="Q869" s="64">
        <v>1</v>
      </c>
      <c r="R869" s="84">
        <v>1.042</v>
      </c>
      <c r="S869" s="64">
        <v>3</v>
      </c>
      <c r="T869" s="61"/>
      <c r="U869" s="61"/>
      <c r="V869" s="61">
        <v>494</v>
      </c>
      <c r="W869" s="61">
        <v>93</v>
      </c>
      <c r="X869" s="61">
        <v>271</v>
      </c>
      <c r="Y869" s="85">
        <v>16490</v>
      </c>
    </row>
    <row r="870" spans="1:25" s="85" customFormat="1" ht="12">
      <c r="A870" s="83">
        <v>494</v>
      </c>
      <c r="B870" s="61">
        <v>494093274</v>
      </c>
      <c r="C870" s="63" t="s">
        <v>296</v>
      </c>
      <c r="D870" s="64">
        <v>0</v>
      </c>
      <c r="E870" s="64">
        <v>0</v>
      </c>
      <c r="F870" s="64">
        <v>0</v>
      </c>
      <c r="G870" s="64">
        <v>0</v>
      </c>
      <c r="H870" s="64">
        <v>0</v>
      </c>
      <c r="I870" s="64">
        <v>1</v>
      </c>
      <c r="J870" s="64">
        <v>0</v>
      </c>
      <c r="K870" s="84">
        <v>3.8199999999999998E-2</v>
      </c>
      <c r="L870" s="64">
        <v>0</v>
      </c>
      <c r="M870" s="64">
        <v>0</v>
      </c>
      <c r="N870" s="64">
        <v>0</v>
      </c>
      <c r="O870" s="64">
        <v>0</v>
      </c>
      <c r="P870" s="64">
        <v>1</v>
      </c>
      <c r="Q870" s="64">
        <v>1</v>
      </c>
      <c r="R870" s="84">
        <v>1.042</v>
      </c>
      <c r="S870" s="64">
        <v>10</v>
      </c>
      <c r="T870" s="61"/>
      <c r="U870" s="61"/>
      <c r="V870" s="61">
        <v>494</v>
      </c>
      <c r="W870" s="61">
        <v>93</v>
      </c>
      <c r="X870" s="61">
        <v>274</v>
      </c>
      <c r="Y870" s="85">
        <v>16688</v>
      </c>
    </row>
    <row r="871" spans="1:25" s="85" customFormat="1" ht="12">
      <c r="A871" s="83">
        <v>494</v>
      </c>
      <c r="B871" s="61">
        <v>494093284</v>
      </c>
      <c r="C871" s="63" t="s">
        <v>296</v>
      </c>
      <c r="D871" s="64">
        <v>0</v>
      </c>
      <c r="E871" s="64">
        <v>0</v>
      </c>
      <c r="F871" s="64">
        <v>0</v>
      </c>
      <c r="G871" s="64">
        <v>1</v>
      </c>
      <c r="H871" s="64">
        <v>0</v>
      </c>
      <c r="I871" s="64">
        <v>0</v>
      </c>
      <c r="J871" s="64">
        <v>0</v>
      </c>
      <c r="K871" s="84">
        <v>3.8199999999999998E-2</v>
      </c>
      <c r="L871" s="64">
        <v>0</v>
      </c>
      <c r="M871" s="64">
        <v>0</v>
      </c>
      <c r="N871" s="64">
        <v>0</v>
      </c>
      <c r="O871" s="64">
        <v>0</v>
      </c>
      <c r="P871" s="64">
        <v>1</v>
      </c>
      <c r="Q871" s="64">
        <v>1</v>
      </c>
      <c r="R871" s="84">
        <v>1.042</v>
      </c>
      <c r="S871" s="64">
        <v>5</v>
      </c>
      <c r="T871" s="61"/>
      <c r="U871" s="61"/>
      <c r="V871" s="61">
        <v>494</v>
      </c>
      <c r="W871" s="61">
        <v>93</v>
      </c>
      <c r="X871" s="61">
        <v>284</v>
      </c>
      <c r="Y871" s="85">
        <v>14156</v>
      </c>
    </row>
    <row r="872" spans="1:25" s="85" customFormat="1" ht="12">
      <c r="A872" s="83">
        <v>494</v>
      </c>
      <c r="B872" s="61">
        <v>494093291</v>
      </c>
      <c r="C872" s="63" t="s">
        <v>296</v>
      </c>
      <c r="D872" s="64">
        <v>0</v>
      </c>
      <c r="E872" s="64">
        <v>0</v>
      </c>
      <c r="F872" s="64">
        <v>0</v>
      </c>
      <c r="G872" s="64">
        <v>0</v>
      </c>
      <c r="H872" s="64">
        <v>2</v>
      </c>
      <c r="I872" s="64">
        <v>0</v>
      </c>
      <c r="J872" s="64">
        <v>0</v>
      </c>
      <c r="K872" s="84">
        <v>7.6399999999999996E-2</v>
      </c>
      <c r="L872" s="64">
        <v>0</v>
      </c>
      <c r="M872" s="64">
        <v>0</v>
      </c>
      <c r="N872" s="64">
        <v>0</v>
      </c>
      <c r="O872" s="64">
        <v>0</v>
      </c>
      <c r="P872" s="64">
        <v>2</v>
      </c>
      <c r="Q872" s="64">
        <v>2</v>
      </c>
      <c r="R872" s="84">
        <v>1.042</v>
      </c>
      <c r="S872" s="64">
        <v>4</v>
      </c>
      <c r="T872" s="61"/>
      <c r="U872" s="61"/>
      <c r="V872" s="61">
        <v>494</v>
      </c>
      <c r="W872" s="61">
        <v>93</v>
      </c>
      <c r="X872" s="61">
        <v>291</v>
      </c>
      <c r="Y872" s="85">
        <v>13721</v>
      </c>
    </row>
    <row r="873" spans="1:25" s="85" customFormat="1" ht="12">
      <c r="A873" s="83">
        <v>494</v>
      </c>
      <c r="B873" s="61">
        <v>494093293</v>
      </c>
      <c r="C873" s="63" t="s">
        <v>296</v>
      </c>
      <c r="D873" s="64">
        <v>0</v>
      </c>
      <c r="E873" s="64">
        <v>0</v>
      </c>
      <c r="F873" s="64">
        <v>0</v>
      </c>
      <c r="G873" s="64">
        <v>1</v>
      </c>
      <c r="H873" s="64">
        <v>0</v>
      </c>
      <c r="I873" s="64">
        <v>2</v>
      </c>
      <c r="J873" s="64">
        <v>0</v>
      </c>
      <c r="K873" s="84">
        <v>0.11459999999999999</v>
      </c>
      <c r="L873" s="64">
        <v>0</v>
      </c>
      <c r="M873" s="64">
        <v>0</v>
      </c>
      <c r="N873" s="64">
        <v>0</v>
      </c>
      <c r="O873" s="64">
        <v>0</v>
      </c>
      <c r="P873" s="64">
        <v>3</v>
      </c>
      <c r="Q873" s="64">
        <v>3</v>
      </c>
      <c r="R873" s="84">
        <v>1.042</v>
      </c>
      <c r="S873" s="64">
        <v>10</v>
      </c>
      <c r="T873" s="61"/>
      <c r="U873" s="61"/>
      <c r="V873" s="61">
        <v>494</v>
      </c>
      <c r="W873" s="61">
        <v>93</v>
      </c>
      <c r="X873" s="61">
        <v>293</v>
      </c>
      <c r="Y873" s="85">
        <v>16184</v>
      </c>
    </row>
    <row r="874" spans="1:25" s="85" customFormat="1" ht="12">
      <c r="A874" s="83">
        <v>494</v>
      </c>
      <c r="B874" s="61">
        <v>494093346</v>
      </c>
      <c r="C874" s="63" t="s">
        <v>296</v>
      </c>
      <c r="D874" s="64">
        <v>0</v>
      </c>
      <c r="E874" s="64">
        <v>0</v>
      </c>
      <c r="F874" s="64">
        <v>0</v>
      </c>
      <c r="G874" s="64">
        <v>0</v>
      </c>
      <c r="H874" s="64">
        <v>2</v>
      </c>
      <c r="I874" s="64">
        <v>0</v>
      </c>
      <c r="J874" s="64">
        <v>0</v>
      </c>
      <c r="K874" s="84">
        <v>7.6399999999999996E-2</v>
      </c>
      <c r="L874" s="64">
        <v>0</v>
      </c>
      <c r="M874" s="64">
        <v>0</v>
      </c>
      <c r="N874" s="64">
        <v>0</v>
      </c>
      <c r="O874" s="64">
        <v>0</v>
      </c>
      <c r="P874" s="64">
        <v>2</v>
      </c>
      <c r="Q874" s="64">
        <v>2</v>
      </c>
      <c r="R874" s="84">
        <v>1.042</v>
      </c>
      <c r="S874" s="64">
        <v>6</v>
      </c>
      <c r="T874" s="61"/>
      <c r="U874" s="61"/>
      <c r="V874" s="61">
        <v>494</v>
      </c>
      <c r="W874" s="61">
        <v>93</v>
      </c>
      <c r="X874" s="61">
        <v>346</v>
      </c>
      <c r="Y874" s="85">
        <v>14121</v>
      </c>
    </row>
    <row r="875" spans="1:25" s="85" customFormat="1" ht="12">
      <c r="A875" s="83">
        <v>494</v>
      </c>
      <c r="B875" s="61">
        <v>494093347</v>
      </c>
      <c r="C875" s="63" t="s">
        <v>296</v>
      </c>
      <c r="D875" s="64">
        <v>0</v>
      </c>
      <c r="E875" s="64">
        <v>0</v>
      </c>
      <c r="F875" s="64">
        <v>1</v>
      </c>
      <c r="G875" s="64">
        <v>0</v>
      </c>
      <c r="H875" s="64">
        <v>1</v>
      </c>
      <c r="I875" s="64">
        <v>0</v>
      </c>
      <c r="J875" s="64">
        <v>0</v>
      </c>
      <c r="K875" s="84">
        <v>7.6399999999999996E-2</v>
      </c>
      <c r="L875" s="64">
        <v>0</v>
      </c>
      <c r="M875" s="64">
        <v>1</v>
      </c>
      <c r="N875" s="64">
        <v>0</v>
      </c>
      <c r="O875" s="64">
        <v>0</v>
      </c>
      <c r="P875" s="64">
        <v>0</v>
      </c>
      <c r="Q875" s="64">
        <v>2</v>
      </c>
      <c r="R875" s="84">
        <v>1.042</v>
      </c>
      <c r="S875" s="64">
        <v>6</v>
      </c>
      <c r="T875" s="61"/>
      <c r="U875" s="61"/>
      <c r="V875" s="61">
        <v>494</v>
      </c>
      <c r="W875" s="61">
        <v>93</v>
      </c>
      <c r="X875" s="61">
        <v>347</v>
      </c>
      <c r="Y875" s="85">
        <v>10907</v>
      </c>
    </row>
    <row r="876" spans="1:25" s="85" customFormat="1" ht="12">
      <c r="A876" s="83">
        <v>496</v>
      </c>
      <c r="B876" s="61">
        <v>496201003</v>
      </c>
      <c r="C876" s="63" t="s">
        <v>297</v>
      </c>
      <c r="D876" s="64">
        <v>0</v>
      </c>
      <c r="E876" s="64">
        <v>0</v>
      </c>
      <c r="F876" s="64">
        <v>0</v>
      </c>
      <c r="G876" s="64">
        <v>0</v>
      </c>
      <c r="H876" s="64">
        <v>0</v>
      </c>
      <c r="I876" s="64">
        <v>1</v>
      </c>
      <c r="J876" s="64">
        <v>0</v>
      </c>
      <c r="K876" s="84">
        <v>3.8199999999999998E-2</v>
      </c>
      <c r="L876" s="64">
        <v>0</v>
      </c>
      <c r="M876" s="64">
        <v>0</v>
      </c>
      <c r="N876" s="64">
        <v>0</v>
      </c>
      <c r="O876" s="64">
        <v>0</v>
      </c>
      <c r="P876" s="64">
        <v>1</v>
      </c>
      <c r="Q876" s="64">
        <v>1</v>
      </c>
      <c r="R876" s="84">
        <v>1</v>
      </c>
      <c r="S876" s="64">
        <v>6</v>
      </c>
      <c r="T876" s="61"/>
      <c r="U876" s="61"/>
      <c r="V876" s="61">
        <v>496</v>
      </c>
      <c r="W876" s="61">
        <v>201</v>
      </c>
      <c r="X876" s="61">
        <v>3</v>
      </c>
      <c r="Y876" s="85">
        <v>15452</v>
      </c>
    </row>
    <row r="877" spans="1:25" s="85" customFormat="1" ht="12">
      <c r="A877" s="83">
        <v>496</v>
      </c>
      <c r="B877" s="61">
        <v>496201072</v>
      </c>
      <c r="C877" s="63" t="s">
        <v>297</v>
      </c>
      <c r="D877" s="64">
        <v>0</v>
      </c>
      <c r="E877" s="64">
        <v>0</v>
      </c>
      <c r="F877" s="64">
        <v>0</v>
      </c>
      <c r="G877" s="64">
        <v>0</v>
      </c>
      <c r="H877" s="64">
        <v>1</v>
      </c>
      <c r="I877" s="64">
        <v>5</v>
      </c>
      <c r="J877" s="64">
        <v>0</v>
      </c>
      <c r="K877" s="84">
        <v>0.22919999999999999</v>
      </c>
      <c r="L877" s="64">
        <v>0</v>
      </c>
      <c r="M877" s="64">
        <v>0</v>
      </c>
      <c r="N877" s="64">
        <v>0</v>
      </c>
      <c r="O877" s="64">
        <v>0</v>
      </c>
      <c r="P877" s="64">
        <v>3</v>
      </c>
      <c r="Q877" s="64">
        <v>6</v>
      </c>
      <c r="R877" s="84">
        <v>1</v>
      </c>
      <c r="S877" s="64">
        <v>5</v>
      </c>
      <c r="T877" s="61"/>
      <c r="U877" s="61"/>
      <c r="V877" s="61">
        <v>496</v>
      </c>
      <c r="W877" s="61">
        <v>201</v>
      </c>
      <c r="X877" s="61">
        <v>72</v>
      </c>
      <c r="Y877" s="85">
        <v>12771</v>
      </c>
    </row>
    <row r="878" spans="1:25" s="85" customFormat="1" ht="12">
      <c r="A878" s="83">
        <v>496</v>
      </c>
      <c r="B878" s="61">
        <v>496201095</v>
      </c>
      <c r="C878" s="63" t="s">
        <v>297</v>
      </c>
      <c r="D878" s="64">
        <v>0</v>
      </c>
      <c r="E878" s="64">
        <v>0</v>
      </c>
      <c r="F878" s="64">
        <v>0</v>
      </c>
      <c r="G878" s="64">
        <v>0</v>
      </c>
      <c r="H878" s="64">
        <v>2</v>
      </c>
      <c r="I878" s="64">
        <v>2</v>
      </c>
      <c r="J878" s="64">
        <v>0</v>
      </c>
      <c r="K878" s="84">
        <v>0.15279999999999999</v>
      </c>
      <c r="L878" s="64">
        <v>0</v>
      </c>
      <c r="M878" s="64">
        <v>0</v>
      </c>
      <c r="N878" s="64">
        <v>0</v>
      </c>
      <c r="O878" s="64">
        <v>0</v>
      </c>
      <c r="P878" s="64">
        <v>4</v>
      </c>
      <c r="Q878" s="64">
        <v>4</v>
      </c>
      <c r="R878" s="84">
        <v>1</v>
      </c>
      <c r="S878" s="64">
        <v>11</v>
      </c>
      <c r="T878" s="61"/>
      <c r="U878" s="61"/>
      <c r="V878" s="61">
        <v>496</v>
      </c>
      <c r="W878" s="61">
        <v>201</v>
      </c>
      <c r="X878" s="61">
        <v>95</v>
      </c>
      <c r="Y878" s="85">
        <v>15344</v>
      </c>
    </row>
    <row r="879" spans="1:25" s="85" customFormat="1" ht="12">
      <c r="A879" s="83">
        <v>496</v>
      </c>
      <c r="B879" s="61">
        <v>496201201</v>
      </c>
      <c r="C879" s="63" t="s">
        <v>297</v>
      </c>
      <c r="D879" s="64">
        <v>0</v>
      </c>
      <c r="E879" s="64">
        <v>0</v>
      </c>
      <c r="F879" s="64">
        <v>0</v>
      </c>
      <c r="G879" s="64">
        <v>89</v>
      </c>
      <c r="H879" s="64">
        <v>267</v>
      </c>
      <c r="I879" s="64">
        <v>136</v>
      </c>
      <c r="J879" s="64">
        <v>0</v>
      </c>
      <c r="K879" s="84">
        <v>18.7944</v>
      </c>
      <c r="L879" s="64">
        <v>0</v>
      </c>
      <c r="M879" s="64">
        <v>11</v>
      </c>
      <c r="N879" s="64">
        <v>20</v>
      </c>
      <c r="O879" s="64">
        <v>14</v>
      </c>
      <c r="P879" s="64">
        <v>318</v>
      </c>
      <c r="Q879" s="64">
        <v>492</v>
      </c>
      <c r="R879" s="84">
        <v>1</v>
      </c>
      <c r="S879" s="64">
        <v>11</v>
      </c>
      <c r="T879" s="61"/>
      <c r="U879" s="61"/>
      <c r="V879" s="61">
        <v>496</v>
      </c>
      <c r="W879" s="61">
        <v>201</v>
      </c>
      <c r="X879" s="61">
        <v>201</v>
      </c>
      <c r="Y879" s="85">
        <v>13367</v>
      </c>
    </row>
    <row r="880" spans="1:25" s="85" customFormat="1" ht="12">
      <c r="A880" s="83">
        <v>497</v>
      </c>
      <c r="B880" s="61">
        <v>497117005</v>
      </c>
      <c r="C880" s="63" t="s">
        <v>299</v>
      </c>
      <c r="D880" s="64">
        <v>0</v>
      </c>
      <c r="E880" s="64">
        <v>0</v>
      </c>
      <c r="F880" s="64">
        <v>1</v>
      </c>
      <c r="G880" s="64">
        <v>5</v>
      </c>
      <c r="H880" s="64">
        <v>3</v>
      </c>
      <c r="I880" s="64">
        <v>0</v>
      </c>
      <c r="J880" s="64">
        <v>0</v>
      </c>
      <c r="K880" s="84">
        <v>0.34379999999999999</v>
      </c>
      <c r="L880" s="64">
        <v>0</v>
      </c>
      <c r="M880" s="64">
        <v>1</v>
      </c>
      <c r="N880" s="64">
        <v>0</v>
      </c>
      <c r="O880" s="64">
        <v>0</v>
      </c>
      <c r="P880" s="64">
        <v>1</v>
      </c>
      <c r="Q880" s="64">
        <v>9</v>
      </c>
      <c r="R880" s="84">
        <v>1</v>
      </c>
      <c r="S880" s="64">
        <v>7</v>
      </c>
      <c r="T880" s="61"/>
      <c r="U880" s="61"/>
      <c r="V880" s="61">
        <v>497</v>
      </c>
      <c r="W880" s="61">
        <v>117</v>
      </c>
      <c r="X880" s="61">
        <v>5</v>
      </c>
      <c r="Y880" s="85">
        <v>10206</v>
      </c>
    </row>
    <row r="881" spans="1:25" s="85" customFormat="1" ht="12">
      <c r="A881" s="83">
        <v>497</v>
      </c>
      <c r="B881" s="61">
        <v>497117008</v>
      </c>
      <c r="C881" s="63" t="s">
        <v>299</v>
      </c>
      <c r="D881" s="64">
        <v>0</v>
      </c>
      <c r="E881" s="64">
        <v>0</v>
      </c>
      <c r="F881" s="64">
        <v>8</v>
      </c>
      <c r="G881" s="64">
        <v>50</v>
      </c>
      <c r="H881" s="64">
        <v>12</v>
      </c>
      <c r="I881" s="64">
        <v>0</v>
      </c>
      <c r="J881" s="64">
        <v>0</v>
      </c>
      <c r="K881" s="84">
        <v>2.6739999999999999</v>
      </c>
      <c r="L881" s="64">
        <v>0</v>
      </c>
      <c r="M881" s="64">
        <v>3</v>
      </c>
      <c r="N881" s="64">
        <v>0</v>
      </c>
      <c r="O881" s="64">
        <v>0</v>
      </c>
      <c r="P881" s="64">
        <v>14</v>
      </c>
      <c r="Q881" s="64">
        <v>70</v>
      </c>
      <c r="R881" s="84">
        <v>1</v>
      </c>
      <c r="S881" s="64">
        <v>8</v>
      </c>
      <c r="T881" s="61"/>
      <c r="U881" s="61"/>
      <c r="V881" s="61">
        <v>497</v>
      </c>
      <c r="W881" s="61">
        <v>117</v>
      </c>
      <c r="X881" s="61">
        <v>8</v>
      </c>
      <c r="Y881" s="85">
        <v>10542</v>
      </c>
    </row>
    <row r="882" spans="1:25" s="85" customFormat="1" ht="12">
      <c r="A882" s="83">
        <v>497</v>
      </c>
      <c r="B882" s="61">
        <v>497117024</v>
      </c>
      <c r="C882" s="63" t="s">
        <v>299</v>
      </c>
      <c r="D882" s="64">
        <v>0</v>
      </c>
      <c r="E882" s="64">
        <v>0</v>
      </c>
      <c r="F882" s="64">
        <v>2</v>
      </c>
      <c r="G882" s="64">
        <v>11</v>
      </c>
      <c r="H882" s="64">
        <v>5</v>
      </c>
      <c r="I882" s="64">
        <v>7</v>
      </c>
      <c r="J882" s="64">
        <v>0</v>
      </c>
      <c r="K882" s="84">
        <v>0.95499999999999996</v>
      </c>
      <c r="L882" s="64">
        <v>0</v>
      </c>
      <c r="M882" s="64">
        <v>1</v>
      </c>
      <c r="N882" s="64">
        <v>0</v>
      </c>
      <c r="O882" s="64">
        <v>0</v>
      </c>
      <c r="P882" s="64">
        <v>6</v>
      </c>
      <c r="Q882" s="64">
        <v>25</v>
      </c>
      <c r="R882" s="84">
        <v>1</v>
      </c>
      <c r="S882" s="64">
        <v>4</v>
      </c>
      <c r="T882" s="61"/>
      <c r="U882" s="61"/>
      <c r="V882" s="61">
        <v>497</v>
      </c>
      <c r="W882" s="61">
        <v>117</v>
      </c>
      <c r="X882" s="61">
        <v>24</v>
      </c>
      <c r="Y882" s="85">
        <v>10954</v>
      </c>
    </row>
    <row r="883" spans="1:25" s="85" customFormat="1" ht="12">
      <c r="A883" s="83">
        <v>497</v>
      </c>
      <c r="B883" s="61">
        <v>497117061</v>
      </c>
      <c r="C883" s="63" t="s">
        <v>299</v>
      </c>
      <c r="D883" s="64">
        <v>0</v>
      </c>
      <c r="E883" s="64">
        <v>0</v>
      </c>
      <c r="F883" s="64">
        <v>3</v>
      </c>
      <c r="G883" s="64">
        <v>5</v>
      </c>
      <c r="H883" s="64">
        <v>6</v>
      </c>
      <c r="I883" s="64">
        <v>5</v>
      </c>
      <c r="J883" s="64">
        <v>0</v>
      </c>
      <c r="K883" s="84">
        <v>0.7258</v>
      </c>
      <c r="L883" s="64">
        <v>0</v>
      </c>
      <c r="M883" s="64">
        <v>0</v>
      </c>
      <c r="N883" s="64">
        <v>0</v>
      </c>
      <c r="O883" s="64">
        <v>0</v>
      </c>
      <c r="P883" s="64">
        <v>8</v>
      </c>
      <c r="Q883" s="64">
        <v>19</v>
      </c>
      <c r="R883" s="84">
        <v>1</v>
      </c>
      <c r="S883" s="64">
        <v>10</v>
      </c>
      <c r="T883" s="61"/>
      <c r="U883" s="61"/>
      <c r="V883" s="61">
        <v>497</v>
      </c>
      <c r="W883" s="61">
        <v>117</v>
      </c>
      <c r="X883" s="61">
        <v>61</v>
      </c>
      <c r="Y883" s="85">
        <v>11967</v>
      </c>
    </row>
    <row r="884" spans="1:25" s="85" customFormat="1" ht="12">
      <c r="A884" s="83">
        <v>497</v>
      </c>
      <c r="B884" s="61">
        <v>497117074</v>
      </c>
      <c r="C884" s="63" t="s">
        <v>299</v>
      </c>
      <c r="D884" s="64">
        <v>0</v>
      </c>
      <c r="E884" s="64">
        <v>0</v>
      </c>
      <c r="F884" s="64">
        <v>2</v>
      </c>
      <c r="G884" s="64">
        <v>4</v>
      </c>
      <c r="H884" s="64">
        <v>1</v>
      </c>
      <c r="I884" s="64">
        <v>0</v>
      </c>
      <c r="J884" s="64">
        <v>0</v>
      </c>
      <c r="K884" s="84">
        <v>0.26740000000000003</v>
      </c>
      <c r="L884" s="64">
        <v>0</v>
      </c>
      <c r="M884" s="64">
        <v>0</v>
      </c>
      <c r="N884" s="64">
        <v>0</v>
      </c>
      <c r="O884" s="64">
        <v>0</v>
      </c>
      <c r="P884" s="64">
        <v>1</v>
      </c>
      <c r="Q884" s="64">
        <v>7</v>
      </c>
      <c r="R884" s="84">
        <v>1</v>
      </c>
      <c r="S884" s="64">
        <v>4</v>
      </c>
      <c r="T884" s="61"/>
      <c r="U884" s="61"/>
      <c r="V884" s="61">
        <v>497</v>
      </c>
      <c r="W884" s="61">
        <v>117</v>
      </c>
      <c r="X884" s="61">
        <v>74</v>
      </c>
      <c r="Y884" s="85">
        <v>10065</v>
      </c>
    </row>
    <row r="885" spans="1:25" s="85" customFormat="1" ht="12">
      <c r="A885" s="83">
        <v>497</v>
      </c>
      <c r="B885" s="61">
        <v>497117086</v>
      </c>
      <c r="C885" s="63" t="s">
        <v>299</v>
      </c>
      <c r="D885" s="64">
        <v>0</v>
      </c>
      <c r="E885" s="64">
        <v>0</v>
      </c>
      <c r="F885" s="64">
        <v>1</v>
      </c>
      <c r="G885" s="64">
        <v>13</v>
      </c>
      <c r="H885" s="64">
        <v>6</v>
      </c>
      <c r="I885" s="64">
        <v>5</v>
      </c>
      <c r="J885" s="64">
        <v>0</v>
      </c>
      <c r="K885" s="84">
        <v>0.95499999999999996</v>
      </c>
      <c r="L885" s="64">
        <v>0</v>
      </c>
      <c r="M885" s="64">
        <v>1</v>
      </c>
      <c r="N885" s="64">
        <v>1</v>
      </c>
      <c r="O885" s="64">
        <v>0</v>
      </c>
      <c r="P885" s="64">
        <v>5</v>
      </c>
      <c r="Q885" s="64">
        <v>25</v>
      </c>
      <c r="R885" s="84">
        <v>1</v>
      </c>
      <c r="S885" s="64">
        <v>7</v>
      </c>
      <c r="T885" s="61"/>
      <c r="U885" s="61"/>
      <c r="V885" s="61">
        <v>497</v>
      </c>
      <c r="W885" s="61">
        <v>117</v>
      </c>
      <c r="X885" s="61">
        <v>86</v>
      </c>
      <c r="Y885" s="85">
        <v>10874</v>
      </c>
    </row>
    <row r="886" spans="1:25" s="85" customFormat="1" ht="12">
      <c r="A886" s="83">
        <v>497</v>
      </c>
      <c r="B886" s="61">
        <v>497117087</v>
      </c>
      <c r="C886" s="63" t="s">
        <v>299</v>
      </c>
      <c r="D886" s="64">
        <v>0</v>
      </c>
      <c r="E886" s="64">
        <v>0</v>
      </c>
      <c r="F886" s="64">
        <v>1</v>
      </c>
      <c r="G886" s="64">
        <v>0</v>
      </c>
      <c r="H886" s="64">
        <v>0</v>
      </c>
      <c r="I886" s="64">
        <v>0</v>
      </c>
      <c r="J886" s="64">
        <v>0</v>
      </c>
      <c r="K886" s="84">
        <v>3.8199999999999998E-2</v>
      </c>
      <c r="L886" s="64">
        <v>0</v>
      </c>
      <c r="M886" s="64">
        <v>0</v>
      </c>
      <c r="N886" s="64">
        <v>0</v>
      </c>
      <c r="O886" s="64">
        <v>0</v>
      </c>
      <c r="P886" s="64">
        <v>0</v>
      </c>
      <c r="Q886" s="64">
        <v>1</v>
      </c>
      <c r="R886" s="84">
        <v>1</v>
      </c>
      <c r="S886" s="64">
        <v>5</v>
      </c>
      <c r="T886" s="61"/>
      <c r="U886" s="61"/>
      <c r="V886" s="61">
        <v>497</v>
      </c>
      <c r="W886" s="61">
        <v>117</v>
      </c>
      <c r="X886" s="61">
        <v>87</v>
      </c>
      <c r="Y886" s="85">
        <v>9501</v>
      </c>
    </row>
    <row r="887" spans="1:25" s="85" customFormat="1" ht="12">
      <c r="A887" s="83">
        <v>497</v>
      </c>
      <c r="B887" s="61">
        <v>497117111</v>
      </c>
      <c r="C887" s="63" t="s">
        <v>299</v>
      </c>
      <c r="D887" s="64">
        <v>0</v>
      </c>
      <c r="E887" s="64">
        <v>0</v>
      </c>
      <c r="F887" s="64">
        <v>1</v>
      </c>
      <c r="G887" s="64">
        <v>7</v>
      </c>
      <c r="H887" s="64">
        <v>3</v>
      </c>
      <c r="I887" s="64">
        <v>0</v>
      </c>
      <c r="J887" s="64">
        <v>0</v>
      </c>
      <c r="K887" s="84">
        <v>0.42020000000000002</v>
      </c>
      <c r="L887" s="64">
        <v>0</v>
      </c>
      <c r="M887" s="64">
        <v>0</v>
      </c>
      <c r="N887" s="64">
        <v>0</v>
      </c>
      <c r="O887" s="64">
        <v>0</v>
      </c>
      <c r="P887" s="64">
        <v>3</v>
      </c>
      <c r="Q887" s="64">
        <v>11</v>
      </c>
      <c r="R887" s="84">
        <v>1</v>
      </c>
      <c r="S887" s="64">
        <v>6</v>
      </c>
      <c r="T887" s="61"/>
      <c r="U887" s="61"/>
      <c r="V887" s="61">
        <v>497</v>
      </c>
      <c r="W887" s="61">
        <v>117</v>
      </c>
      <c r="X887" s="61">
        <v>111</v>
      </c>
      <c r="Y887" s="85">
        <v>10662</v>
      </c>
    </row>
    <row r="888" spans="1:25" s="85" customFormat="1" ht="12">
      <c r="A888" s="83">
        <v>497</v>
      </c>
      <c r="B888" s="61">
        <v>497117114</v>
      </c>
      <c r="C888" s="63" t="s">
        <v>299</v>
      </c>
      <c r="D888" s="64">
        <v>0</v>
      </c>
      <c r="E888" s="64">
        <v>0</v>
      </c>
      <c r="F888" s="64">
        <v>1</v>
      </c>
      <c r="G888" s="64">
        <v>9</v>
      </c>
      <c r="H888" s="64">
        <v>7</v>
      </c>
      <c r="I888" s="64">
        <v>2</v>
      </c>
      <c r="J888" s="64">
        <v>0</v>
      </c>
      <c r="K888" s="84">
        <v>0.7258</v>
      </c>
      <c r="L888" s="64">
        <v>0</v>
      </c>
      <c r="M888" s="64">
        <v>3</v>
      </c>
      <c r="N888" s="64">
        <v>0</v>
      </c>
      <c r="O888" s="64">
        <v>1</v>
      </c>
      <c r="P888" s="64">
        <v>10</v>
      </c>
      <c r="Q888" s="64">
        <v>19</v>
      </c>
      <c r="R888" s="84">
        <v>1</v>
      </c>
      <c r="S888" s="64">
        <v>10</v>
      </c>
      <c r="T888" s="61"/>
      <c r="U888" s="61"/>
      <c r="V888" s="61">
        <v>497</v>
      </c>
      <c r="W888" s="61">
        <v>117</v>
      </c>
      <c r="X888" s="61">
        <v>114</v>
      </c>
      <c r="Y888" s="85">
        <v>12751</v>
      </c>
    </row>
    <row r="889" spans="1:25" s="85" customFormat="1" ht="12">
      <c r="A889" s="83">
        <v>497</v>
      </c>
      <c r="B889" s="61">
        <v>497117117</v>
      </c>
      <c r="C889" s="63" t="s">
        <v>299</v>
      </c>
      <c r="D889" s="64">
        <v>0</v>
      </c>
      <c r="E889" s="64">
        <v>0</v>
      </c>
      <c r="F889" s="64">
        <v>3</v>
      </c>
      <c r="G889" s="64">
        <v>13</v>
      </c>
      <c r="H889" s="64">
        <v>10</v>
      </c>
      <c r="I889" s="64">
        <v>8</v>
      </c>
      <c r="J889" s="64">
        <v>0</v>
      </c>
      <c r="K889" s="84">
        <v>1.2988</v>
      </c>
      <c r="L889" s="64">
        <v>0</v>
      </c>
      <c r="M889" s="64">
        <v>0</v>
      </c>
      <c r="N889" s="64">
        <v>0</v>
      </c>
      <c r="O889" s="64">
        <v>0</v>
      </c>
      <c r="P889" s="64">
        <v>3</v>
      </c>
      <c r="Q889" s="64">
        <v>34</v>
      </c>
      <c r="R889" s="84">
        <v>1</v>
      </c>
      <c r="S889" s="64">
        <v>4</v>
      </c>
      <c r="T889" s="61"/>
      <c r="U889" s="61"/>
      <c r="V889" s="61">
        <v>497</v>
      </c>
      <c r="W889" s="61">
        <v>117</v>
      </c>
      <c r="X889" s="61">
        <v>117</v>
      </c>
      <c r="Y889" s="85">
        <v>10144</v>
      </c>
    </row>
    <row r="890" spans="1:25" s="85" customFormat="1" ht="12">
      <c r="A890" s="83">
        <v>497</v>
      </c>
      <c r="B890" s="61">
        <v>497117127</v>
      </c>
      <c r="C890" s="63" t="s">
        <v>299</v>
      </c>
      <c r="D890" s="64">
        <v>0</v>
      </c>
      <c r="E890" s="64">
        <v>0</v>
      </c>
      <c r="F890" s="64">
        <v>0</v>
      </c>
      <c r="G890" s="64">
        <v>2</v>
      </c>
      <c r="H890" s="64">
        <v>0</v>
      </c>
      <c r="I890" s="64">
        <v>0</v>
      </c>
      <c r="J890" s="64">
        <v>0</v>
      </c>
      <c r="K890" s="84">
        <v>7.6399999999999996E-2</v>
      </c>
      <c r="L890" s="64">
        <v>0</v>
      </c>
      <c r="M890" s="64">
        <v>0</v>
      </c>
      <c r="N890" s="64">
        <v>0</v>
      </c>
      <c r="O890" s="64">
        <v>0</v>
      </c>
      <c r="P890" s="64">
        <v>0</v>
      </c>
      <c r="Q890" s="64">
        <v>2</v>
      </c>
      <c r="R890" s="84">
        <v>1</v>
      </c>
      <c r="S890" s="64">
        <v>4</v>
      </c>
      <c r="T890" s="61"/>
      <c r="U890" s="61"/>
      <c r="V890" s="61">
        <v>497</v>
      </c>
      <c r="W890" s="61">
        <v>117</v>
      </c>
      <c r="X890" s="61">
        <v>127</v>
      </c>
      <c r="Y890" s="85">
        <v>9549</v>
      </c>
    </row>
    <row r="891" spans="1:25" s="85" customFormat="1" ht="12">
      <c r="A891" s="83">
        <v>497</v>
      </c>
      <c r="B891" s="61">
        <v>497117137</v>
      </c>
      <c r="C891" s="63" t="s">
        <v>299</v>
      </c>
      <c r="D891" s="64">
        <v>0</v>
      </c>
      <c r="E891" s="64">
        <v>0</v>
      </c>
      <c r="F891" s="64">
        <v>2</v>
      </c>
      <c r="G891" s="64">
        <v>8</v>
      </c>
      <c r="H891" s="64">
        <v>14</v>
      </c>
      <c r="I891" s="64">
        <v>11</v>
      </c>
      <c r="J891" s="64">
        <v>0</v>
      </c>
      <c r="K891" s="84">
        <v>1.337</v>
      </c>
      <c r="L891" s="64">
        <v>0</v>
      </c>
      <c r="M891" s="64">
        <v>0</v>
      </c>
      <c r="N891" s="64">
        <v>0</v>
      </c>
      <c r="O891" s="64">
        <v>0</v>
      </c>
      <c r="P891" s="64">
        <v>7</v>
      </c>
      <c r="Q891" s="64">
        <v>35</v>
      </c>
      <c r="R891" s="84">
        <v>1</v>
      </c>
      <c r="S891" s="64">
        <v>12</v>
      </c>
      <c r="T891" s="61"/>
      <c r="U891" s="61"/>
      <c r="V891" s="61">
        <v>497</v>
      </c>
      <c r="W891" s="61">
        <v>117</v>
      </c>
      <c r="X891" s="61">
        <v>137</v>
      </c>
      <c r="Y891" s="85">
        <v>10940</v>
      </c>
    </row>
    <row r="892" spans="1:25" s="85" customFormat="1" ht="12">
      <c r="A892" s="83">
        <v>497</v>
      </c>
      <c r="B892" s="61">
        <v>497117154</v>
      </c>
      <c r="C892" s="63" t="s">
        <v>299</v>
      </c>
      <c r="D892" s="64">
        <v>0</v>
      </c>
      <c r="E892" s="64">
        <v>0</v>
      </c>
      <c r="F892" s="64">
        <v>0</v>
      </c>
      <c r="G892" s="64">
        <v>3</v>
      </c>
      <c r="H892" s="64">
        <v>0</v>
      </c>
      <c r="I892" s="64">
        <v>0</v>
      </c>
      <c r="J892" s="64">
        <v>0</v>
      </c>
      <c r="K892" s="84">
        <v>0.11459999999999999</v>
      </c>
      <c r="L892" s="64">
        <v>0</v>
      </c>
      <c r="M892" s="64">
        <v>0</v>
      </c>
      <c r="N892" s="64">
        <v>0</v>
      </c>
      <c r="O892" s="64">
        <v>0</v>
      </c>
      <c r="P892" s="64">
        <v>0</v>
      </c>
      <c r="Q892" s="64">
        <v>3</v>
      </c>
      <c r="R892" s="84">
        <v>1</v>
      </c>
      <c r="S892" s="64">
        <v>5</v>
      </c>
      <c r="T892" s="61"/>
      <c r="U892" s="61"/>
      <c r="V892" s="61">
        <v>497</v>
      </c>
      <c r="W892" s="61">
        <v>117</v>
      </c>
      <c r="X892" s="61">
        <v>154</v>
      </c>
      <c r="Y892" s="85">
        <v>9549</v>
      </c>
    </row>
    <row r="893" spans="1:25" s="85" customFormat="1" ht="12">
      <c r="A893" s="83">
        <v>497</v>
      </c>
      <c r="B893" s="61">
        <v>497117159</v>
      </c>
      <c r="C893" s="63" t="s">
        <v>299</v>
      </c>
      <c r="D893" s="64">
        <v>0</v>
      </c>
      <c r="E893" s="64">
        <v>0</v>
      </c>
      <c r="F893" s="64">
        <v>0</v>
      </c>
      <c r="G893" s="64">
        <v>2</v>
      </c>
      <c r="H893" s="64">
        <v>3</v>
      </c>
      <c r="I893" s="64">
        <v>0</v>
      </c>
      <c r="J893" s="64">
        <v>0</v>
      </c>
      <c r="K893" s="84">
        <v>0.191</v>
      </c>
      <c r="L893" s="64">
        <v>0</v>
      </c>
      <c r="M893" s="64">
        <v>0</v>
      </c>
      <c r="N893" s="64">
        <v>0</v>
      </c>
      <c r="O893" s="64">
        <v>0</v>
      </c>
      <c r="P893" s="64">
        <v>0</v>
      </c>
      <c r="Q893" s="64">
        <v>5</v>
      </c>
      <c r="R893" s="84">
        <v>1</v>
      </c>
      <c r="S893" s="64">
        <v>2</v>
      </c>
      <c r="T893" s="61"/>
      <c r="U893" s="61"/>
      <c r="V893" s="61">
        <v>497</v>
      </c>
      <c r="W893" s="61">
        <v>117</v>
      </c>
      <c r="X893" s="61">
        <v>159</v>
      </c>
      <c r="Y893" s="85">
        <v>9341</v>
      </c>
    </row>
    <row r="894" spans="1:25" s="85" customFormat="1" ht="12">
      <c r="A894" s="83">
        <v>497</v>
      </c>
      <c r="B894" s="61">
        <v>497117161</v>
      </c>
      <c r="C894" s="63" t="s">
        <v>299</v>
      </c>
      <c r="D894" s="64">
        <v>0</v>
      </c>
      <c r="E894" s="64">
        <v>0</v>
      </c>
      <c r="F894" s="64">
        <v>1</v>
      </c>
      <c r="G894" s="64">
        <v>0</v>
      </c>
      <c r="H894" s="64">
        <v>0</v>
      </c>
      <c r="I894" s="64">
        <v>0</v>
      </c>
      <c r="J894" s="64">
        <v>0</v>
      </c>
      <c r="K894" s="84">
        <v>3.8199999999999998E-2</v>
      </c>
      <c r="L894" s="64">
        <v>0</v>
      </c>
      <c r="M894" s="64">
        <v>0</v>
      </c>
      <c r="N894" s="64">
        <v>0</v>
      </c>
      <c r="O894" s="64">
        <v>0</v>
      </c>
      <c r="P894" s="64">
        <v>0</v>
      </c>
      <c r="Q894" s="64">
        <v>1</v>
      </c>
      <c r="R894" s="84">
        <v>1</v>
      </c>
      <c r="S894" s="64">
        <v>6</v>
      </c>
      <c r="T894" s="61"/>
      <c r="U894" s="61"/>
      <c r="V894" s="61">
        <v>497</v>
      </c>
      <c r="W894" s="61">
        <v>117</v>
      </c>
      <c r="X894" s="61">
        <v>161</v>
      </c>
      <c r="Y894" s="85">
        <v>9501</v>
      </c>
    </row>
    <row r="895" spans="1:25" s="85" customFormat="1" ht="12">
      <c r="A895" s="83">
        <v>497</v>
      </c>
      <c r="B895" s="61">
        <v>497117210</v>
      </c>
      <c r="C895" s="63" t="s">
        <v>299</v>
      </c>
      <c r="D895" s="64">
        <v>0</v>
      </c>
      <c r="E895" s="64">
        <v>0</v>
      </c>
      <c r="F895" s="64">
        <v>4</v>
      </c>
      <c r="G895" s="64">
        <v>16</v>
      </c>
      <c r="H895" s="64">
        <v>13</v>
      </c>
      <c r="I895" s="64">
        <v>14</v>
      </c>
      <c r="J895" s="64">
        <v>0</v>
      </c>
      <c r="K895" s="84">
        <v>1.7954000000000001</v>
      </c>
      <c r="L895" s="64">
        <v>0</v>
      </c>
      <c r="M895" s="64">
        <v>0</v>
      </c>
      <c r="N895" s="64">
        <v>0</v>
      </c>
      <c r="O895" s="64">
        <v>0</v>
      </c>
      <c r="P895" s="64">
        <v>9</v>
      </c>
      <c r="Q895" s="64">
        <v>47</v>
      </c>
      <c r="R895" s="84">
        <v>1</v>
      </c>
      <c r="S895" s="64">
        <v>5</v>
      </c>
      <c r="T895" s="61"/>
      <c r="U895" s="61"/>
      <c r="V895" s="61">
        <v>497</v>
      </c>
      <c r="W895" s="61">
        <v>117</v>
      </c>
      <c r="X895" s="61">
        <v>210</v>
      </c>
      <c r="Y895" s="85">
        <v>10674</v>
      </c>
    </row>
    <row r="896" spans="1:25" s="85" customFormat="1" ht="12">
      <c r="A896" s="83">
        <v>497</v>
      </c>
      <c r="B896" s="61">
        <v>497117223</v>
      </c>
      <c r="C896" s="63" t="s">
        <v>299</v>
      </c>
      <c r="D896" s="64">
        <v>0</v>
      </c>
      <c r="E896" s="64">
        <v>0</v>
      </c>
      <c r="F896" s="64">
        <v>0</v>
      </c>
      <c r="G896" s="64">
        <v>3</v>
      </c>
      <c r="H896" s="64">
        <v>1</v>
      </c>
      <c r="I896" s="64">
        <v>0</v>
      </c>
      <c r="J896" s="64">
        <v>0</v>
      </c>
      <c r="K896" s="84">
        <v>0.15279999999999999</v>
      </c>
      <c r="L896" s="64">
        <v>0</v>
      </c>
      <c r="M896" s="64">
        <v>0</v>
      </c>
      <c r="N896" s="64">
        <v>0</v>
      </c>
      <c r="O896" s="64">
        <v>0</v>
      </c>
      <c r="P896" s="64">
        <v>0</v>
      </c>
      <c r="Q896" s="64">
        <v>4</v>
      </c>
      <c r="R896" s="84">
        <v>1</v>
      </c>
      <c r="S896" s="64">
        <v>10</v>
      </c>
      <c r="T896" s="61"/>
      <c r="U896" s="61"/>
      <c r="V896" s="61">
        <v>497</v>
      </c>
      <c r="W896" s="61">
        <v>117</v>
      </c>
      <c r="X896" s="61">
        <v>223</v>
      </c>
      <c r="Y896" s="85">
        <v>9463</v>
      </c>
    </row>
    <row r="897" spans="1:25" s="85" customFormat="1" ht="12">
      <c r="A897" s="83">
        <v>497</v>
      </c>
      <c r="B897" s="61">
        <v>497117272</v>
      </c>
      <c r="C897" s="63" t="s">
        <v>299</v>
      </c>
      <c r="D897" s="64">
        <v>0</v>
      </c>
      <c r="E897" s="64">
        <v>0</v>
      </c>
      <c r="F897" s="64">
        <v>1</v>
      </c>
      <c r="G897" s="64">
        <v>2</v>
      </c>
      <c r="H897" s="64">
        <v>0</v>
      </c>
      <c r="I897" s="64">
        <v>0</v>
      </c>
      <c r="J897" s="64">
        <v>0</v>
      </c>
      <c r="K897" s="84">
        <v>0.11459999999999999</v>
      </c>
      <c r="L897" s="64">
        <v>0</v>
      </c>
      <c r="M897" s="64">
        <v>0</v>
      </c>
      <c r="N897" s="64">
        <v>0</v>
      </c>
      <c r="O897" s="64">
        <v>0</v>
      </c>
      <c r="P897" s="64">
        <v>0</v>
      </c>
      <c r="Q897" s="64">
        <v>3</v>
      </c>
      <c r="R897" s="84">
        <v>1</v>
      </c>
      <c r="S897" s="64">
        <v>7</v>
      </c>
      <c r="T897" s="61"/>
      <c r="U897" s="61"/>
      <c r="V897" s="61">
        <v>497</v>
      </c>
      <c r="W897" s="61">
        <v>117</v>
      </c>
      <c r="X897" s="61">
        <v>272</v>
      </c>
      <c r="Y897" s="85">
        <v>9533</v>
      </c>
    </row>
    <row r="898" spans="1:25" s="85" customFormat="1" ht="12">
      <c r="A898" s="83">
        <v>497</v>
      </c>
      <c r="B898" s="61">
        <v>497117275</v>
      </c>
      <c r="C898" s="63" t="s">
        <v>299</v>
      </c>
      <c r="D898" s="64">
        <v>0</v>
      </c>
      <c r="E898" s="64">
        <v>0</v>
      </c>
      <c r="F898" s="64">
        <v>0</v>
      </c>
      <c r="G898" s="64">
        <v>3</v>
      </c>
      <c r="H898" s="64">
        <v>0</v>
      </c>
      <c r="I898" s="64">
        <v>0</v>
      </c>
      <c r="J898" s="64">
        <v>0</v>
      </c>
      <c r="K898" s="84">
        <v>0.11459999999999999</v>
      </c>
      <c r="L898" s="64">
        <v>0</v>
      </c>
      <c r="M898" s="64">
        <v>1</v>
      </c>
      <c r="N898" s="64">
        <v>0</v>
      </c>
      <c r="O898" s="64">
        <v>0</v>
      </c>
      <c r="P898" s="64">
        <v>1</v>
      </c>
      <c r="Q898" s="64">
        <v>3</v>
      </c>
      <c r="R898" s="84">
        <v>1</v>
      </c>
      <c r="S898" s="64">
        <v>4</v>
      </c>
      <c r="T898" s="61"/>
      <c r="U898" s="61"/>
      <c r="V898" s="61">
        <v>497</v>
      </c>
      <c r="W898" s="61">
        <v>117</v>
      </c>
      <c r="X898" s="61">
        <v>275</v>
      </c>
      <c r="Y898" s="85">
        <v>11699</v>
      </c>
    </row>
    <row r="899" spans="1:25" s="85" customFormat="1" ht="12">
      <c r="A899" s="83">
        <v>497</v>
      </c>
      <c r="B899" s="61">
        <v>497117278</v>
      </c>
      <c r="C899" s="63" t="s">
        <v>299</v>
      </c>
      <c r="D899" s="64">
        <v>0</v>
      </c>
      <c r="E899" s="64">
        <v>0</v>
      </c>
      <c r="F899" s="64">
        <v>3</v>
      </c>
      <c r="G899" s="64">
        <v>16</v>
      </c>
      <c r="H899" s="64">
        <v>15</v>
      </c>
      <c r="I899" s="64">
        <v>8</v>
      </c>
      <c r="J899" s="64">
        <v>0</v>
      </c>
      <c r="K899" s="84">
        <v>1.6044</v>
      </c>
      <c r="L899" s="64">
        <v>0</v>
      </c>
      <c r="M899" s="64">
        <v>0</v>
      </c>
      <c r="N899" s="64">
        <v>0</v>
      </c>
      <c r="O899" s="64">
        <v>0</v>
      </c>
      <c r="P899" s="64">
        <v>7</v>
      </c>
      <c r="Q899" s="64">
        <v>42</v>
      </c>
      <c r="R899" s="84">
        <v>1</v>
      </c>
      <c r="S899" s="64">
        <v>6</v>
      </c>
      <c r="T899" s="61"/>
      <c r="U899" s="61"/>
      <c r="V899" s="61">
        <v>497</v>
      </c>
      <c r="W899" s="61">
        <v>117</v>
      </c>
      <c r="X899" s="61">
        <v>278</v>
      </c>
      <c r="Y899" s="85">
        <v>10441</v>
      </c>
    </row>
    <row r="900" spans="1:25" s="85" customFormat="1" ht="12">
      <c r="A900" s="83">
        <v>497</v>
      </c>
      <c r="B900" s="61">
        <v>497117281</v>
      </c>
      <c r="C900" s="63" t="s">
        <v>299</v>
      </c>
      <c r="D900" s="64">
        <v>0</v>
      </c>
      <c r="E900" s="64">
        <v>0</v>
      </c>
      <c r="F900" s="64">
        <v>6</v>
      </c>
      <c r="G900" s="64">
        <v>32</v>
      </c>
      <c r="H900" s="64">
        <v>31</v>
      </c>
      <c r="I900" s="64">
        <v>17</v>
      </c>
      <c r="J900" s="64">
        <v>0</v>
      </c>
      <c r="K900" s="84">
        <v>3.2852000000000001</v>
      </c>
      <c r="L900" s="64">
        <v>0</v>
      </c>
      <c r="M900" s="64">
        <v>1</v>
      </c>
      <c r="N900" s="64">
        <v>0</v>
      </c>
      <c r="O900" s="64">
        <v>0</v>
      </c>
      <c r="P900" s="64">
        <v>57</v>
      </c>
      <c r="Q900" s="64">
        <v>86</v>
      </c>
      <c r="R900" s="84">
        <v>1</v>
      </c>
      <c r="S900" s="64">
        <v>12</v>
      </c>
      <c r="T900" s="61"/>
      <c r="U900" s="61"/>
      <c r="V900" s="61">
        <v>497</v>
      </c>
      <c r="W900" s="61">
        <v>117</v>
      </c>
      <c r="X900" s="61">
        <v>281</v>
      </c>
      <c r="Y900" s="85">
        <v>13296</v>
      </c>
    </row>
    <row r="901" spans="1:25" s="85" customFormat="1" ht="12">
      <c r="A901" s="83">
        <v>497</v>
      </c>
      <c r="B901" s="61">
        <v>497117325</v>
      </c>
      <c r="C901" s="63" t="s">
        <v>299</v>
      </c>
      <c r="D901" s="64">
        <v>0</v>
      </c>
      <c r="E901" s="64">
        <v>0</v>
      </c>
      <c r="F901" s="64">
        <v>2</v>
      </c>
      <c r="G901" s="64">
        <v>2</v>
      </c>
      <c r="H901" s="64">
        <v>3</v>
      </c>
      <c r="I901" s="64">
        <v>0</v>
      </c>
      <c r="J901" s="64">
        <v>0</v>
      </c>
      <c r="K901" s="84">
        <v>0.26740000000000003</v>
      </c>
      <c r="L901" s="64">
        <v>0</v>
      </c>
      <c r="M901" s="64">
        <v>0</v>
      </c>
      <c r="N901" s="64">
        <v>0</v>
      </c>
      <c r="O901" s="64">
        <v>0</v>
      </c>
      <c r="P901" s="64">
        <v>1</v>
      </c>
      <c r="Q901" s="64">
        <v>7</v>
      </c>
      <c r="R901" s="84">
        <v>1</v>
      </c>
      <c r="S901" s="64">
        <v>8</v>
      </c>
      <c r="T901" s="61"/>
      <c r="U901" s="61"/>
      <c r="V901" s="61">
        <v>497</v>
      </c>
      <c r="W901" s="61">
        <v>117</v>
      </c>
      <c r="X901" s="61">
        <v>325</v>
      </c>
      <c r="Y901" s="85">
        <v>10069</v>
      </c>
    </row>
    <row r="902" spans="1:25" s="85" customFormat="1" ht="12">
      <c r="A902" s="83">
        <v>497</v>
      </c>
      <c r="B902" s="61">
        <v>497117327</v>
      </c>
      <c r="C902" s="63" t="s">
        <v>299</v>
      </c>
      <c r="D902" s="64">
        <v>0</v>
      </c>
      <c r="E902" s="64">
        <v>0</v>
      </c>
      <c r="F902" s="64">
        <v>0</v>
      </c>
      <c r="G902" s="64">
        <v>1</v>
      </c>
      <c r="H902" s="64">
        <v>0</v>
      </c>
      <c r="I902" s="64">
        <v>0</v>
      </c>
      <c r="J902" s="64">
        <v>0</v>
      </c>
      <c r="K902" s="84">
        <v>3.8199999999999998E-2</v>
      </c>
      <c r="L902" s="64">
        <v>0</v>
      </c>
      <c r="M902" s="64">
        <v>0</v>
      </c>
      <c r="N902" s="64">
        <v>0</v>
      </c>
      <c r="O902" s="64">
        <v>0</v>
      </c>
      <c r="P902" s="64">
        <v>0</v>
      </c>
      <c r="Q902" s="64">
        <v>1</v>
      </c>
      <c r="R902" s="84">
        <v>1</v>
      </c>
      <c r="S902" s="64">
        <v>5</v>
      </c>
      <c r="T902" s="61"/>
      <c r="U902" s="61"/>
      <c r="V902" s="61">
        <v>497</v>
      </c>
      <c r="W902" s="61">
        <v>117</v>
      </c>
      <c r="X902" s="61">
        <v>327</v>
      </c>
      <c r="Y902" s="85">
        <v>9549</v>
      </c>
    </row>
    <row r="903" spans="1:25" s="85" customFormat="1" ht="12">
      <c r="A903" s="83">
        <v>497</v>
      </c>
      <c r="B903" s="61">
        <v>497117332</v>
      </c>
      <c r="C903" s="63" t="s">
        <v>299</v>
      </c>
      <c r="D903" s="64">
        <v>0</v>
      </c>
      <c r="E903" s="64">
        <v>0</v>
      </c>
      <c r="F903" s="64">
        <v>0</v>
      </c>
      <c r="G903" s="64">
        <v>4</v>
      </c>
      <c r="H903" s="64">
        <v>2</v>
      </c>
      <c r="I903" s="64">
        <v>0</v>
      </c>
      <c r="J903" s="64">
        <v>0</v>
      </c>
      <c r="K903" s="84">
        <v>0.22919999999999999</v>
      </c>
      <c r="L903" s="64">
        <v>0</v>
      </c>
      <c r="M903" s="64">
        <v>0</v>
      </c>
      <c r="N903" s="64">
        <v>0</v>
      </c>
      <c r="O903" s="64">
        <v>0</v>
      </c>
      <c r="P903" s="64">
        <v>0</v>
      </c>
      <c r="Q903" s="64">
        <v>6</v>
      </c>
      <c r="R903" s="84">
        <v>1</v>
      </c>
      <c r="S903" s="64">
        <v>10</v>
      </c>
      <c r="T903" s="61"/>
      <c r="U903" s="61"/>
      <c r="V903" s="61">
        <v>497</v>
      </c>
      <c r="W903" s="61">
        <v>117</v>
      </c>
      <c r="X903" s="61">
        <v>332</v>
      </c>
      <c r="Y903" s="85">
        <v>9434</v>
      </c>
    </row>
    <row r="904" spans="1:25" s="85" customFormat="1" ht="12">
      <c r="A904" s="83">
        <v>497</v>
      </c>
      <c r="B904" s="61">
        <v>497117340</v>
      </c>
      <c r="C904" s="63" t="s">
        <v>299</v>
      </c>
      <c r="D904" s="64">
        <v>0</v>
      </c>
      <c r="E904" s="64">
        <v>0</v>
      </c>
      <c r="F904" s="64">
        <v>1</v>
      </c>
      <c r="G904" s="64">
        <v>1</v>
      </c>
      <c r="H904" s="64">
        <v>0</v>
      </c>
      <c r="I904" s="64">
        <v>0</v>
      </c>
      <c r="J904" s="64">
        <v>0</v>
      </c>
      <c r="K904" s="84">
        <v>7.6399999999999996E-2</v>
      </c>
      <c r="L904" s="64">
        <v>0</v>
      </c>
      <c r="M904" s="64">
        <v>0</v>
      </c>
      <c r="N904" s="64">
        <v>0</v>
      </c>
      <c r="O904" s="64">
        <v>0</v>
      </c>
      <c r="P904" s="64">
        <v>0</v>
      </c>
      <c r="Q904" s="64">
        <v>2</v>
      </c>
      <c r="R904" s="84">
        <v>1</v>
      </c>
      <c r="S904" s="64">
        <v>5</v>
      </c>
      <c r="T904" s="61"/>
      <c r="U904" s="61"/>
      <c r="V904" s="61">
        <v>497</v>
      </c>
      <c r="W904" s="61">
        <v>117</v>
      </c>
      <c r="X904" s="61">
        <v>340</v>
      </c>
      <c r="Y904" s="85">
        <v>9525</v>
      </c>
    </row>
    <row r="905" spans="1:25" s="85" customFormat="1" ht="12">
      <c r="A905" s="83">
        <v>497</v>
      </c>
      <c r="B905" s="61">
        <v>497117605</v>
      </c>
      <c r="C905" s="63" t="s">
        <v>299</v>
      </c>
      <c r="D905" s="64">
        <v>0</v>
      </c>
      <c r="E905" s="64">
        <v>0</v>
      </c>
      <c r="F905" s="64">
        <v>0</v>
      </c>
      <c r="G905" s="64">
        <v>0</v>
      </c>
      <c r="H905" s="64">
        <v>29</v>
      </c>
      <c r="I905" s="64">
        <v>27</v>
      </c>
      <c r="J905" s="64">
        <v>0</v>
      </c>
      <c r="K905" s="84">
        <v>2.1392000000000002</v>
      </c>
      <c r="L905" s="64">
        <v>0</v>
      </c>
      <c r="M905" s="64">
        <v>0</v>
      </c>
      <c r="N905" s="64">
        <v>2</v>
      </c>
      <c r="O905" s="64">
        <v>2</v>
      </c>
      <c r="P905" s="64">
        <v>14</v>
      </c>
      <c r="Q905" s="64">
        <v>56</v>
      </c>
      <c r="R905" s="84">
        <v>1</v>
      </c>
      <c r="S905" s="64">
        <v>6</v>
      </c>
      <c r="T905" s="61"/>
      <c r="U905" s="61"/>
      <c r="V905" s="61">
        <v>497</v>
      </c>
      <c r="W905" s="61">
        <v>117</v>
      </c>
      <c r="X905" s="61">
        <v>605</v>
      </c>
      <c r="Y905" s="85">
        <v>11350</v>
      </c>
    </row>
    <row r="906" spans="1:25" s="85" customFormat="1" ht="12">
      <c r="A906" s="83">
        <v>497</v>
      </c>
      <c r="B906" s="61">
        <v>497117670</v>
      </c>
      <c r="C906" s="63" t="s">
        <v>299</v>
      </c>
      <c r="D906" s="64">
        <v>0</v>
      </c>
      <c r="E906" s="64">
        <v>0</v>
      </c>
      <c r="F906" s="64">
        <v>0</v>
      </c>
      <c r="G906" s="64">
        <v>0</v>
      </c>
      <c r="H906" s="64">
        <v>1</v>
      </c>
      <c r="I906" s="64">
        <v>5</v>
      </c>
      <c r="J906" s="64">
        <v>0</v>
      </c>
      <c r="K906" s="84">
        <v>0.22919999999999999</v>
      </c>
      <c r="L906" s="64">
        <v>0</v>
      </c>
      <c r="M906" s="64">
        <v>0</v>
      </c>
      <c r="N906" s="64">
        <v>0</v>
      </c>
      <c r="O906" s="64">
        <v>0</v>
      </c>
      <c r="P906" s="64">
        <v>0</v>
      </c>
      <c r="Q906" s="64">
        <v>6</v>
      </c>
      <c r="R906" s="84">
        <v>1</v>
      </c>
      <c r="S906" s="64">
        <v>4</v>
      </c>
      <c r="T906" s="61"/>
      <c r="U906" s="61"/>
      <c r="V906" s="61">
        <v>497</v>
      </c>
      <c r="W906" s="61">
        <v>117</v>
      </c>
      <c r="X906" s="61">
        <v>670</v>
      </c>
      <c r="Y906" s="85">
        <v>10708</v>
      </c>
    </row>
    <row r="907" spans="1:25" s="85" customFormat="1" ht="12">
      <c r="A907" s="83">
        <v>497</v>
      </c>
      <c r="B907" s="61">
        <v>497117672</v>
      </c>
      <c r="C907" s="63" t="s">
        <v>299</v>
      </c>
      <c r="D907" s="64">
        <v>0</v>
      </c>
      <c r="E907" s="64">
        <v>0</v>
      </c>
      <c r="F907" s="64">
        <v>0</v>
      </c>
      <c r="G907" s="64">
        <v>0</v>
      </c>
      <c r="H907" s="64">
        <v>1</v>
      </c>
      <c r="I907" s="64">
        <v>0</v>
      </c>
      <c r="J907" s="64">
        <v>0</v>
      </c>
      <c r="K907" s="84">
        <v>3.8199999999999998E-2</v>
      </c>
      <c r="L907" s="64">
        <v>0</v>
      </c>
      <c r="M907" s="64">
        <v>0</v>
      </c>
      <c r="N907" s="64">
        <v>0</v>
      </c>
      <c r="O907" s="64">
        <v>0</v>
      </c>
      <c r="P907" s="64">
        <v>0</v>
      </c>
      <c r="Q907" s="64">
        <v>1</v>
      </c>
      <c r="R907" s="84">
        <v>1</v>
      </c>
      <c r="S907" s="64">
        <v>7</v>
      </c>
      <c r="T907" s="61"/>
      <c r="U907" s="61"/>
      <c r="V907" s="61">
        <v>497</v>
      </c>
      <c r="W907" s="61">
        <v>117</v>
      </c>
      <c r="X907" s="61">
        <v>672</v>
      </c>
      <c r="Y907" s="85">
        <v>9202</v>
      </c>
    </row>
    <row r="908" spans="1:25" s="85" customFormat="1" ht="12">
      <c r="A908" s="83">
        <v>497</v>
      </c>
      <c r="B908" s="61">
        <v>497117674</v>
      </c>
      <c r="C908" s="63" t="s">
        <v>299</v>
      </c>
      <c r="D908" s="64">
        <v>0</v>
      </c>
      <c r="E908" s="64">
        <v>0</v>
      </c>
      <c r="F908" s="64">
        <v>1</v>
      </c>
      <c r="G908" s="64">
        <v>7</v>
      </c>
      <c r="H908" s="64">
        <v>2</v>
      </c>
      <c r="I908" s="64">
        <v>6</v>
      </c>
      <c r="J908" s="64">
        <v>0</v>
      </c>
      <c r="K908" s="84">
        <v>0.61119999999999997</v>
      </c>
      <c r="L908" s="64">
        <v>0</v>
      </c>
      <c r="M908" s="64">
        <v>0</v>
      </c>
      <c r="N908" s="64">
        <v>0</v>
      </c>
      <c r="O908" s="64">
        <v>0</v>
      </c>
      <c r="P908" s="64">
        <v>8</v>
      </c>
      <c r="Q908" s="64">
        <v>16</v>
      </c>
      <c r="R908" s="84">
        <v>1</v>
      </c>
      <c r="S908" s="64">
        <v>9</v>
      </c>
      <c r="T908" s="61"/>
      <c r="U908" s="61"/>
      <c r="V908" s="61">
        <v>497</v>
      </c>
      <c r="W908" s="61">
        <v>117</v>
      </c>
      <c r="X908" s="61">
        <v>674</v>
      </c>
      <c r="Y908" s="85">
        <v>12521</v>
      </c>
    </row>
    <row r="909" spans="1:25" s="85" customFormat="1" ht="12">
      <c r="A909" s="83">
        <v>497</v>
      </c>
      <c r="B909" s="61">
        <v>497117680</v>
      </c>
      <c r="C909" s="63" t="s">
        <v>299</v>
      </c>
      <c r="D909" s="64">
        <v>0</v>
      </c>
      <c r="E909" s="64">
        <v>0</v>
      </c>
      <c r="F909" s="64">
        <v>0</v>
      </c>
      <c r="G909" s="64">
        <v>1</v>
      </c>
      <c r="H909" s="64">
        <v>1</v>
      </c>
      <c r="I909" s="64">
        <v>0</v>
      </c>
      <c r="J909" s="64">
        <v>0</v>
      </c>
      <c r="K909" s="84">
        <v>7.6399999999999996E-2</v>
      </c>
      <c r="L909" s="64">
        <v>0</v>
      </c>
      <c r="M909" s="64">
        <v>0</v>
      </c>
      <c r="N909" s="64">
        <v>0</v>
      </c>
      <c r="O909" s="64">
        <v>0</v>
      </c>
      <c r="P909" s="64">
        <v>0</v>
      </c>
      <c r="Q909" s="64">
        <v>2</v>
      </c>
      <c r="R909" s="84">
        <v>1</v>
      </c>
      <c r="S909" s="64">
        <v>4</v>
      </c>
      <c r="T909" s="61"/>
      <c r="U909" s="61"/>
      <c r="V909" s="61">
        <v>497</v>
      </c>
      <c r="W909" s="61">
        <v>117</v>
      </c>
      <c r="X909" s="61">
        <v>680</v>
      </c>
      <c r="Y909" s="85">
        <v>9376</v>
      </c>
    </row>
    <row r="910" spans="1:25" s="85" customFormat="1" ht="12">
      <c r="A910" s="83">
        <v>497</v>
      </c>
      <c r="B910" s="61">
        <v>497117683</v>
      </c>
      <c r="C910" s="63" t="s">
        <v>299</v>
      </c>
      <c r="D910" s="64">
        <v>0</v>
      </c>
      <c r="E910" s="64">
        <v>0</v>
      </c>
      <c r="F910" s="64">
        <v>0</v>
      </c>
      <c r="G910" s="64">
        <v>0</v>
      </c>
      <c r="H910" s="64">
        <v>2</v>
      </c>
      <c r="I910" s="64">
        <v>1</v>
      </c>
      <c r="J910" s="64">
        <v>0</v>
      </c>
      <c r="K910" s="84">
        <v>0.11459999999999999</v>
      </c>
      <c r="L910" s="64">
        <v>0</v>
      </c>
      <c r="M910" s="64">
        <v>0</v>
      </c>
      <c r="N910" s="64">
        <v>0</v>
      </c>
      <c r="O910" s="64">
        <v>0</v>
      </c>
      <c r="P910" s="64">
        <v>1</v>
      </c>
      <c r="Q910" s="64">
        <v>3</v>
      </c>
      <c r="R910" s="84">
        <v>1</v>
      </c>
      <c r="S910" s="64">
        <v>4</v>
      </c>
      <c r="T910" s="61"/>
      <c r="U910" s="61"/>
      <c r="V910" s="61">
        <v>497</v>
      </c>
      <c r="W910" s="61">
        <v>117</v>
      </c>
      <c r="X910" s="61">
        <v>683</v>
      </c>
      <c r="Y910" s="85">
        <v>11157</v>
      </c>
    </row>
    <row r="911" spans="1:25" s="85" customFormat="1" ht="12">
      <c r="A911" s="83">
        <v>497</v>
      </c>
      <c r="B911" s="61">
        <v>497117750</v>
      </c>
      <c r="C911" s="63" t="s">
        <v>299</v>
      </c>
      <c r="D911" s="64">
        <v>0</v>
      </c>
      <c r="E911" s="64">
        <v>0</v>
      </c>
      <c r="F911" s="64">
        <v>0</v>
      </c>
      <c r="G911" s="64">
        <v>0</v>
      </c>
      <c r="H911" s="64">
        <v>1</v>
      </c>
      <c r="I911" s="64">
        <v>1</v>
      </c>
      <c r="J911" s="64">
        <v>0</v>
      </c>
      <c r="K911" s="84">
        <v>7.6399999999999996E-2</v>
      </c>
      <c r="L911" s="64">
        <v>0</v>
      </c>
      <c r="M911" s="64">
        <v>0</v>
      </c>
      <c r="N911" s="64">
        <v>0</v>
      </c>
      <c r="O911" s="64">
        <v>0</v>
      </c>
      <c r="P911" s="64">
        <v>0</v>
      </c>
      <c r="Q911" s="64">
        <v>2</v>
      </c>
      <c r="R911" s="84">
        <v>1</v>
      </c>
      <c r="S911" s="64">
        <v>6</v>
      </c>
      <c r="T911" s="61"/>
      <c r="U911" s="61"/>
      <c r="V911" s="61">
        <v>497</v>
      </c>
      <c r="W911" s="61">
        <v>117</v>
      </c>
      <c r="X911" s="61">
        <v>750</v>
      </c>
      <c r="Y911" s="85">
        <v>10106</v>
      </c>
    </row>
    <row r="912" spans="1:25" s="85" customFormat="1" ht="12">
      <c r="A912" s="83">
        <v>497</v>
      </c>
      <c r="B912" s="61">
        <v>497117755</v>
      </c>
      <c r="C912" s="63" t="s">
        <v>299</v>
      </c>
      <c r="D912" s="64">
        <v>0</v>
      </c>
      <c r="E912" s="64">
        <v>0</v>
      </c>
      <c r="F912" s="64">
        <v>0</v>
      </c>
      <c r="G912" s="64">
        <v>0</v>
      </c>
      <c r="H912" s="64">
        <v>0</v>
      </c>
      <c r="I912" s="64">
        <v>3</v>
      </c>
      <c r="J912" s="64">
        <v>0</v>
      </c>
      <c r="K912" s="84">
        <v>0.11459999999999999</v>
      </c>
      <c r="L912" s="64">
        <v>0</v>
      </c>
      <c r="M912" s="64">
        <v>0</v>
      </c>
      <c r="N912" s="64">
        <v>0</v>
      </c>
      <c r="O912" s="64">
        <v>0</v>
      </c>
      <c r="P912" s="64">
        <v>2</v>
      </c>
      <c r="Q912" s="64">
        <v>3</v>
      </c>
      <c r="R912" s="84">
        <v>1</v>
      </c>
      <c r="S912" s="64">
        <v>9</v>
      </c>
      <c r="T912" s="61"/>
      <c r="U912" s="61"/>
      <c r="V912" s="61">
        <v>497</v>
      </c>
      <c r="W912" s="61">
        <v>117</v>
      </c>
      <c r="X912" s="61">
        <v>755</v>
      </c>
      <c r="Y912" s="85">
        <v>14304</v>
      </c>
    </row>
    <row r="913" spans="1:25" s="85" customFormat="1" ht="12">
      <c r="A913" s="83">
        <v>497</v>
      </c>
      <c r="B913" s="61">
        <v>497117766</v>
      </c>
      <c r="C913" s="63" t="s">
        <v>299</v>
      </c>
      <c r="D913" s="64">
        <v>0</v>
      </c>
      <c r="E913" s="64">
        <v>0</v>
      </c>
      <c r="F913" s="64">
        <v>0</v>
      </c>
      <c r="G913" s="64">
        <v>1</v>
      </c>
      <c r="H913" s="64">
        <v>1</v>
      </c>
      <c r="I913" s="64">
        <v>2</v>
      </c>
      <c r="J913" s="64">
        <v>0</v>
      </c>
      <c r="K913" s="84">
        <v>0.15279999999999999</v>
      </c>
      <c r="L913" s="64">
        <v>0</v>
      </c>
      <c r="M913" s="64">
        <v>0</v>
      </c>
      <c r="N913" s="64">
        <v>0</v>
      </c>
      <c r="O913" s="64">
        <v>0</v>
      </c>
      <c r="P913" s="64">
        <v>2</v>
      </c>
      <c r="Q913" s="64">
        <v>4</v>
      </c>
      <c r="R913" s="84">
        <v>1</v>
      </c>
      <c r="S913" s="64">
        <v>6</v>
      </c>
      <c r="T913" s="61"/>
      <c r="U913" s="61"/>
      <c r="V913" s="61">
        <v>497</v>
      </c>
      <c r="W913" s="61">
        <v>117</v>
      </c>
      <c r="X913" s="61">
        <v>766</v>
      </c>
      <c r="Y913" s="85">
        <v>12414</v>
      </c>
    </row>
    <row r="914" spans="1:25" s="85" customFormat="1" ht="12">
      <c r="A914" s="83">
        <v>498</v>
      </c>
      <c r="B914" s="61">
        <v>498281061</v>
      </c>
      <c r="C914" s="63" t="s">
        <v>307</v>
      </c>
      <c r="D914" s="64">
        <v>0</v>
      </c>
      <c r="E914" s="64">
        <v>0</v>
      </c>
      <c r="F914" s="64">
        <v>0</v>
      </c>
      <c r="G914" s="64">
        <v>0</v>
      </c>
      <c r="H914" s="64">
        <v>2</v>
      </c>
      <c r="I914" s="64">
        <v>0</v>
      </c>
      <c r="J914" s="64">
        <v>0</v>
      </c>
      <c r="K914" s="84">
        <v>7.6399999999999996E-2</v>
      </c>
      <c r="L914" s="64">
        <v>0</v>
      </c>
      <c r="M914" s="64">
        <v>0</v>
      </c>
      <c r="N914" s="64">
        <v>0</v>
      </c>
      <c r="O914" s="64">
        <v>0</v>
      </c>
      <c r="P914" s="64">
        <v>2</v>
      </c>
      <c r="Q914" s="64">
        <v>2</v>
      </c>
      <c r="R914" s="84">
        <v>1</v>
      </c>
      <c r="S914" s="64">
        <v>10</v>
      </c>
      <c r="T914" s="61"/>
      <c r="U914" s="61"/>
      <c r="V914" s="61">
        <v>498</v>
      </c>
      <c r="W914" s="61">
        <v>281</v>
      </c>
      <c r="X914" s="61">
        <v>61</v>
      </c>
      <c r="Y914" s="85">
        <v>14311</v>
      </c>
    </row>
    <row r="915" spans="1:25" s="85" customFormat="1" ht="12">
      <c r="A915" s="83">
        <v>498</v>
      </c>
      <c r="B915" s="61">
        <v>498281137</v>
      </c>
      <c r="C915" s="63" t="s">
        <v>307</v>
      </c>
      <c r="D915" s="64">
        <v>0</v>
      </c>
      <c r="E915" s="64">
        <v>0</v>
      </c>
      <c r="F915" s="64">
        <v>0</v>
      </c>
      <c r="G915" s="64">
        <v>1</v>
      </c>
      <c r="H915" s="64">
        <v>0</v>
      </c>
      <c r="I915" s="64">
        <v>0</v>
      </c>
      <c r="J915" s="64">
        <v>0</v>
      </c>
      <c r="K915" s="84">
        <v>3.8199999999999998E-2</v>
      </c>
      <c r="L915" s="64">
        <v>0</v>
      </c>
      <c r="M915" s="64">
        <v>0</v>
      </c>
      <c r="N915" s="64">
        <v>0</v>
      </c>
      <c r="O915" s="64">
        <v>0</v>
      </c>
      <c r="P915" s="64">
        <v>1</v>
      </c>
      <c r="Q915" s="64">
        <v>1</v>
      </c>
      <c r="R915" s="84">
        <v>1</v>
      </c>
      <c r="S915" s="64">
        <v>12</v>
      </c>
      <c r="T915" s="61"/>
      <c r="U915" s="61"/>
      <c r="V915" s="61">
        <v>498</v>
      </c>
      <c r="W915" s="61">
        <v>281</v>
      </c>
      <c r="X915" s="61">
        <v>137</v>
      </c>
      <c r="Y915" s="85">
        <v>14918</v>
      </c>
    </row>
    <row r="916" spans="1:25" s="85" customFormat="1" ht="12">
      <c r="A916" s="83">
        <v>498</v>
      </c>
      <c r="B916" s="61">
        <v>498281281</v>
      </c>
      <c r="C916" s="63" t="s">
        <v>307</v>
      </c>
      <c r="D916" s="64">
        <v>0</v>
      </c>
      <c r="E916" s="64">
        <v>0</v>
      </c>
      <c r="F916" s="64">
        <v>0</v>
      </c>
      <c r="G916" s="64">
        <v>110</v>
      </c>
      <c r="H916" s="64">
        <v>305</v>
      </c>
      <c r="I916" s="64">
        <v>0</v>
      </c>
      <c r="J916" s="64">
        <v>0</v>
      </c>
      <c r="K916" s="84">
        <v>15.853</v>
      </c>
      <c r="L916" s="64">
        <v>0</v>
      </c>
      <c r="M916" s="64">
        <v>8</v>
      </c>
      <c r="N916" s="64">
        <v>11</v>
      </c>
      <c r="O916" s="64">
        <v>0</v>
      </c>
      <c r="P916" s="64">
        <v>346</v>
      </c>
      <c r="Q916" s="64">
        <v>415</v>
      </c>
      <c r="R916" s="84">
        <v>1</v>
      </c>
      <c r="S916" s="64">
        <v>12</v>
      </c>
      <c r="T916" s="61"/>
      <c r="U916" s="61"/>
      <c r="V916" s="61">
        <v>498</v>
      </c>
      <c r="W916" s="61">
        <v>281</v>
      </c>
      <c r="X916" s="61">
        <v>281</v>
      </c>
      <c r="Y916" s="85">
        <v>13883</v>
      </c>
    </row>
    <row r="917" spans="1:25" s="85" customFormat="1" ht="12">
      <c r="A917" s="83">
        <v>498</v>
      </c>
      <c r="B917" s="61">
        <v>498281332</v>
      </c>
      <c r="C917" s="63" t="s">
        <v>307</v>
      </c>
      <c r="D917" s="64">
        <v>0</v>
      </c>
      <c r="E917" s="64">
        <v>0</v>
      </c>
      <c r="F917" s="64">
        <v>0</v>
      </c>
      <c r="G917" s="64">
        <v>0</v>
      </c>
      <c r="H917" s="64">
        <v>1</v>
      </c>
      <c r="I917" s="64">
        <v>0</v>
      </c>
      <c r="J917" s="64">
        <v>0</v>
      </c>
      <c r="K917" s="84">
        <v>3.8199999999999998E-2</v>
      </c>
      <c r="L917" s="64">
        <v>0</v>
      </c>
      <c r="M917" s="64">
        <v>0</v>
      </c>
      <c r="N917" s="64">
        <v>0</v>
      </c>
      <c r="O917" s="64">
        <v>0</v>
      </c>
      <c r="P917" s="64">
        <v>1</v>
      </c>
      <c r="Q917" s="64">
        <v>1</v>
      </c>
      <c r="R917" s="84">
        <v>1</v>
      </c>
      <c r="S917" s="64">
        <v>10</v>
      </c>
      <c r="T917" s="61"/>
      <c r="U917" s="61"/>
      <c r="V917" s="61">
        <v>498</v>
      </c>
      <c r="W917" s="61">
        <v>281</v>
      </c>
      <c r="X917" s="61">
        <v>332</v>
      </c>
      <c r="Y917" s="85">
        <v>14311</v>
      </c>
    </row>
    <row r="918" spans="1:25" s="85" customFormat="1" ht="12">
      <c r="A918" s="83">
        <v>499</v>
      </c>
      <c r="B918" s="61">
        <v>499061024</v>
      </c>
      <c r="C918" s="63" t="s">
        <v>566</v>
      </c>
      <c r="D918" s="64">
        <v>0</v>
      </c>
      <c r="E918" s="64">
        <v>0</v>
      </c>
      <c r="F918" s="64">
        <v>0</v>
      </c>
      <c r="G918" s="64">
        <v>0</v>
      </c>
      <c r="H918" s="64">
        <v>0</v>
      </c>
      <c r="I918" s="64">
        <v>1</v>
      </c>
      <c r="J918" s="64">
        <v>0</v>
      </c>
      <c r="K918" s="84">
        <v>3.8199999999999998E-2</v>
      </c>
      <c r="L918" s="64">
        <v>0</v>
      </c>
      <c r="M918" s="64">
        <v>0</v>
      </c>
      <c r="N918" s="64">
        <v>0</v>
      </c>
      <c r="O918" s="64">
        <v>0</v>
      </c>
      <c r="P918" s="64">
        <v>0</v>
      </c>
      <c r="Q918" s="64">
        <v>1</v>
      </c>
      <c r="R918" s="84">
        <v>1</v>
      </c>
      <c r="S918" s="64">
        <v>4</v>
      </c>
      <c r="T918" s="61"/>
      <c r="U918" s="61"/>
      <c r="V918" s="61">
        <v>499</v>
      </c>
      <c r="W918" s="61">
        <v>61</v>
      </c>
      <c r="X918" s="61">
        <v>24</v>
      </c>
      <c r="Y918" s="85">
        <v>11009</v>
      </c>
    </row>
    <row r="919" spans="1:25" s="85" customFormat="1" ht="12">
      <c r="A919" s="83">
        <v>499</v>
      </c>
      <c r="B919" s="61">
        <v>499061061</v>
      </c>
      <c r="C919" s="63" t="s">
        <v>566</v>
      </c>
      <c r="D919" s="64">
        <v>0</v>
      </c>
      <c r="E919" s="64">
        <v>0</v>
      </c>
      <c r="F919" s="64">
        <v>0</v>
      </c>
      <c r="G919" s="64">
        <v>0</v>
      </c>
      <c r="H919" s="64">
        <v>71</v>
      </c>
      <c r="I919" s="64">
        <v>70</v>
      </c>
      <c r="J919" s="64">
        <v>0</v>
      </c>
      <c r="K919" s="84">
        <v>5.3861999999999997</v>
      </c>
      <c r="L919" s="64">
        <v>0</v>
      </c>
      <c r="M919" s="64">
        <v>0</v>
      </c>
      <c r="N919" s="64">
        <v>2</v>
      </c>
      <c r="O919" s="64">
        <v>1</v>
      </c>
      <c r="P919" s="64">
        <v>71</v>
      </c>
      <c r="Q919" s="64">
        <v>141</v>
      </c>
      <c r="R919" s="84">
        <v>1</v>
      </c>
      <c r="S919" s="64">
        <v>10</v>
      </c>
      <c r="T919" s="61"/>
      <c r="U919" s="61"/>
      <c r="V919" s="61">
        <v>499</v>
      </c>
      <c r="W919" s="61">
        <v>61</v>
      </c>
      <c r="X919" s="61">
        <v>61</v>
      </c>
      <c r="Y919" s="85">
        <v>12723</v>
      </c>
    </row>
    <row r="920" spans="1:25" s="85" customFormat="1" ht="12">
      <c r="A920" s="83">
        <v>499</v>
      </c>
      <c r="B920" s="61">
        <v>499061111</v>
      </c>
      <c r="C920" s="63" t="s">
        <v>566</v>
      </c>
      <c r="D920" s="64">
        <v>0</v>
      </c>
      <c r="E920" s="64">
        <v>0</v>
      </c>
      <c r="F920" s="64">
        <v>0</v>
      </c>
      <c r="G920" s="64">
        <v>0</v>
      </c>
      <c r="H920" s="64">
        <v>0</v>
      </c>
      <c r="I920" s="64">
        <v>1</v>
      </c>
      <c r="J920" s="64">
        <v>0</v>
      </c>
      <c r="K920" s="84">
        <v>3.8199999999999998E-2</v>
      </c>
      <c r="L920" s="64">
        <v>0</v>
      </c>
      <c r="M920" s="64">
        <v>0</v>
      </c>
      <c r="N920" s="64">
        <v>0</v>
      </c>
      <c r="O920" s="64">
        <v>0</v>
      </c>
      <c r="P920" s="64">
        <v>1</v>
      </c>
      <c r="Q920" s="64">
        <v>1</v>
      </c>
      <c r="R920" s="84">
        <v>1</v>
      </c>
      <c r="S920" s="64">
        <v>6</v>
      </c>
      <c r="T920" s="61"/>
      <c r="U920" s="61"/>
      <c r="V920" s="61">
        <v>499</v>
      </c>
      <c r="W920" s="61">
        <v>61</v>
      </c>
      <c r="X920" s="61">
        <v>111</v>
      </c>
      <c r="Y920" s="85">
        <v>15452</v>
      </c>
    </row>
    <row r="921" spans="1:25" s="85" customFormat="1" ht="12">
      <c r="A921" s="83">
        <v>499</v>
      </c>
      <c r="B921" s="61">
        <v>499061114</v>
      </c>
      <c r="C921" s="63" t="s">
        <v>566</v>
      </c>
      <c r="D921" s="64">
        <v>0</v>
      </c>
      <c r="E921" s="64">
        <v>0</v>
      </c>
      <c r="F921" s="64">
        <v>0</v>
      </c>
      <c r="G921" s="64">
        <v>0</v>
      </c>
      <c r="H921" s="64">
        <v>0</v>
      </c>
      <c r="I921" s="64">
        <v>1</v>
      </c>
      <c r="J921" s="64">
        <v>0</v>
      </c>
      <c r="K921" s="84">
        <v>3.8199999999999998E-2</v>
      </c>
      <c r="L921" s="64">
        <v>0</v>
      </c>
      <c r="M921" s="64">
        <v>0</v>
      </c>
      <c r="N921" s="64">
        <v>0</v>
      </c>
      <c r="O921" s="64">
        <v>0</v>
      </c>
      <c r="P921" s="64">
        <v>1</v>
      </c>
      <c r="Q921" s="64">
        <v>1</v>
      </c>
      <c r="R921" s="84">
        <v>1</v>
      </c>
      <c r="S921" s="64">
        <v>10</v>
      </c>
      <c r="T921" s="61"/>
      <c r="U921" s="61"/>
      <c r="V921" s="61">
        <v>499</v>
      </c>
      <c r="W921" s="61">
        <v>61</v>
      </c>
      <c r="X921" s="61">
        <v>114</v>
      </c>
      <c r="Y921" s="85">
        <v>16118</v>
      </c>
    </row>
    <row r="922" spans="1:25" s="85" customFormat="1" ht="12">
      <c r="A922" s="83">
        <v>499</v>
      </c>
      <c r="B922" s="61">
        <v>499061137</v>
      </c>
      <c r="C922" s="63" t="s">
        <v>566</v>
      </c>
      <c r="D922" s="64">
        <v>0</v>
      </c>
      <c r="E922" s="64">
        <v>0</v>
      </c>
      <c r="F922" s="64">
        <v>0</v>
      </c>
      <c r="G922" s="64">
        <v>0</v>
      </c>
      <c r="H922" s="64">
        <v>2</v>
      </c>
      <c r="I922" s="64">
        <v>2</v>
      </c>
      <c r="J922" s="64">
        <v>0</v>
      </c>
      <c r="K922" s="84">
        <v>0.15279999999999999</v>
      </c>
      <c r="L922" s="64">
        <v>0</v>
      </c>
      <c r="M922" s="64">
        <v>0</v>
      </c>
      <c r="N922" s="64">
        <v>0</v>
      </c>
      <c r="O922" s="64">
        <v>0</v>
      </c>
      <c r="P922" s="64">
        <v>3</v>
      </c>
      <c r="Q922" s="64">
        <v>4</v>
      </c>
      <c r="R922" s="84">
        <v>1</v>
      </c>
      <c r="S922" s="64">
        <v>12</v>
      </c>
      <c r="T922" s="61"/>
      <c r="U922" s="61"/>
      <c r="V922" s="61">
        <v>499</v>
      </c>
      <c r="W922" s="61">
        <v>61</v>
      </c>
      <c r="X922" s="61">
        <v>137</v>
      </c>
      <c r="Y922" s="85">
        <v>14132</v>
      </c>
    </row>
    <row r="923" spans="1:25" s="85" customFormat="1" ht="12">
      <c r="A923" s="83">
        <v>499</v>
      </c>
      <c r="B923" s="61">
        <v>499061161</v>
      </c>
      <c r="C923" s="63" t="s">
        <v>566</v>
      </c>
      <c r="D923" s="64">
        <v>0</v>
      </c>
      <c r="E923" s="64">
        <v>0</v>
      </c>
      <c r="F923" s="64">
        <v>0</v>
      </c>
      <c r="G923" s="64">
        <v>0</v>
      </c>
      <c r="H923" s="64">
        <v>1</v>
      </c>
      <c r="I923" s="64">
        <v>8</v>
      </c>
      <c r="J923" s="64">
        <v>0</v>
      </c>
      <c r="K923" s="84">
        <v>0.34379999999999999</v>
      </c>
      <c r="L923" s="64">
        <v>0</v>
      </c>
      <c r="M923" s="64">
        <v>0</v>
      </c>
      <c r="N923" s="64">
        <v>1</v>
      </c>
      <c r="O923" s="64">
        <v>0</v>
      </c>
      <c r="P923" s="64">
        <v>9</v>
      </c>
      <c r="Q923" s="64">
        <v>9</v>
      </c>
      <c r="R923" s="84">
        <v>1</v>
      </c>
      <c r="S923" s="64">
        <v>6</v>
      </c>
      <c r="T923" s="61"/>
      <c r="U923" s="61"/>
      <c r="V923" s="61">
        <v>499</v>
      </c>
      <c r="W923" s="61">
        <v>61</v>
      </c>
      <c r="X923" s="61">
        <v>161</v>
      </c>
      <c r="Y923" s="85">
        <v>15531</v>
      </c>
    </row>
    <row r="924" spans="1:25" s="85" customFormat="1" ht="12">
      <c r="A924" s="83">
        <v>499</v>
      </c>
      <c r="B924" s="61">
        <v>499061227</v>
      </c>
      <c r="C924" s="63" t="s">
        <v>566</v>
      </c>
      <c r="D924" s="64">
        <v>0</v>
      </c>
      <c r="E924" s="64">
        <v>0</v>
      </c>
      <c r="F924" s="64">
        <v>0</v>
      </c>
      <c r="G924" s="64">
        <v>0</v>
      </c>
      <c r="H924" s="64">
        <v>0</v>
      </c>
      <c r="I924" s="64">
        <v>1</v>
      </c>
      <c r="J924" s="64">
        <v>0</v>
      </c>
      <c r="K924" s="84">
        <v>3.8199999999999998E-2</v>
      </c>
      <c r="L924" s="64">
        <v>0</v>
      </c>
      <c r="M924" s="64">
        <v>0</v>
      </c>
      <c r="N924" s="64">
        <v>0</v>
      </c>
      <c r="O924" s="64">
        <v>0</v>
      </c>
      <c r="P924" s="64">
        <v>1</v>
      </c>
      <c r="Q924" s="64">
        <v>1</v>
      </c>
      <c r="R924" s="84">
        <v>1</v>
      </c>
      <c r="S924" s="64">
        <v>9</v>
      </c>
      <c r="T924" s="61"/>
      <c r="U924" s="61"/>
      <c r="V924" s="61">
        <v>499</v>
      </c>
      <c r="W924" s="61">
        <v>61</v>
      </c>
      <c r="X924" s="61">
        <v>227</v>
      </c>
      <c r="Y924" s="85">
        <v>15951</v>
      </c>
    </row>
    <row r="925" spans="1:25" s="85" customFormat="1" ht="12">
      <c r="A925" s="83">
        <v>499</v>
      </c>
      <c r="B925" s="61">
        <v>499061278</v>
      </c>
      <c r="C925" s="63" t="s">
        <v>566</v>
      </c>
      <c r="D925" s="64">
        <v>0</v>
      </c>
      <c r="E925" s="64">
        <v>0</v>
      </c>
      <c r="F925" s="64">
        <v>0</v>
      </c>
      <c r="G925" s="64">
        <v>0</v>
      </c>
      <c r="H925" s="64">
        <v>0</v>
      </c>
      <c r="I925" s="64">
        <v>3</v>
      </c>
      <c r="J925" s="64">
        <v>0</v>
      </c>
      <c r="K925" s="84">
        <v>0.11459999999999999</v>
      </c>
      <c r="L925" s="64">
        <v>0</v>
      </c>
      <c r="M925" s="64">
        <v>0</v>
      </c>
      <c r="N925" s="64">
        <v>0</v>
      </c>
      <c r="O925" s="64">
        <v>0</v>
      </c>
      <c r="P925" s="64">
        <v>1</v>
      </c>
      <c r="Q925" s="64">
        <v>3</v>
      </c>
      <c r="R925" s="84">
        <v>1</v>
      </c>
      <c r="S925" s="64">
        <v>6</v>
      </c>
      <c r="T925" s="61"/>
      <c r="U925" s="61"/>
      <c r="V925" s="61">
        <v>499</v>
      </c>
      <c r="W925" s="61">
        <v>61</v>
      </c>
      <c r="X925" s="61">
        <v>278</v>
      </c>
      <c r="Y925" s="85">
        <v>12490</v>
      </c>
    </row>
    <row r="926" spans="1:25" s="85" customFormat="1" ht="12">
      <c r="A926" s="83">
        <v>499</v>
      </c>
      <c r="B926" s="61">
        <v>499061281</v>
      </c>
      <c r="C926" s="63" t="s">
        <v>566</v>
      </c>
      <c r="D926" s="64">
        <v>0</v>
      </c>
      <c r="E926" s="64">
        <v>0</v>
      </c>
      <c r="F926" s="64">
        <v>0</v>
      </c>
      <c r="G926" s="64">
        <v>0</v>
      </c>
      <c r="H926" s="64">
        <v>185</v>
      </c>
      <c r="I926" s="64">
        <v>188</v>
      </c>
      <c r="J926" s="64">
        <v>0</v>
      </c>
      <c r="K926" s="84">
        <v>14.2486</v>
      </c>
      <c r="L926" s="64">
        <v>0</v>
      </c>
      <c r="M926" s="64">
        <v>0</v>
      </c>
      <c r="N926" s="64">
        <v>15</v>
      </c>
      <c r="O926" s="64">
        <v>9</v>
      </c>
      <c r="P926" s="64">
        <v>235</v>
      </c>
      <c r="Q926" s="64">
        <v>373</v>
      </c>
      <c r="R926" s="84">
        <v>1</v>
      </c>
      <c r="S926" s="64">
        <v>12</v>
      </c>
      <c r="T926" s="61"/>
      <c r="U926" s="61"/>
      <c r="V926" s="61">
        <v>499</v>
      </c>
      <c r="W926" s="61">
        <v>61</v>
      </c>
      <c r="X926" s="61">
        <v>281</v>
      </c>
      <c r="Y926" s="85">
        <v>13648</v>
      </c>
    </row>
    <row r="927" spans="1:25" s="85" customFormat="1" ht="12">
      <c r="A927" s="83">
        <v>499</v>
      </c>
      <c r="B927" s="61">
        <v>499061325</v>
      </c>
      <c r="C927" s="63" t="s">
        <v>566</v>
      </c>
      <c r="D927" s="64">
        <v>0</v>
      </c>
      <c r="E927" s="64">
        <v>0</v>
      </c>
      <c r="F927" s="64">
        <v>0</v>
      </c>
      <c r="G927" s="64">
        <v>0</v>
      </c>
      <c r="H927" s="64">
        <v>0</v>
      </c>
      <c r="I927" s="64">
        <v>2</v>
      </c>
      <c r="J927" s="64">
        <v>0</v>
      </c>
      <c r="K927" s="84">
        <v>7.6399999999999996E-2</v>
      </c>
      <c r="L927" s="64">
        <v>0</v>
      </c>
      <c r="M927" s="64">
        <v>0</v>
      </c>
      <c r="N927" s="64">
        <v>0</v>
      </c>
      <c r="O927" s="64">
        <v>0</v>
      </c>
      <c r="P927" s="64">
        <v>2</v>
      </c>
      <c r="Q927" s="64">
        <v>2</v>
      </c>
      <c r="R927" s="84">
        <v>1</v>
      </c>
      <c r="S927" s="64">
        <v>8</v>
      </c>
      <c r="T927" s="61"/>
      <c r="U927" s="61"/>
      <c r="V927" s="61">
        <v>499</v>
      </c>
      <c r="W927" s="61">
        <v>61</v>
      </c>
      <c r="X927" s="61">
        <v>325</v>
      </c>
      <c r="Y927" s="85">
        <v>15785</v>
      </c>
    </row>
    <row r="928" spans="1:25" s="85" customFormat="1" ht="12">
      <c r="A928" s="83">
        <v>499</v>
      </c>
      <c r="B928" s="61">
        <v>499061332</v>
      </c>
      <c r="C928" s="63" t="s">
        <v>566</v>
      </c>
      <c r="D928" s="64">
        <v>0</v>
      </c>
      <c r="E928" s="64">
        <v>0</v>
      </c>
      <c r="F928" s="64">
        <v>0</v>
      </c>
      <c r="G928" s="64">
        <v>0</v>
      </c>
      <c r="H928" s="64">
        <v>0</v>
      </c>
      <c r="I928" s="64">
        <v>2</v>
      </c>
      <c r="J928" s="64">
        <v>0</v>
      </c>
      <c r="K928" s="84">
        <v>7.6399999999999996E-2</v>
      </c>
      <c r="L928" s="64">
        <v>0</v>
      </c>
      <c r="M928" s="64">
        <v>0</v>
      </c>
      <c r="N928" s="64">
        <v>0</v>
      </c>
      <c r="O928" s="64">
        <v>0</v>
      </c>
      <c r="P928" s="64">
        <v>1</v>
      </c>
      <c r="Q928" s="64">
        <v>2</v>
      </c>
      <c r="R928" s="84">
        <v>1</v>
      </c>
      <c r="S928" s="64">
        <v>10</v>
      </c>
      <c r="T928" s="61"/>
      <c r="U928" s="61"/>
      <c r="V928" s="61">
        <v>499</v>
      </c>
      <c r="W928" s="61">
        <v>61</v>
      </c>
      <c r="X928" s="61">
        <v>332</v>
      </c>
      <c r="Y928" s="85">
        <v>13564</v>
      </c>
    </row>
    <row r="929" spans="1:25" s="85" customFormat="1" ht="12">
      <c r="A929" s="83">
        <v>499</v>
      </c>
      <c r="B929" s="61">
        <v>499061672</v>
      </c>
      <c r="C929" s="63" t="s">
        <v>566</v>
      </c>
      <c r="D929" s="64">
        <v>0</v>
      </c>
      <c r="E929" s="64">
        <v>0</v>
      </c>
      <c r="F929" s="64">
        <v>0</v>
      </c>
      <c r="G929" s="64">
        <v>0</v>
      </c>
      <c r="H929" s="64">
        <v>0</v>
      </c>
      <c r="I929" s="64">
        <v>1</v>
      </c>
      <c r="J929" s="64">
        <v>0</v>
      </c>
      <c r="K929" s="84">
        <v>3.8199999999999998E-2</v>
      </c>
      <c r="L929" s="64">
        <v>0</v>
      </c>
      <c r="M929" s="64">
        <v>0</v>
      </c>
      <c r="N929" s="64">
        <v>0</v>
      </c>
      <c r="O929" s="64">
        <v>0</v>
      </c>
      <c r="P929" s="64">
        <v>1</v>
      </c>
      <c r="Q929" s="64">
        <v>1</v>
      </c>
      <c r="R929" s="84">
        <v>1</v>
      </c>
      <c r="S929" s="64">
        <v>7</v>
      </c>
      <c r="T929" s="61"/>
      <c r="U929" s="61"/>
      <c r="V929" s="61">
        <v>499</v>
      </c>
      <c r="W929" s="61">
        <v>61</v>
      </c>
      <c r="X929" s="61">
        <v>672</v>
      </c>
      <c r="Y929" s="85">
        <v>15619</v>
      </c>
    </row>
    <row r="930" spans="1:25" s="85" customFormat="1" ht="12">
      <c r="A930" s="83">
        <v>499</v>
      </c>
      <c r="B930" s="61">
        <v>499061766</v>
      </c>
      <c r="C930" s="63" t="s">
        <v>566</v>
      </c>
      <c r="D930" s="64">
        <v>0</v>
      </c>
      <c r="E930" s="64">
        <v>0</v>
      </c>
      <c r="F930" s="64">
        <v>0</v>
      </c>
      <c r="G930" s="64">
        <v>0</v>
      </c>
      <c r="H930" s="64">
        <v>0</v>
      </c>
      <c r="I930" s="64">
        <v>1</v>
      </c>
      <c r="J930" s="64">
        <v>0</v>
      </c>
      <c r="K930" s="84">
        <v>3.8199999999999998E-2</v>
      </c>
      <c r="L930" s="64">
        <v>0</v>
      </c>
      <c r="M930" s="64">
        <v>0</v>
      </c>
      <c r="N930" s="64">
        <v>0</v>
      </c>
      <c r="O930" s="64">
        <v>0</v>
      </c>
      <c r="P930" s="64">
        <v>1</v>
      </c>
      <c r="Q930" s="64">
        <v>1</v>
      </c>
      <c r="R930" s="84">
        <v>1</v>
      </c>
      <c r="S930" s="64">
        <v>6</v>
      </c>
      <c r="T930" s="61"/>
      <c r="U930" s="61"/>
      <c r="V930" s="61">
        <v>499</v>
      </c>
      <c r="W930" s="61">
        <v>61</v>
      </c>
      <c r="X930" s="61">
        <v>766</v>
      </c>
      <c r="Y930" s="85">
        <v>15452</v>
      </c>
    </row>
    <row r="931" spans="1:25" s="85" customFormat="1" ht="12">
      <c r="A931" s="83">
        <v>3501</v>
      </c>
      <c r="B931" s="61">
        <v>3501061061</v>
      </c>
      <c r="C931" s="63" t="s">
        <v>308</v>
      </c>
      <c r="D931" s="64">
        <v>0</v>
      </c>
      <c r="E931" s="64">
        <v>0</v>
      </c>
      <c r="F931" s="64">
        <v>0</v>
      </c>
      <c r="G931" s="64">
        <v>0</v>
      </c>
      <c r="H931" s="64">
        <v>0</v>
      </c>
      <c r="I931" s="64">
        <v>40</v>
      </c>
      <c r="J931" s="64">
        <v>0</v>
      </c>
      <c r="K931" s="84">
        <v>1.528</v>
      </c>
      <c r="L931" s="64">
        <v>0</v>
      </c>
      <c r="M931" s="64">
        <v>0</v>
      </c>
      <c r="N931" s="64">
        <v>0</v>
      </c>
      <c r="O931" s="64">
        <v>3</v>
      </c>
      <c r="P931" s="64">
        <v>32</v>
      </c>
      <c r="Q931" s="64">
        <v>40</v>
      </c>
      <c r="R931" s="84">
        <v>1</v>
      </c>
      <c r="S931" s="64">
        <v>10</v>
      </c>
      <c r="T931" s="61"/>
      <c r="U931" s="61"/>
      <c r="V931" s="61">
        <v>3501</v>
      </c>
      <c r="W931" s="61">
        <v>61</v>
      </c>
      <c r="X931" s="61">
        <v>61</v>
      </c>
      <c r="Y931" s="85">
        <v>15256</v>
      </c>
    </row>
    <row r="932" spans="1:25" s="85" customFormat="1" ht="12">
      <c r="A932" s="83">
        <v>3501</v>
      </c>
      <c r="B932" s="61">
        <v>3501061137</v>
      </c>
      <c r="C932" s="63" t="s">
        <v>308</v>
      </c>
      <c r="D932" s="64">
        <v>0</v>
      </c>
      <c r="E932" s="64">
        <v>0</v>
      </c>
      <c r="F932" s="64">
        <v>0</v>
      </c>
      <c r="G932" s="64">
        <v>0</v>
      </c>
      <c r="H932" s="64">
        <v>0</v>
      </c>
      <c r="I932" s="64">
        <v>104</v>
      </c>
      <c r="J932" s="64">
        <v>0</v>
      </c>
      <c r="K932" s="84">
        <v>3.9727999999999999</v>
      </c>
      <c r="L932" s="64">
        <v>0</v>
      </c>
      <c r="M932" s="64">
        <v>0</v>
      </c>
      <c r="N932" s="64">
        <v>0</v>
      </c>
      <c r="O932" s="64">
        <v>8</v>
      </c>
      <c r="P932" s="64">
        <v>95</v>
      </c>
      <c r="Q932" s="64">
        <v>104</v>
      </c>
      <c r="R932" s="84">
        <v>1</v>
      </c>
      <c r="S932" s="64">
        <v>12</v>
      </c>
      <c r="T932" s="61"/>
      <c r="U932" s="61"/>
      <c r="V932" s="61">
        <v>3501</v>
      </c>
      <c r="W932" s="61">
        <v>61</v>
      </c>
      <c r="X932" s="61">
        <v>137</v>
      </c>
      <c r="Y932" s="85">
        <v>16077</v>
      </c>
    </row>
    <row r="933" spans="1:25" s="85" customFormat="1" ht="12">
      <c r="A933" s="83">
        <v>3501</v>
      </c>
      <c r="B933" s="61">
        <v>3501061161</v>
      </c>
      <c r="C933" s="63" t="s">
        <v>308</v>
      </c>
      <c r="D933" s="64">
        <v>0</v>
      </c>
      <c r="E933" s="64">
        <v>0</v>
      </c>
      <c r="F933" s="64">
        <v>0</v>
      </c>
      <c r="G933" s="64">
        <v>0</v>
      </c>
      <c r="H933" s="64">
        <v>0</v>
      </c>
      <c r="I933" s="64">
        <v>2</v>
      </c>
      <c r="J933" s="64">
        <v>0</v>
      </c>
      <c r="K933" s="84">
        <v>7.6399999999999996E-2</v>
      </c>
      <c r="L933" s="64">
        <v>0</v>
      </c>
      <c r="M933" s="64">
        <v>0</v>
      </c>
      <c r="N933" s="64">
        <v>0</v>
      </c>
      <c r="O933" s="64">
        <v>0</v>
      </c>
      <c r="P933" s="64">
        <v>1</v>
      </c>
      <c r="Q933" s="64">
        <v>2</v>
      </c>
      <c r="R933" s="84">
        <v>1</v>
      </c>
      <c r="S933" s="64">
        <v>6</v>
      </c>
      <c r="T933" s="61"/>
      <c r="U933" s="61"/>
      <c r="V933" s="61">
        <v>3501</v>
      </c>
      <c r="W933" s="61">
        <v>61</v>
      </c>
      <c r="X933" s="61">
        <v>161</v>
      </c>
      <c r="Y933" s="85">
        <v>13231</v>
      </c>
    </row>
    <row r="934" spans="1:25" s="85" customFormat="1" ht="12">
      <c r="A934" s="83">
        <v>3501</v>
      </c>
      <c r="B934" s="61">
        <v>3501061210</v>
      </c>
      <c r="C934" s="63" t="s">
        <v>308</v>
      </c>
      <c r="D934" s="64">
        <v>0</v>
      </c>
      <c r="E934" s="64">
        <v>0</v>
      </c>
      <c r="F934" s="64">
        <v>0</v>
      </c>
      <c r="G934" s="64">
        <v>0</v>
      </c>
      <c r="H934" s="64">
        <v>0</v>
      </c>
      <c r="I934" s="64">
        <v>1</v>
      </c>
      <c r="J934" s="64">
        <v>0</v>
      </c>
      <c r="K934" s="84">
        <v>3.8199999999999998E-2</v>
      </c>
      <c r="L934" s="64">
        <v>0</v>
      </c>
      <c r="M934" s="64">
        <v>0</v>
      </c>
      <c r="N934" s="64">
        <v>0</v>
      </c>
      <c r="O934" s="64">
        <v>0</v>
      </c>
      <c r="P934" s="64">
        <v>1</v>
      </c>
      <c r="Q934" s="64">
        <v>1</v>
      </c>
      <c r="R934" s="84">
        <v>1</v>
      </c>
      <c r="S934" s="64">
        <v>5</v>
      </c>
      <c r="T934" s="61"/>
      <c r="U934" s="61"/>
      <c r="V934" s="61">
        <v>3501</v>
      </c>
      <c r="W934" s="61">
        <v>61</v>
      </c>
      <c r="X934" s="61">
        <v>210</v>
      </c>
      <c r="Y934" s="85">
        <v>15136</v>
      </c>
    </row>
    <row r="935" spans="1:25" s="85" customFormat="1" ht="12">
      <c r="A935" s="83">
        <v>3501</v>
      </c>
      <c r="B935" s="61">
        <v>3501061278</v>
      </c>
      <c r="C935" s="63" t="s">
        <v>308</v>
      </c>
      <c r="D935" s="64">
        <v>0</v>
      </c>
      <c r="E935" s="64">
        <v>0</v>
      </c>
      <c r="F935" s="64">
        <v>0</v>
      </c>
      <c r="G935" s="64">
        <v>0</v>
      </c>
      <c r="H935" s="64">
        <v>0</v>
      </c>
      <c r="I935" s="64">
        <v>6</v>
      </c>
      <c r="J935" s="64">
        <v>0</v>
      </c>
      <c r="K935" s="84">
        <v>0.22919999999999999</v>
      </c>
      <c r="L935" s="64">
        <v>0</v>
      </c>
      <c r="M935" s="64">
        <v>0</v>
      </c>
      <c r="N935" s="64">
        <v>0</v>
      </c>
      <c r="O935" s="64">
        <v>2</v>
      </c>
      <c r="P935" s="64">
        <v>5</v>
      </c>
      <c r="Q935" s="64">
        <v>6</v>
      </c>
      <c r="R935" s="84">
        <v>1</v>
      </c>
      <c r="S935" s="64">
        <v>6</v>
      </c>
      <c r="T935" s="61"/>
      <c r="U935" s="61"/>
      <c r="V935" s="61">
        <v>3501</v>
      </c>
      <c r="W935" s="61">
        <v>61</v>
      </c>
      <c r="X935" s="61">
        <v>278</v>
      </c>
      <c r="Y935" s="85">
        <v>15422</v>
      </c>
    </row>
    <row r="936" spans="1:25" s="85" customFormat="1" ht="12">
      <c r="A936" s="83">
        <v>3501</v>
      </c>
      <c r="B936" s="61">
        <v>3501061281</v>
      </c>
      <c r="C936" s="63" t="s">
        <v>308</v>
      </c>
      <c r="D936" s="64">
        <v>0</v>
      </c>
      <c r="E936" s="64">
        <v>0</v>
      </c>
      <c r="F936" s="64">
        <v>0</v>
      </c>
      <c r="G936" s="64">
        <v>0</v>
      </c>
      <c r="H936" s="64">
        <v>0</v>
      </c>
      <c r="I936" s="64">
        <v>104</v>
      </c>
      <c r="J936" s="64">
        <v>0</v>
      </c>
      <c r="K936" s="84">
        <v>3.9727999999999999</v>
      </c>
      <c r="L936" s="64">
        <v>0</v>
      </c>
      <c r="M936" s="64">
        <v>0</v>
      </c>
      <c r="N936" s="64">
        <v>0</v>
      </c>
      <c r="O936" s="64">
        <v>3</v>
      </c>
      <c r="P936" s="64">
        <v>92</v>
      </c>
      <c r="Q936" s="64">
        <v>104</v>
      </c>
      <c r="R936" s="84">
        <v>1</v>
      </c>
      <c r="S936" s="64">
        <v>12</v>
      </c>
      <c r="T936" s="61"/>
      <c r="U936" s="61"/>
      <c r="V936" s="61">
        <v>3501</v>
      </c>
      <c r="W936" s="61">
        <v>61</v>
      </c>
      <c r="X936" s="61">
        <v>281</v>
      </c>
      <c r="Y936" s="85">
        <v>15820</v>
      </c>
    </row>
    <row r="937" spans="1:25" s="85" customFormat="1" ht="12">
      <c r="A937" s="83">
        <v>3501</v>
      </c>
      <c r="B937" s="61">
        <v>3501061325</v>
      </c>
      <c r="C937" s="63" t="s">
        <v>308</v>
      </c>
      <c r="D937" s="64">
        <v>0</v>
      </c>
      <c r="E937" s="64">
        <v>0</v>
      </c>
      <c r="F937" s="64">
        <v>0</v>
      </c>
      <c r="G937" s="64">
        <v>0</v>
      </c>
      <c r="H937" s="64">
        <v>0</v>
      </c>
      <c r="I937" s="64">
        <v>2</v>
      </c>
      <c r="J937" s="64">
        <v>0</v>
      </c>
      <c r="K937" s="84">
        <v>7.6399999999999996E-2</v>
      </c>
      <c r="L937" s="64">
        <v>0</v>
      </c>
      <c r="M937" s="64">
        <v>0</v>
      </c>
      <c r="N937" s="64">
        <v>0</v>
      </c>
      <c r="O937" s="64">
        <v>0</v>
      </c>
      <c r="P937" s="64">
        <v>2</v>
      </c>
      <c r="Q937" s="64">
        <v>2</v>
      </c>
      <c r="R937" s="84">
        <v>1</v>
      </c>
      <c r="S937" s="64">
        <v>8</v>
      </c>
      <c r="T937" s="61"/>
      <c r="U937" s="61"/>
      <c r="V937" s="61">
        <v>3501</v>
      </c>
      <c r="W937" s="61">
        <v>61</v>
      </c>
      <c r="X937" s="61">
        <v>325</v>
      </c>
      <c r="Y937" s="85">
        <v>15785</v>
      </c>
    </row>
    <row r="938" spans="1:25" s="85" customFormat="1" ht="12">
      <c r="A938" s="83">
        <v>3501</v>
      </c>
      <c r="B938" s="61">
        <v>3501061332</v>
      </c>
      <c r="C938" s="63" t="s">
        <v>308</v>
      </c>
      <c r="D938" s="64">
        <v>0</v>
      </c>
      <c r="E938" s="64">
        <v>0</v>
      </c>
      <c r="F938" s="64">
        <v>0</v>
      </c>
      <c r="G938" s="64">
        <v>0</v>
      </c>
      <c r="H938" s="64">
        <v>0</v>
      </c>
      <c r="I938" s="64">
        <v>3</v>
      </c>
      <c r="J938" s="64">
        <v>0</v>
      </c>
      <c r="K938" s="84">
        <v>0.11459999999999999</v>
      </c>
      <c r="L938" s="64">
        <v>0</v>
      </c>
      <c r="M938" s="64">
        <v>0</v>
      </c>
      <c r="N938" s="64">
        <v>0</v>
      </c>
      <c r="O938" s="64">
        <v>1</v>
      </c>
      <c r="P938" s="64">
        <v>3</v>
      </c>
      <c r="Q938" s="64">
        <v>3</v>
      </c>
      <c r="R938" s="84">
        <v>1</v>
      </c>
      <c r="S938" s="64">
        <v>10</v>
      </c>
      <c r="T938" s="61"/>
      <c r="U938" s="61"/>
      <c r="V938" s="61">
        <v>3501</v>
      </c>
      <c r="W938" s="61">
        <v>61</v>
      </c>
      <c r="X938" s="61">
        <v>332</v>
      </c>
      <c r="Y938" s="85">
        <v>16828</v>
      </c>
    </row>
    <row r="939" spans="1:25" s="85" customFormat="1" ht="12">
      <c r="A939" s="83">
        <v>3501</v>
      </c>
      <c r="B939" s="61">
        <v>3501061683</v>
      </c>
      <c r="C939" s="63" t="s">
        <v>308</v>
      </c>
      <c r="D939" s="64">
        <v>0</v>
      </c>
      <c r="E939" s="64">
        <v>0</v>
      </c>
      <c r="F939" s="64">
        <v>0</v>
      </c>
      <c r="G939" s="64">
        <v>0</v>
      </c>
      <c r="H939" s="64">
        <v>0</v>
      </c>
      <c r="I939" s="64">
        <v>1</v>
      </c>
      <c r="J939" s="64">
        <v>0</v>
      </c>
      <c r="K939" s="84">
        <v>3.8199999999999998E-2</v>
      </c>
      <c r="L939" s="64">
        <v>0</v>
      </c>
      <c r="M939" s="64">
        <v>0</v>
      </c>
      <c r="N939" s="64">
        <v>0</v>
      </c>
      <c r="O939" s="64">
        <v>0</v>
      </c>
      <c r="P939" s="64">
        <v>1</v>
      </c>
      <c r="Q939" s="64">
        <v>1</v>
      </c>
      <c r="R939" s="84">
        <v>1</v>
      </c>
      <c r="S939" s="64">
        <v>4</v>
      </c>
      <c r="T939" s="61"/>
      <c r="U939" s="61"/>
      <c r="V939" s="61">
        <v>3501</v>
      </c>
      <c r="W939" s="61">
        <v>61</v>
      </c>
      <c r="X939" s="61">
        <v>683</v>
      </c>
      <c r="Y939" s="85">
        <v>15066</v>
      </c>
    </row>
    <row r="940" spans="1:25" s="85" customFormat="1" ht="12">
      <c r="A940" s="83">
        <v>3502</v>
      </c>
      <c r="B940" s="61">
        <v>3502281061</v>
      </c>
      <c r="C940" s="63" t="s">
        <v>309</v>
      </c>
      <c r="D940" s="64">
        <v>0</v>
      </c>
      <c r="E940" s="64">
        <v>0</v>
      </c>
      <c r="F940" s="64">
        <v>0</v>
      </c>
      <c r="G940" s="64">
        <v>0</v>
      </c>
      <c r="H940" s="64">
        <v>0</v>
      </c>
      <c r="I940" s="64">
        <v>2</v>
      </c>
      <c r="J940" s="64">
        <v>0</v>
      </c>
      <c r="K940" s="84">
        <v>7.6399999999999996E-2</v>
      </c>
      <c r="L940" s="64">
        <v>0</v>
      </c>
      <c r="M940" s="64">
        <v>0</v>
      </c>
      <c r="N940" s="64">
        <v>0</v>
      </c>
      <c r="O940" s="64">
        <v>0</v>
      </c>
      <c r="P940" s="64">
        <v>1</v>
      </c>
      <c r="Q940" s="64">
        <v>2</v>
      </c>
      <c r="R940" s="84">
        <v>1</v>
      </c>
      <c r="S940" s="64">
        <v>10</v>
      </c>
      <c r="T940" s="61"/>
      <c r="U940" s="61"/>
      <c r="V940" s="61">
        <v>3502</v>
      </c>
      <c r="W940" s="61">
        <v>281</v>
      </c>
      <c r="X940" s="61">
        <v>61</v>
      </c>
      <c r="Y940" s="85">
        <v>13564</v>
      </c>
    </row>
    <row r="941" spans="1:25" s="85" customFormat="1" ht="12">
      <c r="A941" s="83">
        <v>3502</v>
      </c>
      <c r="B941" s="61">
        <v>3502281161</v>
      </c>
      <c r="C941" s="63" t="s">
        <v>309</v>
      </c>
      <c r="D941" s="64">
        <v>0</v>
      </c>
      <c r="E941" s="64">
        <v>0</v>
      </c>
      <c r="F941" s="64">
        <v>0</v>
      </c>
      <c r="G941" s="64">
        <v>0</v>
      </c>
      <c r="H941" s="64">
        <v>2</v>
      </c>
      <c r="I941" s="64">
        <v>0</v>
      </c>
      <c r="J941" s="64">
        <v>0</v>
      </c>
      <c r="K941" s="84">
        <v>7.6399999999999996E-2</v>
      </c>
      <c r="L941" s="64">
        <v>0</v>
      </c>
      <c r="M941" s="64">
        <v>0</v>
      </c>
      <c r="N941" s="64">
        <v>0</v>
      </c>
      <c r="O941" s="64">
        <v>0</v>
      </c>
      <c r="P941" s="64">
        <v>2</v>
      </c>
      <c r="Q941" s="64">
        <v>2</v>
      </c>
      <c r="R941" s="84">
        <v>1</v>
      </c>
      <c r="S941" s="64">
        <v>6</v>
      </c>
      <c r="T941" s="61"/>
      <c r="U941" s="61"/>
      <c r="V941" s="61">
        <v>3502</v>
      </c>
      <c r="W941" s="61">
        <v>281</v>
      </c>
      <c r="X941" s="61">
        <v>161</v>
      </c>
      <c r="Y941" s="85">
        <v>13645</v>
      </c>
    </row>
    <row r="942" spans="1:25" s="85" customFormat="1" ht="12">
      <c r="A942" s="83">
        <v>3502</v>
      </c>
      <c r="B942" s="61">
        <v>3502281281</v>
      </c>
      <c r="C942" s="63" t="s">
        <v>309</v>
      </c>
      <c r="D942" s="64">
        <v>0</v>
      </c>
      <c r="E942" s="64">
        <v>0</v>
      </c>
      <c r="F942" s="64">
        <v>0</v>
      </c>
      <c r="G942" s="64">
        <v>0</v>
      </c>
      <c r="H942" s="64">
        <v>225</v>
      </c>
      <c r="I942" s="64">
        <v>240</v>
      </c>
      <c r="J942" s="64">
        <v>0</v>
      </c>
      <c r="K942" s="84">
        <v>17.763000000000002</v>
      </c>
      <c r="L942" s="64">
        <v>0</v>
      </c>
      <c r="M942" s="64">
        <v>0</v>
      </c>
      <c r="N942" s="64">
        <v>17</v>
      </c>
      <c r="O942" s="64">
        <v>24</v>
      </c>
      <c r="P942" s="64">
        <v>369</v>
      </c>
      <c r="Q942" s="64">
        <v>465</v>
      </c>
      <c r="R942" s="84">
        <v>1</v>
      </c>
      <c r="S942" s="64">
        <v>12</v>
      </c>
      <c r="T942" s="61"/>
      <c r="U942" s="61"/>
      <c r="V942" s="61">
        <v>3502</v>
      </c>
      <c r="W942" s="61">
        <v>281</v>
      </c>
      <c r="X942" s="61">
        <v>281</v>
      </c>
      <c r="Y942" s="85">
        <v>14597</v>
      </c>
    </row>
    <row r="943" spans="1:25" s="85" customFormat="1" ht="12">
      <c r="A943" s="83">
        <v>3503</v>
      </c>
      <c r="B943" s="61">
        <v>3503160031</v>
      </c>
      <c r="C943" s="63" t="s">
        <v>567</v>
      </c>
      <c r="D943" s="64">
        <v>0</v>
      </c>
      <c r="E943" s="64">
        <v>0</v>
      </c>
      <c r="F943" s="64">
        <v>0</v>
      </c>
      <c r="G943" s="64">
        <v>3</v>
      </c>
      <c r="H943" s="64">
        <v>1</v>
      </c>
      <c r="I943" s="64">
        <v>0</v>
      </c>
      <c r="J943" s="64">
        <v>0</v>
      </c>
      <c r="K943" s="84">
        <v>0.15279999999999999</v>
      </c>
      <c r="L943" s="64">
        <v>0</v>
      </c>
      <c r="M943" s="64">
        <v>0</v>
      </c>
      <c r="N943" s="64">
        <v>0</v>
      </c>
      <c r="O943" s="64">
        <v>0</v>
      </c>
      <c r="P943" s="64">
        <v>1</v>
      </c>
      <c r="Q943" s="64">
        <v>4</v>
      </c>
      <c r="R943" s="84">
        <v>1</v>
      </c>
      <c r="S943" s="64">
        <v>4</v>
      </c>
      <c r="T943" s="61"/>
      <c r="U943" s="61"/>
      <c r="V943" s="61">
        <v>3503</v>
      </c>
      <c r="W943" s="61">
        <v>160</v>
      </c>
      <c r="X943" s="61">
        <v>31</v>
      </c>
      <c r="Y943" s="85">
        <v>10477</v>
      </c>
    </row>
    <row r="944" spans="1:25" s="85" customFormat="1" ht="12">
      <c r="A944" s="83">
        <v>3503</v>
      </c>
      <c r="B944" s="61">
        <v>3503160048</v>
      </c>
      <c r="C944" s="63" t="s">
        <v>567</v>
      </c>
      <c r="D944" s="64">
        <v>0</v>
      </c>
      <c r="E944" s="64">
        <v>0</v>
      </c>
      <c r="F944" s="64">
        <v>0</v>
      </c>
      <c r="G944" s="64">
        <v>3</v>
      </c>
      <c r="H944" s="64">
        <v>1</v>
      </c>
      <c r="I944" s="64">
        <v>0</v>
      </c>
      <c r="J944" s="64">
        <v>0</v>
      </c>
      <c r="K944" s="84">
        <v>0.15279999999999999</v>
      </c>
      <c r="L944" s="64">
        <v>0</v>
      </c>
      <c r="M944" s="64">
        <v>0</v>
      </c>
      <c r="N944" s="64">
        <v>0</v>
      </c>
      <c r="O944" s="64">
        <v>0</v>
      </c>
      <c r="P944" s="64">
        <v>0</v>
      </c>
      <c r="Q944" s="64">
        <v>4</v>
      </c>
      <c r="R944" s="84">
        <v>1</v>
      </c>
      <c r="S944" s="64">
        <v>3</v>
      </c>
      <c r="T944" s="61"/>
      <c r="U944" s="61"/>
      <c r="V944" s="61">
        <v>3503</v>
      </c>
      <c r="W944" s="61">
        <v>160</v>
      </c>
      <c r="X944" s="61">
        <v>48</v>
      </c>
      <c r="Y944" s="85">
        <v>9463</v>
      </c>
    </row>
    <row r="945" spans="1:25" s="85" customFormat="1" ht="12">
      <c r="A945" s="83">
        <v>3503</v>
      </c>
      <c r="B945" s="61">
        <v>3503160056</v>
      </c>
      <c r="C945" s="63" t="s">
        <v>567</v>
      </c>
      <c r="D945" s="64">
        <v>0</v>
      </c>
      <c r="E945" s="64">
        <v>0</v>
      </c>
      <c r="F945" s="64">
        <v>0</v>
      </c>
      <c r="G945" s="64">
        <v>5</v>
      </c>
      <c r="H945" s="64">
        <v>2</v>
      </c>
      <c r="I945" s="64">
        <v>1</v>
      </c>
      <c r="J945" s="64">
        <v>0</v>
      </c>
      <c r="K945" s="84">
        <v>0.30559999999999998</v>
      </c>
      <c r="L945" s="64">
        <v>0</v>
      </c>
      <c r="M945" s="64">
        <v>1</v>
      </c>
      <c r="N945" s="64">
        <v>1</v>
      </c>
      <c r="O945" s="64">
        <v>0</v>
      </c>
      <c r="P945" s="64">
        <v>6</v>
      </c>
      <c r="Q945" s="64">
        <v>8</v>
      </c>
      <c r="R945" s="84">
        <v>1</v>
      </c>
      <c r="S945" s="64">
        <v>3</v>
      </c>
      <c r="T945" s="61"/>
      <c r="U945" s="61"/>
      <c r="V945" s="61">
        <v>3503</v>
      </c>
      <c r="W945" s="61">
        <v>160</v>
      </c>
      <c r="X945" s="61">
        <v>56</v>
      </c>
      <c r="Y945" s="85">
        <v>13249</v>
      </c>
    </row>
    <row r="946" spans="1:25" s="85" customFormat="1" ht="12">
      <c r="A946" s="83">
        <v>3503</v>
      </c>
      <c r="B946" s="61">
        <v>3503160079</v>
      </c>
      <c r="C946" s="63" t="s">
        <v>567</v>
      </c>
      <c r="D946" s="64">
        <v>0</v>
      </c>
      <c r="E946" s="64">
        <v>0</v>
      </c>
      <c r="F946" s="64">
        <v>4</v>
      </c>
      <c r="G946" s="64">
        <v>34</v>
      </c>
      <c r="H946" s="64">
        <v>17</v>
      </c>
      <c r="I946" s="64">
        <v>4</v>
      </c>
      <c r="J946" s="64">
        <v>0</v>
      </c>
      <c r="K946" s="84">
        <v>2.2538</v>
      </c>
      <c r="L946" s="64">
        <v>0</v>
      </c>
      <c r="M946" s="64">
        <v>4</v>
      </c>
      <c r="N946" s="64">
        <v>0</v>
      </c>
      <c r="O946" s="64">
        <v>0</v>
      </c>
      <c r="P946" s="64">
        <v>14</v>
      </c>
      <c r="Q946" s="64">
        <v>59</v>
      </c>
      <c r="R946" s="84">
        <v>1</v>
      </c>
      <c r="S946" s="64">
        <v>6</v>
      </c>
      <c r="T946" s="61"/>
      <c r="U946" s="61"/>
      <c r="V946" s="61">
        <v>3503</v>
      </c>
      <c r="W946" s="61">
        <v>160</v>
      </c>
      <c r="X946" s="61">
        <v>79</v>
      </c>
      <c r="Y946" s="85">
        <v>10761</v>
      </c>
    </row>
    <row r="947" spans="1:25" s="85" customFormat="1" ht="12">
      <c r="A947" s="83">
        <v>3503</v>
      </c>
      <c r="B947" s="61">
        <v>3503160160</v>
      </c>
      <c r="C947" s="63" t="s">
        <v>567</v>
      </c>
      <c r="D947" s="64">
        <v>0</v>
      </c>
      <c r="E947" s="64">
        <v>0</v>
      </c>
      <c r="F947" s="64">
        <v>70</v>
      </c>
      <c r="G947" s="64">
        <v>509</v>
      </c>
      <c r="H947" s="64">
        <v>287</v>
      </c>
      <c r="I947" s="64">
        <v>63</v>
      </c>
      <c r="J947" s="64">
        <v>0</v>
      </c>
      <c r="K947" s="84">
        <v>35.4878</v>
      </c>
      <c r="L947" s="64">
        <v>0</v>
      </c>
      <c r="M947" s="64">
        <v>150</v>
      </c>
      <c r="N947" s="64">
        <v>54</v>
      </c>
      <c r="O947" s="64">
        <v>20</v>
      </c>
      <c r="P947" s="64">
        <v>562</v>
      </c>
      <c r="Q947" s="64">
        <v>929</v>
      </c>
      <c r="R947" s="84">
        <v>1</v>
      </c>
      <c r="S947" s="64">
        <v>11</v>
      </c>
      <c r="T947" s="61"/>
      <c r="U947" s="61"/>
      <c r="V947" s="61">
        <v>3503</v>
      </c>
      <c r="W947" s="61">
        <v>160</v>
      </c>
      <c r="X947" s="61">
        <v>160</v>
      </c>
      <c r="Y947" s="85">
        <v>13285</v>
      </c>
    </row>
    <row r="948" spans="1:25" s="85" customFormat="1" ht="12">
      <c r="A948" s="83">
        <v>3503</v>
      </c>
      <c r="B948" s="61">
        <v>3503160301</v>
      </c>
      <c r="C948" s="63" t="s">
        <v>567</v>
      </c>
      <c r="D948" s="64">
        <v>0</v>
      </c>
      <c r="E948" s="64">
        <v>0</v>
      </c>
      <c r="F948" s="64">
        <v>1</v>
      </c>
      <c r="G948" s="64">
        <v>1</v>
      </c>
      <c r="H948" s="64">
        <v>2</v>
      </c>
      <c r="I948" s="64">
        <v>1</v>
      </c>
      <c r="J948" s="64">
        <v>0</v>
      </c>
      <c r="K948" s="84">
        <v>0.191</v>
      </c>
      <c r="L948" s="64">
        <v>0</v>
      </c>
      <c r="M948" s="64">
        <v>2</v>
      </c>
      <c r="N948" s="64">
        <v>0</v>
      </c>
      <c r="O948" s="64">
        <v>0</v>
      </c>
      <c r="P948" s="64">
        <v>5</v>
      </c>
      <c r="Q948" s="64">
        <v>5</v>
      </c>
      <c r="R948" s="84">
        <v>1</v>
      </c>
      <c r="S948" s="64">
        <v>4</v>
      </c>
      <c r="T948" s="61"/>
      <c r="U948" s="61"/>
      <c r="V948" s="61">
        <v>3503</v>
      </c>
      <c r="W948" s="61">
        <v>160</v>
      </c>
      <c r="X948" s="61">
        <v>301</v>
      </c>
      <c r="Y948" s="85">
        <v>14707</v>
      </c>
    </row>
    <row r="949" spans="1:25" s="85" customFormat="1" ht="12">
      <c r="A949" s="83">
        <v>3503</v>
      </c>
      <c r="B949" s="61">
        <v>3503160326</v>
      </c>
      <c r="C949" s="63" t="s">
        <v>567</v>
      </c>
      <c r="D949" s="64">
        <v>0</v>
      </c>
      <c r="E949" s="64">
        <v>0</v>
      </c>
      <c r="F949" s="64">
        <v>1</v>
      </c>
      <c r="G949" s="64">
        <v>0</v>
      </c>
      <c r="H949" s="64">
        <v>0</v>
      </c>
      <c r="I949" s="64">
        <v>0</v>
      </c>
      <c r="J949" s="64">
        <v>0</v>
      </c>
      <c r="K949" s="84">
        <v>3.8199999999999998E-2</v>
      </c>
      <c r="L949" s="64">
        <v>0</v>
      </c>
      <c r="M949" s="64">
        <v>0</v>
      </c>
      <c r="N949" s="64">
        <v>0</v>
      </c>
      <c r="O949" s="64">
        <v>0</v>
      </c>
      <c r="P949" s="64">
        <v>0</v>
      </c>
      <c r="Q949" s="64">
        <v>1</v>
      </c>
      <c r="R949" s="84">
        <v>1</v>
      </c>
      <c r="S949" s="64">
        <v>2</v>
      </c>
      <c r="T949" s="61"/>
      <c r="U949" s="61"/>
      <c r="V949" s="61">
        <v>3503</v>
      </c>
      <c r="W949" s="61">
        <v>160</v>
      </c>
      <c r="X949" s="61">
        <v>326</v>
      </c>
      <c r="Y949" s="85">
        <v>9501</v>
      </c>
    </row>
    <row r="950" spans="1:25" s="85" customFormat="1" ht="12">
      <c r="A950" s="83">
        <v>3503</v>
      </c>
      <c r="B950" s="61">
        <v>3503160600</v>
      </c>
      <c r="C950" s="63" t="s">
        <v>567</v>
      </c>
      <c r="D950" s="64">
        <v>0</v>
      </c>
      <c r="E950" s="64">
        <v>0</v>
      </c>
      <c r="F950" s="64">
        <v>0</v>
      </c>
      <c r="G950" s="64">
        <v>0</v>
      </c>
      <c r="H950" s="64">
        <v>1</v>
      </c>
      <c r="I950" s="64">
        <v>0</v>
      </c>
      <c r="J950" s="64">
        <v>0</v>
      </c>
      <c r="K950" s="84">
        <v>3.8199999999999998E-2</v>
      </c>
      <c r="L950" s="64">
        <v>0</v>
      </c>
      <c r="M950" s="64">
        <v>0</v>
      </c>
      <c r="N950" s="64">
        <v>0</v>
      </c>
      <c r="O950" s="64">
        <v>0</v>
      </c>
      <c r="P950" s="64">
        <v>1</v>
      </c>
      <c r="Q950" s="64">
        <v>1</v>
      </c>
      <c r="R950" s="84">
        <v>1</v>
      </c>
      <c r="S950" s="64">
        <v>2</v>
      </c>
      <c r="T950" s="61"/>
      <c r="U950" s="61"/>
      <c r="V950" s="61">
        <v>3503</v>
      </c>
      <c r="W950" s="61">
        <v>160</v>
      </c>
      <c r="X950" s="61">
        <v>600</v>
      </c>
      <c r="Y950" s="85">
        <v>13121</v>
      </c>
    </row>
    <row r="951" spans="1:25" s="85" customFormat="1" ht="12">
      <c r="A951" s="83">
        <v>3503</v>
      </c>
      <c r="B951" s="61">
        <v>3503160673</v>
      </c>
      <c r="C951" s="63" t="s">
        <v>567</v>
      </c>
      <c r="D951" s="64">
        <v>0</v>
      </c>
      <c r="E951" s="64">
        <v>0</v>
      </c>
      <c r="F951" s="64">
        <v>0</v>
      </c>
      <c r="G951" s="64">
        <v>1</v>
      </c>
      <c r="H951" s="64">
        <v>0</v>
      </c>
      <c r="I951" s="64">
        <v>0</v>
      </c>
      <c r="J951" s="64">
        <v>0</v>
      </c>
      <c r="K951" s="84">
        <v>3.8199999999999998E-2</v>
      </c>
      <c r="L951" s="64">
        <v>0</v>
      </c>
      <c r="M951" s="64">
        <v>0</v>
      </c>
      <c r="N951" s="64">
        <v>0</v>
      </c>
      <c r="O951" s="64">
        <v>0</v>
      </c>
      <c r="P951" s="64">
        <v>0</v>
      </c>
      <c r="Q951" s="64">
        <v>1</v>
      </c>
      <c r="R951" s="84">
        <v>1</v>
      </c>
      <c r="S951" s="64">
        <v>2</v>
      </c>
      <c r="T951" s="61"/>
      <c r="U951" s="61"/>
      <c r="V951" s="61">
        <v>3503</v>
      </c>
      <c r="W951" s="61">
        <v>160</v>
      </c>
      <c r="X951" s="61">
        <v>673</v>
      </c>
      <c r="Y951" s="85">
        <v>9549</v>
      </c>
    </row>
    <row r="952" spans="1:25" s="85" customFormat="1" ht="12">
      <c r="A952" s="83">
        <v>3503</v>
      </c>
      <c r="B952" s="61">
        <v>3503160735</v>
      </c>
      <c r="C952" s="63" t="s">
        <v>567</v>
      </c>
      <c r="D952" s="64">
        <v>0</v>
      </c>
      <c r="E952" s="64">
        <v>0</v>
      </c>
      <c r="F952" s="64">
        <v>1</v>
      </c>
      <c r="G952" s="64">
        <v>2</v>
      </c>
      <c r="H952" s="64">
        <v>0</v>
      </c>
      <c r="I952" s="64">
        <v>0</v>
      </c>
      <c r="J952" s="64">
        <v>0</v>
      </c>
      <c r="K952" s="84">
        <v>0.11459999999999999</v>
      </c>
      <c r="L952" s="64">
        <v>0</v>
      </c>
      <c r="M952" s="64">
        <v>0</v>
      </c>
      <c r="N952" s="64">
        <v>0</v>
      </c>
      <c r="O952" s="64">
        <v>0</v>
      </c>
      <c r="P952" s="64">
        <v>1</v>
      </c>
      <c r="Q952" s="64">
        <v>3</v>
      </c>
      <c r="R952" s="84">
        <v>1</v>
      </c>
      <c r="S952" s="64">
        <v>4</v>
      </c>
      <c r="T952" s="61"/>
      <c r="U952" s="61"/>
      <c r="V952" s="61">
        <v>3503</v>
      </c>
      <c r="W952" s="61">
        <v>160</v>
      </c>
      <c r="X952" s="61">
        <v>735</v>
      </c>
      <c r="Y952" s="85">
        <v>10885</v>
      </c>
    </row>
    <row r="953" spans="1:25" s="85" customFormat="1" ht="12">
      <c r="A953" s="83">
        <v>3506</v>
      </c>
      <c r="B953" s="61">
        <v>3506262030</v>
      </c>
      <c r="C953" s="63" t="s">
        <v>311</v>
      </c>
      <c r="D953" s="64">
        <v>0</v>
      </c>
      <c r="E953" s="64">
        <v>0</v>
      </c>
      <c r="F953" s="64">
        <v>0</v>
      </c>
      <c r="G953" s="64">
        <v>0</v>
      </c>
      <c r="H953" s="64">
        <v>0</v>
      </c>
      <c r="I953" s="64">
        <v>2</v>
      </c>
      <c r="J953" s="64">
        <v>0</v>
      </c>
      <c r="K953" s="84">
        <v>7.6399999999999996E-2</v>
      </c>
      <c r="L953" s="64">
        <v>0</v>
      </c>
      <c r="M953" s="64">
        <v>0</v>
      </c>
      <c r="N953" s="64">
        <v>0</v>
      </c>
      <c r="O953" s="64">
        <v>1</v>
      </c>
      <c r="P953" s="64">
        <v>0</v>
      </c>
      <c r="Q953" s="64">
        <v>2</v>
      </c>
      <c r="R953" s="84">
        <v>1</v>
      </c>
      <c r="S953" s="64">
        <v>6</v>
      </c>
      <c r="T953" s="61"/>
      <c r="U953" s="61"/>
      <c r="V953" s="61">
        <v>3506</v>
      </c>
      <c r="W953" s="61">
        <v>262</v>
      </c>
      <c r="X953" s="61">
        <v>30</v>
      </c>
      <c r="Y953" s="85">
        <v>12074</v>
      </c>
    </row>
    <row r="954" spans="1:25" s="85" customFormat="1" ht="12">
      <c r="A954" s="83">
        <v>3506</v>
      </c>
      <c r="B954" s="61">
        <v>3506262049</v>
      </c>
      <c r="C954" s="63" t="s">
        <v>311</v>
      </c>
      <c r="D954" s="64">
        <v>0</v>
      </c>
      <c r="E954" s="64">
        <v>0</v>
      </c>
      <c r="F954" s="64">
        <v>0</v>
      </c>
      <c r="G954" s="64">
        <v>0</v>
      </c>
      <c r="H954" s="64">
        <v>0</v>
      </c>
      <c r="I954" s="64">
        <v>2</v>
      </c>
      <c r="J954" s="64">
        <v>0</v>
      </c>
      <c r="K954" s="84">
        <v>7.6399999999999996E-2</v>
      </c>
      <c r="L954" s="64">
        <v>0</v>
      </c>
      <c r="M954" s="64">
        <v>0</v>
      </c>
      <c r="N954" s="64">
        <v>0</v>
      </c>
      <c r="O954" s="64">
        <v>1</v>
      </c>
      <c r="P954" s="64">
        <v>2</v>
      </c>
      <c r="Q954" s="64">
        <v>2</v>
      </c>
      <c r="R954" s="84">
        <v>1</v>
      </c>
      <c r="S954" s="64">
        <v>8</v>
      </c>
      <c r="T954" s="61"/>
      <c r="U954" s="61"/>
      <c r="V954" s="61">
        <v>3506</v>
      </c>
      <c r="W954" s="61">
        <v>262</v>
      </c>
      <c r="X954" s="61">
        <v>49</v>
      </c>
      <c r="Y954" s="85">
        <v>16850</v>
      </c>
    </row>
    <row r="955" spans="1:25" s="85" customFormat="1" ht="12">
      <c r="A955" s="83">
        <v>3506</v>
      </c>
      <c r="B955" s="61">
        <v>3506262071</v>
      </c>
      <c r="C955" s="63" t="s">
        <v>311</v>
      </c>
      <c r="D955" s="64">
        <v>0</v>
      </c>
      <c r="E955" s="64">
        <v>0</v>
      </c>
      <c r="F955" s="64">
        <v>0</v>
      </c>
      <c r="G955" s="64">
        <v>0</v>
      </c>
      <c r="H955" s="64">
        <v>1</v>
      </c>
      <c r="I955" s="64">
        <v>2</v>
      </c>
      <c r="J955" s="64">
        <v>0</v>
      </c>
      <c r="K955" s="84">
        <v>0.11459999999999999</v>
      </c>
      <c r="L955" s="64">
        <v>0</v>
      </c>
      <c r="M955" s="64">
        <v>0</v>
      </c>
      <c r="N955" s="64">
        <v>0</v>
      </c>
      <c r="O955" s="64">
        <v>0</v>
      </c>
      <c r="P955" s="64">
        <v>0</v>
      </c>
      <c r="Q955" s="64">
        <v>3</v>
      </c>
      <c r="R955" s="84">
        <v>1</v>
      </c>
      <c r="S955" s="64">
        <v>4</v>
      </c>
      <c r="T955" s="61"/>
      <c r="U955" s="61"/>
      <c r="V955" s="61">
        <v>3506</v>
      </c>
      <c r="W955" s="61">
        <v>262</v>
      </c>
      <c r="X955" s="61">
        <v>71</v>
      </c>
      <c r="Y955" s="85">
        <v>10407</v>
      </c>
    </row>
    <row r="956" spans="1:25" s="85" customFormat="1" ht="12">
      <c r="A956" s="83">
        <v>3506</v>
      </c>
      <c r="B956" s="61">
        <v>3506262093</v>
      </c>
      <c r="C956" s="63" t="s">
        <v>311</v>
      </c>
      <c r="D956" s="64">
        <v>0</v>
      </c>
      <c r="E956" s="64">
        <v>0</v>
      </c>
      <c r="F956" s="64">
        <v>0</v>
      </c>
      <c r="G956" s="64">
        <v>0</v>
      </c>
      <c r="H956" s="64">
        <v>3</v>
      </c>
      <c r="I956" s="64">
        <v>1</v>
      </c>
      <c r="J956" s="64">
        <v>0</v>
      </c>
      <c r="K956" s="84">
        <v>0.15279999999999999</v>
      </c>
      <c r="L956" s="64">
        <v>0</v>
      </c>
      <c r="M956" s="64">
        <v>0</v>
      </c>
      <c r="N956" s="64">
        <v>0</v>
      </c>
      <c r="O956" s="64">
        <v>0</v>
      </c>
      <c r="P956" s="64">
        <v>3</v>
      </c>
      <c r="Q956" s="64">
        <v>4</v>
      </c>
      <c r="R956" s="84">
        <v>1</v>
      </c>
      <c r="S956" s="64">
        <v>11</v>
      </c>
      <c r="T956" s="61"/>
      <c r="U956" s="61"/>
      <c r="V956" s="61">
        <v>3506</v>
      </c>
      <c r="W956" s="61">
        <v>262</v>
      </c>
      <c r="X956" s="61">
        <v>93</v>
      </c>
      <c r="Y956" s="85">
        <v>13583</v>
      </c>
    </row>
    <row r="957" spans="1:25" s="85" customFormat="1" ht="12">
      <c r="A957" s="83">
        <v>3506</v>
      </c>
      <c r="B957" s="61">
        <v>3506262149</v>
      </c>
      <c r="C957" s="63" t="s">
        <v>311</v>
      </c>
      <c r="D957" s="64">
        <v>0</v>
      </c>
      <c r="E957" s="64">
        <v>0</v>
      </c>
      <c r="F957" s="64">
        <v>0</v>
      </c>
      <c r="G957" s="64">
        <v>0</v>
      </c>
      <c r="H957" s="64">
        <v>0</v>
      </c>
      <c r="I957" s="64">
        <v>2</v>
      </c>
      <c r="J957" s="64">
        <v>0</v>
      </c>
      <c r="K957" s="84">
        <v>7.6399999999999996E-2</v>
      </c>
      <c r="L957" s="64">
        <v>0</v>
      </c>
      <c r="M957" s="64">
        <v>0</v>
      </c>
      <c r="N957" s="64">
        <v>0</v>
      </c>
      <c r="O957" s="64">
        <v>0</v>
      </c>
      <c r="P957" s="64">
        <v>2</v>
      </c>
      <c r="Q957" s="64">
        <v>2</v>
      </c>
      <c r="R957" s="84">
        <v>1</v>
      </c>
      <c r="S957" s="64">
        <v>12</v>
      </c>
      <c r="T957" s="61"/>
      <c r="U957" s="61"/>
      <c r="V957" s="61">
        <v>3506</v>
      </c>
      <c r="W957" s="61">
        <v>262</v>
      </c>
      <c r="X957" s="61">
        <v>149</v>
      </c>
      <c r="Y957" s="85">
        <v>16378</v>
      </c>
    </row>
    <row r="958" spans="1:25" s="85" customFormat="1" ht="12">
      <c r="A958" s="83">
        <v>3506</v>
      </c>
      <c r="B958" s="61">
        <v>3506262163</v>
      </c>
      <c r="C958" s="63" t="s">
        <v>311</v>
      </c>
      <c r="D958" s="64">
        <v>0</v>
      </c>
      <c r="E958" s="64">
        <v>0</v>
      </c>
      <c r="F958" s="64">
        <v>0</v>
      </c>
      <c r="G958" s="64">
        <v>0</v>
      </c>
      <c r="H958" s="64">
        <v>59</v>
      </c>
      <c r="I958" s="64">
        <v>97</v>
      </c>
      <c r="J958" s="64">
        <v>0</v>
      </c>
      <c r="K958" s="84">
        <v>5.9592000000000001</v>
      </c>
      <c r="L958" s="64">
        <v>0</v>
      </c>
      <c r="M958" s="64">
        <v>0</v>
      </c>
      <c r="N958" s="64">
        <v>15</v>
      </c>
      <c r="O958" s="64">
        <v>21</v>
      </c>
      <c r="P958" s="64">
        <v>107</v>
      </c>
      <c r="Q958" s="64">
        <v>156</v>
      </c>
      <c r="R958" s="84">
        <v>1</v>
      </c>
      <c r="S958" s="64">
        <v>12</v>
      </c>
      <c r="T958" s="61"/>
      <c r="U958" s="61"/>
      <c r="V958" s="61">
        <v>3506</v>
      </c>
      <c r="W958" s="61">
        <v>262</v>
      </c>
      <c r="X958" s="61">
        <v>163</v>
      </c>
      <c r="Y958" s="85">
        <v>14536</v>
      </c>
    </row>
    <row r="959" spans="1:25" s="85" customFormat="1" ht="12">
      <c r="A959" s="83">
        <v>3506</v>
      </c>
      <c r="B959" s="61">
        <v>3506262165</v>
      </c>
      <c r="C959" s="63" t="s">
        <v>311</v>
      </c>
      <c r="D959" s="64">
        <v>0</v>
      </c>
      <c r="E959" s="64">
        <v>0</v>
      </c>
      <c r="F959" s="64">
        <v>0</v>
      </c>
      <c r="G959" s="64">
        <v>0</v>
      </c>
      <c r="H959" s="64">
        <v>6</v>
      </c>
      <c r="I959" s="64">
        <v>28</v>
      </c>
      <c r="J959" s="64">
        <v>0</v>
      </c>
      <c r="K959" s="84">
        <v>1.2988</v>
      </c>
      <c r="L959" s="64">
        <v>0</v>
      </c>
      <c r="M959" s="64">
        <v>0</v>
      </c>
      <c r="N959" s="64">
        <v>1</v>
      </c>
      <c r="O959" s="64">
        <v>5</v>
      </c>
      <c r="P959" s="64">
        <v>18</v>
      </c>
      <c r="Q959" s="64">
        <v>34</v>
      </c>
      <c r="R959" s="84">
        <v>1</v>
      </c>
      <c r="S959" s="64">
        <v>10</v>
      </c>
      <c r="T959" s="61"/>
      <c r="U959" s="61"/>
      <c r="V959" s="61">
        <v>3506</v>
      </c>
      <c r="W959" s="61">
        <v>262</v>
      </c>
      <c r="X959" s="61">
        <v>165</v>
      </c>
      <c r="Y959" s="85">
        <v>13782</v>
      </c>
    </row>
    <row r="960" spans="1:25" s="85" customFormat="1" ht="12">
      <c r="A960" s="83">
        <v>3506</v>
      </c>
      <c r="B960" s="61">
        <v>3506262176</v>
      </c>
      <c r="C960" s="63" t="s">
        <v>311</v>
      </c>
      <c r="D960" s="64">
        <v>0</v>
      </c>
      <c r="E960" s="64">
        <v>0</v>
      </c>
      <c r="F960" s="64">
        <v>0</v>
      </c>
      <c r="G960" s="64">
        <v>0</v>
      </c>
      <c r="H960" s="64">
        <v>4</v>
      </c>
      <c r="I960" s="64">
        <v>7</v>
      </c>
      <c r="J960" s="64">
        <v>0</v>
      </c>
      <c r="K960" s="84">
        <v>0.42020000000000002</v>
      </c>
      <c r="L960" s="64">
        <v>0</v>
      </c>
      <c r="M960" s="64">
        <v>0</v>
      </c>
      <c r="N960" s="64">
        <v>2</v>
      </c>
      <c r="O960" s="64">
        <v>0</v>
      </c>
      <c r="P960" s="64">
        <v>8</v>
      </c>
      <c r="Q960" s="64">
        <v>11</v>
      </c>
      <c r="R960" s="84">
        <v>1</v>
      </c>
      <c r="S960" s="64">
        <v>7</v>
      </c>
      <c r="T960" s="61"/>
      <c r="U960" s="61"/>
      <c r="V960" s="61">
        <v>3506</v>
      </c>
      <c r="W960" s="61">
        <v>262</v>
      </c>
      <c r="X960" s="61">
        <v>176</v>
      </c>
      <c r="Y960" s="85">
        <v>14161</v>
      </c>
    </row>
    <row r="961" spans="1:25" s="85" customFormat="1" ht="12">
      <c r="A961" s="83">
        <v>3506</v>
      </c>
      <c r="B961" s="61">
        <v>3506262178</v>
      </c>
      <c r="C961" s="63" t="s">
        <v>311</v>
      </c>
      <c r="D961" s="64">
        <v>0</v>
      </c>
      <c r="E961" s="64">
        <v>0</v>
      </c>
      <c r="F961" s="64">
        <v>0</v>
      </c>
      <c r="G961" s="64">
        <v>0</v>
      </c>
      <c r="H961" s="64">
        <v>1</v>
      </c>
      <c r="I961" s="64">
        <v>5</v>
      </c>
      <c r="J961" s="64">
        <v>0</v>
      </c>
      <c r="K961" s="84">
        <v>0.22919999999999999</v>
      </c>
      <c r="L961" s="64">
        <v>0</v>
      </c>
      <c r="M961" s="64">
        <v>0</v>
      </c>
      <c r="N961" s="64">
        <v>0</v>
      </c>
      <c r="O961" s="64">
        <v>1</v>
      </c>
      <c r="P961" s="64">
        <v>5</v>
      </c>
      <c r="Q961" s="64">
        <v>6</v>
      </c>
      <c r="R961" s="84">
        <v>1</v>
      </c>
      <c r="S961" s="64">
        <v>4</v>
      </c>
      <c r="T961" s="61"/>
      <c r="U961" s="61"/>
      <c r="V961" s="61">
        <v>3506</v>
      </c>
      <c r="W961" s="61">
        <v>262</v>
      </c>
      <c r="X961" s="61">
        <v>178</v>
      </c>
      <c r="Y961" s="85">
        <v>14444</v>
      </c>
    </row>
    <row r="962" spans="1:25" s="85" customFormat="1" ht="12">
      <c r="A962" s="83">
        <v>3506</v>
      </c>
      <c r="B962" s="61">
        <v>3506262229</v>
      </c>
      <c r="C962" s="63" t="s">
        <v>311</v>
      </c>
      <c r="D962" s="64">
        <v>0</v>
      </c>
      <c r="E962" s="64">
        <v>0</v>
      </c>
      <c r="F962" s="64">
        <v>0</v>
      </c>
      <c r="G962" s="64">
        <v>0</v>
      </c>
      <c r="H962" s="64">
        <v>9</v>
      </c>
      <c r="I962" s="64">
        <v>12</v>
      </c>
      <c r="J962" s="64">
        <v>0</v>
      </c>
      <c r="K962" s="84">
        <v>0.80220000000000002</v>
      </c>
      <c r="L962" s="64">
        <v>0</v>
      </c>
      <c r="M962" s="64">
        <v>0</v>
      </c>
      <c r="N962" s="64">
        <v>2</v>
      </c>
      <c r="O962" s="64">
        <v>0</v>
      </c>
      <c r="P962" s="64">
        <v>11</v>
      </c>
      <c r="Q962" s="64">
        <v>21</v>
      </c>
      <c r="R962" s="84">
        <v>1</v>
      </c>
      <c r="S962" s="64">
        <v>7</v>
      </c>
      <c r="T962" s="61"/>
      <c r="U962" s="61"/>
      <c r="V962" s="61">
        <v>3506</v>
      </c>
      <c r="W962" s="61">
        <v>262</v>
      </c>
      <c r="X962" s="61">
        <v>229</v>
      </c>
      <c r="Y962" s="85">
        <v>12889</v>
      </c>
    </row>
    <row r="963" spans="1:25" s="85" customFormat="1" ht="12">
      <c r="A963" s="83">
        <v>3506</v>
      </c>
      <c r="B963" s="61">
        <v>3506262248</v>
      </c>
      <c r="C963" s="63" t="s">
        <v>311</v>
      </c>
      <c r="D963" s="64">
        <v>0</v>
      </c>
      <c r="E963" s="64">
        <v>0</v>
      </c>
      <c r="F963" s="64">
        <v>0</v>
      </c>
      <c r="G963" s="64">
        <v>0</v>
      </c>
      <c r="H963" s="64">
        <v>6</v>
      </c>
      <c r="I963" s="64">
        <v>8</v>
      </c>
      <c r="J963" s="64">
        <v>0</v>
      </c>
      <c r="K963" s="84">
        <v>0.53480000000000005</v>
      </c>
      <c r="L963" s="64">
        <v>0</v>
      </c>
      <c r="M963" s="64">
        <v>0</v>
      </c>
      <c r="N963" s="64">
        <v>1</v>
      </c>
      <c r="O963" s="64">
        <v>1</v>
      </c>
      <c r="P963" s="64">
        <v>11</v>
      </c>
      <c r="Q963" s="64">
        <v>14</v>
      </c>
      <c r="R963" s="84">
        <v>1</v>
      </c>
      <c r="S963" s="64">
        <v>12</v>
      </c>
      <c r="T963" s="61"/>
      <c r="U963" s="61"/>
      <c r="V963" s="61">
        <v>3506</v>
      </c>
      <c r="W963" s="61">
        <v>262</v>
      </c>
      <c r="X963" s="61">
        <v>248</v>
      </c>
      <c r="Y963" s="85">
        <v>14785</v>
      </c>
    </row>
    <row r="964" spans="1:25" s="85" customFormat="1" ht="12">
      <c r="A964" s="83">
        <v>3506</v>
      </c>
      <c r="B964" s="61">
        <v>3506262258</v>
      </c>
      <c r="C964" s="63" t="s">
        <v>311</v>
      </c>
      <c r="D964" s="64">
        <v>0</v>
      </c>
      <c r="E964" s="64">
        <v>0</v>
      </c>
      <c r="F964" s="64">
        <v>0</v>
      </c>
      <c r="G964" s="64">
        <v>0</v>
      </c>
      <c r="H964" s="64">
        <v>1</v>
      </c>
      <c r="I964" s="64">
        <v>7</v>
      </c>
      <c r="J964" s="64">
        <v>0</v>
      </c>
      <c r="K964" s="84">
        <v>0.30559999999999998</v>
      </c>
      <c r="L964" s="64">
        <v>0</v>
      </c>
      <c r="M964" s="64">
        <v>0</v>
      </c>
      <c r="N964" s="64">
        <v>0</v>
      </c>
      <c r="O964" s="64">
        <v>3</v>
      </c>
      <c r="P964" s="64">
        <v>4</v>
      </c>
      <c r="Q964" s="64">
        <v>8</v>
      </c>
      <c r="R964" s="84">
        <v>1</v>
      </c>
      <c r="S964" s="64">
        <v>10</v>
      </c>
      <c r="T964" s="61"/>
      <c r="U964" s="61"/>
      <c r="V964" s="61">
        <v>3506</v>
      </c>
      <c r="W964" s="61">
        <v>262</v>
      </c>
      <c r="X964" s="61">
        <v>258</v>
      </c>
      <c r="Y964" s="85">
        <v>14136</v>
      </c>
    </row>
    <row r="965" spans="1:25" s="85" customFormat="1" ht="12">
      <c r="A965" s="83">
        <v>3506</v>
      </c>
      <c r="B965" s="61">
        <v>3506262262</v>
      </c>
      <c r="C965" s="63" t="s">
        <v>311</v>
      </c>
      <c r="D965" s="64">
        <v>0</v>
      </c>
      <c r="E965" s="64">
        <v>0</v>
      </c>
      <c r="F965" s="64">
        <v>0</v>
      </c>
      <c r="G965" s="64">
        <v>0</v>
      </c>
      <c r="H965" s="64">
        <v>37</v>
      </c>
      <c r="I965" s="64">
        <v>53</v>
      </c>
      <c r="J965" s="64">
        <v>0</v>
      </c>
      <c r="K965" s="84">
        <v>3.4380000000000002</v>
      </c>
      <c r="L965" s="64">
        <v>0</v>
      </c>
      <c r="M965" s="64">
        <v>0</v>
      </c>
      <c r="N965" s="64">
        <v>7</v>
      </c>
      <c r="O965" s="64">
        <v>9</v>
      </c>
      <c r="P965" s="64">
        <v>34</v>
      </c>
      <c r="Q965" s="64">
        <v>90</v>
      </c>
      <c r="R965" s="84">
        <v>1</v>
      </c>
      <c r="S965" s="64">
        <v>7</v>
      </c>
      <c r="T965" s="61"/>
      <c r="U965" s="61"/>
      <c r="V965" s="61">
        <v>3506</v>
      </c>
      <c r="W965" s="61">
        <v>262</v>
      </c>
      <c r="X965" s="61">
        <v>262</v>
      </c>
      <c r="Y965" s="85">
        <v>12416</v>
      </c>
    </row>
    <row r="966" spans="1:25" s="85" customFormat="1" ht="12">
      <c r="A966" s="83">
        <v>3506</v>
      </c>
      <c r="B966" s="61">
        <v>3506262274</v>
      </c>
      <c r="C966" s="63" t="s">
        <v>311</v>
      </c>
      <c r="D966" s="64">
        <v>0</v>
      </c>
      <c r="E966" s="64">
        <v>0</v>
      </c>
      <c r="F966" s="64">
        <v>0</v>
      </c>
      <c r="G966" s="64">
        <v>0</v>
      </c>
      <c r="H966" s="64">
        <v>0</v>
      </c>
      <c r="I966" s="64">
        <v>4</v>
      </c>
      <c r="J966" s="64">
        <v>0</v>
      </c>
      <c r="K966" s="84">
        <v>0.15279999999999999</v>
      </c>
      <c r="L966" s="64">
        <v>0</v>
      </c>
      <c r="M966" s="64">
        <v>0</v>
      </c>
      <c r="N966" s="64">
        <v>0</v>
      </c>
      <c r="O966" s="64">
        <v>1</v>
      </c>
      <c r="P966" s="64">
        <v>2</v>
      </c>
      <c r="Q966" s="64">
        <v>4</v>
      </c>
      <c r="R966" s="84">
        <v>1</v>
      </c>
      <c r="S966" s="64">
        <v>10</v>
      </c>
      <c r="T966" s="61"/>
      <c r="U966" s="61"/>
      <c r="V966" s="61">
        <v>3506</v>
      </c>
      <c r="W966" s="61">
        <v>262</v>
      </c>
      <c r="X966" s="61">
        <v>274</v>
      </c>
      <c r="Y966" s="85">
        <v>14096</v>
      </c>
    </row>
    <row r="967" spans="1:25" s="85" customFormat="1" ht="12">
      <c r="A967" s="83">
        <v>3506</v>
      </c>
      <c r="B967" s="61">
        <v>3506262284</v>
      </c>
      <c r="C967" s="63" t="s">
        <v>311</v>
      </c>
      <c r="D967" s="64">
        <v>0</v>
      </c>
      <c r="E967" s="64">
        <v>0</v>
      </c>
      <c r="F967" s="64">
        <v>0</v>
      </c>
      <c r="G967" s="64">
        <v>0</v>
      </c>
      <c r="H967" s="64">
        <v>1</v>
      </c>
      <c r="I967" s="64">
        <v>3</v>
      </c>
      <c r="J967" s="64">
        <v>0</v>
      </c>
      <c r="K967" s="84">
        <v>0.15279999999999999</v>
      </c>
      <c r="L967" s="64">
        <v>0</v>
      </c>
      <c r="M967" s="64">
        <v>0</v>
      </c>
      <c r="N967" s="64">
        <v>1</v>
      </c>
      <c r="O967" s="64">
        <v>1</v>
      </c>
      <c r="P967" s="64">
        <v>1</v>
      </c>
      <c r="Q967" s="64">
        <v>4</v>
      </c>
      <c r="R967" s="84">
        <v>1</v>
      </c>
      <c r="S967" s="64">
        <v>5</v>
      </c>
      <c r="T967" s="61"/>
      <c r="U967" s="61"/>
      <c r="V967" s="61">
        <v>3506</v>
      </c>
      <c r="W967" s="61">
        <v>262</v>
      </c>
      <c r="X967" s="61">
        <v>284</v>
      </c>
      <c r="Y967" s="85">
        <v>12750</v>
      </c>
    </row>
    <row r="968" spans="1:25" s="85" customFormat="1" ht="12">
      <c r="A968" s="83">
        <v>3506</v>
      </c>
      <c r="B968" s="61">
        <v>3506262295</v>
      </c>
      <c r="C968" s="63" t="s">
        <v>311</v>
      </c>
      <c r="D968" s="64">
        <v>0</v>
      </c>
      <c r="E968" s="64">
        <v>0</v>
      </c>
      <c r="F968" s="64">
        <v>0</v>
      </c>
      <c r="G968" s="64">
        <v>0</v>
      </c>
      <c r="H968" s="64">
        <v>0</v>
      </c>
      <c r="I968" s="64">
        <v>1</v>
      </c>
      <c r="J968" s="64">
        <v>0</v>
      </c>
      <c r="K968" s="84">
        <v>3.8199999999999998E-2</v>
      </c>
      <c r="L968" s="64">
        <v>0</v>
      </c>
      <c r="M968" s="64">
        <v>0</v>
      </c>
      <c r="N968" s="64">
        <v>0</v>
      </c>
      <c r="O968" s="64">
        <v>0</v>
      </c>
      <c r="P968" s="64">
        <v>0</v>
      </c>
      <c r="Q968" s="64">
        <v>1</v>
      </c>
      <c r="R968" s="84">
        <v>1</v>
      </c>
      <c r="S968" s="64">
        <v>4</v>
      </c>
      <c r="T968" s="61"/>
      <c r="U968" s="61"/>
      <c r="V968" s="61">
        <v>3506</v>
      </c>
      <c r="W968" s="61">
        <v>262</v>
      </c>
      <c r="X968" s="61">
        <v>295</v>
      </c>
      <c r="Y968" s="85">
        <v>11009</v>
      </c>
    </row>
    <row r="969" spans="1:25" s="85" customFormat="1" ht="12">
      <c r="A969" s="83">
        <v>3506</v>
      </c>
      <c r="B969" s="61">
        <v>3506262346</v>
      </c>
      <c r="C969" s="63" t="s">
        <v>311</v>
      </c>
      <c r="D969" s="64">
        <v>0</v>
      </c>
      <c r="E969" s="64">
        <v>0</v>
      </c>
      <c r="F969" s="64">
        <v>0</v>
      </c>
      <c r="G969" s="64">
        <v>0</v>
      </c>
      <c r="H969" s="64">
        <v>0</v>
      </c>
      <c r="I969" s="64">
        <v>2</v>
      </c>
      <c r="J969" s="64">
        <v>0</v>
      </c>
      <c r="K969" s="84">
        <v>7.6399999999999996E-2</v>
      </c>
      <c r="L969" s="64">
        <v>0</v>
      </c>
      <c r="M969" s="64">
        <v>0</v>
      </c>
      <c r="N969" s="64">
        <v>0</v>
      </c>
      <c r="O969" s="64">
        <v>0</v>
      </c>
      <c r="P969" s="64">
        <v>1</v>
      </c>
      <c r="Q969" s="64">
        <v>2</v>
      </c>
      <c r="R969" s="84">
        <v>1</v>
      </c>
      <c r="S969" s="64">
        <v>6</v>
      </c>
      <c r="T969" s="61"/>
      <c r="U969" s="61"/>
      <c r="V969" s="61">
        <v>3506</v>
      </c>
      <c r="W969" s="61">
        <v>262</v>
      </c>
      <c r="X969" s="61">
        <v>346</v>
      </c>
      <c r="Y969" s="85">
        <v>13231</v>
      </c>
    </row>
    <row r="970" spans="1:25" s="85" customFormat="1" ht="12">
      <c r="A970" s="83">
        <v>3506</v>
      </c>
      <c r="B970" s="61">
        <v>3506262347</v>
      </c>
      <c r="C970" s="63" t="s">
        <v>311</v>
      </c>
      <c r="D970" s="64">
        <v>0</v>
      </c>
      <c r="E970" s="64">
        <v>0</v>
      </c>
      <c r="F970" s="64">
        <v>0</v>
      </c>
      <c r="G970" s="64">
        <v>0</v>
      </c>
      <c r="H970" s="64">
        <v>3</v>
      </c>
      <c r="I970" s="64">
        <v>3</v>
      </c>
      <c r="J970" s="64">
        <v>0</v>
      </c>
      <c r="K970" s="84">
        <v>0.22919999999999999</v>
      </c>
      <c r="L970" s="64">
        <v>0</v>
      </c>
      <c r="M970" s="64">
        <v>0</v>
      </c>
      <c r="N970" s="64">
        <v>1</v>
      </c>
      <c r="O970" s="64">
        <v>1</v>
      </c>
      <c r="P970" s="64">
        <v>3</v>
      </c>
      <c r="Q970" s="64">
        <v>6</v>
      </c>
      <c r="R970" s="84">
        <v>1</v>
      </c>
      <c r="S970" s="64">
        <v>6</v>
      </c>
      <c r="T970" s="61"/>
      <c r="U970" s="61"/>
      <c r="V970" s="61">
        <v>3506</v>
      </c>
      <c r="W970" s="61">
        <v>262</v>
      </c>
      <c r="X970" s="61">
        <v>347</v>
      </c>
      <c r="Y970" s="85">
        <v>13101</v>
      </c>
    </row>
    <row r="971" spans="1:25" s="85" customFormat="1" ht="12">
      <c r="A971" s="83">
        <v>3508</v>
      </c>
      <c r="B971" s="61">
        <v>3508281061</v>
      </c>
      <c r="C971" s="63" t="s">
        <v>608</v>
      </c>
      <c r="D971" s="64">
        <v>0</v>
      </c>
      <c r="E971" s="64">
        <v>0</v>
      </c>
      <c r="F971" s="64">
        <v>0</v>
      </c>
      <c r="G971" s="64">
        <v>0</v>
      </c>
      <c r="H971" s="64">
        <v>0</v>
      </c>
      <c r="I971" s="64">
        <v>2</v>
      </c>
      <c r="J971" s="64">
        <v>0</v>
      </c>
      <c r="K971" s="84">
        <v>7.6399999999999996E-2</v>
      </c>
      <c r="L971" s="64">
        <v>0</v>
      </c>
      <c r="M971" s="64">
        <v>0</v>
      </c>
      <c r="N971" s="64">
        <v>0</v>
      </c>
      <c r="O971" s="64">
        <v>1</v>
      </c>
      <c r="P971" s="64">
        <v>2</v>
      </c>
      <c r="Q971" s="64">
        <v>2</v>
      </c>
      <c r="R971" s="84">
        <v>1</v>
      </c>
      <c r="S971" s="64">
        <v>10</v>
      </c>
      <c r="T971" s="61"/>
      <c r="U971" s="61"/>
      <c r="V971" s="61">
        <v>3508</v>
      </c>
      <c r="W971" s="61">
        <v>281</v>
      </c>
      <c r="X971" s="61">
        <v>61</v>
      </c>
      <c r="Y971" s="85">
        <v>17183</v>
      </c>
    </row>
    <row r="972" spans="1:25" s="85" customFormat="1" ht="12">
      <c r="A972" s="83">
        <v>3508</v>
      </c>
      <c r="B972" s="61">
        <v>3508281137</v>
      </c>
      <c r="C972" s="63" t="s">
        <v>608</v>
      </c>
      <c r="D972" s="64">
        <v>0</v>
      </c>
      <c r="E972" s="64">
        <v>0</v>
      </c>
      <c r="F972" s="64">
        <v>0</v>
      </c>
      <c r="G972" s="64">
        <v>0</v>
      </c>
      <c r="H972" s="64">
        <v>0</v>
      </c>
      <c r="I972" s="64">
        <v>3</v>
      </c>
      <c r="J972" s="64">
        <v>0</v>
      </c>
      <c r="K972" s="84">
        <v>0.11459999999999999</v>
      </c>
      <c r="L972" s="64">
        <v>0</v>
      </c>
      <c r="M972" s="64">
        <v>0</v>
      </c>
      <c r="N972" s="64">
        <v>0</v>
      </c>
      <c r="O972" s="64">
        <v>0</v>
      </c>
      <c r="P972" s="64">
        <v>3</v>
      </c>
      <c r="Q972" s="64">
        <v>3</v>
      </c>
      <c r="R972" s="84">
        <v>1</v>
      </c>
      <c r="S972" s="64">
        <v>12</v>
      </c>
      <c r="T972" s="61"/>
      <c r="U972" s="61"/>
      <c r="V972" s="61">
        <v>3508</v>
      </c>
      <c r="W972" s="61">
        <v>281</v>
      </c>
      <c r="X972" s="61">
        <v>137</v>
      </c>
      <c r="Y972" s="85">
        <v>16378</v>
      </c>
    </row>
    <row r="973" spans="1:25" s="85" customFormat="1" ht="12">
      <c r="A973" s="83">
        <v>3508</v>
      </c>
      <c r="B973" s="61">
        <v>3508281227</v>
      </c>
      <c r="C973" s="63" t="s">
        <v>608</v>
      </c>
      <c r="D973" s="64">
        <v>0</v>
      </c>
      <c r="E973" s="64">
        <v>0</v>
      </c>
      <c r="F973" s="64">
        <v>0</v>
      </c>
      <c r="G973" s="64">
        <v>0</v>
      </c>
      <c r="H973" s="64">
        <v>0</v>
      </c>
      <c r="I973" s="64">
        <v>1</v>
      </c>
      <c r="J973" s="64">
        <v>0</v>
      </c>
      <c r="K973" s="84">
        <v>3.8199999999999998E-2</v>
      </c>
      <c r="L973" s="64">
        <v>0</v>
      </c>
      <c r="M973" s="64">
        <v>0</v>
      </c>
      <c r="N973" s="64">
        <v>0</v>
      </c>
      <c r="O973" s="64">
        <v>0</v>
      </c>
      <c r="P973" s="64">
        <v>1</v>
      </c>
      <c r="Q973" s="64">
        <v>1</v>
      </c>
      <c r="R973" s="84">
        <v>1</v>
      </c>
      <c r="S973" s="64">
        <v>9</v>
      </c>
      <c r="T973" s="61"/>
      <c r="U973" s="61"/>
      <c r="V973" s="61">
        <v>3508</v>
      </c>
      <c r="W973" s="61">
        <v>281</v>
      </c>
      <c r="X973" s="61">
        <v>227</v>
      </c>
      <c r="Y973" s="85">
        <v>15951</v>
      </c>
    </row>
    <row r="974" spans="1:25" s="85" customFormat="1" ht="12">
      <c r="A974" s="83">
        <v>3508</v>
      </c>
      <c r="B974" s="61">
        <v>3508281281</v>
      </c>
      <c r="C974" s="63" t="s">
        <v>608</v>
      </c>
      <c r="D974" s="64">
        <v>0</v>
      </c>
      <c r="E974" s="64">
        <v>0</v>
      </c>
      <c r="F974" s="64">
        <v>0</v>
      </c>
      <c r="G974" s="64">
        <v>0</v>
      </c>
      <c r="H974" s="64">
        <v>0</v>
      </c>
      <c r="I974" s="64">
        <v>200</v>
      </c>
      <c r="J974" s="64">
        <v>0</v>
      </c>
      <c r="K974" s="84">
        <v>7.64</v>
      </c>
      <c r="L974" s="64">
        <v>0</v>
      </c>
      <c r="M974" s="64">
        <v>0</v>
      </c>
      <c r="N974" s="64">
        <v>0</v>
      </c>
      <c r="O974" s="64">
        <v>49</v>
      </c>
      <c r="P974" s="64">
        <v>185</v>
      </c>
      <c r="Q974" s="64">
        <v>200</v>
      </c>
      <c r="R974" s="84">
        <v>1</v>
      </c>
      <c r="S974" s="64">
        <v>12</v>
      </c>
      <c r="T974" s="61"/>
      <c r="U974" s="61"/>
      <c r="V974" s="61">
        <v>3508</v>
      </c>
      <c r="W974" s="61">
        <v>281</v>
      </c>
      <c r="X974" s="61">
        <v>281</v>
      </c>
      <c r="Y974" s="85">
        <v>16497</v>
      </c>
    </row>
    <row r="975" spans="1:25" s="85" customFormat="1" ht="12">
      <c r="A975" s="83">
        <v>3508</v>
      </c>
      <c r="B975" s="61">
        <v>3508281325</v>
      </c>
      <c r="C975" s="63" t="s">
        <v>608</v>
      </c>
      <c r="D975" s="64">
        <v>0</v>
      </c>
      <c r="E975" s="64">
        <v>0</v>
      </c>
      <c r="F975" s="64">
        <v>0</v>
      </c>
      <c r="G975" s="64">
        <v>0</v>
      </c>
      <c r="H975" s="64">
        <v>0</v>
      </c>
      <c r="I975" s="64">
        <v>1</v>
      </c>
      <c r="J975" s="64">
        <v>0</v>
      </c>
      <c r="K975" s="84">
        <v>3.8199999999999998E-2</v>
      </c>
      <c r="L975" s="64">
        <v>0</v>
      </c>
      <c r="M975" s="64">
        <v>0</v>
      </c>
      <c r="N975" s="64">
        <v>0</v>
      </c>
      <c r="O975" s="64">
        <v>0</v>
      </c>
      <c r="P975" s="64">
        <v>1</v>
      </c>
      <c r="Q975" s="64">
        <v>1</v>
      </c>
      <c r="R975" s="84">
        <v>1</v>
      </c>
      <c r="S975" s="64">
        <v>8</v>
      </c>
      <c r="T975" s="61"/>
      <c r="U975" s="61"/>
      <c r="V975" s="61">
        <v>3508</v>
      </c>
      <c r="W975" s="61">
        <v>281</v>
      </c>
      <c r="X975" s="61">
        <v>325</v>
      </c>
      <c r="Y975" s="85">
        <v>15785</v>
      </c>
    </row>
    <row r="976" spans="1:25" s="85" customFormat="1" ht="12">
      <c r="A976" s="83">
        <v>3508</v>
      </c>
      <c r="B976" s="61">
        <v>3508281332</v>
      </c>
      <c r="C976" s="63" t="s">
        <v>608</v>
      </c>
      <c r="D976" s="64">
        <v>0</v>
      </c>
      <c r="E976" s="64">
        <v>0</v>
      </c>
      <c r="F976" s="64">
        <v>0</v>
      </c>
      <c r="G976" s="64">
        <v>0</v>
      </c>
      <c r="H976" s="64">
        <v>0</v>
      </c>
      <c r="I976" s="64">
        <v>1</v>
      </c>
      <c r="J976" s="64">
        <v>0</v>
      </c>
      <c r="K976" s="84">
        <v>3.8199999999999998E-2</v>
      </c>
      <c r="L976" s="64">
        <v>0</v>
      </c>
      <c r="M976" s="64">
        <v>0</v>
      </c>
      <c r="N976" s="64">
        <v>0</v>
      </c>
      <c r="O976" s="64">
        <v>0</v>
      </c>
      <c r="P976" s="64">
        <v>1</v>
      </c>
      <c r="Q976" s="64">
        <v>1</v>
      </c>
      <c r="R976" s="84">
        <v>1</v>
      </c>
      <c r="S976" s="64">
        <v>10</v>
      </c>
      <c r="T976" s="61"/>
      <c r="U976" s="61"/>
      <c r="V976" s="61">
        <v>3508</v>
      </c>
      <c r="W976" s="61">
        <v>281</v>
      </c>
      <c r="X976" s="61">
        <v>332</v>
      </c>
      <c r="Y976" s="85">
        <v>16118</v>
      </c>
    </row>
    <row r="977" spans="1:25" s="85" customFormat="1" ht="12">
      <c r="A977" s="83">
        <v>3509</v>
      </c>
      <c r="B977" s="61">
        <v>3509095027</v>
      </c>
      <c r="C977" s="63" t="s">
        <v>314</v>
      </c>
      <c r="D977" s="64">
        <v>0</v>
      </c>
      <c r="E977" s="64">
        <v>0</v>
      </c>
      <c r="F977" s="64">
        <v>0</v>
      </c>
      <c r="G977" s="64">
        <v>0</v>
      </c>
      <c r="H977" s="64">
        <v>1</v>
      </c>
      <c r="I977" s="64">
        <v>0</v>
      </c>
      <c r="J977" s="64">
        <v>0</v>
      </c>
      <c r="K977" s="84">
        <v>3.8199999999999998E-2</v>
      </c>
      <c r="L977" s="64">
        <v>0</v>
      </c>
      <c r="M977" s="64">
        <v>0</v>
      </c>
      <c r="N977" s="64">
        <v>1</v>
      </c>
      <c r="O977" s="64">
        <v>0</v>
      </c>
      <c r="P977" s="64">
        <v>0</v>
      </c>
      <c r="Q977" s="64">
        <v>1</v>
      </c>
      <c r="R977" s="84">
        <v>1</v>
      </c>
      <c r="S977" s="64">
        <v>4</v>
      </c>
      <c r="T977" s="61"/>
      <c r="U977" s="61"/>
      <c r="V977" s="61">
        <v>3509</v>
      </c>
      <c r="W977" s="61">
        <v>95</v>
      </c>
      <c r="X977" s="61">
        <v>27</v>
      </c>
      <c r="Y977" s="85">
        <v>11715</v>
      </c>
    </row>
    <row r="978" spans="1:25" s="85" customFormat="1" ht="12">
      <c r="A978" s="83">
        <v>3509</v>
      </c>
      <c r="B978" s="61">
        <v>3509095072</v>
      </c>
      <c r="C978" s="63" t="s">
        <v>314</v>
      </c>
      <c r="D978" s="64">
        <v>0</v>
      </c>
      <c r="E978" s="64">
        <v>0</v>
      </c>
      <c r="F978" s="64">
        <v>0</v>
      </c>
      <c r="G978" s="64">
        <v>0</v>
      </c>
      <c r="H978" s="64">
        <v>0</v>
      </c>
      <c r="I978" s="64">
        <v>1</v>
      </c>
      <c r="J978" s="64">
        <v>0</v>
      </c>
      <c r="K978" s="84">
        <v>3.8199999999999998E-2</v>
      </c>
      <c r="L978" s="64">
        <v>0</v>
      </c>
      <c r="M978" s="64">
        <v>0</v>
      </c>
      <c r="N978" s="64">
        <v>0</v>
      </c>
      <c r="O978" s="64">
        <v>0</v>
      </c>
      <c r="P978" s="64">
        <v>1</v>
      </c>
      <c r="Q978" s="64">
        <v>1</v>
      </c>
      <c r="R978" s="84">
        <v>1</v>
      </c>
      <c r="S978" s="64">
        <v>5</v>
      </c>
      <c r="T978" s="61"/>
      <c r="U978" s="61"/>
      <c r="V978" s="61">
        <v>3509</v>
      </c>
      <c r="W978" s="61">
        <v>95</v>
      </c>
      <c r="X978" s="61">
        <v>72</v>
      </c>
      <c r="Y978" s="85">
        <v>15136</v>
      </c>
    </row>
    <row r="979" spans="1:25" s="85" customFormat="1" ht="12">
      <c r="A979" s="83">
        <v>3509</v>
      </c>
      <c r="B979" s="61">
        <v>3509095095</v>
      </c>
      <c r="C979" s="63" t="s">
        <v>314</v>
      </c>
      <c r="D979" s="64">
        <v>0</v>
      </c>
      <c r="E979" s="64">
        <v>0</v>
      </c>
      <c r="F979" s="64">
        <v>0</v>
      </c>
      <c r="G979" s="64">
        <v>0</v>
      </c>
      <c r="H979" s="64">
        <v>321</v>
      </c>
      <c r="I979" s="64">
        <v>237</v>
      </c>
      <c r="J979" s="64">
        <v>0</v>
      </c>
      <c r="K979" s="84">
        <v>21.3156</v>
      </c>
      <c r="L979" s="64">
        <v>0</v>
      </c>
      <c r="M979" s="64">
        <v>0</v>
      </c>
      <c r="N979" s="64">
        <v>66</v>
      </c>
      <c r="O979" s="64">
        <v>41</v>
      </c>
      <c r="P979" s="64">
        <v>392</v>
      </c>
      <c r="Q979" s="64">
        <v>558</v>
      </c>
      <c r="R979" s="84">
        <v>1</v>
      </c>
      <c r="S979" s="64">
        <v>11</v>
      </c>
      <c r="T979" s="61"/>
      <c r="U979" s="61"/>
      <c r="V979" s="61">
        <v>3509</v>
      </c>
      <c r="W979" s="61">
        <v>95</v>
      </c>
      <c r="X979" s="61">
        <v>95</v>
      </c>
      <c r="Y979" s="85">
        <v>14104</v>
      </c>
    </row>
    <row r="980" spans="1:25" s="85" customFormat="1" ht="12">
      <c r="A980" s="83">
        <v>3509</v>
      </c>
      <c r="B980" s="61">
        <v>3509095201</v>
      </c>
      <c r="C980" s="63" t="s">
        <v>314</v>
      </c>
      <c r="D980" s="64">
        <v>0</v>
      </c>
      <c r="E980" s="64">
        <v>0</v>
      </c>
      <c r="F980" s="64">
        <v>0</v>
      </c>
      <c r="G980" s="64">
        <v>0</v>
      </c>
      <c r="H980" s="64">
        <v>1</v>
      </c>
      <c r="I980" s="64">
        <v>2</v>
      </c>
      <c r="J980" s="64">
        <v>0</v>
      </c>
      <c r="K980" s="84">
        <v>0.11459999999999999</v>
      </c>
      <c r="L980" s="64">
        <v>0</v>
      </c>
      <c r="M980" s="64">
        <v>0</v>
      </c>
      <c r="N980" s="64">
        <v>1</v>
      </c>
      <c r="O980" s="64">
        <v>0</v>
      </c>
      <c r="P980" s="64">
        <v>3</v>
      </c>
      <c r="Q980" s="64">
        <v>3</v>
      </c>
      <c r="R980" s="84">
        <v>1</v>
      </c>
      <c r="S980" s="64">
        <v>11</v>
      </c>
      <c r="T980" s="61"/>
      <c r="U980" s="61"/>
      <c r="V980" s="61">
        <v>3509</v>
      </c>
      <c r="W980" s="61">
        <v>95</v>
      </c>
      <c r="X980" s="61">
        <v>201</v>
      </c>
      <c r="Y980" s="85">
        <v>16483</v>
      </c>
    </row>
    <row r="981" spans="1:25" s="85" customFormat="1" ht="12">
      <c r="A981" s="83">
        <v>3509</v>
      </c>
      <c r="B981" s="61">
        <v>3509095265</v>
      </c>
      <c r="C981" s="63" t="s">
        <v>314</v>
      </c>
      <c r="D981" s="64">
        <v>0</v>
      </c>
      <c r="E981" s="64">
        <v>0</v>
      </c>
      <c r="F981" s="64">
        <v>0</v>
      </c>
      <c r="G981" s="64">
        <v>0</v>
      </c>
      <c r="H981" s="64">
        <v>0</v>
      </c>
      <c r="I981" s="64">
        <v>1</v>
      </c>
      <c r="J981" s="64">
        <v>0</v>
      </c>
      <c r="K981" s="84">
        <v>3.8199999999999998E-2</v>
      </c>
      <c r="L981" s="64">
        <v>0</v>
      </c>
      <c r="M981" s="64">
        <v>0</v>
      </c>
      <c r="N981" s="64">
        <v>0</v>
      </c>
      <c r="O981" s="64">
        <v>1</v>
      </c>
      <c r="P981" s="64">
        <v>1</v>
      </c>
      <c r="Q981" s="64">
        <v>1</v>
      </c>
      <c r="R981" s="84">
        <v>1</v>
      </c>
      <c r="S981" s="64">
        <v>4</v>
      </c>
      <c r="T981" s="61"/>
      <c r="U981" s="61"/>
      <c r="V981" s="61">
        <v>3509</v>
      </c>
      <c r="W981" s="61">
        <v>95</v>
      </c>
      <c r="X981" s="61">
        <v>265</v>
      </c>
      <c r="Y981" s="85">
        <v>17196</v>
      </c>
    </row>
    <row r="982" spans="1:25" s="85" customFormat="1" ht="12">
      <c r="A982" s="83">
        <v>3509</v>
      </c>
      <c r="B982" s="61">
        <v>3509095273</v>
      </c>
      <c r="C982" s="63" t="s">
        <v>314</v>
      </c>
      <c r="D982" s="64">
        <v>0</v>
      </c>
      <c r="E982" s="64">
        <v>0</v>
      </c>
      <c r="F982" s="64">
        <v>0</v>
      </c>
      <c r="G982" s="64">
        <v>0</v>
      </c>
      <c r="H982" s="64">
        <v>1</v>
      </c>
      <c r="I982" s="64">
        <v>0</v>
      </c>
      <c r="J982" s="64">
        <v>0</v>
      </c>
      <c r="K982" s="84">
        <v>3.8199999999999998E-2</v>
      </c>
      <c r="L982" s="64">
        <v>0</v>
      </c>
      <c r="M982" s="64">
        <v>0</v>
      </c>
      <c r="N982" s="64">
        <v>0</v>
      </c>
      <c r="O982" s="64">
        <v>0</v>
      </c>
      <c r="P982" s="64">
        <v>1</v>
      </c>
      <c r="Q982" s="64">
        <v>1</v>
      </c>
      <c r="R982" s="84">
        <v>1</v>
      </c>
      <c r="S982" s="64">
        <v>5</v>
      </c>
      <c r="T982" s="61"/>
      <c r="U982" s="61"/>
      <c r="V982" s="61">
        <v>3509</v>
      </c>
      <c r="W982" s="61">
        <v>95</v>
      </c>
      <c r="X982" s="61">
        <v>273</v>
      </c>
      <c r="Y982" s="85">
        <v>13329</v>
      </c>
    </row>
    <row r="983" spans="1:25" s="85" customFormat="1" ht="12">
      <c r="A983" s="83">
        <v>3509</v>
      </c>
      <c r="B983" s="61">
        <v>3509095292</v>
      </c>
      <c r="C983" s="63" t="s">
        <v>314</v>
      </c>
      <c r="D983" s="64">
        <v>0</v>
      </c>
      <c r="E983" s="64">
        <v>0</v>
      </c>
      <c r="F983" s="64">
        <v>0</v>
      </c>
      <c r="G983" s="64">
        <v>0</v>
      </c>
      <c r="H983" s="64">
        <v>0</v>
      </c>
      <c r="I983" s="64">
        <v>1</v>
      </c>
      <c r="J983" s="64">
        <v>0</v>
      </c>
      <c r="K983" s="84">
        <v>3.8199999999999998E-2</v>
      </c>
      <c r="L983" s="64">
        <v>0</v>
      </c>
      <c r="M983" s="64">
        <v>0</v>
      </c>
      <c r="N983" s="64">
        <v>0</v>
      </c>
      <c r="O983" s="64">
        <v>0</v>
      </c>
      <c r="P983" s="64">
        <v>1</v>
      </c>
      <c r="Q983" s="64">
        <v>1</v>
      </c>
      <c r="R983" s="84">
        <v>1</v>
      </c>
      <c r="S983" s="64">
        <v>6</v>
      </c>
      <c r="T983" s="61"/>
      <c r="U983" s="61"/>
      <c r="V983" s="61">
        <v>3509</v>
      </c>
      <c r="W983" s="61">
        <v>95</v>
      </c>
      <c r="X983" s="61">
        <v>292</v>
      </c>
      <c r="Y983" s="85">
        <v>15452</v>
      </c>
    </row>
    <row r="984" spans="1:25" s="85" customFormat="1" ht="12">
      <c r="A984" s="83">
        <v>3509</v>
      </c>
      <c r="B984" s="61">
        <v>3509095310</v>
      </c>
      <c r="C984" s="63" t="s">
        <v>314</v>
      </c>
      <c r="D984" s="64">
        <v>0</v>
      </c>
      <c r="E984" s="64">
        <v>0</v>
      </c>
      <c r="F984" s="64">
        <v>0</v>
      </c>
      <c r="G984" s="64">
        <v>0</v>
      </c>
      <c r="H984" s="64">
        <v>1</v>
      </c>
      <c r="I984" s="64">
        <v>0</v>
      </c>
      <c r="J984" s="64">
        <v>0</v>
      </c>
      <c r="K984" s="84">
        <v>3.8199999999999998E-2</v>
      </c>
      <c r="L984" s="64">
        <v>0</v>
      </c>
      <c r="M984" s="64">
        <v>0</v>
      </c>
      <c r="N984" s="64">
        <v>0</v>
      </c>
      <c r="O984" s="64">
        <v>0</v>
      </c>
      <c r="P984" s="64">
        <v>1</v>
      </c>
      <c r="Q984" s="64">
        <v>1</v>
      </c>
      <c r="R984" s="84">
        <v>1</v>
      </c>
      <c r="S984" s="64">
        <v>10</v>
      </c>
      <c r="T984" s="61"/>
      <c r="U984" s="61"/>
      <c r="V984" s="61">
        <v>3509</v>
      </c>
      <c r="W984" s="61">
        <v>95</v>
      </c>
      <c r="X984" s="61">
        <v>310</v>
      </c>
      <c r="Y984" s="85">
        <v>14311</v>
      </c>
    </row>
    <row r="985" spans="1:25" s="85" customFormat="1" ht="12">
      <c r="A985" s="83">
        <v>3509</v>
      </c>
      <c r="B985" s="61">
        <v>3509095331</v>
      </c>
      <c r="C985" s="63" t="s">
        <v>314</v>
      </c>
      <c r="D985" s="64">
        <v>0</v>
      </c>
      <c r="E985" s="64">
        <v>0</v>
      </c>
      <c r="F985" s="64">
        <v>0</v>
      </c>
      <c r="G985" s="64">
        <v>0</v>
      </c>
      <c r="H985" s="64">
        <v>0</v>
      </c>
      <c r="I985" s="64">
        <v>2</v>
      </c>
      <c r="J985" s="64">
        <v>0</v>
      </c>
      <c r="K985" s="84">
        <v>7.6399999999999996E-2</v>
      </c>
      <c r="L985" s="64">
        <v>0</v>
      </c>
      <c r="M985" s="64">
        <v>0</v>
      </c>
      <c r="N985" s="64">
        <v>0</v>
      </c>
      <c r="O985" s="64">
        <v>0</v>
      </c>
      <c r="P985" s="64">
        <v>1</v>
      </c>
      <c r="Q985" s="64">
        <v>2</v>
      </c>
      <c r="R985" s="84">
        <v>1</v>
      </c>
      <c r="S985" s="64">
        <v>6</v>
      </c>
      <c r="T985" s="61"/>
      <c r="U985" s="61"/>
      <c r="V985" s="61">
        <v>3509</v>
      </c>
      <c r="W985" s="61">
        <v>95</v>
      </c>
      <c r="X985" s="61">
        <v>331</v>
      </c>
      <c r="Y985" s="85">
        <v>13231</v>
      </c>
    </row>
    <row r="986" spans="1:25" s="85" customFormat="1" ht="12">
      <c r="A986" s="83">
        <v>3509</v>
      </c>
      <c r="B986" s="61">
        <v>3509095650</v>
      </c>
      <c r="C986" s="63" t="s">
        <v>314</v>
      </c>
      <c r="D986" s="64">
        <v>0</v>
      </c>
      <c r="E986" s="64">
        <v>0</v>
      </c>
      <c r="F986" s="64">
        <v>0</v>
      </c>
      <c r="G986" s="64">
        <v>0</v>
      </c>
      <c r="H986" s="64">
        <v>1</v>
      </c>
      <c r="I986" s="64">
        <v>0</v>
      </c>
      <c r="J986" s="64">
        <v>0</v>
      </c>
      <c r="K986" s="84">
        <v>3.8199999999999998E-2</v>
      </c>
      <c r="L986" s="64">
        <v>0</v>
      </c>
      <c r="M986" s="64">
        <v>0</v>
      </c>
      <c r="N986" s="64">
        <v>0</v>
      </c>
      <c r="O986" s="64">
        <v>0</v>
      </c>
      <c r="P986" s="64">
        <v>0</v>
      </c>
      <c r="Q986" s="64">
        <v>1</v>
      </c>
      <c r="R986" s="84">
        <v>1</v>
      </c>
      <c r="S986" s="64">
        <v>4</v>
      </c>
      <c r="T986" s="61"/>
      <c r="U986" s="61"/>
      <c r="V986" s="61">
        <v>3509</v>
      </c>
      <c r="W986" s="61">
        <v>95</v>
      </c>
      <c r="X986" s="61">
        <v>650</v>
      </c>
      <c r="Y986" s="85">
        <v>9202</v>
      </c>
    </row>
    <row r="987" spans="1:25" s="85" customFormat="1" ht="12">
      <c r="A987" s="83">
        <v>3509</v>
      </c>
      <c r="B987" s="61">
        <v>3509095763</v>
      </c>
      <c r="C987" s="63" t="s">
        <v>314</v>
      </c>
      <c r="D987" s="64">
        <v>0</v>
      </c>
      <c r="E987" s="64">
        <v>0</v>
      </c>
      <c r="F987" s="64">
        <v>0</v>
      </c>
      <c r="G987" s="64">
        <v>0</v>
      </c>
      <c r="H987" s="64">
        <v>0</v>
      </c>
      <c r="I987" s="64">
        <v>1</v>
      </c>
      <c r="J987" s="64">
        <v>0</v>
      </c>
      <c r="K987" s="84">
        <v>3.8199999999999998E-2</v>
      </c>
      <c r="L987" s="64">
        <v>0</v>
      </c>
      <c r="M987" s="64">
        <v>0</v>
      </c>
      <c r="N987" s="64">
        <v>0</v>
      </c>
      <c r="O987" s="64">
        <v>0</v>
      </c>
      <c r="P987" s="64">
        <v>1</v>
      </c>
      <c r="Q987" s="64">
        <v>1</v>
      </c>
      <c r="R987" s="84">
        <v>1</v>
      </c>
      <c r="S987" s="64">
        <v>4</v>
      </c>
      <c r="T987" s="61"/>
      <c r="U987" s="61"/>
      <c r="V987" s="61">
        <v>3509</v>
      </c>
      <c r="W987" s="61">
        <v>95</v>
      </c>
      <c r="X987" s="61">
        <v>763</v>
      </c>
      <c r="Y987" s="85">
        <v>15066</v>
      </c>
    </row>
    <row r="988" spans="1:25" s="85" customFormat="1" ht="12">
      <c r="A988" s="83">
        <v>3510</v>
      </c>
      <c r="B988" s="61">
        <v>3510281061</v>
      </c>
      <c r="C988" s="63" t="s">
        <v>315</v>
      </c>
      <c r="D988" s="64">
        <v>0</v>
      </c>
      <c r="E988" s="64">
        <v>0</v>
      </c>
      <c r="F988" s="64">
        <v>0</v>
      </c>
      <c r="G988" s="64">
        <v>2</v>
      </c>
      <c r="H988" s="64">
        <v>1</v>
      </c>
      <c r="I988" s="64">
        <v>0</v>
      </c>
      <c r="J988" s="64">
        <v>0</v>
      </c>
      <c r="K988" s="84">
        <v>0.11459999999999999</v>
      </c>
      <c r="L988" s="64">
        <v>0</v>
      </c>
      <c r="M988" s="64">
        <v>0</v>
      </c>
      <c r="N988" s="64">
        <v>0</v>
      </c>
      <c r="O988" s="64">
        <v>0</v>
      </c>
      <c r="P988" s="64">
        <v>2</v>
      </c>
      <c r="Q988" s="64">
        <v>3</v>
      </c>
      <c r="R988" s="84">
        <v>1</v>
      </c>
      <c r="S988" s="64">
        <v>10</v>
      </c>
      <c r="T988" s="61"/>
      <c r="U988" s="61"/>
      <c r="V988" s="61">
        <v>3510</v>
      </c>
      <c r="W988" s="61">
        <v>281</v>
      </c>
      <c r="X988" s="61">
        <v>61</v>
      </c>
      <c r="Y988" s="85">
        <v>12839</v>
      </c>
    </row>
    <row r="989" spans="1:25" s="85" customFormat="1" ht="12">
      <c r="A989" s="83">
        <v>3510</v>
      </c>
      <c r="B989" s="61">
        <v>3510281087</v>
      </c>
      <c r="C989" s="63" t="s">
        <v>315</v>
      </c>
      <c r="D989" s="64">
        <v>0</v>
      </c>
      <c r="E989" s="64">
        <v>0</v>
      </c>
      <c r="F989" s="64">
        <v>0</v>
      </c>
      <c r="G989" s="64">
        <v>1</v>
      </c>
      <c r="H989" s="64">
        <v>0</v>
      </c>
      <c r="I989" s="64">
        <v>0</v>
      </c>
      <c r="J989" s="64">
        <v>0</v>
      </c>
      <c r="K989" s="84">
        <v>3.8199999999999998E-2</v>
      </c>
      <c r="L989" s="64">
        <v>0</v>
      </c>
      <c r="M989" s="64">
        <v>1</v>
      </c>
      <c r="N989" s="64">
        <v>0</v>
      </c>
      <c r="O989" s="64">
        <v>0</v>
      </c>
      <c r="P989" s="64">
        <v>0</v>
      </c>
      <c r="Q989" s="64">
        <v>1</v>
      </c>
      <c r="R989" s="84">
        <v>1</v>
      </c>
      <c r="S989" s="64">
        <v>5</v>
      </c>
      <c r="T989" s="61"/>
      <c r="U989" s="61"/>
      <c r="V989" s="61">
        <v>3510</v>
      </c>
      <c r="W989" s="61">
        <v>281</v>
      </c>
      <c r="X989" s="61">
        <v>87</v>
      </c>
      <c r="Y989" s="85">
        <v>11942</v>
      </c>
    </row>
    <row r="990" spans="1:25" s="85" customFormat="1" ht="12">
      <c r="A990" s="83">
        <v>3510</v>
      </c>
      <c r="B990" s="61">
        <v>3510281137</v>
      </c>
      <c r="C990" s="63" t="s">
        <v>315</v>
      </c>
      <c r="D990" s="64">
        <v>0</v>
      </c>
      <c r="E990" s="64">
        <v>0</v>
      </c>
      <c r="F990" s="64">
        <v>0</v>
      </c>
      <c r="G990" s="64">
        <v>5</v>
      </c>
      <c r="H990" s="64">
        <v>1</v>
      </c>
      <c r="I990" s="64">
        <v>0</v>
      </c>
      <c r="J990" s="64">
        <v>0</v>
      </c>
      <c r="K990" s="84">
        <v>0.22919999999999999</v>
      </c>
      <c r="L990" s="64">
        <v>0</v>
      </c>
      <c r="M990" s="64">
        <v>0</v>
      </c>
      <c r="N990" s="64">
        <v>0</v>
      </c>
      <c r="O990" s="64">
        <v>0</v>
      </c>
      <c r="P990" s="64">
        <v>6</v>
      </c>
      <c r="Q990" s="64">
        <v>6</v>
      </c>
      <c r="R990" s="84">
        <v>1</v>
      </c>
      <c r="S990" s="64">
        <v>12</v>
      </c>
      <c r="T990" s="61"/>
      <c r="U990" s="61"/>
      <c r="V990" s="61">
        <v>3510</v>
      </c>
      <c r="W990" s="61">
        <v>281</v>
      </c>
      <c r="X990" s="61">
        <v>137</v>
      </c>
      <c r="Y990" s="85">
        <v>14860</v>
      </c>
    </row>
    <row r="991" spans="1:25" s="85" customFormat="1" ht="12">
      <c r="A991" s="83">
        <v>3510</v>
      </c>
      <c r="B991" s="61">
        <v>3510281159</v>
      </c>
      <c r="C991" s="63" t="s">
        <v>315</v>
      </c>
      <c r="D991" s="64">
        <v>0</v>
      </c>
      <c r="E991" s="64">
        <v>0</v>
      </c>
      <c r="F991" s="64">
        <v>0</v>
      </c>
      <c r="G991" s="64">
        <v>1</v>
      </c>
      <c r="H991" s="64">
        <v>0</v>
      </c>
      <c r="I991" s="64">
        <v>0</v>
      </c>
      <c r="J991" s="64">
        <v>0</v>
      </c>
      <c r="K991" s="84">
        <v>3.8199999999999998E-2</v>
      </c>
      <c r="L991" s="64">
        <v>0</v>
      </c>
      <c r="M991" s="64">
        <v>0</v>
      </c>
      <c r="N991" s="64">
        <v>0</v>
      </c>
      <c r="O991" s="64">
        <v>0</v>
      </c>
      <c r="P991" s="64">
        <v>0</v>
      </c>
      <c r="Q991" s="64">
        <v>1</v>
      </c>
      <c r="R991" s="84">
        <v>1</v>
      </c>
      <c r="S991" s="64">
        <v>2</v>
      </c>
      <c r="T991" s="61"/>
      <c r="U991" s="61"/>
      <c r="V991" s="61">
        <v>3510</v>
      </c>
      <c r="W991" s="61">
        <v>281</v>
      </c>
      <c r="X991" s="61">
        <v>159</v>
      </c>
      <c r="Y991" s="85">
        <v>9549</v>
      </c>
    </row>
    <row r="992" spans="1:25" s="85" customFormat="1" ht="12">
      <c r="A992" s="83">
        <v>3510</v>
      </c>
      <c r="B992" s="61">
        <v>3510281281</v>
      </c>
      <c r="C992" s="63" t="s">
        <v>315</v>
      </c>
      <c r="D992" s="64">
        <v>0</v>
      </c>
      <c r="E992" s="64">
        <v>0</v>
      </c>
      <c r="F992" s="64">
        <v>50</v>
      </c>
      <c r="G992" s="64">
        <v>257</v>
      </c>
      <c r="H992" s="64">
        <v>50</v>
      </c>
      <c r="I992" s="64">
        <v>0</v>
      </c>
      <c r="J992" s="64">
        <v>0</v>
      </c>
      <c r="K992" s="84">
        <v>13.6374</v>
      </c>
      <c r="L992" s="64">
        <v>0</v>
      </c>
      <c r="M992" s="64">
        <v>56</v>
      </c>
      <c r="N992" s="64">
        <v>5</v>
      </c>
      <c r="O992" s="64">
        <v>0</v>
      </c>
      <c r="P992" s="64">
        <v>295</v>
      </c>
      <c r="Q992" s="64">
        <v>357</v>
      </c>
      <c r="R992" s="84">
        <v>1</v>
      </c>
      <c r="S992" s="64">
        <v>12</v>
      </c>
      <c r="T992" s="61"/>
      <c r="U992" s="61"/>
      <c r="V992" s="61">
        <v>3510</v>
      </c>
      <c r="W992" s="61">
        <v>281</v>
      </c>
      <c r="X992" s="61">
        <v>281</v>
      </c>
      <c r="Y992" s="85">
        <v>14341</v>
      </c>
    </row>
    <row r="993" spans="1:25" s="85" customFormat="1" ht="12">
      <c r="A993" s="83">
        <v>3510</v>
      </c>
      <c r="B993" s="61">
        <v>3510281293</v>
      </c>
      <c r="C993" s="63" t="s">
        <v>315</v>
      </c>
      <c r="D993" s="64">
        <v>0</v>
      </c>
      <c r="E993" s="64">
        <v>0</v>
      </c>
      <c r="F993" s="64">
        <v>3</v>
      </c>
      <c r="G993" s="64">
        <v>0</v>
      </c>
      <c r="H993" s="64">
        <v>0</v>
      </c>
      <c r="I993" s="64">
        <v>0</v>
      </c>
      <c r="J993" s="64">
        <v>0</v>
      </c>
      <c r="K993" s="84">
        <v>0.11459999999999999</v>
      </c>
      <c r="L993" s="64">
        <v>0</v>
      </c>
      <c r="M993" s="64">
        <v>0</v>
      </c>
      <c r="N993" s="64">
        <v>0</v>
      </c>
      <c r="O993" s="64">
        <v>0</v>
      </c>
      <c r="P993" s="64">
        <v>2</v>
      </c>
      <c r="Q993" s="64">
        <v>3</v>
      </c>
      <c r="R993" s="84">
        <v>1</v>
      </c>
      <c r="S993" s="64">
        <v>10</v>
      </c>
      <c r="T993" s="61"/>
      <c r="U993" s="61"/>
      <c r="V993" s="61">
        <v>3510</v>
      </c>
      <c r="W993" s="61">
        <v>281</v>
      </c>
      <c r="X993" s="61">
        <v>293</v>
      </c>
      <c r="Y993" s="85">
        <v>12907</v>
      </c>
    </row>
    <row r="994" spans="1:25" s="85" customFormat="1" ht="12">
      <c r="A994" s="83">
        <v>3510</v>
      </c>
      <c r="B994" s="61">
        <v>3510281325</v>
      </c>
      <c r="C994" s="63" t="s">
        <v>315</v>
      </c>
      <c r="D994" s="64">
        <v>0</v>
      </c>
      <c r="E994" s="64">
        <v>0</v>
      </c>
      <c r="F994" s="64">
        <v>0</v>
      </c>
      <c r="G994" s="64">
        <v>1</v>
      </c>
      <c r="H994" s="64">
        <v>0</v>
      </c>
      <c r="I994" s="64">
        <v>0</v>
      </c>
      <c r="J994" s="64">
        <v>0</v>
      </c>
      <c r="K994" s="84">
        <v>3.8199999999999998E-2</v>
      </c>
      <c r="L994" s="64">
        <v>0</v>
      </c>
      <c r="M994" s="64">
        <v>0</v>
      </c>
      <c r="N994" s="64">
        <v>0</v>
      </c>
      <c r="O994" s="64">
        <v>0</v>
      </c>
      <c r="P994" s="64">
        <v>1</v>
      </c>
      <c r="Q994" s="64">
        <v>1</v>
      </c>
      <c r="R994" s="84">
        <v>1</v>
      </c>
      <c r="S994" s="64">
        <v>8</v>
      </c>
      <c r="T994" s="61"/>
      <c r="U994" s="61"/>
      <c r="V994" s="61">
        <v>3510</v>
      </c>
      <c r="W994" s="61">
        <v>281</v>
      </c>
      <c r="X994" s="61">
        <v>325</v>
      </c>
      <c r="Y994" s="85">
        <v>14325</v>
      </c>
    </row>
    <row r="995" spans="1:25" s="85" customFormat="1" ht="12">
      <c r="A995" s="83">
        <v>3510</v>
      </c>
      <c r="B995" s="61">
        <v>3510281332</v>
      </c>
      <c r="C995" s="63" t="s">
        <v>315</v>
      </c>
      <c r="D995" s="64">
        <v>0</v>
      </c>
      <c r="E995" s="64">
        <v>0</v>
      </c>
      <c r="F995" s="64">
        <v>1</v>
      </c>
      <c r="G995" s="64">
        <v>3</v>
      </c>
      <c r="H995" s="64">
        <v>1</v>
      </c>
      <c r="I995" s="64">
        <v>0</v>
      </c>
      <c r="J995" s="64">
        <v>0</v>
      </c>
      <c r="K995" s="84">
        <v>0.191</v>
      </c>
      <c r="L995" s="64">
        <v>0</v>
      </c>
      <c r="M995" s="64">
        <v>2</v>
      </c>
      <c r="N995" s="64">
        <v>0</v>
      </c>
      <c r="O995" s="64">
        <v>0</v>
      </c>
      <c r="P995" s="64">
        <v>4</v>
      </c>
      <c r="Q995" s="64">
        <v>5</v>
      </c>
      <c r="R995" s="84">
        <v>1</v>
      </c>
      <c r="S995" s="64">
        <v>10</v>
      </c>
      <c r="T995" s="61"/>
      <c r="U995" s="61"/>
      <c r="V995" s="61">
        <v>3510</v>
      </c>
      <c r="W995" s="61">
        <v>281</v>
      </c>
      <c r="X995" s="61">
        <v>332</v>
      </c>
      <c r="Y995" s="85">
        <v>14514</v>
      </c>
    </row>
    <row r="996" spans="1:25" s="85" customFormat="1" ht="12">
      <c r="A996" s="83">
        <v>3510</v>
      </c>
      <c r="B996" s="61">
        <v>3510281680</v>
      </c>
      <c r="C996" s="63" t="s">
        <v>315</v>
      </c>
      <c r="D996" s="64">
        <v>0</v>
      </c>
      <c r="E996" s="64">
        <v>0</v>
      </c>
      <c r="F996" s="64">
        <v>0</v>
      </c>
      <c r="G996" s="64">
        <v>1</v>
      </c>
      <c r="H996" s="64">
        <v>0</v>
      </c>
      <c r="I996" s="64">
        <v>0</v>
      </c>
      <c r="J996" s="64">
        <v>0</v>
      </c>
      <c r="K996" s="84">
        <v>3.8199999999999998E-2</v>
      </c>
      <c r="L996" s="64">
        <v>0</v>
      </c>
      <c r="M996" s="64">
        <v>0</v>
      </c>
      <c r="N996" s="64">
        <v>0</v>
      </c>
      <c r="O996" s="64">
        <v>0</v>
      </c>
      <c r="P996" s="64">
        <v>1</v>
      </c>
      <c r="Q996" s="64">
        <v>1</v>
      </c>
      <c r="R996" s="84">
        <v>1</v>
      </c>
      <c r="S996" s="64">
        <v>4</v>
      </c>
      <c r="T996" s="61"/>
      <c r="U996" s="61"/>
      <c r="V996" s="61">
        <v>3510</v>
      </c>
      <c r="W996" s="61">
        <v>281</v>
      </c>
      <c r="X996" s="61">
        <v>680</v>
      </c>
      <c r="Y996" s="85">
        <v>13606</v>
      </c>
    </row>
    <row r="997" spans="1:25" s="85" customFormat="1" ht="12">
      <c r="A997" s="83">
        <v>3513</v>
      </c>
      <c r="B997" s="61">
        <v>3513044001</v>
      </c>
      <c r="C997" s="63" t="s">
        <v>316</v>
      </c>
      <c r="D997" s="64">
        <v>0</v>
      </c>
      <c r="E997" s="64">
        <v>0</v>
      </c>
      <c r="F997" s="64">
        <v>0</v>
      </c>
      <c r="G997" s="64">
        <v>0</v>
      </c>
      <c r="H997" s="64">
        <v>1</v>
      </c>
      <c r="I997" s="64">
        <v>0</v>
      </c>
      <c r="J997" s="64">
        <v>0</v>
      </c>
      <c r="K997" s="84">
        <v>3.8199999999999998E-2</v>
      </c>
      <c r="L997" s="64">
        <v>0</v>
      </c>
      <c r="M997" s="64">
        <v>0</v>
      </c>
      <c r="N997" s="64">
        <v>0</v>
      </c>
      <c r="O997" s="64">
        <v>0</v>
      </c>
      <c r="P997" s="64">
        <v>1</v>
      </c>
      <c r="Q997" s="64">
        <v>1</v>
      </c>
      <c r="R997" s="84">
        <v>1</v>
      </c>
      <c r="S997" s="64">
        <v>6</v>
      </c>
      <c r="T997" s="61"/>
      <c r="U997" s="61"/>
      <c r="V997" s="61">
        <v>3513</v>
      </c>
      <c r="W997" s="61">
        <v>44</v>
      </c>
      <c r="X997" s="61">
        <v>1</v>
      </c>
      <c r="Y997" s="85">
        <v>13645</v>
      </c>
    </row>
    <row r="998" spans="1:25" s="85" customFormat="1" ht="12">
      <c r="A998" s="83">
        <v>3513</v>
      </c>
      <c r="B998" s="61">
        <v>3513044018</v>
      </c>
      <c r="C998" s="63" t="s">
        <v>316</v>
      </c>
      <c r="D998" s="64">
        <v>0</v>
      </c>
      <c r="E998" s="64">
        <v>0</v>
      </c>
      <c r="F998" s="64">
        <v>0</v>
      </c>
      <c r="G998" s="64">
        <v>0</v>
      </c>
      <c r="H998" s="64">
        <v>1</v>
      </c>
      <c r="I998" s="64">
        <v>1</v>
      </c>
      <c r="J998" s="64">
        <v>0</v>
      </c>
      <c r="K998" s="84">
        <v>7.6399999999999996E-2</v>
      </c>
      <c r="L998" s="64">
        <v>0</v>
      </c>
      <c r="M998" s="64">
        <v>0</v>
      </c>
      <c r="N998" s="64">
        <v>0</v>
      </c>
      <c r="O998" s="64">
        <v>0</v>
      </c>
      <c r="P998" s="64">
        <v>2</v>
      </c>
      <c r="Q998" s="64">
        <v>2</v>
      </c>
      <c r="R998" s="84">
        <v>1</v>
      </c>
      <c r="S998" s="64">
        <v>7</v>
      </c>
      <c r="T998" s="61"/>
      <c r="U998" s="61"/>
      <c r="V998" s="61">
        <v>3513</v>
      </c>
      <c r="W998" s="61">
        <v>44</v>
      </c>
      <c r="X998" s="61">
        <v>18</v>
      </c>
      <c r="Y998" s="85">
        <v>14715</v>
      </c>
    </row>
    <row r="999" spans="1:25" s="85" customFormat="1" ht="12">
      <c r="A999" s="83">
        <v>3513</v>
      </c>
      <c r="B999" s="61">
        <v>3513044035</v>
      </c>
      <c r="C999" s="63" t="s">
        <v>316</v>
      </c>
      <c r="D999" s="64">
        <v>0</v>
      </c>
      <c r="E999" s="64">
        <v>0</v>
      </c>
      <c r="F999" s="64">
        <v>0</v>
      </c>
      <c r="G999" s="64">
        <v>0</v>
      </c>
      <c r="H999" s="64">
        <v>3</v>
      </c>
      <c r="I999" s="64">
        <v>3</v>
      </c>
      <c r="J999" s="64">
        <v>0</v>
      </c>
      <c r="K999" s="84">
        <v>0.22919999999999999</v>
      </c>
      <c r="L999" s="64">
        <v>0</v>
      </c>
      <c r="M999" s="64">
        <v>0</v>
      </c>
      <c r="N999" s="64">
        <v>2</v>
      </c>
      <c r="O999" s="64">
        <v>0</v>
      </c>
      <c r="P999" s="64">
        <v>5</v>
      </c>
      <c r="Q999" s="64">
        <v>6</v>
      </c>
      <c r="R999" s="84">
        <v>1</v>
      </c>
      <c r="S999" s="64">
        <v>11</v>
      </c>
      <c r="T999" s="61"/>
      <c r="U999" s="61"/>
      <c r="V999" s="61">
        <v>3513</v>
      </c>
      <c r="W999" s="61">
        <v>44</v>
      </c>
      <c r="X999" s="61">
        <v>35</v>
      </c>
      <c r="Y999" s="85">
        <v>15309</v>
      </c>
    </row>
    <row r="1000" spans="1:25" s="85" customFormat="1" ht="12">
      <c r="A1000" s="83">
        <v>3513</v>
      </c>
      <c r="B1000" s="61">
        <v>3513044044</v>
      </c>
      <c r="C1000" s="63" t="s">
        <v>316</v>
      </c>
      <c r="D1000" s="64">
        <v>0</v>
      </c>
      <c r="E1000" s="64">
        <v>0</v>
      </c>
      <c r="F1000" s="64">
        <v>0</v>
      </c>
      <c r="G1000" s="64">
        <v>0</v>
      </c>
      <c r="H1000" s="64">
        <v>295</v>
      </c>
      <c r="I1000" s="64">
        <v>303</v>
      </c>
      <c r="J1000" s="64">
        <v>0</v>
      </c>
      <c r="K1000" s="84">
        <v>22.843599999999999</v>
      </c>
      <c r="L1000" s="64">
        <v>0</v>
      </c>
      <c r="M1000" s="64">
        <v>0</v>
      </c>
      <c r="N1000" s="64">
        <v>39</v>
      </c>
      <c r="O1000" s="64">
        <v>26</v>
      </c>
      <c r="P1000" s="64">
        <v>485</v>
      </c>
      <c r="Q1000" s="64">
        <v>598</v>
      </c>
      <c r="R1000" s="84">
        <v>1</v>
      </c>
      <c r="S1000" s="64">
        <v>12</v>
      </c>
      <c r="T1000" s="61"/>
      <c r="U1000" s="61"/>
      <c r="V1000" s="61">
        <v>3513</v>
      </c>
      <c r="W1000" s="61">
        <v>44</v>
      </c>
      <c r="X1000" s="61">
        <v>44</v>
      </c>
      <c r="Y1000" s="85">
        <v>14728</v>
      </c>
    </row>
    <row r="1001" spans="1:25" s="85" customFormat="1" ht="12">
      <c r="A1001" s="83">
        <v>3513</v>
      </c>
      <c r="B1001" s="61">
        <v>3513044050</v>
      </c>
      <c r="C1001" s="63" t="s">
        <v>316</v>
      </c>
      <c r="D1001" s="64">
        <v>0</v>
      </c>
      <c r="E1001" s="64">
        <v>0</v>
      </c>
      <c r="F1001" s="64">
        <v>0</v>
      </c>
      <c r="G1001" s="64">
        <v>0</v>
      </c>
      <c r="H1001" s="64">
        <v>1</v>
      </c>
      <c r="I1001" s="64">
        <v>1</v>
      </c>
      <c r="J1001" s="64">
        <v>0</v>
      </c>
      <c r="K1001" s="84">
        <v>7.6399999999999996E-2</v>
      </c>
      <c r="L1001" s="64">
        <v>0</v>
      </c>
      <c r="M1001" s="64">
        <v>0</v>
      </c>
      <c r="N1001" s="64">
        <v>0</v>
      </c>
      <c r="O1001" s="64">
        <v>0</v>
      </c>
      <c r="P1001" s="64">
        <v>2</v>
      </c>
      <c r="Q1001" s="64">
        <v>2</v>
      </c>
      <c r="R1001" s="84">
        <v>1</v>
      </c>
      <c r="S1001" s="64">
        <v>4</v>
      </c>
      <c r="T1001" s="61"/>
      <c r="U1001" s="61"/>
      <c r="V1001" s="61">
        <v>3513</v>
      </c>
      <c r="W1001" s="61">
        <v>44</v>
      </c>
      <c r="X1001" s="61">
        <v>50</v>
      </c>
      <c r="Y1001" s="85">
        <v>14163</v>
      </c>
    </row>
    <row r="1002" spans="1:25" s="85" customFormat="1" ht="12">
      <c r="A1002" s="83">
        <v>3513</v>
      </c>
      <c r="B1002" s="61">
        <v>3513044093</v>
      </c>
      <c r="C1002" s="63" t="s">
        <v>316</v>
      </c>
      <c r="D1002" s="64">
        <v>0</v>
      </c>
      <c r="E1002" s="64">
        <v>0</v>
      </c>
      <c r="F1002" s="64">
        <v>0</v>
      </c>
      <c r="G1002" s="64">
        <v>0</v>
      </c>
      <c r="H1002" s="64">
        <v>0</v>
      </c>
      <c r="I1002" s="64">
        <v>1</v>
      </c>
      <c r="J1002" s="64">
        <v>0</v>
      </c>
      <c r="K1002" s="84">
        <v>3.8199999999999998E-2</v>
      </c>
      <c r="L1002" s="64">
        <v>0</v>
      </c>
      <c r="M1002" s="64">
        <v>0</v>
      </c>
      <c r="N1002" s="64">
        <v>0</v>
      </c>
      <c r="O1002" s="64">
        <v>0</v>
      </c>
      <c r="P1002" s="64">
        <v>1</v>
      </c>
      <c r="Q1002" s="64">
        <v>1</v>
      </c>
      <c r="R1002" s="84">
        <v>1</v>
      </c>
      <c r="S1002" s="64">
        <v>11</v>
      </c>
      <c r="T1002" s="61"/>
      <c r="U1002" s="61"/>
      <c r="V1002" s="61">
        <v>3513</v>
      </c>
      <c r="W1002" s="61">
        <v>44</v>
      </c>
      <c r="X1002" s="61">
        <v>93</v>
      </c>
      <c r="Y1002" s="85">
        <v>16248</v>
      </c>
    </row>
    <row r="1003" spans="1:25" s="85" customFormat="1" ht="12">
      <c r="A1003" s="83">
        <v>3513</v>
      </c>
      <c r="B1003" s="61">
        <v>3513044095</v>
      </c>
      <c r="C1003" s="63" t="s">
        <v>316</v>
      </c>
      <c r="D1003" s="64">
        <v>0</v>
      </c>
      <c r="E1003" s="64">
        <v>0</v>
      </c>
      <c r="F1003" s="64">
        <v>0</v>
      </c>
      <c r="G1003" s="64">
        <v>0</v>
      </c>
      <c r="H1003" s="64">
        <v>2</v>
      </c>
      <c r="I1003" s="64">
        <v>1</v>
      </c>
      <c r="J1003" s="64">
        <v>0</v>
      </c>
      <c r="K1003" s="84">
        <v>0.11459999999999999</v>
      </c>
      <c r="L1003" s="64">
        <v>0</v>
      </c>
      <c r="M1003" s="64">
        <v>0</v>
      </c>
      <c r="N1003" s="64">
        <v>1</v>
      </c>
      <c r="O1003" s="64">
        <v>1</v>
      </c>
      <c r="P1003" s="64">
        <v>3</v>
      </c>
      <c r="Q1003" s="64">
        <v>3</v>
      </c>
      <c r="R1003" s="84">
        <v>1</v>
      </c>
      <c r="S1003" s="64">
        <v>11</v>
      </c>
      <c r="T1003" s="61"/>
      <c r="U1003" s="61"/>
      <c r="V1003" s="61">
        <v>3513</v>
      </c>
      <c r="W1003" s="61">
        <v>44</v>
      </c>
      <c r="X1003" s="61">
        <v>95</v>
      </c>
      <c r="Y1003" s="85">
        <v>16591</v>
      </c>
    </row>
    <row r="1004" spans="1:25" s="85" customFormat="1" ht="12">
      <c r="A1004" s="83">
        <v>3513</v>
      </c>
      <c r="B1004" s="61">
        <v>3513044133</v>
      </c>
      <c r="C1004" s="63" t="s">
        <v>316</v>
      </c>
      <c r="D1004" s="64">
        <v>0</v>
      </c>
      <c r="E1004" s="64">
        <v>0</v>
      </c>
      <c r="F1004" s="64">
        <v>0</v>
      </c>
      <c r="G1004" s="64">
        <v>0</v>
      </c>
      <c r="H1004" s="64">
        <v>1</v>
      </c>
      <c r="I1004" s="64">
        <v>1</v>
      </c>
      <c r="J1004" s="64">
        <v>0</v>
      </c>
      <c r="K1004" s="84">
        <v>7.6399999999999996E-2</v>
      </c>
      <c r="L1004" s="64">
        <v>0</v>
      </c>
      <c r="M1004" s="64">
        <v>0</v>
      </c>
      <c r="N1004" s="64">
        <v>0</v>
      </c>
      <c r="O1004" s="64">
        <v>0</v>
      </c>
      <c r="P1004" s="64">
        <v>2</v>
      </c>
      <c r="Q1004" s="64">
        <v>2</v>
      </c>
      <c r="R1004" s="84">
        <v>1</v>
      </c>
      <c r="S1004" s="64">
        <v>9</v>
      </c>
      <c r="T1004" s="61"/>
      <c r="U1004" s="61"/>
      <c r="V1004" s="61">
        <v>3513</v>
      </c>
      <c r="W1004" s="61">
        <v>44</v>
      </c>
      <c r="X1004" s="61">
        <v>133</v>
      </c>
      <c r="Y1004" s="85">
        <v>15048</v>
      </c>
    </row>
    <row r="1005" spans="1:25" s="85" customFormat="1" ht="12">
      <c r="A1005" s="83">
        <v>3513</v>
      </c>
      <c r="B1005" s="61">
        <v>3513044182</v>
      </c>
      <c r="C1005" s="63" t="s">
        <v>316</v>
      </c>
      <c r="D1005" s="64">
        <v>0</v>
      </c>
      <c r="E1005" s="64">
        <v>0</v>
      </c>
      <c r="F1005" s="64">
        <v>0</v>
      </c>
      <c r="G1005" s="64">
        <v>0</v>
      </c>
      <c r="H1005" s="64">
        <v>1</v>
      </c>
      <c r="I1005" s="64">
        <v>3</v>
      </c>
      <c r="J1005" s="64">
        <v>0</v>
      </c>
      <c r="K1005" s="84">
        <v>0.15279999999999999</v>
      </c>
      <c r="L1005" s="64">
        <v>0</v>
      </c>
      <c r="M1005" s="64">
        <v>0</v>
      </c>
      <c r="N1005" s="64">
        <v>1</v>
      </c>
      <c r="O1005" s="64">
        <v>0</v>
      </c>
      <c r="P1005" s="64">
        <v>2</v>
      </c>
      <c r="Q1005" s="64">
        <v>4</v>
      </c>
      <c r="R1005" s="84">
        <v>1</v>
      </c>
      <c r="S1005" s="64">
        <v>6</v>
      </c>
      <c r="T1005" s="61"/>
      <c r="U1005" s="61"/>
      <c r="V1005" s="61">
        <v>3513</v>
      </c>
      <c r="W1005" s="61">
        <v>44</v>
      </c>
      <c r="X1005" s="61">
        <v>182</v>
      </c>
      <c r="Y1005" s="85">
        <v>13407</v>
      </c>
    </row>
    <row r="1006" spans="1:25" s="85" customFormat="1" ht="12">
      <c r="A1006" s="83">
        <v>3513</v>
      </c>
      <c r="B1006" s="61">
        <v>3513044244</v>
      </c>
      <c r="C1006" s="63" t="s">
        <v>316</v>
      </c>
      <c r="D1006" s="64">
        <v>0</v>
      </c>
      <c r="E1006" s="64">
        <v>0</v>
      </c>
      <c r="F1006" s="64">
        <v>0</v>
      </c>
      <c r="G1006" s="64">
        <v>0</v>
      </c>
      <c r="H1006" s="64">
        <v>41</v>
      </c>
      <c r="I1006" s="64">
        <v>38</v>
      </c>
      <c r="J1006" s="64">
        <v>0</v>
      </c>
      <c r="K1006" s="84">
        <v>3.0177999999999998</v>
      </c>
      <c r="L1006" s="64">
        <v>0</v>
      </c>
      <c r="M1006" s="64">
        <v>0</v>
      </c>
      <c r="N1006" s="64">
        <v>3</v>
      </c>
      <c r="O1006" s="64">
        <v>2</v>
      </c>
      <c r="P1006" s="64">
        <v>43</v>
      </c>
      <c r="Q1006" s="64">
        <v>79</v>
      </c>
      <c r="R1006" s="84">
        <v>1</v>
      </c>
      <c r="S1006" s="64">
        <v>10</v>
      </c>
      <c r="T1006" s="61"/>
      <c r="U1006" s="61"/>
      <c r="V1006" s="61">
        <v>3513</v>
      </c>
      <c r="W1006" s="61">
        <v>44</v>
      </c>
      <c r="X1006" s="61">
        <v>244</v>
      </c>
      <c r="Y1006" s="85">
        <v>13001</v>
      </c>
    </row>
    <row r="1007" spans="1:25" s="85" customFormat="1" ht="12">
      <c r="A1007" s="83">
        <v>3513</v>
      </c>
      <c r="B1007" s="61">
        <v>3513044293</v>
      </c>
      <c r="C1007" s="63" t="s">
        <v>316</v>
      </c>
      <c r="D1007" s="64">
        <v>0</v>
      </c>
      <c r="E1007" s="64">
        <v>0</v>
      </c>
      <c r="F1007" s="64">
        <v>0</v>
      </c>
      <c r="G1007" s="64">
        <v>0</v>
      </c>
      <c r="H1007" s="64">
        <v>14</v>
      </c>
      <c r="I1007" s="64">
        <v>24</v>
      </c>
      <c r="J1007" s="64">
        <v>0</v>
      </c>
      <c r="K1007" s="84">
        <v>1.4516</v>
      </c>
      <c r="L1007" s="64">
        <v>0</v>
      </c>
      <c r="M1007" s="64">
        <v>0</v>
      </c>
      <c r="N1007" s="64">
        <v>2</v>
      </c>
      <c r="O1007" s="64">
        <v>0</v>
      </c>
      <c r="P1007" s="64">
        <v>20</v>
      </c>
      <c r="Q1007" s="64">
        <v>38</v>
      </c>
      <c r="R1007" s="84">
        <v>1</v>
      </c>
      <c r="S1007" s="64">
        <v>10</v>
      </c>
      <c r="T1007" s="61"/>
      <c r="U1007" s="61"/>
      <c r="V1007" s="61">
        <v>3513</v>
      </c>
      <c r="W1007" s="61">
        <v>44</v>
      </c>
      <c r="X1007" s="61">
        <v>293</v>
      </c>
      <c r="Y1007" s="85">
        <v>13165</v>
      </c>
    </row>
    <row r="1008" spans="1:25" s="85" customFormat="1" ht="12">
      <c r="A1008" s="83">
        <v>3513</v>
      </c>
      <c r="B1008" s="61">
        <v>3513044323</v>
      </c>
      <c r="C1008" s="63" t="s">
        <v>316</v>
      </c>
      <c r="D1008" s="64">
        <v>0</v>
      </c>
      <c r="E1008" s="64">
        <v>0</v>
      </c>
      <c r="F1008" s="64">
        <v>0</v>
      </c>
      <c r="G1008" s="64">
        <v>0</v>
      </c>
      <c r="H1008" s="64">
        <v>2</v>
      </c>
      <c r="I1008" s="64">
        <v>0</v>
      </c>
      <c r="J1008" s="64">
        <v>0</v>
      </c>
      <c r="K1008" s="84">
        <v>7.6399999999999996E-2</v>
      </c>
      <c r="L1008" s="64">
        <v>0</v>
      </c>
      <c r="M1008" s="64">
        <v>0</v>
      </c>
      <c r="N1008" s="64">
        <v>0</v>
      </c>
      <c r="O1008" s="64">
        <v>0</v>
      </c>
      <c r="P1008" s="64">
        <v>2</v>
      </c>
      <c r="Q1008" s="64">
        <v>2</v>
      </c>
      <c r="R1008" s="84">
        <v>1</v>
      </c>
      <c r="S1008" s="64">
        <v>4</v>
      </c>
      <c r="T1008" s="61"/>
      <c r="U1008" s="61"/>
      <c r="V1008" s="61">
        <v>3513</v>
      </c>
      <c r="W1008" s="61">
        <v>44</v>
      </c>
      <c r="X1008" s="61">
        <v>323</v>
      </c>
      <c r="Y1008" s="85">
        <v>13259</v>
      </c>
    </row>
    <row r="1009" spans="1:25" s="85" customFormat="1" ht="12">
      <c r="A1009" s="83">
        <v>3513</v>
      </c>
      <c r="B1009" s="61">
        <v>3513044625</v>
      </c>
      <c r="C1009" s="63" t="s">
        <v>316</v>
      </c>
      <c r="D1009" s="64">
        <v>0</v>
      </c>
      <c r="E1009" s="64">
        <v>0</v>
      </c>
      <c r="F1009" s="64">
        <v>0</v>
      </c>
      <c r="G1009" s="64">
        <v>0</v>
      </c>
      <c r="H1009" s="64">
        <v>0</v>
      </c>
      <c r="I1009" s="64">
        <v>1</v>
      </c>
      <c r="J1009" s="64">
        <v>0</v>
      </c>
      <c r="K1009" s="84">
        <v>3.8199999999999998E-2</v>
      </c>
      <c r="L1009" s="64">
        <v>0</v>
      </c>
      <c r="M1009" s="64">
        <v>0</v>
      </c>
      <c r="N1009" s="64">
        <v>0</v>
      </c>
      <c r="O1009" s="64">
        <v>0</v>
      </c>
      <c r="P1009" s="64">
        <v>1</v>
      </c>
      <c r="Q1009" s="64">
        <v>1</v>
      </c>
      <c r="R1009" s="84">
        <v>1</v>
      </c>
      <c r="S1009" s="64">
        <v>4</v>
      </c>
      <c r="T1009" s="61"/>
      <c r="U1009" s="61"/>
      <c r="V1009" s="61">
        <v>3513</v>
      </c>
      <c r="W1009" s="61">
        <v>44</v>
      </c>
      <c r="X1009" s="61">
        <v>625</v>
      </c>
      <c r="Y1009" s="85">
        <v>15066</v>
      </c>
    </row>
    <row r="1010" spans="1:25" s="85" customFormat="1" ht="12">
      <c r="A1010" s="83">
        <v>3513</v>
      </c>
      <c r="B1010" s="61">
        <v>3513044760</v>
      </c>
      <c r="C1010" s="63" t="s">
        <v>316</v>
      </c>
      <c r="D1010" s="64">
        <v>0</v>
      </c>
      <c r="E1010" s="64">
        <v>0</v>
      </c>
      <c r="F1010" s="64">
        <v>0</v>
      </c>
      <c r="G1010" s="64">
        <v>0</v>
      </c>
      <c r="H1010" s="64">
        <v>0</v>
      </c>
      <c r="I1010" s="64">
        <v>2</v>
      </c>
      <c r="J1010" s="64">
        <v>0</v>
      </c>
      <c r="K1010" s="84">
        <v>7.6399999999999996E-2</v>
      </c>
      <c r="L1010" s="64">
        <v>0</v>
      </c>
      <c r="M1010" s="64">
        <v>0</v>
      </c>
      <c r="N1010" s="64">
        <v>0</v>
      </c>
      <c r="O1010" s="64">
        <v>0</v>
      </c>
      <c r="P1010" s="64">
        <v>2</v>
      </c>
      <c r="Q1010" s="64">
        <v>2</v>
      </c>
      <c r="R1010" s="84">
        <v>1</v>
      </c>
      <c r="S1010" s="64">
        <v>4</v>
      </c>
      <c r="T1010" s="61"/>
      <c r="U1010" s="61"/>
      <c r="V1010" s="61">
        <v>3513</v>
      </c>
      <c r="W1010" s="61">
        <v>44</v>
      </c>
      <c r="X1010" s="61">
        <v>760</v>
      </c>
      <c r="Y1010" s="85">
        <v>15066</v>
      </c>
    </row>
    <row r="1011" spans="1:25" s="85" customFormat="1" ht="12">
      <c r="A1011" s="83">
        <v>3513</v>
      </c>
      <c r="B1011" s="61">
        <v>3513044780</v>
      </c>
      <c r="C1011" s="63" t="s">
        <v>316</v>
      </c>
      <c r="D1011" s="64">
        <v>0</v>
      </c>
      <c r="E1011" s="64">
        <v>0</v>
      </c>
      <c r="F1011" s="64">
        <v>0</v>
      </c>
      <c r="G1011" s="64">
        <v>0</v>
      </c>
      <c r="H1011" s="64">
        <v>0</v>
      </c>
      <c r="I1011" s="64">
        <v>1</v>
      </c>
      <c r="J1011" s="64">
        <v>0</v>
      </c>
      <c r="K1011" s="84">
        <v>3.8199999999999998E-2</v>
      </c>
      <c r="L1011" s="64">
        <v>0</v>
      </c>
      <c r="M1011" s="64">
        <v>0</v>
      </c>
      <c r="N1011" s="64">
        <v>0</v>
      </c>
      <c r="O1011" s="64">
        <v>0</v>
      </c>
      <c r="P1011" s="64">
        <v>0</v>
      </c>
      <c r="Q1011" s="64">
        <v>1</v>
      </c>
      <c r="R1011" s="84">
        <v>1</v>
      </c>
      <c r="S1011" s="64">
        <v>5</v>
      </c>
      <c r="T1011" s="61"/>
      <c r="U1011" s="61"/>
      <c r="V1011" s="61">
        <v>3513</v>
      </c>
      <c r="W1011" s="61">
        <v>44</v>
      </c>
      <c r="X1011" s="61">
        <v>780</v>
      </c>
      <c r="Y1011" s="85">
        <v>11009</v>
      </c>
    </row>
    <row r="1012" spans="1:25" s="85" customFormat="1" ht="12">
      <c r="A1012" s="83">
        <v>3514</v>
      </c>
      <c r="B1012" s="61">
        <v>3514281061</v>
      </c>
      <c r="C1012" s="63" t="s">
        <v>532</v>
      </c>
      <c r="D1012" s="64">
        <v>0</v>
      </c>
      <c r="E1012" s="64">
        <v>0</v>
      </c>
      <c r="F1012" s="64">
        <v>0</v>
      </c>
      <c r="G1012" s="64">
        <v>0</v>
      </c>
      <c r="H1012" s="64">
        <v>2</v>
      </c>
      <c r="I1012" s="64">
        <v>0</v>
      </c>
      <c r="J1012" s="64">
        <v>0</v>
      </c>
      <c r="K1012" s="84">
        <v>7.6399999999999996E-2</v>
      </c>
      <c r="L1012" s="64">
        <v>0</v>
      </c>
      <c r="M1012" s="64">
        <v>0</v>
      </c>
      <c r="N1012" s="64">
        <v>0</v>
      </c>
      <c r="O1012" s="64">
        <v>0</v>
      </c>
      <c r="P1012" s="64">
        <v>2</v>
      </c>
      <c r="Q1012" s="64">
        <v>2</v>
      </c>
      <c r="R1012" s="84">
        <v>1</v>
      </c>
      <c r="S1012" s="64">
        <v>10</v>
      </c>
      <c r="T1012" s="61"/>
      <c r="U1012" s="61"/>
      <c r="V1012" s="61">
        <v>3514</v>
      </c>
      <c r="W1012" s="61">
        <v>281</v>
      </c>
      <c r="X1012" s="61">
        <v>61</v>
      </c>
      <c r="Y1012" s="85">
        <v>14311</v>
      </c>
    </row>
    <row r="1013" spans="1:25" s="85" customFormat="1" ht="12">
      <c r="A1013" s="83">
        <v>3514</v>
      </c>
      <c r="B1013" s="61">
        <v>3514281281</v>
      </c>
      <c r="C1013" s="63" t="s">
        <v>532</v>
      </c>
      <c r="D1013" s="64">
        <v>0</v>
      </c>
      <c r="E1013" s="64">
        <v>0</v>
      </c>
      <c r="F1013" s="64">
        <v>0</v>
      </c>
      <c r="G1013" s="64">
        <v>0</v>
      </c>
      <c r="H1013" s="64">
        <v>258</v>
      </c>
      <c r="I1013" s="64">
        <v>0</v>
      </c>
      <c r="J1013" s="64">
        <v>0</v>
      </c>
      <c r="K1013" s="84">
        <v>9.8556000000000008</v>
      </c>
      <c r="L1013" s="64">
        <v>0</v>
      </c>
      <c r="M1013" s="64">
        <v>0</v>
      </c>
      <c r="N1013" s="64">
        <v>96</v>
      </c>
      <c r="O1013" s="64">
        <v>0</v>
      </c>
      <c r="P1013" s="64">
        <v>216</v>
      </c>
      <c r="Q1013" s="64">
        <v>258</v>
      </c>
      <c r="R1013" s="84">
        <v>1</v>
      </c>
      <c r="S1013" s="64">
        <v>12</v>
      </c>
      <c r="T1013" s="61"/>
      <c r="U1013" s="61"/>
      <c r="V1013" s="61">
        <v>3514</v>
      </c>
      <c r="W1013" s="61">
        <v>281</v>
      </c>
      <c r="X1013" s="61">
        <v>281</v>
      </c>
      <c r="Y1013" s="85">
        <v>14632</v>
      </c>
    </row>
    <row r="1014" spans="1:25" s="85" customFormat="1" ht="12">
      <c r="A1014" s="83">
        <v>3515</v>
      </c>
      <c r="B1014" s="61">
        <v>3515287005</v>
      </c>
      <c r="C1014" s="63" t="s">
        <v>607</v>
      </c>
      <c r="D1014" s="64">
        <v>0</v>
      </c>
      <c r="E1014" s="64">
        <v>0</v>
      </c>
      <c r="F1014" s="64">
        <v>0</v>
      </c>
      <c r="G1014" s="64">
        <v>2</v>
      </c>
      <c r="H1014" s="64">
        <v>0</v>
      </c>
      <c r="I1014" s="64">
        <v>0</v>
      </c>
      <c r="J1014" s="64">
        <v>0</v>
      </c>
      <c r="K1014" s="84">
        <v>7.6399999999999996E-2</v>
      </c>
      <c r="L1014" s="64">
        <v>0</v>
      </c>
      <c r="M1014" s="64">
        <v>0</v>
      </c>
      <c r="N1014" s="64">
        <v>0</v>
      </c>
      <c r="O1014" s="64">
        <v>0</v>
      </c>
      <c r="P1014" s="64">
        <v>0</v>
      </c>
      <c r="Q1014" s="64">
        <v>2</v>
      </c>
      <c r="R1014" s="84">
        <v>1</v>
      </c>
      <c r="S1014" s="64">
        <v>7</v>
      </c>
      <c r="T1014" s="61"/>
      <c r="U1014" s="61"/>
      <c r="V1014" s="61">
        <v>3515</v>
      </c>
      <c r="W1014" s="61">
        <v>287</v>
      </c>
      <c r="X1014" s="61">
        <v>5</v>
      </c>
      <c r="Y1014" s="85">
        <v>9549</v>
      </c>
    </row>
    <row r="1015" spans="1:25" s="85" customFormat="1" ht="12">
      <c r="A1015" s="83">
        <v>3515</v>
      </c>
      <c r="B1015" s="61">
        <v>3515287043</v>
      </c>
      <c r="C1015" s="63" t="s">
        <v>607</v>
      </c>
      <c r="D1015" s="64">
        <v>0</v>
      </c>
      <c r="E1015" s="64">
        <v>0</v>
      </c>
      <c r="F1015" s="64">
        <v>0</v>
      </c>
      <c r="G1015" s="64">
        <v>2</v>
      </c>
      <c r="H1015" s="64">
        <v>1</v>
      </c>
      <c r="I1015" s="64">
        <v>0</v>
      </c>
      <c r="J1015" s="64">
        <v>0</v>
      </c>
      <c r="K1015" s="84">
        <v>0.11459999999999999</v>
      </c>
      <c r="L1015" s="64">
        <v>0</v>
      </c>
      <c r="M1015" s="64">
        <v>0</v>
      </c>
      <c r="N1015" s="64">
        <v>0</v>
      </c>
      <c r="O1015" s="64">
        <v>0</v>
      </c>
      <c r="P1015" s="64">
        <v>0</v>
      </c>
      <c r="Q1015" s="64">
        <v>3</v>
      </c>
      <c r="R1015" s="84">
        <v>1</v>
      </c>
      <c r="S1015" s="64">
        <v>5</v>
      </c>
      <c r="T1015" s="61"/>
      <c r="U1015" s="61"/>
      <c r="V1015" s="61">
        <v>3515</v>
      </c>
      <c r="W1015" s="61">
        <v>287</v>
      </c>
      <c r="X1015" s="61">
        <v>43</v>
      </c>
      <c r="Y1015" s="85">
        <v>9434</v>
      </c>
    </row>
    <row r="1016" spans="1:25" s="85" customFormat="1" ht="12">
      <c r="A1016" s="83">
        <v>3515</v>
      </c>
      <c r="B1016" s="61">
        <v>3515287045</v>
      </c>
      <c r="C1016" s="63" t="s">
        <v>607</v>
      </c>
      <c r="D1016" s="64">
        <v>0</v>
      </c>
      <c r="E1016" s="64">
        <v>0</v>
      </c>
      <c r="F1016" s="64">
        <v>0</v>
      </c>
      <c r="G1016" s="64">
        <v>7</v>
      </c>
      <c r="H1016" s="64">
        <v>0</v>
      </c>
      <c r="I1016" s="64">
        <v>0</v>
      </c>
      <c r="J1016" s="64">
        <v>0</v>
      </c>
      <c r="K1016" s="84">
        <v>0.26740000000000003</v>
      </c>
      <c r="L1016" s="64">
        <v>0</v>
      </c>
      <c r="M1016" s="64">
        <v>0</v>
      </c>
      <c r="N1016" s="64">
        <v>0</v>
      </c>
      <c r="O1016" s="64">
        <v>0</v>
      </c>
      <c r="P1016" s="64">
        <v>2</v>
      </c>
      <c r="Q1016" s="64">
        <v>7</v>
      </c>
      <c r="R1016" s="84">
        <v>1</v>
      </c>
      <c r="S1016" s="64">
        <v>7</v>
      </c>
      <c r="T1016" s="61"/>
      <c r="U1016" s="61"/>
      <c r="V1016" s="61">
        <v>3515</v>
      </c>
      <c r="W1016" s="61">
        <v>287</v>
      </c>
      <c r="X1016" s="61">
        <v>45</v>
      </c>
      <c r="Y1016" s="85">
        <v>10866</v>
      </c>
    </row>
    <row r="1017" spans="1:25" s="85" customFormat="1" ht="12">
      <c r="A1017" s="83">
        <v>3515</v>
      </c>
      <c r="B1017" s="61">
        <v>3515287135</v>
      </c>
      <c r="C1017" s="63" t="s">
        <v>607</v>
      </c>
      <c r="D1017" s="64">
        <v>0</v>
      </c>
      <c r="E1017" s="64">
        <v>0</v>
      </c>
      <c r="F1017" s="64">
        <v>1</v>
      </c>
      <c r="G1017" s="64">
        <v>4</v>
      </c>
      <c r="H1017" s="64">
        <v>0</v>
      </c>
      <c r="I1017" s="64">
        <v>0</v>
      </c>
      <c r="J1017" s="64">
        <v>0</v>
      </c>
      <c r="K1017" s="84">
        <v>0.191</v>
      </c>
      <c r="L1017" s="64">
        <v>0</v>
      </c>
      <c r="M1017" s="64">
        <v>0</v>
      </c>
      <c r="N1017" s="64">
        <v>0</v>
      </c>
      <c r="O1017" s="64">
        <v>0</v>
      </c>
      <c r="P1017" s="64">
        <v>0</v>
      </c>
      <c r="Q1017" s="64">
        <v>5</v>
      </c>
      <c r="R1017" s="84">
        <v>1</v>
      </c>
      <c r="S1017" s="64">
        <v>6</v>
      </c>
      <c r="T1017" s="61"/>
      <c r="U1017" s="61"/>
      <c r="V1017" s="61">
        <v>3515</v>
      </c>
      <c r="W1017" s="61">
        <v>287</v>
      </c>
      <c r="X1017" s="61">
        <v>135</v>
      </c>
      <c r="Y1017" s="85">
        <v>9540</v>
      </c>
    </row>
    <row r="1018" spans="1:25" s="85" customFormat="1" ht="12">
      <c r="A1018" s="83">
        <v>3515</v>
      </c>
      <c r="B1018" s="61">
        <v>3515287151</v>
      </c>
      <c r="C1018" s="63" t="s">
        <v>607</v>
      </c>
      <c r="D1018" s="64">
        <v>0</v>
      </c>
      <c r="E1018" s="64">
        <v>0</v>
      </c>
      <c r="F1018" s="64">
        <v>0</v>
      </c>
      <c r="G1018" s="64">
        <v>1</v>
      </c>
      <c r="H1018" s="64">
        <v>0</v>
      </c>
      <c r="I1018" s="64">
        <v>0</v>
      </c>
      <c r="J1018" s="64">
        <v>0</v>
      </c>
      <c r="K1018" s="84">
        <v>3.8199999999999998E-2</v>
      </c>
      <c r="L1018" s="64">
        <v>0</v>
      </c>
      <c r="M1018" s="64">
        <v>0</v>
      </c>
      <c r="N1018" s="64">
        <v>0</v>
      </c>
      <c r="O1018" s="64">
        <v>0</v>
      </c>
      <c r="P1018" s="64">
        <v>0</v>
      </c>
      <c r="Q1018" s="64">
        <v>1</v>
      </c>
      <c r="R1018" s="84">
        <v>1</v>
      </c>
      <c r="S1018" s="64">
        <v>7</v>
      </c>
      <c r="T1018" s="61"/>
      <c r="U1018" s="61"/>
      <c r="V1018" s="61">
        <v>3515</v>
      </c>
      <c r="W1018" s="61">
        <v>287</v>
      </c>
      <c r="X1018" s="61">
        <v>151</v>
      </c>
      <c r="Y1018" s="85">
        <v>9549</v>
      </c>
    </row>
    <row r="1019" spans="1:25" s="85" customFormat="1" ht="12">
      <c r="A1019" s="83">
        <v>3515</v>
      </c>
      <c r="B1019" s="61">
        <v>3515287191</v>
      </c>
      <c r="C1019" s="63" t="s">
        <v>607</v>
      </c>
      <c r="D1019" s="64">
        <v>0</v>
      </c>
      <c r="E1019" s="64">
        <v>0</v>
      </c>
      <c r="F1019" s="64">
        <v>5</v>
      </c>
      <c r="G1019" s="64">
        <v>24</v>
      </c>
      <c r="H1019" s="64">
        <v>5</v>
      </c>
      <c r="I1019" s="64">
        <v>0</v>
      </c>
      <c r="J1019" s="64">
        <v>0</v>
      </c>
      <c r="K1019" s="84">
        <v>1.2988</v>
      </c>
      <c r="L1019" s="64">
        <v>0</v>
      </c>
      <c r="M1019" s="64">
        <v>0</v>
      </c>
      <c r="N1019" s="64">
        <v>0</v>
      </c>
      <c r="O1019" s="64">
        <v>0</v>
      </c>
      <c r="P1019" s="64">
        <v>5</v>
      </c>
      <c r="Q1019" s="64">
        <v>34</v>
      </c>
      <c r="R1019" s="84">
        <v>1</v>
      </c>
      <c r="S1019" s="64">
        <v>6</v>
      </c>
      <c r="T1019" s="61"/>
      <c r="U1019" s="61"/>
      <c r="V1019" s="61">
        <v>3515</v>
      </c>
      <c r="W1019" s="61">
        <v>287</v>
      </c>
      <c r="X1019" s="61">
        <v>191</v>
      </c>
      <c r="Y1019" s="85">
        <v>10145</v>
      </c>
    </row>
    <row r="1020" spans="1:25" s="85" customFormat="1" ht="12">
      <c r="A1020" s="83">
        <v>3515</v>
      </c>
      <c r="B1020" s="61">
        <v>3515287215</v>
      </c>
      <c r="C1020" s="63" t="s">
        <v>607</v>
      </c>
      <c r="D1020" s="64">
        <v>0</v>
      </c>
      <c r="E1020" s="64">
        <v>0</v>
      </c>
      <c r="F1020" s="64">
        <v>4</v>
      </c>
      <c r="G1020" s="64">
        <v>7</v>
      </c>
      <c r="H1020" s="64">
        <v>1</v>
      </c>
      <c r="I1020" s="64">
        <v>0</v>
      </c>
      <c r="J1020" s="64">
        <v>0</v>
      </c>
      <c r="K1020" s="84">
        <v>0.45839999999999997</v>
      </c>
      <c r="L1020" s="64">
        <v>0</v>
      </c>
      <c r="M1020" s="64">
        <v>0</v>
      </c>
      <c r="N1020" s="64">
        <v>0</v>
      </c>
      <c r="O1020" s="64">
        <v>0</v>
      </c>
      <c r="P1020" s="64">
        <v>4</v>
      </c>
      <c r="Q1020" s="64">
        <v>12</v>
      </c>
      <c r="R1020" s="84">
        <v>1</v>
      </c>
      <c r="S1020" s="64">
        <v>8</v>
      </c>
      <c r="T1020" s="61"/>
      <c r="U1020" s="61"/>
      <c r="V1020" s="61">
        <v>3515</v>
      </c>
      <c r="W1020" s="61">
        <v>287</v>
      </c>
      <c r="X1020" s="61">
        <v>215</v>
      </c>
      <c r="Y1020" s="85">
        <v>11096</v>
      </c>
    </row>
    <row r="1021" spans="1:25" s="85" customFormat="1" ht="12">
      <c r="A1021" s="83">
        <v>3515</v>
      </c>
      <c r="B1021" s="61">
        <v>3515287227</v>
      </c>
      <c r="C1021" s="63" t="s">
        <v>607</v>
      </c>
      <c r="D1021" s="64">
        <v>0</v>
      </c>
      <c r="E1021" s="64">
        <v>0</v>
      </c>
      <c r="F1021" s="64">
        <v>2</v>
      </c>
      <c r="G1021" s="64">
        <v>10</v>
      </c>
      <c r="H1021" s="64">
        <v>0</v>
      </c>
      <c r="I1021" s="64">
        <v>0</v>
      </c>
      <c r="J1021" s="64">
        <v>0</v>
      </c>
      <c r="K1021" s="84">
        <v>0.45839999999999997</v>
      </c>
      <c r="L1021" s="64">
        <v>0</v>
      </c>
      <c r="M1021" s="64">
        <v>1</v>
      </c>
      <c r="N1021" s="64">
        <v>0</v>
      </c>
      <c r="O1021" s="64">
        <v>0</v>
      </c>
      <c r="P1021" s="64">
        <v>6</v>
      </c>
      <c r="Q1021" s="64">
        <v>12</v>
      </c>
      <c r="R1021" s="84">
        <v>1</v>
      </c>
      <c r="S1021" s="64">
        <v>9</v>
      </c>
      <c r="T1021" s="61"/>
      <c r="U1021" s="61"/>
      <c r="V1021" s="61">
        <v>3515</v>
      </c>
      <c r="W1021" s="61">
        <v>287</v>
      </c>
      <c r="X1021" s="61">
        <v>227</v>
      </c>
      <c r="Y1021" s="85">
        <v>12212</v>
      </c>
    </row>
    <row r="1022" spans="1:25" s="85" customFormat="1" ht="12">
      <c r="A1022" s="83">
        <v>3515</v>
      </c>
      <c r="B1022" s="61">
        <v>3515287277</v>
      </c>
      <c r="C1022" s="63" t="s">
        <v>607</v>
      </c>
      <c r="D1022" s="64">
        <v>0</v>
      </c>
      <c r="E1022" s="64">
        <v>0</v>
      </c>
      <c r="F1022" s="64">
        <v>15</v>
      </c>
      <c r="G1022" s="64">
        <v>65</v>
      </c>
      <c r="H1022" s="64">
        <v>22</v>
      </c>
      <c r="I1022" s="64">
        <v>0</v>
      </c>
      <c r="J1022" s="64">
        <v>0</v>
      </c>
      <c r="K1022" s="84">
        <v>3.8963999999999999</v>
      </c>
      <c r="L1022" s="64">
        <v>0</v>
      </c>
      <c r="M1022" s="64">
        <v>7</v>
      </c>
      <c r="N1022" s="64">
        <v>0</v>
      </c>
      <c r="O1022" s="64">
        <v>0</v>
      </c>
      <c r="P1022" s="64">
        <v>72</v>
      </c>
      <c r="Q1022" s="64">
        <v>102</v>
      </c>
      <c r="R1022" s="84">
        <v>1</v>
      </c>
      <c r="S1022" s="64">
        <v>12</v>
      </c>
      <c r="T1022" s="61"/>
      <c r="U1022" s="61"/>
      <c r="V1022" s="61">
        <v>3515</v>
      </c>
      <c r="W1022" s="61">
        <v>287</v>
      </c>
      <c r="X1022" s="61">
        <v>277</v>
      </c>
      <c r="Y1022" s="85">
        <v>13421</v>
      </c>
    </row>
    <row r="1023" spans="1:25" s="85" customFormat="1" ht="12">
      <c r="A1023" s="83">
        <v>3515</v>
      </c>
      <c r="B1023" s="61">
        <v>3515287287</v>
      </c>
      <c r="C1023" s="63" t="s">
        <v>607</v>
      </c>
      <c r="D1023" s="64">
        <v>0</v>
      </c>
      <c r="E1023" s="64">
        <v>0</v>
      </c>
      <c r="F1023" s="64">
        <v>2</v>
      </c>
      <c r="G1023" s="64">
        <v>8</v>
      </c>
      <c r="H1023" s="64">
        <v>2</v>
      </c>
      <c r="I1023" s="64">
        <v>0</v>
      </c>
      <c r="J1023" s="64">
        <v>0</v>
      </c>
      <c r="K1023" s="84">
        <v>0.45839999999999997</v>
      </c>
      <c r="L1023" s="64">
        <v>0</v>
      </c>
      <c r="M1023" s="64">
        <v>0</v>
      </c>
      <c r="N1023" s="64">
        <v>0</v>
      </c>
      <c r="O1023" s="64">
        <v>0</v>
      </c>
      <c r="P1023" s="64">
        <v>3</v>
      </c>
      <c r="Q1023" s="64">
        <v>12</v>
      </c>
      <c r="R1023" s="84">
        <v>1</v>
      </c>
      <c r="S1023" s="64">
        <v>4</v>
      </c>
      <c r="T1023" s="61"/>
      <c r="U1023" s="61"/>
      <c r="V1023" s="61">
        <v>3515</v>
      </c>
      <c r="W1023" s="61">
        <v>287</v>
      </c>
      <c r="X1023" s="61">
        <v>287</v>
      </c>
      <c r="Y1023" s="85">
        <v>10498</v>
      </c>
    </row>
    <row r="1024" spans="1:25" s="85" customFormat="1" ht="12">
      <c r="A1024" s="83">
        <v>3515</v>
      </c>
      <c r="B1024" s="61">
        <v>3515287306</v>
      </c>
      <c r="C1024" s="63" t="s">
        <v>607</v>
      </c>
      <c r="D1024" s="64">
        <v>0</v>
      </c>
      <c r="E1024" s="64">
        <v>0</v>
      </c>
      <c r="F1024" s="64">
        <v>0</v>
      </c>
      <c r="G1024" s="64">
        <v>9</v>
      </c>
      <c r="H1024" s="64">
        <v>0</v>
      </c>
      <c r="I1024" s="64">
        <v>0</v>
      </c>
      <c r="J1024" s="64">
        <v>0</v>
      </c>
      <c r="K1024" s="84">
        <v>0.34379999999999999</v>
      </c>
      <c r="L1024" s="64">
        <v>0</v>
      </c>
      <c r="M1024" s="64">
        <v>0</v>
      </c>
      <c r="N1024" s="64">
        <v>0</v>
      </c>
      <c r="O1024" s="64">
        <v>0</v>
      </c>
      <c r="P1024" s="64">
        <v>1</v>
      </c>
      <c r="Q1024" s="64">
        <v>9</v>
      </c>
      <c r="R1024" s="84">
        <v>1</v>
      </c>
      <c r="S1024" s="64">
        <v>8</v>
      </c>
      <c r="T1024" s="61"/>
      <c r="U1024" s="61"/>
      <c r="V1024" s="61">
        <v>3515</v>
      </c>
      <c r="W1024" s="61">
        <v>287</v>
      </c>
      <c r="X1024" s="61">
        <v>306</v>
      </c>
      <c r="Y1024" s="85">
        <v>10080</v>
      </c>
    </row>
    <row r="1025" spans="1:25" s="85" customFormat="1" ht="12">
      <c r="A1025" s="83">
        <v>3515</v>
      </c>
      <c r="B1025" s="61">
        <v>3515287316</v>
      </c>
      <c r="C1025" s="63" t="s">
        <v>607</v>
      </c>
      <c r="D1025" s="64">
        <v>0</v>
      </c>
      <c r="E1025" s="64">
        <v>0</v>
      </c>
      <c r="F1025" s="64">
        <v>5</v>
      </c>
      <c r="G1025" s="64">
        <v>7</v>
      </c>
      <c r="H1025" s="64">
        <v>2</v>
      </c>
      <c r="I1025" s="64">
        <v>0</v>
      </c>
      <c r="J1025" s="64">
        <v>0</v>
      </c>
      <c r="K1025" s="84">
        <v>0.53480000000000005</v>
      </c>
      <c r="L1025" s="64">
        <v>0</v>
      </c>
      <c r="M1025" s="64">
        <v>1</v>
      </c>
      <c r="N1025" s="64">
        <v>0</v>
      </c>
      <c r="O1025" s="64">
        <v>0</v>
      </c>
      <c r="P1025" s="64">
        <v>8</v>
      </c>
      <c r="Q1025" s="64">
        <v>14</v>
      </c>
      <c r="R1025" s="84">
        <v>1</v>
      </c>
      <c r="S1025" s="64">
        <v>10</v>
      </c>
      <c r="T1025" s="61"/>
      <c r="U1025" s="61"/>
      <c r="V1025" s="61">
        <v>3515</v>
      </c>
      <c r="W1025" s="61">
        <v>287</v>
      </c>
      <c r="X1025" s="61">
        <v>316</v>
      </c>
      <c r="Y1025" s="85">
        <v>12573</v>
      </c>
    </row>
    <row r="1026" spans="1:25" s="85" customFormat="1" ht="12">
      <c r="A1026" s="83">
        <v>3515</v>
      </c>
      <c r="B1026" s="61">
        <v>3515287658</v>
      </c>
      <c r="C1026" s="63" t="s">
        <v>607</v>
      </c>
      <c r="D1026" s="64">
        <v>0</v>
      </c>
      <c r="E1026" s="64">
        <v>0</v>
      </c>
      <c r="F1026" s="64">
        <v>0</v>
      </c>
      <c r="G1026" s="64">
        <v>9</v>
      </c>
      <c r="H1026" s="64">
        <v>2</v>
      </c>
      <c r="I1026" s="64">
        <v>0</v>
      </c>
      <c r="J1026" s="64">
        <v>0</v>
      </c>
      <c r="K1026" s="84">
        <v>0.42020000000000002</v>
      </c>
      <c r="L1026" s="64">
        <v>0</v>
      </c>
      <c r="M1026" s="64">
        <v>0</v>
      </c>
      <c r="N1026" s="64">
        <v>0</v>
      </c>
      <c r="O1026" s="64">
        <v>0</v>
      </c>
      <c r="P1026" s="64">
        <v>2</v>
      </c>
      <c r="Q1026" s="64">
        <v>11</v>
      </c>
      <c r="R1026" s="84">
        <v>1</v>
      </c>
      <c r="S1026" s="64">
        <v>5</v>
      </c>
      <c r="T1026" s="61"/>
      <c r="U1026" s="61"/>
      <c r="V1026" s="61">
        <v>3515</v>
      </c>
      <c r="W1026" s="61">
        <v>287</v>
      </c>
      <c r="X1026" s="61">
        <v>658</v>
      </c>
      <c r="Y1026" s="85">
        <v>10236</v>
      </c>
    </row>
    <row r="1027" spans="1:25" s="85" customFormat="1" ht="12">
      <c r="A1027" s="83">
        <v>3515</v>
      </c>
      <c r="B1027" s="61">
        <v>3515287767</v>
      </c>
      <c r="C1027" s="63" t="s">
        <v>607</v>
      </c>
      <c r="D1027" s="64">
        <v>0</v>
      </c>
      <c r="E1027" s="64">
        <v>0</v>
      </c>
      <c r="F1027" s="64">
        <v>6</v>
      </c>
      <c r="G1027" s="64">
        <v>42</v>
      </c>
      <c r="H1027" s="64">
        <v>5</v>
      </c>
      <c r="I1027" s="64">
        <v>0</v>
      </c>
      <c r="J1027" s="64">
        <v>0</v>
      </c>
      <c r="K1027" s="84">
        <v>2.0246</v>
      </c>
      <c r="L1027" s="64">
        <v>0</v>
      </c>
      <c r="M1027" s="64">
        <v>0</v>
      </c>
      <c r="N1027" s="64">
        <v>0</v>
      </c>
      <c r="O1027" s="64">
        <v>0</v>
      </c>
      <c r="P1027" s="64">
        <v>14</v>
      </c>
      <c r="Q1027" s="64">
        <v>53</v>
      </c>
      <c r="R1027" s="84">
        <v>1</v>
      </c>
      <c r="S1027" s="64">
        <v>8</v>
      </c>
      <c r="T1027" s="61"/>
      <c r="U1027" s="61"/>
      <c r="V1027" s="61">
        <v>3515</v>
      </c>
      <c r="W1027" s="61">
        <v>287</v>
      </c>
      <c r="X1027" s="61">
        <v>767</v>
      </c>
      <c r="Y1027" s="85">
        <v>10773</v>
      </c>
    </row>
    <row r="1028" spans="1:25" s="85" customFormat="1" ht="12">
      <c r="A1028" s="83">
        <v>3515</v>
      </c>
      <c r="B1028" s="61">
        <v>3515287778</v>
      </c>
      <c r="C1028" s="63" t="s">
        <v>607</v>
      </c>
      <c r="D1028" s="64">
        <v>0</v>
      </c>
      <c r="E1028" s="64">
        <v>0</v>
      </c>
      <c r="F1028" s="64">
        <v>0</v>
      </c>
      <c r="G1028" s="64">
        <v>3</v>
      </c>
      <c r="H1028" s="64">
        <v>0</v>
      </c>
      <c r="I1028" s="64">
        <v>0</v>
      </c>
      <c r="J1028" s="64">
        <v>0</v>
      </c>
      <c r="K1028" s="84">
        <v>0.11459999999999999</v>
      </c>
      <c r="L1028" s="64">
        <v>0</v>
      </c>
      <c r="M1028" s="64">
        <v>1</v>
      </c>
      <c r="N1028" s="64">
        <v>0</v>
      </c>
      <c r="O1028" s="64">
        <v>0</v>
      </c>
      <c r="P1028" s="64">
        <v>2</v>
      </c>
      <c r="Q1028" s="64">
        <v>3</v>
      </c>
      <c r="R1028" s="84">
        <v>1</v>
      </c>
      <c r="S1028" s="64">
        <v>9</v>
      </c>
      <c r="T1028" s="61"/>
      <c r="U1028" s="61"/>
      <c r="V1028" s="61">
        <v>3515</v>
      </c>
      <c r="W1028" s="61">
        <v>287</v>
      </c>
      <c r="X1028" s="61">
        <v>778</v>
      </c>
      <c r="Y1028" s="85">
        <v>13642</v>
      </c>
    </row>
    <row r="1029" spans="1:25" s="85" customFormat="1" ht="12">
      <c r="A1029" s="83">
        <v>3516</v>
      </c>
      <c r="B1029" s="61">
        <v>3516332005</v>
      </c>
      <c r="C1029" s="63" t="s">
        <v>569</v>
      </c>
      <c r="D1029" s="64">
        <v>0</v>
      </c>
      <c r="E1029" s="64">
        <v>0</v>
      </c>
      <c r="F1029" s="64">
        <v>0</v>
      </c>
      <c r="G1029" s="64">
        <v>0</v>
      </c>
      <c r="H1029" s="64">
        <v>21</v>
      </c>
      <c r="I1029" s="64">
        <v>17</v>
      </c>
      <c r="J1029" s="64">
        <v>0</v>
      </c>
      <c r="K1029" s="84">
        <v>1.4516</v>
      </c>
      <c r="L1029" s="64">
        <v>0</v>
      </c>
      <c r="M1029" s="64">
        <v>0</v>
      </c>
      <c r="N1029" s="64">
        <v>1</v>
      </c>
      <c r="O1029" s="64">
        <v>2</v>
      </c>
      <c r="P1029" s="64">
        <v>10</v>
      </c>
      <c r="Q1029" s="64">
        <v>38</v>
      </c>
      <c r="R1029" s="84">
        <v>1</v>
      </c>
      <c r="S1029" s="64">
        <v>7</v>
      </c>
      <c r="T1029" s="61"/>
      <c r="U1029" s="61"/>
      <c r="V1029" s="61">
        <v>3516</v>
      </c>
      <c r="W1029" s="61">
        <v>332</v>
      </c>
      <c r="X1029" s="61">
        <v>5</v>
      </c>
      <c r="Y1029" s="85">
        <v>11402</v>
      </c>
    </row>
    <row r="1030" spans="1:25" s="85" customFormat="1" ht="12">
      <c r="A1030" s="83">
        <v>3516</v>
      </c>
      <c r="B1030" s="61">
        <v>3516332061</v>
      </c>
      <c r="C1030" s="63" t="s">
        <v>569</v>
      </c>
      <c r="D1030" s="64">
        <v>0</v>
      </c>
      <c r="E1030" s="64">
        <v>0</v>
      </c>
      <c r="F1030" s="64">
        <v>0</v>
      </c>
      <c r="G1030" s="64">
        <v>0</v>
      </c>
      <c r="H1030" s="64">
        <v>8</v>
      </c>
      <c r="I1030" s="64">
        <v>2</v>
      </c>
      <c r="J1030" s="64">
        <v>0</v>
      </c>
      <c r="K1030" s="84">
        <v>0.38200000000000001</v>
      </c>
      <c r="L1030" s="64">
        <v>0</v>
      </c>
      <c r="M1030" s="64">
        <v>0</v>
      </c>
      <c r="N1030" s="64">
        <v>0</v>
      </c>
      <c r="O1030" s="64">
        <v>0</v>
      </c>
      <c r="P1030" s="64">
        <v>7</v>
      </c>
      <c r="Q1030" s="64">
        <v>10</v>
      </c>
      <c r="R1030" s="84">
        <v>1</v>
      </c>
      <c r="S1030" s="64">
        <v>10</v>
      </c>
      <c r="T1030" s="61"/>
      <c r="U1030" s="61"/>
      <c r="V1030" s="61">
        <v>3516</v>
      </c>
      <c r="W1030" s="61">
        <v>332</v>
      </c>
      <c r="X1030" s="61">
        <v>61</v>
      </c>
      <c r="Y1030" s="85">
        <v>13140</v>
      </c>
    </row>
    <row r="1031" spans="1:25" s="85" customFormat="1" ht="12">
      <c r="A1031" s="83">
        <v>3516</v>
      </c>
      <c r="B1031" s="61">
        <v>3516332086</v>
      </c>
      <c r="C1031" s="63" t="s">
        <v>569</v>
      </c>
      <c r="D1031" s="64">
        <v>0</v>
      </c>
      <c r="E1031" s="64">
        <v>0</v>
      </c>
      <c r="F1031" s="64">
        <v>0</v>
      </c>
      <c r="G1031" s="64">
        <v>0</v>
      </c>
      <c r="H1031" s="64">
        <v>1</v>
      </c>
      <c r="I1031" s="64">
        <v>0</v>
      </c>
      <c r="J1031" s="64">
        <v>0</v>
      </c>
      <c r="K1031" s="84">
        <v>3.8199999999999998E-2</v>
      </c>
      <c r="L1031" s="64">
        <v>0</v>
      </c>
      <c r="M1031" s="64">
        <v>0</v>
      </c>
      <c r="N1031" s="64">
        <v>0</v>
      </c>
      <c r="O1031" s="64">
        <v>0</v>
      </c>
      <c r="P1031" s="64">
        <v>0</v>
      </c>
      <c r="Q1031" s="64">
        <v>1</v>
      </c>
      <c r="R1031" s="84">
        <v>1</v>
      </c>
      <c r="S1031" s="64">
        <v>7</v>
      </c>
      <c r="T1031" s="61"/>
      <c r="U1031" s="61"/>
      <c r="V1031" s="61">
        <v>3516</v>
      </c>
      <c r="W1031" s="61">
        <v>332</v>
      </c>
      <c r="X1031" s="61">
        <v>86</v>
      </c>
      <c r="Y1031" s="85">
        <v>9202</v>
      </c>
    </row>
    <row r="1032" spans="1:25" s="85" customFormat="1" ht="12">
      <c r="A1032" s="83">
        <v>3516</v>
      </c>
      <c r="B1032" s="61">
        <v>3516332087</v>
      </c>
      <c r="C1032" s="63" t="s">
        <v>569</v>
      </c>
      <c r="D1032" s="64">
        <v>0</v>
      </c>
      <c r="E1032" s="64">
        <v>0</v>
      </c>
      <c r="F1032" s="64">
        <v>0</v>
      </c>
      <c r="G1032" s="64">
        <v>0</v>
      </c>
      <c r="H1032" s="64">
        <v>1</v>
      </c>
      <c r="I1032" s="64">
        <v>1</v>
      </c>
      <c r="J1032" s="64">
        <v>0</v>
      </c>
      <c r="K1032" s="84">
        <v>7.6399999999999996E-2</v>
      </c>
      <c r="L1032" s="64">
        <v>0</v>
      </c>
      <c r="M1032" s="64">
        <v>0</v>
      </c>
      <c r="N1032" s="64">
        <v>0</v>
      </c>
      <c r="O1032" s="64">
        <v>1</v>
      </c>
      <c r="P1032" s="64">
        <v>1</v>
      </c>
      <c r="Q1032" s="64">
        <v>2</v>
      </c>
      <c r="R1032" s="84">
        <v>1</v>
      </c>
      <c r="S1032" s="64">
        <v>5</v>
      </c>
      <c r="T1032" s="61"/>
      <c r="U1032" s="61"/>
      <c r="V1032" s="61">
        <v>3516</v>
      </c>
      <c r="W1032" s="61">
        <v>332</v>
      </c>
      <c r="X1032" s="61">
        <v>87</v>
      </c>
      <c r="Y1032" s="85">
        <v>13234</v>
      </c>
    </row>
    <row r="1033" spans="1:25" s="85" customFormat="1" ht="12">
      <c r="A1033" s="83">
        <v>3516</v>
      </c>
      <c r="B1033" s="61">
        <v>3516332137</v>
      </c>
      <c r="C1033" s="63" t="s">
        <v>569</v>
      </c>
      <c r="D1033" s="64">
        <v>0</v>
      </c>
      <c r="E1033" s="64">
        <v>0</v>
      </c>
      <c r="F1033" s="64">
        <v>0</v>
      </c>
      <c r="G1033" s="64">
        <v>0</v>
      </c>
      <c r="H1033" s="64">
        <v>33</v>
      </c>
      <c r="I1033" s="64">
        <v>23</v>
      </c>
      <c r="J1033" s="64">
        <v>0</v>
      </c>
      <c r="K1033" s="84">
        <v>2.1392000000000002</v>
      </c>
      <c r="L1033" s="64">
        <v>0</v>
      </c>
      <c r="M1033" s="64">
        <v>0</v>
      </c>
      <c r="N1033" s="64">
        <v>3</v>
      </c>
      <c r="O1033" s="64">
        <v>1</v>
      </c>
      <c r="P1033" s="64">
        <v>45</v>
      </c>
      <c r="Q1033" s="64">
        <v>56</v>
      </c>
      <c r="R1033" s="84">
        <v>1</v>
      </c>
      <c r="S1033" s="64">
        <v>12</v>
      </c>
      <c r="T1033" s="61"/>
      <c r="U1033" s="61"/>
      <c r="V1033" s="61">
        <v>3516</v>
      </c>
      <c r="W1033" s="61">
        <v>332</v>
      </c>
      <c r="X1033" s="61">
        <v>137</v>
      </c>
      <c r="Y1033" s="85">
        <v>14431</v>
      </c>
    </row>
    <row r="1034" spans="1:25" s="85" customFormat="1" ht="12">
      <c r="A1034" s="83">
        <v>3516</v>
      </c>
      <c r="B1034" s="61">
        <v>3516332275</v>
      </c>
      <c r="C1034" s="63" t="s">
        <v>569</v>
      </c>
      <c r="D1034" s="64">
        <v>0</v>
      </c>
      <c r="E1034" s="64">
        <v>0</v>
      </c>
      <c r="F1034" s="64">
        <v>0</v>
      </c>
      <c r="G1034" s="64">
        <v>0</v>
      </c>
      <c r="H1034" s="64">
        <v>1</v>
      </c>
      <c r="I1034" s="64">
        <v>0</v>
      </c>
      <c r="J1034" s="64">
        <v>0</v>
      </c>
      <c r="K1034" s="84">
        <v>3.8199999999999998E-2</v>
      </c>
      <c r="L1034" s="64">
        <v>0</v>
      </c>
      <c r="M1034" s="64">
        <v>0</v>
      </c>
      <c r="N1034" s="64">
        <v>0</v>
      </c>
      <c r="O1034" s="64">
        <v>0</v>
      </c>
      <c r="P1034" s="64">
        <v>1</v>
      </c>
      <c r="Q1034" s="64">
        <v>1</v>
      </c>
      <c r="R1034" s="84">
        <v>1</v>
      </c>
      <c r="S1034" s="64">
        <v>4</v>
      </c>
      <c r="T1034" s="61"/>
      <c r="U1034" s="61"/>
      <c r="V1034" s="61">
        <v>3516</v>
      </c>
      <c r="W1034" s="61">
        <v>332</v>
      </c>
      <c r="X1034" s="61">
        <v>275</v>
      </c>
      <c r="Y1034" s="85">
        <v>13259</v>
      </c>
    </row>
    <row r="1035" spans="1:25" s="85" customFormat="1" ht="12">
      <c r="A1035" s="83">
        <v>3516</v>
      </c>
      <c r="B1035" s="61">
        <v>3516332278</v>
      </c>
      <c r="C1035" s="63" t="s">
        <v>569</v>
      </c>
      <c r="D1035" s="64">
        <v>0</v>
      </c>
      <c r="E1035" s="64">
        <v>0</v>
      </c>
      <c r="F1035" s="64">
        <v>0</v>
      </c>
      <c r="G1035" s="64">
        <v>0</v>
      </c>
      <c r="H1035" s="64">
        <v>1</v>
      </c>
      <c r="I1035" s="64">
        <v>3</v>
      </c>
      <c r="J1035" s="64">
        <v>0</v>
      </c>
      <c r="K1035" s="84">
        <v>0.15279999999999999</v>
      </c>
      <c r="L1035" s="64">
        <v>0</v>
      </c>
      <c r="M1035" s="64">
        <v>0</v>
      </c>
      <c r="N1035" s="64">
        <v>0</v>
      </c>
      <c r="O1035" s="64">
        <v>0</v>
      </c>
      <c r="P1035" s="64">
        <v>0</v>
      </c>
      <c r="Q1035" s="64">
        <v>4</v>
      </c>
      <c r="R1035" s="84">
        <v>1</v>
      </c>
      <c r="S1035" s="64">
        <v>6</v>
      </c>
      <c r="T1035" s="61"/>
      <c r="U1035" s="61"/>
      <c r="V1035" s="61">
        <v>3516</v>
      </c>
      <c r="W1035" s="61">
        <v>332</v>
      </c>
      <c r="X1035" s="61">
        <v>278</v>
      </c>
      <c r="Y1035" s="85">
        <v>10558</v>
      </c>
    </row>
    <row r="1036" spans="1:25" s="85" customFormat="1" ht="12">
      <c r="A1036" s="83">
        <v>3516</v>
      </c>
      <c r="B1036" s="61">
        <v>3516332281</v>
      </c>
      <c r="C1036" s="63" t="s">
        <v>569</v>
      </c>
      <c r="D1036" s="64">
        <v>0</v>
      </c>
      <c r="E1036" s="64">
        <v>0</v>
      </c>
      <c r="F1036" s="64">
        <v>0</v>
      </c>
      <c r="G1036" s="64">
        <v>0</v>
      </c>
      <c r="H1036" s="64">
        <v>83</v>
      </c>
      <c r="I1036" s="64">
        <v>51</v>
      </c>
      <c r="J1036" s="64">
        <v>0</v>
      </c>
      <c r="K1036" s="84">
        <v>5.1188000000000002</v>
      </c>
      <c r="L1036" s="64">
        <v>0</v>
      </c>
      <c r="M1036" s="64">
        <v>0</v>
      </c>
      <c r="N1036" s="64">
        <v>6</v>
      </c>
      <c r="O1036" s="64">
        <v>7</v>
      </c>
      <c r="P1036" s="64">
        <v>111</v>
      </c>
      <c r="Q1036" s="64">
        <v>134</v>
      </c>
      <c r="R1036" s="84">
        <v>1</v>
      </c>
      <c r="S1036" s="64">
        <v>12</v>
      </c>
      <c r="T1036" s="61"/>
      <c r="U1036" s="61"/>
      <c r="V1036" s="61">
        <v>3516</v>
      </c>
      <c r="W1036" s="61">
        <v>332</v>
      </c>
      <c r="X1036" s="61">
        <v>281</v>
      </c>
      <c r="Y1036" s="85">
        <v>14561</v>
      </c>
    </row>
    <row r="1037" spans="1:25" s="85" customFormat="1" ht="12">
      <c r="A1037" s="83">
        <v>3516</v>
      </c>
      <c r="B1037" s="61">
        <v>3516332325</v>
      </c>
      <c r="C1037" s="63" t="s">
        <v>569</v>
      </c>
      <c r="D1037" s="64">
        <v>0</v>
      </c>
      <c r="E1037" s="64">
        <v>0</v>
      </c>
      <c r="F1037" s="64">
        <v>0</v>
      </c>
      <c r="G1037" s="64">
        <v>0</v>
      </c>
      <c r="H1037" s="64">
        <v>23</v>
      </c>
      <c r="I1037" s="64">
        <v>19</v>
      </c>
      <c r="J1037" s="64">
        <v>0</v>
      </c>
      <c r="K1037" s="84">
        <v>1.6044</v>
      </c>
      <c r="L1037" s="64">
        <v>0</v>
      </c>
      <c r="M1037" s="64">
        <v>0</v>
      </c>
      <c r="N1037" s="64">
        <v>0</v>
      </c>
      <c r="O1037" s="64">
        <v>0</v>
      </c>
      <c r="P1037" s="64">
        <v>13</v>
      </c>
      <c r="Q1037" s="64">
        <v>42</v>
      </c>
      <c r="R1037" s="84">
        <v>1</v>
      </c>
      <c r="S1037" s="64">
        <v>8</v>
      </c>
      <c r="T1037" s="61"/>
      <c r="U1037" s="61"/>
      <c r="V1037" s="61">
        <v>3516</v>
      </c>
      <c r="W1037" s="61">
        <v>332</v>
      </c>
      <c r="X1037" s="61">
        <v>325</v>
      </c>
      <c r="Y1037" s="85">
        <v>11498</v>
      </c>
    </row>
    <row r="1038" spans="1:25" s="85" customFormat="1" ht="12">
      <c r="A1038" s="83">
        <v>3516</v>
      </c>
      <c r="B1038" s="61">
        <v>3516332332</v>
      </c>
      <c r="C1038" s="63" t="s">
        <v>569</v>
      </c>
      <c r="D1038" s="64">
        <v>0</v>
      </c>
      <c r="E1038" s="64">
        <v>0</v>
      </c>
      <c r="F1038" s="64">
        <v>0</v>
      </c>
      <c r="G1038" s="64">
        <v>0</v>
      </c>
      <c r="H1038" s="64">
        <v>21</v>
      </c>
      <c r="I1038" s="64">
        <v>11</v>
      </c>
      <c r="J1038" s="64">
        <v>0</v>
      </c>
      <c r="K1038" s="84">
        <v>1.2223999999999999</v>
      </c>
      <c r="L1038" s="64">
        <v>0</v>
      </c>
      <c r="M1038" s="64">
        <v>0</v>
      </c>
      <c r="N1038" s="64">
        <v>1</v>
      </c>
      <c r="O1038" s="64">
        <v>3</v>
      </c>
      <c r="P1038" s="64">
        <v>18</v>
      </c>
      <c r="Q1038" s="64">
        <v>32</v>
      </c>
      <c r="R1038" s="84">
        <v>1</v>
      </c>
      <c r="S1038" s="64">
        <v>10</v>
      </c>
      <c r="T1038" s="61"/>
      <c r="U1038" s="61"/>
      <c r="V1038" s="61">
        <v>3516</v>
      </c>
      <c r="W1038" s="61">
        <v>332</v>
      </c>
      <c r="X1038" s="61">
        <v>332</v>
      </c>
      <c r="Y1038" s="85">
        <v>12975</v>
      </c>
    </row>
    <row r="1039" spans="1:25" s="85" customFormat="1" ht="12">
      <c r="A1039" s="83">
        <v>3517</v>
      </c>
      <c r="B1039" s="61">
        <v>3517239020</v>
      </c>
      <c r="C1039" s="63" t="s">
        <v>570</v>
      </c>
      <c r="D1039" s="64">
        <v>0</v>
      </c>
      <c r="E1039" s="64">
        <v>0</v>
      </c>
      <c r="F1039" s="64">
        <v>0</v>
      </c>
      <c r="G1039" s="64">
        <v>0</v>
      </c>
      <c r="H1039" s="64">
        <v>0</v>
      </c>
      <c r="I1039" s="64">
        <v>1</v>
      </c>
      <c r="J1039" s="64">
        <v>0</v>
      </c>
      <c r="K1039" s="84">
        <v>3.8199999999999998E-2</v>
      </c>
      <c r="L1039" s="64">
        <v>0</v>
      </c>
      <c r="M1039" s="64">
        <v>0</v>
      </c>
      <c r="N1039" s="64">
        <v>0</v>
      </c>
      <c r="O1039" s="64">
        <v>0</v>
      </c>
      <c r="P1039" s="64">
        <v>0</v>
      </c>
      <c r="Q1039" s="64">
        <v>1</v>
      </c>
      <c r="R1039" s="84">
        <v>1.038</v>
      </c>
      <c r="S1039" s="64">
        <v>8</v>
      </c>
      <c r="T1039" s="61"/>
      <c r="U1039" s="61"/>
      <c r="V1039" s="61">
        <v>3517</v>
      </c>
      <c r="W1039" s="61">
        <v>239</v>
      </c>
      <c r="X1039" s="61">
        <v>20</v>
      </c>
      <c r="Y1039" s="85">
        <v>11351</v>
      </c>
    </row>
    <row r="1040" spans="1:25" s="85" customFormat="1" ht="12">
      <c r="A1040" s="83">
        <v>3517</v>
      </c>
      <c r="B1040" s="61">
        <v>3517239036</v>
      </c>
      <c r="C1040" s="63" t="s">
        <v>570</v>
      </c>
      <c r="D1040" s="64">
        <v>0</v>
      </c>
      <c r="E1040" s="64">
        <v>0</v>
      </c>
      <c r="F1040" s="64">
        <v>0</v>
      </c>
      <c r="G1040" s="64">
        <v>0</v>
      </c>
      <c r="H1040" s="64">
        <v>0</v>
      </c>
      <c r="I1040" s="64">
        <v>5</v>
      </c>
      <c r="J1040" s="64">
        <v>0</v>
      </c>
      <c r="K1040" s="84">
        <v>0.191</v>
      </c>
      <c r="L1040" s="64">
        <v>0</v>
      </c>
      <c r="M1040" s="64">
        <v>0</v>
      </c>
      <c r="N1040" s="64">
        <v>0</v>
      </c>
      <c r="O1040" s="64">
        <v>0</v>
      </c>
      <c r="P1040" s="64">
        <v>4</v>
      </c>
      <c r="Q1040" s="64">
        <v>5</v>
      </c>
      <c r="R1040" s="84">
        <v>1.038</v>
      </c>
      <c r="S1040" s="64">
        <v>6</v>
      </c>
      <c r="T1040" s="61"/>
      <c r="U1040" s="61"/>
      <c r="V1040" s="61">
        <v>3517</v>
      </c>
      <c r="W1040" s="61">
        <v>239</v>
      </c>
      <c r="X1040" s="61">
        <v>36</v>
      </c>
      <c r="Y1040" s="85">
        <v>15026</v>
      </c>
    </row>
    <row r="1041" spans="1:25" s="85" customFormat="1" ht="12">
      <c r="A1041" s="83">
        <v>3517</v>
      </c>
      <c r="B1041" s="61">
        <v>3517239052</v>
      </c>
      <c r="C1041" s="63" t="s">
        <v>570</v>
      </c>
      <c r="D1041" s="64">
        <v>0</v>
      </c>
      <c r="E1041" s="64">
        <v>0</v>
      </c>
      <c r="F1041" s="64">
        <v>0</v>
      </c>
      <c r="G1041" s="64">
        <v>0</v>
      </c>
      <c r="H1041" s="64">
        <v>0</v>
      </c>
      <c r="I1041" s="64">
        <v>18</v>
      </c>
      <c r="J1041" s="64">
        <v>0</v>
      </c>
      <c r="K1041" s="84">
        <v>0.68759999999999999</v>
      </c>
      <c r="L1041" s="64">
        <v>0</v>
      </c>
      <c r="M1041" s="64">
        <v>0</v>
      </c>
      <c r="N1041" s="64">
        <v>0</v>
      </c>
      <c r="O1041" s="64">
        <v>0</v>
      </c>
      <c r="P1041" s="64">
        <v>10</v>
      </c>
      <c r="Q1041" s="64">
        <v>18</v>
      </c>
      <c r="R1041" s="84">
        <v>1.038</v>
      </c>
      <c r="S1041" s="64">
        <v>5</v>
      </c>
      <c r="T1041" s="61"/>
      <c r="U1041" s="61"/>
      <c r="V1041" s="61">
        <v>3517</v>
      </c>
      <c r="W1041" s="61">
        <v>239</v>
      </c>
      <c r="X1041" s="61">
        <v>52</v>
      </c>
      <c r="Y1041" s="85">
        <v>13721</v>
      </c>
    </row>
    <row r="1042" spans="1:25" s="85" customFormat="1" ht="12">
      <c r="A1042" s="83">
        <v>3517</v>
      </c>
      <c r="B1042" s="61">
        <v>3517239072</v>
      </c>
      <c r="C1042" s="63" t="s">
        <v>570</v>
      </c>
      <c r="D1042" s="64">
        <v>0</v>
      </c>
      <c r="E1042" s="64">
        <v>0</v>
      </c>
      <c r="F1042" s="64">
        <v>0</v>
      </c>
      <c r="G1042" s="64">
        <v>0</v>
      </c>
      <c r="H1042" s="64">
        <v>0</v>
      </c>
      <c r="I1042" s="64">
        <v>1</v>
      </c>
      <c r="J1042" s="64">
        <v>0</v>
      </c>
      <c r="K1042" s="84">
        <v>3.8199999999999998E-2</v>
      </c>
      <c r="L1042" s="64">
        <v>0</v>
      </c>
      <c r="M1042" s="64">
        <v>0</v>
      </c>
      <c r="N1042" s="64">
        <v>0</v>
      </c>
      <c r="O1042" s="64">
        <v>0</v>
      </c>
      <c r="P1042" s="64">
        <v>1</v>
      </c>
      <c r="Q1042" s="64">
        <v>1</v>
      </c>
      <c r="R1042" s="84">
        <v>1.038</v>
      </c>
      <c r="S1042" s="64">
        <v>5</v>
      </c>
      <c r="T1042" s="61"/>
      <c r="U1042" s="61"/>
      <c r="V1042" s="61">
        <v>3517</v>
      </c>
      <c r="W1042" s="61">
        <v>239</v>
      </c>
      <c r="X1042" s="61">
        <v>72</v>
      </c>
      <c r="Y1042" s="85">
        <v>15618</v>
      </c>
    </row>
    <row r="1043" spans="1:25" s="85" customFormat="1" ht="12">
      <c r="A1043" s="83">
        <v>3517</v>
      </c>
      <c r="B1043" s="61">
        <v>3517239083</v>
      </c>
      <c r="C1043" s="63" t="s">
        <v>570</v>
      </c>
      <c r="D1043" s="64">
        <v>0</v>
      </c>
      <c r="E1043" s="64">
        <v>0</v>
      </c>
      <c r="F1043" s="64">
        <v>0</v>
      </c>
      <c r="G1043" s="64">
        <v>0</v>
      </c>
      <c r="H1043" s="64">
        <v>0</v>
      </c>
      <c r="I1043" s="64">
        <v>1</v>
      </c>
      <c r="J1043" s="64">
        <v>0</v>
      </c>
      <c r="K1043" s="84">
        <v>3.8199999999999998E-2</v>
      </c>
      <c r="L1043" s="64">
        <v>0</v>
      </c>
      <c r="M1043" s="64">
        <v>0</v>
      </c>
      <c r="N1043" s="64">
        <v>0</v>
      </c>
      <c r="O1043" s="64">
        <v>0</v>
      </c>
      <c r="P1043" s="64">
        <v>0</v>
      </c>
      <c r="Q1043" s="64">
        <v>1</v>
      </c>
      <c r="R1043" s="84">
        <v>1.038</v>
      </c>
      <c r="S1043" s="64">
        <v>5</v>
      </c>
      <c r="T1043" s="61"/>
      <c r="U1043" s="61"/>
      <c r="V1043" s="61">
        <v>3517</v>
      </c>
      <c r="W1043" s="61">
        <v>239</v>
      </c>
      <c r="X1043" s="61">
        <v>83</v>
      </c>
      <c r="Y1043" s="85">
        <v>11351</v>
      </c>
    </row>
    <row r="1044" spans="1:25" s="85" customFormat="1" ht="12">
      <c r="A1044" s="83">
        <v>3517</v>
      </c>
      <c r="B1044" s="61">
        <v>3517239095</v>
      </c>
      <c r="C1044" s="63" t="s">
        <v>570</v>
      </c>
      <c r="D1044" s="64">
        <v>0</v>
      </c>
      <c r="E1044" s="64">
        <v>0</v>
      </c>
      <c r="F1044" s="64">
        <v>0</v>
      </c>
      <c r="G1044" s="64">
        <v>0</v>
      </c>
      <c r="H1044" s="64">
        <v>0</v>
      </c>
      <c r="I1044" s="64">
        <v>2</v>
      </c>
      <c r="J1044" s="64">
        <v>0</v>
      </c>
      <c r="K1044" s="84">
        <v>7.6399999999999996E-2</v>
      </c>
      <c r="L1044" s="64">
        <v>0</v>
      </c>
      <c r="M1044" s="64">
        <v>0</v>
      </c>
      <c r="N1044" s="64">
        <v>0</v>
      </c>
      <c r="O1044" s="64">
        <v>0</v>
      </c>
      <c r="P1044" s="64">
        <v>2</v>
      </c>
      <c r="Q1044" s="64">
        <v>2</v>
      </c>
      <c r="R1044" s="84">
        <v>1.038</v>
      </c>
      <c r="S1044" s="64">
        <v>11</v>
      </c>
      <c r="T1044" s="61"/>
      <c r="U1044" s="61"/>
      <c r="V1044" s="61">
        <v>3517</v>
      </c>
      <c r="W1044" s="61">
        <v>239</v>
      </c>
      <c r="X1044" s="61">
        <v>95</v>
      </c>
      <c r="Y1044" s="85">
        <v>16768</v>
      </c>
    </row>
    <row r="1045" spans="1:25" s="85" customFormat="1" ht="12">
      <c r="A1045" s="83">
        <v>3517</v>
      </c>
      <c r="B1045" s="61">
        <v>3517239096</v>
      </c>
      <c r="C1045" s="63" t="s">
        <v>570</v>
      </c>
      <c r="D1045" s="64">
        <v>0</v>
      </c>
      <c r="E1045" s="64">
        <v>0</v>
      </c>
      <c r="F1045" s="64">
        <v>0</v>
      </c>
      <c r="G1045" s="64">
        <v>0</v>
      </c>
      <c r="H1045" s="64">
        <v>0</v>
      </c>
      <c r="I1045" s="64">
        <v>3</v>
      </c>
      <c r="J1045" s="64">
        <v>0</v>
      </c>
      <c r="K1045" s="84">
        <v>0.11459999999999999</v>
      </c>
      <c r="L1045" s="64">
        <v>0</v>
      </c>
      <c r="M1045" s="64">
        <v>0</v>
      </c>
      <c r="N1045" s="64">
        <v>0</v>
      </c>
      <c r="O1045" s="64">
        <v>0</v>
      </c>
      <c r="P1045" s="64">
        <v>2</v>
      </c>
      <c r="Q1045" s="64">
        <v>3</v>
      </c>
      <c r="R1045" s="84">
        <v>1.038</v>
      </c>
      <c r="S1045" s="64">
        <v>6</v>
      </c>
      <c r="T1045" s="61"/>
      <c r="U1045" s="61"/>
      <c r="V1045" s="61">
        <v>3517</v>
      </c>
      <c r="W1045" s="61">
        <v>239</v>
      </c>
      <c r="X1045" s="61">
        <v>96</v>
      </c>
      <c r="Y1045" s="85">
        <v>14414</v>
      </c>
    </row>
    <row r="1046" spans="1:25" s="85" customFormat="1" ht="12">
      <c r="A1046" s="83">
        <v>3517</v>
      </c>
      <c r="B1046" s="61">
        <v>3517239099</v>
      </c>
      <c r="C1046" s="63" t="s">
        <v>570</v>
      </c>
      <c r="D1046" s="64">
        <v>0</v>
      </c>
      <c r="E1046" s="64">
        <v>0</v>
      </c>
      <c r="F1046" s="64">
        <v>0</v>
      </c>
      <c r="G1046" s="64">
        <v>0</v>
      </c>
      <c r="H1046" s="64">
        <v>0</v>
      </c>
      <c r="I1046" s="64">
        <v>1</v>
      </c>
      <c r="J1046" s="64">
        <v>0</v>
      </c>
      <c r="K1046" s="84">
        <v>3.8199999999999998E-2</v>
      </c>
      <c r="L1046" s="64">
        <v>0</v>
      </c>
      <c r="M1046" s="64">
        <v>0</v>
      </c>
      <c r="N1046" s="64">
        <v>0</v>
      </c>
      <c r="O1046" s="64">
        <v>0</v>
      </c>
      <c r="P1046" s="64">
        <v>1</v>
      </c>
      <c r="Q1046" s="64">
        <v>1</v>
      </c>
      <c r="R1046" s="84">
        <v>1.038</v>
      </c>
      <c r="S1046" s="64">
        <v>4</v>
      </c>
      <c r="T1046" s="61"/>
      <c r="U1046" s="61"/>
      <c r="V1046" s="61">
        <v>3517</v>
      </c>
      <c r="W1046" s="61">
        <v>239</v>
      </c>
      <c r="X1046" s="61">
        <v>99</v>
      </c>
      <c r="Y1046" s="85">
        <v>15546</v>
      </c>
    </row>
    <row r="1047" spans="1:25" s="85" customFormat="1" ht="12">
      <c r="A1047" s="83">
        <v>3517</v>
      </c>
      <c r="B1047" s="61">
        <v>3517239131</v>
      </c>
      <c r="C1047" s="63" t="s">
        <v>570</v>
      </c>
      <c r="D1047" s="64">
        <v>0</v>
      </c>
      <c r="E1047" s="64">
        <v>0</v>
      </c>
      <c r="F1047" s="64">
        <v>0</v>
      </c>
      <c r="G1047" s="64">
        <v>0</v>
      </c>
      <c r="H1047" s="64">
        <v>0</v>
      </c>
      <c r="I1047" s="64">
        <v>2</v>
      </c>
      <c r="J1047" s="64">
        <v>0</v>
      </c>
      <c r="K1047" s="84">
        <v>7.6399999999999996E-2</v>
      </c>
      <c r="L1047" s="64">
        <v>0</v>
      </c>
      <c r="M1047" s="64">
        <v>0</v>
      </c>
      <c r="N1047" s="64">
        <v>0</v>
      </c>
      <c r="O1047" s="64">
        <v>0</v>
      </c>
      <c r="P1047" s="64">
        <v>0</v>
      </c>
      <c r="Q1047" s="64">
        <v>2</v>
      </c>
      <c r="R1047" s="84">
        <v>1.038</v>
      </c>
      <c r="S1047" s="64">
        <v>2</v>
      </c>
      <c r="T1047" s="61"/>
      <c r="U1047" s="61"/>
      <c r="V1047" s="61">
        <v>3517</v>
      </c>
      <c r="W1047" s="61">
        <v>239</v>
      </c>
      <c r="X1047" s="61">
        <v>131</v>
      </c>
      <c r="Y1047" s="85">
        <v>11351</v>
      </c>
    </row>
    <row r="1048" spans="1:25" s="85" customFormat="1" ht="12">
      <c r="A1048" s="83">
        <v>3517</v>
      </c>
      <c r="B1048" s="61">
        <v>3517239167</v>
      </c>
      <c r="C1048" s="63" t="s">
        <v>570</v>
      </c>
      <c r="D1048" s="64">
        <v>0</v>
      </c>
      <c r="E1048" s="64">
        <v>0</v>
      </c>
      <c r="F1048" s="64">
        <v>0</v>
      </c>
      <c r="G1048" s="64">
        <v>0</v>
      </c>
      <c r="H1048" s="64">
        <v>0</v>
      </c>
      <c r="I1048" s="64">
        <v>1</v>
      </c>
      <c r="J1048" s="64">
        <v>0</v>
      </c>
      <c r="K1048" s="84">
        <v>3.8199999999999998E-2</v>
      </c>
      <c r="L1048" s="64">
        <v>0</v>
      </c>
      <c r="M1048" s="64">
        <v>0</v>
      </c>
      <c r="N1048" s="64">
        <v>0</v>
      </c>
      <c r="O1048" s="64">
        <v>0</v>
      </c>
      <c r="P1048" s="64">
        <v>0</v>
      </c>
      <c r="Q1048" s="64">
        <v>1</v>
      </c>
      <c r="R1048" s="84">
        <v>1.038</v>
      </c>
      <c r="S1048" s="64">
        <v>4</v>
      </c>
      <c r="T1048" s="61"/>
      <c r="U1048" s="61"/>
      <c r="V1048" s="61">
        <v>3517</v>
      </c>
      <c r="W1048" s="61">
        <v>239</v>
      </c>
      <c r="X1048" s="61">
        <v>167</v>
      </c>
      <c r="Y1048" s="85">
        <v>11351</v>
      </c>
    </row>
    <row r="1049" spans="1:25" s="85" customFormat="1" ht="12">
      <c r="A1049" s="83">
        <v>3517</v>
      </c>
      <c r="B1049" s="61">
        <v>3517239171</v>
      </c>
      <c r="C1049" s="63" t="s">
        <v>570</v>
      </c>
      <c r="D1049" s="64">
        <v>0</v>
      </c>
      <c r="E1049" s="64">
        <v>0</v>
      </c>
      <c r="F1049" s="64">
        <v>0</v>
      </c>
      <c r="G1049" s="64">
        <v>0</v>
      </c>
      <c r="H1049" s="64">
        <v>0</v>
      </c>
      <c r="I1049" s="64">
        <v>6</v>
      </c>
      <c r="J1049" s="64">
        <v>0</v>
      </c>
      <c r="K1049" s="84">
        <v>0.22919999999999999</v>
      </c>
      <c r="L1049" s="64">
        <v>0</v>
      </c>
      <c r="M1049" s="64">
        <v>0</v>
      </c>
      <c r="N1049" s="64">
        <v>0</v>
      </c>
      <c r="O1049" s="64">
        <v>0</v>
      </c>
      <c r="P1049" s="64">
        <v>3</v>
      </c>
      <c r="Q1049" s="64">
        <v>6</v>
      </c>
      <c r="R1049" s="84">
        <v>1.038</v>
      </c>
      <c r="S1049" s="64">
        <v>3</v>
      </c>
      <c r="T1049" s="61"/>
      <c r="U1049" s="61"/>
      <c r="V1049" s="61">
        <v>3517</v>
      </c>
      <c r="W1049" s="61">
        <v>239</v>
      </c>
      <c r="X1049" s="61">
        <v>171</v>
      </c>
      <c r="Y1049" s="85">
        <v>13413</v>
      </c>
    </row>
    <row r="1050" spans="1:25" s="85" customFormat="1" ht="12">
      <c r="A1050" s="83">
        <v>3517</v>
      </c>
      <c r="B1050" s="61">
        <v>3517239182</v>
      </c>
      <c r="C1050" s="63" t="s">
        <v>570</v>
      </c>
      <c r="D1050" s="64">
        <v>0</v>
      </c>
      <c r="E1050" s="64">
        <v>0</v>
      </c>
      <c r="F1050" s="64">
        <v>0</v>
      </c>
      <c r="G1050" s="64">
        <v>0</v>
      </c>
      <c r="H1050" s="64">
        <v>0</v>
      </c>
      <c r="I1050" s="64">
        <v>9</v>
      </c>
      <c r="J1050" s="64">
        <v>0</v>
      </c>
      <c r="K1050" s="84">
        <v>0.34379999999999999</v>
      </c>
      <c r="L1050" s="64">
        <v>0</v>
      </c>
      <c r="M1050" s="64">
        <v>0</v>
      </c>
      <c r="N1050" s="64">
        <v>0</v>
      </c>
      <c r="O1050" s="64">
        <v>0</v>
      </c>
      <c r="P1050" s="64">
        <v>7</v>
      </c>
      <c r="Q1050" s="64">
        <v>9</v>
      </c>
      <c r="R1050" s="84">
        <v>1.038</v>
      </c>
      <c r="S1050" s="64">
        <v>6</v>
      </c>
      <c r="T1050" s="61"/>
      <c r="U1050" s="61"/>
      <c r="V1050" s="61">
        <v>3517</v>
      </c>
      <c r="W1050" s="61">
        <v>239</v>
      </c>
      <c r="X1050" s="61">
        <v>182</v>
      </c>
      <c r="Y1050" s="85">
        <v>14924</v>
      </c>
    </row>
    <row r="1051" spans="1:25" s="85" customFormat="1" ht="12">
      <c r="A1051" s="83">
        <v>3517</v>
      </c>
      <c r="B1051" s="61">
        <v>3517239201</v>
      </c>
      <c r="C1051" s="63" t="s">
        <v>570</v>
      </c>
      <c r="D1051" s="64">
        <v>0</v>
      </c>
      <c r="E1051" s="64">
        <v>0</v>
      </c>
      <c r="F1051" s="64">
        <v>0</v>
      </c>
      <c r="G1051" s="64">
        <v>0</v>
      </c>
      <c r="H1051" s="64">
        <v>0</v>
      </c>
      <c r="I1051" s="64">
        <v>1</v>
      </c>
      <c r="J1051" s="64">
        <v>0</v>
      </c>
      <c r="K1051" s="84">
        <v>3.8199999999999998E-2</v>
      </c>
      <c r="L1051" s="64">
        <v>0</v>
      </c>
      <c r="M1051" s="64">
        <v>0</v>
      </c>
      <c r="N1051" s="64">
        <v>0</v>
      </c>
      <c r="O1051" s="64">
        <v>0</v>
      </c>
      <c r="P1051" s="64">
        <v>1</v>
      </c>
      <c r="Q1051" s="64">
        <v>1</v>
      </c>
      <c r="R1051" s="84">
        <v>1.038</v>
      </c>
      <c r="S1051" s="64">
        <v>11</v>
      </c>
      <c r="T1051" s="61"/>
      <c r="U1051" s="61"/>
      <c r="V1051" s="61">
        <v>3517</v>
      </c>
      <c r="W1051" s="61">
        <v>239</v>
      </c>
      <c r="X1051" s="61">
        <v>201</v>
      </c>
      <c r="Y1051" s="85">
        <v>16768</v>
      </c>
    </row>
    <row r="1052" spans="1:25" s="85" customFormat="1" ht="12">
      <c r="A1052" s="83">
        <v>3517</v>
      </c>
      <c r="B1052" s="61">
        <v>3517239207</v>
      </c>
      <c r="C1052" s="63" t="s">
        <v>570</v>
      </c>
      <c r="D1052" s="64">
        <v>0</v>
      </c>
      <c r="E1052" s="64">
        <v>0</v>
      </c>
      <c r="F1052" s="64">
        <v>0</v>
      </c>
      <c r="G1052" s="64">
        <v>0</v>
      </c>
      <c r="H1052" s="64">
        <v>0</v>
      </c>
      <c r="I1052" s="64">
        <v>1</v>
      </c>
      <c r="J1052" s="64">
        <v>0</v>
      </c>
      <c r="K1052" s="84">
        <v>3.8199999999999998E-2</v>
      </c>
      <c r="L1052" s="64">
        <v>0</v>
      </c>
      <c r="M1052" s="64">
        <v>0</v>
      </c>
      <c r="N1052" s="64">
        <v>0</v>
      </c>
      <c r="O1052" s="64">
        <v>0</v>
      </c>
      <c r="P1052" s="64">
        <v>0</v>
      </c>
      <c r="Q1052" s="64">
        <v>1</v>
      </c>
      <c r="R1052" s="84">
        <v>1.038</v>
      </c>
      <c r="S1052" s="64">
        <v>3</v>
      </c>
      <c r="T1052" s="61"/>
      <c r="U1052" s="61"/>
      <c r="V1052" s="61">
        <v>3517</v>
      </c>
      <c r="W1052" s="61">
        <v>239</v>
      </c>
      <c r="X1052" s="61">
        <v>207</v>
      </c>
      <c r="Y1052" s="85">
        <v>11351</v>
      </c>
    </row>
    <row r="1053" spans="1:25" s="85" customFormat="1" ht="12">
      <c r="A1053" s="83">
        <v>3517</v>
      </c>
      <c r="B1053" s="61">
        <v>3517239231</v>
      </c>
      <c r="C1053" s="63" t="s">
        <v>570</v>
      </c>
      <c r="D1053" s="64">
        <v>0</v>
      </c>
      <c r="E1053" s="64">
        <v>0</v>
      </c>
      <c r="F1053" s="64">
        <v>0</v>
      </c>
      <c r="G1053" s="64">
        <v>0</v>
      </c>
      <c r="H1053" s="64">
        <v>0</v>
      </c>
      <c r="I1053" s="64">
        <v>13</v>
      </c>
      <c r="J1053" s="64">
        <v>0</v>
      </c>
      <c r="K1053" s="84">
        <v>0.49659999999999999</v>
      </c>
      <c r="L1053" s="64">
        <v>0</v>
      </c>
      <c r="M1053" s="64">
        <v>0</v>
      </c>
      <c r="N1053" s="64">
        <v>0</v>
      </c>
      <c r="O1053" s="64">
        <v>0</v>
      </c>
      <c r="P1053" s="64">
        <v>11</v>
      </c>
      <c r="Q1053" s="64">
        <v>13</v>
      </c>
      <c r="R1053" s="84">
        <v>1.038</v>
      </c>
      <c r="S1053" s="64">
        <v>4</v>
      </c>
      <c r="T1053" s="61"/>
      <c r="U1053" s="61"/>
      <c r="V1053" s="61">
        <v>3517</v>
      </c>
      <c r="W1053" s="61">
        <v>239</v>
      </c>
      <c r="X1053" s="61">
        <v>231</v>
      </c>
      <c r="Y1053" s="85">
        <v>14901</v>
      </c>
    </row>
    <row r="1054" spans="1:25" s="85" customFormat="1" ht="12">
      <c r="A1054" s="83">
        <v>3517</v>
      </c>
      <c r="B1054" s="61">
        <v>3517239239</v>
      </c>
      <c r="C1054" s="63" t="s">
        <v>570</v>
      </c>
      <c r="D1054" s="64">
        <v>0</v>
      </c>
      <c r="E1054" s="64">
        <v>0</v>
      </c>
      <c r="F1054" s="64">
        <v>0</v>
      </c>
      <c r="G1054" s="64">
        <v>0</v>
      </c>
      <c r="H1054" s="64">
        <v>0</v>
      </c>
      <c r="I1054" s="64">
        <v>86</v>
      </c>
      <c r="J1054" s="64">
        <v>0</v>
      </c>
      <c r="K1054" s="84">
        <v>3.2852000000000001</v>
      </c>
      <c r="L1054" s="64">
        <v>0</v>
      </c>
      <c r="M1054" s="64">
        <v>0</v>
      </c>
      <c r="N1054" s="64">
        <v>0</v>
      </c>
      <c r="O1054" s="64">
        <v>0</v>
      </c>
      <c r="P1054" s="64">
        <v>49</v>
      </c>
      <c r="Q1054" s="64">
        <v>86</v>
      </c>
      <c r="R1054" s="84">
        <v>1.038</v>
      </c>
      <c r="S1054" s="64">
        <v>6</v>
      </c>
      <c r="T1054" s="61"/>
      <c r="U1054" s="61"/>
      <c r="V1054" s="61">
        <v>3517</v>
      </c>
      <c r="W1054" s="61">
        <v>239</v>
      </c>
      <c r="X1054" s="61">
        <v>239</v>
      </c>
      <c r="Y1054" s="85">
        <v>13969</v>
      </c>
    </row>
    <row r="1055" spans="1:25" s="85" customFormat="1" ht="12">
      <c r="A1055" s="83">
        <v>3517</v>
      </c>
      <c r="B1055" s="61">
        <v>3517239243</v>
      </c>
      <c r="C1055" s="63" t="s">
        <v>570</v>
      </c>
      <c r="D1055" s="64">
        <v>0</v>
      </c>
      <c r="E1055" s="64">
        <v>0</v>
      </c>
      <c r="F1055" s="64">
        <v>0</v>
      </c>
      <c r="G1055" s="64">
        <v>0</v>
      </c>
      <c r="H1055" s="64">
        <v>0</v>
      </c>
      <c r="I1055" s="64">
        <v>1</v>
      </c>
      <c r="J1055" s="64">
        <v>0</v>
      </c>
      <c r="K1055" s="84">
        <v>3.8199999999999998E-2</v>
      </c>
      <c r="L1055" s="64">
        <v>0</v>
      </c>
      <c r="M1055" s="64">
        <v>0</v>
      </c>
      <c r="N1055" s="64">
        <v>0</v>
      </c>
      <c r="O1055" s="64">
        <v>0</v>
      </c>
      <c r="P1055" s="64">
        <v>1</v>
      </c>
      <c r="Q1055" s="64">
        <v>1</v>
      </c>
      <c r="R1055" s="84">
        <v>1.038</v>
      </c>
      <c r="S1055" s="64">
        <v>9</v>
      </c>
      <c r="T1055" s="61"/>
      <c r="U1055" s="61"/>
      <c r="V1055" s="61">
        <v>3517</v>
      </c>
      <c r="W1055" s="61">
        <v>239</v>
      </c>
      <c r="X1055" s="61">
        <v>243</v>
      </c>
      <c r="Y1055" s="85">
        <v>16461</v>
      </c>
    </row>
    <row r="1056" spans="1:25" s="85" customFormat="1" ht="12">
      <c r="A1056" s="83">
        <v>3517</v>
      </c>
      <c r="B1056" s="61">
        <v>3517239261</v>
      </c>
      <c r="C1056" s="63" t="s">
        <v>570</v>
      </c>
      <c r="D1056" s="64">
        <v>0</v>
      </c>
      <c r="E1056" s="64">
        <v>0</v>
      </c>
      <c r="F1056" s="64">
        <v>0</v>
      </c>
      <c r="G1056" s="64">
        <v>0</v>
      </c>
      <c r="H1056" s="64">
        <v>0</v>
      </c>
      <c r="I1056" s="64">
        <v>1</v>
      </c>
      <c r="J1056" s="64">
        <v>0</v>
      </c>
      <c r="K1056" s="84">
        <v>3.8199999999999998E-2</v>
      </c>
      <c r="L1056" s="64">
        <v>0</v>
      </c>
      <c r="M1056" s="64">
        <v>0</v>
      </c>
      <c r="N1056" s="64">
        <v>0</v>
      </c>
      <c r="O1056" s="64">
        <v>0</v>
      </c>
      <c r="P1056" s="64">
        <v>0</v>
      </c>
      <c r="Q1056" s="64">
        <v>1</v>
      </c>
      <c r="R1056" s="84">
        <v>1.038</v>
      </c>
      <c r="S1056" s="64">
        <v>4</v>
      </c>
      <c r="T1056" s="61"/>
      <c r="U1056" s="61"/>
      <c r="V1056" s="61">
        <v>3517</v>
      </c>
      <c r="W1056" s="61">
        <v>239</v>
      </c>
      <c r="X1056" s="61">
        <v>261</v>
      </c>
      <c r="Y1056" s="85">
        <v>11351</v>
      </c>
    </row>
    <row r="1057" spans="1:25" s="85" customFormat="1" ht="12">
      <c r="A1057" s="83">
        <v>3517</v>
      </c>
      <c r="B1057" s="61">
        <v>3517239274</v>
      </c>
      <c r="C1057" s="63" t="s">
        <v>570</v>
      </c>
      <c r="D1057" s="64">
        <v>0</v>
      </c>
      <c r="E1057" s="64">
        <v>0</v>
      </c>
      <c r="F1057" s="64">
        <v>0</v>
      </c>
      <c r="G1057" s="64">
        <v>0</v>
      </c>
      <c r="H1057" s="64">
        <v>0</v>
      </c>
      <c r="I1057" s="64">
        <v>1</v>
      </c>
      <c r="J1057" s="64">
        <v>0</v>
      </c>
      <c r="K1057" s="84">
        <v>3.8199999999999998E-2</v>
      </c>
      <c r="L1057" s="64">
        <v>0</v>
      </c>
      <c r="M1057" s="64">
        <v>0</v>
      </c>
      <c r="N1057" s="64">
        <v>0</v>
      </c>
      <c r="O1057" s="64">
        <v>0</v>
      </c>
      <c r="P1057" s="64">
        <v>1</v>
      </c>
      <c r="Q1057" s="64">
        <v>1</v>
      </c>
      <c r="R1057" s="84">
        <v>1.038</v>
      </c>
      <c r="S1057" s="64">
        <v>10</v>
      </c>
      <c r="T1057" s="61"/>
      <c r="U1057" s="61"/>
      <c r="V1057" s="61">
        <v>3517</v>
      </c>
      <c r="W1057" s="61">
        <v>239</v>
      </c>
      <c r="X1057" s="61">
        <v>274</v>
      </c>
      <c r="Y1057" s="85">
        <v>16633</v>
      </c>
    </row>
    <row r="1058" spans="1:25" s="85" customFormat="1" ht="12">
      <c r="A1058" s="83">
        <v>3517</v>
      </c>
      <c r="B1058" s="61">
        <v>3517239293</v>
      </c>
      <c r="C1058" s="63" t="s">
        <v>570</v>
      </c>
      <c r="D1058" s="64">
        <v>0</v>
      </c>
      <c r="E1058" s="64">
        <v>0</v>
      </c>
      <c r="F1058" s="64">
        <v>0</v>
      </c>
      <c r="G1058" s="64">
        <v>0</v>
      </c>
      <c r="H1058" s="64">
        <v>0</v>
      </c>
      <c r="I1058" s="64">
        <v>3</v>
      </c>
      <c r="J1058" s="64">
        <v>0</v>
      </c>
      <c r="K1058" s="84">
        <v>0.11459999999999999</v>
      </c>
      <c r="L1058" s="64">
        <v>0</v>
      </c>
      <c r="M1058" s="64">
        <v>0</v>
      </c>
      <c r="N1058" s="64">
        <v>0</v>
      </c>
      <c r="O1058" s="64">
        <v>0</v>
      </c>
      <c r="P1058" s="64">
        <v>2</v>
      </c>
      <c r="Q1058" s="64">
        <v>3</v>
      </c>
      <c r="R1058" s="84">
        <v>1.038</v>
      </c>
      <c r="S1058" s="64">
        <v>10</v>
      </c>
      <c r="T1058" s="61"/>
      <c r="U1058" s="61"/>
      <c r="V1058" s="61">
        <v>3517</v>
      </c>
      <c r="W1058" s="61">
        <v>239</v>
      </c>
      <c r="X1058" s="61">
        <v>293</v>
      </c>
      <c r="Y1058" s="85">
        <v>14873</v>
      </c>
    </row>
    <row r="1059" spans="1:25" s="85" customFormat="1" ht="12">
      <c r="A1059" s="83">
        <v>3517</v>
      </c>
      <c r="B1059" s="61">
        <v>3517239310</v>
      </c>
      <c r="C1059" s="63" t="s">
        <v>570</v>
      </c>
      <c r="D1059" s="64">
        <v>0</v>
      </c>
      <c r="E1059" s="64">
        <v>0</v>
      </c>
      <c r="F1059" s="64">
        <v>0</v>
      </c>
      <c r="G1059" s="64">
        <v>0</v>
      </c>
      <c r="H1059" s="64">
        <v>0</v>
      </c>
      <c r="I1059" s="64">
        <v>24</v>
      </c>
      <c r="J1059" s="64">
        <v>0</v>
      </c>
      <c r="K1059" s="84">
        <v>0.91679999999999995</v>
      </c>
      <c r="L1059" s="64">
        <v>0</v>
      </c>
      <c r="M1059" s="64">
        <v>0</v>
      </c>
      <c r="N1059" s="64">
        <v>0</v>
      </c>
      <c r="O1059" s="64">
        <v>0</v>
      </c>
      <c r="P1059" s="64">
        <v>17</v>
      </c>
      <c r="Q1059" s="64">
        <v>24</v>
      </c>
      <c r="R1059" s="84">
        <v>1.038</v>
      </c>
      <c r="S1059" s="64">
        <v>10</v>
      </c>
      <c r="T1059" s="61"/>
      <c r="U1059" s="61"/>
      <c r="V1059" s="61">
        <v>3517</v>
      </c>
      <c r="W1059" s="61">
        <v>239</v>
      </c>
      <c r="X1059" s="61">
        <v>310</v>
      </c>
      <c r="Y1059" s="85">
        <v>15093</v>
      </c>
    </row>
    <row r="1060" spans="1:25" s="85" customFormat="1" ht="12">
      <c r="A1060" s="83">
        <v>3517</v>
      </c>
      <c r="B1060" s="61">
        <v>3517239336</v>
      </c>
      <c r="C1060" s="63" t="s">
        <v>570</v>
      </c>
      <c r="D1060" s="64">
        <v>0</v>
      </c>
      <c r="E1060" s="64">
        <v>0</v>
      </c>
      <c r="F1060" s="64">
        <v>0</v>
      </c>
      <c r="G1060" s="64">
        <v>0</v>
      </c>
      <c r="H1060" s="64">
        <v>0</v>
      </c>
      <c r="I1060" s="64">
        <v>1</v>
      </c>
      <c r="J1060" s="64">
        <v>0</v>
      </c>
      <c r="K1060" s="84">
        <v>3.8199999999999998E-2</v>
      </c>
      <c r="L1060" s="64">
        <v>0</v>
      </c>
      <c r="M1060" s="64">
        <v>0</v>
      </c>
      <c r="N1060" s="64">
        <v>0</v>
      </c>
      <c r="O1060" s="64">
        <v>0</v>
      </c>
      <c r="P1060" s="64">
        <v>1</v>
      </c>
      <c r="Q1060" s="64">
        <v>1</v>
      </c>
      <c r="R1060" s="84">
        <v>1.038</v>
      </c>
      <c r="S1060" s="64">
        <v>7</v>
      </c>
      <c r="T1060" s="61"/>
      <c r="U1060" s="61"/>
      <c r="V1060" s="61">
        <v>3517</v>
      </c>
      <c r="W1060" s="61">
        <v>239</v>
      </c>
      <c r="X1060" s="61">
        <v>336</v>
      </c>
      <c r="Y1060" s="85">
        <v>16117</v>
      </c>
    </row>
    <row r="1061" spans="1:25" s="85" customFormat="1" ht="12">
      <c r="A1061" s="83">
        <v>3517</v>
      </c>
      <c r="B1061" s="61">
        <v>3517239625</v>
      </c>
      <c r="C1061" s="63" t="s">
        <v>570</v>
      </c>
      <c r="D1061" s="64">
        <v>0</v>
      </c>
      <c r="E1061" s="64">
        <v>0</v>
      </c>
      <c r="F1061" s="64">
        <v>0</v>
      </c>
      <c r="G1061" s="64">
        <v>0</v>
      </c>
      <c r="H1061" s="64">
        <v>0</v>
      </c>
      <c r="I1061" s="64">
        <v>1</v>
      </c>
      <c r="J1061" s="64">
        <v>0</v>
      </c>
      <c r="K1061" s="84">
        <v>3.8199999999999998E-2</v>
      </c>
      <c r="L1061" s="64">
        <v>0</v>
      </c>
      <c r="M1061" s="64">
        <v>0</v>
      </c>
      <c r="N1061" s="64">
        <v>0</v>
      </c>
      <c r="O1061" s="64">
        <v>0</v>
      </c>
      <c r="P1061" s="64">
        <v>0</v>
      </c>
      <c r="Q1061" s="64">
        <v>1</v>
      </c>
      <c r="R1061" s="84">
        <v>1.038</v>
      </c>
      <c r="S1061" s="64">
        <v>4</v>
      </c>
      <c r="T1061" s="61"/>
      <c r="U1061" s="61"/>
      <c r="V1061" s="61">
        <v>3517</v>
      </c>
      <c r="W1061" s="61">
        <v>239</v>
      </c>
      <c r="X1061" s="61">
        <v>625</v>
      </c>
      <c r="Y1061" s="85">
        <v>11351</v>
      </c>
    </row>
    <row r="1062" spans="1:25" s="85" customFormat="1" ht="12">
      <c r="A1062" s="83">
        <v>3517</v>
      </c>
      <c r="B1062" s="61">
        <v>3517239665</v>
      </c>
      <c r="C1062" s="63" t="s">
        <v>570</v>
      </c>
      <c r="D1062" s="64">
        <v>0</v>
      </c>
      <c r="E1062" s="64">
        <v>0</v>
      </c>
      <c r="F1062" s="64">
        <v>0</v>
      </c>
      <c r="G1062" s="64">
        <v>0</v>
      </c>
      <c r="H1062" s="64">
        <v>0</v>
      </c>
      <c r="I1062" s="64">
        <v>1</v>
      </c>
      <c r="J1062" s="64">
        <v>0</v>
      </c>
      <c r="K1062" s="84">
        <v>3.8199999999999998E-2</v>
      </c>
      <c r="L1062" s="64">
        <v>0</v>
      </c>
      <c r="M1062" s="64">
        <v>0</v>
      </c>
      <c r="N1062" s="64">
        <v>0</v>
      </c>
      <c r="O1062" s="64">
        <v>0</v>
      </c>
      <c r="P1062" s="64">
        <v>1</v>
      </c>
      <c r="Q1062" s="64">
        <v>1</v>
      </c>
      <c r="R1062" s="84">
        <v>1.038</v>
      </c>
      <c r="S1062" s="64">
        <v>4</v>
      </c>
      <c r="T1062" s="61"/>
      <c r="U1062" s="61"/>
      <c r="V1062" s="61">
        <v>3517</v>
      </c>
      <c r="W1062" s="61">
        <v>239</v>
      </c>
      <c r="X1062" s="61">
        <v>665</v>
      </c>
      <c r="Y1062" s="85">
        <v>15546</v>
      </c>
    </row>
    <row r="1063" spans="1:25" s="85" customFormat="1" ht="12">
      <c r="A1063" s="83">
        <v>3517</v>
      </c>
      <c r="B1063" s="61">
        <v>3517239740</v>
      </c>
      <c r="C1063" s="63" t="s">
        <v>570</v>
      </c>
      <c r="D1063" s="64">
        <v>0</v>
      </c>
      <c r="E1063" s="64">
        <v>0</v>
      </c>
      <c r="F1063" s="64">
        <v>0</v>
      </c>
      <c r="G1063" s="64">
        <v>0</v>
      </c>
      <c r="H1063" s="64">
        <v>0</v>
      </c>
      <c r="I1063" s="64">
        <v>1</v>
      </c>
      <c r="J1063" s="64">
        <v>0</v>
      </c>
      <c r="K1063" s="84">
        <v>3.8199999999999998E-2</v>
      </c>
      <c r="L1063" s="64">
        <v>0</v>
      </c>
      <c r="M1063" s="64">
        <v>0</v>
      </c>
      <c r="N1063" s="64">
        <v>0</v>
      </c>
      <c r="O1063" s="64">
        <v>0</v>
      </c>
      <c r="P1063" s="64">
        <v>1</v>
      </c>
      <c r="Q1063" s="64">
        <v>1</v>
      </c>
      <c r="R1063" s="84">
        <v>1.038</v>
      </c>
      <c r="S1063" s="64">
        <v>3</v>
      </c>
      <c r="T1063" s="61"/>
      <c r="U1063" s="61"/>
      <c r="V1063" s="61">
        <v>3517</v>
      </c>
      <c r="W1063" s="61">
        <v>239</v>
      </c>
      <c r="X1063" s="61">
        <v>740</v>
      </c>
      <c r="Y1063" s="85">
        <v>15474</v>
      </c>
    </row>
    <row r="1064" spans="1:25" s="85" customFormat="1" ht="12">
      <c r="A1064" s="83">
        <v>3517</v>
      </c>
      <c r="B1064" s="61">
        <v>3517239760</v>
      </c>
      <c r="C1064" s="63" t="s">
        <v>570</v>
      </c>
      <c r="D1064" s="64">
        <v>0</v>
      </c>
      <c r="E1064" s="64">
        <v>0</v>
      </c>
      <c r="F1064" s="64">
        <v>0</v>
      </c>
      <c r="G1064" s="64">
        <v>0</v>
      </c>
      <c r="H1064" s="64">
        <v>0</v>
      </c>
      <c r="I1064" s="64">
        <v>17</v>
      </c>
      <c r="J1064" s="64">
        <v>0</v>
      </c>
      <c r="K1064" s="84">
        <v>0.64939999999999998</v>
      </c>
      <c r="L1064" s="64">
        <v>0</v>
      </c>
      <c r="M1064" s="64">
        <v>0</v>
      </c>
      <c r="N1064" s="64">
        <v>0</v>
      </c>
      <c r="O1064" s="64">
        <v>0</v>
      </c>
      <c r="P1064" s="64">
        <v>8</v>
      </c>
      <c r="Q1064" s="64">
        <v>17</v>
      </c>
      <c r="R1064" s="84">
        <v>1.038</v>
      </c>
      <c r="S1064" s="64">
        <v>4</v>
      </c>
      <c r="T1064" s="61"/>
      <c r="U1064" s="61"/>
      <c r="V1064" s="61">
        <v>3517</v>
      </c>
      <c r="W1064" s="61">
        <v>239</v>
      </c>
      <c r="X1064" s="61">
        <v>760</v>
      </c>
      <c r="Y1064" s="85">
        <v>13325</v>
      </c>
    </row>
    <row r="1065" spans="1:25" s="85" customFormat="1" ht="12">
      <c r="A1065" s="83">
        <v>3517</v>
      </c>
      <c r="B1065" s="61">
        <v>3517239763</v>
      </c>
      <c r="C1065" s="63" t="s">
        <v>570</v>
      </c>
      <c r="D1065" s="64">
        <v>0</v>
      </c>
      <c r="E1065" s="64">
        <v>0</v>
      </c>
      <c r="F1065" s="64">
        <v>0</v>
      </c>
      <c r="G1065" s="64">
        <v>0</v>
      </c>
      <c r="H1065" s="64">
        <v>0</v>
      </c>
      <c r="I1065" s="64">
        <v>1</v>
      </c>
      <c r="J1065" s="64">
        <v>0</v>
      </c>
      <c r="K1065" s="84">
        <v>3.8199999999999998E-2</v>
      </c>
      <c r="L1065" s="64">
        <v>0</v>
      </c>
      <c r="M1065" s="64">
        <v>0</v>
      </c>
      <c r="N1065" s="64">
        <v>0</v>
      </c>
      <c r="O1065" s="64">
        <v>0</v>
      </c>
      <c r="P1065" s="64">
        <v>1</v>
      </c>
      <c r="Q1065" s="64">
        <v>1</v>
      </c>
      <c r="R1065" s="84">
        <v>1.038</v>
      </c>
      <c r="S1065" s="64">
        <v>4</v>
      </c>
      <c r="T1065" s="61"/>
      <c r="U1065" s="61"/>
      <c r="V1065" s="61">
        <v>3517</v>
      </c>
      <c r="W1065" s="61">
        <v>239</v>
      </c>
      <c r="X1065" s="61">
        <v>763</v>
      </c>
      <c r="Y1065" s="85">
        <v>15546</v>
      </c>
    </row>
    <row r="1066" spans="1:25" s="85" customFormat="1" ht="12">
      <c r="A1066" s="83">
        <v>3517</v>
      </c>
      <c r="B1066" s="61">
        <v>3517239780</v>
      </c>
      <c r="C1066" s="63" t="s">
        <v>570</v>
      </c>
      <c r="D1066" s="64">
        <v>0</v>
      </c>
      <c r="E1066" s="64">
        <v>0</v>
      </c>
      <c r="F1066" s="64">
        <v>0</v>
      </c>
      <c r="G1066" s="64">
        <v>0</v>
      </c>
      <c r="H1066" s="64">
        <v>0</v>
      </c>
      <c r="I1066" s="64">
        <v>3</v>
      </c>
      <c r="J1066" s="64">
        <v>0</v>
      </c>
      <c r="K1066" s="84">
        <v>0.11459999999999999</v>
      </c>
      <c r="L1066" s="64">
        <v>0</v>
      </c>
      <c r="M1066" s="64">
        <v>0</v>
      </c>
      <c r="N1066" s="64">
        <v>0</v>
      </c>
      <c r="O1066" s="64">
        <v>0</v>
      </c>
      <c r="P1066" s="64">
        <v>0</v>
      </c>
      <c r="Q1066" s="64">
        <v>3</v>
      </c>
      <c r="R1066" s="84">
        <v>1.038</v>
      </c>
      <c r="S1066" s="64">
        <v>5</v>
      </c>
      <c r="T1066" s="61"/>
      <c r="U1066" s="61"/>
      <c r="V1066" s="61">
        <v>3517</v>
      </c>
      <c r="W1066" s="61">
        <v>239</v>
      </c>
      <c r="X1066" s="61">
        <v>780</v>
      </c>
      <c r="Y1066" s="85">
        <v>11351</v>
      </c>
    </row>
    <row r="1067" spans="1:25" s="85" customFormat="1" ht="12">
      <c r="A1067" s="83">
        <v>3518</v>
      </c>
      <c r="B1067" s="61">
        <v>3518149128</v>
      </c>
      <c r="C1067" s="63" t="s">
        <v>606</v>
      </c>
      <c r="D1067" s="64">
        <v>0</v>
      </c>
      <c r="E1067" s="64">
        <v>0</v>
      </c>
      <c r="F1067" s="64">
        <v>0</v>
      </c>
      <c r="G1067" s="64">
        <v>0</v>
      </c>
      <c r="H1067" s="64">
        <v>0</v>
      </c>
      <c r="I1067" s="64">
        <v>22</v>
      </c>
      <c r="J1067" s="64">
        <v>0</v>
      </c>
      <c r="K1067" s="84">
        <v>0.84040000000000004</v>
      </c>
      <c r="L1067" s="64">
        <v>0</v>
      </c>
      <c r="M1067" s="64">
        <v>0</v>
      </c>
      <c r="N1067" s="64">
        <v>0</v>
      </c>
      <c r="O1067" s="64">
        <v>4</v>
      </c>
      <c r="P1067" s="64">
        <v>18</v>
      </c>
      <c r="Q1067" s="64">
        <v>22</v>
      </c>
      <c r="R1067" s="84">
        <v>1</v>
      </c>
      <c r="S1067" s="64">
        <v>10</v>
      </c>
      <c r="T1067" s="61"/>
      <c r="U1067" s="61"/>
      <c r="V1067" s="61">
        <v>3518</v>
      </c>
      <c r="W1067" s="61">
        <v>149</v>
      </c>
      <c r="X1067" s="61">
        <v>128</v>
      </c>
      <c r="Y1067" s="85">
        <v>15576</v>
      </c>
    </row>
    <row r="1068" spans="1:25" s="85" customFormat="1" ht="12">
      <c r="A1068" s="83">
        <v>3518</v>
      </c>
      <c r="B1068" s="61">
        <v>3518149149</v>
      </c>
      <c r="C1068" s="63" t="s">
        <v>606</v>
      </c>
      <c r="D1068" s="64">
        <v>0</v>
      </c>
      <c r="E1068" s="64">
        <v>0</v>
      </c>
      <c r="F1068" s="64">
        <v>0</v>
      </c>
      <c r="G1068" s="64">
        <v>0</v>
      </c>
      <c r="H1068" s="64">
        <v>0</v>
      </c>
      <c r="I1068" s="64">
        <v>128</v>
      </c>
      <c r="J1068" s="64">
        <v>0</v>
      </c>
      <c r="K1068" s="84">
        <v>4.8895999999999997</v>
      </c>
      <c r="L1068" s="64">
        <v>0</v>
      </c>
      <c r="M1068" s="64">
        <v>0</v>
      </c>
      <c r="N1068" s="64">
        <v>0</v>
      </c>
      <c r="O1068" s="64">
        <v>46</v>
      </c>
      <c r="P1068" s="64">
        <v>117</v>
      </c>
      <c r="Q1068" s="64">
        <v>128</v>
      </c>
      <c r="R1068" s="84">
        <v>1</v>
      </c>
      <c r="S1068" s="64">
        <v>12</v>
      </c>
      <c r="T1068" s="61"/>
      <c r="U1068" s="61"/>
      <c r="V1068" s="61">
        <v>3518</v>
      </c>
      <c r="W1068" s="61">
        <v>149</v>
      </c>
      <c r="X1068" s="61">
        <v>149</v>
      </c>
      <c r="Y1068" s="85">
        <v>16682</v>
      </c>
    </row>
    <row r="1069" spans="1:25" s="85" customFormat="1" ht="12">
      <c r="A1069" s="83">
        <v>3518</v>
      </c>
      <c r="B1069" s="61">
        <v>3518149181</v>
      </c>
      <c r="C1069" s="63" t="s">
        <v>606</v>
      </c>
      <c r="D1069" s="64">
        <v>0</v>
      </c>
      <c r="E1069" s="64">
        <v>0</v>
      </c>
      <c r="F1069" s="64">
        <v>0</v>
      </c>
      <c r="G1069" s="64">
        <v>0</v>
      </c>
      <c r="H1069" s="64">
        <v>0</v>
      </c>
      <c r="I1069" s="64">
        <v>9</v>
      </c>
      <c r="J1069" s="64">
        <v>0</v>
      </c>
      <c r="K1069" s="84">
        <v>0.34379999999999999</v>
      </c>
      <c r="L1069" s="64">
        <v>0</v>
      </c>
      <c r="M1069" s="64">
        <v>0</v>
      </c>
      <c r="N1069" s="64">
        <v>0</v>
      </c>
      <c r="O1069" s="64">
        <v>2</v>
      </c>
      <c r="P1069" s="64">
        <v>7</v>
      </c>
      <c r="Q1069" s="64">
        <v>9</v>
      </c>
      <c r="R1069" s="84">
        <v>1</v>
      </c>
      <c r="S1069" s="64">
        <v>9</v>
      </c>
      <c r="T1069" s="61"/>
      <c r="U1069" s="61"/>
      <c r="V1069" s="61">
        <v>3518</v>
      </c>
      <c r="W1069" s="61">
        <v>149</v>
      </c>
      <c r="X1069" s="61">
        <v>181</v>
      </c>
      <c r="Y1069" s="85">
        <v>15326</v>
      </c>
    </row>
    <row r="1070" spans="1:25" s="186" customFormat="1">
      <c r="A1070" s="189"/>
      <c r="B1070" s="184"/>
      <c r="C1070" s="185"/>
      <c r="D1070" s="187"/>
      <c r="E1070" s="187"/>
      <c r="F1070" s="187"/>
      <c r="G1070" s="187"/>
      <c r="H1070" s="187"/>
      <c r="I1070" s="187"/>
      <c r="J1070" s="187"/>
      <c r="K1070" s="188"/>
      <c r="L1070" s="187"/>
      <c r="M1070" s="187"/>
      <c r="N1070" s="187"/>
      <c r="O1070" s="187"/>
      <c r="P1070" s="187"/>
      <c r="Q1070" s="187"/>
      <c r="R1070" s="188"/>
      <c r="S1070" s="187"/>
      <c r="T1070" s="184"/>
      <c r="W1070" s="184"/>
      <c r="X1070" s="184"/>
    </row>
    <row r="1071" spans="1:25" s="186" customFormat="1">
      <c r="A1071" s="189"/>
      <c r="B1071" s="184"/>
      <c r="C1071" s="185"/>
      <c r="D1071" s="187"/>
      <c r="E1071" s="187"/>
      <c r="F1071" s="187"/>
      <c r="G1071" s="187"/>
      <c r="H1071" s="187"/>
      <c r="I1071" s="187"/>
      <c r="J1071" s="187"/>
      <c r="K1071" s="188"/>
      <c r="L1071" s="187"/>
      <c r="M1071" s="187"/>
      <c r="N1071" s="187"/>
      <c r="O1071" s="187"/>
      <c r="P1071" s="187"/>
      <c r="Q1071" s="187"/>
      <c r="R1071" s="188"/>
      <c r="S1071" s="187"/>
      <c r="T1071" s="184"/>
      <c r="W1071" s="184"/>
      <c r="X1071" s="184"/>
    </row>
    <row r="1072" spans="1:25" s="186" customFormat="1">
      <c r="A1072" s="189"/>
      <c r="B1072" s="184"/>
      <c r="C1072" s="185"/>
      <c r="D1072" s="187"/>
      <c r="E1072" s="187"/>
      <c r="F1072" s="187"/>
      <c r="G1072" s="187"/>
      <c r="H1072" s="187"/>
      <c r="I1072" s="187"/>
      <c r="J1072" s="187"/>
      <c r="K1072" s="188"/>
      <c r="L1072" s="187"/>
      <c r="M1072" s="187"/>
      <c r="N1072" s="187"/>
      <c r="O1072" s="187"/>
      <c r="P1072" s="187"/>
      <c r="Q1072" s="187"/>
      <c r="R1072" s="188"/>
      <c r="S1072" s="187"/>
      <c r="T1072" s="184"/>
      <c r="W1072" s="184"/>
      <c r="X1072" s="184"/>
    </row>
    <row r="1073" spans="1:24" s="186" customFormat="1">
      <c r="A1073" s="189"/>
      <c r="B1073" s="184"/>
      <c r="C1073" s="185"/>
      <c r="D1073" s="187"/>
      <c r="E1073" s="187"/>
      <c r="F1073" s="187"/>
      <c r="G1073" s="187"/>
      <c r="H1073" s="187"/>
      <c r="I1073" s="187"/>
      <c r="J1073" s="187"/>
      <c r="K1073" s="188"/>
      <c r="L1073" s="187"/>
      <c r="M1073" s="187"/>
      <c r="N1073" s="187"/>
      <c r="O1073" s="187"/>
      <c r="P1073" s="187"/>
      <c r="Q1073" s="187"/>
      <c r="R1073" s="188"/>
      <c r="S1073" s="187"/>
      <c r="T1073" s="184"/>
      <c r="W1073" s="184"/>
      <c r="X1073" s="184"/>
    </row>
    <row r="1074" spans="1:24" s="186" customFormat="1">
      <c r="A1074" s="189"/>
      <c r="B1074" s="184"/>
      <c r="C1074" s="185"/>
      <c r="D1074" s="187"/>
      <c r="E1074" s="187"/>
      <c r="F1074" s="187"/>
      <c r="G1074" s="187"/>
      <c r="H1074" s="187"/>
      <c r="I1074" s="187"/>
      <c r="J1074" s="187"/>
      <c r="K1074" s="188"/>
      <c r="L1074" s="187"/>
      <c r="M1074" s="187"/>
      <c r="N1074" s="187"/>
      <c r="O1074" s="187"/>
      <c r="P1074" s="187"/>
      <c r="Q1074" s="187"/>
      <c r="R1074" s="188"/>
      <c r="S1074" s="187"/>
      <c r="T1074" s="184"/>
      <c r="W1074" s="184"/>
      <c r="X1074" s="184"/>
    </row>
    <row r="1075" spans="1:24" s="186" customFormat="1">
      <c r="A1075" s="189"/>
      <c r="B1075" s="184"/>
      <c r="C1075" s="185"/>
      <c r="D1075" s="187"/>
      <c r="E1075" s="187"/>
      <c r="F1075" s="187"/>
      <c r="G1075" s="187"/>
      <c r="H1075" s="187"/>
      <c r="I1075" s="187"/>
      <c r="J1075" s="187"/>
      <c r="K1075" s="188"/>
      <c r="L1075" s="187"/>
      <c r="M1075" s="187"/>
      <c r="N1075" s="187"/>
      <c r="O1075" s="187"/>
      <c r="P1075" s="187"/>
      <c r="Q1075" s="187"/>
      <c r="R1075" s="188"/>
      <c r="S1075" s="187"/>
      <c r="T1075" s="184"/>
      <c r="W1075" s="184"/>
      <c r="X1075" s="184"/>
    </row>
    <row r="1076" spans="1:24" s="186" customFormat="1">
      <c r="A1076" s="189"/>
      <c r="B1076" s="184"/>
      <c r="C1076" s="185"/>
      <c r="D1076" s="187"/>
      <c r="E1076" s="187"/>
      <c r="F1076" s="187"/>
      <c r="G1076" s="187"/>
      <c r="H1076" s="187"/>
      <c r="I1076" s="187"/>
      <c r="J1076" s="187"/>
      <c r="K1076" s="188"/>
      <c r="L1076" s="187"/>
      <c r="M1076" s="187"/>
      <c r="N1076" s="187"/>
      <c r="O1076" s="187"/>
      <c r="P1076" s="187"/>
      <c r="Q1076" s="187"/>
      <c r="R1076" s="188"/>
      <c r="S1076" s="187"/>
      <c r="T1076" s="184"/>
      <c r="W1076" s="184"/>
      <c r="X1076" s="184"/>
    </row>
    <row r="1077" spans="1:24" s="186" customFormat="1">
      <c r="A1077" s="189"/>
      <c r="B1077" s="184"/>
      <c r="C1077" s="185"/>
      <c r="D1077" s="187"/>
      <c r="E1077" s="187"/>
      <c r="F1077" s="187"/>
      <c r="G1077" s="187"/>
      <c r="H1077" s="187"/>
      <c r="I1077" s="187"/>
      <c r="J1077" s="187"/>
      <c r="K1077" s="188"/>
      <c r="L1077" s="187"/>
      <c r="M1077" s="187"/>
      <c r="N1077" s="187"/>
      <c r="O1077" s="187"/>
      <c r="P1077" s="187"/>
      <c r="Q1077" s="187"/>
      <c r="R1077" s="188"/>
      <c r="S1077" s="187"/>
      <c r="T1077" s="184"/>
      <c r="W1077" s="184"/>
      <c r="X1077" s="184"/>
    </row>
    <row r="1078" spans="1:24" s="186" customFormat="1">
      <c r="A1078" s="189"/>
      <c r="B1078" s="184"/>
      <c r="C1078" s="185"/>
      <c r="D1078" s="187"/>
      <c r="E1078" s="187"/>
      <c r="F1078" s="187"/>
      <c r="G1078" s="187"/>
      <c r="H1078" s="187"/>
      <c r="I1078" s="187"/>
      <c r="J1078" s="187"/>
      <c r="K1078" s="188"/>
      <c r="L1078" s="187"/>
      <c r="M1078" s="187"/>
      <c r="N1078" s="187"/>
      <c r="O1078" s="187"/>
      <c r="P1078" s="187"/>
      <c r="Q1078" s="187"/>
      <c r="R1078" s="188"/>
      <c r="S1078" s="187"/>
      <c r="T1078" s="184"/>
      <c r="W1078" s="184"/>
      <c r="X1078" s="184"/>
    </row>
    <row r="1079" spans="1:24" s="186" customFormat="1">
      <c r="A1079" s="189"/>
      <c r="B1079" s="184"/>
      <c r="C1079" s="185"/>
      <c r="D1079" s="187"/>
      <c r="E1079" s="187"/>
      <c r="F1079" s="187"/>
      <c r="G1079" s="187"/>
      <c r="H1079" s="187"/>
      <c r="I1079" s="187"/>
      <c r="J1079" s="187"/>
      <c r="K1079" s="188"/>
      <c r="L1079" s="187"/>
      <c r="M1079" s="187"/>
      <c r="N1079" s="187"/>
      <c r="O1079" s="187"/>
      <c r="P1079" s="187"/>
      <c r="Q1079" s="187"/>
      <c r="R1079" s="188"/>
      <c r="S1079" s="187"/>
      <c r="T1079" s="184"/>
      <c r="W1079" s="184"/>
      <c r="X1079" s="184"/>
    </row>
    <row r="1080" spans="1:24" s="186" customFormat="1">
      <c r="A1080" s="189"/>
      <c r="B1080" s="184"/>
      <c r="C1080" s="185"/>
      <c r="D1080" s="187"/>
      <c r="E1080" s="187"/>
      <c r="F1080" s="187"/>
      <c r="G1080" s="187"/>
      <c r="H1080" s="187"/>
      <c r="I1080" s="187"/>
      <c r="J1080" s="187"/>
      <c r="K1080" s="188"/>
      <c r="L1080" s="187"/>
      <c r="M1080" s="187"/>
      <c r="N1080" s="187"/>
      <c r="O1080" s="187"/>
      <c r="P1080" s="187"/>
      <c r="Q1080" s="187"/>
      <c r="R1080" s="188"/>
      <c r="S1080" s="187"/>
      <c r="T1080" s="184"/>
      <c r="W1080" s="184"/>
      <c r="X1080" s="184"/>
    </row>
    <row r="1081" spans="1:24" s="186" customFormat="1">
      <c r="A1081" s="189"/>
      <c r="B1081" s="184"/>
      <c r="C1081" s="185"/>
      <c r="D1081" s="187"/>
      <c r="E1081" s="187"/>
      <c r="F1081" s="187"/>
      <c r="G1081" s="187"/>
      <c r="H1081" s="187"/>
      <c r="I1081" s="187"/>
      <c r="J1081" s="187"/>
      <c r="K1081" s="188"/>
      <c r="L1081" s="187"/>
      <c r="M1081" s="187"/>
      <c r="N1081" s="187"/>
      <c r="O1081" s="187"/>
      <c r="P1081" s="187"/>
      <c r="Q1081" s="187"/>
      <c r="R1081" s="188"/>
      <c r="S1081" s="187"/>
      <c r="T1081" s="184"/>
      <c r="W1081" s="184"/>
      <c r="X1081" s="184"/>
    </row>
    <row r="1082" spans="1:24" s="186" customFormat="1">
      <c r="A1082" s="189"/>
      <c r="B1082" s="184"/>
      <c r="C1082" s="185"/>
      <c r="D1082" s="187"/>
      <c r="E1082" s="187"/>
      <c r="F1082" s="187"/>
      <c r="G1082" s="187"/>
      <c r="H1082" s="187"/>
      <c r="I1082" s="187"/>
      <c r="J1082" s="187"/>
      <c r="K1082" s="188"/>
      <c r="L1082" s="187"/>
      <c r="M1082" s="187"/>
      <c r="N1082" s="187"/>
      <c r="O1082" s="187"/>
      <c r="P1082" s="187"/>
      <c r="Q1082" s="187"/>
      <c r="R1082" s="188"/>
      <c r="S1082" s="187"/>
      <c r="T1082" s="184"/>
      <c r="W1082" s="184"/>
      <c r="X1082" s="184"/>
    </row>
    <row r="1083" spans="1:24" s="186" customFormat="1">
      <c r="A1083" s="189"/>
      <c r="B1083" s="184"/>
      <c r="C1083" s="185"/>
      <c r="D1083" s="187"/>
      <c r="E1083" s="187"/>
      <c r="F1083" s="187"/>
      <c r="G1083" s="187"/>
      <c r="H1083" s="187"/>
      <c r="I1083" s="187"/>
      <c r="J1083" s="187"/>
      <c r="K1083" s="188"/>
      <c r="L1083" s="187"/>
      <c r="M1083" s="187"/>
      <c r="N1083" s="187"/>
      <c r="O1083" s="187"/>
      <c r="P1083" s="187"/>
      <c r="Q1083" s="187"/>
      <c r="R1083" s="188"/>
      <c r="S1083" s="187"/>
      <c r="T1083" s="184"/>
      <c r="W1083" s="184"/>
      <c r="X1083" s="184"/>
    </row>
    <row r="1084" spans="1:24" s="186" customFormat="1">
      <c r="A1084" s="189"/>
      <c r="B1084" s="184"/>
      <c r="C1084" s="185"/>
      <c r="D1084" s="187"/>
      <c r="E1084" s="187"/>
      <c r="F1084" s="187"/>
      <c r="G1084" s="187"/>
      <c r="H1084" s="187"/>
      <c r="I1084" s="187"/>
      <c r="J1084" s="187"/>
      <c r="K1084" s="188"/>
      <c r="L1084" s="187"/>
      <c r="M1084" s="187"/>
      <c r="N1084" s="187"/>
      <c r="O1084" s="187"/>
      <c r="P1084" s="187"/>
      <c r="Q1084" s="187"/>
      <c r="R1084" s="188"/>
      <c r="S1084" s="187"/>
      <c r="T1084" s="184"/>
      <c r="W1084" s="184"/>
      <c r="X1084" s="184"/>
    </row>
    <row r="1085" spans="1:24" s="186" customFormat="1">
      <c r="A1085" s="189"/>
      <c r="B1085" s="184"/>
      <c r="C1085" s="185"/>
      <c r="D1085" s="187"/>
      <c r="E1085" s="187"/>
      <c r="F1085" s="187"/>
      <c r="G1085" s="187"/>
      <c r="H1085" s="187"/>
      <c r="I1085" s="187"/>
      <c r="J1085" s="187"/>
      <c r="K1085" s="188"/>
      <c r="L1085" s="187"/>
      <c r="M1085" s="187"/>
      <c r="N1085" s="187"/>
      <c r="O1085" s="187"/>
      <c r="P1085" s="187"/>
      <c r="Q1085" s="187"/>
      <c r="R1085" s="188"/>
      <c r="S1085" s="187"/>
      <c r="T1085" s="184"/>
      <c r="W1085" s="184"/>
      <c r="X1085" s="184"/>
    </row>
    <row r="1086" spans="1:24" s="186" customFormat="1">
      <c r="A1086" s="189"/>
      <c r="B1086" s="184"/>
      <c r="C1086" s="185"/>
      <c r="D1086" s="187"/>
      <c r="E1086" s="187"/>
      <c r="F1086" s="187"/>
      <c r="G1086" s="187"/>
      <c r="H1086" s="187"/>
      <c r="I1086" s="187"/>
      <c r="J1086" s="187"/>
      <c r="K1086" s="188"/>
      <c r="L1086" s="187"/>
      <c r="M1086" s="187"/>
      <c r="N1086" s="187"/>
      <c r="O1086" s="187"/>
      <c r="P1086" s="187"/>
      <c r="Q1086" s="187"/>
      <c r="R1086" s="188"/>
      <c r="S1086" s="187"/>
      <c r="T1086" s="184"/>
      <c r="W1086" s="184"/>
      <c r="X1086" s="184"/>
    </row>
    <row r="1087" spans="1:24" s="186" customFormat="1">
      <c r="A1087" s="189"/>
      <c r="B1087" s="184"/>
      <c r="C1087" s="185"/>
      <c r="D1087" s="187"/>
      <c r="E1087" s="187"/>
      <c r="F1087" s="187"/>
      <c r="G1087" s="187"/>
      <c r="H1087" s="187"/>
      <c r="I1087" s="187"/>
      <c r="J1087" s="187"/>
      <c r="K1087" s="188"/>
      <c r="L1087" s="187"/>
      <c r="M1087" s="187"/>
      <c r="N1087" s="187"/>
      <c r="O1087" s="187"/>
      <c r="P1087" s="187"/>
      <c r="Q1087" s="187"/>
      <c r="R1087" s="188"/>
      <c r="S1087" s="187"/>
      <c r="T1087" s="184"/>
      <c r="W1087" s="184"/>
      <c r="X1087" s="184"/>
    </row>
    <row r="1088" spans="1:24" s="186" customFormat="1">
      <c r="A1088" s="189"/>
      <c r="B1088" s="184"/>
      <c r="C1088" s="185"/>
      <c r="D1088" s="187"/>
      <c r="E1088" s="187"/>
      <c r="F1088" s="187"/>
      <c r="G1088" s="187"/>
      <c r="H1088" s="187"/>
      <c r="I1088" s="187"/>
      <c r="J1088" s="187"/>
      <c r="K1088" s="188"/>
      <c r="L1088" s="187"/>
      <c r="M1088" s="187"/>
      <c r="N1088" s="187"/>
      <c r="O1088" s="187"/>
      <c r="P1088" s="187"/>
      <c r="Q1088" s="187"/>
      <c r="R1088" s="188"/>
      <c r="S1088" s="187"/>
      <c r="T1088" s="184"/>
      <c r="W1088" s="184"/>
      <c r="X1088" s="184"/>
    </row>
    <row r="1089" spans="1:24" s="186" customFormat="1">
      <c r="A1089" s="189"/>
      <c r="B1089" s="184"/>
      <c r="C1089" s="185"/>
      <c r="D1089" s="187"/>
      <c r="E1089" s="187"/>
      <c r="F1089" s="187"/>
      <c r="G1089" s="187"/>
      <c r="H1089" s="187"/>
      <c r="I1089" s="187"/>
      <c r="J1089" s="187"/>
      <c r="K1089" s="188"/>
      <c r="L1089" s="187"/>
      <c r="M1089" s="187"/>
      <c r="N1089" s="187"/>
      <c r="O1089" s="187"/>
      <c r="P1089" s="187"/>
      <c r="Q1089" s="187"/>
      <c r="R1089" s="188"/>
      <c r="S1089" s="187"/>
      <c r="T1089" s="184"/>
      <c r="W1089" s="184"/>
      <c r="X1089" s="184"/>
    </row>
    <row r="1090" spans="1:24" s="186" customFormat="1">
      <c r="A1090" s="189"/>
      <c r="B1090" s="184"/>
      <c r="C1090" s="185"/>
      <c r="D1090" s="187"/>
      <c r="E1090" s="187"/>
      <c r="F1090" s="187"/>
      <c r="G1090" s="187"/>
      <c r="H1090" s="187"/>
      <c r="I1090" s="187"/>
      <c r="J1090" s="187"/>
      <c r="K1090" s="188"/>
      <c r="L1090" s="187"/>
      <c r="M1090" s="187"/>
      <c r="N1090" s="187"/>
      <c r="O1090" s="187"/>
      <c r="P1090" s="187"/>
      <c r="Q1090" s="187"/>
      <c r="R1090" s="188"/>
      <c r="S1090" s="187"/>
      <c r="T1090" s="184"/>
      <c r="W1090" s="184"/>
      <c r="X1090" s="184"/>
    </row>
    <row r="1091" spans="1:24" s="186" customFormat="1">
      <c r="A1091" s="189"/>
      <c r="B1091" s="184"/>
      <c r="C1091" s="185"/>
      <c r="D1091" s="187"/>
      <c r="E1091" s="187"/>
      <c r="F1091" s="187"/>
      <c r="G1091" s="187"/>
      <c r="H1091" s="187"/>
      <c r="I1091" s="187"/>
      <c r="J1091" s="187"/>
      <c r="K1091" s="188"/>
      <c r="L1091" s="187"/>
      <c r="M1091" s="187"/>
      <c r="N1091" s="187"/>
      <c r="O1091" s="187"/>
      <c r="P1091" s="187"/>
      <c r="Q1091" s="187"/>
      <c r="R1091" s="188"/>
      <c r="S1091" s="187"/>
      <c r="T1091" s="184"/>
      <c r="W1091" s="184"/>
      <c r="X1091" s="184"/>
    </row>
    <row r="1092" spans="1:24" s="186" customFormat="1">
      <c r="A1092" s="189"/>
      <c r="B1092" s="184"/>
      <c r="C1092" s="185"/>
      <c r="D1092" s="187"/>
      <c r="E1092" s="187"/>
      <c r="F1092" s="187"/>
      <c r="G1092" s="187"/>
      <c r="H1092" s="187"/>
      <c r="I1092" s="187"/>
      <c r="J1092" s="187"/>
      <c r="K1092" s="188"/>
      <c r="L1092" s="187"/>
      <c r="M1092" s="187"/>
      <c r="N1092" s="187"/>
      <c r="O1092" s="187"/>
      <c r="P1092" s="187"/>
      <c r="Q1092" s="187"/>
      <c r="R1092" s="188"/>
      <c r="S1092" s="187"/>
      <c r="T1092" s="184"/>
      <c r="W1092" s="184"/>
      <c r="X1092" s="184"/>
    </row>
    <row r="1093" spans="1:24" s="186" customFormat="1">
      <c r="A1093" s="189"/>
      <c r="B1093" s="184"/>
      <c r="C1093" s="185"/>
      <c r="D1093" s="187"/>
      <c r="E1093" s="187"/>
      <c r="F1093" s="187"/>
      <c r="G1093" s="187"/>
      <c r="H1093" s="187"/>
      <c r="I1093" s="187"/>
      <c r="J1093" s="187"/>
      <c r="K1093" s="188"/>
      <c r="L1093" s="187"/>
      <c r="M1093" s="187"/>
      <c r="N1093" s="187"/>
      <c r="O1093" s="187"/>
      <c r="P1093" s="187"/>
      <c r="Q1093" s="187"/>
      <c r="R1093" s="188"/>
      <c r="S1093" s="187"/>
      <c r="T1093" s="184"/>
      <c r="W1093" s="184"/>
      <c r="X1093" s="184"/>
    </row>
    <row r="1094" spans="1:24" s="186" customFormat="1">
      <c r="A1094" s="189"/>
      <c r="B1094" s="184"/>
      <c r="C1094" s="185"/>
      <c r="D1094" s="187"/>
      <c r="E1094" s="187"/>
      <c r="F1094" s="187"/>
      <c r="G1094" s="187"/>
      <c r="H1094" s="187"/>
      <c r="I1094" s="187"/>
      <c r="J1094" s="187"/>
      <c r="K1094" s="188"/>
      <c r="L1094" s="187"/>
      <c r="M1094" s="187"/>
      <c r="N1094" s="187"/>
      <c r="O1094" s="187"/>
      <c r="P1094" s="187"/>
      <c r="Q1094" s="187"/>
      <c r="R1094" s="188"/>
      <c r="S1094" s="187"/>
      <c r="T1094" s="184"/>
      <c r="W1094" s="184"/>
      <c r="X1094" s="184"/>
    </row>
    <row r="1095" spans="1:24" s="186" customFormat="1">
      <c r="A1095" s="189"/>
      <c r="B1095" s="184"/>
      <c r="C1095" s="185"/>
      <c r="D1095" s="187"/>
      <c r="E1095" s="187"/>
      <c r="F1095" s="187"/>
      <c r="G1095" s="187"/>
      <c r="H1095" s="187"/>
      <c r="I1095" s="187"/>
      <c r="J1095" s="187"/>
      <c r="K1095" s="188"/>
      <c r="L1095" s="187"/>
      <c r="M1095" s="187"/>
      <c r="N1095" s="187"/>
      <c r="O1095" s="187"/>
      <c r="P1095" s="187"/>
      <c r="Q1095" s="187"/>
      <c r="R1095" s="188"/>
      <c r="S1095" s="187"/>
      <c r="T1095" s="184"/>
      <c r="W1095" s="184"/>
      <c r="X1095" s="184"/>
    </row>
    <row r="1096" spans="1:24" s="186" customFormat="1">
      <c r="A1096" s="189"/>
      <c r="B1096" s="184"/>
      <c r="C1096" s="185"/>
      <c r="D1096" s="187"/>
      <c r="E1096" s="187"/>
      <c r="F1096" s="187"/>
      <c r="G1096" s="187"/>
      <c r="H1096" s="187"/>
      <c r="I1096" s="187"/>
      <c r="J1096" s="187"/>
      <c r="K1096" s="188"/>
      <c r="L1096" s="187"/>
      <c r="M1096" s="187"/>
      <c r="N1096" s="187"/>
      <c r="O1096" s="187"/>
      <c r="P1096" s="187"/>
      <c r="Q1096" s="187"/>
      <c r="R1096" s="188"/>
      <c r="S1096" s="187"/>
      <c r="T1096" s="184"/>
      <c r="W1096" s="184"/>
      <c r="X1096" s="184"/>
    </row>
    <row r="1097" spans="1:24" s="186" customFormat="1">
      <c r="A1097" s="189"/>
      <c r="B1097" s="184"/>
      <c r="C1097" s="185"/>
      <c r="D1097" s="187"/>
      <c r="E1097" s="187"/>
      <c r="F1097" s="187"/>
      <c r="G1097" s="187"/>
      <c r="H1097" s="187"/>
      <c r="I1097" s="187"/>
      <c r="J1097" s="187"/>
      <c r="K1097" s="188"/>
      <c r="L1097" s="187"/>
      <c r="M1097" s="187"/>
      <c r="N1097" s="187"/>
      <c r="O1097" s="187"/>
      <c r="P1097" s="187"/>
      <c r="Q1097" s="187"/>
      <c r="R1097" s="188"/>
      <c r="S1097" s="187"/>
      <c r="T1097" s="184"/>
      <c r="W1097" s="184"/>
      <c r="X1097" s="184"/>
    </row>
    <row r="1098" spans="1:24" s="186" customFormat="1">
      <c r="A1098" s="189"/>
      <c r="B1098" s="184"/>
      <c r="C1098" s="185"/>
      <c r="D1098" s="187"/>
      <c r="E1098" s="187"/>
      <c r="F1098" s="187"/>
      <c r="G1098" s="187"/>
      <c r="H1098" s="187"/>
      <c r="I1098" s="187"/>
      <c r="J1098" s="187"/>
      <c r="K1098" s="188"/>
      <c r="L1098" s="187"/>
      <c r="M1098" s="187"/>
      <c r="N1098" s="187"/>
      <c r="O1098" s="187"/>
      <c r="P1098" s="187"/>
      <c r="Q1098" s="187"/>
      <c r="R1098" s="188"/>
      <c r="S1098" s="187"/>
      <c r="T1098" s="184"/>
      <c r="W1098" s="184"/>
      <c r="X1098" s="184"/>
    </row>
    <row r="1099" spans="1:24" s="186" customFormat="1">
      <c r="A1099" s="189"/>
      <c r="B1099" s="184"/>
      <c r="C1099" s="185"/>
      <c r="D1099" s="187"/>
      <c r="E1099" s="187"/>
      <c r="F1099" s="187"/>
      <c r="G1099" s="187"/>
      <c r="H1099" s="187"/>
      <c r="I1099" s="187"/>
      <c r="J1099" s="187"/>
      <c r="K1099" s="188"/>
      <c r="L1099" s="187"/>
      <c r="M1099" s="187"/>
      <c r="N1099" s="187"/>
      <c r="O1099" s="187"/>
      <c r="P1099" s="187"/>
      <c r="Q1099" s="187"/>
      <c r="R1099" s="188"/>
      <c r="S1099" s="187"/>
      <c r="T1099" s="184"/>
      <c r="W1099" s="184"/>
      <c r="X1099" s="184"/>
    </row>
    <row r="1100" spans="1:24" s="186" customFormat="1">
      <c r="A1100" s="189"/>
      <c r="B1100" s="184"/>
      <c r="C1100" s="185"/>
      <c r="D1100" s="187"/>
      <c r="E1100" s="187"/>
      <c r="F1100" s="187"/>
      <c r="G1100" s="187"/>
      <c r="H1100" s="187"/>
      <c r="I1100" s="187"/>
      <c r="J1100" s="187"/>
      <c r="K1100" s="188"/>
      <c r="L1100" s="187"/>
      <c r="M1100" s="187"/>
      <c r="N1100" s="187"/>
      <c r="O1100" s="187"/>
      <c r="P1100" s="187"/>
      <c r="Q1100" s="187"/>
      <c r="R1100" s="188"/>
      <c r="S1100" s="187"/>
      <c r="T1100" s="184"/>
      <c r="W1100" s="184"/>
      <c r="X1100" s="184"/>
    </row>
    <row r="1101" spans="1:24" s="186" customFormat="1">
      <c r="A1101" s="189"/>
      <c r="B1101" s="184"/>
      <c r="C1101" s="185"/>
      <c r="D1101" s="187"/>
      <c r="E1101" s="187"/>
      <c r="F1101" s="187"/>
      <c r="G1101" s="187"/>
      <c r="H1101" s="187"/>
      <c r="I1101" s="187"/>
      <c r="J1101" s="187"/>
      <c r="K1101" s="188"/>
      <c r="L1101" s="187"/>
      <c r="M1101" s="187"/>
      <c r="N1101" s="187"/>
      <c r="O1101" s="187"/>
      <c r="P1101" s="187"/>
      <c r="Q1101" s="187"/>
      <c r="R1101" s="188"/>
      <c r="S1101" s="187"/>
      <c r="T1101" s="184"/>
      <c r="W1101" s="184"/>
      <c r="X1101" s="184"/>
    </row>
    <row r="1102" spans="1:24" s="186" customFormat="1">
      <c r="A1102" s="189"/>
      <c r="B1102" s="184"/>
      <c r="C1102" s="185"/>
      <c r="D1102" s="187"/>
      <c r="E1102" s="187"/>
      <c r="F1102" s="187"/>
      <c r="G1102" s="187"/>
      <c r="H1102" s="187"/>
      <c r="I1102" s="187"/>
      <c r="J1102" s="187"/>
      <c r="K1102" s="188"/>
      <c r="L1102" s="187"/>
      <c r="M1102" s="187"/>
      <c r="N1102" s="187"/>
      <c r="O1102" s="187"/>
      <c r="P1102" s="187"/>
      <c r="Q1102" s="187"/>
      <c r="R1102" s="188"/>
      <c r="S1102" s="187"/>
      <c r="T1102" s="184"/>
      <c r="W1102" s="184"/>
      <c r="X1102" s="184"/>
    </row>
    <row r="1103" spans="1:24" s="186" customFormat="1">
      <c r="A1103" s="189"/>
      <c r="B1103" s="184"/>
      <c r="C1103" s="185"/>
      <c r="D1103" s="187"/>
      <c r="E1103" s="187"/>
      <c r="F1103" s="187"/>
      <c r="G1103" s="187"/>
      <c r="H1103" s="187"/>
      <c r="I1103" s="187"/>
      <c r="J1103" s="187"/>
      <c r="K1103" s="188"/>
      <c r="L1103" s="187"/>
      <c r="M1103" s="187"/>
      <c r="N1103" s="187"/>
      <c r="O1103" s="187"/>
      <c r="P1103" s="187"/>
      <c r="Q1103" s="187"/>
      <c r="R1103" s="188"/>
      <c r="S1103" s="187"/>
      <c r="T1103" s="184"/>
      <c r="W1103" s="184"/>
      <c r="X1103" s="184"/>
    </row>
    <row r="1104" spans="1:24" s="186" customFormat="1">
      <c r="A1104" s="189"/>
      <c r="B1104" s="184"/>
      <c r="C1104" s="185"/>
      <c r="D1104" s="187"/>
      <c r="E1104" s="187"/>
      <c r="F1104" s="187"/>
      <c r="G1104" s="187"/>
      <c r="H1104" s="187"/>
      <c r="I1104" s="187"/>
      <c r="J1104" s="187"/>
      <c r="K1104" s="188"/>
      <c r="L1104" s="187"/>
      <c r="M1104" s="187"/>
      <c r="N1104" s="187"/>
      <c r="O1104" s="187"/>
      <c r="P1104" s="187"/>
      <c r="Q1104" s="187"/>
      <c r="R1104" s="188"/>
      <c r="S1104" s="187"/>
      <c r="T1104" s="184"/>
      <c r="W1104" s="184"/>
      <c r="X1104" s="184"/>
    </row>
    <row r="1105" spans="1:24" s="186" customFormat="1">
      <c r="A1105" s="189"/>
      <c r="B1105" s="184"/>
      <c r="C1105" s="185"/>
      <c r="D1105" s="187"/>
      <c r="E1105" s="187"/>
      <c r="F1105" s="187"/>
      <c r="G1105" s="187"/>
      <c r="H1105" s="187"/>
      <c r="I1105" s="187"/>
      <c r="J1105" s="187"/>
      <c r="K1105" s="188"/>
      <c r="L1105" s="187"/>
      <c r="M1105" s="187"/>
      <c r="N1105" s="187"/>
      <c r="O1105" s="187"/>
      <c r="P1105" s="187"/>
      <c r="Q1105" s="187"/>
      <c r="R1105" s="188"/>
      <c r="S1105" s="187"/>
      <c r="T1105" s="184"/>
      <c r="W1105" s="184"/>
      <c r="X1105" s="184"/>
    </row>
    <row r="1106" spans="1:24" s="186" customFormat="1">
      <c r="A1106" s="189"/>
      <c r="B1106" s="184"/>
      <c r="C1106" s="185"/>
      <c r="D1106" s="187"/>
      <c r="E1106" s="187"/>
      <c r="F1106" s="187"/>
      <c r="G1106" s="187"/>
      <c r="H1106" s="187"/>
      <c r="I1106" s="187"/>
      <c r="J1106" s="187"/>
      <c r="K1106" s="188"/>
      <c r="L1106" s="187"/>
      <c r="M1106" s="187"/>
      <c r="N1106" s="187"/>
      <c r="O1106" s="187"/>
      <c r="P1106" s="187"/>
      <c r="Q1106" s="187"/>
      <c r="R1106" s="188"/>
      <c r="S1106" s="187"/>
      <c r="T1106" s="184"/>
      <c r="W1106" s="184"/>
      <c r="X1106" s="184"/>
    </row>
    <row r="1107" spans="1:24" s="186" customFormat="1">
      <c r="A1107" s="189"/>
      <c r="B1107" s="184"/>
      <c r="C1107" s="185"/>
      <c r="D1107" s="187"/>
      <c r="E1107" s="187"/>
      <c r="F1107" s="187"/>
      <c r="G1107" s="187"/>
      <c r="H1107" s="187"/>
      <c r="I1107" s="187"/>
      <c r="J1107" s="187"/>
      <c r="K1107" s="188"/>
      <c r="L1107" s="187"/>
      <c r="M1107" s="187"/>
      <c r="N1107" s="187"/>
      <c r="O1107" s="187"/>
      <c r="P1107" s="187"/>
      <c r="Q1107" s="187"/>
      <c r="R1107" s="188"/>
      <c r="S1107" s="187"/>
      <c r="T1107" s="184"/>
      <c r="W1107" s="184"/>
      <c r="X1107" s="184"/>
    </row>
    <row r="1108" spans="1:24" s="186" customFormat="1">
      <c r="A1108" s="189"/>
      <c r="B1108" s="184"/>
      <c r="C1108" s="185"/>
      <c r="D1108" s="187"/>
      <c r="E1108" s="187"/>
      <c r="F1108" s="187"/>
      <c r="G1108" s="187"/>
      <c r="H1108" s="187"/>
      <c r="I1108" s="187"/>
      <c r="J1108" s="187"/>
      <c r="K1108" s="188"/>
      <c r="L1108" s="187"/>
      <c r="M1108" s="187"/>
      <c r="N1108" s="187"/>
      <c r="O1108" s="187"/>
      <c r="P1108" s="187"/>
      <c r="Q1108" s="187"/>
      <c r="R1108" s="188"/>
      <c r="S1108" s="187"/>
      <c r="T1108" s="184"/>
      <c r="W1108" s="184"/>
      <c r="X1108" s="184"/>
    </row>
    <row r="1109" spans="1:24" s="186" customFormat="1">
      <c r="A1109" s="189"/>
      <c r="B1109" s="184"/>
      <c r="C1109" s="185"/>
      <c r="D1109" s="187"/>
      <c r="E1109" s="187"/>
      <c r="F1109" s="187"/>
      <c r="G1109" s="187"/>
      <c r="H1109" s="187"/>
      <c r="I1109" s="187"/>
      <c r="J1109" s="187"/>
      <c r="K1109" s="188"/>
      <c r="L1109" s="187"/>
      <c r="M1109" s="187"/>
      <c r="N1109" s="187"/>
      <c r="O1109" s="187"/>
      <c r="P1109" s="187"/>
      <c r="Q1109" s="187"/>
      <c r="R1109" s="188"/>
      <c r="S1109" s="187"/>
      <c r="T1109" s="184"/>
      <c r="W1109" s="184"/>
      <c r="X1109" s="184"/>
    </row>
    <row r="1110" spans="1:24" s="186" customFormat="1">
      <c r="A1110" s="189"/>
      <c r="B1110" s="184"/>
      <c r="C1110" s="185"/>
      <c r="D1110" s="187"/>
      <c r="E1110" s="187"/>
      <c r="F1110" s="187"/>
      <c r="G1110" s="187"/>
      <c r="H1110" s="187"/>
      <c r="I1110" s="187"/>
      <c r="J1110" s="187"/>
      <c r="K1110" s="188"/>
      <c r="L1110" s="187"/>
      <c r="M1110" s="187"/>
      <c r="N1110" s="187"/>
      <c r="O1110" s="187"/>
      <c r="P1110" s="187"/>
      <c r="Q1110" s="187"/>
      <c r="R1110" s="188"/>
      <c r="S1110" s="187"/>
      <c r="T1110" s="184"/>
      <c r="W1110" s="184"/>
      <c r="X1110" s="184"/>
    </row>
    <row r="1111" spans="1:24" s="186" customFormat="1">
      <c r="A1111" s="189"/>
      <c r="B1111" s="184"/>
      <c r="C1111" s="185"/>
      <c r="D1111" s="187"/>
      <c r="E1111" s="187"/>
      <c r="F1111" s="187"/>
      <c r="G1111" s="187"/>
      <c r="H1111" s="187"/>
      <c r="I1111" s="187"/>
      <c r="J1111" s="187"/>
      <c r="K1111" s="188"/>
      <c r="L1111" s="187"/>
      <c r="M1111" s="187"/>
      <c r="N1111" s="187"/>
      <c r="O1111" s="187"/>
      <c r="P1111" s="187"/>
      <c r="Q1111" s="187"/>
      <c r="R1111" s="188"/>
      <c r="S1111" s="187"/>
      <c r="T1111" s="184"/>
      <c r="W1111" s="184"/>
      <c r="X1111" s="184"/>
    </row>
    <row r="1112" spans="1:24" s="186" customFormat="1">
      <c r="A1112" s="189"/>
      <c r="B1112" s="184"/>
      <c r="C1112" s="185"/>
      <c r="D1112" s="187"/>
      <c r="E1112" s="187"/>
      <c r="F1112" s="187"/>
      <c r="G1112" s="187"/>
      <c r="H1112" s="187"/>
      <c r="I1112" s="187"/>
      <c r="J1112" s="187"/>
      <c r="K1112" s="188"/>
      <c r="L1112" s="187"/>
      <c r="M1112" s="187"/>
      <c r="N1112" s="187"/>
      <c r="O1112" s="187"/>
      <c r="P1112" s="187"/>
      <c r="Q1112" s="187"/>
      <c r="R1112" s="188"/>
      <c r="S1112" s="187"/>
      <c r="T1112" s="184"/>
      <c r="W1112" s="184"/>
      <c r="X1112" s="184"/>
    </row>
    <row r="1113" spans="1:24" s="186" customFormat="1">
      <c r="A1113" s="189"/>
      <c r="B1113" s="184"/>
      <c r="C1113" s="185"/>
      <c r="D1113" s="187"/>
      <c r="E1113" s="187"/>
      <c r="F1113" s="187"/>
      <c r="G1113" s="187"/>
      <c r="H1113" s="187"/>
      <c r="I1113" s="187"/>
      <c r="J1113" s="187"/>
      <c r="K1113" s="188"/>
      <c r="L1113" s="187"/>
      <c r="M1113" s="187"/>
      <c r="N1113" s="187"/>
      <c r="O1113" s="187"/>
      <c r="P1113" s="187"/>
      <c r="Q1113" s="187"/>
      <c r="R1113" s="188"/>
      <c r="S1113" s="187"/>
      <c r="T1113" s="184"/>
      <c r="W1113" s="184"/>
      <c r="X1113" s="184"/>
    </row>
    <row r="1114" spans="1:24" s="186" customFormat="1">
      <c r="A1114" s="189"/>
      <c r="B1114" s="184"/>
      <c r="C1114" s="185"/>
      <c r="D1114" s="187"/>
      <c r="E1114" s="187"/>
      <c r="F1114" s="187"/>
      <c r="G1114" s="187"/>
      <c r="H1114" s="187"/>
      <c r="I1114" s="187"/>
      <c r="J1114" s="187"/>
      <c r="K1114" s="188"/>
      <c r="L1114" s="187"/>
      <c r="M1114" s="187"/>
      <c r="N1114" s="187"/>
      <c r="O1114" s="187"/>
      <c r="P1114" s="187"/>
      <c r="Q1114" s="187"/>
      <c r="R1114" s="188"/>
      <c r="S1114" s="187"/>
      <c r="T1114" s="184"/>
      <c r="W1114" s="184"/>
      <c r="X1114" s="184"/>
    </row>
    <row r="1115" spans="1:24" s="186" customFormat="1">
      <c r="A1115" s="189"/>
      <c r="B1115" s="184"/>
      <c r="C1115" s="185"/>
      <c r="D1115" s="187"/>
      <c r="E1115" s="187"/>
      <c r="F1115" s="187"/>
      <c r="G1115" s="187"/>
      <c r="H1115" s="187"/>
      <c r="I1115" s="187"/>
      <c r="J1115" s="187"/>
      <c r="K1115" s="188"/>
      <c r="L1115" s="187"/>
      <c r="M1115" s="187"/>
      <c r="N1115" s="187"/>
      <c r="O1115" s="187"/>
      <c r="P1115" s="187"/>
      <c r="Q1115" s="187"/>
      <c r="R1115" s="188"/>
      <c r="S1115" s="187"/>
      <c r="T1115" s="184"/>
      <c r="W1115" s="184"/>
      <c r="X1115" s="184"/>
    </row>
    <row r="1116" spans="1:24" s="186" customFormat="1">
      <c r="A1116" s="189"/>
      <c r="B1116" s="184"/>
      <c r="C1116" s="185"/>
      <c r="D1116" s="187"/>
      <c r="E1116" s="187"/>
      <c r="F1116" s="187"/>
      <c r="G1116" s="187"/>
      <c r="H1116" s="187"/>
      <c r="I1116" s="187"/>
      <c r="J1116" s="187"/>
      <c r="K1116" s="188"/>
      <c r="L1116" s="187"/>
      <c r="M1116" s="187"/>
      <c r="N1116" s="187"/>
      <c r="O1116" s="187"/>
      <c r="P1116" s="187"/>
      <c r="Q1116" s="187"/>
      <c r="R1116" s="188"/>
      <c r="S1116" s="187"/>
      <c r="T1116" s="184"/>
      <c r="W1116" s="184"/>
      <c r="X1116" s="184"/>
    </row>
    <row r="1117" spans="1:24" s="186" customFormat="1">
      <c r="A1117" s="189"/>
      <c r="B1117" s="184"/>
      <c r="C1117" s="185"/>
      <c r="D1117" s="187"/>
      <c r="E1117" s="187"/>
      <c r="F1117" s="187"/>
      <c r="G1117" s="187"/>
      <c r="H1117" s="187"/>
      <c r="I1117" s="187"/>
      <c r="J1117" s="187"/>
      <c r="K1117" s="188"/>
      <c r="L1117" s="187"/>
      <c r="M1117" s="187"/>
      <c r="N1117" s="187"/>
      <c r="O1117" s="187"/>
      <c r="P1117" s="187"/>
      <c r="Q1117" s="187"/>
      <c r="R1117" s="188"/>
      <c r="S1117" s="187"/>
      <c r="T1117" s="184"/>
      <c r="W1117" s="184"/>
      <c r="X1117" s="184"/>
    </row>
    <row r="1118" spans="1:24" s="186" customFormat="1">
      <c r="A1118" s="189"/>
      <c r="B1118" s="184"/>
      <c r="C1118" s="185"/>
      <c r="D1118" s="187"/>
      <c r="E1118" s="187"/>
      <c r="F1118" s="187"/>
      <c r="G1118" s="187"/>
      <c r="H1118" s="187"/>
      <c r="I1118" s="187"/>
      <c r="J1118" s="187"/>
      <c r="K1118" s="188"/>
      <c r="L1118" s="187"/>
      <c r="M1118" s="187"/>
      <c r="N1118" s="187"/>
      <c r="O1118" s="187"/>
      <c r="P1118" s="187"/>
      <c r="Q1118" s="187"/>
      <c r="R1118" s="188"/>
      <c r="S1118" s="187"/>
      <c r="T1118" s="184"/>
      <c r="W1118" s="184"/>
      <c r="X1118" s="184"/>
    </row>
    <row r="1119" spans="1:24" s="186" customFormat="1">
      <c r="A1119" s="189"/>
      <c r="B1119" s="184"/>
      <c r="C1119" s="185"/>
      <c r="D1119" s="187"/>
      <c r="E1119" s="187"/>
      <c r="F1119" s="187"/>
      <c r="G1119" s="187"/>
      <c r="H1119" s="187"/>
      <c r="I1119" s="187"/>
      <c r="J1119" s="187"/>
      <c r="K1119" s="188"/>
      <c r="L1119" s="187"/>
      <c r="M1119" s="187"/>
      <c r="N1119" s="187"/>
      <c r="O1119" s="187"/>
      <c r="P1119" s="187"/>
      <c r="Q1119" s="187"/>
      <c r="R1119" s="188"/>
      <c r="S1119" s="187"/>
      <c r="T1119" s="184"/>
      <c r="W1119" s="184"/>
      <c r="X1119" s="184"/>
    </row>
    <row r="1120" spans="1:24" s="186" customFormat="1">
      <c r="A1120" s="189"/>
      <c r="B1120" s="184"/>
      <c r="C1120" s="185"/>
      <c r="D1120" s="187"/>
      <c r="E1120" s="187"/>
      <c r="F1120" s="187"/>
      <c r="G1120" s="187"/>
      <c r="H1120" s="187"/>
      <c r="I1120" s="187"/>
      <c r="J1120" s="187"/>
      <c r="K1120" s="188"/>
      <c r="L1120" s="187"/>
      <c r="M1120" s="187"/>
      <c r="N1120" s="187"/>
      <c r="O1120" s="187"/>
      <c r="P1120" s="187"/>
      <c r="Q1120" s="187"/>
      <c r="R1120" s="188"/>
      <c r="S1120" s="187"/>
      <c r="T1120" s="184"/>
      <c r="W1120" s="184"/>
      <c r="X1120" s="184"/>
    </row>
    <row r="1121" spans="1:24" s="186" customFormat="1">
      <c r="A1121" s="189"/>
      <c r="B1121" s="184"/>
      <c r="C1121" s="185"/>
      <c r="D1121" s="187"/>
      <c r="E1121" s="187"/>
      <c r="F1121" s="187"/>
      <c r="G1121" s="187"/>
      <c r="H1121" s="187"/>
      <c r="I1121" s="187"/>
      <c r="J1121" s="187"/>
      <c r="K1121" s="188"/>
      <c r="L1121" s="187"/>
      <c r="M1121" s="187"/>
      <c r="N1121" s="187"/>
      <c r="O1121" s="187"/>
      <c r="P1121" s="187"/>
      <c r="Q1121" s="187"/>
      <c r="R1121" s="188"/>
      <c r="S1121" s="187"/>
      <c r="T1121" s="184"/>
      <c r="W1121" s="184"/>
      <c r="X1121" s="184"/>
    </row>
    <row r="1122" spans="1:24" s="186" customFormat="1">
      <c r="A1122" s="189"/>
      <c r="B1122" s="184"/>
      <c r="C1122" s="185"/>
      <c r="D1122" s="187"/>
      <c r="E1122" s="187"/>
      <c r="F1122" s="187"/>
      <c r="G1122" s="187"/>
      <c r="H1122" s="187"/>
      <c r="I1122" s="187"/>
      <c r="J1122" s="187"/>
      <c r="K1122" s="188"/>
      <c r="L1122" s="187"/>
      <c r="M1122" s="187"/>
      <c r="N1122" s="187"/>
      <c r="O1122" s="187"/>
      <c r="P1122" s="187"/>
      <c r="Q1122" s="187"/>
      <c r="R1122" s="188"/>
      <c r="S1122" s="187"/>
      <c r="T1122" s="184"/>
      <c r="W1122" s="184"/>
      <c r="X1122" s="184"/>
    </row>
    <row r="1123" spans="1:24" s="186" customFormat="1">
      <c r="A1123" s="189"/>
      <c r="B1123" s="184"/>
      <c r="C1123" s="185"/>
      <c r="D1123" s="187"/>
      <c r="E1123" s="187"/>
      <c r="F1123" s="187"/>
      <c r="G1123" s="187"/>
      <c r="H1123" s="187"/>
      <c r="I1123" s="187"/>
      <c r="J1123" s="187"/>
      <c r="K1123" s="188"/>
      <c r="L1123" s="187"/>
      <c r="M1123" s="187"/>
      <c r="N1123" s="187"/>
      <c r="O1123" s="187"/>
      <c r="P1123" s="187"/>
      <c r="Q1123" s="187"/>
      <c r="R1123" s="188"/>
      <c r="S1123" s="187"/>
      <c r="T1123" s="184"/>
      <c r="W1123" s="184"/>
      <c r="X1123" s="184"/>
    </row>
    <row r="1124" spans="1:24" s="186" customFormat="1">
      <c r="A1124" s="189"/>
      <c r="B1124" s="184"/>
      <c r="C1124" s="185"/>
      <c r="D1124" s="187"/>
      <c r="E1124" s="187"/>
      <c r="F1124" s="187"/>
      <c r="G1124" s="187"/>
      <c r="H1124" s="187"/>
      <c r="I1124" s="187"/>
      <c r="J1124" s="187"/>
      <c r="K1124" s="188"/>
      <c r="L1124" s="187"/>
      <c r="M1124" s="187"/>
      <c r="N1124" s="187"/>
      <c r="O1124" s="187"/>
      <c r="P1124" s="187"/>
      <c r="Q1124" s="187"/>
      <c r="R1124" s="188"/>
      <c r="S1124" s="187"/>
      <c r="T1124" s="184"/>
      <c r="W1124" s="184"/>
      <c r="X1124" s="184"/>
    </row>
    <row r="1125" spans="1:24" s="186" customFormat="1">
      <c r="A1125" s="189"/>
      <c r="B1125" s="184"/>
      <c r="C1125" s="185"/>
      <c r="D1125" s="187"/>
      <c r="E1125" s="187"/>
      <c r="F1125" s="187"/>
      <c r="G1125" s="187"/>
      <c r="H1125" s="187"/>
      <c r="I1125" s="187"/>
      <c r="J1125" s="187"/>
      <c r="K1125" s="188"/>
      <c r="L1125" s="187"/>
      <c r="M1125" s="187"/>
      <c r="N1125" s="187"/>
      <c r="O1125" s="187"/>
      <c r="P1125" s="187"/>
      <c r="Q1125" s="187"/>
      <c r="R1125" s="188"/>
      <c r="S1125" s="187"/>
      <c r="T1125" s="184"/>
      <c r="W1125" s="184"/>
      <c r="X1125" s="184"/>
    </row>
    <row r="1126" spans="1:24" s="186" customFormat="1">
      <c r="A1126" s="189"/>
      <c r="B1126" s="184"/>
      <c r="C1126" s="185"/>
      <c r="D1126" s="187"/>
      <c r="E1126" s="187"/>
      <c r="F1126" s="187"/>
      <c r="G1126" s="187"/>
      <c r="H1126" s="187"/>
      <c r="I1126" s="187"/>
      <c r="J1126" s="187"/>
      <c r="K1126" s="188"/>
      <c r="L1126" s="187"/>
      <c r="M1126" s="187"/>
      <c r="N1126" s="187"/>
      <c r="O1126" s="187"/>
      <c r="P1126" s="187"/>
      <c r="Q1126" s="187"/>
      <c r="R1126" s="188"/>
      <c r="S1126" s="187"/>
      <c r="T1126" s="184"/>
      <c r="W1126" s="184"/>
      <c r="X1126" s="184"/>
    </row>
    <row r="1127" spans="1:24" s="186" customFormat="1">
      <c r="A1127" s="189"/>
      <c r="B1127" s="184"/>
      <c r="C1127" s="185"/>
      <c r="D1127" s="187"/>
      <c r="E1127" s="187"/>
      <c r="F1127" s="187"/>
      <c r="G1127" s="187"/>
      <c r="H1127" s="187"/>
      <c r="I1127" s="187"/>
      <c r="J1127" s="187"/>
      <c r="K1127" s="188"/>
      <c r="L1127" s="187"/>
      <c r="M1127" s="187"/>
      <c r="N1127" s="187"/>
      <c r="O1127" s="187"/>
      <c r="P1127" s="187"/>
      <c r="Q1127" s="187"/>
      <c r="R1127" s="188"/>
      <c r="S1127" s="187"/>
      <c r="T1127" s="184"/>
      <c r="W1127" s="184"/>
      <c r="X1127" s="184"/>
    </row>
    <row r="1128" spans="1:24" s="186" customFormat="1">
      <c r="A1128" s="189"/>
      <c r="B1128" s="184"/>
      <c r="C1128" s="185"/>
      <c r="D1128" s="187"/>
      <c r="E1128" s="187"/>
      <c r="F1128" s="187"/>
      <c r="G1128" s="187"/>
      <c r="H1128" s="187"/>
      <c r="I1128" s="187"/>
      <c r="J1128" s="187"/>
      <c r="K1128" s="188"/>
      <c r="L1128" s="187"/>
      <c r="M1128" s="187"/>
      <c r="N1128" s="187"/>
      <c r="O1128" s="187"/>
      <c r="P1128" s="187"/>
      <c r="Q1128" s="187"/>
      <c r="R1128" s="188"/>
      <c r="S1128" s="187"/>
      <c r="T1128" s="184"/>
      <c r="W1128" s="184"/>
      <c r="X1128" s="184"/>
    </row>
    <row r="1129" spans="1:24" s="186" customFormat="1">
      <c r="A1129" s="189"/>
      <c r="B1129" s="184"/>
      <c r="C1129" s="185"/>
      <c r="D1129" s="187"/>
      <c r="E1129" s="187"/>
      <c r="F1129" s="187"/>
      <c r="G1129" s="187"/>
      <c r="H1129" s="187"/>
      <c r="I1129" s="187"/>
      <c r="J1129" s="187"/>
      <c r="K1129" s="188"/>
      <c r="L1129" s="187"/>
      <c r="M1129" s="187"/>
      <c r="N1129" s="187"/>
      <c r="O1129" s="187"/>
      <c r="P1129" s="187"/>
      <c r="Q1129" s="187"/>
      <c r="R1129" s="188"/>
      <c r="S1129" s="187"/>
      <c r="T1129" s="184"/>
      <c r="W1129" s="184"/>
      <c r="X1129" s="184"/>
    </row>
    <row r="1130" spans="1:24" s="186" customFormat="1">
      <c r="A1130" s="189"/>
      <c r="B1130" s="184"/>
      <c r="C1130" s="185"/>
      <c r="D1130" s="187"/>
      <c r="E1130" s="187"/>
      <c r="F1130" s="187"/>
      <c r="G1130" s="187"/>
      <c r="H1130" s="187"/>
      <c r="I1130" s="187"/>
      <c r="J1130" s="187"/>
      <c r="K1130" s="188"/>
      <c r="L1130" s="187"/>
      <c r="M1130" s="187"/>
      <c r="N1130" s="187"/>
      <c r="O1130" s="187"/>
      <c r="P1130" s="187"/>
      <c r="Q1130" s="187"/>
      <c r="R1130" s="188"/>
      <c r="S1130" s="187"/>
      <c r="T1130" s="184"/>
      <c r="W1130" s="184"/>
      <c r="X1130" s="184"/>
    </row>
    <row r="1131" spans="1:24" s="186" customFormat="1">
      <c r="A1131" s="189"/>
      <c r="B1131" s="184"/>
      <c r="C1131" s="185"/>
      <c r="D1131" s="187"/>
      <c r="E1131" s="187"/>
      <c r="F1131" s="187"/>
      <c r="G1131" s="187"/>
      <c r="H1131" s="187"/>
      <c r="I1131" s="187"/>
      <c r="J1131" s="187"/>
      <c r="K1131" s="188"/>
      <c r="L1131" s="187"/>
      <c r="M1131" s="187"/>
      <c r="N1131" s="187"/>
      <c r="O1131" s="187"/>
      <c r="P1131" s="187"/>
      <c r="Q1131" s="187"/>
      <c r="R1131" s="188"/>
      <c r="S1131" s="187"/>
      <c r="T1131" s="184"/>
      <c r="W1131" s="184"/>
      <c r="X1131" s="184"/>
    </row>
    <row r="1132" spans="1:24" s="186" customFormat="1">
      <c r="A1132" s="189"/>
      <c r="B1132" s="184"/>
      <c r="C1132" s="185"/>
      <c r="D1132" s="187"/>
      <c r="E1132" s="187"/>
      <c r="F1132" s="187"/>
      <c r="G1132" s="187"/>
      <c r="H1132" s="187"/>
      <c r="I1132" s="187"/>
      <c r="J1132" s="187"/>
      <c r="K1132" s="188"/>
      <c r="L1132" s="187"/>
      <c r="M1132" s="187"/>
      <c r="N1132" s="187"/>
      <c r="O1132" s="187"/>
      <c r="P1132" s="187"/>
      <c r="Q1132" s="187"/>
      <c r="R1132" s="188"/>
      <c r="S1132" s="187"/>
      <c r="T1132" s="184"/>
      <c r="W1132" s="184"/>
      <c r="X1132" s="184"/>
    </row>
    <row r="1133" spans="1:24" s="186" customFormat="1">
      <c r="A1133" s="189"/>
      <c r="B1133" s="184"/>
      <c r="C1133" s="185"/>
      <c r="D1133" s="187"/>
      <c r="E1133" s="187"/>
      <c r="F1133" s="187"/>
      <c r="G1133" s="187"/>
      <c r="H1133" s="187"/>
      <c r="I1133" s="187"/>
      <c r="J1133" s="187"/>
      <c r="K1133" s="188"/>
      <c r="L1133" s="187"/>
      <c r="M1133" s="187"/>
      <c r="N1133" s="187"/>
      <c r="O1133" s="187"/>
      <c r="P1133" s="187"/>
      <c r="Q1133" s="187"/>
      <c r="R1133" s="188"/>
      <c r="S1133" s="187"/>
      <c r="T1133" s="184"/>
      <c r="W1133" s="184"/>
      <c r="X1133" s="184"/>
    </row>
    <row r="1134" spans="1:24" s="186" customFormat="1">
      <c r="A1134" s="189"/>
      <c r="B1134" s="184"/>
      <c r="C1134" s="185"/>
      <c r="D1134" s="187"/>
      <c r="E1134" s="187"/>
      <c r="F1134" s="187"/>
      <c r="G1134" s="187"/>
      <c r="H1134" s="187"/>
      <c r="I1134" s="187"/>
      <c r="J1134" s="187"/>
      <c r="K1134" s="188"/>
      <c r="L1134" s="187"/>
      <c r="M1134" s="187"/>
      <c r="N1134" s="187"/>
      <c r="O1134" s="187"/>
      <c r="P1134" s="187"/>
      <c r="Q1134" s="187"/>
      <c r="R1134" s="188"/>
      <c r="S1134" s="187"/>
      <c r="T1134" s="184"/>
      <c r="W1134" s="184"/>
      <c r="X1134" s="184"/>
    </row>
    <row r="1135" spans="1:24" s="186" customFormat="1">
      <c r="A1135" s="189"/>
      <c r="B1135" s="184"/>
      <c r="C1135" s="185"/>
      <c r="D1135" s="187"/>
      <c r="E1135" s="187"/>
      <c r="F1135" s="187"/>
      <c r="G1135" s="187"/>
      <c r="H1135" s="187"/>
      <c r="I1135" s="187"/>
      <c r="J1135" s="187"/>
      <c r="K1135" s="188"/>
      <c r="L1135" s="187"/>
      <c r="M1135" s="187"/>
      <c r="N1135" s="187"/>
      <c r="O1135" s="187"/>
      <c r="P1135" s="187"/>
      <c r="Q1135" s="187"/>
      <c r="R1135" s="188"/>
      <c r="S1135" s="187"/>
      <c r="T1135" s="184"/>
      <c r="W1135" s="184"/>
      <c r="X1135" s="184"/>
    </row>
    <row r="1136" spans="1:24" s="186" customFormat="1">
      <c r="A1136" s="189"/>
      <c r="B1136" s="184"/>
      <c r="C1136" s="185"/>
      <c r="D1136" s="187"/>
      <c r="E1136" s="187"/>
      <c r="F1136" s="187"/>
      <c r="G1136" s="187"/>
      <c r="H1136" s="187"/>
      <c r="I1136" s="187"/>
      <c r="J1136" s="187"/>
      <c r="K1136" s="188"/>
      <c r="L1136" s="187"/>
      <c r="M1136" s="187"/>
      <c r="N1136" s="187"/>
      <c r="O1136" s="187"/>
      <c r="P1136" s="187"/>
      <c r="Q1136" s="187"/>
      <c r="R1136" s="188"/>
      <c r="S1136" s="187"/>
      <c r="T1136" s="184"/>
      <c r="W1136" s="184"/>
      <c r="X1136" s="184"/>
    </row>
    <row r="1137" spans="1:24" s="186" customFormat="1">
      <c r="A1137" s="189"/>
      <c r="B1137" s="184"/>
      <c r="C1137" s="185"/>
      <c r="D1137" s="187"/>
      <c r="E1137" s="187"/>
      <c r="F1137" s="187"/>
      <c r="G1137" s="187"/>
      <c r="H1137" s="187"/>
      <c r="I1137" s="187"/>
      <c r="J1137" s="187"/>
      <c r="K1137" s="188"/>
      <c r="L1137" s="187"/>
      <c r="M1137" s="187"/>
      <c r="N1137" s="187"/>
      <c r="O1137" s="187"/>
      <c r="P1137" s="187"/>
      <c r="Q1137" s="187"/>
      <c r="R1137" s="188"/>
      <c r="S1137" s="187"/>
      <c r="T1137" s="184"/>
      <c r="W1137" s="184"/>
      <c r="X1137" s="184"/>
    </row>
    <row r="1138" spans="1:24" s="186" customFormat="1">
      <c r="A1138" s="189"/>
      <c r="B1138" s="184"/>
      <c r="C1138" s="185"/>
      <c r="D1138" s="187"/>
      <c r="E1138" s="187"/>
      <c r="F1138" s="187"/>
      <c r="G1138" s="187"/>
      <c r="H1138" s="187"/>
      <c r="I1138" s="187"/>
      <c r="J1138" s="187"/>
      <c r="K1138" s="188"/>
      <c r="L1138" s="187"/>
      <c r="M1138" s="187"/>
      <c r="N1138" s="187"/>
      <c r="O1138" s="187"/>
      <c r="P1138" s="187"/>
      <c r="Q1138" s="187"/>
      <c r="R1138" s="188"/>
      <c r="S1138" s="187"/>
      <c r="T1138" s="184"/>
      <c r="W1138" s="184"/>
      <c r="X1138" s="184"/>
    </row>
    <row r="1139" spans="1:24" s="186" customFormat="1">
      <c r="A1139" s="189"/>
      <c r="B1139" s="184"/>
      <c r="C1139" s="185"/>
      <c r="D1139" s="187"/>
      <c r="E1139" s="187"/>
      <c r="F1139" s="187"/>
      <c r="G1139" s="187"/>
      <c r="H1139" s="187"/>
      <c r="I1139" s="187"/>
      <c r="J1139" s="187"/>
      <c r="K1139" s="188"/>
      <c r="L1139" s="187"/>
      <c r="M1139" s="187"/>
      <c r="N1139" s="187"/>
      <c r="O1139" s="187"/>
      <c r="P1139" s="187"/>
      <c r="Q1139" s="187"/>
      <c r="R1139" s="188"/>
      <c r="S1139" s="187"/>
      <c r="T1139" s="184"/>
      <c r="W1139" s="184"/>
      <c r="X1139" s="184"/>
    </row>
    <row r="1140" spans="1:24" s="186" customFormat="1">
      <c r="A1140" s="189"/>
      <c r="B1140" s="184"/>
      <c r="C1140" s="185"/>
      <c r="D1140" s="187"/>
      <c r="E1140" s="187"/>
      <c r="F1140" s="187"/>
      <c r="G1140" s="187"/>
      <c r="H1140" s="187"/>
      <c r="I1140" s="187"/>
      <c r="J1140" s="187"/>
      <c r="K1140" s="188"/>
      <c r="L1140" s="187"/>
      <c r="M1140" s="187"/>
      <c r="N1140" s="187"/>
      <c r="O1140" s="187"/>
      <c r="P1140" s="187"/>
      <c r="Q1140" s="187"/>
      <c r="R1140" s="188"/>
      <c r="S1140" s="187"/>
      <c r="T1140" s="184"/>
      <c r="W1140" s="184"/>
      <c r="X1140" s="184"/>
    </row>
    <row r="1141" spans="1:24" s="186" customFormat="1">
      <c r="A1141" s="189"/>
      <c r="B1141" s="184"/>
      <c r="C1141" s="185"/>
      <c r="D1141" s="187"/>
      <c r="E1141" s="187"/>
      <c r="F1141" s="187"/>
      <c r="G1141" s="187"/>
      <c r="H1141" s="187"/>
      <c r="I1141" s="187"/>
      <c r="J1141" s="187"/>
      <c r="K1141" s="188"/>
      <c r="L1141" s="187"/>
      <c r="M1141" s="187"/>
      <c r="N1141" s="187"/>
      <c r="O1141" s="187"/>
      <c r="P1141" s="187"/>
      <c r="Q1141" s="187"/>
      <c r="R1141" s="188"/>
      <c r="S1141" s="187"/>
      <c r="T1141" s="184"/>
      <c r="W1141" s="184"/>
      <c r="X1141" s="184"/>
    </row>
    <row r="1142" spans="1:24" s="186" customFormat="1">
      <c r="A1142" s="189"/>
      <c r="B1142" s="184"/>
      <c r="C1142" s="185"/>
      <c r="D1142" s="187"/>
      <c r="E1142" s="187"/>
      <c r="F1142" s="187"/>
      <c r="G1142" s="187"/>
      <c r="H1142" s="187"/>
      <c r="I1142" s="187"/>
      <c r="J1142" s="187"/>
      <c r="K1142" s="188"/>
      <c r="L1142" s="187"/>
      <c r="M1142" s="187"/>
      <c r="N1142" s="187"/>
      <c r="O1142" s="187"/>
      <c r="P1142" s="187"/>
      <c r="Q1142" s="187"/>
      <c r="R1142" s="188"/>
      <c r="S1142" s="187"/>
      <c r="T1142" s="184"/>
      <c r="W1142" s="184"/>
      <c r="X1142" s="184"/>
    </row>
    <row r="1143" spans="1:24" s="186" customFormat="1">
      <c r="A1143" s="189"/>
      <c r="B1143" s="184"/>
      <c r="C1143" s="185"/>
      <c r="D1143" s="187"/>
      <c r="E1143" s="187"/>
      <c r="F1143" s="187"/>
      <c r="G1143" s="187"/>
      <c r="H1143" s="187"/>
      <c r="I1143" s="187"/>
      <c r="J1143" s="187"/>
      <c r="K1143" s="188"/>
      <c r="L1143" s="187"/>
      <c r="M1143" s="187"/>
      <c r="N1143" s="187"/>
      <c r="O1143" s="187"/>
      <c r="P1143" s="187"/>
      <c r="Q1143" s="187"/>
      <c r="R1143" s="188"/>
      <c r="S1143" s="187"/>
      <c r="T1143" s="184"/>
      <c r="W1143" s="184"/>
      <c r="X1143" s="184"/>
    </row>
    <row r="1144" spans="1:24" s="186" customFormat="1">
      <c r="A1144" s="189"/>
      <c r="B1144" s="184"/>
      <c r="C1144" s="185"/>
      <c r="D1144" s="187"/>
      <c r="E1144" s="187"/>
      <c r="F1144" s="187"/>
      <c r="G1144" s="187"/>
      <c r="H1144" s="187"/>
      <c r="I1144" s="187"/>
      <c r="J1144" s="187"/>
      <c r="K1144" s="188"/>
      <c r="L1144" s="187"/>
      <c r="M1144" s="187"/>
      <c r="N1144" s="187"/>
      <c r="O1144" s="187"/>
      <c r="P1144" s="187"/>
      <c r="Q1144" s="187"/>
      <c r="R1144" s="188"/>
      <c r="S1144" s="187"/>
      <c r="T1144" s="184"/>
      <c r="W1144" s="184"/>
      <c r="X1144" s="184"/>
    </row>
    <row r="1145" spans="1:24" s="186" customFormat="1">
      <c r="A1145" s="189"/>
      <c r="B1145" s="184"/>
      <c r="C1145" s="185"/>
      <c r="D1145" s="187"/>
      <c r="E1145" s="187"/>
      <c r="F1145" s="187"/>
      <c r="G1145" s="187"/>
      <c r="H1145" s="187"/>
      <c r="I1145" s="187"/>
      <c r="J1145" s="187"/>
      <c r="K1145" s="188"/>
      <c r="L1145" s="187"/>
      <c r="M1145" s="187"/>
      <c r="N1145" s="187"/>
      <c r="O1145" s="187"/>
      <c r="P1145" s="187"/>
      <c r="Q1145" s="187"/>
      <c r="R1145" s="188"/>
      <c r="S1145" s="187"/>
      <c r="T1145" s="184"/>
      <c r="W1145" s="184"/>
      <c r="X1145" s="184"/>
    </row>
    <row r="1146" spans="1:24" s="186" customFormat="1">
      <c r="A1146" s="189"/>
      <c r="B1146" s="184"/>
      <c r="C1146" s="185"/>
      <c r="D1146" s="187"/>
      <c r="E1146" s="187"/>
      <c r="F1146" s="187"/>
      <c r="G1146" s="187"/>
      <c r="H1146" s="187"/>
      <c r="I1146" s="187"/>
      <c r="J1146" s="187"/>
      <c r="K1146" s="188"/>
      <c r="L1146" s="187"/>
      <c r="M1146" s="187"/>
      <c r="N1146" s="187"/>
      <c r="O1146" s="187"/>
      <c r="P1146" s="187"/>
      <c r="Q1146" s="187"/>
      <c r="R1146" s="188"/>
      <c r="S1146" s="187"/>
      <c r="T1146" s="184"/>
      <c r="W1146" s="184"/>
      <c r="X1146" s="184"/>
    </row>
    <row r="1147" spans="1:24" s="186" customFormat="1">
      <c r="A1147" s="189"/>
      <c r="B1147" s="184"/>
      <c r="C1147" s="185"/>
      <c r="D1147" s="187"/>
      <c r="E1147" s="187"/>
      <c r="F1147" s="187"/>
      <c r="G1147" s="187"/>
      <c r="H1147" s="187"/>
      <c r="I1147" s="187"/>
      <c r="J1147" s="187"/>
      <c r="K1147" s="188"/>
      <c r="L1147" s="187"/>
      <c r="M1147" s="187"/>
      <c r="N1147" s="187"/>
      <c r="O1147" s="187"/>
      <c r="P1147" s="187"/>
      <c r="Q1147" s="187"/>
      <c r="R1147" s="188"/>
      <c r="S1147" s="187"/>
      <c r="T1147" s="184"/>
      <c r="W1147" s="184"/>
      <c r="X1147" s="184"/>
    </row>
    <row r="1148" spans="1:24" s="186" customFormat="1">
      <c r="A1148" s="189"/>
      <c r="B1148" s="184"/>
      <c r="C1148" s="185"/>
      <c r="D1148" s="187"/>
      <c r="E1148" s="187"/>
      <c r="F1148" s="187"/>
      <c r="G1148" s="187"/>
      <c r="H1148" s="187"/>
      <c r="I1148" s="187"/>
      <c r="J1148" s="187"/>
      <c r="K1148" s="188"/>
      <c r="L1148" s="187"/>
      <c r="M1148" s="187"/>
      <c r="N1148" s="187"/>
      <c r="O1148" s="187"/>
      <c r="P1148" s="187"/>
      <c r="Q1148" s="187"/>
      <c r="R1148" s="188"/>
      <c r="S1148" s="187"/>
      <c r="T1148" s="184"/>
      <c r="W1148" s="184"/>
      <c r="X1148" s="184"/>
    </row>
    <row r="1149" spans="1:24" s="186" customFormat="1">
      <c r="A1149" s="189"/>
      <c r="B1149" s="184"/>
      <c r="C1149" s="185"/>
      <c r="D1149" s="187"/>
      <c r="E1149" s="187"/>
      <c r="F1149" s="187"/>
      <c r="G1149" s="187"/>
      <c r="H1149" s="187"/>
      <c r="I1149" s="187"/>
      <c r="J1149" s="187"/>
      <c r="K1149" s="188"/>
      <c r="L1149" s="187"/>
      <c r="M1149" s="187"/>
      <c r="N1149" s="187"/>
      <c r="O1149" s="187"/>
      <c r="P1149" s="187"/>
      <c r="Q1149" s="187"/>
      <c r="R1149" s="188"/>
      <c r="S1149" s="187"/>
      <c r="T1149" s="184"/>
      <c r="W1149" s="184"/>
      <c r="X1149" s="184"/>
    </row>
    <row r="1150" spans="1:24" s="186" customFormat="1">
      <c r="A1150" s="189"/>
      <c r="B1150" s="184"/>
      <c r="C1150" s="185"/>
      <c r="D1150" s="187"/>
      <c r="E1150" s="187"/>
      <c r="F1150" s="187"/>
      <c r="G1150" s="187"/>
      <c r="H1150" s="187"/>
      <c r="I1150" s="187"/>
      <c r="J1150" s="187"/>
      <c r="K1150" s="188"/>
      <c r="L1150" s="187"/>
      <c r="M1150" s="187"/>
      <c r="N1150" s="187"/>
      <c r="O1150" s="187"/>
      <c r="P1150" s="187"/>
      <c r="Q1150" s="187"/>
      <c r="R1150" s="188"/>
      <c r="S1150" s="187"/>
      <c r="T1150" s="184"/>
      <c r="W1150" s="184"/>
      <c r="X1150" s="184"/>
    </row>
    <row r="1151" spans="1:24" s="186" customFormat="1">
      <c r="A1151" s="189"/>
      <c r="B1151" s="184"/>
      <c r="C1151" s="185"/>
      <c r="D1151" s="187"/>
      <c r="E1151" s="187"/>
      <c r="F1151" s="187"/>
      <c r="G1151" s="187"/>
      <c r="H1151" s="187"/>
      <c r="I1151" s="187"/>
      <c r="J1151" s="187"/>
      <c r="K1151" s="188"/>
      <c r="L1151" s="187"/>
      <c r="M1151" s="187"/>
      <c r="N1151" s="187"/>
      <c r="O1151" s="187"/>
      <c r="P1151" s="187"/>
      <c r="Q1151" s="187"/>
      <c r="R1151" s="188"/>
      <c r="S1151" s="187"/>
      <c r="T1151" s="184"/>
      <c r="W1151" s="184"/>
      <c r="X1151" s="184"/>
    </row>
    <row r="1152" spans="1:24" s="186" customFormat="1">
      <c r="A1152" s="189"/>
      <c r="B1152" s="184"/>
      <c r="C1152" s="185"/>
      <c r="D1152" s="187"/>
      <c r="E1152" s="187"/>
      <c r="F1152" s="187"/>
      <c r="G1152" s="187"/>
      <c r="H1152" s="187"/>
      <c r="I1152" s="187"/>
      <c r="J1152" s="187"/>
      <c r="K1152" s="188"/>
      <c r="L1152" s="187"/>
      <c r="M1152" s="187"/>
      <c r="N1152" s="187"/>
      <c r="O1152" s="187"/>
      <c r="P1152" s="187"/>
      <c r="Q1152" s="187"/>
      <c r="R1152" s="188"/>
      <c r="S1152" s="187"/>
      <c r="T1152" s="184"/>
      <c r="W1152" s="184"/>
      <c r="X1152" s="184"/>
    </row>
    <row r="1153" spans="1:24" s="186" customFormat="1">
      <c r="A1153" s="189"/>
      <c r="B1153" s="184"/>
      <c r="C1153" s="185"/>
      <c r="D1153" s="187"/>
      <c r="E1153" s="187"/>
      <c r="F1153" s="187"/>
      <c r="G1153" s="187"/>
      <c r="H1153" s="187"/>
      <c r="I1153" s="187"/>
      <c r="J1153" s="187"/>
      <c r="K1153" s="188"/>
      <c r="L1153" s="187"/>
      <c r="M1153" s="187"/>
      <c r="N1153" s="187"/>
      <c r="O1153" s="187"/>
      <c r="P1153" s="187"/>
      <c r="Q1153" s="187"/>
      <c r="R1153" s="188"/>
      <c r="S1153" s="187"/>
      <c r="T1153" s="184"/>
      <c r="W1153" s="184"/>
      <c r="X1153" s="184"/>
    </row>
    <row r="1154" spans="1:24" s="186" customFormat="1">
      <c r="A1154" s="189"/>
      <c r="B1154" s="184"/>
      <c r="C1154" s="185"/>
      <c r="D1154" s="187"/>
      <c r="E1154" s="187"/>
      <c r="F1154" s="187"/>
      <c r="G1154" s="187"/>
      <c r="H1154" s="187"/>
      <c r="I1154" s="187"/>
      <c r="J1154" s="187"/>
      <c r="K1154" s="188"/>
      <c r="L1154" s="187"/>
      <c r="M1154" s="187"/>
      <c r="N1154" s="187"/>
      <c r="O1154" s="187"/>
      <c r="P1154" s="187"/>
      <c r="Q1154" s="187"/>
      <c r="R1154" s="188"/>
      <c r="S1154" s="187"/>
      <c r="T1154" s="184"/>
      <c r="W1154" s="184"/>
      <c r="X1154" s="184"/>
    </row>
    <row r="1155" spans="1:24" s="186" customFormat="1">
      <c r="A1155" s="189"/>
      <c r="B1155" s="184"/>
      <c r="C1155" s="185"/>
      <c r="D1155" s="187"/>
      <c r="E1155" s="187"/>
      <c r="F1155" s="187"/>
      <c r="G1155" s="187"/>
      <c r="H1155" s="187"/>
      <c r="I1155" s="187"/>
      <c r="J1155" s="187"/>
      <c r="K1155" s="188"/>
      <c r="L1155" s="187"/>
      <c r="M1155" s="187"/>
      <c r="N1155" s="187"/>
      <c r="O1155" s="187"/>
      <c r="P1155" s="187"/>
      <c r="Q1155" s="187"/>
      <c r="R1155" s="188"/>
      <c r="S1155" s="187"/>
      <c r="T1155" s="184"/>
      <c r="W1155" s="184"/>
      <c r="X1155" s="184"/>
    </row>
    <row r="1156" spans="1:24" s="186" customFormat="1">
      <c r="A1156" s="189"/>
      <c r="B1156" s="184"/>
      <c r="C1156" s="185"/>
      <c r="D1156" s="187"/>
      <c r="E1156" s="187"/>
      <c r="F1156" s="187"/>
      <c r="G1156" s="187"/>
      <c r="H1156" s="187"/>
      <c r="I1156" s="187"/>
      <c r="J1156" s="187"/>
      <c r="K1156" s="188"/>
      <c r="L1156" s="187"/>
      <c r="M1156" s="187"/>
      <c r="N1156" s="187"/>
      <c r="O1156" s="187"/>
      <c r="P1156" s="187"/>
      <c r="Q1156" s="187"/>
      <c r="R1156" s="188"/>
      <c r="S1156" s="187"/>
      <c r="T1156" s="184"/>
      <c r="W1156" s="184"/>
      <c r="X1156" s="184"/>
    </row>
    <row r="1157" spans="1:24" s="186" customFormat="1">
      <c r="A1157" s="189"/>
      <c r="B1157" s="184"/>
      <c r="C1157" s="185"/>
      <c r="D1157" s="187"/>
      <c r="E1157" s="187"/>
      <c r="F1157" s="187"/>
      <c r="G1157" s="187"/>
      <c r="H1157" s="187"/>
      <c r="I1157" s="187"/>
      <c r="J1157" s="187"/>
      <c r="K1157" s="188"/>
      <c r="L1157" s="187"/>
      <c r="M1157" s="187"/>
      <c r="N1157" s="187"/>
      <c r="O1157" s="187"/>
      <c r="P1157" s="187"/>
      <c r="Q1157" s="187"/>
      <c r="R1157" s="188"/>
      <c r="S1157" s="187"/>
      <c r="T1157" s="184"/>
      <c r="W1157" s="184"/>
      <c r="X1157" s="184"/>
    </row>
    <row r="1158" spans="1:24" s="186" customFormat="1">
      <c r="A1158" s="189"/>
      <c r="B1158" s="184"/>
      <c r="C1158" s="185"/>
      <c r="D1158" s="187"/>
      <c r="E1158" s="187"/>
      <c r="F1158" s="187"/>
      <c r="G1158" s="187"/>
      <c r="H1158" s="187"/>
      <c r="I1158" s="187"/>
      <c r="J1158" s="187"/>
      <c r="K1158" s="188"/>
      <c r="L1158" s="187"/>
      <c r="M1158" s="187"/>
      <c r="N1158" s="187"/>
      <c r="O1158" s="187"/>
      <c r="P1158" s="187"/>
      <c r="Q1158" s="187"/>
      <c r="R1158" s="188"/>
      <c r="S1158" s="187"/>
      <c r="T1158" s="184"/>
      <c r="W1158" s="184"/>
      <c r="X1158" s="184"/>
    </row>
    <row r="1159" spans="1:24" s="186" customFormat="1">
      <c r="A1159" s="189"/>
      <c r="B1159" s="184"/>
      <c r="C1159" s="185"/>
      <c r="D1159" s="187"/>
      <c r="E1159" s="187"/>
      <c r="F1159" s="187"/>
      <c r="G1159" s="187"/>
      <c r="H1159" s="187"/>
      <c r="I1159" s="187"/>
      <c r="J1159" s="187"/>
      <c r="K1159" s="188"/>
      <c r="L1159" s="187"/>
      <c r="M1159" s="187"/>
      <c r="N1159" s="187"/>
      <c r="O1159" s="187"/>
      <c r="P1159" s="187"/>
      <c r="Q1159" s="187"/>
      <c r="R1159" s="188"/>
      <c r="S1159" s="187"/>
      <c r="T1159" s="184"/>
      <c r="W1159" s="184"/>
      <c r="X1159" s="184"/>
    </row>
    <row r="1160" spans="1:24" s="186" customFormat="1">
      <c r="A1160" s="189"/>
      <c r="B1160" s="184"/>
      <c r="C1160" s="185"/>
      <c r="D1160" s="187"/>
      <c r="E1160" s="187"/>
      <c r="F1160" s="187"/>
      <c r="G1160" s="187"/>
      <c r="H1160" s="187"/>
      <c r="I1160" s="187"/>
      <c r="J1160" s="187"/>
      <c r="K1160" s="188"/>
      <c r="L1160" s="187"/>
      <c r="M1160" s="187"/>
      <c r="N1160" s="187"/>
      <c r="O1160" s="187"/>
      <c r="P1160" s="187"/>
      <c r="Q1160" s="187"/>
      <c r="R1160" s="188"/>
      <c r="S1160" s="187"/>
      <c r="T1160" s="184"/>
      <c r="W1160" s="184"/>
      <c r="X1160" s="184"/>
    </row>
    <row r="1161" spans="1:24" s="186" customFormat="1">
      <c r="A1161" s="189"/>
      <c r="B1161" s="184"/>
      <c r="C1161" s="185"/>
      <c r="D1161" s="187"/>
      <c r="E1161" s="187"/>
      <c r="F1161" s="187"/>
      <c r="G1161" s="187"/>
      <c r="H1161" s="187"/>
      <c r="I1161" s="187"/>
      <c r="J1161" s="187"/>
      <c r="K1161" s="188"/>
      <c r="L1161" s="187"/>
      <c r="M1161" s="187"/>
      <c r="N1161" s="187"/>
      <c r="O1161" s="187"/>
      <c r="P1161" s="187"/>
      <c r="Q1161" s="187"/>
      <c r="R1161" s="188"/>
      <c r="S1161" s="187"/>
      <c r="T1161" s="184"/>
      <c r="W1161" s="184"/>
      <c r="X1161" s="184"/>
    </row>
    <row r="1162" spans="1:24" s="186" customFormat="1">
      <c r="A1162" s="189"/>
      <c r="B1162" s="184"/>
      <c r="C1162" s="185"/>
      <c r="D1162" s="187"/>
      <c r="E1162" s="187"/>
      <c r="F1162" s="187"/>
      <c r="G1162" s="187"/>
      <c r="H1162" s="187"/>
      <c r="I1162" s="187"/>
      <c r="J1162" s="187"/>
      <c r="K1162" s="188"/>
      <c r="L1162" s="187"/>
      <c r="M1162" s="187"/>
      <c r="N1162" s="187"/>
      <c r="O1162" s="187"/>
      <c r="P1162" s="187"/>
      <c r="Q1162" s="187"/>
      <c r="R1162" s="188"/>
      <c r="S1162" s="187"/>
      <c r="T1162" s="184"/>
      <c r="W1162" s="184"/>
      <c r="X1162" s="184"/>
    </row>
    <row r="1163" spans="1:24" s="186" customFormat="1">
      <c r="A1163" s="189"/>
      <c r="B1163" s="184"/>
      <c r="C1163" s="185"/>
      <c r="D1163" s="187"/>
      <c r="E1163" s="187"/>
      <c r="F1163" s="187"/>
      <c r="G1163" s="187"/>
      <c r="H1163" s="187"/>
      <c r="I1163" s="187"/>
      <c r="J1163" s="187"/>
      <c r="K1163" s="188"/>
      <c r="L1163" s="187"/>
      <c r="M1163" s="187"/>
      <c r="N1163" s="187"/>
      <c r="O1163" s="187"/>
      <c r="P1163" s="187"/>
      <c r="Q1163" s="187"/>
      <c r="R1163" s="188"/>
      <c r="S1163" s="187"/>
      <c r="T1163" s="184"/>
      <c r="W1163" s="184"/>
      <c r="X1163" s="184"/>
    </row>
    <row r="1164" spans="1:24" s="186" customFormat="1">
      <c r="A1164" s="189"/>
      <c r="B1164" s="184"/>
      <c r="C1164" s="185"/>
      <c r="D1164" s="187"/>
      <c r="E1164" s="187"/>
      <c r="F1164" s="187"/>
      <c r="G1164" s="187"/>
      <c r="H1164" s="187"/>
      <c r="I1164" s="187"/>
      <c r="J1164" s="187"/>
      <c r="K1164" s="188"/>
      <c r="L1164" s="187"/>
      <c r="M1164" s="187"/>
      <c r="N1164" s="187"/>
      <c r="O1164" s="187"/>
      <c r="P1164" s="187"/>
      <c r="Q1164" s="187"/>
      <c r="R1164" s="188"/>
      <c r="S1164" s="187"/>
      <c r="T1164" s="184"/>
      <c r="W1164" s="184"/>
      <c r="X1164" s="184"/>
    </row>
    <row r="1165" spans="1:24" s="186" customFormat="1">
      <c r="A1165" s="189"/>
      <c r="B1165" s="184"/>
      <c r="C1165" s="185"/>
      <c r="D1165" s="187"/>
      <c r="E1165" s="187"/>
      <c r="F1165" s="187"/>
      <c r="G1165" s="187"/>
      <c r="H1165" s="187"/>
      <c r="I1165" s="187"/>
      <c r="J1165" s="187"/>
      <c r="K1165" s="188"/>
      <c r="L1165" s="187"/>
      <c r="M1165" s="187"/>
      <c r="N1165" s="187"/>
      <c r="O1165" s="187"/>
      <c r="P1165" s="187"/>
      <c r="Q1165" s="187"/>
      <c r="R1165" s="188"/>
      <c r="S1165" s="187"/>
      <c r="T1165" s="184"/>
      <c r="W1165" s="184"/>
      <c r="X1165" s="184"/>
    </row>
    <row r="1166" spans="1:24" s="186" customFormat="1">
      <c r="A1166" s="189"/>
      <c r="B1166" s="184"/>
      <c r="C1166" s="185"/>
      <c r="D1166" s="187"/>
      <c r="E1166" s="187"/>
      <c r="F1166" s="187"/>
      <c r="G1166" s="187"/>
      <c r="H1166" s="187"/>
      <c r="I1166" s="187"/>
      <c r="J1166" s="187"/>
      <c r="K1166" s="188"/>
      <c r="L1166" s="187"/>
      <c r="M1166" s="187"/>
      <c r="N1166" s="187"/>
      <c r="O1166" s="187"/>
      <c r="P1166" s="187"/>
      <c r="Q1166" s="187"/>
      <c r="R1166" s="188"/>
      <c r="S1166" s="187"/>
      <c r="T1166" s="184"/>
      <c r="W1166" s="184"/>
      <c r="X1166" s="184"/>
    </row>
    <row r="1167" spans="1:24" s="186" customFormat="1">
      <c r="A1167" s="189"/>
      <c r="B1167" s="184"/>
      <c r="C1167" s="185"/>
      <c r="D1167" s="187"/>
      <c r="E1167" s="187"/>
      <c r="F1167" s="187"/>
      <c r="G1167" s="187"/>
      <c r="H1167" s="187"/>
      <c r="I1167" s="187"/>
      <c r="J1167" s="187"/>
      <c r="K1167" s="188"/>
      <c r="L1167" s="187"/>
      <c r="M1167" s="187"/>
      <c r="N1167" s="187"/>
      <c r="O1167" s="187"/>
      <c r="P1167" s="187"/>
      <c r="Q1167" s="187"/>
      <c r="R1167" s="188"/>
      <c r="S1167" s="187"/>
      <c r="T1167" s="184"/>
      <c r="W1167" s="184"/>
      <c r="X1167" s="184"/>
    </row>
    <row r="1168" spans="1:24" s="186" customFormat="1">
      <c r="A1168" s="189"/>
      <c r="B1168" s="184"/>
      <c r="C1168" s="185"/>
      <c r="D1168" s="187"/>
      <c r="E1168" s="187"/>
      <c r="F1168" s="187"/>
      <c r="G1168" s="187"/>
      <c r="H1168" s="187"/>
      <c r="I1168" s="187"/>
      <c r="J1168" s="187"/>
      <c r="K1168" s="188"/>
      <c r="L1168" s="187"/>
      <c r="M1168" s="187"/>
      <c r="N1168" s="187"/>
      <c r="O1168" s="187"/>
      <c r="P1168" s="187"/>
      <c r="Q1168" s="187"/>
      <c r="R1168" s="188"/>
      <c r="S1168" s="187"/>
      <c r="T1168" s="184"/>
      <c r="W1168" s="184"/>
      <c r="X1168" s="184"/>
    </row>
    <row r="1169" spans="1:24" s="186" customFormat="1">
      <c r="A1169" s="189"/>
      <c r="B1169" s="184"/>
      <c r="C1169" s="185"/>
      <c r="D1169" s="187"/>
      <c r="E1169" s="187"/>
      <c r="F1169" s="187"/>
      <c r="G1169" s="187"/>
      <c r="H1169" s="187"/>
      <c r="I1169" s="187"/>
      <c r="J1169" s="187"/>
      <c r="K1169" s="188"/>
      <c r="L1169" s="187"/>
      <c r="M1169" s="187"/>
      <c r="N1169" s="187"/>
      <c r="O1169" s="187"/>
      <c r="P1169" s="187"/>
      <c r="Q1169" s="187"/>
      <c r="R1169" s="188"/>
      <c r="S1169" s="187"/>
      <c r="T1169" s="184"/>
      <c r="W1169" s="184"/>
      <c r="X1169" s="184"/>
    </row>
    <row r="1170" spans="1:24" s="186" customFormat="1">
      <c r="A1170" s="189"/>
      <c r="B1170" s="184"/>
      <c r="C1170" s="185"/>
      <c r="D1170" s="187"/>
      <c r="E1170" s="187"/>
      <c r="F1170" s="187"/>
      <c r="G1170" s="187"/>
      <c r="H1170" s="187"/>
      <c r="I1170" s="187"/>
      <c r="J1170" s="187"/>
      <c r="K1170" s="188"/>
      <c r="L1170" s="187"/>
      <c r="M1170" s="187"/>
      <c r="N1170" s="187"/>
      <c r="O1170" s="187"/>
      <c r="P1170" s="187"/>
      <c r="Q1170" s="187"/>
      <c r="R1170" s="188"/>
      <c r="S1170" s="187"/>
      <c r="T1170" s="184"/>
      <c r="W1170" s="184"/>
      <c r="X1170" s="184"/>
    </row>
    <row r="1171" spans="1:24" s="186" customFormat="1">
      <c r="A1171" s="189"/>
      <c r="B1171" s="184"/>
      <c r="C1171" s="185"/>
      <c r="D1171" s="187"/>
      <c r="E1171" s="187"/>
      <c r="F1171" s="187"/>
      <c r="G1171" s="187"/>
      <c r="H1171" s="187"/>
      <c r="I1171" s="187"/>
      <c r="J1171" s="187"/>
      <c r="K1171" s="188"/>
      <c r="L1171" s="187"/>
      <c r="M1171" s="187"/>
      <c r="N1171" s="187"/>
      <c r="O1171" s="187"/>
      <c r="P1171" s="187"/>
      <c r="Q1171" s="187"/>
      <c r="R1171" s="188"/>
      <c r="S1171" s="187"/>
      <c r="T1171" s="184"/>
      <c r="W1171" s="184"/>
      <c r="X1171" s="184"/>
    </row>
    <row r="1172" spans="1:24" s="186" customFormat="1">
      <c r="A1172" s="189"/>
      <c r="B1172" s="184"/>
      <c r="C1172" s="185"/>
      <c r="D1172" s="187"/>
      <c r="E1172" s="187"/>
      <c r="F1172" s="187"/>
      <c r="G1172" s="187"/>
      <c r="H1172" s="187"/>
      <c r="I1172" s="187"/>
      <c r="J1172" s="187"/>
      <c r="K1172" s="188"/>
      <c r="L1172" s="187"/>
      <c r="M1172" s="187"/>
      <c r="N1172" s="187"/>
      <c r="O1172" s="187"/>
      <c r="P1172" s="187"/>
      <c r="Q1172" s="187"/>
      <c r="R1172" s="188"/>
      <c r="S1172" s="187"/>
      <c r="T1172" s="184"/>
      <c r="W1172" s="184"/>
      <c r="X1172" s="184"/>
    </row>
    <row r="1173" spans="1:24" s="186" customFormat="1">
      <c r="A1173" s="189"/>
      <c r="B1173" s="184"/>
      <c r="C1173" s="185"/>
      <c r="D1173" s="187"/>
      <c r="E1173" s="187"/>
      <c r="F1173" s="187"/>
      <c r="G1173" s="187"/>
      <c r="H1173" s="187"/>
      <c r="I1173" s="187"/>
      <c r="J1173" s="187"/>
      <c r="K1173" s="188"/>
      <c r="L1173" s="187"/>
      <c r="M1173" s="187"/>
      <c r="N1173" s="187"/>
      <c r="O1173" s="187"/>
      <c r="P1173" s="187"/>
      <c r="Q1173" s="187"/>
      <c r="R1173" s="188"/>
      <c r="S1173" s="187"/>
      <c r="T1173" s="184"/>
      <c r="W1173" s="184"/>
      <c r="X1173" s="184"/>
    </row>
    <row r="1174" spans="1:24" s="186" customFormat="1">
      <c r="A1174" s="189"/>
      <c r="B1174" s="184"/>
      <c r="C1174" s="185"/>
      <c r="D1174" s="187"/>
      <c r="E1174" s="187"/>
      <c r="F1174" s="187"/>
      <c r="G1174" s="187"/>
      <c r="H1174" s="187"/>
      <c r="I1174" s="187"/>
      <c r="J1174" s="187"/>
      <c r="K1174" s="188"/>
      <c r="L1174" s="187"/>
      <c r="M1174" s="187"/>
      <c r="N1174" s="187"/>
      <c r="O1174" s="187"/>
      <c r="P1174" s="187"/>
      <c r="Q1174" s="187"/>
      <c r="R1174" s="188"/>
      <c r="S1174" s="187"/>
      <c r="T1174" s="184"/>
      <c r="W1174" s="184"/>
      <c r="X1174" s="184"/>
    </row>
    <row r="1175" spans="1:24" s="186" customFormat="1">
      <c r="A1175" s="189"/>
      <c r="B1175" s="184"/>
      <c r="C1175" s="185"/>
      <c r="D1175" s="187"/>
      <c r="E1175" s="187"/>
      <c r="F1175" s="187"/>
      <c r="G1175" s="187"/>
      <c r="H1175" s="187"/>
      <c r="I1175" s="187"/>
      <c r="J1175" s="187"/>
      <c r="K1175" s="188"/>
      <c r="L1175" s="187"/>
      <c r="M1175" s="187"/>
      <c r="N1175" s="187"/>
      <c r="O1175" s="187"/>
      <c r="P1175" s="187"/>
      <c r="Q1175" s="187"/>
      <c r="R1175" s="188"/>
      <c r="S1175" s="187"/>
      <c r="T1175" s="184"/>
      <c r="W1175" s="184"/>
      <c r="X1175" s="184"/>
    </row>
    <row r="1176" spans="1:24" s="186" customFormat="1">
      <c r="A1176" s="189"/>
      <c r="B1176" s="184"/>
      <c r="C1176" s="185"/>
      <c r="D1176" s="187"/>
      <c r="E1176" s="187"/>
      <c r="F1176" s="187"/>
      <c r="G1176" s="187"/>
      <c r="H1176" s="187"/>
      <c r="I1176" s="187"/>
      <c r="J1176" s="187"/>
      <c r="K1176" s="188"/>
      <c r="L1176" s="187"/>
      <c r="M1176" s="187"/>
      <c r="N1176" s="187"/>
      <c r="O1176" s="187"/>
      <c r="P1176" s="187"/>
      <c r="Q1176" s="187"/>
      <c r="R1176" s="188"/>
      <c r="S1176" s="187"/>
      <c r="T1176" s="184"/>
      <c r="W1176" s="184"/>
      <c r="X1176" s="184"/>
    </row>
    <row r="1177" spans="1:24" s="186" customFormat="1">
      <c r="A1177" s="189"/>
      <c r="B1177" s="184"/>
      <c r="C1177" s="185"/>
      <c r="D1177" s="187"/>
      <c r="E1177" s="187"/>
      <c r="F1177" s="187"/>
      <c r="G1177" s="187"/>
      <c r="H1177" s="187"/>
      <c r="I1177" s="187"/>
      <c r="J1177" s="187"/>
      <c r="K1177" s="188"/>
      <c r="L1177" s="187"/>
      <c r="M1177" s="187"/>
      <c r="N1177" s="187"/>
      <c r="O1177" s="187"/>
      <c r="P1177" s="187"/>
      <c r="Q1177" s="187"/>
      <c r="R1177" s="188"/>
      <c r="S1177" s="187"/>
      <c r="T1177" s="184"/>
      <c r="W1177" s="184"/>
      <c r="X1177" s="184"/>
    </row>
    <row r="1178" spans="1:24" s="186" customFormat="1">
      <c r="A1178" s="189"/>
      <c r="B1178" s="184"/>
      <c r="C1178" s="185"/>
      <c r="D1178" s="187"/>
      <c r="E1178" s="187"/>
      <c r="F1178" s="187"/>
      <c r="G1178" s="187"/>
      <c r="H1178" s="187"/>
      <c r="I1178" s="187"/>
      <c r="J1178" s="187"/>
      <c r="K1178" s="188"/>
      <c r="L1178" s="187"/>
      <c r="M1178" s="187"/>
      <c r="N1178" s="187"/>
      <c r="O1178" s="187"/>
      <c r="P1178" s="187"/>
      <c r="Q1178" s="187"/>
      <c r="R1178" s="188"/>
      <c r="S1178" s="187"/>
      <c r="T1178" s="184"/>
      <c r="W1178" s="184"/>
      <c r="X1178" s="184"/>
    </row>
    <row r="1179" spans="1:24" s="186" customFormat="1">
      <c r="A1179" s="189"/>
      <c r="B1179" s="184"/>
      <c r="C1179" s="185"/>
      <c r="D1179" s="187"/>
      <c r="E1179" s="187"/>
      <c r="F1179" s="187"/>
      <c r="G1179" s="187"/>
      <c r="H1179" s="187"/>
      <c r="I1179" s="187"/>
      <c r="J1179" s="187"/>
      <c r="K1179" s="188"/>
      <c r="L1179" s="187"/>
      <c r="M1179" s="187"/>
      <c r="N1179" s="187"/>
      <c r="O1179" s="187"/>
      <c r="P1179" s="187"/>
      <c r="Q1179" s="187"/>
      <c r="R1179" s="188"/>
      <c r="S1179" s="187"/>
      <c r="T1179" s="184"/>
      <c r="W1179" s="184"/>
      <c r="X1179" s="184"/>
    </row>
    <row r="1180" spans="1:24" s="186" customFormat="1">
      <c r="A1180" s="189"/>
      <c r="B1180" s="184"/>
      <c r="C1180" s="185"/>
      <c r="D1180" s="187"/>
      <c r="E1180" s="187"/>
      <c r="F1180" s="187"/>
      <c r="G1180" s="187"/>
      <c r="H1180" s="187"/>
      <c r="I1180" s="187"/>
      <c r="J1180" s="187"/>
      <c r="K1180" s="188"/>
      <c r="L1180" s="187"/>
      <c r="M1180" s="187"/>
      <c r="N1180" s="187"/>
      <c r="O1180" s="187"/>
      <c r="P1180" s="187"/>
      <c r="Q1180" s="187"/>
      <c r="R1180" s="188"/>
      <c r="S1180" s="187"/>
      <c r="T1180" s="184"/>
      <c r="W1180" s="184"/>
      <c r="X1180" s="184"/>
    </row>
    <row r="1181" spans="1:24" s="186" customFormat="1">
      <c r="A1181" s="189"/>
      <c r="B1181" s="184"/>
      <c r="C1181" s="185"/>
      <c r="D1181" s="187"/>
      <c r="E1181" s="187"/>
      <c r="F1181" s="187"/>
      <c r="G1181" s="187"/>
      <c r="H1181" s="187"/>
      <c r="I1181" s="187"/>
      <c r="J1181" s="187"/>
      <c r="K1181" s="188"/>
      <c r="L1181" s="187"/>
      <c r="M1181" s="187"/>
      <c r="N1181" s="187"/>
      <c r="O1181" s="187"/>
      <c r="P1181" s="187"/>
      <c r="Q1181" s="187"/>
      <c r="R1181" s="188"/>
      <c r="S1181" s="187"/>
      <c r="T1181" s="184"/>
      <c r="W1181" s="184"/>
      <c r="X1181" s="184"/>
    </row>
    <row r="1182" spans="1:24" s="186" customFormat="1">
      <c r="A1182" s="189"/>
      <c r="B1182" s="184"/>
      <c r="C1182" s="185"/>
      <c r="D1182" s="187"/>
      <c r="E1182" s="187"/>
      <c r="F1182" s="187"/>
      <c r="G1182" s="187"/>
      <c r="H1182" s="187"/>
      <c r="I1182" s="187"/>
      <c r="J1182" s="187"/>
      <c r="K1182" s="188"/>
      <c r="L1182" s="187"/>
      <c r="M1182" s="187"/>
      <c r="N1182" s="187"/>
      <c r="O1182" s="187"/>
      <c r="P1182" s="187"/>
      <c r="Q1182" s="187"/>
      <c r="R1182" s="188"/>
      <c r="S1182" s="187"/>
      <c r="T1182" s="184"/>
      <c r="W1182" s="184"/>
      <c r="X1182" s="184"/>
    </row>
    <row r="1183" spans="1:24" s="186" customFormat="1">
      <c r="A1183" s="189"/>
      <c r="B1183" s="184"/>
      <c r="C1183" s="185"/>
      <c r="D1183" s="187"/>
      <c r="E1183" s="187"/>
      <c r="F1183" s="187"/>
      <c r="G1183" s="187"/>
      <c r="H1183" s="187"/>
      <c r="I1183" s="187"/>
      <c r="J1183" s="187"/>
      <c r="K1183" s="188"/>
      <c r="L1183" s="187"/>
      <c r="M1183" s="187"/>
      <c r="N1183" s="187"/>
      <c r="O1183" s="187"/>
      <c r="P1183" s="187"/>
      <c r="Q1183" s="187"/>
      <c r="R1183" s="188"/>
      <c r="S1183" s="187"/>
      <c r="T1183" s="184"/>
      <c r="W1183" s="184"/>
      <c r="X1183" s="184"/>
    </row>
    <row r="1184" spans="1:24" s="186" customFormat="1">
      <c r="A1184" s="189"/>
      <c r="B1184" s="184"/>
      <c r="C1184" s="185"/>
      <c r="D1184" s="187"/>
      <c r="E1184" s="187"/>
      <c r="F1184" s="187"/>
      <c r="G1184" s="187"/>
      <c r="H1184" s="187"/>
      <c r="I1184" s="187"/>
      <c r="J1184" s="187"/>
      <c r="K1184" s="188"/>
      <c r="L1184" s="187"/>
      <c r="M1184" s="187"/>
      <c r="N1184" s="187"/>
      <c r="O1184" s="187"/>
      <c r="P1184" s="187"/>
      <c r="Q1184" s="187"/>
      <c r="R1184" s="188"/>
      <c r="S1184" s="187"/>
      <c r="T1184" s="184"/>
      <c r="W1184" s="184"/>
      <c r="X1184" s="184"/>
    </row>
    <row r="1185" spans="1:24" s="186" customFormat="1">
      <c r="A1185" s="189"/>
      <c r="B1185" s="184"/>
      <c r="C1185" s="185"/>
      <c r="D1185" s="187"/>
      <c r="E1185" s="187"/>
      <c r="F1185" s="187"/>
      <c r="G1185" s="187"/>
      <c r="H1185" s="187"/>
      <c r="I1185" s="187"/>
      <c r="J1185" s="187"/>
      <c r="K1185" s="188"/>
      <c r="L1185" s="187"/>
      <c r="M1185" s="187"/>
      <c r="N1185" s="187"/>
      <c r="O1185" s="187"/>
      <c r="P1185" s="187"/>
      <c r="Q1185" s="187"/>
      <c r="R1185" s="188"/>
      <c r="S1185" s="187"/>
      <c r="T1185" s="184"/>
      <c r="W1185" s="184"/>
      <c r="X1185" s="184"/>
    </row>
    <row r="1186" spans="1:24" s="186" customFormat="1">
      <c r="A1186" s="189"/>
      <c r="B1186" s="184"/>
      <c r="C1186" s="185"/>
      <c r="D1186" s="187"/>
      <c r="E1186" s="187"/>
      <c r="F1186" s="187"/>
      <c r="G1186" s="187"/>
      <c r="H1186" s="187"/>
      <c r="I1186" s="187"/>
      <c r="J1186" s="187"/>
      <c r="K1186" s="188"/>
      <c r="L1186" s="187"/>
      <c r="M1186" s="187"/>
      <c r="N1186" s="187"/>
      <c r="O1186" s="187"/>
      <c r="P1186" s="187"/>
      <c r="Q1186" s="187"/>
      <c r="R1186" s="188"/>
      <c r="S1186" s="187"/>
      <c r="T1186" s="184"/>
      <c r="W1186" s="184"/>
      <c r="X1186" s="184"/>
    </row>
    <row r="1187" spans="1:24" s="186" customFormat="1">
      <c r="A1187" s="189"/>
      <c r="B1187" s="184"/>
      <c r="C1187" s="185"/>
      <c r="D1187" s="187"/>
      <c r="E1187" s="187"/>
      <c r="F1187" s="187"/>
      <c r="G1187" s="187"/>
      <c r="H1187" s="187"/>
      <c r="I1187" s="187"/>
      <c r="J1187" s="187"/>
      <c r="K1187" s="188"/>
      <c r="L1187" s="187"/>
      <c r="M1187" s="187"/>
      <c r="N1187" s="187"/>
      <c r="O1187" s="187"/>
      <c r="P1187" s="187"/>
      <c r="Q1187" s="187"/>
      <c r="R1187" s="188"/>
      <c r="S1187" s="187"/>
      <c r="T1187" s="184"/>
      <c r="W1187" s="184"/>
      <c r="X1187" s="184"/>
    </row>
    <row r="1188" spans="1:24" s="186" customFormat="1">
      <c r="A1188" s="189"/>
      <c r="B1188" s="184"/>
      <c r="C1188" s="185"/>
      <c r="D1188" s="187"/>
      <c r="E1188" s="187"/>
      <c r="F1188" s="187"/>
      <c r="G1188" s="187"/>
      <c r="H1188" s="187"/>
      <c r="I1188" s="187"/>
      <c r="J1188" s="187"/>
      <c r="K1188" s="188"/>
      <c r="L1188" s="187"/>
      <c r="M1188" s="187"/>
      <c r="N1188" s="187"/>
      <c r="O1188" s="187"/>
      <c r="P1188" s="187"/>
      <c r="Q1188" s="187"/>
      <c r="R1188" s="188"/>
      <c r="S1188" s="187"/>
      <c r="T1188" s="184"/>
      <c r="W1188" s="184"/>
      <c r="X1188" s="184"/>
    </row>
    <row r="1189" spans="1:24" s="186" customFormat="1">
      <c r="A1189" s="189"/>
      <c r="B1189" s="184"/>
      <c r="C1189" s="185"/>
      <c r="D1189" s="187"/>
      <c r="E1189" s="187"/>
      <c r="F1189" s="187"/>
      <c r="G1189" s="187"/>
      <c r="H1189" s="187"/>
      <c r="I1189" s="187"/>
      <c r="J1189" s="187"/>
      <c r="K1189" s="188"/>
      <c r="L1189" s="187"/>
      <c r="M1189" s="187"/>
      <c r="N1189" s="187"/>
      <c r="O1189" s="187"/>
      <c r="P1189" s="187"/>
      <c r="Q1189" s="187"/>
      <c r="R1189" s="188"/>
      <c r="S1189" s="187"/>
      <c r="T1189" s="184"/>
      <c r="W1189" s="184"/>
      <c r="X1189" s="184"/>
    </row>
    <row r="1190" spans="1:24" s="186" customFormat="1">
      <c r="A1190" s="189"/>
      <c r="B1190" s="184"/>
      <c r="C1190" s="185"/>
      <c r="D1190" s="187"/>
      <c r="E1190" s="187"/>
      <c r="F1190" s="187"/>
      <c r="G1190" s="187"/>
      <c r="H1190" s="187"/>
      <c r="I1190" s="187"/>
      <c r="J1190" s="187"/>
      <c r="K1190" s="188"/>
      <c r="L1190" s="187"/>
      <c r="M1190" s="187"/>
      <c r="N1190" s="187"/>
      <c r="O1190" s="187"/>
      <c r="P1190" s="187"/>
      <c r="Q1190" s="187"/>
      <c r="R1190" s="188"/>
      <c r="S1190" s="187"/>
      <c r="T1190" s="184"/>
      <c r="W1190" s="184"/>
      <c r="X1190" s="184"/>
    </row>
    <row r="1191" spans="1:24" s="186" customFormat="1">
      <c r="A1191" s="189"/>
      <c r="B1191" s="184"/>
      <c r="C1191" s="185"/>
      <c r="D1191" s="187"/>
      <c r="E1191" s="187"/>
      <c r="F1191" s="187"/>
      <c r="G1191" s="187"/>
      <c r="H1191" s="187"/>
      <c r="I1191" s="187"/>
      <c r="J1191" s="187"/>
      <c r="K1191" s="188"/>
      <c r="L1191" s="187"/>
      <c r="M1191" s="187"/>
      <c r="N1191" s="187"/>
      <c r="O1191" s="187"/>
      <c r="P1191" s="187"/>
      <c r="Q1191" s="187"/>
      <c r="R1191" s="188"/>
      <c r="S1191" s="187"/>
      <c r="T1191" s="184"/>
      <c r="W1191" s="184"/>
      <c r="X1191" s="184"/>
    </row>
    <row r="1192" spans="1:24" s="186" customFormat="1">
      <c r="A1192" s="189"/>
      <c r="B1192" s="184"/>
      <c r="C1192" s="185"/>
      <c r="D1192" s="187"/>
      <c r="E1192" s="187"/>
      <c r="F1192" s="187"/>
      <c r="G1192" s="187"/>
      <c r="H1192" s="187"/>
      <c r="I1192" s="187"/>
      <c r="J1192" s="187"/>
      <c r="K1192" s="188"/>
      <c r="L1192" s="187"/>
      <c r="M1192" s="187"/>
      <c r="N1192" s="187"/>
      <c r="O1192" s="187"/>
      <c r="P1192" s="187"/>
      <c r="Q1192" s="187"/>
      <c r="R1192" s="188"/>
      <c r="S1192" s="187"/>
      <c r="T1192" s="184"/>
      <c r="W1192" s="184"/>
      <c r="X1192" s="184"/>
    </row>
    <row r="1193" spans="1:24" s="186" customFormat="1">
      <c r="A1193" s="189"/>
      <c r="B1193" s="184"/>
      <c r="C1193" s="185"/>
      <c r="D1193" s="187"/>
      <c r="E1193" s="187"/>
      <c r="F1193" s="187"/>
      <c r="G1193" s="187"/>
      <c r="H1193" s="187"/>
      <c r="I1193" s="187"/>
      <c r="J1193" s="187"/>
      <c r="K1193" s="188"/>
      <c r="L1193" s="187"/>
      <c r="M1193" s="187"/>
      <c r="N1193" s="187"/>
      <c r="O1193" s="187"/>
      <c r="P1193" s="187"/>
      <c r="Q1193" s="187"/>
      <c r="R1193" s="188"/>
      <c r="S1193" s="187"/>
      <c r="T1193" s="184"/>
      <c r="W1193" s="184"/>
      <c r="X1193" s="184"/>
    </row>
    <row r="1194" spans="1:24" s="186" customFormat="1">
      <c r="A1194" s="189"/>
      <c r="B1194" s="184"/>
      <c r="C1194" s="185"/>
      <c r="D1194" s="187"/>
      <c r="E1194" s="187"/>
      <c r="F1194" s="187"/>
      <c r="G1194" s="187"/>
      <c r="H1194" s="187"/>
      <c r="I1194" s="187"/>
      <c r="J1194" s="187"/>
      <c r="K1194" s="188"/>
      <c r="L1194" s="187"/>
      <c r="M1194" s="187"/>
      <c r="N1194" s="187"/>
      <c r="O1194" s="187"/>
      <c r="P1194" s="187"/>
      <c r="Q1194" s="187"/>
      <c r="R1194" s="188"/>
      <c r="S1194" s="187"/>
      <c r="T1194" s="184"/>
      <c r="W1194" s="184"/>
      <c r="X1194" s="184"/>
    </row>
    <row r="1195" spans="1:24" s="186" customFormat="1">
      <c r="A1195" s="189"/>
      <c r="B1195" s="184"/>
      <c r="C1195" s="185"/>
      <c r="D1195" s="187"/>
      <c r="E1195" s="187"/>
      <c r="F1195" s="187"/>
      <c r="G1195" s="187"/>
      <c r="H1195" s="187"/>
      <c r="I1195" s="187"/>
      <c r="J1195" s="187"/>
      <c r="K1195" s="188"/>
      <c r="L1195" s="187"/>
      <c r="M1195" s="187"/>
      <c r="N1195" s="187"/>
      <c r="O1195" s="187"/>
      <c r="P1195" s="187"/>
      <c r="Q1195" s="187"/>
      <c r="R1195" s="188"/>
      <c r="S1195" s="187"/>
      <c r="T1195" s="184"/>
      <c r="W1195" s="184"/>
      <c r="X1195" s="184"/>
    </row>
    <row r="1196" spans="1:24" s="186" customFormat="1">
      <c r="A1196" s="189"/>
      <c r="B1196" s="184"/>
      <c r="C1196" s="185"/>
      <c r="D1196" s="187"/>
      <c r="E1196" s="187"/>
      <c r="F1196" s="187"/>
      <c r="G1196" s="187"/>
      <c r="H1196" s="187"/>
      <c r="I1196" s="187"/>
      <c r="J1196" s="187"/>
      <c r="K1196" s="188"/>
      <c r="L1196" s="187"/>
      <c r="M1196" s="187"/>
      <c r="N1196" s="187"/>
      <c r="O1196" s="187"/>
      <c r="P1196" s="187"/>
      <c r="Q1196" s="187"/>
      <c r="R1196" s="188"/>
      <c r="S1196" s="187"/>
      <c r="T1196" s="184"/>
      <c r="W1196" s="184"/>
      <c r="X1196" s="184"/>
    </row>
    <row r="1197" spans="1:24" s="186" customFormat="1">
      <c r="A1197" s="189"/>
      <c r="B1197" s="184"/>
      <c r="C1197" s="185"/>
      <c r="D1197" s="187"/>
      <c r="E1197" s="187"/>
      <c r="F1197" s="187"/>
      <c r="G1197" s="187"/>
      <c r="H1197" s="187"/>
      <c r="I1197" s="187"/>
      <c r="J1197" s="187"/>
      <c r="K1197" s="188"/>
      <c r="L1197" s="187"/>
      <c r="M1197" s="187"/>
      <c r="N1197" s="187"/>
      <c r="O1197" s="187"/>
      <c r="P1197" s="187"/>
      <c r="Q1197" s="187"/>
      <c r="R1197" s="188"/>
      <c r="S1197" s="187"/>
      <c r="T1197" s="184"/>
      <c r="W1197" s="184"/>
      <c r="X1197" s="184"/>
    </row>
    <row r="1198" spans="1:24" s="186" customFormat="1">
      <c r="A1198" s="189"/>
      <c r="B1198" s="184"/>
      <c r="C1198" s="185"/>
      <c r="D1198" s="187"/>
      <c r="E1198" s="187"/>
      <c r="F1198" s="187"/>
      <c r="G1198" s="187"/>
      <c r="H1198" s="187"/>
      <c r="I1198" s="187"/>
      <c r="J1198" s="187"/>
      <c r="K1198" s="188"/>
      <c r="L1198" s="187"/>
      <c r="M1198" s="187"/>
      <c r="N1198" s="187"/>
      <c r="O1198" s="187"/>
      <c r="P1198" s="187"/>
      <c r="Q1198" s="187"/>
      <c r="R1198" s="188"/>
      <c r="S1198" s="187"/>
      <c r="T1198" s="184"/>
      <c r="W1198" s="184"/>
      <c r="X1198" s="184"/>
    </row>
    <row r="1199" spans="1:24" s="186" customFormat="1">
      <c r="A1199" s="189"/>
      <c r="B1199" s="184"/>
      <c r="C1199" s="185"/>
      <c r="D1199" s="187"/>
      <c r="E1199" s="187"/>
      <c r="F1199" s="187"/>
      <c r="G1199" s="187"/>
      <c r="H1199" s="187"/>
      <c r="I1199" s="187"/>
      <c r="J1199" s="187"/>
      <c r="K1199" s="188"/>
      <c r="L1199" s="187"/>
      <c r="M1199" s="187"/>
      <c r="N1199" s="187"/>
      <c r="O1199" s="187"/>
      <c r="P1199" s="187"/>
      <c r="Q1199" s="187"/>
      <c r="R1199" s="188"/>
      <c r="S1199" s="187"/>
      <c r="T1199" s="184"/>
      <c r="W1199" s="184"/>
      <c r="X1199" s="184"/>
    </row>
    <row r="1200" spans="1:24" s="186" customFormat="1">
      <c r="A1200" s="189"/>
      <c r="B1200" s="184"/>
      <c r="C1200" s="185"/>
      <c r="D1200" s="187"/>
      <c r="E1200" s="187"/>
      <c r="F1200" s="187"/>
      <c r="G1200" s="187"/>
      <c r="H1200" s="187"/>
      <c r="I1200" s="187"/>
      <c r="J1200" s="187"/>
      <c r="K1200" s="188"/>
      <c r="L1200" s="187"/>
      <c r="M1200" s="187"/>
      <c r="N1200" s="187"/>
      <c r="O1200" s="187"/>
      <c r="P1200" s="187"/>
      <c r="Q1200" s="187"/>
      <c r="R1200" s="188"/>
      <c r="S1200" s="187"/>
      <c r="T1200" s="184"/>
      <c r="W1200" s="184"/>
      <c r="X1200" s="184"/>
    </row>
    <row r="1201" spans="1:24" s="186" customFormat="1">
      <c r="A1201" s="189"/>
      <c r="B1201" s="184"/>
      <c r="C1201" s="185"/>
      <c r="D1201" s="187"/>
      <c r="E1201" s="187"/>
      <c r="F1201" s="187"/>
      <c r="G1201" s="187"/>
      <c r="H1201" s="187"/>
      <c r="I1201" s="187"/>
      <c r="J1201" s="187"/>
      <c r="K1201" s="188"/>
      <c r="L1201" s="187"/>
      <c r="M1201" s="187"/>
      <c r="N1201" s="187"/>
      <c r="O1201" s="187"/>
      <c r="P1201" s="187"/>
      <c r="Q1201" s="187"/>
      <c r="R1201" s="188"/>
      <c r="S1201" s="187"/>
      <c r="T1201" s="184"/>
      <c r="W1201" s="184"/>
      <c r="X1201" s="184"/>
    </row>
    <row r="1202" spans="1:24" s="186" customFormat="1">
      <c r="A1202" s="189"/>
      <c r="B1202" s="184"/>
      <c r="C1202" s="185"/>
      <c r="D1202" s="187"/>
      <c r="E1202" s="187"/>
      <c r="F1202" s="187"/>
      <c r="G1202" s="187"/>
      <c r="H1202" s="187"/>
      <c r="I1202" s="187"/>
      <c r="J1202" s="187"/>
      <c r="K1202" s="188"/>
      <c r="L1202" s="187"/>
      <c r="M1202" s="187"/>
      <c r="N1202" s="187"/>
      <c r="O1202" s="187"/>
      <c r="P1202" s="187"/>
      <c r="Q1202" s="187"/>
      <c r="R1202" s="188"/>
      <c r="S1202" s="187"/>
      <c r="T1202" s="184"/>
      <c r="W1202" s="184"/>
      <c r="X1202" s="184"/>
    </row>
    <row r="1203" spans="1:24" s="186" customFormat="1">
      <c r="A1203" s="189"/>
      <c r="B1203" s="184"/>
      <c r="C1203" s="185"/>
      <c r="D1203" s="187"/>
      <c r="E1203" s="187"/>
      <c r="F1203" s="187"/>
      <c r="G1203" s="187"/>
      <c r="H1203" s="187"/>
      <c r="I1203" s="187"/>
      <c r="J1203" s="187"/>
      <c r="K1203" s="188"/>
      <c r="L1203" s="187"/>
      <c r="M1203" s="187"/>
      <c r="N1203" s="187"/>
      <c r="O1203" s="187"/>
      <c r="P1203" s="187"/>
      <c r="Q1203" s="187"/>
      <c r="R1203" s="188"/>
      <c r="S1203" s="187"/>
      <c r="T1203" s="184"/>
      <c r="W1203" s="184"/>
      <c r="X1203" s="184"/>
    </row>
    <row r="1204" spans="1:24" s="186" customFormat="1">
      <c r="A1204" s="189"/>
      <c r="B1204" s="184"/>
      <c r="C1204" s="185"/>
      <c r="D1204" s="187"/>
      <c r="E1204" s="187"/>
      <c r="F1204" s="187"/>
      <c r="G1204" s="187"/>
      <c r="H1204" s="187"/>
      <c r="I1204" s="187"/>
      <c r="J1204" s="187"/>
      <c r="K1204" s="188"/>
      <c r="L1204" s="187"/>
      <c r="M1204" s="187"/>
      <c r="N1204" s="187"/>
      <c r="O1204" s="187"/>
      <c r="P1204" s="187"/>
      <c r="Q1204" s="187"/>
      <c r="R1204" s="188"/>
      <c r="S1204" s="187"/>
      <c r="T1204" s="184"/>
      <c r="W1204" s="184"/>
      <c r="X1204" s="184"/>
    </row>
    <row r="1205" spans="1:24" s="186" customFormat="1">
      <c r="A1205" s="189"/>
      <c r="B1205" s="184"/>
      <c r="C1205" s="185"/>
      <c r="D1205" s="187"/>
      <c r="E1205" s="187"/>
      <c r="F1205" s="187"/>
      <c r="G1205" s="187"/>
      <c r="H1205" s="187"/>
      <c r="I1205" s="187"/>
      <c r="J1205" s="187"/>
      <c r="K1205" s="188"/>
      <c r="L1205" s="187"/>
      <c r="M1205" s="187"/>
      <c r="N1205" s="187"/>
      <c r="O1205" s="187"/>
      <c r="P1205" s="187"/>
      <c r="Q1205" s="187"/>
      <c r="R1205" s="188"/>
      <c r="S1205" s="187"/>
      <c r="T1205" s="184"/>
      <c r="W1205" s="184"/>
      <c r="X1205" s="184"/>
    </row>
    <row r="1206" spans="1:24" s="186" customFormat="1">
      <c r="A1206" s="189"/>
      <c r="B1206" s="184"/>
      <c r="C1206" s="185"/>
      <c r="D1206" s="187"/>
      <c r="E1206" s="187"/>
      <c r="F1206" s="187"/>
      <c r="G1206" s="187"/>
      <c r="H1206" s="187"/>
      <c r="I1206" s="187"/>
      <c r="J1206" s="187"/>
      <c r="K1206" s="188"/>
      <c r="L1206" s="187"/>
      <c r="M1206" s="187"/>
      <c r="N1206" s="187"/>
      <c r="O1206" s="187"/>
      <c r="P1206" s="187"/>
      <c r="Q1206" s="187"/>
      <c r="R1206" s="188"/>
      <c r="S1206" s="187"/>
      <c r="T1206" s="184"/>
      <c r="W1206" s="184"/>
      <c r="X1206" s="184"/>
    </row>
    <row r="1207" spans="1:24" s="186" customFormat="1">
      <c r="A1207" s="189"/>
      <c r="B1207" s="184"/>
      <c r="C1207" s="185"/>
      <c r="D1207" s="187"/>
      <c r="E1207" s="187"/>
      <c r="F1207" s="187"/>
      <c r="G1207" s="187"/>
      <c r="H1207" s="187"/>
      <c r="I1207" s="187"/>
      <c r="J1207" s="187"/>
      <c r="K1207" s="188"/>
      <c r="L1207" s="187"/>
      <c r="M1207" s="187"/>
      <c r="N1207" s="187"/>
      <c r="O1207" s="187"/>
      <c r="P1207" s="187"/>
      <c r="Q1207" s="187"/>
      <c r="R1207" s="188"/>
      <c r="S1207" s="187"/>
      <c r="T1207" s="184"/>
      <c r="W1207" s="184"/>
      <c r="X1207" s="184"/>
    </row>
    <row r="1208" spans="1:24" s="186" customFormat="1">
      <c r="A1208" s="189"/>
      <c r="B1208" s="184"/>
      <c r="C1208" s="185"/>
      <c r="D1208" s="187"/>
      <c r="E1208" s="187"/>
      <c r="F1208" s="187"/>
      <c r="G1208" s="187"/>
      <c r="H1208" s="187"/>
      <c r="I1208" s="187"/>
      <c r="J1208" s="187"/>
      <c r="K1208" s="188"/>
      <c r="L1208" s="187"/>
      <c r="M1208" s="187"/>
      <c r="N1208" s="187"/>
      <c r="O1208" s="187"/>
      <c r="P1208" s="187"/>
      <c r="Q1208" s="187"/>
      <c r="R1208" s="188"/>
      <c r="S1208" s="187"/>
      <c r="T1208" s="184"/>
      <c r="W1208" s="184"/>
      <c r="X1208" s="184"/>
    </row>
    <row r="1209" spans="1:24" s="186" customFormat="1">
      <c r="A1209" s="189"/>
      <c r="B1209" s="184"/>
      <c r="C1209" s="185"/>
      <c r="D1209" s="187"/>
      <c r="E1209" s="187"/>
      <c r="F1209" s="187"/>
      <c r="G1209" s="187"/>
      <c r="H1209" s="187"/>
      <c r="I1209" s="187"/>
      <c r="J1209" s="187"/>
      <c r="K1209" s="188"/>
      <c r="L1209" s="187"/>
      <c r="M1209" s="187"/>
      <c r="N1209" s="187"/>
      <c r="O1209" s="187"/>
      <c r="P1209" s="187"/>
      <c r="Q1209" s="187"/>
      <c r="R1209" s="188"/>
      <c r="S1209" s="187"/>
      <c r="T1209" s="184"/>
      <c r="W1209" s="184"/>
      <c r="X1209" s="184"/>
    </row>
    <row r="1210" spans="1:24" s="186" customFormat="1">
      <c r="A1210" s="189"/>
      <c r="B1210" s="184"/>
      <c r="C1210" s="185"/>
      <c r="D1210" s="187"/>
      <c r="E1210" s="187"/>
      <c r="F1210" s="187"/>
      <c r="G1210" s="187"/>
      <c r="H1210" s="187"/>
      <c r="I1210" s="187"/>
      <c r="J1210" s="187"/>
      <c r="K1210" s="188"/>
      <c r="L1210" s="187"/>
      <c r="M1210" s="187"/>
      <c r="N1210" s="187"/>
      <c r="O1210" s="187"/>
      <c r="P1210" s="187"/>
      <c r="Q1210" s="187"/>
      <c r="R1210" s="188"/>
      <c r="S1210" s="187"/>
      <c r="T1210" s="184"/>
      <c r="W1210" s="184"/>
      <c r="X1210" s="184"/>
    </row>
    <row r="1211" spans="1:24" s="186" customFormat="1">
      <c r="A1211" s="189"/>
      <c r="B1211" s="184"/>
      <c r="C1211" s="185"/>
      <c r="D1211" s="187"/>
      <c r="E1211" s="187"/>
      <c r="F1211" s="187"/>
      <c r="G1211" s="187"/>
      <c r="H1211" s="187"/>
      <c r="I1211" s="187"/>
      <c r="J1211" s="187"/>
      <c r="K1211" s="188"/>
      <c r="L1211" s="187"/>
      <c r="M1211" s="187"/>
      <c r="N1211" s="187"/>
      <c r="O1211" s="187"/>
      <c r="P1211" s="187"/>
      <c r="Q1211" s="187"/>
      <c r="R1211" s="188"/>
      <c r="S1211" s="187"/>
      <c r="T1211" s="184"/>
      <c r="W1211" s="184"/>
      <c r="X1211" s="184"/>
    </row>
    <row r="1212" spans="1:24" s="186" customFormat="1">
      <c r="A1212" s="189"/>
      <c r="B1212" s="184"/>
      <c r="C1212" s="185"/>
      <c r="D1212" s="187"/>
      <c r="E1212" s="187"/>
      <c r="F1212" s="187"/>
      <c r="G1212" s="187"/>
      <c r="H1212" s="187"/>
      <c r="I1212" s="187"/>
      <c r="J1212" s="187"/>
      <c r="K1212" s="188"/>
      <c r="L1212" s="187"/>
      <c r="M1212" s="187"/>
      <c r="N1212" s="187"/>
      <c r="O1212" s="187"/>
      <c r="P1212" s="187"/>
      <c r="Q1212" s="187"/>
      <c r="R1212" s="188"/>
      <c r="S1212" s="187"/>
      <c r="T1212" s="184"/>
      <c r="W1212" s="184"/>
      <c r="X1212" s="184"/>
    </row>
    <row r="1213" spans="1:24" s="186" customFormat="1">
      <c r="A1213" s="189"/>
      <c r="B1213" s="184"/>
      <c r="C1213" s="185"/>
      <c r="D1213" s="187"/>
      <c r="E1213" s="187"/>
      <c r="F1213" s="187"/>
      <c r="G1213" s="187"/>
      <c r="H1213" s="187"/>
      <c r="I1213" s="187"/>
      <c r="J1213" s="187"/>
      <c r="K1213" s="188"/>
      <c r="L1213" s="187"/>
      <c r="M1213" s="187"/>
      <c r="N1213" s="187"/>
      <c r="O1213" s="187"/>
      <c r="P1213" s="187"/>
      <c r="Q1213" s="187"/>
      <c r="R1213" s="188"/>
      <c r="S1213" s="187"/>
      <c r="T1213" s="184"/>
      <c r="W1213" s="184"/>
      <c r="X1213" s="184"/>
    </row>
    <row r="1214" spans="1:24" s="186" customFormat="1">
      <c r="A1214" s="189"/>
      <c r="B1214" s="184"/>
      <c r="C1214" s="185"/>
      <c r="D1214" s="187"/>
      <c r="E1214" s="187"/>
      <c r="F1214" s="187"/>
      <c r="G1214" s="187"/>
      <c r="H1214" s="187"/>
      <c r="I1214" s="187"/>
      <c r="J1214" s="187"/>
      <c r="K1214" s="188"/>
      <c r="L1214" s="187"/>
      <c r="M1214" s="187"/>
      <c r="N1214" s="187"/>
      <c r="O1214" s="187"/>
      <c r="P1214" s="187"/>
      <c r="Q1214" s="187"/>
      <c r="R1214" s="188"/>
      <c r="S1214" s="187"/>
      <c r="T1214" s="184"/>
      <c r="W1214" s="184"/>
      <c r="X1214" s="184"/>
    </row>
    <row r="1215" spans="1:24" s="186" customFormat="1">
      <c r="A1215" s="189"/>
      <c r="B1215" s="184"/>
      <c r="C1215" s="185"/>
      <c r="D1215" s="187"/>
      <c r="E1215" s="187"/>
      <c r="F1215" s="187"/>
      <c r="G1215" s="187"/>
      <c r="H1215" s="187"/>
      <c r="I1215" s="187"/>
      <c r="J1215" s="187"/>
      <c r="K1215" s="188"/>
      <c r="L1215" s="187"/>
      <c r="M1215" s="187"/>
      <c r="N1215" s="187"/>
      <c r="O1215" s="187"/>
      <c r="P1215" s="187"/>
      <c r="Q1215" s="187"/>
      <c r="R1215" s="188"/>
      <c r="S1215" s="187"/>
      <c r="T1215" s="184"/>
      <c r="W1215" s="184"/>
      <c r="X1215" s="184"/>
    </row>
    <row r="1216" spans="1:24" s="186" customFormat="1">
      <c r="A1216" s="189"/>
      <c r="B1216" s="184"/>
      <c r="C1216" s="185"/>
      <c r="D1216" s="187"/>
      <c r="E1216" s="187"/>
      <c r="F1216" s="187"/>
      <c r="G1216" s="187"/>
      <c r="H1216" s="187"/>
      <c r="I1216" s="187"/>
      <c r="J1216" s="187"/>
      <c r="K1216" s="188"/>
      <c r="L1216" s="187"/>
      <c r="M1216" s="187"/>
      <c r="N1216" s="187"/>
      <c r="O1216" s="187"/>
      <c r="P1216" s="187"/>
      <c r="Q1216" s="187"/>
      <c r="R1216" s="188"/>
      <c r="S1216" s="187"/>
      <c r="T1216" s="184"/>
      <c r="W1216" s="184"/>
      <c r="X1216" s="184"/>
    </row>
    <row r="1217" spans="1:24" s="186" customFormat="1">
      <c r="A1217" s="189"/>
      <c r="B1217" s="184"/>
      <c r="C1217" s="185"/>
      <c r="D1217" s="187"/>
      <c r="E1217" s="187"/>
      <c r="F1217" s="187"/>
      <c r="G1217" s="187"/>
      <c r="H1217" s="187"/>
      <c r="I1217" s="187"/>
      <c r="J1217" s="187"/>
      <c r="K1217" s="188"/>
      <c r="L1217" s="187"/>
      <c r="M1217" s="187"/>
      <c r="N1217" s="187"/>
      <c r="O1217" s="187"/>
      <c r="P1217" s="187"/>
      <c r="Q1217" s="187"/>
      <c r="R1217" s="188"/>
      <c r="S1217" s="187"/>
      <c r="T1217" s="184"/>
      <c r="W1217" s="184"/>
      <c r="X1217" s="184"/>
    </row>
    <row r="1218" spans="1:24" s="186" customFormat="1">
      <c r="A1218" s="189"/>
      <c r="B1218" s="184"/>
      <c r="C1218" s="185"/>
      <c r="D1218" s="187"/>
      <c r="E1218" s="187"/>
      <c r="F1218" s="187"/>
      <c r="G1218" s="187"/>
      <c r="H1218" s="187"/>
      <c r="I1218" s="187"/>
      <c r="J1218" s="187"/>
      <c r="K1218" s="188"/>
      <c r="L1218" s="187"/>
      <c r="M1218" s="187"/>
      <c r="N1218" s="187"/>
      <c r="O1218" s="187"/>
      <c r="P1218" s="187"/>
      <c r="Q1218" s="187"/>
      <c r="R1218" s="188"/>
      <c r="S1218" s="187"/>
      <c r="T1218" s="184"/>
      <c r="W1218" s="184"/>
      <c r="X1218" s="184"/>
    </row>
    <row r="1219" spans="1:24" s="186" customFormat="1">
      <c r="A1219" s="189"/>
      <c r="B1219" s="184"/>
      <c r="C1219" s="185"/>
      <c r="D1219" s="187"/>
      <c r="E1219" s="187"/>
      <c r="F1219" s="187"/>
      <c r="G1219" s="187"/>
      <c r="H1219" s="187"/>
      <c r="I1219" s="187"/>
      <c r="J1219" s="187"/>
      <c r="K1219" s="188"/>
      <c r="L1219" s="187"/>
      <c r="M1219" s="187"/>
      <c r="N1219" s="187"/>
      <c r="O1219" s="187"/>
      <c r="P1219" s="187"/>
      <c r="Q1219" s="187"/>
      <c r="R1219" s="188"/>
      <c r="S1219" s="187"/>
      <c r="T1219" s="184"/>
      <c r="W1219" s="184"/>
      <c r="X1219" s="184"/>
    </row>
    <row r="1220" spans="1:24" s="186" customFormat="1">
      <c r="A1220" s="189"/>
      <c r="B1220" s="184"/>
      <c r="C1220" s="185"/>
      <c r="D1220" s="187"/>
      <c r="E1220" s="187"/>
      <c r="F1220" s="187"/>
      <c r="G1220" s="187"/>
      <c r="H1220" s="187"/>
      <c r="I1220" s="187"/>
      <c r="J1220" s="187"/>
      <c r="K1220" s="188"/>
      <c r="L1220" s="187"/>
      <c r="M1220" s="187"/>
      <c r="N1220" s="187"/>
      <c r="O1220" s="187"/>
      <c r="P1220" s="187"/>
      <c r="Q1220" s="187"/>
      <c r="R1220" s="188"/>
      <c r="S1220" s="187"/>
      <c r="T1220" s="184"/>
      <c r="W1220" s="184"/>
      <c r="X1220" s="184"/>
    </row>
    <row r="1221" spans="1:24" s="186" customFormat="1">
      <c r="A1221" s="189"/>
      <c r="B1221" s="184"/>
      <c r="C1221" s="185"/>
      <c r="D1221" s="187"/>
      <c r="E1221" s="187"/>
      <c r="F1221" s="187"/>
      <c r="G1221" s="187"/>
      <c r="H1221" s="187"/>
      <c r="I1221" s="187"/>
      <c r="J1221" s="187"/>
      <c r="K1221" s="188"/>
      <c r="L1221" s="187"/>
      <c r="M1221" s="187"/>
      <c r="N1221" s="187"/>
      <c r="O1221" s="187"/>
      <c r="P1221" s="187"/>
      <c r="Q1221" s="187"/>
      <c r="R1221" s="188"/>
      <c r="S1221" s="187"/>
      <c r="T1221" s="184"/>
      <c r="W1221" s="184"/>
      <c r="X1221" s="184"/>
    </row>
    <row r="1222" spans="1:24" s="186" customFormat="1">
      <c r="A1222" s="189"/>
      <c r="B1222" s="184"/>
      <c r="C1222" s="185"/>
      <c r="D1222" s="187"/>
      <c r="E1222" s="187"/>
      <c r="F1222" s="187"/>
      <c r="G1222" s="187"/>
      <c r="H1222" s="187"/>
      <c r="I1222" s="187"/>
      <c r="J1222" s="187"/>
      <c r="K1222" s="188"/>
      <c r="L1222" s="187"/>
      <c r="M1222" s="187"/>
      <c r="N1222" s="187"/>
      <c r="O1222" s="187"/>
      <c r="P1222" s="187"/>
      <c r="Q1222" s="187"/>
      <c r="R1222" s="188"/>
      <c r="S1222" s="187"/>
      <c r="T1222" s="184"/>
      <c r="W1222" s="184"/>
      <c r="X1222" s="184"/>
    </row>
    <row r="1223" spans="1:24" s="186" customFormat="1">
      <c r="A1223" s="189"/>
      <c r="B1223" s="184"/>
      <c r="C1223" s="185"/>
      <c r="D1223" s="187"/>
      <c r="E1223" s="187"/>
      <c r="F1223" s="187"/>
      <c r="G1223" s="187"/>
      <c r="H1223" s="187"/>
      <c r="I1223" s="187"/>
      <c r="J1223" s="187"/>
      <c r="K1223" s="188"/>
      <c r="L1223" s="187"/>
      <c r="M1223" s="187"/>
      <c r="N1223" s="187"/>
      <c r="O1223" s="187"/>
      <c r="P1223" s="187"/>
      <c r="Q1223" s="187"/>
      <c r="R1223" s="188"/>
      <c r="S1223" s="187"/>
      <c r="T1223" s="184"/>
      <c r="W1223" s="184"/>
      <c r="X1223" s="184"/>
    </row>
    <row r="1224" spans="1:24" s="186" customFormat="1">
      <c r="A1224" s="189"/>
      <c r="B1224" s="184"/>
      <c r="C1224" s="185"/>
      <c r="D1224" s="187"/>
      <c r="E1224" s="187"/>
      <c r="F1224" s="187"/>
      <c r="G1224" s="187"/>
      <c r="H1224" s="187"/>
      <c r="I1224" s="187"/>
      <c r="J1224" s="187"/>
      <c r="K1224" s="188"/>
      <c r="L1224" s="187"/>
      <c r="M1224" s="187"/>
      <c r="N1224" s="187"/>
      <c r="O1224" s="187"/>
      <c r="P1224" s="187"/>
      <c r="Q1224" s="187"/>
      <c r="R1224" s="188"/>
      <c r="S1224" s="187"/>
      <c r="T1224" s="184"/>
      <c r="W1224" s="184"/>
      <c r="X1224" s="184"/>
    </row>
    <row r="1225" spans="1:24" s="186" customFormat="1">
      <c r="A1225" s="189"/>
      <c r="B1225" s="184"/>
      <c r="C1225" s="185"/>
      <c r="D1225" s="187"/>
      <c r="E1225" s="187"/>
      <c r="F1225" s="187"/>
      <c r="G1225" s="187"/>
      <c r="H1225" s="187"/>
      <c r="I1225" s="187"/>
      <c r="J1225" s="187"/>
      <c r="K1225" s="188"/>
      <c r="L1225" s="187"/>
      <c r="M1225" s="187"/>
      <c r="N1225" s="187"/>
      <c r="O1225" s="187"/>
      <c r="P1225" s="187"/>
      <c r="Q1225" s="187"/>
      <c r="R1225" s="188"/>
      <c r="S1225" s="187"/>
      <c r="T1225" s="184"/>
      <c r="W1225" s="184"/>
      <c r="X1225" s="184"/>
    </row>
    <row r="1226" spans="1:24" s="186" customFormat="1">
      <c r="A1226" s="189"/>
      <c r="B1226" s="184"/>
      <c r="C1226" s="185"/>
      <c r="D1226" s="187"/>
      <c r="E1226" s="187"/>
      <c r="F1226" s="187"/>
      <c r="G1226" s="187"/>
      <c r="H1226" s="187"/>
      <c r="I1226" s="187"/>
      <c r="J1226" s="187"/>
      <c r="K1226" s="188"/>
      <c r="L1226" s="187"/>
      <c r="M1226" s="187"/>
      <c r="N1226" s="187"/>
      <c r="O1226" s="187"/>
      <c r="P1226" s="187"/>
      <c r="Q1226" s="187"/>
      <c r="R1226" s="188"/>
      <c r="S1226" s="187"/>
      <c r="T1226" s="184"/>
      <c r="W1226" s="184"/>
      <c r="X1226" s="184"/>
    </row>
    <row r="1227" spans="1:24" s="186" customFormat="1">
      <c r="A1227" s="189"/>
      <c r="B1227" s="184"/>
      <c r="C1227" s="185"/>
      <c r="D1227" s="187"/>
      <c r="E1227" s="187"/>
      <c r="F1227" s="187"/>
      <c r="G1227" s="187"/>
      <c r="H1227" s="187"/>
      <c r="I1227" s="187"/>
      <c r="J1227" s="187"/>
      <c r="K1227" s="188"/>
      <c r="L1227" s="187"/>
      <c r="M1227" s="187"/>
      <c r="N1227" s="187"/>
      <c r="O1227" s="187"/>
      <c r="P1227" s="187"/>
      <c r="Q1227" s="187"/>
      <c r="R1227" s="188"/>
      <c r="S1227" s="187"/>
      <c r="T1227" s="184"/>
      <c r="W1227" s="184"/>
      <c r="X1227" s="184"/>
    </row>
    <row r="1228" spans="1:24" s="186" customFormat="1">
      <c r="A1228" s="189"/>
      <c r="B1228" s="184"/>
      <c r="C1228" s="185"/>
      <c r="D1228" s="187"/>
      <c r="E1228" s="187"/>
      <c r="F1228" s="187"/>
      <c r="G1228" s="187"/>
      <c r="H1228" s="187"/>
      <c r="I1228" s="187"/>
      <c r="J1228" s="187"/>
      <c r="K1228" s="188"/>
      <c r="L1228" s="187"/>
      <c r="M1228" s="187"/>
      <c r="N1228" s="187"/>
      <c r="O1228" s="187"/>
      <c r="P1228" s="187"/>
      <c r="Q1228" s="187"/>
      <c r="R1228" s="188"/>
      <c r="S1228" s="187"/>
      <c r="T1228" s="184"/>
      <c r="W1228" s="184"/>
      <c r="X1228" s="184"/>
    </row>
    <row r="1229" spans="1:24" s="186" customFormat="1">
      <c r="A1229" s="189"/>
      <c r="B1229" s="184"/>
      <c r="C1229" s="185"/>
      <c r="D1229" s="187"/>
      <c r="E1229" s="187"/>
      <c r="F1229" s="187"/>
      <c r="G1229" s="187"/>
      <c r="H1229" s="187"/>
      <c r="I1229" s="187"/>
      <c r="J1229" s="187"/>
      <c r="K1229" s="188"/>
      <c r="L1229" s="187"/>
      <c r="M1229" s="187"/>
      <c r="N1229" s="187"/>
      <c r="O1229" s="187"/>
      <c r="P1229" s="187"/>
      <c r="Q1229" s="187"/>
      <c r="R1229" s="188"/>
      <c r="S1229" s="187"/>
      <c r="T1229" s="184"/>
      <c r="W1229" s="184"/>
      <c r="X1229" s="184"/>
    </row>
    <row r="1230" spans="1:24" s="186" customFormat="1">
      <c r="A1230" s="189"/>
      <c r="B1230" s="184"/>
      <c r="C1230" s="185"/>
      <c r="D1230" s="187"/>
      <c r="E1230" s="187"/>
      <c r="F1230" s="187"/>
      <c r="G1230" s="187"/>
      <c r="H1230" s="187"/>
      <c r="I1230" s="187"/>
      <c r="J1230" s="187"/>
      <c r="K1230" s="188"/>
      <c r="L1230" s="187"/>
      <c r="M1230" s="187"/>
      <c r="N1230" s="187"/>
      <c r="O1230" s="187"/>
      <c r="P1230" s="187"/>
      <c r="Q1230" s="187"/>
      <c r="R1230" s="188"/>
      <c r="S1230" s="187"/>
      <c r="T1230" s="184"/>
      <c r="W1230" s="184"/>
      <c r="X1230" s="184"/>
    </row>
    <row r="1231" spans="1:24" s="186" customFormat="1">
      <c r="A1231" s="189"/>
      <c r="B1231" s="184"/>
      <c r="C1231" s="185"/>
      <c r="D1231" s="187"/>
      <c r="E1231" s="187"/>
      <c r="F1231" s="187"/>
      <c r="G1231" s="187"/>
      <c r="H1231" s="187"/>
      <c r="I1231" s="187"/>
      <c r="J1231" s="187"/>
      <c r="K1231" s="188"/>
      <c r="L1231" s="187"/>
      <c r="M1231" s="187"/>
      <c r="N1231" s="187"/>
      <c r="O1231" s="187"/>
      <c r="P1231" s="187"/>
      <c r="Q1231" s="187"/>
      <c r="R1231" s="188"/>
      <c r="S1231" s="187"/>
      <c r="T1231" s="184"/>
      <c r="W1231" s="184"/>
      <c r="X1231" s="184"/>
    </row>
    <row r="1232" spans="1:24" s="186" customFormat="1">
      <c r="A1232" s="189"/>
      <c r="B1232" s="184"/>
      <c r="C1232" s="185"/>
      <c r="D1232" s="187"/>
      <c r="E1232" s="187"/>
      <c r="F1232" s="187"/>
      <c r="G1232" s="187"/>
      <c r="H1232" s="187"/>
      <c r="I1232" s="187"/>
      <c r="J1232" s="187"/>
      <c r="K1232" s="188"/>
      <c r="L1232" s="187"/>
      <c r="M1232" s="187"/>
      <c r="N1232" s="187"/>
      <c r="O1232" s="187"/>
      <c r="P1232" s="187"/>
      <c r="Q1232" s="187"/>
      <c r="R1232" s="188"/>
      <c r="S1232" s="187"/>
      <c r="T1232" s="184"/>
      <c r="W1232" s="184"/>
      <c r="X1232" s="184"/>
    </row>
    <row r="1233" spans="1:24" s="186" customFormat="1">
      <c r="A1233" s="189"/>
      <c r="B1233" s="184"/>
      <c r="C1233" s="185"/>
      <c r="D1233" s="187"/>
      <c r="E1233" s="187"/>
      <c r="F1233" s="187"/>
      <c r="G1233" s="187"/>
      <c r="H1233" s="187"/>
      <c r="I1233" s="187"/>
      <c r="J1233" s="187"/>
      <c r="K1233" s="188"/>
      <c r="L1233" s="187"/>
      <c r="M1233" s="187"/>
      <c r="N1233" s="187"/>
      <c r="O1233" s="187"/>
      <c r="P1233" s="187"/>
      <c r="Q1233" s="187"/>
      <c r="R1233" s="188"/>
      <c r="S1233" s="187"/>
      <c r="T1233" s="184"/>
      <c r="W1233" s="184"/>
      <c r="X1233" s="184"/>
    </row>
    <row r="1234" spans="1:24" s="186" customFormat="1">
      <c r="A1234" s="189"/>
      <c r="B1234" s="184"/>
      <c r="C1234" s="185"/>
      <c r="D1234" s="187"/>
      <c r="E1234" s="187"/>
      <c r="F1234" s="187"/>
      <c r="G1234" s="187"/>
      <c r="H1234" s="187"/>
      <c r="I1234" s="187"/>
      <c r="J1234" s="187"/>
      <c r="K1234" s="188"/>
      <c r="L1234" s="187"/>
      <c r="M1234" s="187"/>
      <c r="N1234" s="187"/>
      <c r="O1234" s="187"/>
      <c r="P1234" s="187"/>
      <c r="Q1234" s="187"/>
      <c r="R1234" s="188"/>
      <c r="S1234" s="187"/>
      <c r="T1234" s="184"/>
      <c r="W1234" s="184"/>
      <c r="X1234" s="184"/>
    </row>
    <row r="1235" spans="1:24" s="186" customFormat="1">
      <c r="A1235" s="189"/>
      <c r="B1235" s="184"/>
      <c r="C1235" s="185"/>
      <c r="D1235" s="187"/>
      <c r="E1235" s="187"/>
      <c r="F1235" s="187"/>
      <c r="G1235" s="187"/>
      <c r="H1235" s="187"/>
      <c r="I1235" s="187"/>
      <c r="J1235" s="187"/>
      <c r="K1235" s="188"/>
      <c r="L1235" s="187"/>
      <c r="M1235" s="187"/>
      <c r="N1235" s="187"/>
      <c r="O1235" s="187"/>
      <c r="P1235" s="187"/>
      <c r="Q1235" s="187"/>
      <c r="R1235" s="188"/>
      <c r="S1235" s="187"/>
      <c r="T1235" s="184"/>
      <c r="W1235" s="184"/>
      <c r="X1235" s="184"/>
    </row>
    <row r="1236" spans="1:24" s="186" customFormat="1">
      <c r="A1236" s="189"/>
      <c r="B1236" s="184"/>
      <c r="C1236" s="185"/>
      <c r="D1236" s="187"/>
      <c r="E1236" s="187"/>
      <c r="F1236" s="187"/>
      <c r="G1236" s="187"/>
      <c r="H1236" s="187"/>
      <c r="I1236" s="187"/>
      <c r="J1236" s="187"/>
      <c r="K1236" s="188"/>
      <c r="L1236" s="187"/>
      <c r="M1236" s="187"/>
      <c r="N1236" s="187"/>
      <c r="O1236" s="187"/>
      <c r="P1236" s="187"/>
      <c r="Q1236" s="187"/>
      <c r="R1236" s="188"/>
      <c r="S1236" s="187"/>
      <c r="T1236" s="184"/>
      <c r="W1236" s="184"/>
      <c r="X1236" s="184"/>
    </row>
    <row r="1237" spans="1:24" s="186" customFormat="1">
      <c r="A1237" s="189"/>
      <c r="B1237" s="184"/>
      <c r="C1237" s="185"/>
      <c r="D1237" s="187"/>
      <c r="E1237" s="187"/>
      <c r="F1237" s="187"/>
      <c r="G1237" s="187"/>
      <c r="H1237" s="187"/>
      <c r="I1237" s="187"/>
      <c r="J1237" s="187"/>
      <c r="K1237" s="188"/>
      <c r="L1237" s="187"/>
      <c r="M1237" s="187"/>
      <c r="N1237" s="187"/>
      <c r="O1237" s="187"/>
      <c r="P1237" s="187"/>
      <c r="Q1237" s="187"/>
      <c r="R1237" s="188"/>
      <c r="S1237" s="187"/>
      <c r="T1237" s="184"/>
      <c r="W1237" s="184"/>
      <c r="X1237" s="184"/>
    </row>
    <row r="1238" spans="1:24" s="186" customFormat="1">
      <c r="A1238" s="189"/>
      <c r="B1238" s="184"/>
      <c r="C1238" s="185"/>
      <c r="D1238" s="187"/>
      <c r="E1238" s="187"/>
      <c r="F1238" s="187"/>
      <c r="G1238" s="187"/>
      <c r="H1238" s="187"/>
      <c r="I1238" s="187"/>
      <c r="J1238" s="187"/>
      <c r="K1238" s="188"/>
      <c r="L1238" s="187"/>
      <c r="M1238" s="187"/>
      <c r="N1238" s="187"/>
      <c r="O1238" s="187"/>
      <c r="P1238" s="187"/>
      <c r="Q1238" s="187"/>
      <c r="R1238" s="188"/>
      <c r="S1238" s="187"/>
      <c r="T1238" s="184"/>
      <c r="W1238" s="184"/>
      <c r="X1238" s="184"/>
    </row>
    <row r="1239" spans="1:24" s="186" customFormat="1">
      <c r="A1239" s="189"/>
      <c r="B1239" s="184"/>
      <c r="C1239" s="185"/>
      <c r="D1239" s="187"/>
      <c r="E1239" s="187"/>
      <c r="F1239" s="187"/>
      <c r="G1239" s="187"/>
      <c r="H1239" s="187"/>
      <c r="I1239" s="187"/>
      <c r="J1239" s="187"/>
      <c r="K1239" s="188"/>
      <c r="L1239" s="187"/>
      <c r="M1239" s="187"/>
      <c r="N1239" s="187"/>
      <c r="O1239" s="187"/>
      <c r="P1239" s="187"/>
      <c r="Q1239" s="187"/>
      <c r="R1239" s="188"/>
      <c r="S1239" s="187"/>
      <c r="T1239" s="184"/>
      <c r="W1239" s="184"/>
      <c r="X1239" s="184"/>
    </row>
    <row r="1240" spans="1:24" s="186" customFormat="1">
      <c r="A1240" s="189"/>
      <c r="B1240" s="184"/>
      <c r="C1240" s="185"/>
      <c r="D1240" s="187"/>
      <c r="E1240" s="187"/>
      <c r="F1240" s="187"/>
      <c r="G1240" s="187"/>
      <c r="H1240" s="187"/>
      <c r="I1240" s="187"/>
      <c r="J1240" s="187"/>
      <c r="K1240" s="188"/>
      <c r="L1240" s="187"/>
      <c r="M1240" s="187"/>
      <c r="N1240" s="187"/>
      <c r="O1240" s="187"/>
      <c r="P1240" s="187"/>
      <c r="Q1240" s="187"/>
      <c r="R1240" s="188"/>
      <c r="S1240" s="187"/>
      <c r="T1240" s="184"/>
      <c r="W1240" s="184"/>
      <c r="X1240" s="184"/>
    </row>
    <row r="1241" spans="1:24" s="186" customFormat="1">
      <c r="A1241" s="189"/>
      <c r="B1241" s="184"/>
      <c r="C1241" s="185"/>
      <c r="D1241" s="187"/>
      <c r="E1241" s="187"/>
      <c r="F1241" s="187"/>
      <c r="G1241" s="187"/>
      <c r="H1241" s="187"/>
      <c r="I1241" s="187"/>
      <c r="J1241" s="187"/>
      <c r="K1241" s="188"/>
      <c r="L1241" s="187"/>
      <c r="M1241" s="187"/>
      <c r="N1241" s="187"/>
      <c r="O1241" s="187"/>
      <c r="P1241" s="187"/>
      <c r="Q1241" s="187"/>
      <c r="R1241" s="188"/>
      <c r="S1241" s="187"/>
      <c r="T1241" s="184"/>
      <c r="W1241" s="184"/>
      <c r="X1241" s="184"/>
    </row>
    <row r="1242" spans="1:24" s="186" customFormat="1">
      <c r="A1242" s="189"/>
      <c r="B1242" s="184"/>
      <c r="C1242" s="185"/>
      <c r="D1242" s="187"/>
      <c r="E1242" s="187"/>
      <c r="F1242" s="187"/>
      <c r="G1242" s="187"/>
      <c r="H1242" s="187"/>
      <c r="I1242" s="187"/>
      <c r="J1242" s="187"/>
      <c r="K1242" s="188"/>
      <c r="L1242" s="187"/>
      <c r="M1242" s="187"/>
      <c r="N1242" s="187"/>
      <c r="O1242" s="187"/>
      <c r="P1242" s="187"/>
      <c r="Q1242" s="187"/>
      <c r="R1242" s="188"/>
      <c r="S1242" s="187"/>
      <c r="T1242" s="184"/>
      <c r="W1242" s="184"/>
      <c r="X1242" s="184"/>
    </row>
    <row r="1243" spans="1:24" s="186" customFormat="1">
      <c r="A1243" s="189"/>
      <c r="B1243" s="184"/>
      <c r="C1243" s="185"/>
      <c r="D1243" s="187"/>
      <c r="E1243" s="187"/>
      <c r="F1243" s="187"/>
      <c r="G1243" s="187"/>
      <c r="H1243" s="187"/>
      <c r="I1243" s="187"/>
      <c r="J1243" s="187"/>
      <c r="K1243" s="188"/>
      <c r="L1243" s="187"/>
      <c r="M1243" s="187"/>
      <c r="N1243" s="187"/>
      <c r="O1243" s="187"/>
      <c r="P1243" s="187"/>
      <c r="Q1243" s="187"/>
      <c r="R1243" s="188"/>
      <c r="S1243" s="187"/>
      <c r="T1243" s="184"/>
      <c r="W1243" s="184"/>
      <c r="X1243" s="184"/>
    </row>
    <row r="1244" spans="1:24" s="186" customFormat="1">
      <c r="A1244" s="189"/>
      <c r="B1244" s="184"/>
      <c r="C1244" s="185"/>
      <c r="D1244" s="187"/>
      <c r="E1244" s="187"/>
      <c r="F1244" s="187"/>
      <c r="G1244" s="187"/>
      <c r="H1244" s="187"/>
      <c r="I1244" s="187"/>
      <c r="J1244" s="187"/>
      <c r="K1244" s="188"/>
      <c r="L1244" s="187"/>
      <c r="M1244" s="187"/>
      <c r="N1244" s="187"/>
      <c r="O1244" s="187"/>
      <c r="P1244" s="187"/>
      <c r="Q1244" s="187"/>
      <c r="R1244" s="188"/>
      <c r="S1244" s="187"/>
      <c r="T1244" s="184"/>
      <c r="W1244" s="184"/>
      <c r="X1244" s="184"/>
    </row>
    <row r="1245" spans="1:24" s="186" customFormat="1">
      <c r="A1245" s="189"/>
      <c r="B1245" s="184"/>
      <c r="C1245" s="185"/>
      <c r="D1245" s="187"/>
      <c r="E1245" s="187"/>
      <c r="F1245" s="187"/>
      <c r="G1245" s="187"/>
      <c r="H1245" s="187"/>
      <c r="I1245" s="187"/>
      <c r="J1245" s="187"/>
      <c r="K1245" s="188"/>
      <c r="L1245" s="187"/>
      <c r="M1245" s="187"/>
      <c r="N1245" s="187"/>
      <c r="O1245" s="187"/>
      <c r="P1245" s="187"/>
      <c r="Q1245" s="187"/>
      <c r="R1245" s="188"/>
      <c r="S1245" s="187"/>
      <c r="T1245" s="184"/>
      <c r="W1245" s="184"/>
      <c r="X1245" s="184"/>
    </row>
    <row r="1246" spans="1:24" s="186" customFormat="1">
      <c r="A1246" s="189"/>
      <c r="B1246" s="184"/>
      <c r="C1246" s="185"/>
      <c r="D1246" s="187"/>
      <c r="E1246" s="187"/>
      <c r="F1246" s="187"/>
      <c r="G1246" s="187"/>
      <c r="H1246" s="187"/>
      <c r="I1246" s="187"/>
      <c r="J1246" s="187"/>
      <c r="K1246" s="188"/>
      <c r="L1246" s="187"/>
      <c r="M1246" s="187"/>
      <c r="N1246" s="187"/>
      <c r="O1246" s="187"/>
      <c r="P1246" s="187"/>
      <c r="Q1246" s="187"/>
      <c r="R1246" s="188"/>
      <c r="S1246" s="187"/>
      <c r="T1246" s="184"/>
      <c r="W1246" s="184"/>
      <c r="X1246" s="184"/>
    </row>
    <row r="1247" spans="1:24" s="186" customFormat="1">
      <c r="A1247" s="189"/>
      <c r="B1247" s="184"/>
      <c r="C1247" s="185"/>
      <c r="D1247" s="187"/>
      <c r="E1247" s="187"/>
      <c r="F1247" s="187"/>
      <c r="G1247" s="187"/>
      <c r="H1247" s="187"/>
      <c r="I1247" s="187"/>
      <c r="J1247" s="187"/>
      <c r="K1247" s="188"/>
      <c r="L1247" s="187"/>
      <c r="M1247" s="187"/>
      <c r="N1247" s="187"/>
      <c r="O1247" s="187"/>
      <c r="P1247" s="187"/>
      <c r="Q1247" s="187"/>
      <c r="R1247" s="188"/>
      <c r="S1247" s="187"/>
      <c r="T1247" s="184"/>
      <c r="W1247" s="184"/>
      <c r="X1247" s="184"/>
    </row>
    <row r="1248" spans="1:24" s="186" customFormat="1">
      <c r="A1248" s="189"/>
      <c r="B1248" s="184"/>
      <c r="C1248" s="185"/>
      <c r="D1248" s="187"/>
      <c r="E1248" s="187"/>
      <c r="F1248" s="187"/>
      <c r="G1248" s="187"/>
      <c r="H1248" s="187"/>
      <c r="I1248" s="187"/>
      <c r="J1248" s="187"/>
      <c r="K1248" s="188"/>
      <c r="L1248" s="187"/>
      <c r="M1248" s="187"/>
      <c r="N1248" s="187"/>
      <c r="O1248" s="187"/>
      <c r="P1248" s="187"/>
      <c r="Q1248" s="187"/>
      <c r="R1248" s="188"/>
      <c r="S1248" s="187"/>
      <c r="T1248" s="184"/>
      <c r="W1248" s="184"/>
      <c r="X1248" s="184"/>
    </row>
    <row r="1249" spans="1:24" s="186" customFormat="1">
      <c r="A1249" s="189"/>
      <c r="B1249" s="184"/>
      <c r="C1249" s="185"/>
      <c r="D1249" s="187"/>
      <c r="E1249" s="187"/>
      <c r="F1249" s="187"/>
      <c r="G1249" s="187"/>
      <c r="H1249" s="187"/>
      <c r="I1249" s="187"/>
      <c r="J1249" s="187"/>
      <c r="K1249" s="188"/>
      <c r="L1249" s="187"/>
      <c r="M1249" s="187"/>
      <c r="N1249" s="187"/>
      <c r="O1249" s="187"/>
      <c r="P1249" s="187"/>
      <c r="Q1249" s="187"/>
      <c r="R1249" s="188"/>
      <c r="S1249" s="187"/>
      <c r="T1249" s="184"/>
      <c r="W1249" s="184"/>
      <c r="X1249" s="184"/>
    </row>
    <row r="1250" spans="1:24" s="186" customFormat="1">
      <c r="A1250" s="189"/>
      <c r="B1250" s="184"/>
      <c r="C1250" s="185"/>
      <c r="D1250" s="187"/>
      <c r="E1250" s="187"/>
      <c r="F1250" s="187"/>
      <c r="G1250" s="187"/>
      <c r="H1250" s="187"/>
      <c r="I1250" s="187"/>
      <c r="J1250" s="187"/>
      <c r="K1250" s="188"/>
      <c r="L1250" s="187"/>
      <c r="M1250" s="187"/>
      <c r="N1250" s="187"/>
      <c r="O1250" s="187"/>
      <c r="P1250" s="187"/>
      <c r="Q1250" s="187"/>
      <c r="R1250" s="188"/>
      <c r="S1250" s="187"/>
      <c r="T1250" s="184"/>
      <c r="W1250" s="184"/>
      <c r="X1250" s="184"/>
    </row>
    <row r="1251" spans="1:24" s="186" customFormat="1">
      <c r="A1251" s="189"/>
      <c r="B1251" s="184"/>
      <c r="C1251" s="185"/>
      <c r="D1251" s="187"/>
      <c r="E1251" s="187"/>
      <c r="F1251" s="187"/>
      <c r="G1251" s="187"/>
      <c r="H1251" s="187"/>
      <c r="I1251" s="187"/>
      <c r="J1251" s="187"/>
      <c r="K1251" s="188"/>
      <c r="L1251" s="187"/>
      <c r="M1251" s="187"/>
      <c r="N1251" s="187"/>
      <c r="O1251" s="187"/>
      <c r="P1251" s="187"/>
      <c r="Q1251" s="187"/>
      <c r="R1251" s="188"/>
      <c r="S1251" s="187"/>
      <c r="T1251" s="184"/>
      <c r="W1251" s="184"/>
      <c r="X1251" s="184"/>
    </row>
    <row r="1252" spans="1:24" s="186" customFormat="1">
      <c r="A1252" s="189"/>
      <c r="B1252" s="184"/>
      <c r="C1252" s="185"/>
      <c r="D1252" s="187"/>
      <c r="E1252" s="187"/>
      <c r="F1252" s="187"/>
      <c r="G1252" s="187"/>
      <c r="H1252" s="187"/>
      <c r="I1252" s="187"/>
      <c r="J1252" s="187"/>
      <c r="K1252" s="188"/>
      <c r="L1252" s="187"/>
      <c r="M1252" s="187"/>
      <c r="N1252" s="187"/>
      <c r="O1252" s="187"/>
      <c r="P1252" s="187"/>
      <c r="Q1252" s="187"/>
      <c r="R1252" s="188"/>
      <c r="S1252" s="187"/>
      <c r="T1252" s="184"/>
      <c r="W1252" s="184"/>
      <c r="X1252" s="184"/>
    </row>
    <row r="1253" spans="1:24" s="186" customFormat="1">
      <c r="A1253" s="189"/>
      <c r="B1253" s="184"/>
      <c r="C1253" s="185"/>
      <c r="D1253" s="187"/>
      <c r="E1253" s="187"/>
      <c r="F1253" s="187"/>
      <c r="G1253" s="187"/>
      <c r="H1253" s="187"/>
      <c r="I1253" s="187"/>
      <c r="J1253" s="187"/>
      <c r="K1253" s="188"/>
      <c r="L1253" s="187"/>
      <c r="M1253" s="187"/>
      <c r="N1253" s="187"/>
      <c r="O1253" s="187"/>
      <c r="P1253" s="187"/>
      <c r="Q1253" s="187"/>
      <c r="R1253" s="188"/>
      <c r="S1253" s="187"/>
      <c r="T1253" s="184"/>
      <c r="W1253" s="184"/>
      <c r="X1253" s="184"/>
    </row>
    <row r="1254" spans="1:24" s="186" customFormat="1">
      <c r="A1254" s="189"/>
      <c r="B1254" s="184"/>
      <c r="C1254" s="185"/>
      <c r="D1254" s="187"/>
      <c r="E1254" s="187"/>
      <c r="F1254" s="187"/>
      <c r="G1254" s="187"/>
      <c r="H1254" s="187"/>
      <c r="I1254" s="187"/>
      <c r="J1254" s="187"/>
      <c r="K1254" s="188"/>
      <c r="L1254" s="187"/>
      <c r="M1254" s="187"/>
      <c r="N1254" s="187"/>
      <c r="O1254" s="187"/>
      <c r="P1254" s="187"/>
      <c r="Q1254" s="187"/>
      <c r="R1254" s="188"/>
      <c r="S1254" s="187"/>
      <c r="T1254" s="184"/>
      <c r="W1254" s="184"/>
      <c r="X1254" s="184"/>
    </row>
    <row r="1255" spans="1:24" s="186" customFormat="1">
      <c r="A1255" s="189"/>
      <c r="B1255" s="184"/>
      <c r="C1255" s="185"/>
      <c r="D1255" s="187"/>
      <c r="E1255" s="187"/>
      <c r="F1255" s="187"/>
      <c r="G1255" s="187"/>
      <c r="H1255" s="187"/>
      <c r="I1255" s="187"/>
      <c r="J1255" s="187"/>
      <c r="K1255" s="188"/>
      <c r="L1255" s="187"/>
      <c r="M1255" s="187"/>
      <c r="N1255" s="187"/>
      <c r="O1255" s="187"/>
      <c r="P1255" s="187"/>
      <c r="Q1255" s="187"/>
      <c r="R1255" s="188"/>
      <c r="S1255" s="187"/>
      <c r="T1255" s="184"/>
      <c r="W1255" s="184"/>
      <c r="X1255" s="184"/>
    </row>
    <row r="1256" spans="1:24" s="186" customFormat="1">
      <c r="A1256" s="189"/>
      <c r="B1256" s="184"/>
      <c r="C1256" s="185"/>
      <c r="D1256" s="187"/>
      <c r="E1256" s="187"/>
      <c r="F1256" s="187"/>
      <c r="G1256" s="187"/>
      <c r="H1256" s="187"/>
      <c r="I1256" s="187"/>
      <c r="J1256" s="187"/>
      <c r="K1256" s="188"/>
      <c r="L1256" s="187"/>
      <c r="M1256" s="187"/>
      <c r="N1256" s="187"/>
      <c r="O1256" s="187"/>
      <c r="P1256" s="187"/>
      <c r="Q1256" s="187"/>
      <c r="R1256" s="188"/>
      <c r="S1256" s="187"/>
      <c r="T1256" s="184"/>
      <c r="W1256" s="184"/>
      <c r="X1256" s="184"/>
    </row>
    <row r="1257" spans="1:24" s="186" customFormat="1">
      <c r="A1257" s="189"/>
      <c r="B1257" s="184"/>
      <c r="C1257" s="185"/>
      <c r="D1257" s="187"/>
      <c r="E1257" s="187"/>
      <c r="F1257" s="187"/>
      <c r="G1257" s="187"/>
      <c r="H1257" s="187"/>
      <c r="I1257" s="187"/>
      <c r="J1257" s="187"/>
      <c r="K1257" s="188"/>
      <c r="L1257" s="187"/>
      <c r="M1257" s="187"/>
      <c r="N1257" s="187"/>
      <c r="O1257" s="187"/>
      <c r="P1257" s="187"/>
      <c r="Q1257" s="187"/>
      <c r="R1257" s="188"/>
      <c r="S1257" s="187"/>
      <c r="T1257" s="184"/>
      <c r="W1257" s="184"/>
      <c r="X1257" s="184"/>
    </row>
    <row r="1258" spans="1:24" s="186" customFormat="1">
      <c r="A1258" s="189"/>
      <c r="B1258" s="184"/>
      <c r="C1258" s="185"/>
      <c r="D1258" s="187"/>
      <c r="E1258" s="187"/>
      <c r="F1258" s="187"/>
      <c r="G1258" s="187"/>
      <c r="H1258" s="187"/>
      <c r="I1258" s="187"/>
      <c r="J1258" s="187"/>
      <c r="K1258" s="188"/>
      <c r="L1258" s="187"/>
      <c r="M1258" s="187"/>
      <c r="N1258" s="187"/>
      <c r="O1258" s="187"/>
      <c r="P1258" s="187"/>
      <c r="Q1258" s="187"/>
      <c r="R1258" s="188"/>
      <c r="S1258" s="187"/>
      <c r="T1258" s="184"/>
      <c r="W1258" s="184"/>
      <c r="X1258" s="184"/>
    </row>
    <row r="1259" spans="1:24" s="186" customFormat="1">
      <c r="A1259" s="189"/>
      <c r="B1259" s="184"/>
      <c r="C1259" s="185"/>
      <c r="D1259" s="187"/>
      <c r="E1259" s="187"/>
      <c r="F1259" s="187"/>
      <c r="G1259" s="187"/>
      <c r="H1259" s="187"/>
      <c r="I1259" s="187"/>
      <c r="J1259" s="187"/>
      <c r="K1259" s="188"/>
      <c r="L1259" s="187"/>
      <c r="M1259" s="187"/>
      <c r="N1259" s="187"/>
      <c r="O1259" s="187"/>
      <c r="P1259" s="187"/>
      <c r="Q1259" s="187"/>
      <c r="R1259" s="188"/>
      <c r="S1259" s="187"/>
      <c r="T1259" s="184"/>
      <c r="W1259" s="184"/>
      <c r="X1259" s="184"/>
    </row>
    <row r="1260" spans="1:24" s="186" customFormat="1">
      <c r="A1260" s="189"/>
      <c r="B1260" s="184"/>
      <c r="C1260" s="185"/>
      <c r="D1260" s="187"/>
      <c r="E1260" s="187"/>
      <c r="F1260" s="187"/>
      <c r="G1260" s="187"/>
      <c r="H1260" s="187"/>
      <c r="I1260" s="187"/>
      <c r="J1260" s="187"/>
      <c r="K1260" s="188"/>
      <c r="L1260" s="187"/>
      <c r="M1260" s="187"/>
      <c r="N1260" s="187"/>
      <c r="O1260" s="187"/>
      <c r="P1260" s="187"/>
      <c r="Q1260" s="187"/>
      <c r="R1260" s="188"/>
      <c r="S1260" s="187"/>
      <c r="T1260" s="184"/>
      <c r="W1260" s="184"/>
      <c r="X1260" s="184"/>
    </row>
    <row r="1261" spans="1:24" s="186" customFormat="1">
      <c r="A1261" s="189"/>
      <c r="B1261" s="184"/>
      <c r="C1261" s="185"/>
      <c r="D1261" s="187"/>
      <c r="E1261" s="187"/>
      <c r="F1261" s="187"/>
      <c r="G1261" s="187"/>
      <c r="H1261" s="187"/>
      <c r="I1261" s="187"/>
      <c r="J1261" s="187"/>
      <c r="K1261" s="188"/>
      <c r="L1261" s="187"/>
      <c r="M1261" s="187"/>
      <c r="N1261" s="187"/>
      <c r="O1261" s="187"/>
      <c r="P1261" s="187"/>
      <c r="Q1261" s="187"/>
      <c r="R1261" s="188"/>
      <c r="S1261" s="187"/>
      <c r="T1261" s="184"/>
      <c r="W1261" s="184"/>
      <c r="X1261" s="184"/>
    </row>
    <row r="1262" spans="1:24" s="186" customFormat="1">
      <c r="A1262" s="189"/>
      <c r="B1262" s="184"/>
      <c r="C1262" s="185"/>
      <c r="D1262" s="187"/>
      <c r="E1262" s="187"/>
      <c r="F1262" s="187"/>
      <c r="G1262" s="187"/>
      <c r="H1262" s="187"/>
      <c r="I1262" s="187"/>
      <c r="J1262" s="187"/>
      <c r="K1262" s="188"/>
      <c r="L1262" s="187"/>
      <c r="M1262" s="187"/>
      <c r="N1262" s="187"/>
      <c r="O1262" s="187"/>
      <c r="P1262" s="187"/>
      <c r="Q1262" s="187"/>
      <c r="R1262" s="188"/>
      <c r="S1262" s="187"/>
      <c r="T1262" s="184"/>
      <c r="W1262" s="184"/>
      <c r="X1262" s="184"/>
    </row>
    <row r="1263" spans="1:24" s="186" customFormat="1">
      <c r="A1263" s="189"/>
      <c r="B1263" s="184"/>
      <c r="C1263" s="185"/>
      <c r="D1263" s="187"/>
      <c r="E1263" s="187"/>
      <c r="F1263" s="187"/>
      <c r="G1263" s="187"/>
      <c r="H1263" s="187"/>
      <c r="I1263" s="187"/>
      <c r="J1263" s="187"/>
      <c r="K1263" s="188"/>
      <c r="L1263" s="187"/>
      <c r="M1263" s="187"/>
      <c r="N1263" s="187"/>
      <c r="O1263" s="187"/>
      <c r="P1263" s="187"/>
      <c r="Q1263" s="187"/>
      <c r="R1263" s="188"/>
      <c r="S1263" s="187"/>
      <c r="T1263" s="184"/>
      <c r="W1263" s="184"/>
      <c r="X1263" s="184"/>
    </row>
    <row r="1264" spans="1:24" s="186" customFormat="1">
      <c r="A1264" s="189"/>
      <c r="B1264" s="184"/>
      <c r="C1264" s="185"/>
      <c r="D1264" s="187"/>
      <c r="E1264" s="187"/>
      <c r="F1264" s="187"/>
      <c r="G1264" s="187"/>
      <c r="H1264" s="187"/>
      <c r="I1264" s="187"/>
      <c r="J1264" s="187"/>
      <c r="K1264" s="188"/>
      <c r="L1264" s="187"/>
      <c r="M1264" s="187"/>
      <c r="N1264" s="187"/>
      <c r="O1264" s="187"/>
      <c r="P1264" s="187"/>
      <c r="Q1264" s="187"/>
      <c r="R1264" s="188"/>
      <c r="S1264" s="187"/>
      <c r="T1264" s="184"/>
      <c r="W1264" s="184"/>
      <c r="X1264" s="184"/>
    </row>
    <row r="1265" spans="1:24" s="186" customFormat="1">
      <c r="A1265" s="189"/>
      <c r="B1265" s="184"/>
      <c r="C1265" s="185"/>
      <c r="D1265" s="187"/>
      <c r="E1265" s="187"/>
      <c r="F1265" s="187"/>
      <c r="G1265" s="187"/>
      <c r="H1265" s="187"/>
      <c r="I1265" s="187"/>
      <c r="J1265" s="187"/>
      <c r="K1265" s="188"/>
      <c r="L1265" s="187"/>
      <c r="M1265" s="187"/>
      <c r="N1265" s="187"/>
      <c r="O1265" s="187"/>
      <c r="P1265" s="187"/>
      <c r="Q1265" s="187"/>
      <c r="R1265" s="188"/>
      <c r="S1265" s="187"/>
      <c r="T1265" s="184"/>
      <c r="W1265" s="184"/>
      <c r="X1265" s="184"/>
    </row>
    <row r="1266" spans="1:24" s="186" customFormat="1">
      <c r="A1266" s="189"/>
      <c r="B1266" s="184"/>
      <c r="C1266" s="185"/>
      <c r="D1266" s="187"/>
      <c r="E1266" s="187"/>
      <c r="F1266" s="187"/>
      <c r="G1266" s="187"/>
      <c r="H1266" s="187"/>
      <c r="I1266" s="187"/>
      <c r="J1266" s="187"/>
      <c r="K1266" s="188"/>
      <c r="L1266" s="187"/>
      <c r="M1266" s="187"/>
      <c r="N1266" s="187"/>
      <c r="O1266" s="187"/>
      <c r="P1266" s="187"/>
      <c r="Q1266" s="187"/>
      <c r="R1266" s="188"/>
      <c r="S1266" s="187"/>
      <c r="T1266" s="184"/>
      <c r="W1266" s="184"/>
      <c r="X1266" s="184"/>
    </row>
    <row r="1267" spans="1:24" s="186" customFormat="1">
      <c r="A1267" s="189"/>
      <c r="B1267" s="184"/>
      <c r="C1267" s="185"/>
      <c r="D1267" s="187"/>
      <c r="E1267" s="187"/>
      <c r="F1267" s="187"/>
      <c r="G1267" s="187"/>
      <c r="H1267" s="187"/>
      <c r="I1267" s="187"/>
      <c r="J1267" s="187"/>
      <c r="K1267" s="188"/>
      <c r="L1267" s="187"/>
      <c r="M1267" s="187"/>
      <c r="N1267" s="187"/>
      <c r="O1267" s="187"/>
      <c r="P1267" s="187"/>
      <c r="Q1267" s="187"/>
      <c r="R1267" s="188"/>
      <c r="S1267" s="187"/>
      <c r="T1267" s="184"/>
      <c r="W1267" s="184"/>
      <c r="X1267" s="184"/>
    </row>
    <row r="1268" spans="1:24" s="186" customFormat="1">
      <c r="A1268" s="189"/>
      <c r="B1268" s="184"/>
      <c r="C1268" s="185"/>
      <c r="D1268" s="187"/>
      <c r="E1268" s="187"/>
      <c r="F1268" s="187"/>
      <c r="G1268" s="187"/>
      <c r="H1268" s="187"/>
      <c r="I1268" s="187"/>
      <c r="J1268" s="187"/>
      <c r="K1268" s="188"/>
      <c r="L1268" s="187"/>
      <c r="M1268" s="187"/>
      <c r="N1268" s="187"/>
      <c r="O1268" s="187"/>
      <c r="P1268" s="187"/>
      <c r="Q1268" s="187"/>
      <c r="R1268" s="188"/>
      <c r="S1268" s="187"/>
      <c r="T1268" s="184"/>
      <c r="W1268" s="184"/>
      <c r="X1268" s="184"/>
    </row>
    <row r="1269" spans="1:24" s="186" customFormat="1">
      <c r="A1269" s="189"/>
      <c r="B1269" s="184"/>
      <c r="C1269" s="185"/>
      <c r="D1269" s="187"/>
      <c r="E1269" s="187"/>
      <c r="F1269" s="187"/>
      <c r="G1269" s="187"/>
      <c r="H1269" s="187"/>
      <c r="I1269" s="187"/>
      <c r="J1269" s="187"/>
      <c r="K1269" s="188"/>
      <c r="L1269" s="187"/>
      <c r="M1269" s="187"/>
      <c r="N1269" s="187"/>
      <c r="O1269" s="187"/>
      <c r="P1269" s="187"/>
      <c r="Q1269" s="187"/>
      <c r="R1269" s="188"/>
      <c r="S1269" s="187"/>
      <c r="T1269" s="184"/>
      <c r="W1269" s="184"/>
      <c r="X1269" s="184"/>
    </row>
    <row r="1270" spans="1:24" s="186" customFormat="1">
      <c r="A1270" s="189"/>
      <c r="B1270" s="184"/>
      <c r="C1270" s="185"/>
      <c r="D1270" s="187"/>
      <c r="E1270" s="187"/>
      <c r="F1270" s="187"/>
      <c r="G1270" s="187"/>
      <c r="H1270" s="187"/>
      <c r="I1270" s="187"/>
      <c r="J1270" s="187"/>
      <c r="K1270" s="188"/>
      <c r="L1270" s="187"/>
      <c r="M1270" s="187"/>
      <c r="N1270" s="187"/>
      <c r="O1270" s="187"/>
      <c r="P1270" s="187"/>
      <c r="Q1270" s="187"/>
      <c r="R1270" s="188"/>
      <c r="S1270" s="187"/>
      <c r="T1270" s="184"/>
      <c r="W1270" s="184"/>
      <c r="X1270" s="184"/>
    </row>
    <row r="1271" spans="1:24" s="186" customFormat="1">
      <c r="A1271" s="189"/>
      <c r="B1271" s="184"/>
      <c r="C1271" s="185"/>
      <c r="D1271" s="187"/>
      <c r="E1271" s="187"/>
      <c r="F1271" s="187"/>
      <c r="G1271" s="187"/>
      <c r="H1271" s="187"/>
      <c r="I1271" s="187"/>
      <c r="J1271" s="187"/>
      <c r="K1271" s="188"/>
      <c r="L1271" s="187"/>
      <c r="M1271" s="187"/>
      <c r="N1271" s="187"/>
      <c r="O1271" s="187"/>
      <c r="P1271" s="187"/>
      <c r="Q1271" s="187"/>
      <c r="R1271" s="188"/>
      <c r="S1271" s="187"/>
      <c r="T1271" s="184"/>
      <c r="W1271" s="184"/>
      <c r="X1271" s="184"/>
    </row>
    <row r="1272" spans="1:24" s="186" customFormat="1">
      <c r="A1272" s="189"/>
      <c r="B1272" s="184"/>
      <c r="C1272" s="185"/>
      <c r="D1272" s="187"/>
      <c r="E1272" s="187"/>
      <c r="F1272" s="187"/>
      <c r="G1272" s="187"/>
      <c r="H1272" s="187"/>
      <c r="I1272" s="187"/>
      <c r="J1272" s="187"/>
      <c r="K1272" s="188"/>
      <c r="L1272" s="187"/>
      <c r="M1272" s="187"/>
      <c r="N1272" s="187"/>
      <c r="O1272" s="187"/>
      <c r="P1272" s="187"/>
      <c r="Q1272" s="187"/>
      <c r="R1272" s="188"/>
      <c r="S1272" s="187"/>
      <c r="T1272" s="184"/>
      <c r="W1272" s="184"/>
      <c r="X1272" s="184"/>
    </row>
    <row r="1273" spans="1:24" s="186" customFormat="1">
      <c r="A1273" s="189"/>
      <c r="B1273" s="184"/>
      <c r="C1273" s="185"/>
      <c r="D1273" s="187"/>
      <c r="E1273" s="187"/>
      <c r="F1273" s="187"/>
      <c r="G1273" s="187"/>
      <c r="H1273" s="187"/>
      <c r="I1273" s="187"/>
      <c r="J1273" s="187"/>
      <c r="K1273" s="188"/>
      <c r="L1273" s="187"/>
      <c r="M1273" s="187"/>
      <c r="N1273" s="187"/>
      <c r="O1273" s="187"/>
      <c r="P1273" s="187"/>
      <c r="Q1273" s="187"/>
      <c r="R1273" s="188"/>
      <c r="S1273" s="187"/>
      <c r="T1273" s="184"/>
      <c r="W1273" s="184"/>
      <c r="X1273" s="184"/>
    </row>
    <row r="1274" spans="1:24" s="186" customFormat="1">
      <c r="A1274" s="189"/>
      <c r="B1274" s="184"/>
      <c r="C1274" s="185"/>
      <c r="D1274" s="187"/>
      <c r="E1274" s="187"/>
      <c r="F1274" s="187"/>
      <c r="G1274" s="187"/>
      <c r="H1274" s="187"/>
      <c r="I1274" s="187"/>
      <c r="J1274" s="187"/>
      <c r="K1274" s="188"/>
      <c r="L1274" s="187"/>
      <c r="M1274" s="187"/>
      <c r="N1274" s="187"/>
      <c r="O1274" s="187"/>
      <c r="P1274" s="187"/>
      <c r="Q1274" s="187"/>
      <c r="R1274" s="188"/>
      <c r="S1274" s="187"/>
      <c r="T1274" s="184"/>
      <c r="W1274" s="184"/>
      <c r="X1274" s="184"/>
    </row>
    <row r="1275" spans="1:24" s="186" customFormat="1">
      <c r="A1275" s="189"/>
      <c r="B1275" s="184"/>
      <c r="C1275" s="185"/>
      <c r="D1275" s="187"/>
      <c r="E1275" s="187"/>
      <c r="F1275" s="187"/>
      <c r="G1275" s="187"/>
      <c r="H1275" s="187"/>
      <c r="I1275" s="187"/>
      <c r="J1275" s="187"/>
      <c r="K1275" s="188"/>
      <c r="L1275" s="187"/>
      <c r="M1275" s="187"/>
      <c r="N1275" s="187"/>
      <c r="O1275" s="187"/>
      <c r="P1275" s="187"/>
      <c r="Q1275" s="187"/>
      <c r="R1275" s="188"/>
      <c r="S1275" s="187"/>
      <c r="T1275" s="184"/>
      <c r="W1275" s="184"/>
      <c r="X1275" s="184"/>
    </row>
    <row r="1276" spans="1:24" s="186" customFormat="1">
      <c r="A1276" s="189"/>
      <c r="B1276" s="184"/>
      <c r="C1276" s="185"/>
      <c r="D1276" s="187"/>
      <c r="E1276" s="187"/>
      <c r="F1276" s="187"/>
      <c r="G1276" s="187"/>
      <c r="H1276" s="187"/>
      <c r="I1276" s="187"/>
      <c r="J1276" s="187"/>
      <c r="K1276" s="188"/>
      <c r="L1276" s="187"/>
      <c r="M1276" s="187"/>
      <c r="N1276" s="187"/>
      <c r="O1276" s="187"/>
      <c r="P1276" s="187"/>
      <c r="Q1276" s="187"/>
      <c r="R1276" s="188"/>
      <c r="S1276" s="187"/>
      <c r="T1276" s="184"/>
      <c r="W1276" s="184"/>
      <c r="X1276" s="184"/>
    </row>
    <row r="1277" spans="1:24" s="186" customFormat="1">
      <c r="A1277" s="189"/>
      <c r="B1277" s="184"/>
      <c r="C1277" s="185"/>
      <c r="D1277" s="187"/>
      <c r="E1277" s="187"/>
      <c r="F1277" s="187"/>
      <c r="G1277" s="187"/>
      <c r="H1277" s="187"/>
      <c r="I1277" s="187"/>
      <c r="J1277" s="187"/>
      <c r="K1277" s="188"/>
      <c r="L1277" s="187"/>
      <c r="M1277" s="187"/>
      <c r="N1277" s="187"/>
      <c r="O1277" s="187"/>
      <c r="P1277" s="187"/>
      <c r="Q1277" s="187"/>
      <c r="R1277" s="188"/>
      <c r="S1277" s="187"/>
      <c r="T1277" s="184"/>
      <c r="W1277" s="184"/>
      <c r="X1277" s="184"/>
    </row>
    <row r="1278" spans="1:24" s="186" customFormat="1">
      <c r="A1278" s="189"/>
      <c r="B1278" s="184"/>
      <c r="C1278" s="185"/>
      <c r="D1278" s="187"/>
      <c r="E1278" s="187"/>
      <c r="F1278" s="187"/>
      <c r="G1278" s="187"/>
      <c r="H1278" s="187"/>
      <c r="I1278" s="187"/>
      <c r="J1278" s="187"/>
      <c r="K1278" s="188"/>
      <c r="L1278" s="187"/>
      <c r="M1278" s="187"/>
      <c r="N1278" s="187"/>
      <c r="O1278" s="187"/>
      <c r="P1278" s="187"/>
      <c r="Q1278" s="187"/>
      <c r="R1278" s="188"/>
      <c r="S1278" s="187"/>
      <c r="T1278" s="184"/>
      <c r="W1278" s="184"/>
      <c r="X1278" s="184"/>
    </row>
    <row r="1279" spans="1:24" s="186" customFormat="1">
      <c r="A1279" s="189"/>
      <c r="B1279" s="184"/>
      <c r="C1279" s="185"/>
      <c r="D1279" s="187"/>
      <c r="E1279" s="187"/>
      <c r="F1279" s="187"/>
      <c r="G1279" s="187"/>
      <c r="H1279" s="187"/>
      <c r="I1279" s="187"/>
      <c r="J1279" s="187"/>
      <c r="K1279" s="188"/>
      <c r="L1279" s="187"/>
      <c r="M1279" s="187"/>
      <c r="N1279" s="187"/>
      <c r="O1279" s="187"/>
      <c r="P1279" s="187"/>
      <c r="Q1279" s="187"/>
      <c r="R1279" s="188"/>
      <c r="S1279" s="187"/>
      <c r="T1279" s="184"/>
      <c r="W1279" s="184"/>
      <c r="X1279" s="184"/>
    </row>
    <row r="1280" spans="1:24" s="186" customFormat="1">
      <c r="A1280" s="189"/>
      <c r="B1280" s="184"/>
      <c r="C1280" s="185"/>
      <c r="D1280" s="187"/>
      <c r="E1280" s="187"/>
      <c r="F1280" s="187"/>
      <c r="G1280" s="187"/>
      <c r="H1280" s="187"/>
      <c r="I1280" s="187"/>
      <c r="J1280" s="187"/>
      <c r="K1280" s="188"/>
      <c r="L1280" s="187"/>
      <c r="M1280" s="187"/>
      <c r="N1280" s="187"/>
      <c r="O1280" s="187"/>
      <c r="P1280" s="187"/>
      <c r="Q1280" s="187"/>
      <c r="R1280" s="188"/>
      <c r="S1280" s="187"/>
      <c r="T1280" s="184"/>
      <c r="W1280" s="184"/>
      <c r="X1280" s="184"/>
    </row>
    <row r="1281" spans="1:24" s="186" customFormat="1">
      <c r="A1281" s="189"/>
      <c r="B1281" s="184"/>
      <c r="C1281" s="185"/>
      <c r="D1281" s="187"/>
      <c r="E1281" s="187"/>
      <c r="F1281" s="187"/>
      <c r="G1281" s="187"/>
      <c r="H1281" s="187"/>
      <c r="I1281" s="187"/>
      <c r="J1281" s="187"/>
      <c r="K1281" s="188"/>
      <c r="L1281" s="187"/>
      <c r="M1281" s="187"/>
      <c r="N1281" s="187"/>
      <c r="O1281" s="187"/>
      <c r="P1281" s="187"/>
      <c r="Q1281" s="187"/>
      <c r="R1281" s="188"/>
      <c r="S1281" s="187"/>
      <c r="T1281" s="184"/>
      <c r="W1281" s="184"/>
      <c r="X1281" s="184"/>
    </row>
    <row r="1282" spans="1:24" s="186" customFormat="1">
      <c r="A1282" s="189"/>
      <c r="B1282" s="184"/>
      <c r="C1282" s="185"/>
      <c r="D1282" s="187"/>
      <c r="E1282" s="187"/>
      <c r="F1282" s="187"/>
      <c r="G1282" s="187"/>
      <c r="H1282" s="187"/>
      <c r="I1282" s="187"/>
      <c r="J1282" s="187"/>
      <c r="K1282" s="188"/>
      <c r="L1282" s="187"/>
      <c r="M1282" s="187"/>
      <c r="N1282" s="187"/>
      <c r="O1282" s="187"/>
      <c r="P1282" s="187"/>
      <c r="Q1282" s="187"/>
      <c r="R1282" s="188"/>
      <c r="S1282" s="187"/>
      <c r="T1282" s="184"/>
      <c r="W1282" s="184"/>
      <c r="X1282" s="184"/>
    </row>
    <row r="1283" spans="1:24" s="186" customFormat="1">
      <c r="A1283" s="189"/>
      <c r="B1283" s="184"/>
      <c r="C1283" s="185"/>
      <c r="D1283" s="187"/>
      <c r="E1283" s="187"/>
      <c r="F1283" s="187"/>
      <c r="G1283" s="187"/>
      <c r="H1283" s="187"/>
      <c r="I1283" s="187"/>
      <c r="J1283" s="187"/>
      <c r="K1283" s="188"/>
      <c r="L1283" s="187"/>
      <c r="M1283" s="187"/>
      <c r="N1283" s="187"/>
      <c r="O1283" s="187"/>
      <c r="P1283" s="187"/>
      <c r="Q1283" s="187"/>
      <c r="R1283" s="188"/>
      <c r="S1283" s="187"/>
      <c r="T1283" s="184"/>
      <c r="W1283" s="184"/>
      <c r="X1283" s="184"/>
    </row>
    <row r="1284" spans="1:24" s="186" customFormat="1">
      <c r="A1284" s="189"/>
      <c r="B1284" s="184"/>
      <c r="C1284" s="185"/>
      <c r="D1284" s="187"/>
      <c r="E1284" s="187"/>
      <c r="F1284" s="187"/>
      <c r="G1284" s="187"/>
      <c r="H1284" s="187"/>
      <c r="I1284" s="187"/>
      <c r="J1284" s="187"/>
      <c r="K1284" s="188"/>
      <c r="L1284" s="187"/>
      <c r="M1284" s="187"/>
      <c r="N1284" s="187"/>
      <c r="O1284" s="187"/>
      <c r="P1284" s="187"/>
      <c r="Q1284" s="187"/>
      <c r="R1284" s="188"/>
      <c r="S1284" s="187"/>
      <c r="T1284" s="184"/>
      <c r="W1284" s="184"/>
      <c r="X1284" s="184"/>
    </row>
    <row r="1285" spans="1:24" s="186" customFormat="1">
      <c r="A1285" s="189"/>
      <c r="B1285" s="184"/>
      <c r="C1285" s="185"/>
      <c r="D1285" s="187"/>
      <c r="E1285" s="187"/>
      <c r="F1285" s="187"/>
      <c r="G1285" s="187"/>
      <c r="H1285" s="187"/>
      <c r="I1285" s="187"/>
      <c r="J1285" s="187"/>
      <c r="K1285" s="188"/>
      <c r="L1285" s="187"/>
      <c r="M1285" s="187"/>
      <c r="N1285" s="187"/>
      <c r="O1285" s="187"/>
      <c r="P1285" s="187"/>
      <c r="Q1285" s="187"/>
      <c r="R1285" s="188"/>
      <c r="S1285" s="187"/>
      <c r="T1285" s="184"/>
      <c r="W1285" s="184"/>
      <c r="X1285" s="184"/>
    </row>
    <row r="1286" spans="1:24" s="186" customFormat="1">
      <c r="A1286" s="189"/>
      <c r="B1286" s="184"/>
      <c r="C1286" s="185"/>
      <c r="D1286" s="187"/>
      <c r="E1286" s="187"/>
      <c r="F1286" s="187"/>
      <c r="G1286" s="187"/>
      <c r="H1286" s="187"/>
      <c r="I1286" s="187"/>
      <c r="J1286" s="187"/>
      <c r="K1286" s="188"/>
      <c r="L1286" s="187"/>
      <c r="M1286" s="187"/>
      <c r="N1286" s="187"/>
      <c r="O1286" s="187"/>
      <c r="P1286" s="187"/>
      <c r="Q1286" s="187"/>
      <c r="R1286" s="188"/>
      <c r="S1286" s="187"/>
      <c r="T1286" s="184"/>
      <c r="W1286" s="184"/>
      <c r="X1286" s="184"/>
    </row>
    <row r="1287" spans="1:24" s="186" customFormat="1">
      <c r="A1287" s="189"/>
      <c r="B1287" s="184"/>
      <c r="C1287" s="185"/>
      <c r="D1287" s="187"/>
      <c r="E1287" s="187"/>
      <c r="F1287" s="187"/>
      <c r="G1287" s="187"/>
      <c r="H1287" s="187"/>
      <c r="I1287" s="187"/>
      <c r="J1287" s="187"/>
      <c r="K1287" s="188"/>
      <c r="L1287" s="187"/>
      <c r="M1287" s="187"/>
      <c r="N1287" s="187"/>
      <c r="O1287" s="187"/>
      <c r="P1287" s="187"/>
      <c r="Q1287" s="187"/>
      <c r="R1287" s="188"/>
      <c r="S1287" s="187"/>
      <c r="T1287" s="184"/>
      <c r="W1287" s="184"/>
      <c r="X1287" s="184"/>
    </row>
    <row r="1288" spans="1:24" s="186" customFormat="1">
      <c r="A1288" s="189"/>
      <c r="B1288" s="184"/>
      <c r="C1288" s="185"/>
      <c r="D1288" s="187"/>
      <c r="E1288" s="187"/>
      <c r="F1288" s="187"/>
      <c r="G1288" s="187"/>
      <c r="H1288" s="187"/>
      <c r="I1288" s="187"/>
      <c r="J1288" s="187"/>
      <c r="K1288" s="188"/>
      <c r="L1288" s="187"/>
      <c r="M1288" s="187"/>
      <c r="N1288" s="187"/>
      <c r="O1288" s="187"/>
      <c r="P1288" s="187"/>
      <c r="Q1288" s="187"/>
      <c r="R1288" s="188"/>
      <c r="S1288" s="187"/>
      <c r="T1288" s="184"/>
      <c r="W1288" s="184"/>
      <c r="X1288" s="184"/>
    </row>
    <row r="1289" spans="1:24" s="186" customFormat="1">
      <c r="A1289" s="189"/>
      <c r="B1289" s="184"/>
      <c r="C1289" s="185"/>
      <c r="D1289" s="187"/>
      <c r="E1289" s="187"/>
      <c r="F1289" s="187"/>
      <c r="G1289" s="187"/>
      <c r="H1289" s="187"/>
      <c r="I1289" s="187"/>
      <c r="J1289" s="187"/>
      <c r="K1289" s="188"/>
      <c r="L1289" s="187"/>
      <c r="M1289" s="187"/>
      <c r="N1289" s="187"/>
      <c r="O1289" s="187"/>
      <c r="P1289" s="187"/>
      <c r="Q1289" s="187"/>
      <c r="R1289" s="188"/>
      <c r="S1289" s="187"/>
      <c r="T1289" s="184"/>
      <c r="W1289" s="184"/>
      <c r="X1289" s="184"/>
    </row>
    <row r="1290" spans="1:24" s="186" customFormat="1">
      <c r="A1290" s="189"/>
      <c r="B1290" s="184"/>
      <c r="C1290" s="185"/>
      <c r="D1290" s="187"/>
      <c r="E1290" s="187"/>
      <c r="F1290" s="187"/>
      <c r="G1290" s="187"/>
      <c r="H1290" s="187"/>
      <c r="I1290" s="187"/>
      <c r="J1290" s="187"/>
      <c r="K1290" s="188"/>
      <c r="L1290" s="187"/>
      <c r="M1290" s="187"/>
      <c r="N1290" s="187"/>
      <c r="O1290" s="187"/>
      <c r="P1290" s="187"/>
      <c r="Q1290" s="187"/>
      <c r="R1290" s="188"/>
      <c r="S1290" s="187"/>
      <c r="T1290" s="184"/>
      <c r="W1290" s="184"/>
      <c r="X1290" s="184"/>
    </row>
    <row r="1291" spans="1:24" s="186" customFormat="1">
      <c r="A1291" s="189"/>
      <c r="B1291" s="184"/>
      <c r="C1291" s="185"/>
      <c r="D1291" s="187"/>
      <c r="E1291" s="187"/>
      <c r="F1291" s="187"/>
      <c r="G1291" s="187"/>
      <c r="H1291" s="187"/>
      <c r="I1291" s="187"/>
      <c r="J1291" s="187"/>
      <c r="K1291" s="188"/>
      <c r="L1291" s="187"/>
      <c r="M1291" s="187"/>
      <c r="N1291" s="187"/>
      <c r="O1291" s="187"/>
      <c r="P1291" s="187"/>
      <c r="Q1291" s="187"/>
      <c r="R1291" s="188"/>
      <c r="S1291" s="187"/>
      <c r="T1291" s="184"/>
      <c r="W1291" s="184"/>
      <c r="X1291" s="184"/>
    </row>
    <row r="1292" spans="1:24" s="186" customFormat="1">
      <c r="A1292" s="189"/>
      <c r="B1292" s="184"/>
      <c r="C1292" s="185"/>
      <c r="D1292" s="187"/>
      <c r="E1292" s="187"/>
      <c r="F1292" s="187"/>
      <c r="G1292" s="187"/>
      <c r="H1292" s="187"/>
      <c r="I1292" s="187"/>
      <c r="J1292" s="187"/>
      <c r="K1292" s="188"/>
      <c r="L1292" s="187"/>
      <c r="M1292" s="187"/>
      <c r="N1292" s="187"/>
      <c r="O1292" s="187"/>
      <c r="P1292" s="187"/>
      <c r="Q1292" s="187"/>
      <c r="R1292" s="188"/>
      <c r="S1292" s="187"/>
      <c r="T1292" s="184"/>
      <c r="W1292" s="184"/>
      <c r="X1292" s="184"/>
    </row>
    <row r="1293" spans="1:24" s="186" customFormat="1">
      <c r="A1293" s="189"/>
      <c r="B1293" s="184"/>
      <c r="C1293" s="185"/>
      <c r="D1293" s="187"/>
      <c r="E1293" s="187"/>
      <c r="F1293" s="187"/>
      <c r="G1293" s="187"/>
      <c r="H1293" s="187"/>
      <c r="I1293" s="187"/>
      <c r="J1293" s="187"/>
      <c r="K1293" s="188"/>
      <c r="L1293" s="187"/>
      <c r="M1293" s="187"/>
      <c r="N1293" s="187"/>
      <c r="O1293" s="187"/>
      <c r="P1293" s="187"/>
      <c r="Q1293" s="187"/>
      <c r="R1293" s="188"/>
      <c r="S1293" s="187"/>
      <c r="T1293" s="184"/>
      <c r="W1293" s="184"/>
      <c r="X1293" s="184"/>
    </row>
    <row r="1294" spans="1:24" s="186" customFormat="1">
      <c r="A1294" s="189"/>
      <c r="B1294" s="184"/>
      <c r="C1294" s="185"/>
      <c r="D1294" s="187"/>
      <c r="E1294" s="187"/>
      <c r="F1294" s="187"/>
      <c r="G1294" s="187"/>
      <c r="H1294" s="187"/>
      <c r="I1294" s="187"/>
      <c r="J1294" s="187"/>
      <c r="K1294" s="188"/>
      <c r="L1294" s="187"/>
      <c r="M1294" s="187"/>
      <c r="N1294" s="187"/>
      <c r="O1294" s="187"/>
      <c r="P1294" s="187"/>
      <c r="Q1294" s="187"/>
      <c r="R1294" s="188"/>
      <c r="S1294" s="187"/>
      <c r="T1294" s="184"/>
      <c r="W1294" s="184"/>
      <c r="X1294" s="184"/>
    </row>
    <row r="1295" spans="1:24" s="186" customFormat="1">
      <c r="A1295" s="189"/>
      <c r="B1295" s="184"/>
      <c r="C1295" s="185"/>
      <c r="D1295" s="187"/>
      <c r="E1295" s="187"/>
      <c r="F1295" s="187"/>
      <c r="G1295" s="187"/>
      <c r="H1295" s="187"/>
      <c r="I1295" s="187"/>
      <c r="J1295" s="187"/>
      <c r="K1295" s="188"/>
      <c r="L1295" s="187"/>
      <c r="M1295" s="187"/>
      <c r="N1295" s="187"/>
      <c r="O1295" s="187"/>
      <c r="P1295" s="187"/>
      <c r="Q1295" s="187"/>
      <c r="R1295" s="188"/>
      <c r="S1295" s="187"/>
      <c r="T1295" s="184"/>
      <c r="W1295" s="184"/>
      <c r="X1295" s="184"/>
    </row>
    <row r="1296" spans="1:24" s="186" customFormat="1">
      <c r="A1296" s="189"/>
      <c r="B1296" s="184"/>
      <c r="C1296" s="185"/>
      <c r="D1296" s="187"/>
      <c r="E1296" s="187"/>
      <c r="F1296" s="187"/>
      <c r="G1296" s="187"/>
      <c r="H1296" s="187"/>
      <c r="I1296" s="187"/>
      <c r="J1296" s="187"/>
      <c r="K1296" s="188"/>
      <c r="L1296" s="187"/>
      <c r="M1296" s="187"/>
      <c r="N1296" s="187"/>
      <c r="O1296" s="187"/>
      <c r="P1296" s="187"/>
      <c r="Q1296" s="187"/>
      <c r="R1296" s="188"/>
      <c r="S1296" s="187"/>
      <c r="T1296" s="184"/>
      <c r="W1296" s="184"/>
      <c r="X1296" s="184"/>
    </row>
    <row r="1297" spans="1:24" s="186" customFormat="1">
      <c r="A1297" s="189"/>
      <c r="B1297" s="184"/>
      <c r="C1297" s="185"/>
      <c r="D1297" s="187"/>
      <c r="E1297" s="187"/>
      <c r="F1297" s="187"/>
      <c r="G1297" s="187"/>
      <c r="H1297" s="187"/>
      <c r="I1297" s="187"/>
      <c r="J1297" s="187"/>
      <c r="K1297" s="188"/>
      <c r="L1297" s="187"/>
      <c r="M1297" s="187"/>
      <c r="N1297" s="187"/>
      <c r="O1297" s="187"/>
      <c r="P1297" s="187"/>
      <c r="Q1297" s="187"/>
      <c r="R1297" s="188"/>
      <c r="S1297" s="187"/>
      <c r="T1297" s="184"/>
      <c r="W1297" s="184"/>
      <c r="X1297" s="184"/>
    </row>
    <row r="1298" spans="1:24" s="186" customFormat="1">
      <c r="A1298" s="189"/>
      <c r="B1298" s="184"/>
      <c r="C1298" s="185"/>
      <c r="D1298" s="187"/>
      <c r="E1298" s="187"/>
      <c r="F1298" s="187"/>
      <c r="G1298" s="187"/>
      <c r="H1298" s="187"/>
      <c r="I1298" s="187"/>
      <c r="J1298" s="187"/>
      <c r="K1298" s="188"/>
      <c r="L1298" s="187"/>
      <c r="M1298" s="187"/>
      <c r="N1298" s="187"/>
      <c r="O1298" s="187"/>
      <c r="P1298" s="187"/>
      <c r="Q1298" s="187"/>
      <c r="R1298" s="188"/>
      <c r="S1298" s="187"/>
      <c r="T1298" s="184"/>
      <c r="W1298" s="184"/>
      <c r="X1298" s="184"/>
    </row>
    <row r="1299" spans="1:24" s="186" customFormat="1">
      <c r="A1299" s="189"/>
      <c r="B1299" s="184"/>
      <c r="C1299" s="185"/>
      <c r="D1299" s="187"/>
      <c r="E1299" s="187"/>
      <c r="F1299" s="187"/>
      <c r="G1299" s="187"/>
      <c r="H1299" s="187"/>
      <c r="I1299" s="187"/>
      <c r="J1299" s="187"/>
      <c r="K1299" s="188"/>
      <c r="L1299" s="187"/>
      <c r="M1299" s="187"/>
      <c r="N1299" s="187"/>
      <c r="O1299" s="187"/>
      <c r="P1299" s="187"/>
      <c r="Q1299" s="187"/>
      <c r="R1299" s="188"/>
      <c r="S1299" s="187"/>
      <c r="T1299" s="184"/>
      <c r="W1299" s="184"/>
      <c r="X1299" s="184"/>
    </row>
    <row r="1300" spans="1:24" s="186" customFormat="1">
      <c r="A1300" s="189"/>
      <c r="B1300" s="184"/>
      <c r="C1300" s="185"/>
      <c r="D1300" s="187"/>
      <c r="E1300" s="187"/>
      <c r="F1300" s="187"/>
      <c r="G1300" s="187"/>
      <c r="H1300" s="187"/>
      <c r="I1300" s="187"/>
      <c r="J1300" s="187"/>
      <c r="K1300" s="188"/>
      <c r="L1300" s="187"/>
      <c r="M1300" s="187"/>
      <c r="N1300" s="187"/>
      <c r="O1300" s="187"/>
      <c r="P1300" s="187"/>
      <c r="Q1300" s="187"/>
      <c r="R1300" s="188"/>
      <c r="S1300" s="187"/>
      <c r="T1300" s="184"/>
      <c r="W1300" s="184"/>
      <c r="X1300" s="184"/>
    </row>
    <row r="1301" spans="1:24" s="186" customFormat="1">
      <c r="A1301" s="189"/>
      <c r="B1301" s="184"/>
      <c r="C1301" s="185"/>
      <c r="D1301" s="187"/>
      <c r="E1301" s="187"/>
      <c r="F1301" s="187"/>
      <c r="G1301" s="187"/>
      <c r="H1301" s="187"/>
      <c r="I1301" s="187"/>
      <c r="J1301" s="187"/>
      <c r="K1301" s="188"/>
      <c r="L1301" s="187"/>
      <c r="M1301" s="187"/>
      <c r="N1301" s="187"/>
      <c r="O1301" s="187"/>
      <c r="P1301" s="187"/>
      <c r="Q1301" s="187"/>
      <c r="R1301" s="188"/>
      <c r="S1301" s="187"/>
      <c r="T1301" s="184"/>
      <c r="W1301" s="184"/>
      <c r="X1301" s="184"/>
    </row>
    <row r="1302" spans="1:24" s="186" customFormat="1">
      <c r="A1302" s="189"/>
      <c r="B1302" s="184"/>
      <c r="C1302" s="185"/>
      <c r="D1302" s="187"/>
      <c r="E1302" s="187"/>
      <c r="F1302" s="187"/>
      <c r="G1302" s="187"/>
      <c r="H1302" s="187"/>
      <c r="I1302" s="187"/>
      <c r="J1302" s="187"/>
      <c r="K1302" s="188"/>
      <c r="L1302" s="187"/>
      <c r="M1302" s="187"/>
      <c r="N1302" s="187"/>
      <c r="O1302" s="187"/>
      <c r="P1302" s="187"/>
      <c r="Q1302" s="187"/>
      <c r="R1302" s="188"/>
      <c r="S1302" s="187"/>
      <c r="T1302" s="184"/>
      <c r="W1302" s="184"/>
      <c r="X1302" s="184"/>
    </row>
    <row r="1303" spans="1:24" s="186" customFormat="1">
      <c r="A1303" s="189"/>
      <c r="B1303" s="184"/>
      <c r="C1303" s="185"/>
      <c r="D1303" s="187"/>
      <c r="E1303" s="187"/>
      <c r="F1303" s="187"/>
      <c r="G1303" s="187"/>
      <c r="H1303" s="187"/>
      <c r="I1303" s="187"/>
      <c r="J1303" s="187"/>
      <c r="K1303" s="188"/>
      <c r="L1303" s="187"/>
      <c r="M1303" s="187"/>
      <c r="N1303" s="187"/>
      <c r="O1303" s="187"/>
      <c r="P1303" s="187"/>
      <c r="Q1303" s="187"/>
      <c r="R1303" s="188"/>
      <c r="S1303" s="187"/>
      <c r="T1303" s="184"/>
      <c r="W1303" s="184"/>
      <c r="X1303" s="184"/>
    </row>
    <row r="1304" spans="1:24" s="186" customFormat="1">
      <c r="A1304" s="189"/>
      <c r="B1304" s="184"/>
      <c r="C1304" s="185"/>
      <c r="D1304" s="187"/>
      <c r="E1304" s="187"/>
      <c r="F1304" s="187"/>
      <c r="G1304" s="187"/>
      <c r="H1304" s="187"/>
      <c r="I1304" s="187"/>
      <c r="J1304" s="187"/>
      <c r="K1304" s="188"/>
      <c r="L1304" s="187"/>
      <c r="M1304" s="187"/>
      <c r="N1304" s="187"/>
      <c r="O1304" s="187"/>
      <c r="P1304" s="187"/>
      <c r="Q1304" s="187"/>
      <c r="R1304" s="188"/>
      <c r="S1304" s="187"/>
      <c r="T1304" s="184"/>
      <c r="W1304" s="184"/>
      <c r="X1304" s="184"/>
    </row>
    <row r="1305" spans="1:24" s="186" customFormat="1">
      <c r="A1305" s="189"/>
      <c r="B1305" s="184"/>
      <c r="C1305" s="185"/>
      <c r="D1305" s="187"/>
      <c r="E1305" s="187"/>
      <c r="F1305" s="187"/>
      <c r="G1305" s="187"/>
      <c r="H1305" s="187"/>
      <c r="I1305" s="187"/>
      <c r="J1305" s="187"/>
      <c r="K1305" s="188"/>
      <c r="L1305" s="187"/>
      <c r="M1305" s="187"/>
      <c r="N1305" s="187"/>
      <c r="O1305" s="187"/>
      <c r="P1305" s="187"/>
      <c r="Q1305" s="187"/>
      <c r="R1305" s="188"/>
      <c r="S1305" s="187"/>
      <c r="T1305" s="184"/>
      <c r="W1305" s="184"/>
      <c r="X1305" s="184"/>
    </row>
    <row r="1306" spans="1:24" s="186" customFormat="1">
      <c r="A1306" s="189"/>
      <c r="B1306" s="184"/>
      <c r="C1306" s="185"/>
      <c r="D1306" s="187"/>
      <c r="E1306" s="187"/>
      <c r="F1306" s="187"/>
      <c r="G1306" s="187"/>
      <c r="H1306" s="187"/>
      <c r="I1306" s="187"/>
      <c r="J1306" s="187"/>
      <c r="K1306" s="188"/>
      <c r="L1306" s="187"/>
      <c r="M1306" s="187"/>
      <c r="N1306" s="187"/>
      <c r="O1306" s="187"/>
      <c r="P1306" s="187"/>
      <c r="Q1306" s="187"/>
      <c r="R1306" s="188"/>
      <c r="S1306" s="187"/>
      <c r="T1306" s="184"/>
      <c r="W1306" s="184"/>
      <c r="X1306" s="184"/>
    </row>
    <row r="1307" spans="1:24" s="186" customFormat="1">
      <c r="A1307" s="189"/>
      <c r="B1307" s="184"/>
      <c r="C1307" s="185"/>
      <c r="D1307" s="187"/>
      <c r="E1307" s="187"/>
      <c r="F1307" s="187"/>
      <c r="G1307" s="187"/>
      <c r="H1307" s="187"/>
      <c r="I1307" s="187"/>
      <c r="J1307" s="187"/>
      <c r="K1307" s="188"/>
      <c r="L1307" s="187"/>
      <c r="M1307" s="187"/>
      <c r="N1307" s="187"/>
      <c r="O1307" s="187"/>
      <c r="P1307" s="187"/>
      <c r="Q1307" s="187"/>
      <c r="R1307" s="188"/>
      <c r="S1307" s="187"/>
      <c r="T1307" s="184"/>
      <c r="W1307" s="184"/>
      <c r="X1307" s="184"/>
    </row>
    <row r="1308" spans="1:24" s="186" customFormat="1">
      <c r="A1308" s="189"/>
      <c r="B1308" s="184"/>
      <c r="C1308" s="185"/>
      <c r="D1308" s="187"/>
      <c r="E1308" s="187"/>
      <c r="F1308" s="187"/>
      <c r="G1308" s="187"/>
      <c r="H1308" s="187"/>
      <c r="I1308" s="187"/>
      <c r="J1308" s="187"/>
      <c r="K1308" s="188"/>
      <c r="L1308" s="187"/>
      <c r="M1308" s="187"/>
      <c r="N1308" s="187"/>
      <c r="O1308" s="187"/>
      <c r="P1308" s="187"/>
      <c r="Q1308" s="187"/>
      <c r="R1308" s="188"/>
      <c r="S1308" s="187"/>
      <c r="T1308" s="184"/>
      <c r="W1308" s="184"/>
      <c r="X1308" s="184"/>
    </row>
    <row r="1309" spans="1:24" s="186" customFormat="1">
      <c r="A1309" s="189"/>
      <c r="B1309" s="184"/>
      <c r="C1309" s="185"/>
      <c r="D1309" s="187"/>
      <c r="E1309" s="187"/>
      <c r="F1309" s="187"/>
      <c r="G1309" s="187"/>
      <c r="H1309" s="187"/>
      <c r="I1309" s="187"/>
      <c r="J1309" s="187"/>
      <c r="K1309" s="188"/>
      <c r="L1309" s="187"/>
      <c r="M1309" s="187"/>
      <c r="N1309" s="187"/>
      <c r="O1309" s="187"/>
      <c r="P1309" s="187"/>
      <c r="Q1309" s="187"/>
      <c r="R1309" s="188"/>
      <c r="S1309" s="187"/>
      <c r="T1309" s="184"/>
      <c r="W1309" s="184"/>
      <c r="X1309" s="184"/>
    </row>
    <row r="1310" spans="1:24" s="186" customFormat="1">
      <c r="A1310" s="189"/>
      <c r="B1310" s="184"/>
      <c r="C1310" s="185"/>
      <c r="D1310" s="187"/>
      <c r="E1310" s="187"/>
      <c r="F1310" s="187"/>
      <c r="G1310" s="187"/>
      <c r="H1310" s="187"/>
      <c r="I1310" s="187"/>
      <c r="J1310" s="187"/>
      <c r="K1310" s="188"/>
      <c r="L1310" s="187"/>
      <c r="M1310" s="187"/>
      <c r="N1310" s="187"/>
      <c r="O1310" s="187"/>
      <c r="P1310" s="187"/>
      <c r="Q1310" s="187"/>
      <c r="R1310" s="188"/>
      <c r="S1310" s="187"/>
      <c r="T1310" s="184"/>
      <c r="W1310" s="184"/>
      <c r="X1310" s="184"/>
    </row>
    <row r="1311" spans="1:24" s="186" customFormat="1">
      <c r="A1311" s="189"/>
      <c r="B1311" s="184"/>
      <c r="C1311" s="185"/>
      <c r="D1311" s="187"/>
      <c r="E1311" s="187"/>
      <c r="F1311" s="187"/>
      <c r="G1311" s="187"/>
      <c r="H1311" s="187"/>
      <c r="I1311" s="187"/>
      <c r="J1311" s="187"/>
      <c r="K1311" s="188"/>
      <c r="L1311" s="187"/>
      <c r="M1311" s="187"/>
      <c r="N1311" s="187"/>
      <c r="O1311" s="187"/>
      <c r="P1311" s="187"/>
      <c r="Q1311" s="187"/>
      <c r="R1311" s="188"/>
      <c r="S1311" s="187"/>
      <c r="T1311" s="184"/>
      <c r="W1311" s="184"/>
      <c r="X1311" s="184"/>
    </row>
    <row r="1312" spans="1:24" s="186" customFormat="1">
      <c r="A1312" s="189"/>
      <c r="B1312" s="184"/>
      <c r="C1312" s="185"/>
      <c r="D1312" s="187"/>
      <c r="E1312" s="187"/>
      <c r="F1312" s="187"/>
      <c r="G1312" s="187"/>
      <c r="H1312" s="187"/>
      <c r="I1312" s="187"/>
      <c r="J1312" s="187"/>
      <c r="K1312" s="188"/>
      <c r="L1312" s="187"/>
      <c r="M1312" s="187"/>
      <c r="N1312" s="187"/>
      <c r="O1312" s="187"/>
      <c r="P1312" s="187"/>
      <c r="Q1312" s="187"/>
      <c r="R1312" s="188"/>
      <c r="S1312" s="187"/>
      <c r="T1312" s="184"/>
      <c r="W1312" s="184"/>
      <c r="X1312" s="184"/>
    </row>
    <row r="1313" spans="1:24" s="186" customFormat="1">
      <c r="A1313" s="189"/>
      <c r="B1313" s="184"/>
      <c r="C1313" s="185"/>
      <c r="D1313" s="187"/>
      <c r="E1313" s="187"/>
      <c r="F1313" s="187"/>
      <c r="G1313" s="187"/>
      <c r="H1313" s="187"/>
      <c r="I1313" s="187"/>
      <c r="J1313" s="187"/>
      <c r="K1313" s="188"/>
      <c r="L1313" s="187"/>
      <c r="M1313" s="187"/>
      <c r="N1313" s="187"/>
      <c r="O1313" s="187"/>
      <c r="P1313" s="187"/>
      <c r="Q1313" s="187"/>
      <c r="R1313" s="188"/>
      <c r="S1313" s="187"/>
      <c r="T1313" s="184"/>
      <c r="W1313" s="184"/>
      <c r="X1313" s="184"/>
    </row>
    <row r="1314" spans="1:24" s="186" customFormat="1">
      <c r="A1314" s="189"/>
      <c r="B1314" s="184"/>
      <c r="C1314" s="185"/>
      <c r="D1314" s="187"/>
      <c r="E1314" s="187"/>
      <c r="F1314" s="187"/>
      <c r="G1314" s="187"/>
      <c r="H1314" s="187"/>
      <c r="I1314" s="187"/>
      <c r="J1314" s="187"/>
      <c r="K1314" s="188"/>
      <c r="L1314" s="187"/>
      <c r="M1314" s="187"/>
      <c r="N1314" s="187"/>
      <c r="O1314" s="187"/>
      <c r="P1314" s="187"/>
      <c r="Q1314" s="187"/>
      <c r="R1314" s="188"/>
      <c r="S1314" s="187"/>
      <c r="T1314" s="184"/>
      <c r="W1314" s="184"/>
      <c r="X1314" s="184"/>
    </row>
    <row r="1315" spans="1:24" s="186" customFormat="1">
      <c r="A1315" s="189"/>
      <c r="B1315" s="184"/>
      <c r="C1315" s="185"/>
      <c r="D1315" s="187"/>
      <c r="E1315" s="187"/>
      <c r="F1315" s="187"/>
      <c r="G1315" s="187"/>
      <c r="H1315" s="187"/>
      <c r="I1315" s="187"/>
      <c r="J1315" s="187"/>
      <c r="K1315" s="188"/>
      <c r="L1315" s="187"/>
      <c r="M1315" s="187"/>
      <c r="N1315" s="187"/>
      <c r="O1315" s="187"/>
      <c r="P1315" s="187"/>
      <c r="Q1315" s="187"/>
      <c r="R1315" s="188"/>
      <c r="S1315" s="187"/>
      <c r="T1315" s="184"/>
      <c r="W1315" s="184"/>
      <c r="X1315" s="184"/>
    </row>
    <row r="1316" spans="1:24" s="186" customFormat="1">
      <c r="A1316" s="189"/>
      <c r="B1316" s="184"/>
      <c r="C1316" s="185"/>
      <c r="D1316" s="187"/>
      <c r="E1316" s="187"/>
      <c r="F1316" s="187"/>
      <c r="G1316" s="187"/>
      <c r="H1316" s="187"/>
      <c r="I1316" s="187"/>
      <c r="J1316" s="187"/>
      <c r="K1316" s="188"/>
      <c r="L1316" s="187"/>
      <c r="M1316" s="187"/>
      <c r="N1316" s="187"/>
      <c r="O1316" s="187"/>
      <c r="P1316" s="187"/>
      <c r="Q1316" s="187"/>
      <c r="R1316" s="188"/>
      <c r="S1316" s="187"/>
      <c r="T1316" s="184"/>
      <c r="W1316" s="184"/>
      <c r="X1316" s="184"/>
    </row>
    <row r="1317" spans="1:24" s="186" customFormat="1">
      <c r="A1317" s="189"/>
      <c r="B1317" s="184"/>
      <c r="C1317" s="185"/>
      <c r="D1317" s="187"/>
      <c r="E1317" s="187"/>
      <c r="F1317" s="187"/>
      <c r="G1317" s="187"/>
      <c r="H1317" s="187"/>
      <c r="I1317" s="187"/>
      <c r="J1317" s="187"/>
      <c r="K1317" s="188"/>
      <c r="L1317" s="187"/>
      <c r="M1317" s="187"/>
      <c r="N1317" s="187"/>
      <c r="O1317" s="187"/>
      <c r="P1317" s="187"/>
      <c r="Q1317" s="187"/>
      <c r="R1317" s="188"/>
      <c r="S1317" s="187"/>
      <c r="T1317" s="184"/>
      <c r="W1317" s="184"/>
      <c r="X1317" s="184"/>
    </row>
    <row r="1318" spans="1:24" s="186" customFormat="1">
      <c r="A1318" s="189"/>
      <c r="B1318" s="184"/>
      <c r="C1318" s="185"/>
      <c r="D1318" s="187"/>
      <c r="E1318" s="187"/>
      <c r="F1318" s="187"/>
      <c r="G1318" s="187"/>
      <c r="H1318" s="187"/>
      <c r="I1318" s="187"/>
      <c r="J1318" s="187"/>
      <c r="K1318" s="188"/>
      <c r="L1318" s="187"/>
      <c r="M1318" s="187"/>
      <c r="N1318" s="187"/>
      <c r="O1318" s="187"/>
      <c r="P1318" s="187"/>
      <c r="Q1318" s="187"/>
      <c r="R1318" s="188"/>
      <c r="S1318" s="187"/>
      <c r="T1318" s="184"/>
      <c r="W1318" s="184"/>
      <c r="X1318" s="184"/>
    </row>
    <row r="1319" spans="1:24" s="186" customFormat="1">
      <c r="A1319" s="189"/>
      <c r="B1319" s="184"/>
      <c r="C1319" s="185"/>
      <c r="D1319" s="187"/>
      <c r="E1319" s="187"/>
      <c r="F1319" s="187"/>
      <c r="G1319" s="187"/>
      <c r="H1319" s="187"/>
      <c r="I1319" s="187"/>
      <c r="J1319" s="187"/>
      <c r="K1319" s="188"/>
      <c r="L1319" s="187"/>
      <c r="M1319" s="187"/>
      <c r="N1319" s="187"/>
      <c r="O1319" s="187"/>
      <c r="P1319" s="187"/>
      <c r="Q1319" s="187"/>
      <c r="R1319" s="188"/>
      <c r="S1319" s="187"/>
      <c r="T1319" s="184"/>
      <c r="W1319" s="184"/>
      <c r="X1319" s="184"/>
    </row>
    <row r="1320" spans="1:24" s="186" customFormat="1">
      <c r="A1320" s="189"/>
      <c r="B1320" s="184"/>
      <c r="C1320" s="185"/>
      <c r="D1320" s="187"/>
      <c r="E1320" s="187"/>
      <c r="F1320" s="187"/>
      <c r="G1320" s="187"/>
      <c r="H1320" s="187"/>
      <c r="I1320" s="187"/>
      <c r="J1320" s="187"/>
      <c r="K1320" s="188"/>
      <c r="L1320" s="187"/>
      <c r="M1320" s="187"/>
      <c r="N1320" s="187"/>
      <c r="O1320" s="187"/>
      <c r="P1320" s="187"/>
      <c r="Q1320" s="187"/>
      <c r="R1320" s="188"/>
      <c r="S1320" s="187"/>
      <c r="T1320" s="184"/>
      <c r="W1320" s="184"/>
      <c r="X1320" s="184"/>
    </row>
    <row r="1321" spans="1:24" s="186" customFormat="1">
      <c r="A1321" s="189"/>
      <c r="B1321" s="184"/>
      <c r="C1321" s="185"/>
      <c r="D1321" s="187"/>
      <c r="E1321" s="187"/>
      <c r="F1321" s="187"/>
      <c r="G1321" s="187"/>
      <c r="H1321" s="187"/>
      <c r="I1321" s="187"/>
      <c r="J1321" s="187"/>
      <c r="K1321" s="188"/>
      <c r="L1321" s="187"/>
      <c r="M1321" s="187"/>
      <c r="N1321" s="187"/>
      <c r="O1321" s="187"/>
      <c r="P1321" s="187"/>
      <c r="Q1321" s="187"/>
      <c r="R1321" s="188"/>
      <c r="S1321" s="187"/>
      <c r="T1321" s="184"/>
      <c r="W1321" s="184"/>
      <c r="X1321" s="184"/>
    </row>
    <row r="1322" spans="1:24" s="186" customFormat="1">
      <c r="A1322" s="189"/>
      <c r="B1322" s="184"/>
      <c r="C1322" s="185"/>
      <c r="D1322" s="187"/>
      <c r="E1322" s="187"/>
      <c r="F1322" s="187"/>
      <c r="G1322" s="187"/>
      <c r="H1322" s="187"/>
      <c r="I1322" s="187"/>
      <c r="J1322" s="187"/>
      <c r="K1322" s="188"/>
      <c r="L1322" s="187"/>
      <c r="M1322" s="187"/>
      <c r="N1322" s="187"/>
      <c r="O1322" s="187"/>
      <c r="P1322" s="187"/>
      <c r="Q1322" s="187"/>
      <c r="R1322" s="188"/>
      <c r="S1322" s="187"/>
      <c r="T1322" s="184"/>
      <c r="W1322" s="184"/>
      <c r="X1322" s="184"/>
    </row>
    <row r="1323" spans="1:24" s="186" customFormat="1">
      <c r="A1323" s="189"/>
      <c r="B1323" s="184"/>
      <c r="C1323" s="185"/>
      <c r="D1323" s="187"/>
      <c r="E1323" s="187"/>
      <c r="F1323" s="187"/>
      <c r="G1323" s="187"/>
      <c r="H1323" s="187"/>
      <c r="I1323" s="187"/>
      <c r="J1323" s="187"/>
      <c r="K1323" s="188"/>
      <c r="L1323" s="187"/>
      <c r="M1323" s="187"/>
      <c r="N1323" s="187"/>
      <c r="O1323" s="187"/>
      <c r="P1323" s="187"/>
      <c r="Q1323" s="187"/>
      <c r="R1323" s="188"/>
      <c r="S1323" s="187"/>
      <c r="T1323" s="184"/>
      <c r="W1323" s="184"/>
      <c r="X1323" s="184"/>
    </row>
    <row r="1324" spans="1:24" s="186" customFormat="1">
      <c r="A1324" s="189"/>
      <c r="B1324" s="184"/>
      <c r="C1324" s="185"/>
      <c r="D1324" s="187"/>
      <c r="E1324" s="187"/>
      <c r="F1324" s="187"/>
      <c r="G1324" s="187"/>
      <c r="H1324" s="187"/>
      <c r="I1324" s="187"/>
      <c r="J1324" s="187"/>
      <c r="K1324" s="188"/>
      <c r="L1324" s="187"/>
      <c r="M1324" s="187"/>
      <c r="N1324" s="187"/>
      <c r="O1324" s="187"/>
      <c r="P1324" s="187"/>
      <c r="Q1324" s="187"/>
      <c r="R1324" s="188"/>
      <c r="S1324" s="187"/>
      <c r="T1324" s="184"/>
      <c r="W1324" s="184"/>
      <c r="X1324" s="184"/>
    </row>
    <row r="1325" spans="1:24" s="186" customFormat="1">
      <c r="A1325" s="189"/>
      <c r="B1325" s="184"/>
      <c r="C1325" s="185"/>
      <c r="D1325" s="187"/>
      <c r="E1325" s="187"/>
      <c r="F1325" s="187"/>
      <c r="G1325" s="187"/>
      <c r="H1325" s="187"/>
      <c r="I1325" s="187"/>
      <c r="J1325" s="187"/>
      <c r="K1325" s="188"/>
      <c r="L1325" s="187"/>
      <c r="M1325" s="187"/>
      <c r="N1325" s="187"/>
      <c r="O1325" s="187"/>
      <c r="P1325" s="187"/>
      <c r="Q1325" s="187"/>
      <c r="R1325" s="188"/>
      <c r="S1325" s="187"/>
      <c r="T1325" s="184"/>
      <c r="W1325" s="184"/>
      <c r="X1325" s="184"/>
    </row>
    <row r="1326" spans="1:24" s="186" customFormat="1">
      <c r="A1326" s="189"/>
      <c r="B1326" s="184"/>
      <c r="C1326" s="185"/>
      <c r="D1326" s="187"/>
      <c r="E1326" s="187"/>
      <c r="F1326" s="187"/>
      <c r="G1326" s="187"/>
      <c r="H1326" s="187"/>
      <c r="I1326" s="187"/>
      <c r="J1326" s="187"/>
      <c r="K1326" s="188"/>
      <c r="L1326" s="187"/>
      <c r="M1326" s="187"/>
      <c r="N1326" s="187"/>
      <c r="O1326" s="187"/>
      <c r="P1326" s="187"/>
      <c r="Q1326" s="187"/>
      <c r="R1326" s="188"/>
      <c r="S1326" s="187"/>
      <c r="T1326" s="184"/>
      <c r="W1326" s="184"/>
      <c r="X1326" s="184"/>
    </row>
    <row r="1327" spans="1:24" s="186" customFormat="1">
      <c r="A1327" s="189"/>
      <c r="B1327" s="184"/>
      <c r="C1327" s="185"/>
      <c r="D1327" s="187"/>
      <c r="E1327" s="187"/>
      <c r="F1327" s="187"/>
      <c r="G1327" s="187"/>
      <c r="H1327" s="187"/>
      <c r="I1327" s="187"/>
      <c r="J1327" s="187"/>
      <c r="K1327" s="188"/>
      <c r="L1327" s="187"/>
      <c r="M1327" s="187"/>
      <c r="N1327" s="187"/>
      <c r="O1327" s="187"/>
      <c r="P1327" s="187"/>
      <c r="Q1327" s="187"/>
      <c r="R1327" s="188"/>
      <c r="S1327" s="187"/>
      <c r="T1327" s="184"/>
      <c r="W1327" s="184"/>
      <c r="X1327" s="184"/>
    </row>
    <row r="1328" spans="1:24" s="186" customFormat="1">
      <c r="A1328" s="189"/>
      <c r="B1328" s="184"/>
      <c r="C1328" s="185"/>
      <c r="D1328" s="187"/>
      <c r="E1328" s="187"/>
      <c r="F1328" s="187"/>
      <c r="G1328" s="187"/>
      <c r="H1328" s="187"/>
      <c r="I1328" s="187"/>
      <c r="J1328" s="187"/>
      <c r="K1328" s="188"/>
      <c r="L1328" s="187"/>
      <c r="M1328" s="187"/>
      <c r="N1328" s="187"/>
      <c r="O1328" s="187"/>
      <c r="P1328" s="187"/>
      <c r="Q1328" s="187"/>
      <c r="R1328" s="188"/>
      <c r="S1328" s="187"/>
      <c r="T1328" s="184"/>
      <c r="W1328" s="184"/>
      <c r="X1328" s="184"/>
    </row>
    <row r="1329" spans="1:24" s="186" customFormat="1">
      <c r="A1329" s="189"/>
      <c r="B1329" s="184"/>
      <c r="C1329" s="185"/>
      <c r="D1329" s="187"/>
      <c r="E1329" s="187"/>
      <c r="F1329" s="187"/>
      <c r="G1329" s="187"/>
      <c r="H1329" s="187"/>
      <c r="I1329" s="187"/>
      <c r="J1329" s="187"/>
      <c r="K1329" s="188"/>
      <c r="L1329" s="187"/>
      <c r="M1329" s="187"/>
      <c r="N1329" s="187"/>
      <c r="O1329" s="187"/>
      <c r="P1329" s="187"/>
      <c r="Q1329" s="187"/>
      <c r="R1329" s="188"/>
      <c r="S1329" s="187"/>
      <c r="T1329" s="184"/>
      <c r="W1329" s="184"/>
      <c r="X1329" s="184"/>
    </row>
    <row r="1330" spans="1:24" s="186" customFormat="1">
      <c r="A1330" s="189"/>
      <c r="B1330" s="184"/>
      <c r="C1330" s="185"/>
      <c r="D1330" s="187"/>
      <c r="E1330" s="187"/>
      <c r="F1330" s="187"/>
      <c r="G1330" s="187"/>
      <c r="H1330" s="187"/>
      <c r="I1330" s="187"/>
      <c r="J1330" s="187"/>
      <c r="K1330" s="188"/>
      <c r="L1330" s="187"/>
      <c r="M1330" s="187"/>
      <c r="N1330" s="187"/>
      <c r="O1330" s="187"/>
      <c r="P1330" s="187"/>
      <c r="Q1330" s="187"/>
      <c r="R1330" s="188"/>
      <c r="S1330" s="187"/>
      <c r="T1330" s="184"/>
      <c r="W1330" s="184"/>
      <c r="X1330" s="184"/>
    </row>
    <row r="1331" spans="1:24" s="186" customFormat="1">
      <c r="A1331" s="189"/>
      <c r="B1331" s="184"/>
      <c r="C1331" s="185"/>
      <c r="D1331" s="187"/>
      <c r="E1331" s="187"/>
      <c r="F1331" s="187"/>
      <c r="G1331" s="187"/>
      <c r="H1331" s="187"/>
      <c r="I1331" s="187"/>
      <c r="J1331" s="187"/>
      <c r="K1331" s="188"/>
      <c r="L1331" s="187"/>
      <c r="M1331" s="187"/>
      <c r="N1331" s="187"/>
      <c r="O1331" s="187"/>
      <c r="P1331" s="187"/>
      <c r="Q1331" s="187"/>
      <c r="R1331" s="188"/>
      <c r="S1331" s="187"/>
      <c r="T1331" s="184"/>
      <c r="W1331" s="184"/>
      <c r="X1331" s="184"/>
    </row>
    <row r="1332" spans="1:24" s="186" customFormat="1">
      <c r="A1332" s="189"/>
      <c r="B1332" s="184"/>
      <c r="C1332" s="185"/>
      <c r="D1332" s="187"/>
      <c r="E1332" s="187"/>
      <c r="F1332" s="187"/>
      <c r="G1332" s="187"/>
      <c r="H1332" s="187"/>
      <c r="I1332" s="187"/>
      <c r="J1332" s="187"/>
      <c r="K1332" s="188"/>
      <c r="L1332" s="187"/>
      <c r="M1332" s="187"/>
      <c r="N1332" s="187"/>
      <c r="O1332" s="187"/>
      <c r="P1332" s="187"/>
      <c r="Q1332" s="187"/>
      <c r="R1332" s="188"/>
      <c r="S1332" s="187"/>
      <c r="T1332" s="184"/>
      <c r="W1332" s="184"/>
      <c r="X1332" s="184"/>
    </row>
    <row r="1333" spans="1:24" s="186" customFormat="1">
      <c r="A1333" s="189"/>
      <c r="B1333" s="184"/>
      <c r="C1333" s="185"/>
      <c r="D1333" s="187"/>
      <c r="E1333" s="187"/>
      <c r="F1333" s="187"/>
      <c r="G1333" s="187"/>
      <c r="H1333" s="187"/>
      <c r="I1333" s="187"/>
      <c r="J1333" s="187"/>
      <c r="K1333" s="188"/>
      <c r="L1333" s="187"/>
      <c r="M1333" s="187"/>
      <c r="N1333" s="187"/>
      <c r="O1333" s="187"/>
      <c r="P1333" s="187"/>
      <c r="Q1333" s="187"/>
      <c r="R1333" s="188"/>
      <c r="S1333" s="187"/>
      <c r="T1333" s="184"/>
      <c r="W1333" s="184"/>
      <c r="X1333" s="184"/>
    </row>
    <row r="1334" spans="1:24" s="186" customFormat="1">
      <c r="A1334" s="189"/>
      <c r="B1334" s="184"/>
      <c r="C1334" s="185"/>
      <c r="D1334" s="187"/>
      <c r="E1334" s="187"/>
      <c r="F1334" s="187"/>
      <c r="G1334" s="187"/>
      <c r="H1334" s="187"/>
      <c r="I1334" s="187"/>
      <c r="J1334" s="187"/>
      <c r="K1334" s="188"/>
      <c r="L1334" s="187"/>
      <c r="M1334" s="187"/>
      <c r="N1334" s="187"/>
      <c r="O1334" s="187"/>
      <c r="P1334" s="187"/>
      <c r="Q1334" s="187"/>
      <c r="R1334" s="188"/>
      <c r="S1334" s="187"/>
      <c r="T1334" s="184"/>
      <c r="W1334" s="184"/>
      <c r="X1334" s="184"/>
    </row>
    <row r="1335" spans="1:24" s="186" customFormat="1">
      <c r="A1335" s="189"/>
      <c r="B1335" s="184"/>
      <c r="C1335" s="185"/>
      <c r="D1335" s="187"/>
      <c r="E1335" s="187"/>
      <c r="F1335" s="187"/>
      <c r="G1335" s="187"/>
      <c r="H1335" s="187"/>
      <c r="I1335" s="187"/>
      <c r="J1335" s="187"/>
      <c r="K1335" s="188"/>
      <c r="L1335" s="187"/>
      <c r="M1335" s="187"/>
      <c r="N1335" s="187"/>
      <c r="O1335" s="187"/>
      <c r="P1335" s="187"/>
      <c r="Q1335" s="187"/>
      <c r="R1335" s="188"/>
      <c r="S1335" s="187"/>
      <c r="T1335" s="184"/>
      <c r="W1335" s="184"/>
      <c r="X1335" s="184"/>
    </row>
    <row r="1336" spans="1:24" s="186" customFormat="1">
      <c r="A1336" s="189"/>
      <c r="B1336" s="184"/>
      <c r="C1336" s="185"/>
      <c r="D1336" s="187"/>
      <c r="E1336" s="187"/>
      <c r="F1336" s="187"/>
      <c r="G1336" s="187"/>
      <c r="H1336" s="187"/>
      <c r="I1336" s="187"/>
      <c r="J1336" s="187"/>
      <c r="K1336" s="188"/>
      <c r="L1336" s="187"/>
      <c r="M1336" s="187"/>
      <c r="N1336" s="187"/>
      <c r="O1336" s="187"/>
      <c r="P1336" s="187"/>
      <c r="Q1336" s="187"/>
      <c r="R1336" s="188"/>
      <c r="S1336" s="187"/>
      <c r="T1336" s="184"/>
      <c r="W1336" s="184"/>
      <c r="X1336" s="184"/>
    </row>
    <row r="1337" spans="1:24" s="186" customFormat="1">
      <c r="A1337" s="189"/>
      <c r="B1337" s="184"/>
      <c r="C1337" s="185"/>
      <c r="D1337" s="187"/>
      <c r="E1337" s="187"/>
      <c r="F1337" s="187"/>
      <c r="G1337" s="187"/>
      <c r="H1337" s="187"/>
      <c r="I1337" s="187"/>
      <c r="J1337" s="187"/>
      <c r="K1337" s="188"/>
      <c r="L1337" s="187"/>
      <c r="M1337" s="187"/>
      <c r="N1337" s="187"/>
      <c r="O1337" s="187"/>
      <c r="P1337" s="187"/>
      <c r="Q1337" s="187"/>
      <c r="R1337" s="188"/>
      <c r="S1337" s="187"/>
      <c r="T1337" s="184"/>
      <c r="W1337" s="184"/>
      <c r="X1337" s="184"/>
    </row>
    <row r="1338" spans="1:24" s="186" customFormat="1">
      <c r="A1338" s="189"/>
      <c r="B1338" s="184"/>
      <c r="C1338" s="185"/>
      <c r="D1338" s="187"/>
      <c r="E1338" s="187"/>
      <c r="F1338" s="187"/>
      <c r="G1338" s="187"/>
      <c r="H1338" s="187"/>
      <c r="I1338" s="187"/>
      <c r="J1338" s="187"/>
      <c r="K1338" s="188"/>
      <c r="L1338" s="187"/>
      <c r="M1338" s="187"/>
      <c r="N1338" s="187"/>
      <c r="O1338" s="187"/>
      <c r="P1338" s="187"/>
      <c r="Q1338" s="187"/>
      <c r="R1338" s="188"/>
      <c r="S1338" s="187"/>
      <c r="T1338" s="184"/>
      <c r="W1338" s="184"/>
      <c r="X1338" s="184"/>
    </row>
    <row r="1339" spans="1:24" s="186" customFormat="1">
      <c r="A1339" s="189"/>
      <c r="B1339" s="184"/>
      <c r="C1339" s="185"/>
      <c r="D1339" s="187"/>
      <c r="E1339" s="187"/>
      <c r="F1339" s="187"/>
      <c r="G1339" s="187"/>
      <c r="H1339" s="187"/>
      <c r="I1339" s="187"/>
      <c r="J1339" s="187"/>
      <c r="K1339" s="188"/>
      <c r="L1339" s="187"/>
      <c r="M1339" s="187"/>
      <c r="N1339" s="187"/>
      <c r="O1339" s="187"/>
      <c r="P1339" s="187"/>
      <c r="Q1339" s="187"/>
      <c r="R1339" s="188"/>
      <c r="S1339" s="187"/>
      <c r="T1339" s="184"/>
      <c r="W1339" s="184"/>
      <c r="X1339" s="184"/>
    </row>
    <row r="1340" spans="1:24" s="186" customFormat="1">
      <c r="A1340" s="189"/>
      <c r="B1340" s="184"/>
      <c r="C1340" s="185"/>
      <c r="D1340" s="187"/>
      <c r="E1340" s="187"/>
      <c r="F1340" s="187"/>
      <c r="G1340" s="187"/>
      <c r="H1340" s="187"/>
      <c r="I1340" s="187"/>
      <c r="J1340" s="187"/>
      <c r="K1340" s="188"/>
      <c r="L1340" s="187"/>
      <c r="M1340" s="187"/>
      <c r="N1340" s="187"/>
      <c r="O1340" s="187"/>
      <c r="P1340" s="187"/>
      <c r="Q1340" s="187"/>
      <c r="R1340" s="188"/>
      <c r="S1340" s="187"/>
      <c r="T1340" s="184"/>
      <c r="W1340" s="184"/>
      <c r="X1340" s="184"/>
    </row>
    <row r="1341" spans="1:24" s="186" customFormat="1">
      <c r="A1341" s="189"/>
      <c r="B1341" s="184"/>
      <c r="C1341" s="185"/>
      <c r="D1341" s="187"/>
      <c r="E1341" s="187"/>
      <c r="F1341" s="187"/>
      <c r="G1341" s="187"/>
      <c r="H1341" s="187"/>
      <c r="I1341" s="187"/>
      <c r="J1341" s="187"/>
      <c r="K1341" s="188"/>
      <c r="L1341" s="187"/>
      <c r="M1341" s="187"/>
      <c r="N1341" s="187"/>
      <c r="O1341" s="187"/>
      <c r="P1341" s="187"/>
      <c r="Q1341" s="187"/>
      <c r="R1341" s="188"/>
      <c r="S1341" s="187"/>
      <c r="T1341" s="184"/>
      <c r="W1341" s="184"/>
      <c r="X1341" s="184"/>
    </row>
    <row r="1342" spans="1:24" s="186" customFormat="1">
      <c r="A1342" s="189"/>
      <c r="B1342" s="184"/>
      <c r="C1342" s="185"/>
      <c r="D1342" s="187"/>
      <c r="E1342" s="187"/>
      <c r="F1342" s="187"/>
      <c r="G1342" s="187"/>
      <c r="H1342" s="187"/>
      <c r="I1342" s="187"/>
      <c r="J1342" s="187"/>
      <c r="K1342" s="188"/>
      <c r="L1342" s="187"/>
      <c r="M1342" s="187"/>
      <c r="N1342" s="187"/>
      <c r="O1342" s="187"/>
      <c r="P1342" s="187"/>
      <c r="Q1342" s="187"/>
      <c r="R1342" s="188"/>
      <c r="S1342" s="187"/>
      <c r="T1342" s="184"/>
      <c r="W1342" s="184"/>
      <c r="X1342" s="184"/>
    </row>
    <row r="1343" spans="1:24" s="186" customFormat="1">
      <c r="A1343" s="189"/>
      <c r="B1343" s="184"/>
      <c r="C1343" s="185"/>
      <c r="D1343" s="187"/>
      <c r="E1343" s="187"/>
      <c r="F1343" s="187"/>
      <c r="G1343" s="187"/>
      <c r="H1343" s="187"/>
      <c r="I1343" s="187"/>
      <c r="J1343" s="187"/>
      <c r="K1343" s="188"/>
      <c r="L1343" s="187"/>
      <c r="M1343" s="187"/>
      <c r="N1343" s="187"/>
      <c r="O1343" s="187"/>
      <c r="P1343" s="187"/>
      <c r="Q1343" s="187"/>
      <c r="R1343" s="188"/>
      <c r="S1343" s="187"/>
      <c r="T1343" s="184"/>
      <c r="W1343" s="184"/>
      <c r="X1343" s="184"/>
    </row>
    <row r="1344" spans="1:24" s="186" customFormat="1">
      <c r="A1344" s="189"/>
      <c r="B1344" s="184"/>
      <c r="C1344" s="185"/>
      <c r="D1344" s="187"/>
      <c r="E1344" s="187"/>
      <c r="F1344" s="187"/>
      <c r="G1344" s="187"/>
      <c r="H1344" s="187"/>
      <c r="I1344" s="187"/>
      <c r="J1344" s="187"/>
      <c r="K1344" s="188"/>
      <c r="L1344" s="187"/>
      <c r="M1344" s="187"/>
      <c r="N1344" s="187"/>
      <c r="O1344" s="187"/>
      <c r="P1344" s="187"/>
      <c r="Q1344" s="187"/>
      <c r="R1344" s="188"/>
      <c r="S1344" s="187"/>
      <c r="T1344" s="184"/>
      <c r="W1344" s="184"/>
      <c r="X1344" s="184"/>
    </row>
    <row r="1345" spans="1:26" s="186" customFormat="1">
      <c r="A1345" s="189"/>
      <c r="B1345" s="184"/>
      <c r="C1345" s="185"/>
      <c r="D1345" s="187"/>
      <c r="E1345" s="187"/>
      <c r="F1345" s="187"/>
      <c r="G1345" s="187"/>
      <c r="H1345" s="187"/>
      <c r="I1345" s="187"/>
      <c r="J1345" s="187"/>
      <c r="K1345" s="188"/>
      <c r="L1345" s="187"/>
      <c r="M1345" s="187"/>
      <c r="N1345" s="187"/>
      <c r="O1345" s="187"/>
      <c r="P1345" s="187"/>
      <c r="Q1345" s="187"/>
      <c r="R1345" s="188"/>
      <c r="S1345" s="187"/>
      <c r="T1345" s="184"/>
      <c r="W1345" s="184"/>
      <c r="X1345" s="184"/>
    </row>
    <row r="1346" spans="1:26" s="186" customFormat="1">
      <c r="A1346" s="189"/>
      <c r="B1346" s="184"/>
      <c r="C1346" s="185"/>
      <c r="D1346" s="187"/>
      <c r="E1346" s="187"/>
      <c r="F1346" s="187"/>
      <c r="G1346" s="187"/>
      <c r="H1346" s="187"/>
      <c r="I1346" s="187"/>
      <c r="J1346" s="187"/>
      <c r="K1346" s="188"/>
      <c r="L1346" s="187"/>
      <c r="M1346" s="187"/>
      <c r="N1346" s="187"/>
      <c r="O1346" s="187"/>
      <c r="P1346" s="187"/>
      <c r="Q1346" s="187"/>
      <c r="R1346" s="188"/>
      <c r="S1346" s="187"/>
      <c r="T1346" s="184"/>
      <c r="W1346" s="184"/>
      <c r="X1346" s="184"/>
    </row>
    <row r="1347" spans="1:26" s="186" customFormat="1">
      <c r="A1347" s="189"/>
      <c r="B1347" s="184"/>
      <c r="C1347" s="185"/>
      <c r="D1347" s="187"/>
      <c r="E1347" s="187"/>
      <c r="F1347" s="187"/>
      <c r="G1347" s="187"/>
      <c r="H1347" s="187"/>
      <c r="I1347" s="187"/>
      <c r="J1347" s="187"/>
      <c r="K1347" s="188"/>
      <c r="L1347" s="187"/>
      <c r="M1347" s="187"/>
      <c r="N1347" s="187"/>
      <c r="O1347" s="187"/>
      <c r="P1347" s="187"/>
      <c r="Q1347" s="187"/>
      <c r="R1347" s="188"/>
      <c r="S1347" s="187"/>
      <c r="T1347" s="184"/>
      <c r="W1347" s="184"/>
      <c r="X1347" s="184"/>
    </row>
    <row r="1348" spans="1:26" s="186" customFormat="1">
      <c r="A1348" s="189"/>
      <c r="B1348" s="184"/>
      <c r="C1348" s="185"/>
      <c r="D1348" s="187"/>
      <c r="E1348" s="187"/>
      <c r="F1348" s="187"/>
      <c r="G1348" s="187"/>
      <c r="H1348" s="187"/>
      <c r="I1348" s="187"/>
      <c r="J1348" s="187"/>
      <c r="K1348" s="188"/>
      <c r="L1348" s="187"/>
      <c r="M1348" s="187"/>
      <c r="N1348" s="187"/>
      <c r="O1348" s="187"/>
      <c r="P1348" s="187"/>
      <c r="Q1348" s="187"/>
      <c r="R1348" s="188"/>
      <c r="S1348" s="187"/>
      <c r="T1348" s="184"/>
      <c r="W1348" s="184"/>
      <c r="X1348" s="184"/>
    </row>
    <row r="1349" spans="1:26" s="186" customFormat="1">
      <c r="A1349" s="189"/>
      <c r="B1349" s="184"/>
      <c r="C1349" s="185"/>
      <c r="D1349" s="187"/>
      <c r="E1349" s="187"/>
      <c r="F1349" s="187"/>
      <c r="G1349" s="187"/>
      <c r="H1349" s="187"/>
      <c r="I1349" s="187"/>
      <c r="J1349" s="187"/>
      <c r="K1349" s="188"/>
      <c r="L1349" s="187"/>
      <c r="M1349" s="187"/>
      <c r="N1349" s="187"/>
      <c r="O1349" s="187"/>
      <c r="P1349" s="187"/>
      <c r="Q1349" s="187"/>
      <c r="R1349" s="188"/>
      <c r="S1349" s="187"/>
      <c r="T1349" s="184"/>
      <c r="W1349" s="184"/>
      <c r="X1349" s="184"/>
    </row>
    <row r="1350" spans="1:26" s="186" customFormat="1">
      <c r="A1350" s="189"/>
      <c r="B1350" s="184"/>
      <c r="C1350" s="185"/>
      <c r="D1350" s="187"/>
      <c r="E1350" s="187"/>
      <c r="F1350" s="187"/>
      <c r="G1350" s="187"/>
      <c r="H1350" s="187"/>
      <c r="I1350" s="187"/>
      <c r="J1350" s="187"/>
      <c r="K1350" s="188"/>
      <c r="L1350" s="187"/>
      <c r="M1350" s="187"/>
      <c r="N1350" s="187"/>
      <c r="O1350" s="187"/>
      <c r="P1350" s="187"/>
      <c r="Q1350" s="187"/>
      <c r="R1350" s="188"/>
      <c r="S1350" s="187"/>
      <c r="T1350" s="184"/>
      <c r="W1350" s="184"/>
      <c r="X1350" s="184"/>
    </row>
    <row r="1351" spans="1:26" s="186" customFormat="1">
      <c r="A1351" s="189"/>
      <c r="B1351" s="184"/>
      <c r="C1351" s="185"/>
      <c r="D1351" s="187"/>
      <c r="E1351" s="187"/>
      <c r="F1351" s="187"/>
      <c r="G1351" s="187"/>
      <c r="H1351" s="187"/>
      <c r="I1351" s="187"/>
      <c r="J1351" s="187"/>
      <c r="K1351" s="188"/>
      <c r="L1351" s="187"/>
      <c r="M1351" s="187"/>
      <c r="N1351" s="187"/>
      <c r="O1351" s="187"/>
      <c r="P1351" s="187"/>
      <c r="Q1351" s="187"/>
      <c r="R1351" s="188"/>
      <c r="S1351" s="187"/>
      <c r="T1351" s="184"/>
      <c r="W1351" s="184"/>
      <c r="X1351" s="184"/>
    </row>
    <row r="1352" spans="1:26" s="186" customFormat="1">
      <c r="A1352" s="189"/>
      <c r="B1352" s="184"/>
      <c r="C1352" s="185"/>
      <c r="D1352" s="187"/>
      <c r="E1352" s="187"/>
      <c r="F1352" s="187"/>
      <c r="G1352" s="187"/>
      <c r="H1352" s="187"/>
      <c r="I1352" s="187"/>
      <c r="J1352" s="187"/>
      <c r="K1352" s="188"/>
      <c r="L1352" s="187"/>
      <c r="M1352" s="187"/>
      <c r="N1352" s="187"/>
      <c r="O1352" s="187"/>
      <c r="P1352" s="187"/>
      <c r="Q1352" s="187"/>
      <c r="R1352" s="188"/>
      <c r="S1352" s="187"/>
      <c r="T1352" s="184"/>
      <c r="W1352" s="184"/>
      <c r="X1352" s="184"/>
    </row>
    <row r="1353" spans="1:26" s="186" customFormat="1">
      <c r="A1353" s="189"/>
      <c r="B1353" s="184"/>
      <c r="C1353" s="185"/>
      <c r="D1353" s="187"/>
      <c r="E1353" s="187"/>
      <c r="F1353" s="187"/>
      <c r="G1353" s="187"/>
      <c r="H1353" s="187"/>
      <c r="I1353" s="187"/>
      <c r="J1353" s="187"/>
      <c r="K1353" s="188"/>
      <c r="L1353" s="187"/>
      <c r="M1353" s="187"/>
      <c r="N1353" s="187"/>
      <c r="O1353" s="187"/>
      <c r="P1353" s="187"/>
      <c r="Q1353" s="187"/>
      <c r="R1353" s="188"/>
      <c r="S1353" s="187"/>
      <c r="T1353" s="184"/>
      <c r="W1353" s="184"/>
      <c r="X1353" s="184"/>
    </row>
    <row r="1354" spans="1:26" s="186" customFormat="1">
      <c r="A1354" s="189"/>
      <c r="B1354" s="184"/>
      <c r="C1354" s="185"/>
      <c r="D1354" s="187"/>
      <c r="E1354" s="187"/>
      <c r="F1354" s="187"/>
      <c r="G1354" s="187"/>
      <c r="H1354" s="187"/>
      <c r="I1354" s="187"/>
      <c r="J1354" s="187"/>
      <c r="K1354" s="188"/>
      <c r="L1354" s="187"/>
      <c r="M1354" s="187"/>
      <c r="N1354" s="187"/>
      <c r="O1354" s="187"/>
      <c r="P1354" s="187"/>
      <c r="Q1354" s="187"/>
      <c r="R1354" s="188"/>
      <c r="S1354" s="187"/>
      <c r="T1354" s="184"/>
      <c r="W1354" s="184"/>
      <c r="X1354" s="184"/>
    </row>
    <row r="1355" spans="1:26" s="186" customFormat="1">
      <c r="A1355" s="189"/>
      <c r="B1355" s="184"/>
      <c r="C1355" s="185"/>
      <c r="D1355" s="187"/>
      <c r="E1355" s="187"/>
      <c r="F1355" s="187"/>
      <c r="G1355" s="187"/>
      <c r="H1355" s="187"/>
      <c r="I1355" s="187"/>
      <c r="J1355" s="187"/>
      <c r="K1355" s="188"/>
      <c r="L1355" s="187"/>
      <c r="M1355" s="187"/>
      <c r="N1355" s="187"/>
      <c r="O1355" s="187"/>
      <c r="P1355" s="187"/>
      <c r="Q1355" s="187"/>
      <c r="R1355" s="188"/>
      <c r="S1355" s="187"/>
      <c r="T1355" s="184"/>
      <c r="W1355" s="184"/>
      <c r="X1355" s="184"/>
    </row>
    <row r="1356" spans="1:26" s="186" customFormat="1">
      <c r="A1356" s="189"/>
      <c r="B1356" s="184"/>
      <c r="C1356" s="185"/>
      <c r="D1356" s="187"/>
      <c r="E1356" s="187"/>
      <c r="F1356" s="187"/>
      <c r="G1356" s="187"/>
      <c r="H1356" s="187"/>
      <c r="I1356" s="187"/>
      <c r="J1356" s="187"/>
      <c r="K1356" s="188"/>
      <c r="L1356" s="187"/>
      <c r="M1356" s="187"/>
      <c r="N1356" s="187"/>
      <c r="O1356" s="187"/>
      <c r="P1356" s="187"/>
      <c r="Q1356" s="187"/>
      <c r="R1356" s="188"/>
      <c r="S1356" s="187"/>
      <c r="T1356" s="184"/>
      <c r="W1356" s="184"/>
      <c r="X1356" s="184"/>
    </row>
    <row r="1357" spans="1:26" s="186" customFormat="1">
      <c r="A1357" s="189"/>
      <c r="B1357" s="184"/>
      <c r="C1357" s="185"/>
      <c r="D1357" s="187"/>
      <c r="E1357" s="187"/>
      <c r="F1357" s="187"/>
      <c r="G1357" s="187"/>
      <c r="H1357" s="187"/>
      <c r="I1357" s="187"/>
      <c r="J1357" s="187"/>
      <c r="K1357" s="188"/>
      <c r="L1357" s="187"/>
      <c r="M1357" s="187"/>
      <c r="N1357" s="187"/>
      <c r="O1357" s="187"/>
      <c r="P1357" s="187"/>
      <c r="Q1357" s="187"/>
      <c r="R1357" s="188"/>
      <c r="S1357" s="187"/>
      <c r="T1357" s="184"/>
      <c r="W1357" s="184"/>
      <c r="X1357" s="184"/>
    </row>
    <row r="1358" spans="1:26" s="186" customFormat="1">
      <c r="A1358" s="189"/>
      <c r="B1358" s="184"/>
      <c r="C1358" s="185"/>
      <c r="D1358" s="187"/>
      <c r="E1358" s="187"/>
      <c r="F1358" s="187"/>
      <c r="G1358" s="187"/>
      <c r="H1358" s="187"/>
      <c r="I1358" s="187"/>
      <c r="J1358" s="187"/>
      <c r="K1358" s="188"/>
      <c r="L1358" s="187"/>
      <c r="M1358" s="187"/>
      <c r="N1358" s="187"/>
      <c r="O1358" s="187"/>
      <c r="P1358" s="187"/>
      <c r="Q1358" s="187"/>
      <c r="R1358" s="188"/>
      <c r="S1358" s="187"/>
      <c r="T1358" s="184"/>
      <c r="W1358" s="184"/>
      <c r="X1358" s="184"/>
    </row>
    <row r="1359" spans="1:26">
      <c r="A1359" s="189"/>
      <c r="D1359" s="187"/>
      <c r="E1359" s="187"/>
      <c r="F1359" s="187"/>
      <c r="G1359" s="187"/>
      <c r="H1359" s="187"/>
      <c r="I1359" s="187"/>
      <c r="J1359" s="187"/>
      <c r="K1359" s="188"/>
      <c r="L1359" s="187"/>
      <c r="M1359" s="187"/>
      <c r="N1359" s="187"/>
      <c r="O1359" s="187"/>
      <c r="P1359" s="187"/>
      <c r="Q1359" s="187"/>
      <c r="R1359" s="188"/>
      <c r="S1359" s="187"/>
      <c r="U1359" s="186"/>
      <c r="V1359" s="186"/>
      <c r="Y1359" s="186"/>
      <c r="Z1359" s="186"/>
    </row>
    <row r="1360" spans="1:26">
      <c r="A1360" s="189"/>
      <c r="D1360" s="187"/>
      <c r="E1360" s="187"/>
      <c r="F1360" s="187"/>
      <c r="G1360" s="187"/>
      <c r="H1360" s="187"/>
      <c r="I1360" s="187"/>
      <c r="J1360" s="187"/>
      <c r="K1360" s="188"/>
      <c r="L1360" s="187"/>
      <c r="M1360" s="187"/>
      <c r="N1360" s="187"/>
      <c r="O1360" s="187"/>
      <c r="P1360" s="187"/>
      <c r="Q1360" s="187"/>
      <c r="R1360" s="188"/>
      <c r="S1360" s="187"/>
      <c r="U1360" s="186"/>
      <c r="V1360" s="186"/>
      <c r="Y1360" s="186"/>
      <c r="Z1360" s="186"/>
    </row>
    <row r="1361" spans="1:26">
      <c r="A1361" s="189"/>
      <c r="D1361" s="187"/>
      <c r="E1361" s="187"/>
      <c r="F1361" s="187"/>
      <c r="G1361" s="187"/>
      <c r="H1361" s="187"/>
      <c r="I1361" s="187"/>
      <c r="J1361" s="187"/>
      <c r="K1361" s="188"/>
      <c r="L1361" s="187"/>
      <c r="M1361" s="187"/>
      <c r="N1361" s="187"/>
      <c r="O1361" s="187"/>
      <c r="P1361" s="187"/>
      <c r="Q1361" s="187"/>
      <c r="R1361" s="188"/>
      <c r="S1361" s="187"/>
      <c r="U1361" s="186"/>
      <c r="V1361" s="186"/>
      <c r="Y1361" s="186"/>
      <c r="Z1361" s="186"/>
    </row>
    <row r="1362" spans="1:26">
      <c r="A1362" s="189"/>
      <c r="D1362" s="187"/>
      <c r="E1362" s="187"/>
      <c r="F1362" s="187"/>
      <c r="G1362" s="187"/>
      <c r="H1362" s="187"/>
      <c r="I1362" s="187"/>
      <c r="J1362" s="187"/>
      <c r="K1362" s="188"/>
      <c r="L1362" s="187"/>
      <c r="M1362" s="187"/>
      <c r="N1362" s="187"/>
      <c r="O1362" s="187"/>
      <c r="P1362" s="187"/>
      <c r="Q1362" s="187"/>
      <c r="R1362" s="188"/>
      <c r="S1362" s="187"/>
      <c r="U1362" s="186"/>
      <c r="V1362" s="186"/>
      <c r="Y1362" s="186"/>
      <c r="Z1362" s="186"/>
    </row>
    <row r="1363" spans="1:26">
      <c r="A1363" s="189"/>
      <c r="D1363" s="187"/>
      <c r="E1363" s="187"/>
      <c r="F1363" s="187"/>
      <c r="G1363" s="187"/>
      <c r="H1363" s="187"/>
      <c r="I1363" s="187"/>
      <c r="J1363" s="187"/>
      <c r="K1363" s="188"/>
      <c r="L1363" s="187"/>
      <c r="M1363" s="187"/>
      <c r="N1363" s="187"/>
      <c r="O1363" s="187"/>
      <c r="P1363" s="187"/>
      <c r="Q1363" s="187"/>
      <c r="R1363" s="188"/>
      <c r="S1363" s="187"/>
      <c r="U1363" s="186"/>
      <c r="V1363" s="186"/>
      <c r="Y1363" s="186"/>
      <c r="Z1363" s="186"/>
    </row>
    <row r="1364" spans="1:26">
      <c r="A1364" s="189"/>
      <c r="D1364" s="187"/>
      <c r="E1364" s="187"/>
      <c r="F1364" s="187"/>
      <c r="G1364" s="187"/>
      <c r="H1364" s="187"/>
      <c r="I1364" s="187"/>
      <c r="J1364" s="187"/>
      <c r="K1364" s="188"/>
      <c r="L1364" s="187"/>
      <c r="M1364" s="187"/>
      <c r="N1364" s="187"/>
      <c r="O1364" s="187"/>
      <c r="P1364" s="187"/>
      <c r="Q1364" s="187"/>
      <c r="R1364" s="188"/>
      <c r="S1364" s="187"/>
      <c r="U1364" s="186"/>
      <c r="V1364" s="186"/>
      <c r="Y1364" s="186"/>
      <c r="Z1364" s="186"/>
    </row>
    <row r="1365" spans="1:26">
      <c r="A1365" s="189"/>
      <c r="D1365" s="187"/>
      <c r="E1365" s="187"/>
      <c r="F1365" s="187"/>
      <c r="G1365" s="187"/>
      <c r="H1365" s="187"/>
      <c r="I1365" s="187"/>
      <c r="J1365" s="187"/>
      <c r="K1365" s="188"/>
      <c r="L1365" s="187"/>
      <c r="M1365" s="187"/>
      <c r="N1365" s="187"/>
      <c r="O1365" s="187"/>
      <c r="P1365" s="187"/>
      <c r="Q1365" s="187"/>
      <c r="R1365" s="188"/>
      <c r="S1365" s="187"/>
      <c r="U1365" s="186"/>
      <c r="V1365" s="186"/>
      <c r="Y1365" s="186"/>
      <c r="Z1365" s="186"/>
    </row>
    <row r="1366" spans="1:26">
      <c r="A1366" s="189"/>
      <c r="D1366" s="187"/>
      <c r="E1366" s="187"/>
      <c r="F1366" s="187"/>
      <c r="G1366" s="187"/>
      <c r="H1366" s="187"/>
      <c r="I1366" s="187"/>
      <c r="J1366" s="187"/>
      <c r="K1366" s="188"/>
      <c r="L1366" s="187"/>
      <c r="M1366" s="187"/>
      <c r="N1366" s="187"/>
      <c r="O1366" s="187"/>
      <c r="P1366" s="187"/>
      <c r="Q1366" s="187"/>
      <c r="R1366" s="188"/>
      <c r="S1366" s="187"/>
      <c r="U1366" s="186"/>
      <c r="V1366" s="186"/>
      <c r="Y1366" s="186"/>
      <c r="Z1366" s="186"/>
    </row>
    <row r="1367" spans="1:26">
      <c r="A1367" s="189"/>
      <c r="D1367" s="187"/>
      <c r="E1367" s="187"/>
      <c r="F1367" s="187"/>
      <c r="G1367" s="187"/>
      <c r="H1367" s="187"/>
      <c r="I1367" s="187"/>
      <c r="J1367" s="187"/>
      <c r="K1367" s="188"/>
      <c r="L1367" s="187"/>
      <c r="M1367" s="187"/>
      <c r="N1367" s="187"/>
      <c r="O1367" s="187"/>
      <c r="P1367" s="187"/>
      <c r="Q1367" s="187"/>
      <c r="R1367" s="188"/>
      <c r="S1367" s="187"/>
      <c r="U1367" s="186"/>
      <c r="V1367" s="186"/>
      <c r="Y1367" s="186"/>
      <c r="Z1367" s="186"/>
    </row>
    <row r="1368" spans="1:26">
      <c r="A1368" s="189"/>
      <c r="D1368" s="187"/>
      <c r="E1368" s="187"/>
      <c r="F1368" s="187"/>
      <c r="G1368" s="187"/>
      <c r="H1368" s="187"/>
      <c r="I1368" s="187"/>
      <c r="J1368" s="187"/>
      <c r="K1368" s="188"/>
      <c r="L1368" s="187"/>
      <c r="M1368" s="187"/>
      <c r="N1368" s="187"/>
      <c r="O1368" s="187"/>
      <c r="P1368" s="187"/>
      <c r="Q1368" s="187"/>
      <c r="R1368" s="188"/>
      <c r="S1368" s="187"/>
      <c r="U1368" s="186"/>
      <c r="V1368" s="186"/>
      <c r="Y1368" s="186"/>
      <c r="Z1368" s="186"/>
    </row>
    <row r="1369" spans="1:26">
      <c r="A1369" s="189"/>
      <c r="D1369" s="187"/>
      <c r="E1369" s="187"/>
      <c r="F1369" s="187"/>
      <c r="G1369" s="187"/>
      <c r="H1369" s="187"/>
      <c r="I1369" s="187"/>
      <c r="J1369" s="187"/>
      <c r="K1369" s="188"/>
      <c r="L1369" s="187"/>
      <c r="M1369" s="187"/>
      <c r="N1369" s="187"/>
      <c r="O1369" s="187"/>
      <c r="P1369" s="187"/>
      <c r="Q1369" s="187"/>
      <c r="R1369" s="188"/>
      <c r="S1369" s="187"/>
      <c r="U1369" s="186"/>
      <c r="V1369" s="186"/>
      <c r="Y1369" s="186"/>
      <c r="Z1369" s="186"/>
    </row>
    <row r="1370" spans="1:26">
      <c r="A1370" s="189"/>
      <c r="D1370" s="187"/>
      <c r="E1370" s="187"/>
      <c r="F1370" s="187"/>
      <c r="G1370" s="187"/>
      <c r="H1370" s="187"/>
      <c r="I1370" s="187"/>
      <c r="J1370" s="187"/>
      <c r="K1370" s="188"/>
      <c r="L1370" s="187"/>
      <c r="M1370" s="187"/>
      <c r="N1370" s="187"/>
      <c r="O1370" s="187"/>
      <c r="P1370" s="187"/>
      <c r="Q1370" s="187"/>
      <c r="R1370" s="188"/>
      <c r="S1370" s="187"/>
      <c r="U1370" s="186"/>
      <c r="V1370" s="186"/>
      <c r="Y1370" s="186"/>
      <c r="Z1370" s="186"/>
    </row>
    <row r="1371" spans="1:26">
      <c r="A1371" s="189"/>
      <c r="D1371" s="187"/>
      <c r="E1371" s="187"/>
      <c r="F1371" s="187"/>
      <c r="G1371" s="187"/>
      <c r="H1371" s="187"/>
      <c r="I1371" s="187"/>
      <c r="J1371" s="187"/>
      <c r="K1371" s="188"/>
      <c r="L1371" s="187"/>
      <c r="M1371" s="187"/>
      <c r="N1371" s="187"/>
      <c r="O1371" s="187"/>
      <c r="P1371" s="187"/>
      <c r="Q1371" s="187"/>
      <c r="R1371" s="188"/>
      <c r="S1371" s="187"/>
      <c r="U1371" s="186"/>
      <c r="V1371" s="186"/>
      <c r="Y1371" s="186"/>
      <c r="Z1371" s="186"/>
    </row>
    <row r="1372" spans="1:26">
      <c r="A1372" s="189"/>
      <c r="D1372" s="187"/>
      <c r="E1372" s="187"/>
      <c r="F1372" s="187"/>
      <c r="G1372" s="187"/>
      <c r="H1372" s="187"/>
      <c r="I1372" s="187"/>
      <c r="J1372" s="187"/>
      <c r="K1372" s="188"/>
      <c r="L1372" s="187"/>
      <c r="M1372" s="187"/>
      <c r="N1372" s="187"/>
      <c r="O1372" s="187"/>
      <c r="P1372" s="187"/>
      <c r="Q1372" s="187"/>
      <c r="R1372" s="188"/>
      <c r="S1372" s="187"/>
      <c r="U1372" s="186"/>
      <c r="V1372" s="186"/>
      <c r="Y1372" s="186"/>
      <c r="Z1372" s="186"/>
    </row>
    <row r="1373" spans="1:26">
      <c r="A1373" s="189"/>
      <c r="D1373" s="187"/>
      <c r="E1373" s="187"/>
      <c r="F1373" s="187"/>
      <c r="G1373" s="187"/>
      <c r="H1373" s="187"/>
      <c r="I1373" s="187"/>
      <c r="J1373" s="187"/>
      <c r="K1373" s="188"/>
      <c r="L1373" s="187"/>
      <c r="M1373" s="187"/>
      <c r="N1373" s="187"/>
      <c r="O1373" s="187"/>
      <c r="P1373" s="187"/>
      <c r="Q1373" s="187"/>
      <c r="R1373" s="188"/>
      <c r="S1373" s="187"/>
      <c r="U1373" s="186"/>
      <c r="V1373" s="186"/>
      <c r="Y1373" s="186"/>
      <c r="Z1373" s="186"/>
    </row>
    <row r="1374" spans="1:26">
      <c r="A1374" s="189"/>
      <c r="D1374" s="187"/>
      <c r="E1374" s="187"/>
      <c r="F1374" s="187"/>
      <c r="G1374" s="187"/>
      <c r="H1374" s="187"/>
      <c r="I1374" s="187"/>
      <c r="J1374" s="187"/>
      <c r="K1374" s="188"/>
      <c r="L1374" s="187"/>
      <c r="M1374" s="187"/>
      <c r="N1374" s="187"/>
      <c r="O1374" s="187"/>
      <c r="P1374" s="187"/>
      <c r="Q1374" s="187"/>
      <c r="R1374" s="188"/>
      <c r="S1374" s="187"/>
      <c r="U1374" s="186"/>
      <c r="V1374" s="186"/>
      <c r="Y1374" s="186"/>
      <c r="Z1374" s="186"/>
    </row>
    <row r="1375" spans="1:26">
      <c r="A1375" s="189"/>
      <c r="D1375" s="187"/>
      <c r="E1375" s="187"/>
      <c r="F1375" s="187"/>
      <c r="G1375" s="187"/>
      <c r="H1375" s="187"/>
      <c r="I1375" s="187"/>
      <c r="J1375" s="187"/>
      <c r="K1375" s="188"/>
      <c r="L1375" s="187"/>
      <c r="M1375" s="187"/>
      <c r="N1375" s="187"/>
      <c r="O1375" s="187"/>
      <c r="P1375" s="187"/>
      <c r="Q1375" s="187"/>
      <c r="R1375" s="188"/>
      <c r="S1375" s="187"/>
      <c r="U1375" s="186"/>
      <c r="V1375" s="186"/>
      <c r="Y1375" s="186"/>
      <c r="Z1375" s="186"/>
    </row>
    <row r="1376" spans="1:26">
      <c r="A1376" s="189"/>
      <c r="D1376" s="187"/>
      <c r="E1376" s="187"/>
      <c r="F1376" s="187"/>
      <c r="G1376" s="187"/>
      <c r="H1376" s="187"/>
      <c r="I1376" s="187"/>
      <c r="J1376" s="187"/>
      <c r="K1376" s="188"/>
      <c r="L1376" s="187"/>
      <c r="M1376" s="187"/>
      <c r="N1376" s="187"/>
      <c r="O1376" s="187"/>
      <c r="P1376" s="187"/>
      <c r="Q1376" s="187"/>
      <c r="R1376" s="188"/>
      <c r="S1376" s="187"/>
      <c r="U1376" s="186"/>
      <c r="V1376" s="186"/>
      <c r="Y1376" s="186"/>
      <c r="Z1376" s="186"/>
    </row>
    <row r="1377" spans="1:26">
      <c r="A1377" s="189"/>
      <c r="D1377" s="187"/>
      <c r="E1377" s="187"/>
      <c r="F1377" s="187"/>
      <c r="G1377" s="187"/>
      <c r="H1377" s="187"/>
      <c r="I1377" s="187"/>
      <c r="J1377" s="187"/>
      <c r="K1377" s="188"/>
      <c r="L1377" s="187"/>
      <c r="M1377" s="187"/>
      <c r="N1377" s="187"/>
      <c r="O1377" s="187"/>
      <c r="P1377" s="187"/>
      <c r="Q1377" s="187"/>
      <c r="R1377" s="188"/>
      <c r="S1377" s="187"/>
      <c r="U1377" s="186"/>
      <c r="V1377" s="186"/>
      <c r="Y1377" s="186"/>
      <c r="Z1377" s="186"/>
    </row>
    <row r="1378" spans="1:26">
      <c r="A1378" s="189"/>
      <c r="D1378" s="187"/>
      <c r="E1378" s="187"/>
      <c r="F1378" s="187"/>
      <c r="G1378" s="187"/>
      <c r="H1378" s="187"/>
      <c r="I1378" s="187"/>
      <c r="J1378" s="187"/>
      <c r="K1378" s="188"/>
      <c r="L1378" s="187"/>
      <c r="M1378" s="187"/>
      <c r="N1378" s="187"/>
      <c r="O1378" s="187"/>
      <c r="P1378" s="187"/>
      <c r="Q1378" s="187"/>
      <c r="R1378" s="188"/>
      <c r="S1378" s="187"/>
      <c r="U1378" s="186"/>
      <c r="V1378" s="186"/>
      <c r="Y1378" s="186"/>
      <c r="Z1378" s="186"/>
    </row>
    <row r="1379" spans="1:26">
      <c r="A1379" s="189"/>
      <c r="D1379" s="187"/>
      <c r="E1379" s="187"/>
      <c r="F1379" s="187"/>
      <c r="G1379" s="187"/>
      <c r="H1379" s="187"/>
      <c r="I1379" s="187"/>
      <c r="J1379" s="187"/>
      <c r="K1379" s="188"/>
      <c r="L1379" s="187"/>
      <c r="M1379" s="187"/>
      <c r="N1379" s="187"/>
      <c r="O1379" s="187"/>
      <c r="P1379" s="187"/>
      <c r="Q1379" s="187"/>
      <c r="R1379" s="188"/>
      <c r="S1379" s="187"/>
      <c r="U1379" s="186"/>
      <c r="V1379" s="186"/>
      <c r="Y1379" s="186"/>
      <c r="Z1379" s="186"/>
    </row>
    <row r="1380" spans="1:26">
      <c r="A1380" s="189"/>
      <c r="D1380" s="187"/>
      <c r="E1380" s="187"/>
      <c r="F1380" s="187"/>
      <c r="G1380" s="187"/>
      <c r="H1380" s="187"/>
      <c r="I1380" s="187"/>
      <c r="J1380" s="187"/>
      <c r="K1380" s="188"/>
      <c r="L1380" s="187"/>
      <c r="M1380" s="187"/>
      <c r="N1380" s="187"/>
      <c r="O1380" s="187"/>
      <c r="P1380" s="187"/>
      <c r="Q1380" s="187"/>
      <c r="R1380" s="188"/>
      <c r="S1380" s="187"/>
      <c r="U1380" s="186"/>
      <c r="V1380" s="186"/>
      <c r="Y1380" s="186"/>
      <c r="Z1380" s="186"/>
    </row>
    <row r="1381" spans="1:26">
      <c r="A1381" s="189"/>
      <c r="D1381" s="187"/>
      <c r="E1381" s="187"/>
      <c r="F1381" s="187"/>
      <c r="G1381" s="187"/>
      <c r="H1381" s="187"/>
      <c r="I1381" s="187"/>
      <c r="J1381" s="187"/>
      <c r="K1381" s="188"/>
      <c r="L1381" s="187"/>
      <c r="M1381" s="187"/>
      <c r="N1381" s="187"/>
      <c r="O1381" s="187"/>
      <c r="P1381" s="187"/>
      <c r="Q1381" s="187"/>
      <c r="R1381" s="188"/>
      <c r="S1381" s="187"/>
      <c r="U1381" s="186"/>
      <c r="V1381" s="186"/>
      <c r="Y1381" s="186"/>
      <c r="Z1381" s="186"/>
    </row>
    <row r="1382" spans="1:26">
      <c r="A1382" s="189"/>
      <c r="D1382" s="187"/>
      <c r="E1382" s="187"/>
      <c r="F1382" s="187"/>
      <c r="G1382" s="187"/>
      <c r="H1382" s="187"/>
      <c r="I1382" s="187"/>
      <c r="J1382" s="187"/>
      <c r="K1382" s="188"/>
      <c r="L1382" s="187"/>
      <c r="M1382" s="187"/>
      <c r="N1382" s="187"/>
      <c r="O1382" s="187"/>
      <c r="P1382" s="187"/>
      <c r="Q1382" s="187"/>
      <c r="R1382" s="188"/>
      <c r="S1382" s="187"/>
      <c r="U1382" s="186"/>
      <c r="V1382" s="186"/>
      <c r="Y1382" s="186"/>
      <c r="Z1382" s="186"/>
    </row>
    <row r="1383" spans="1:26">
      <c r="A1383" s="189"/>
      <c r="D1383" s="187"/>
      <c r="E1383" s="187"/>
      <c r="F1383" s="187"/>
      <c r="G1383" s="187"/>
      <c r="H1383" s="187"/>
      <c r="I1383" s="187"/>
      <c r="J1383" s="187"/>
      <c r="K1383" s="188"/>
      <c r="L1383" s="187"/>
      <c r="M1383" s="187"/>
      <c r="N1383" s="187"/>
      <c r="O1383" s="187"/>
      <c r="P1383" s="187"/>
      <c r="Q1383" s="187"/>
      <c r="R1383" s="188"/>
      <c r="S1383" s="187"/>
      <c r="U1383" s="186"/>
      <c r="V1383" s="186"/>
      <c r="Y1383" s="186"/>
      <c r="Z1383" s="186"/>
    </row>
    <row r="1384" spans="1:26">
      <c r="A1384" s="189"/>
      <c r="D1384" s="187"/>
      <c r="E1384" s="187"/>
      <c r="F1384" s="187"/>
      <c r="G1384" s="187"/>
      <c r="H1384" s="187"/>
      <c r="I1384" s="187"/>
      <c r="J1384" s="187"/>
      <c r="K1384" s="188"/>
      <c r="L1384" s="187"/>
      <c r="M1384" s="187"/>
      <c r="N1384" s="187"/>
      <c r="O1384" s="187"/>
      <c r="P1384" s="187"/>
      <c r="Q1384" s="187"/>
      <c r="R1384" s="188"/>
      <c r="S1384" s="187"/>
      <c r="U1384" s="186"/>
      <c r="V1384" s="186"/>
      <c r="Y1384" s="186"/>
      <c r="Z1384" s="186"/>
    </row>
    <row r="1385" spans="1:26">
      <c r="A1385" s="189"/>
      <c r="D1385" s="187"/>
      <c r="E1385" s="187"/>
      <c r="F1385" s="187"/>
      <c r="G1385" s="187"/>
      <c r="H1385" s="187"/>
      <c r="I1385" s="187"/>
      <c r="J1385" s="187"/>
      <c r="K1385" s="188"/>
      <c r="L1385" s="187"/>
      <c r="M1385" s="187"/>
      <c r="N1385" s="187"/>
      <c r="O1385" s="187"/>
      <c r="P1385" s="187"/>
      <c r="Q1385" s="187"/>
      <c r="R1385" s="188"/>
      <c r="S1385" s="187"/>
      <c r="U1385" s="186"/>
      <c r="V1385" s="186"/>
      <c r="Y1385" s="186"/>
      <c r="Z1385" s="186"/>
    </row>
    <row r="1386" spans="1:26">
      <c r="A1386" s="189"/>
      <c r="D1386" s="187"/>
      <c r="E1386" s="187"/>
      <c r="F1386" s="187"/>
      <c r="G1386" s="187"/>
      <c r="H1386" s="187"/>
      <c r="I1386" s="187"/>
      <c r="J1386" s="187"/>
      <c r="K1386" s="188"/>
      <c r="L1386" s="187"/>
      <c r="M1386" s="187"/>
      <c r="N1386" s="187"/>
      <c r="O1386" s="187"/>
      <c r="P1386" s="187"/>
      <c r="Q1386" s="187"/>
      <c r="R1386" s="188"/>
      <c r="S1386" s="187"/>
      <c r="U1386" s="186"/>
      <c r="V1386" s="186"/>
      <c r="Y1386" s="186"/>
      <c r="Z1386" s="186"/>
    </row>
    <row r="1387" spans="1:26">
      <c r="A1387" s="189"/>
      <c r="D1387" s="187"/>
      <c r="E1387" s="187"/>
      <c r="F1387" s="187"/>
      <c r="G1387" s="187"/>
      <c r="H1387" s="187"/>
      <c r="I1387" s="187"/>
      <c r="J1387" s="187"/>
      <c r="K1387" s="188"/>
      <c r="L1387" s="187"/>
      <c r="M1387" s="187"/>
      <c r="N1387" s="187"/>
      <c r="O1387" s="187"/>
      <c r="P1387" s="187"/>
      <c r="Q1387" s="187"/>
      <c r="R1387" s="188"/>
      <c r="S1387" s="187"/>
      <c r="U1387" s="186"/>
      <c r="V1387" s="186"/>
      <c r="Y1387" s="186"/>
      <c r="Z1387" s="186"/>
    </row>
    <row r="1388" spans="1:26">
      <c r="A1388" s="189"/>
      <c r="D1388" s="187"/>
      <c r="E1388" s="187"/>
      <c r="F1388" s="187"/>
      <c r="G1388" s="187"/>
      <c r="H1388" s="187"/>
      <c r="I1388" s="187"/>
      <c r="J1388" s="187"/>
      <c r="K1388" s="188"/>
      <c r="L1388" s="187"/>
      <c r="M1388" s="187"/>
      <c r="N1388" s="187"/>
      <c r="O1388" s="187"/>
      <c r="P1388" s="187"/>
      <c r="Q1388" s="187"/>
      <c r="R1388" s="188"/>
      <c r="S1388" s="187"/>
      <c r="U1388" s="186"/>
      <c r="V1388" s="186"/>
      <c r="Y1388" s="186"/>
      <c r="Z1388" s="186"/>
    </row>
    <row r="1389" spans="1:26">
      <c r="A1389" s="189"/>
      <c r="D1389" s="187"/>
      <c r="E1389" s="187"/>
      <c r="F1389" s="187"/>
      <c r="G1389" s="187"/>
      <c r="H1389" s="187"/>
      <c r="I1389" s="187"/>
      <c r="J1389" s="187"/>
      <c r="K1389" s="188"/>
      <c r="L1389" s="187"/>
      <c r="M1389" s="187"/>
      <c r="N1389" s="187"/>
      <c r="O1389" s="187"/>
      <c r="P1389" s="187"/>
      <c r="Q1389" s="187"/>
      <c r="R1389" s="188"/>
      <c r="S1389" s="187"/>
      <c r="U1389" s="186"/>
      <c r="V1389" s="186"/>
      <c r="Y1389" s="186"/>
      <c r="Z1389" s="186"/>
    </row>
    <row r="1390" spans="1:26">
      <c r="A1390" s="189"/>
      <c r="D1390" s="187"/>
      <c r="E1390" s="187"/>
      <c r="F1390" s="187"/>
      <c r="G1390" s="187"/>
      <c r="H1390" s="187"/>
      <c r="I1390" s="187"/>
      <c r="J1390" s="187"/>
      <c r="K1390" s="188"/>
      <c r="L1390" s="187"/>
      <c r="M1390" s="187"/>
      <c r="N1390" s="187"/>
      <c r="O1390" s="187"/>
      <c r="P1390" s="187"/>
      <c r="Q1390" s="187"/>
      <c r="R1390" s="188"/>
      <c r="S1390" s="187"/>
      <c r="U1390" s="186"/>
      <c r="V1390" s="186"/>
      <c r="Y1390" s="186"/>
      <c r="Z1390" s="186"/>
    </row>
    <row r="1391" spans="1:26">
      <c r="A1391" s="189"/>
      <c r="D1391" s="187"/>
      <c r="E1391" s="187"/>
      <c r="F1391" s="187"/>
      <c r="G1391" s="187"/>
      <c r="H1391" s="187"/>
      <c r="I1391" s="187"/>
      <c r="J1391" s="187"/>
      <c r="K1391" s="188"/>
      <c r="L1391" s="187"/>
      <c r="M1391" s="187"/>
      <c r="N1391" s="187"/>
      <c r="O1391" s="187"/>
      <c r="P1391" s="187"/>
      <c r="Q1391" s="187"/>
      <c r="R1391" s="188"/>
      <c r="S1391" s="187"/>
      <c r="U1391" s="186"/>
      <c r="V1391" s="186"/>
      <c r="Y1391" s="186"/>
      <c r="Z1391" s="186"/>
    </row>
    <row r="1392" spans="1:26">
      <c r="A1392" s="189"/>
      <c r="D1392" s="187"/>
      <c r="E1392" s="187"/>
      <c r="F1392" s="187"/>
      <c r="G1392" s="187"/>
      <c r="H1392" s="187"/>
      <c r="I1392" s="187"/>
      <c r="J1392" s="187"/>
      <c r="K1392" s="188"/>
      <c r="L1392" s="187"/>
      <c r="M1392" s="187"/>
      <c r="N1392" s="187"/>
      <c r="O1392" s="187"/>
      <c r="P1392" s="187"/>
      <c r="Q1392" s="187"/>
      <c r="R1392" s="188"/>
      <c r="S1392" s="187"/>
      <c r="U1392" s="186"/>
      <c r="V1392" s="186"/>
      <c r="Y1392" s="186"/>
      <c r="Z1392" s="186"/>
    </row>
    <row r="1393" spans="1:26">
      <c r="A1393" s="189"/>
      <c r="D1393" s="187"/>
      <c r="E1393" s="187"/>
      <c r="F1393" s="187"/>
      <c r="G1393" s="187"/>
      <c r="H1393" s="187"/>
      <c r="I1393" s="187"/>
      <c r="J1393" s="187"/>
      <c r="K1393" s="188"/>
      <c r="L1393" s="187"/>
      <c r="M1393" s="187"/>
      <c r="N1393" s="187"/>
      <c r="O1393" s="187"/>
      <c r="P1393" s="187"/>
      <c r="Q1393" s="187"/>
      <c r="R1393" s="188"/>
      <c r="S1393" s="187"/>
      <c r="U1393" s="186"/>
      <c r="V1393" s="186"/>
      <c r="Y1393" s="186"/>
      <c r="Z1393" s="186"/>
    </row>
    <row r="1394" spans="1:26">
      <c r="A1394" s="189"/>
      <c r="D1394" s="187"/>
      <c r="E1394" s="187"/>
      <c r="F1394" s="187"/>
      <c r="G1394" s="187"/>
      <c r="H1394" s="187"/>
      <c r="I1394" s="187"/>
      <c r="J1394" s="187"/>
      <c r="K1394" s="188"/>
      <c r="L1394" s="187"/>
      <c r="M1394" s="187"/>
      <c r="N1394" s="187"/>
      <c r="O1394" s="187"/>
      <c r="P1394" s="187"/>
      <c r="Q1394" s="187"/>
      <c r="R1394" s="188"/>
      <c r="S1394" s="187"/>
      <c r="U1394" s="186"/>
      <c r="V1394" s="186"/>
      <c r="Y1394" s="186"/>
      <c r="Z1394" s="186"/>
    </row>
    <row r="1395" spans="1:26">
      <c r="A1395" s="189"/>
      <c r="D1395" s="187"/>
      <c r="E1395" s="187"/>
      <c r="F1395" s="187"/>
      <c r="G1395" s="187"/>
      <c r="H1395" s="187"/>
      <c r="I1395" s="187"/>
      <c r="J1395" s="187"/>
      <c r="K1395" s="188"/>
      <c r="L1395" s="187"/>
      <c r="M1395" s="187"/>
      <c r="N1395" s="187"/>
      <c r="O1395" s="187"/>
      <c r="P1395" s="187"/>
      <c r="Q1395" s="187"/>
      <c r="R1395" s="188"/>
      <c r="S1395" s="187"/>
      <c r="U1395" s="186"/>
      <c r="V1395" s="186"/>
      <c r="Y1395" s="186"/>
      <c r="Z1395" s="186"/>
    </row>
    <row r="1396" spans="1:26">
      <c r="A1396" s="189"/>
      <c r="D1396" s="187"/>
      <c r="E1396" s="187"/>
      <c r="F1396" s="187"/>
      <c r="G1396" s="187"/>
      <c r="H1396" s="187"/>
      <c r="I1396" s="187"/>
      <c r="J1396" s="187"/>
      <c r="K1396" s="188"/>
      <c r="L1396" s="187"/>
      <c r="M1396" s="187"/>
      <c r="N1396" s="187"/>
      <c r="O1396" s="187"/>
      <c r="P1396" s="187"/>
      <c r="Q1396" s="187"/>
      <c r="R1396" s="188"/>
      <c r="S1396" s="187"/>
      <c r="U1396" s="186"/>
      <c r="V1396" s="186"/>
      <c r="Y1396" s="186"/>
      <c r="Z1396" s="186"/>
    </row>
    <row r="1397" spans="1:26">
      <c r="A1397" s="189"/>
      <c r="D1397" s="187"/>
      <c r="E1397" s="187"/>
      <c r="F1397" s="187"/>
      <c r="G1397" s="187"/>
      <c r="H1397" s="187"/>
      <c r="I1397" s="187"/>
      <c r="J1397" s="187"/>
      <c r="K1397" s="188"/>
      <c r="L1397" s="187"/>
      <c r="M1397" s="187"/>
      <c r="N1397" s="187"/>
      <c r="O1397" s="187"/>
      <c r="P1397" s="187"/>
      <c r="Q1397" s="187"/>
      <c r="R1397" s="188"/>
      <c r="S1397" s="187"/>
      <c r="U1397" s="186"/>
      <c r="V1397" s="186"/>
      <c r="Y1397" s="186"/>
      <c r="Z1397" s="186"/>
    </row>
    <row r="1398" spans="1:26">
      <c r="A1398" s="189"/>
      <c r="D1398" s="187"/>
      <c r="E1398" s="187"/>
      <c r="F1398" s="187"/>
      <c r="G1398" s="187"/>
      <c r="H1398" s="187"/>
      <c r="I1398" s="187"/>
      <c r="J1398" s="187"/>
      <c r="K1398" s="188"/>
      <c r="L1398" s="187"/>
      <c r="M1398" s="187"/>
      <c r="N1398" s="187"/>
      <c r="O1398" s="187"/>
      <c r="P1398" s="187"/>
      <c r="Q1398" s="187"/>
      <c r="R1398" s="188"/>
      <c r="S1398" s="187"/>
      <c r="U1398" s="186"/>
      <c r="V1398" s="186"/>
      <c r="Y1398" s="186"/>
      <c r="Z1398" s="186"/>
    </row>
    <row r="1399" spans="1:26">
      <c r="A1399" s="189"/>
      <c r="D1399" s="187"/>
      <c r="E1399" s="187"/>
      <c r="F1399" s="187"/>
      <c r="G1399" s="187"/>
      <c r="H1399" s="187"/>
      <c r="I1399" s="187"/>
      <c r="J1399" s="187"/>
      <c r="K1399" s="188"/>
      <c r="L1399" s="187"/>
      <c r="M1399" s="187"/>
      <c r="N1399" s="187"/>
      <c r="O1399" s="187"/>
      <c r="P1399" s="187"/>
      <c r="Q1399" s="187"/>
      <c r="R1399" s="188"/>
      <c r="S1399" s="187"/>
      <c r="U1399" s="186"/>
      <c r="V1399" s="186"/>
      <c r="Y1399" s="186"/>
      <c r="Z1399" s="186"/>
    </row>
    <row r="1400" spans="1:26">
      <c r="A1400" s="189"/>
      <c r="D1400" s="187"/>
      <c r="E1400" s="187"/>
      <c r="F1400" s="187"/>
      <c r="G1400" s="187"/>
      <c r="H1400" s="187"/>
      <c r="I1400" s="187"/>
      <c r="J1400" s="187"/>
      <c r="K1400" s="188"/>
      <c r="L1400" s="187"/>
      <c r="M1400" s="187"/>
      <c r="N1400" s="187"/>
      <c r="O1400" s="187"/>
      <c r="P1400" s="187"/>
      <c r="Q1400" s="187"/>
      <c r="R1400" s="188"/>
      <c r="S1400" s="187"/>
      <c r="U1400" s="186"/>
      <c r="V1400" s="186"/>
      <c r="Y1400" s="186"/>
      <c r="Z1400" s="186"/>
    </row>
    <row r="1401" spans="1:26">
      <c r="A1401" s="189"/>
      <c r="D1401" s="187"/>
      <c r="E1401" s="187"/>
      <c r="F1401" s="187"/>
      <c r="G1401" s="187"/>
      <c r="H1401" s="187"/>
      <c r="I1401" s="187"/>
      <c r="J1401" s="187"/>
      <c r="K1401" s="188"/>
      <c r="L1401" s="187"/>
      <c r="M1401" s="187"/>
      <c r="N1401" s="187"/>
      <c r="O1401" s="187"/>
      <c r="P1401" s="187"/>
      <c r="Q1401" s="187"/>
      <c r="R1401" s="188"/>
      <c r="S1401" s="187"/>
      <c r="U1401" s="186"/>
      <c r="V1401" s="186"/>
      <c r="Y1401" s="186"/>
      <c r="Z1401" s="186"/>
    </row>
    <row r="1402" spans="1:26">
      <c r="A1402" s="189"/>
      <c r="D1402" s="187"/>
      <c r="E1402" s="187"/>
      <c r="F1402" s="187"/>
      <c r="G1402" s="187"/>
      <c r="H1402" s="187"/>
      <c r="I1402" s="187"/>
      <c r="J1402" s="187"/>
      <c r="K1402" s="188"/>
      <c r="L1402" s="187"/>
      <c r="M1402" s="187"/>
      <c r="N1402" s="187"/>
      <c r="O1402" s="187"/>
      <c r="P1402" s="187"/>
      <c r="Q1402" s="187"/>
      <c r="R1402" s="188"/>
      <c r="S1402" s="187"/>
      <c r="U1402" s="186"/>
      <c r="V1402" s="186"/>
      <c r="Y1402" s="186"/>
      <c r="Z1402" s="186"/>
    </row>
    <row r="1403" spans="1:26">
      <c r="A1403" s="189"/>
      <c r="D1403" s="187"/>
      <c r="E1403" s="187"/>
      <c r="F1403" s="187"/>
      <c r="G1403" s="187"/>
      <c r="H1403" s="187"/>
      <c r="I1403" s="187"/>
      <c r="J1403" s="187"/>
      <c r="K1403" s="188"/>
      <c r="L1403" s="187"/>
      <c r="M1403" s="187"/>
      <c r="N1403" s="187"/>
      <c r="O1403" s="187"/>
      <c r="P1403" s="187"/>
      <c r="Q1403" s="187"/>
      <c r="R1403" s="188"/>
      <c r="S1403" s="187"/>
      <c r="U1403" s="186"/>
      <c r="V1403" s="186"/>
      <c r="Y1403" s="186"/>
      <c r="Z1403" s="186"/>
    </row>
    <row r="1404" spans="1:26">
      <c r="A1404" s="189"/>
      <c r="D1404" s="187"/>
      <c r="E1404" s="187"/>
      <c r="F1404" s="187"/>
      <c r="G1404" s="187"/>
      <c r="H1404" s="187"/>
      <c r="I1404" s="187"/>
      <c r="J1404" s="187"/>
      <c r="K1404" s="188"/>
      <c r="L1404" s="187"/>
      <c r="M1404" s="187"/>
      <c r="N1404" s="187"/>
      <c r="O1404" s="187"/>
      <c r="P1404" s="187"/>
      <c r="Q1404" s="187"/>
      <c r="R1404" s="188"/>
      <c r="S1404" s="187"/>
      <c r="U1404" s="186"/>
      <c r="V1404" s="186"/>
      <c r="Y1404" s="186"/>
      <c r="Z1404" s="186"/>
    </row>
    <row r="1405" spans="1:26">
      <c r="A1405" s="189"/>
      <c r="D1405" s="187"/>
      <c r="E1405" s="187"/>
      <c r="F1405" s="187"/>
      <c r="G1405" s="187"/>
      <c r="H1405" s="187"/>
      <c r="I1405" s="187"/>
      <c r="J1405" s="187"/>
      <c r="K1405" s="188"/>
      <c r="L1405" s="187"/>
      <c r="M1405" s="187"/>
      <c r="N1405" s="187"/>
      <c r="O1405" s="187"/>
      <c r="P1405" s="187"/>
      <c r="Q1405" s="187"/>
      <c r="R1405" s="188"/>
      <c r="S1405" s="187"/>
      <c r="U1405" s="186"/>
      <c r="V1405" s="186"/>
      <c r="Y1405" s="186"/>
      <c r="Z1405" s="186"/>
    </row>
    <row r="1406" spans="1:26">
      <c r="A1406" s="189"/>
      <c r="D1406" s="187"/>
      <c r="E1406" s="187"/>
      <c r="F1406" s="187"/>
      <c r="G1406" s="187"/>
      <c r="H1406" s="187"/>
      <c r="I1406" s="187"/>
      <c r="J1406" s="187"/>
      <c r="K1406" s="188"/>
      <c r="L1406" s="187"/>
      <c r="M1406" s="187"/>
      <c r="N1406" s="187"/>
      <c r="O1406" s="187"/>
      <c r="P1406" s="187"/>
      <c r="Q1406" s="187"/>
      <c r="R1406" s="188"/>
      <c r="S1406" s="187"/>
      <c r="U1406" s="186"/>
      <c r="V1406" s="186"/>
      <c r="Y1406" s="186"/>
      <c r="Z1406" s="186"/>
    </row>
    <row r="1407" spans="1:26">
      <c r="A1407" s="189"/>
      <c r="D1407" s="187"/>
      <c r="E1407" s="187"/>
      <c r="F1407" s="187"/>
      <c r="G1407" s="187"/>
      <c r="H1407" s="187"/>
      <c r="I1407" s="187"/>
      <c r="J1407" s="187"/>
      <c r="K1407" s="188"/>
      <c r="L1407" s="187"/>
      <c r="M1407" s="187"/>
      <c r="N1407" s="187"/>
      <c r="O1407" s="187"/>
      <c r="P1407" s="187"/>
      <c r="Q1407" s="187"/>
      <c r="R1407" s="188"/>
      <c r="S1407" s="187"/>
      <c r="U1407" s="186"/>
      <c r="V1407" s="186"/>
      <c r="Y1407" s="186"/>
      <c r="Z1407" s="186"/>
    </row>
    <row r="1408" spans="1:26">
      <c r="A1408" s="189"/>
      <c r="D1408" s="187"/>
      <c r="E1408" s="187"/>
      <c r="F1408" s="187"/>
      <c r="G1408" s="187"/>
      <c r="H1408" s="187"/>
      <c r="I1408" s="187"/>
      <c r="J1408" s="187"/>
      <c r="K1408" s="188"/>
      <c r="L1408" s="187"/>
      <c r="M1408" s="187"/>
      <c r="N1408" s="187"/>
      <c r="O1408" s="187"/>
      <c r="P1408" s="187"/>
      <c r="Q1408" s="187"/>
      <c r="R1408" s="188"/>
      <c r="S1408" s="187"/>
      <c r="U1408" s="186"/>
      <c r="V1408" s="186"/>
      <c r="Y1408" s="186"/>
      <c r="Z1408" s="186"/>
    </row>
    <row r="1409" spans="1:26">
      <c r="A1409" s="189"/>
      <c r="D1409" s="187"/>
      <c r="E1409" s="187"/>
      <c r="F1409" s="187"/>
      <c r="G1409" s="187"/>
      <c r="H1409" s="187"/>
      <c r="I1409" s="187"/>
      <c r="J1409" s="187"/>
      <c r="K1409" s="188"/>
      <c r="L1409" s="187"/>
      <c r="M1409" s="187"/>
      <c r="N1409" s="187"/>
      <c r="O1409" s="187"/>
      <c r="P1409" s="187"/>
      <c r="Q1409" s="187"/>
      <c r="R1409" s="188"/>
      <c r="S1409" s="187"/>
      <c r="U1409" s="186"/>
      <c r="V1409" s="186"/>
      <c r="Y1409" s="186"/>
      <c r="Z1409" s="186"/>
    </row>
    <row r="1410" spans="1:26">
      <c r="A1410" s="189"/>
      <c r="D1410" s="187"/>
      <c r="E1410" s="187"/>
      <c r="F1410" s="187"/>
      <c r="G1410" s="187"/>
      <c r="H1410" s="187"/>
      <c r="I1410" s="187"/>
      <c r="J1410" s="187"/>
      <c r="K1410" s="188"/>
      <c r="L1410" s="187"/>
      <c r="M1410" s="187"/>
      <c r="N1410" s="187"/>
      <c r="O1410" s="187"/>
      <c r="P1410" s="187"/>
      <c r="Q1410" s="187"/>
      <c r="R1410" s="188"/>
      <c r="S1410" s="187"/>
      <c r="U1410" s="186"/>
      <c r="V1410" s="186"/>
      <c r="Y1410" s="186"/>
      <c r="Z1410" s="186"/>
    </row>
    <row r="1411" spans="1:26">
      <c r="A1411" s="189"/>
      <c r="D1411" s="187"/>
      <c r="E1411" s="187"/>
      <c r="F1411" s="187"/>
      <c r="G1411" s="187"/>
      <c r="H1411" s="187"/>
      <c r="I1411" s="187"/>
      <c r="J1411" s="187"/>
      <c r="K1411" s="188"/>
      <c r="L1411" s="187"/>
      <c r="M1411" s="187"/>
      <c r="N1411" s="187"/>
      <c r="O1411" s="187"/>
      <c r="P1411" s="187"/>
      <c r="Q1411" s="187"/>
      <c r="R1411" s="188"/>
      <c r="S1411" s="187"/>
      <c r="U1411" s="186"/>
      <c r="V1411" s="186"/>
      <c r="Y1411" s="186"/>
      <c r="Z1411" s="186"/>
    </row>
    <row r="1412" spans="1:26">
      <c r="A1412" s="189"/>
      <c r="D1412" s="187"/>
      <c r="E1412" s="187"/>
      <c r="F1412" s="187"/>
      <c r="G1412" s="187"/>
      <c r="H1412" s="187"/>
      <c r="I1412" s="187"/>
      <c r="J1412" s="187"/>
      <c r="K1412" s="188"/>
      <c r="L1412" s="187"/>
      <c r="M1412" s="187"/>
      <c r="N1412" s="187"/>
      <c r="O1412" s="187"/>
      <c r="P1412" s="187"/>
      <c r="Q1412" s="187"/>
      <c r="R1412" s="188"/>
      <c r="S1412" s="187"/>
      <c r="U1412" s="186"/>
      <c r="V1412" s="186"/>
      <c r="Y1412" s="186"/>
      <c r="Z1412" s="186"/>
    </row>
    <row r="1413" spans="1:26">
      <c r="A1413" s="189"/>
      <c r="D1413" s="187"/>
      <c r="E1413" s="187"/>
      <c r="F1413" s="187"/>
      <c r="G1413" s="187"/>
      <c r="H1413" s="187"/>
      <c r="I1413" s="187"/>
      <c r="J1413" s="187"/>
      <c r="K1413" s="188"/>
      <c r="L1413" s="187"/>
      <c r="M1413" s="187"/>
      <c r="N1413" s="187"/>
      <c r="O1413" s="187"/>
      <c r="P1413" s="187"/>
      <c r="Q1413" s="187"/>
      <c r="R1413" s="188"/>
      <c r="S1413" s="187"/>
      <c r="U1413" s="186"/>
      <c r="V1413" s="186"/>
      <c r="Y1413" s="186"/>
      <c r="Z1413" s="186"/>
    </row>
    <row r="1414" spans="1:26">
      <c r="A1414" s="189"/>
      <c r="D1414" s="187"/>
      <c r="E1414" s="187"/>
      <c r="F1414" s="187"/>
      <c r="G1414" s="187"/>
      <c r="H1414" s="187"/>
      <c r="I1414" s="187"/>
      <c r="J1414" s="187"/>
      <c r="K1414" s="188"/>
      <c r="L1414" s="187"/>
      <c r="M1414" s="187"/>
      <c r="N1414" s="187"/>
      <c r="O1414" s="187"/>
      <c r="P1414" s="187"/>
      <c r="Q1414" s="187"/>
      <c r="R1414" s="188"/>
      <c r="S1414" s="187"/>
      <c r="U1414" s="186"/>
      <c r="V1414" s="186"/>
      <c r="Y1414" s="186"/>
      <c r="Z1414" s="186"/>
    </row>
    <row r="1415" spans="1:26">
      <c r="A1415" s="189"/>
      <c r="D1415" s="187"/>
      <c r="E1415" s="187"/>
      <c r="F1415" s="187"/>
      <c r="G1415" s="187"/>
      <c r="H1415" s="187"/>
      <c r="I1415" s="187"/>
      <c r="J1415" s="187"/>
      <c r="K1415" s="188"/>
      <c r="L1415" s="187"/>
      <c r="M1415" s="187"/>
      <c r="N1415" s="187"/>
      <c r="O1415" s="187"/>
      <c r="P1415" s="187"/>
      <c r="Q1415" s="187"/>
      <c r="R1415" s="188"/>
      <c r="S1415" s="187"/>
      <c r="U1415" s="186"/>
      <c r="V1415" s="186"/>
      <c r="Y1415" s="186"/>
      <c r="Z1415" s="186"/>
    </row>
    <row r="1416" spans="1:26">
      <c r="A1416" s="189"/>
      <c r="D1416" s="187"/>
      <c r="E1416" s="187"/>
      <c r="F1416" s="187"/>
      <c r="G1416" s="187"/>
      <c r="H1416" s="187"/>
      <c r="I1416" s="187"/>
      <c r="J1416" s="187"/>
      <c r="K1416" s="188"/>
      <c r="L1416" s="187"/>
      <c r="M1416" s="187"/>
      <c r="N1416" s="187"/>
      <c r="O1416" s="187"/>
      <c r="P1416" s="187"/>
      <c r="Q1416" s="187"/>
      <c r="R1416" s="188"/>
      <c r="S1416" s="187"/>
      <c r="U1416" s="186"/>
      <c r="V1416" s="186"/>
      <c r="Y1416" s="186"/>
      <c r="Z1416" s="186"/>
    </row>
    <row r="1417" spans="1:26">
      <c r="A1417" s="189"/>
      <c r="D1417" s="187"/>
      <c r="E1417" s="187"/>
      <c r="F1417" s="187"/>
      <c r="G1417" s="187"/>
      <c r="H1417" s="187"/>
      <c r="I1417" s="187"/>
      <c r="J1417" s="187"/>
      <c r="K1417" s="188"/>
      <c r="L1417" s="187"/>
      <c r="M1417" s="187"/>
      <c r="N1417" s="187"/>
      <c r="O1417" s="187"/>
      <c r="P1417" s="187"/>
      <c r="Q1417" s="187"/>
      <c r="R1417" s="188"/>
      <c r="S1417" s="187"/>
      <c r="U1417" s="186"/>
      <c r="V1417" s="186"/>
      <c r="Y1417" s="186"/>
      <c r="Z1417" s="186"/>
    </row>
    <row r="1418" spans="1:26">
      <c r="A1418" s="189"/>
      <c r="D1418" s="187"/>
      <c r="E1418" s="187"/>
      <c r="F1418" s="187"/>
      <c r="G1418" s="187"/>
      <c r="H1418" s="187"/>
      <c r="I1418" s="187"/>
      <c r="J1418" s="187"/>
      <c r="K1418" s="188"/>
      <c r="L1418" s="187"/>
      <c r="M1418" s="187"/>
      <c r="N1418" s="187"/>
      <c r="O1418" s="187"/>
      <c r="P1418" s="187"/>
      <c r="Q1418" s="187"/>
      <c r="R1418" s="188"/>
      <c r="S1418" s="187"/>
      <c r="U1418" s="186"/>
      <c r="V1418" s="186"/>
      <c r="Y1418" s="186"/>
      <c r="Z1418" s="186"/>
    </row>
    <row r="1419" spans="1:26">
      <c r="A1419" s="189"/>
      <c r="D1419" s="187"/>
      <c r="E1419" s="187"/>
      <c r="F1419" s="187"/>
      <c r="G1419" s="187"/>
      <c r="H1419" s="187"/>
      <c r="I1419" s="187"/>
      <c r="J1419" s="187"/>
      <c r="K1419" s="188"/>
      <c r="L1419" s="187"/>
      <c r="M1419" s="187"/>
      <c r="N1419" s="187"/>
      <c r="O1419" s="187"/>
      <c r="P1419" s="187"/>
      <c r="Q1419" s="187"/>
      <c r="R1419" s="188"/>
      <c r="S1419" s="187"/>
      <c r="U1419" s="186"/>
      <c r="V1419" s="186"/>
      <c r="Y1419" s="186"/>
      <c r="Z1419" s="186"/>
    </row>
    <row r="1420" spans="1:26">
      <c r="A1420" s="189"/>
      <c r="D1420" s="187"/>
      <c r="E1420" s="187"/>
      <c r="F1420" s="187"/>
      <c r="G1420" s="187"/>
      <c r="H1420" s="187"/>
      <c r="I1420" s="187"/>
      <c r="J1420" s="187"/>
      <c r="K1420" s="188"/>
      <c r="L1420" s="187"/>
      <c r="M1420" s="187"/>
      <c r="N1420" s="187"/>
      <c r="O1420" s="187"/>
      <c r="P1420" s="187"/>
      <c r="Q1420" s="187"/>
      <c r="R1420" s="188"/>
      <c r="S1420" s="187"/>
      <c r="U1420" s="186"/>
      <c r="V1420" s="186"/>
      <c r="Y1420" s="186"/>
      <c r="Z1420" s="186"/>
    </row>
    <row r="1421" spans="1:26">
      <c r="A1421" s="189"/>
      <c r="D1421" s="187"/>
      <c r="E1421" s="187"/>
      <c r="F1421" s="187"/>
      <c r="G1421" s="187"/>
      <c r="H1421" s="187"/>
      <c r="I1421" s="187"/>
      <c r="J1421" s="187"/>
      <c r="K1421" s="188"/>
      <c r="L1421" s="187"/>
      <c r="M1421" s="187"/>
      <c r="N1421" s="187"/>
      <c r="O1421" s="187"/>
      <c r="P1421" s="187"/>
      <c r="Q1421" s="187"/>
      <c r="R1421" s="188"/>
      <c r="S1421" s="187"/>
      <c r="U1421" s="186"/>
      <c r="V1421" s="186"/>
      <c r="Y1421" s="186"/>
      <c r="Z1421" s="186"/>
    </row>
    <row r="1422" spans="1:26">
      <c r="A1422" s="189"/>
      <c r="D1422" s="187"/>
      <c r="E1422" s="187"/>
      <c r="F1422" s="187"/>
      <c r="G1422" s="187"/>
      <c r="H1422" s="187"/>
      <c r="I1422" s="187"/>
      <c r="J1422" s="187"/>
      <c r="K1422" s="188"/>
      <c r="L1422" s="187"/>
      <c r="M1422" s="187"/>
      <c r="N1422" s="187"/>
      <c r="O1422" s="187"/>
      <c r="P1422" s="187"/>
      <c r="Q1422" s="187"/>
      <c r="R1422" s="188"/>
      <c r="S1422" s="187"/>
      <c r="U1422" s="186"/>
      <c r="V1422" s="186"/>
      <c r="Y1422" s="186"/>
      <c r="Z1422" s="186"/>
    </row>
    <row r="1423" spans="1:26">
      <c r="A1423" s="189"/>
      <c r="D1423" s="187"/>
      <c r="E1423" s="187"/>
      <c r="F1423" s="187"/>
      <c r="G1423" s="187"/>
      <c r="H1423" s="187"/>
      <c r="I1423" s="187"/>
      <c r="J1423" s="187"/>
      <c r="K1423" s="188"/>
      <c r="L1423" s="187"/>
      <c r="M1423" s="187"/>
      <c r="N1423" s="187"/>
      <c r="O1423" s="187"/>
      <c r="P1423" s="187"/>
      <c r="Q1423" s="187"/>
      <c r="R1423" s="188"/>
      <c r="S1423" s="187"/>
      <c r="U1423" s="186"/>
      <c r="V1423" s="186"/>
      <c r="Y1423" s="186"/>
      <c r="Z1423" s="186"/>
    </row>
    <row r="1424" spans="1:26">
      <c r="A1424" s="189"/>
      <c r="D1424" s="187"/>
      <c r="E1424" s="187"/>
      <c r="F1424" s="187"/>
      <c r="G1424" s="187"/>
      <c r="H1424" s="187"/>
      <c r="I1424" s="187"/>
      <c r="J1424" s="187"/>
      <c r="K1424" s="188"/>
      <c r="L1424" s="187"/>
      <c r="M1424" s="187"/>
      <c r="N1424" s="187"/>
      <c r="O1424" s="187"/>
      <c r="P1424" s="187"/>
      <c r="Q1424" s="187"/>
      <c r="R1424" s="188"/>
      <c r="S1424" s="187"/>
      <c r="U1424" s="186"/>
      <c r="V1424" s="186"/>
      <c r="Y1424" s="186"/>
      <c r="Z1424" s="186"/>
    </row>
    <row r="1425" spans="1:26">
      <c r="A1425" s="189"/>
      <c r="D1425" s="187"/>
      <c r="E1425" s="187"/>
      <c r="F1425" s="187"/>
      <c r="G1425" s="187"/>
      <c r="H1425" s="187"/>
      <c r="I1425" s="187"/>
      <c r="J1425" s="187"/>
      <c r="K1425" s="188"/>
      <c r="L1425" s="187"/>
      <c r="M1425" s="187"/>
      <c r="N1425" s="187"/>
      <c r="O1425" s="187"/>
      <c r="P1425" s="187"/>
      <c r="Q1425" s="187"/>
      <c r="R1425" s="188"/>
      <c r="S1425" s="187"/>
      <c r="U1425" s="186"/>
      <c r="V1425" s="186"/>
      <c r="Y1425" s="186"/>
      <c r="Z1425" s="186"/>
    </row>
    <row r="1426" spans="1:26">
      <c r="A1426" s="189"/>
      <c r="D1426" s="187"/>
      <c r="E1426" s="187"/>
      <c r="F1426" s="187"/>
      <c r="G1426" s="187"/>
      <c r="H1426" s="187"/>
      <c r="I1426" s="187"/>
      <c r="J1426" s="187"/>
      <c r="K1426" s="188"/>
      <c r="L1426" s="187"/>
      <c r="M1426" s="187"/>
      <c r="N1426" s="187"/>
      <c r="O1426" s="187"/>
      <c r="P1426" s="187"/>
      <c r="Q1426" s="187"/>
      <c r="R1426" s="188"/>
      <c r="S1426" s="187"/>
      <c r="U1426" s="186"/>
      <c r="V1426" s="186"/>
      <c r="Y1426" s="186"/>
      <c r="Z1426" s="186"/>
    </row>
    <row r="1427" spans="1:26">
      <c r="A1427" s="189"/>
      <c r="D1427" s="187"/>
      <c r="E1427" s="187"/>
      <c r="F1427" s="187"/>
      <c r="G1427" s="187"/>
      <c r="H1427" s="187"/>
      <c r="I1427" s="187"/>
      <c r="J1427" s="187"/>
      <c r="K1427" s="188"/>
      <c r="L1427" s="187"/>
      <c r="M1427" s="187"/>
      <c r="N1427" s="187"/>
      <c r="O1427" s="187"/>
      <c r="P1427" s="187"/>
      <c r="Q1427" s="187"/>
      <c r="R1427" s="188"/>
      <c r="S1427" s="187"/>
      <c r="U1427" s="186"/>
      <c r="V1427" s="186"/>
      <c r="Y1427" s="186"/>
      <c r="Z1427" s="186"/>
    </row>
    <row r="1428" spans="1:26">
      <c r="A1428" s="189"/>
      <c r="D1428" s="187"/>
      <c r="E1428" s="187"/>
      <c r="F1428" s="187"/>
      <c r="G1428" s="187"/>
      <c r="H1428" s="187"/>
      <c r="I1428" s="187"/>
      <c r="J1428" s="187"/>
      <c r="K1428" s="188"/>
      <c r="L1428" s="187"/>
      <c r="M1428" s="187"/>
      <c r="N1428" s="187"/>
      <c r="O1428" s="187"/>
      <c r="P1428" s="187"/>
      <c r="Q1428" s="187"/>
      <c r="R1428" s="188"/>
      <c r="S1428" s="187"/>
      <c r="U1428" s="186"/>
      <c r="V1428" s="186"/>
      <c r="Y1428" s="186"/>
      <c r="Z1428" s="186"/>
    </row>
    <row r="1429" spans="1:26">
      <c r="A1429" s="189"/>
      <c r="D1429" s="187"/>
      <c r="E1429" s="187"/>
      <c r="F1429" s="187"/>
      <c r="G1429" s="187"/>
      <c r="H1429" s="187"/>
      <c r="I1429" s="187"/>
      <c r="J1429" s="187"/>
      <c r="K1429" s="188"/>
      <c r="L1429" s="187"/>
      <c r="M1429" s="187"/>
      <c r="N1429" s="187"/>
      <c r="O1429" s="187"/>
      <c r="P1429" s="187"/>
      <c r="Q1429" s="187"/>
      <c r="R1429" s="188"/>
      <c r="S1429" s="187"/>
      <c r="U1429" s="186"/>
      <c r="V1429" s="186"/>
      <c r="Y1429" s="186"/>
      <c r="Z1429" s="186"/>
    </row>
    <row r="1430" spans="1:26">
      <c r="A1430" s="189"/>
      <c r="D1430" s="187"/>
      <c r="E1430" s="187"/>
      <c r="F1430" s="187"/>
      <c r="G1430" s="187"/>
      <c r="H1430" s="187"/>
      <c r="I1430" s="187"/>
      <c r="J1430" s="187"/>
      <c r="K1430" s="188"/>
      <c r="L1430" s="187"/>
      <c r="M1430" s="187"/>
      <c r="N1430" s="187"/>
      <c r="O1430" s="187"/>
      <c r="P1430" s="187"/>
      <c r="Q1430" s="187"/>
      <c r="R1430" s="188"/>
      <c r="S1430" s="187"/>
      <c r="U1430" s="186"/>
      <c r="V1430" s="186"/>
      <c r="Y1430" s="186"/>
      <c r="Z1430" s="186"/>
    </row>
    <row r="1431" spans="1:26">
      <c r="A1431" s="189"/>
      <c r="D1431" s="187"/>
      <c r="E1431" s="187"/>
      <c r="F1431" s="187"/>
      <c r="G1431" s="187"/>
      <c r="H1431" s="187"/>
      <c r="I1431" s="187"/>
      <c r="J1431" s="187"/>
      <c r="K1431" s="188"/>
      <c r="L1431" s="187"/>
      <c r="M1431" s="187"/>
      <c r="N1431" s="187"/>
      <c r="O1431" s="187"/>
      <c r="P1431" s="187"/>
      <c r="Q1431" s="187"/>
      <c r="R1431" s="188"/>
      <c r="S1431" s="187"/>
      <c r="U1431" s="186"/>
      <c r="V1431" s="186"/>
      <c r="Y1431" s="186"/>
      <c r="Z1431" s="186"/>
    </row>
    <row r="1432" spans="1:26">
      <c r="A1432" s="189"/>
      <c r="D1432" s="187"/>
      <c r="E1432" s="187"/>
      <c r="F1432" s="187"/>
      <c r="G1432" s="187"/>
      <c r="H1432" s="187"/>
      <c r="I1432" s="187"/>
      <c r="J1432" s="187"/>
      <c r="K1432" s="188"/>
      <c r="L1432" s="187"/>
      <c r="M1432" s="187"/>
      <c r="N1432" s="187"/>
      <c r="O1432" s="187"/>
      <c r="P1432" s="187"/>
      <c r="Q1432" s="187"/>
      <c r="R1432" s="188"/>
      <c r="S1432" s="187"/>
      <c r="U1432" s="186"/>
      <c r="V1432" s="186"/>
      <c r="Y1432" s="186"/>
      <c r="Z1432" s="186"/>
    </row>
    <row r="1433" spans="1:26">
      <c r="A1433" s="189"/>
      <c r="D1433" s="187"/>
      <c r="E1433" s="187"/>
      <c r="F1433" s="187"/>
      <c r="G1433" s="187"/>
      <c r="H1433" s="187"/>
      <c r="I1433" s="187"/>
      <c r="J1433" s="187"/>
      <c r="K1433" s="188"/>
      <c r="L1433" s="187"/>
      <c r="M1433" s="187"/>
      <c r="N1433" s="187"/>
      <c r="O1433" s="187"/>
      <c r="P1433" s="187"/>
      <c r="Q1433" s="187"/>
      <c r="R1433" s="188"/>
      <c r="S1433" s="187"/>
      <c r="U1433" s="186"/>
      <c r="V1433" s="186"/>
      <c r="Y1433" s="186"/>
      <c r="Z1433" s="186"/>
    </row>
    <row r="1434" spans="1:26">
      <c r="A1434" s="189"/>
      <c r="D1434" s="187"/>
      <c r="E1434" s="187"/>
      <c r="F1434" s="187"/>
      <c r="G1434" s="187"/>
      <c r="H1434" s="187"/>
      <c r="I1434" s="187"/>
      <c r="J1434" s="187"/>
      <c r="K1434" s="188"/>
      <c r="L1434" s="187"/>
      <c r="M1434" s="187"/>
      <c r="N1434" s="187"/>
      <c r="O1434" s="187"/>
      <c r="P1434" s="187"/>
      <c r="Q1434" s="187"/>
      <c r="R1434" s="188"/>
      <c r="S1434" s="187"/>
      <c r="U1434" s="186"/>
      <c r="V1434" s="186"/>
      <c r="Y1434" s="186"/>
      <c r="Z1434" s="186"/>
    </row>
    <row r="1435" spans="1:26">
      <c r="A1435" s="189"/>
      <c r="D1435" s="187"/>
      <c r="E1435" s="187"/>
      <c r="F1435" s="187"/>
      <c r="G1435" s="187"/>
      <c r="H1435" s="187"/>
      <c r="I1435" s="187"/>
      <c r="J1435" s="187"/>
      <c r="K1435" s="188"/>
      <c r="L1435" s="187"/>
      <c r="M1435" s="187"/>
      <c r="N1435" s="187"/>
      <c r="O1435" s="187"/>
      <c r="P1435" s="187"/>
      <c r="Q1435" s="187"/>
      <c r="R1435" s="188"/>
      <c r="S1435" s="187"/>
      <c r="U1435" s="186"/>
      <c r="V1435" s="186"/>
      <c r="Y1435" s="186"/>
      <c r="Z1435" s="186"/>
    </row>
    <row r="1436" spans="1:26">
      <c r="A1436" s="189"/>
      <c r="D1436" s="187"/>
      <c r="E1436" s="187"/>
      <c r="F1436" s="187"/>
      <c r="G1436" s="187"/>
      <c r="H1436" s="187"/>
      <c r="I1436" s="187"/>
      <c r="J1436" s="187"/>
      <c r="K1436" s="188"/>
      <c r="L1436" s="187"/>
      <c r="M1436" s="187"/>
      <c r="N1436" s="187"/>
      <c r="O1436" s="187"/>
      <c r="P1436" s="187"/>
      <c r="Q1436" s="187"/>
      <c r="R1436" s="188"/>
      <c r="S1436" s="187"/>
      <c r="U1436" s="186"/>
      <c r="V1436" s="186"/>
      <c r="Y1436" s="186"/>
      <c r="Z1436" s="186"/>
    </row>
    <row r="1437" spans="1:26">
      <c r="A1437" s="189"/>
      <c r="D1437" s="187"/>
      <c r="E1437" s="187"/>
      <c r="F1437" s="187"/>
      <c r="G1437" s="187"/>
      <c r="H1437" s="187"/>
      <c r="I1437" s="187"/>
      <c r="J1437" s="187"/>
      <c r="K1437" s="188"/>
      <c r="L1437" s="187"/>
      <c r="M1437" s="187"/>
      <c r="N1437" s="187"/>
      <c r="O1437" s="187"/>
      <c r="P1437" s="187"/>
      <c r="Q1437" s="187"/>
      <c r="R1437" s="188"/>
      <c r="S1437" s="187"/>
      <c r="U1437" s="186"/>
      <c r="V1437" s="186"/>
      <c r="Y1437" s="186"/>
      <c r="Z1437" s="186"/>
    </row>
    <row r="1438" spans="1:26">
      <c r="A1438" s="189"/>
      <c r="D1438" s="187"/>
      <c r="E1438" s="187"/>
      <c r="F1438" s="187"/>
      <c r="G1438" s="187"/>
      <c r="H1438" s="187"/>
      <c r="I1438" s="187"/>
      <c r="J1438" s="187"/>
      <c r="K1438" s="188"/>
      <c r="L1438" s="187"/>
      <c r="M1438" s="187"/>
      <c r="N1438" s="187"/>
      <c r="O1438" s="187"/>
      <c r="P1438" s="187"/>
      <c r="Q1438" s="187"/>
      <c r="R1438" s="188"/>
      <c r="S1438" s="187"/>
      <c r="U1438" s="186"/>
      <c r="V1438" s="186"/>
      <c r="Y1438" s="186"/>
      <c r="Z1438" s="186"/>
    </row>
    <row r="1439" spans="1:26">
      <c r="A1439" s="189"/>
      <c r="D1439" s="187"/>
      <c r="E1439" s="187"/>
      <c r="F1439" s="187"/>
      <c r="G1439" s="187"/>
      <c r="H1439" s="187"/>
      <c r="I1439" s="187"/>
      <c r="J1439" s="187"/>
      <c r="K1439" s="188"/>
      <c r="L1439" s="187"/>
      <c r="M1439" s="187"/>
      <c r="N1439" s="187"/>
      <c r="O1439" s="187"/>
      <c r="P1439" s="187"/>
      <c r="Q1439" s="187"/>
      <c r="R1439" s="188"/>
      <c r="S1439" s="187"/>
      <c r="U1439" s="186"/>
      <c r="V1439" s="186"/>
      <c r="Y1439" s="186"/>
      <c r="Z1439" s="186"/>
    </row>
    <row r="1440" spans="1:26">
      <c r="A1440" s="189"/>
      <c r="D1440" s="187"/>
      <c r="E1440" s="187"/>
      <c r="F1440" s="187"/>
      <c r="G1440" s="187"/>
      <c r="H1440" s="187"/>
      <c r="I1440" s="187"/>
      <c r="J1440" s="187"/>
      <c r="K1440" s="188"/>
      <c r="L1440" s="187"/>
      <c r="M1440" s="187"/>
      <c r="N1440" s="187"/>
      <c r="O1440" s="187"/>
      <c r="P1440" s="187"/>
      <c r="Q1440" s="187"/>
      <c r="R1440" s="188"/>
      <c r="S1440" s="187"/>
      <c r="U1440" s="186"/>
      <c r="V1440" s="186"/>
      <c r="Y1440" s="186"/>
      <c r="Z1440" s="186"/>
    </row>
    <row r="1441" spans="1:26">
      <c r="A1441" s="189"/>
      <c r="D1441" s="187"/>
      <c r="E1441" s="187"/>
      <c r="F1441" s="187"/>
      <c r="G1441" s="187"/>
      <c r="H1441" s="187"/>
      <c r="I1441" s="187"/>
      <c r="J1441" s="187"/>
      <c r="K1441" s="188"/>
      <c r="L1441" s="187"/>
      <c r="M1441" s="187"/>
      <c r="N1441" s="187"/>
      <c r="O1441" s="187"/>
      <c r="P1441" s="187"/>
      <c r="Q1441" s="187"/>
      <c r="R1441" s="188"/>
      <c r="S1441" s="187"/>
      <c r="U1441" s="186"/>
      <c r="V1441" s="186"/>
      <c r="Y1441" s="186"/>
      <c r="Z1441" s="186"/>
    </row>
    <row r="1442" spans="1:26">
      <c r="A1442" s="189"/>
      <c r="D1442" s="187"/>
      <c r="E1442" s="187"/>
      <c r="F1442" s="187"/>
      <c r="G1442" s="187"/>
      <c r="H1442" s="187"/>
      <c r="I1442" s="187"/>
      <c r="J1442" s="187"/>
      <c r="K1442" s="188"/>
      <c r="L1442" s="187"/>
      <c r="M1442" s="187"/>
      <c r="N1442" s="187"/>
      <c r="O1442" s="187"/>
      <c r="P1442" s="187"/>
      <c r="Q1442" s="187"/>
      <c r="R1442" s="188"/>
      <c r="S1442" s="187"/>
      <c r="U1442" s="186"/>
      <c r="V1442" s="186"/>
      <c r="Y1442" s="186"/>
      <c r="Z1442" s="186"/>
    </row>
    <row r="1443" spans="1:26">
      <c r="A1443" s="189"/>
      <c r="D1443" s="187"/>
      <c r="E1443" s="187"/>
      <c r="F1443" s="187"/>
      <c r="G1443" s="187"/>
      <c r="H1443" s="187"/>
      <c r="I1443" s="187"/>
      <c r="J1443" s="187"/>
      <c r="K1443" s="188"/>
      <c r="L1443" s="187"/>
      <c r="M1443" s="187"/>
      <c r="N1443" s="187"/>
      <c r="O1443" s="187"/>
      <c r="P1443" s="187"/>
      <c r="Q1443" s="187"/>
      <c r="R1443" s="188"/>
      <c r="S1443" s="187"/>
      <c r="U1443" s="186"/>
      <c r="V1443" s="186"/>
      <c r="Y1443" s="186"/>
      <c r="Z1443" s="186"/>
    </row>
    <row r="1444" spans="1:26">
      <c r="A1444" s="189"/>
      <c r="D1444" s="187"/>
      <c r="E1444" s="187"/>
      <c r="F1444" s="187"/>
      <c r="G1444" s="187"/>
      <c r="H1444" s="187"/>
      <c r="I1444" s="187"/>
      <c r="J1444" s="187"/>
      <c r="K1444" s="188"/>
      <c r="L1444" s="187"/>
      <c r="M1444" s="187"/>
      <c r="N1444" s="187"/>
      <c r="O1444" s="187"/>
      <c r="P1444" s="187"/>
      <c r="Q1444" s="187"/>
      <c r="R1444" s="188"/>
      <c r="S1444" s="187"/>
      <c r="U1444" s="186"/>
      <c r="V1444" s="186"/>
      <c r="Y1444" s="186"/>
      <c r="Z1444" s="186"/>
    </row>
    <row r="1445" spans="1:26">
      <c r="A1445" s="189"/>
      <c r="D1445" s="187"/>
      <c r="E1445" s="187"/>
      <c r="F1445" s="187"/>
      <c r="G1445" s="187"/>
      <c r="H1445" s="187"/>
      <c r="I1445" s="187"/>
      <c r="J1445" s="187"/>
      <c r="K1445" s="188"/>
      <c r="L1445" s="187"/>
      <c r="M1445" s="187"/>
      <c r="N1445" s="187"/>
      <c r="O1445" s="187"/>
      <c r="P1445" s="187"/>
      <c r="Q1445" s="187"/>
      <c r="R1445" s="188"/>
      <c r="S1445" s="187"/>
      <c r="U1445" s="186"/>
      <c r="V1445" s="186"/>
      <c r="Y1445" s="186"/>
      <c r="Z1445" s="186"/>
    </row>
    <row r="1446" spans="1:26">
      <c r="A1446" s="189"/>
      <c r="D1446" s="187"/>
      <c r="E1446" s="187"/>
      <c r="F1446" s="187"/>
      <c r="G1446" s="187"/>
      <c r="H1446" s="187"/>
      <c r="I1446" s="187"/>
      <c r="J1446" s="187"/>
      <c r="K1446" s="188"/>
      <c r="L1446" s="187"/>
      <c r="M1446" s="187"/>
      <c r="N1446" s="187"/>
      <c r="O1446" s="187"/>
      <c r="P1446" s="187"/>
      <c r="Q1446" s="187"/>
      <c r="R1446" s="188"/>
      <c r="S1446" s="187"/>
      <c r="U1446" s="186"/>
      <c r="V1446" s="186"/>
      <c r="Y1446" s="186"/>
      <c r="Z1446" s="186"/>
    </row>
    <row r="1447" spans="1:26">
      <c r="A1447" s="189"/>
      <c r="D1447" s="187"/>
      <c r="E1447" s="187"/>
      <c r="F1447" s="187"/>
      <c r="G1447" s="187"/>
      <c r="H1447" s="187"/>
      <c r="I1447" s="187"/>
      <c r="J1447" s="187"/>
      <c r="K1447" s="188"/>
      <c r="L1447" s="187"/>
      <c r="M1447" s="187"/>
      <c r="N1447" s="187"/>
      <c r="O1447" s="187"/>
      <c r="P1447" s="187"/>
      <c r="Q1447" s="187"/>
      <c r="R1447" s="188"/>
      <c r="S1447" s="187"/>
      <c r="U1447" s="186"/>
      <c r="V1447" s="186"/>
      <c r="Y1447" s="186"/>
      <c r="Z1447" s="186"/>
    </row>
    <row r="1448" spans="1:26">
      <c r="A1448" s="189"/>
      <c r="D1448" s="187"/>
      <c r="E1448" s="187"/>
      <c r="F1448" s="187"/>
      <c r="G1448" s="187"/>
      <c r="H1448" s="187"/>
      <c r="I1448" s="187"/>
      <c r="J1448" s="187"/>
      <c r="K1448" s="188"/>
      <c r="L1448" s="187"/>
      <c r="M1448" s="187"/>
      <c r="N1448" s="187"/>
      <c r="O1448" s="187"/>
      <c r="P1448" s="187"/>
      <c r="Q1448" s="187"/>
      <c r="R1448" s="188"/>
      <c r="S1448" s="187"/>
      <c r="U1448" s="186"/>
      <c r="V1448" s="186"/>
      <c r="Y1448" s="186"/>
      <c r="Z1448" s="186"/>
    </row>
    <row r="1449" spans="1:26">
      <c r="A1449" s="189"/>
      <c r="D1449" s="187"/>
      <c r="E1449" s="187"/>
      <c r="F1449" s="187"/>
      <c r="G1449" s="187"/>
      <c r="H1449" s="187"/>
      <c r="I1449" s="187"/>
      <c r="J1449" s="187"/>
      <c r="K1449" s="188"/>
      <c r="L1449" s="187"/>
      <c r="M1449" s="187"/>
      <c r="N1449" s="187"/>
      <c r="O1449" s="187"/>
      <c r="P1449" s="187"/>
      <c r="Q1449" s="187"/>
      <c r="R1449" s="188"/>
      <c r="S1449" s="187"/>
      <c r="U1449" s="186"/>
      <c r="V1449" s="186"/>
      <c r="Y1449" s="186"/>
      <c r="Z1449" s="186"/>
    </row>
    <row r="1450" spans="1:26">
      <c r="A1450" s="189"/>
      <c r="D1450" s="187"/>
      <c r="E1450" s="187"/>
      <c r="F1450" s="187"/>
      <c r="G1450" s="187"/>
      <c r="H1450" s="187"/>
      <c r="I1450" s="187"/>
      <c r="J1450" s="187"/>
      <c r="K1450" s="188"/>
      <c r="L1450" s="187"/>
      <c r="M1450" s="187"/>
      <c r="N1450" s="187"/>
      <c r="O1450" s="187"/>
      <c r="P1450" s="187"/>
      <c r="Q1450" s="187"/>
      <c r="R1450" s="188"/>
      <c r="S1450" s="187"/>
      <c r="U1450" s="186"/>
      <c r="V1450" s="186"/>
      <c r="Y1450" s="186"/>
      <c r="Z1450" s="186"/>
    </row>
    <row r="1451" spans="1:26">
      <c r="A1451" s="189"/>
      <c r="D1451" s="187"/>
      <c r="E1451" s="187"/>
      <c r="F1451" s="187"/>
      <c r="G1451" s="187"/>
      <c r="H1451" s="187"/>
      <c r="I1451" s="187"/>
      <c r="J1451" s="187"/>
      <c r="K1451" s="188"/>
      <c r="L1451" s="187"/>
      <c r="M1451" s="187"/>
      <c r="N1451" s="187"/>
      <c r="O1451" s="187"/>
      <c r="P1451" s="187"/>
      <c r="Q1451" s="187"/>
      <c r="R1451" s="188"/>
      <c r="S1451" s="187"/>
      <c r="U1451" s="186"/>
      <c r="V1451" s="186"/>
      <c r="Y1451" s="186"/>
      <c r="Z1451" s="186"/>
    </row>
    <row r="1452" spans="1:26">
      <c r="A1452" s="189"/>
      <c r="D1452" s="187"/>
      <c r="E1452" s="187"/>
      <c r="F1452" s="187"/>
      <c r="G1452" s="187"/>
      <c r="H1452" s="187"/>
      <c r="I1452" s="187"/>
      <c r="J1452" s="187"/>
      <c r="K1452" s="188"/>
      <c r="L1452" s="187"/>
      <c r="M1452" s="187"/>
      <c r="N1452" s="187"/>
      <c r="O1452" s="187"/>
      <c r="P1452" s="187"/>
      <c r="Q1452" s="187"/>
      <c r="R1452" s="188"/>
      <c r="S1452" s="187"/>
      <c r="U1452" s="186"/>
      <c r="V1452" s="186"/>
      <c r="Y1452" s="186"/>
      <c r="Z1452" s="186"/>
    </row>
    <row r="1453" spans="1:26">
      <c r="A1453" s="189"/>
      <c r="D1453" s="187"/>
      <c r="E1453" s="187"/>
      <c r="F1453" s="187"/>
      <c r="G1453" s="187"/>
      <c r="H1453" s="187"/>
      <c r="I1453" s="187"/>
      <c r="J1453" s="187"/>
      <c r="K1453" s="188"/>
      <c r="L1453" s="187"/>
      <c r="M1453" s="187"/>
      <c r="N1453" s="187"/>
      <c r="O1453" s="187"/>
      <c r="P1453" s="187"/>
      <c r="Q1453" s="187"/>
      <c r="R1453" s="188"/>
      <c r="S1453" s="187"/>
      <c r="U1453" s="186"/>
      <c r="V1453" s="186"/>
      <c r="Y1453" s="186"/>
      <c r="Z1453" s="186"/>
    </row>
    <row r="1454" spans="1:26">
      <c r="A1454" s="189"/>
      <c r="D1454" s="187"/>
      <c r="E1454" s="187"/>
      <c r="F1454" s="187"/>
      <c r="G1454" s="187"/>
      <c r="H1454" s="187"/>
      <c r="I1454" s="187"/>
      <c r="J1454" s="187"/>
      <c r="K1454" s="188"/>
      <c r="L1454" s="187"/>
      <c r="M1454" s="187"/>
      <c r="N1454" s="187"/>
      <c r="O1454" s="187"/>
      <c r="P1454" s="187"/>
      <c r="Q1454" s="187"/>
      <c r="R1454" s="188"/>
      <c r="S1454" s="187"/>
      <c r="U1454" s="186"/>
      <c r="V1454" s="186"/>
      <c r="Y1454" s="186"/>
      <c r="Z1454" s="186"/>
    </row>
    <row r="1455" spans="1:26">
      <c r="A1455" s="189"/>
      <c r="D1455" s="187"/>
      <c r="E1455" s="187"/>
      <c r="F1455" s="187"/>
      <c r="G1455" s="187"/>
      <c r="H1455" s="187"/>
      <c r="I1455" s="187"/>
      <c r="J1455" s="187"/>
      <c r="K1455" s="188"/>
      <c r="L1455" s="187"/>
      <c r="M1455" s="187"/>
      <c r="N1455" s="187"/>
      <c r="O1455" s="187"/>
      <c r="P1455" s="187"/>
      <c r="Q1455" s="187"/>
      <c r="R1455" s="188"/>
      <c r="S1455" s="187"/>
      <c r="U1455" s="186"/>
      <c r="V1455" s="186"/>
      <c r="Y1455" s="186"/>
      <c r="Z1455" s="186"/>
    </row>
    <row r="1456" spans="1:26">
      <c r="A1456" s="189"/>
      <c r="D1456" s="187"/>
      <c r="E1456" s="187"/>
      <c r="F1456" s="187"/>
      <c r="G1456" s="187"/>
      <c r="H1456" s="187"/>
      <c r="I1456" s="187"/>
      <c r="J1456" s="187"/>
      <c r="K1456" s="188"/>
      <c r="L1456" s="187"/>
      <c r="M1456" s="187"/>
      <c r="N1456" s="187"/>
      <c r="O1456" s="187"/>
      <c r="P1456" s="187"/>
      <c r="Q1456" s="187"/>
      <c r="R1456" s="188"/>
      <c r="S1456" s="187"/>
      <c r="U1456" s="186"/>
      <c r="V1456" s="186"/>
      <c r="Y1456" s="186"/>
      <c r="Z1456" s="186"/>
    </row>
    <row r="1457" spans="1:26">
      <c r="A1457" s="189"/>
      <c r="D1457" s="187"/>
      <c r="E1457" s="187"/>
      <c r="F1457" s="187"/>
      <c r="G1457" s="187"/>
      <c r="H1457" s="187"/>
      <c r="I1457" s="187"/>
      <c r="J1457" s="187"/>
      <c r="K1457" s="188"/>
      <c r="L1457" s="187"/>
      <c r="M1457" s="187"/>
      <c r="N1457" s="187"/>
      <c r="O1457" s="187"/>
      <c r="P1457" s="187"/>
      <c r="Q1457" s="187"/>
      <c r="R1457" s="188"/>
      <c r="S1457" s="187"/>
      <c r="U1457" s="186"/>
      <c r="V1457" s="186"/>
      <c r="Y1457" s="186"/>
      <c r="Z1457" s="186"/>
    </row>
    <row r="1458" spans="1:26">
      <c r="A1458" s="189"/>
      <c r="D1458" s="187"/>
      <c r="E1458" s="187"/>
      <c r="F1458" s="187"/>
      <c r="G1458" s="187"/>
      <c r="H1458" s="187"/>
      <c r="I1458" s="187"/>
      <c r="J1458" s="187"/>
      <c r="K1458" s="188"/>
      <c r="L1458" s="187"/>
      <c r="M1458" s="187"/>
      <c r="N1458" s="187"/>
      <c r="O1458" s="187"/>
      <c r="P1458" s="187"/>
      <c r="Q1458" s="187"/>
      <c r="R1458" s="188"/>
      <c r="S1458" s="187"/>
      <c r="U1458" s="186"/>
      <c r="V1458" s="186"/>
      <c r="Y1458" s="186"/>
      <c r="Z1458" s="186"/>
    </row>
    <row r="1459" spans="1:26">
      <c r="A1459" s="189"/>
      <c r="D1459" s="187"/>
      <c r="E1459" s="187"/>
      <c r="F1459" s="187"/>
      <c r="G1459" s="187"/>
      <c r="H1459" s="187"/>
      <c r="I1459" s="187"/>
      <c r="J1459" s="187"/>
      <c r="K1459" s="188"/>
      <c r="L1459" s="187"/>
      <c r="M1459" s="187"/>
      <c r="N1459" s="187"/>
      <c r="O1459" s="187"/>
      <c r="P1459" s="187"/>
      <c r="Q1459" s="187"/>
      <c r="R1459" s="188"/>
      <c r="S1459" s="187"/>
      <c r="U1459" s="186"/>
      <c r="V1459" s="186"/>
      <c r="Y1459" s="186"/>
      <c r="Z1459" s="186"/>
    </row>
    <row r="1460" spans="1:26">
      <c r="A1460" s="189"/>
      <c r="D1460" s="187"/>
      <c r="E1460" s="187"/>
      <c r="F1460" s="187"/>
      <c r="G1460" s="187"/>
      <c r="H1460" s="187"/>
      <c r="I1460" s="187"/>
      <c r="J1460" s="187"/>
      <c r="K1460" s="188"/>
      <c r="L1460" s="187"/>
      <c r="M1460" s="187"/>
      <c r="N1460" s="187"/>
      <c r="O1460" s="187"/>
      <c r="P1460" s="187"/>
      <c r="Q1460" s="187"/>
      <c r="R1460" s="188"/>
      <c r="S1460" s="187"/>
      <c r="U1460" s="186"/>
      <c r="V1460" s="186"/>
      <c r="Y1460" s="186"/>
      <c r="Z1460" s="186"/>
    </row>
    <row r="1461" spans="1:26">
      <c r="A1461" s="189"/>
      <c r="D1461" s="187"/>
      <c r="E1461" s="187"/>
      <c r="F1461" s="187"/>
      <c r="G1461" s="187"/>
      <c r="H1461" s="187"/>
      <c r="I1461" s="187"/>
      <c r="J1461" s="187"/>
      <c r="K1461" s="188"/>
      <c r="L1461" s="187"/>
      <c r="M1461" s="187"/>
      <c r="N1461" s="187"/>
      <c r="O1461" s="187"/>
      <c r="P1461" s="187"/>
      <c r="Q1461" s="187"/>
      <c r="R1461" s="188"/>
      <c r="S1461" s="187"/>
      <c r="U1461" s="186"/>
      <c r="V1461" s="186"/>
      <c r="Y1461" s="186"/>
      <c r="Z1461" s="186"/>
    </row>
    <row r="1462" spans="1:26">
      <c r="A1462" s="189"/>
      <c r="D1462" s="187"/>
      <c r="E1462" s="187"/>
      <c r="F1462" s="187"/>
      <c r="G1462" s="187"/>
      <c r="H1462" s="187"/>
      <c r="I1462" s="187"/>
      <c r="J1462" s="187"/>
      <c r="K1462" s="188"/>
      <c r="L1462" s="187"/>
      <c r="M1462" s="187"/>
      <c r="N1462" s="187"/>
      <c r="O1462" s="187"/>
      <c r="P1462" s="187"/>
      <c r="Q1462" s="187"/>
      <c r="R1462" s="188"/>
      <c r="S1462" s="187"/>
      <c r="U1462" s="186"/>
      <c r="V1462" s="186"/>
      <c r="Y1462" s="186"/>
      <c r="Z1462" s="186"/>
    </row>
    <row r="1463" spans="1:26">
      <c r="A1463" s="189"/>
      <c r="D1463" s="187"/>
      <c r="E1463" s="187"/>
      <c r="F1463" s="187"/>
      <c r="G1463" s="187"/>
      <c r="H1463" s="187"/>
      <c r="I1463" s="187"/>
      <c r="J1463" s="187"/>
      <c r="K1463" s="188"/>
      <c r="L1463" s="187"/>
      <c r="M1463" s="187"/>
      <c r="N1463" s="187"/>
      <c r="O1463" s="187"/>
      <c r="P1463" s="187"/>
      <c r="Q1463" s="187"/>
      <c r="R1463" s="188"/>
      <c r="S1463" s="187"/>
      <c r="U1463" s="186"/>
      <c r="V1463" s="186"/>
      <c r="Y1463" s="186"/>
      <c r="Z1463" s="186"/>
    </row>
    <row r="1464" spans="1:26">
      <c r="A1464" s="189"/>
      <c r="D1464" s="187"/>
      <c r="E1464" s="187"/>
      <c r="F1464" s="187"/>
      <c r="G1464" s="187"/>
      <c r="H1464" s="187"/>
      <c r="I1464" s="187"/>
      <c r="J1464" s="187"/>
      <c r="K1464" s="188"/>
      <c r="L1464" s="187"/>
      <c r="M1464" s="187"/>
      <c r="N1464" s="187"/>
      <c r="O1464" s="187"/>
      <c r="P1464" s="187"/>
      <c r="Q1464" s="187"/>
      <c r="R1464" s="188"/>
      <c r="S1464" s="187"/>
      <c r="U1464" s="186"/>
      <c r="V1464" s="186"/>
      <c r="Y1464" s="186"/>
      <c r="Z1464" s="186"/>
    </row>
    <row r="1465" spans="1:26">
      <c r="A1465" s="189"/>
      <c r="D1465" s="187"/>
      <c r="E1465" s="187"/>
      <c r="F1465" s="187"/>
      <c r="G1465" s="187"/>
      <c r="H1465" s="187"/>
      <c r="I1465" s="187"/>
      <c r="J1465" s="187"/>
      <c r="K1465" s="188"/>
      <c r="L1465" s="187"/>
      <c r="M1465" s="187"/>
      <c r="N1465" s="187"/>
      <c r="O1465" s="187"/>
      <c r="P1465" s="187"/>
      <c r="Q1465" s="187"/>
      <c r="R1465" s="188"/>
      <c r="S1465" s="187"/>
      <c r="U1465" s="186"/>
      <c r="V1465" s="186"/>
      <c r="Y1465" s="186"/>
      <c r="Z1465" s="186"/>
    </row>
    <row r="1466" spans="1:26">
      <c r="A1466" s="189"/>
      <c r="D1466" s="187"/>
      <c r="E1466" s="187"/>
      <c r="F1466" s="187"/>
      <c r="G1466" s="187"/>
      <c r="H1466" s="187"/>
      <c r="I1466" s="187"/>
      <c r="J1466" s="187"/>
      <c r="K1466" s="188"/>
      <c r="L1466" s="187"/>
      <c r="M1466" s="187"/>
      <c r="N1466" s="187"/>
      <c r="O1466" s="187"/>
      <c r="P1466" s="187"/>
      <c r="Q1466" s="187"/>
      <c r="R1466" s="188"/>
      <c r="S1466" s="187"/>
      <c r="U1466" s="186"/>
      <c r="V1466" s="186"/>
      <c r="Y1466" s="186"/>
      <c r="Z1466" s="186"/>
    </row>
    <row r="1467" spans="1:26">
      <c r="A1467" s="189"/>
      <c r="D1467" s="187"/>
      <c r="E1467" s="187"/>
      <c r="F1467" s="187"/>
      <c r="G1467" s="187"/>
      <c r="H1467" s="187"/>
      <c r="I1467" s="187"/>
      <c r="J1467" s="187"/>
      <c r="K1467" s="188"/>
      <c r="L1467" s="187"/>
      <c r="M1467" s="187"/>
      <c r="N1467" s="187"/>
      <c r="O1467" s="187"/>
      <c r="P1467" s="187"/>
      <c r="Q1467" s="187"/>
      <c r="R1467" s="188"/>
      <c r="S1467" s="187"/>
      <c r="U1467" s="186"/>
      <c r="V1467" s="186"/>
      <c r="Y1467" s="186"/>
      <c r="Z1467" s="186"/>
    </row>
    <row r="1468" spans="1:26">
      <c r="A1468" s="189"/>
      <c r="D1468" s="187"/>
      <c r="E1468" s="187"/>
      <c r="F1468" s="187"/>
      <c r="G1468" s="187"/>
      <c r="H1468" s="187"/>
      <c r="I1468" s="187"/>
      <c r="J1468" s="187"/>
      <c r="K1468" s="188"/>
      <c r="L1468" s="187"/>
      <c r="M1468" s="187"/>
      <c r="N1468" s="187"/>
      <c r="O1468" s="187"/>
      <c r="P1468" s="187"/>
      <c r="Q1468" s="187"/>
      <c r="R1468" s="188"/>
      <c r="S1468" s="187"/>
      <c r="U1468" s="186"/>
      <c r="V1468" s="186"/>
      <c r="Y1468" s="186"/>
      <c r="Z1468" s="186"/>
    </row>
    <row r="1469" spans="1:26">
      <c r="A1469" s="189"/>
      <c r="D1469" s="187"/>
      <c r="E1469" s="187"/>
      <c r="F1469" s="187"/>
      <c r="G1469" s="187"/>
      <c r="H1469" s="187"/>
      <c r="I1469" s="187"/>
      <c r="J1469" s="187"/>
      <c r="K1469" s="188"/>
      <c r="L1469" s="187"/>
      <c r="M1469" s="187"/>
      <c r="N1469" s="187"/>
      <c r="O1469" s="187"/>
      <c r="P1469" s="187"/>
      <c r="Q1469" s="187"/>
      <c r="R1469" s="188"/>
      <c r="S1469" s="187"/>
      <c r="U1469" s="186"/>
      <c r="V1469" s="186"/>
      <c r="Y1469" s="186"/>
      <c r="Z1469" s="186"/>
    </row>
    <row r="1470" spans="1:26">
      <c r="A1470" s="189"/>
      <c r="D1470" s="187"/>
      <c r="E1470" s="187"/>
      <c r="F1470" s="187"/>
      <c r="G1470" s="187"/>
      <c r="H1470" s="187"/>
      <c r="I1470" s="187"/>
      <c r="J1470" s="187"/>
      <c r="K1470" s="188"/>
      <c r="L1470" s="187"/>
      <c r="M1470" s="187"/>
      <c r="N1470" s="187"/>
      <c r="O1470" s="187"/>
      <c r="P1470" s="187"/>
      <c r="Q1470" s="187"/>
      <c r="R1470" s="188"/>
      <c r="S1470" s="187"/>
      <c r="U1470" s="186"/>
      <c r="V1470" s="186"/>
      <c r="Y1470" s="186"/>
      <c r="Z1470" s="186"/>
    </row>
    <row r="1471" spans="1:26">
      <c r="A1471" s="189"/>
      <c r="D1471" s="187"/>
      <c r="E1471" s="187"/>
      <c r="F1471" s="187"/>
      <c r="G1471" s="187"/>
      <c r="H1471" s="187"/>
      <c r="I1471" s="187"/>
      <c r="J1471" s="187"/>
      <c r="K1471" s="188"/>
      <c r="L1471" s="187"/>
      <c r="M1471" s="187"/>
      <c r="N1471" s="187"/>
      <c r="O1471" s="187"/>
      <c r="P1471" s="187"/>
      <c r="Q1471" s="187"/>
      <c r="R1471" s="188"/>
      <c r="S1471" s="187"/>
      <c r="U1471" s="186"/>
      <c r="V1471" s="186"/>
      <c r="Y1471" s="186"/>
      <c r="Z1471" s="186"/>
    </row>
    <row r="1472" spans="1:26">
      <c r="A1472" s="189"/>
      <c r="D1472" s="187"/>
      <c r="E1472" s="187"/>
      <c r="F1472" s="187"/>
      <c r="G1472" s="187"/>
      <c r="H1472" s="187"/>
      <c r="I1472" s="187"/>
      <c r="J1472" s="187"/>
      <c r="K1472" s="188"/>
      <c r="L1472" s="187"/>
      <c r="M1472" s="187"/>
      <c r="N1472" s="187"/>
      <c r="O1472" s="187"/>
      <c r="P1472" s="187"/>
      <c r="Q1472" s="187"/>
      <c r="R1472" s="188"/>
      <c r="S1472" s="187"/>
      <c r="U1472" s="186"/>
      <c r="V1472" s="186"/>
      <c r="Y1472" s="186"/>
      <c r="Z1472" s="186"/>
    </row>
    <row r="1473" spans="1:26">
      <c r="A1473" s="189"/>
      <c r="D1473" s="187"/>
      <c r="E1473" s="187"/>
      <c r="F1473" s="187"/>
      <c r="G1473" s="187"/>
      <c r="H1473" s="187"/>
      <c r="I1473" s="187"/>
      <c r="J1473" s="187"/>
      <c r="K1473" s="188"/>
      <c r="L1473" s="187"/>
      <c r="M1473" s="187"/>
      <c r="N1473" s="187"/>
      <c r="O1473" s="187"/>
      <c r="P1473" s="187"/>
      <c r="Q1473" s="187"/>
      <c r="R1473" s="188"/>
      <c r="S1473" s="187"/>
      <c r="U1473" s="186"/>
      <c r="V1473" s="186"/>
      <c r="Y1473" s="186"/>
      <c r="Z1473" s="186"/>
    </row>
    <row r="1474" spans="1:26">
      <c r="A1474" s="189"/>
      <c r="D1474" s="187"/>
      <c r="E1474" s="187"/>
      <c r="F1474" s="187"/>
      <c r="G1474" s="187"/>
      <c r="H1474" s="187"/>
      <c r="I1474" s="187"/>
      <c r="J1474" s="187"/>
      <c r="K1474" s="188"/>
      <c r="L1474" s="187"/>
      <c r="M1474" s="187"/>
      <c r="N1474" s="187"/>
      <c r="O1474" s="187"/>
      <c r="P1474" s="187"/>
      <c r="Q1474" s="187"/>
      <c r="R1474" s="188"/>
      <c r="S1474" s="187"/>
      <c r="U1474" s="186"/>
      <c r="V1474" s="186"/>
      <c r="Y1474" s="186"/>
      <c r="Z1474" s="186"/>
    </row>
    <row r="1475" spans="1:26">
      <c r="A1475" s="189"/>
      <c r="D1475" s="187"/>
      <c r="E1475" s="187"/>
      <c r="F1475" s="187"/>
      <c r="G1475" s="187"/>
      <c r="H1475" s="187"/>
      <c r="I1475" s="187"/>
      <c r="J1475" s="187"/>
      <c r="K1475" s="188"/>
      <c r="L1475" s="187"/>
      <c r="M1475" s="187"/>
      <c r="N1475" s="187"/>
      <c r="O1475" s="187"/>
      <c r="P1475" s="187"/>
      <c r="Q1475" s="187"/>
      <c r="R1475" s="188"/>
      <c r="S1475" s="187"/>
      <c r="U1475" s="186"/>
      <c r="V1475" s="186"/>
      <c r="Y1475" s="186"/>
      <c r="Z1475" s="186"/>
    </row>
    <row r="1476" spans="1:26">
      <c r="A1476" s="189"/>
      <c r="D1476" s="187"/>
      <c r="E1476" s="187"/>
      <c r="F1476" s="187"/>
      <c r="G1476" s="187"/>
      <c r="H1476" s="187"/>
      <c r="I1476" s="187"/>
      <c r="J1476" s="187"/>
      <c r="K1476" s="188"/>
      <c r="L1476" s="187"/>
      <c r="M1476" s="187"/>
      <c r="N1476" s="187"/>
      <c r="O1476" s="187"/>
      <c r="P1476" s="187"/>
      <c r="Q1476" s="187"/>
      <c r="R1476" s="188"/>
      <c r="S1476" s="187"/>
      <c r="U1476" s="186"/>
      <c r="V1476" s="186"/>
      <c r="Y1476" s="186"/>
      <c r="Z1476" s="186"/>
    </row>
    <row r="1477" spans="1:26">
      <c r="A1477" s="189"/>
      <c r="D1477" s="187"/>
      <c r="E1477" s="187"/>
      <c r="F1477" s="187"/>
      <c r="G1477" s="187"/>
      <c r="H1477" s="187"/>
      <c r="I1477" s="187"/>
      <c r="J1477" s="187"/>
      <c r="K1477" s="188"/>
      <c r="L1477" s="187"/>
      <c r="M1477" s="187"/>
      <c r="N1477" s="187"/>
      <c r="O1477" s="187"/>
      <c r="P1477" s="187"/>
      <c r="Q1477" s="187"/>
      <c r="R1477" s="188"/>
      <c r="S1477" s="187"/>
      <c r="U1477" s="186"/>
      <c r="V1477" s="186"/>
      <c r="Y1477" s="186"/>
      <c r="Z1477" s="186"/>
    </row>
    <row r="1478" spans="1:26">
      <c r="A1478" s="189"/>
      <c r="D1478" s="187"/>
      <c r="E1478" s="187"/>
      <c r="F1478" s="187"/>
      <c r="G1478" s="187"/>
      <c r="H1478" s="187"/>
      <c r="I1478" s="187"/>
      <c r="J1478" s="187"/>
      <c r="K1478" s="188"/>
      <c r="L1478" s="187"/>
      <c r="M1478" s="187"/>
      <c r="N1478" s="187"/>
      <c r="O1478" s="187"/>
      <c r="P1478" s="187"/>
      <c r="Q1478" s="187"/>
      <c r="R1478" s="188"/>
      <c r="S1478" s="187"/>
      <c r="U1478" s="186"/>
      <c r="V1478" s="186"/>
      <c r="Y1478" s="186"/>
      <c r="Z1478" s="186"/>
    </row>
    <row r="1479" spans="1:26">
      <c r="A1479" s="189"/>
      <c r="D1479" s="187"/>
      <c r="E1479" s="187"/>
      <c r="F1479" s="187"/>
      <c r="G1479" s="187"/>
      <c r="H1479" s="187"/>
      <c r="I1479" s="187"/>
      <c r="J1479" s="187"/>
      <c r="K1479" s="188"/>
      <c r="L1479" s="187"/>
      <c r="M1479" s="187"/>
      <c r="N1479" s="187"/>
      <c r="O1479" s="187"/>
      <c r="P1479" s="187"/>
      <c r="Q1479" s="187"/>
      <c r="R1479" s="188"/>
      <c r="S1479" s="187"/>
      <c r="U1479" s="186"/>
      <c r="V1479" s="186"/>
      <c r="Y1479" s="186"/>
      <c r="Z1479" s="186"/>
    </row>
    <row r="1480" spans="1:26">
      <c r="A1480" s="189"/>
      <c r="D1480" s="187"/>
      <c r="E1480" s="187"/>
      <c r="F1480" s="187"/>
      <c r="G1480" s="187"/>
      <c r="H1480" s="187"/>
      <c r="I1480" s="187"/>
      <c r="J1480" s="187"/>
      <c r="K1480" s="188"/>
      <c r="L1480" s="187"/>
      <c r="M1480" s="187"/>
      <c r="N1480" s="187"/>
      <c r="O1480" s="187"/>
      <c r="P1480" s="187"/>
      <c r="Q1480" s="187"/>
      <c r="R1480" s="188"/>
      <c r="S1480" s="187"/>
      <c r="U1480" s="186"/>
      <c r="V1480" s="186"/>
      <c r="Y1480" s="186"/>
      <c r="Z1480" s="186"/>
    </row>
    <row r="1481" spans="1:26">
      <c r="A1481" s="189"/>
      <c r="D1481" s="187"/>
      <c r="E1481" s="187"/>
      <c r="F1481" s="187"/>
      <c r="G1481" s="187"/>
      <c r="H1481" s="187"/>
      <c r="I1481" s="187"/>
      <c r="J1481" s="187"/>
      <c r="K1481" s="188"/>
      <c r="L1481" s="187"/>
      <c r="M1481" s="187"/>
      <c r="N1481" s="187"/>
      <c r="O1481" s="187"/>
      <c r="P1481" s="187"/>
      <c r="Q1481" s="187"/>
      <c r="R1481" s="188"/>
      <c r="S1481" s="187"/>
      <c r="U1481" s="186"/>
      <c r="V1481" s="186"/>
      <c r="Y1481" s="186"/>
      <c r="Z1481" s="186"/>
    </row>
    <row r="1482" spans="1:26">
      <c r="A1482" s="189"/>
      <c r="D1482" s="187"/>
      <c r="E1482" s="187"/>
      <c r="F1482" s="187"/>
      <c r="G1482" s="187"/>
      <c r="H1482" s="187"/>
      <c r="I1482" s="187"/>
      <c r="J1482" s="187"/>
      <c r="K1482" s="188"/>
      <c r="L1482" s="187"/>
      <c r="M1482" s="187"/>
      <c r="N1482" s="187"/>
      <c r="O1482" s="187"/>
      <c r="P1482" s="187"/>
      <c r="Q1482" s="187"/>
      <c r="R1482" s="188"/>
      <c r="S1482" s="187"/>
      <c r="U1482" s="186"/>
      <c r="V1482" s="186"/>
      <c r="Y1482" s="186"/>
      <c r="Z1482" s="186"/>
    </row>
    <row r="1483" spans="1:26">
      <c r="A1483" s="189"/>
      <c r="D1483" s="187"/>
      <c r="E1483" s="187"/>
      <c r="F1483" s="187"/>
      <c r="G1483" s="187"/>
      <c r="H1483" s="187"/>
      <c r="I1483" s="187"/>
      <c r="J1483" s="187"/>
      <c r="K1483" s="188"/>
      <c r="L1483" s="187"/>
      <c r="M1483" s="187"/>
      <c r="N1483" s="187"/>
      <c r="O1483" s="187"/>
      <c r="P1483" s="187"/>
      <c r="Q1483" s="187"/>
      <c r="R1483" s="188"/>
      <c r="S1483" s="187"/>
      <c r="U1483" s="186"/>
      <c r="V1483" s="186"/>
      <c r="Y1483" s="186"/>
      <c r="Z1483" s="186"/>
    </row>
    <row r="1484" spans="1:26">
      <c r="A1484" s="189"/>
      <c r="D1484" s="187"/>
      <c r="E1484" s="187"/>
      <c r="F1484" s="187"/>
      <c r="G1484" s="187"/>
      <c r="H1484" s="187"/>
      <c r="I1484" s="187"/>
      <c r="J1484" s="187"/>
      <c r="K1484" s="188"/>
      <c r="L1484" s="187"/>
      <c r="M1484" s="187"/>
      <c r="N1484" s="187"/>
      <c r="O1484" s="187"/>
      <c r="P1484" s="187"/>
      <c r="Q1484" s="187"/>
      <c r="R1484" s="188"/>
      <c r="S1484" s="187"/>
      <c r="U1484" s="186"/>
      <c r="V1484" s="186"/>
      <c r="Y1484" s="186"/>
      <c r="Z1484" s="186"/>
    </row>
    <row r="1485" spans="1:26">
      <c r="A1485" s="189"/>
      <c r="D1485" s="187"/>
      <c r="E1485" s="187"/>
      <c r="F1485" s="187"/>
      <c r="G1485" s="187"/>
      <c r="H1485" s="187"/>
      <c r="I1485" s="187"/>
      <c r="J1485" s="187"/>
      <c r="K1485" s="188"/>
      <c r="L1485" s="187"/>
      <c r="M1485" s="187"/>
      <c r="N1485" s="187"/>
      <c r="O1485" s="187"/>
      <c r="P1485" s="187"/>
      <c r="Q1485" s="187"/>
      <c r="R1485" s="188"/>
      <c r="S1485" s="187"/>
      <c r="U1485" s="186"/>
      <c r="V1485" s="186"/>
      <c r="Y1485" s="186"/>
      <c r="Z1485" s="186"/>
    </row>
    <row r="1486" spans="1:26">
      <c r="A1486" s="189"/>
      <c r="D1486" s="187"/>
      <c r="E1486" s="187"/>
      <c r="F1486" s="187"/>
      <c r="G1486" s="187"/>
      <c r="H1486" s="187"/>
      <c r="I1486" s="187"/>
      <c r="J1486" s="187"/>
      <c r="K1486" s="188"/>
      <c r="L1486" s="187"/>
      <c r="M1486" s="187"/>
      <c r="N1486" s="187"/>
      <c r="O1486" s="187"/>
      <c r="P1486" s="187"/>
      <c r="Q1486" s="187"/>
      <c r="R1486" s="188"/>
      <c r="S1486" s="187"/>
      <c r="U1486" s="186"/>
      <c r="V1486" s="186"/>
      <c r="Y1486" s="186"/>
      <c r="Z1486" s="186"/>
    </row>
    <row r="1487" spans="1:26">
      <c r="A1487" s="189"/>
      <c r="D1487" s="187"/>
      <c r="E1487" s="187"/>
      <c r="F1487" s="187"/>
      <c r="G1487" s="187"/>
      <c r="H1487" s="187"/>
      <c r="I1487" s="187"/>
      <c r="J1487" s="187"/>
      <c r="K1487" s="188"/>
      <c r="L1487" s="187"/>
      <c r="M1487" s="187"/>
      <c r="N1487" s="187"/>
      <c r="O1487" s="187"/>
      <c r="P1487" s="187"/>
      <c r="Q1487" s="187"/>
      <c r="R1487" s="188"/>
      <c r="S1487" s="187"/>
      <c r="U1487" s="186"/>
      <c r="V1487" s="186"/>
      <c r="Y1487" s="186"/>
      <c r="Z1487" s="186"/>
    </row>
    <row r="1488" spans="1:26">
      <c r="A1488" s="189"/>
      <c r="D1488" s="187"/>
      <c r="E1488" s="187"/>
      <c r="F1488" s="187"/>
      <c r="G1488" s="187"/>
      <c r="H1488" s="187"/>
      <c r="I1488" s="187"/>
      <c r="J1488" s="187"/>
      <c r="K1488" s="188"/>
      <c r="L1488" s="187"/>
      <c r="M1488" s="187"/>
      <c r="N1488" s="187"/>
      <c r="O1488" s="187"/>
      <c r="P1488" s="187"/>
      <c r="Q1488" s="187"/>
      <c r="R1488" s="188"/>
      <c r="S1488" s="187"/>
      <c r="U1488" s="186"/>
      <c r="V1488" s="186"/>
      <c r="Y1488" s="186"/>
      <c r="Z1488" s="186"/>
    </row>
    <row r="1489" spans="1:26">
      <c r="A1489" s="189"/>
      <c r="D1489" s="187"/>
      <c r="E1489" s="187"/>
      <c r="F1489" s="187"/>
      <c r="G1489" s="187"/>
      <c r="H1489" s="187"/>
      <c r="I1489" s="187"/>
      <c r="J1489" s="187"/>
      <c r="K1489" s="188"/>
      <c r="L1489" s="187"/>
      <c r="M1489" s="187"/>
      <c r="N1489" s="187"/>
      <c r="O1489" s="187"/>
      <c r="P1489" s="187"/>
      <c r="Q1489" s="187"/>
      <c r="R1489" s="188"/>
      <c r="S1489" s="187"/>
      <c r="U1489" s="186"/>
      <c r="V1489" s="186"/>
      <c r="Y1489" s="186"/>
      <c r="Z1489" s="186"/>
    </row>
    <row r="1490" spans="1:26">
      <c r="A1490" s="189"/>
      <c r="D1490" s="187"/>
      <c r="E1490" s="187"/>
      <c r="F1490" s="187"/>
      <c r="G1490" s="187"/>
      <c r="H1490" s="187"/>
      <c r="I1490" s="187"/>
      <c r="J1490" s="187"/>
      <c r="K1490" s="188"/>
      <c r="L1490" s="187"/>
      <c r="M1490" s="187"/>
      <c r="N1490" s="187"/>
      <c r="O1490" s="187"/>
      <c r="P1490" s="187"/>
      <c r="Q1490" s="187"/>
      <c r="R1490" s="188"/>
      <c r="S1490" s="187"/>
      <c r="U1490" s="186"/>
      <c r="V1490" s="186"/>
      <c r="Y1490" s="186"/>
      <c r="Z1490" s="186"/>
    </row>
    <row r="1491" spans="1:26">
      <c r="A1491" s="189"/>
      <c r="D1491" s="187"/>
      <c r="E1491" s="187"/>
      <c r="F1491" s="187"/>
      <c r="G1491" s="187"/>
      <c r="H1491" s="187"/>
      <c r="I1491" s="187"/>
      <c r="J1491" s="187"/>
      <c r="K1491" s="188"/>
      <c r="L1491" s="187"/>
      <c r="M1491" s="187"/>
      <c r="N1491" s="187"/>
      <c r="O1491" s="187"/>
      <c r="P1491" s="187"/>
      <c r="Q1491" s="187"/>
      <c r="R1491" s="188"/>
      <c r="S1491" s="187"/>
      <c r="U1491" s="186"/>
      <c r="V1491" s="186"/>
      <c r="Y1491" s="186"/>
      <c r="Z1491" s="186"/>
    </row>
    <row r="1492" spans="1:26">
      <c r="A1492" s="189"/>
      <c r="D1492" s="187"/>
      <c r="E1492" s="187"/>
      <c r="F1492" s="187"/>
      <c r="G1492" s="187"/>
      <c r="H1492" s="187"/>
      <c r="I1492" s="187"/>
      <c r="J1492" s="187"/>
      <c r="K1492" s="188"/>
      <c r="L1492" s="187"/>
      <c r="M1492" s="187"/>
      <c r="N1492" s="187"/>
      <c r="O1492" s="187"/>
      <c r="P1492" s="187"/>
      <c r="Q1492" s="187"/>
      <c r="R1492" s="188"/>
      <c r="S1492" s="187"/>
      <c r="U1492" s="186"/>
      <c r="V1492" s="186"/>
      <c r="Y1492" s="186"/>
      <c r="Z1492" s="186"/>
    </row>
    <row r="1493" spans="1:26">
      <c r="A1493" s="189"/>
      <c r="D1493" s="187"/>
      <c r="E1493" s="187"/>
      <c r="F1493" s="187"/>
      <c r="G1493" s="187"/>
      <c r="H1493" s="187"/>
      <c r="I1493" s="187"/>
      <c r="J1493" s="187"/>
      <c r="K1493" s="188"/>
      <c r="L1493" s="187"/>
      <c r="M1493" s="187"/>
      <c r="N1493" s="187"/>
      <c r="O1493" s="187"/>
      <c r="P1493" s="187"/>
      <c r="Q1493" s="187"/>
      <c r="R1493" s="188"/>
      <c r="S1493" s="187"/>
      <c r="U1493" s="186"/>
      <c r="V1493" s="186"/>
      <c r="Y1493" s="186"/>
      <c r="Z1493" s="186"/>
    </row>
    <row r="1494" spans="1:26">
      <c r="A1494" s="189"/>
      <c r="D1494" s="187"/>
      <c r="E1494" s="187"/>
      <c r="F1494" s="187"/>
      <c r="G1494" s="187"/>
      <c r="H1494" s="187"/>
      <c r="I1494" s="187"/>
      <c r="J1494" s="187"/>
      <c r="K1494" s="188"/>
      <c r="L1494" s="187"/>
      <c r="M1494" s="187"/>
      <c r="N1494" s="187"/>
      <c r="O1494" s="187"/>
      <c r="P1494" s="187"/>
      <c r="Q1494" s="187"/>
      <c r="R1494" s="188"/>
      <c r="S1494" s="187"/>
      <c r="U1494" s="186"/>
      <c r="V1494" s="186"/>
      <c r="Y1494" s="186"/>
      <c r="Z1494" s="186"/>
    </row>
    <row r="1495" spans="1:26">
      <c r="A1495" s="189"/>
      <c r="D1495" s="187"/>
      <c r="E1495" s="187"/>
      <c r="F1495" s="187"/>
      <c r="G1495" s="187"/>
      <c r="H1495" s="187"/>
      <c r="I1495" s="187"/>
      <c r="J1495" s="187"/>
      <c r="K1495" s="188"/>
      <c r="L1495" s="187"/>
      <c r="M1495" s="187"/>
      <c r="N1495" s="187"/>
      <c r="O1495" s="187"/>
      <c r="P1495" s="187"/>
      <c r="Q1495" s="187"/>
      <c r="R1495" s="188"/>
      <c r="S1495" s="187"/>
      <c r="U1495" s="186"/>
      <c r="V1495" s="186"/>
      <c r="Y1495" s="186"/>
      <c r="Z1495" s="186"/>
    </row>
    <row r="1496" spans="1:26">
      <c r="A1496" s="189"/>
      <c r="D1496" s="187"/>
      <c r="E1496" s="187"/>
      <c r="F1496" s="187"/>
      <c r="G1496" s="187"/>
      <c r="H1496" s="187"/>
      <c r="I1496" s="187"/>
      <c r="J1496" s="187"/>
      <c r="K1496" s="188"/>
      <c r="L1496" s="187"/>
      <c r="M1496" s="187"/>
      <c r="N1496" s="187"/>
      <c r="O1496" s="187"/>
      <c r="P1496" s="187"/>
      <c r="Q1496" s="187"/>
      <c r="R1496" s="188"/>
      <c r="S1496" s="187"/>
      <c r="U1496" s="186"/>
      <c r="V1496" s="186"/>
      <c r="Y1496" s="186"/>
      <c r="Z1496" s="186"/>
    </row>
    <row r="1497" spans="1:26">
      <c r="A1497" s="189"/>
      <c r="D1497" s="187"/>
      <c r="E1497" s="187"/>
      <c r="F1497" s="187"/>
      <c r="G1497" s="187"/>
      <c r="H1497" s="187"/>
      <c r="I1497" s="187"/>
      <c r="J1497" s="187"/>
      <c r="K1497" s="188"/>
      <c r="L1497" s="187"/>
      <c r="M1497" s="187"/>
      <c r="N1497" s="187"/>
      <c r="O1497" s="187"/>
      <c r="P1497" s="187"/>
      <c r="Q1497" s="187"/>
      <c r="R1497" s="188"/>
      <c r="S1497" s="187"/>
      <c r="U1497" s="186"/>
      <c r="V1497" s="186"/>
      <c r="Y1497" s="186"/>
      <c r="Z1497" s="186"/>
    </row>
    <row r="1498" spans="1:26">
      <c r="A1498" s="189"/>
      <c r="D1498" s="187"/>
      <c r="E1498" s="187"/>
      <c r="F1498" s="187"/>
      <c r="G1498" s="187"/>
      <c r="H1498" s="187"/>
      <c r="I1498" s="187"/>
      <c r="J1498" s="187"/>
      <c r="K1498" s="188"/>
      <c r="L1498" s="187"/>
      <c r="M1498" s="187"/>
      <c r="N1498" s="187"/>
      <c r="O1498" s="187"/>
      <c r="P1498" s="187"/>
      <c r="Q1498" s="187"/>
      <c r="R1498" s="188"/>
      <c r="S1498" s="187"/>
      <c r="U1498" s="186"/>
      <c r="V1498" s="186"/>
      <c r="Y1498" s="186"/>
      <c r="Z1498" s="186"/>
    </row>
    <row r="1499" spans="1:26">
      <c r="A1499" s="189"/>
      <c r="D1499" s="187"/>
      <c r="E1499" s="187"/>
      <c r="F1499" s="187"/>
      <c r="G1499" s="187"/>
      <c r="H1499" s="187"/>
      <c r="I1499" s="187"/>
      <c r="J1499" s="187"/>
      <c r="K1499" s="188"/>
      <c r="L1499" s="187"/>
      <c r="M1499" s="187"/>
      <c r="N1499" s="187"/>
      <c r="O1499" s="187"/>
      <c r="P1499" s="187"/>
      <c r="Q1499" s="187"/>
      <c r="R1499" s="188"/>
      <c r="S1499" s="187"/>
      <c r="U1499" s="186"/>
      <c r="V1499" s="186"/>
      <c r="Y1499" s="186"/>
      <c r="Z1499" s="186"/>
    </row>
    <row r="1500" spans="1:26">
      <c r="A1500" s="189"/>
      <c r="D1500" s="187"/>
      <c r="E1500" s="187"/>
      <c r="F1500" s="187"/>
      <c r="G1500" s="187"/>
      <c r="H1500" s="187"/>
      <c r="I1500" s="187"/>
      <c r="J1500" s="187"/>
      <c r="K1500" s="188"/>
      <c r="L1500" s="187"/>
      <c r="M1500" s="187"/>
      <c r="N1500" s="187"/>
      <c r="O1500" s="187"/>
      <c r="P1500" s="187"/>
      <c r="Q1500" s="187"/>
      <c r="R1500" s="188"/>
      <c r="S1500" s="187"/>
      <c r="U1500" s="186"/>
      <c r="V1500" s="186"/>
      <c r="Y1500" s="186"/>
      <c r="Z1500" s="186"/>
    </row>
    <row r="1501" spans="1:26">
      <c r="A1501" s="189"/>
      <c r="D1501" s="187"/>
      <c r="E1501" s="187"/>
      <c r="F1501" s="187"/>
      <c r="G1501" s="187"/>
      <c r="H1501" s="187"/>
      <c r="I1501" s="187"/>
      <c r="J1501" s="187"/>
      <c r="K1501" s="188"/>
      <c r="L1501" s="187"/>
      <c r="M1501" s="187"/>
      <c r="N1501" s="187"/>
      <c r="O1501" s="187"/>
      <c r="P1501" s="187"/>
      <c r="Q1501" s="187"/>
      <c r="R1501" s="188"/>
      <c r="S1501" s="187"/>
      <c r="U1501" s="186"/>
      <c r="V1501" s="186"/>
      <c r="Y1501" s="186"/>
      <c r="Z1501" s="186"/>
    </row>
    <row r="1502" spans="1:26">
      <c r="A1502" s="189"/>
      <c r="D1502" s="187"/>
      <c r="E1502" s="187"/>
      <c r="F1502" s="187"/>
      <c r="G1502" s="187"/>
      <c r="H1502" s="187"/>
      <c r="I1502" s="187"/>
      <c r="J1502" s="187"/>
      <c r="K1502" s="188"/>
      <c r="L1502" s="187"/>
      <c r="M1502" s="187"/>
      <c r="N1502" s="187"/>
      <c r="O1502" s="187"/>
      <c r="P1502" s="187"/>
      <c r="Q1502" s="187"/>
      <c r="R1502" s="188"/>
      <c r="S1502" s="187"/>
      <c r="U1502" s="186"/>
      <c r="V1502" s="186"/>
      <c r="Y1502" s="186"/>
      <c r="Z1502" s="186"/>
    </row>
    <row r="1503" spans="1:26">
      <c r="A1503" s="189"/>
      <c r="D1503" s="187"/>
      <c r="E1503" s="187"/>
      <c r="F1503" s="187"/>
      <c r="G1503" s="187"/>
      <c r="H1503" s="187"/>
      <c r="I1503" s="187"/>
      <c r="J1503" s="187"/>
      <c r="K1503" s="188"/>
      <c r="L1503" s="187"/>
      <c r="M1503" s="187"/>
      <c r="N1503" s="187"/>
      <c r="O1503" s="187"/>
      <c r="P1503" s="187"/>
      <c r="Q1503" s="187"/>
      <c r="R1503" s="188"/>
      <c r="S1503" s="187"/>
      <c r="U1503" s="186"/>
      <c r="V1503" s="186"/>
      <c r="Y1503" s="186"/>
      <c r="Z1503" s="186"/>
    </row>
    <row r="1504" spans="1:26">
      <c r="A1504" s="189"/>
      <c r="D1504" s="187"/>
      <c r="E1504" s="187"/>
      <c r="F1504" s="187"/>
      <c r="G1504" s="187"/>
      <c r="H1504" s="187"/>
      <c r="I1504" s="187"/>
      <c r="J1504" s="187"/>
      <c r="K1504" s="188"/>
      <c r="L1504" s="187"/>
      <c r="M1504" s="187"/>
      <c r="N1504" s="187"/>
      <c r="O1504" s="187"/>
      <c r="P1504" s="187"/>
      <c r="Q1504" s="187"/>
      <c r="R1504" s="188"/>
      <c r="S1504" s="187"/>
      <c r="U1504" s="186"/>
      <c r="V1504" s="186"/>
      <c r="Y1504" s="186"/>
      <c r="Z1504" s="186"/>
    </row>
    <row r="1505" spans="1:26">
      <c r="A1505" s="189"/>
      <c r="D1505" s="187"/>
      <c r="E1505" s="187"/>
      <c r="F1505" s="187"/>
      <c r="G1505" s="187"/>
      <c r="H1505" s="187"/>
      <c r="I1505" s="187"/>
      <c r="J1505" s="187"/>
      <c r="K1505" s="188"/>
      <c r="L1505" s="187"/>
      <c r="M1505" s="187"/>
      <c r="N1505" s="187"/>
      <c r="O1505" s="187"/>
      <c r="P1505" s="187"/>
      <c r="Q1505" s="187"/>
      <c r="R1505" s="188"/>
      <c r="S1505" s="187"/>
      <c r="U1505" s="186"/>
      <c r="V1505" s="186"/>
      <c r="Y1505" s="186"/>
      <c r="Z1505" s="186"/>
    </row>
    <row r="1506" spans="1:26">
      <c r="A1506" s="189"/>
      <c r="D1506" s="187"/>
      <c r="E1506" s="187"/>
      <c r="F1506" s="187"/>
      <c r="G1506" s="187"/>
      <c r="H1506" s="187"/>
      <c r="I1506" s="187"/>
      <c r="J1506" s="187"/>
      <c r="K1506" s="188"/>
      <c r="L1506" s="187"/>
      <c r="M1506" s="187"/>
      <c r="N1506" s="187"/>
      <c r="O1506" s="187"/>
      <c r="P1506" s="187"/>
      <c r="Q1506" s="187"/>
      <c r="R1506" s="188"/>
      <c r="S1506" s="187"/>
      <c r="U1506" s="186"/>
      <c r="V1506" s="186"/>
      <c r="Y1506" s="186"/>
      <c r="Z1506" s="186"/>
    </row>
    <row r="1507" spans="1:26">
      <c r="A1507" s="189"/>
      <c r="D1507" s="187"/>
      <c r="E1507" s="187"/>
      <c r="F1507" s="187"/>
      <c r="G1507" s="187"/>
      <c r="H1507" s="187"/>
      <c r="I1507" s="187"/>
      <c r="J1507" s="187"/>
      <c r="K1507" s="188"/>
      <c r="L1507" s="187"/>
      <c r="M1507" s="187"/>
      <c r="N1507" s="187"/>
      <c r="O1507" s="187"/>
      <c r="P1507" s="187"/>
      <c r="Q1507" s="187"/>
      <c r="R1507" s="188"/>
      <c r="S1507" s="187"/>
      <c r="U1507" s="186"/>
      <c r="V1507" s="186"/>
      <c r="Y1507" s="186"/>
      <c r="Z1507" s="186"/>
    </row>
    <row r="1508" spans="1:26">
      <c r="A1508" s="189"/>
      <c r="D1508" s="187"/>
      <c r="E1508" s="187"/>
      <c r="F1508" s="187"/>
      <c r="G1508" s="187"/>
      <c r="H1508" s="187"/>
      <c r="I1508" s="187"/>
      <c r="J1508" s="187"/>
      <c r="K1508" s="188"/>
      <c r="L1508" s="187"/>
      <c r="M1508" s="187"/>
      <c r="N1508" s="187"/>
      <c r="O1508" s="187"/>
      <c r="P1508" s="187"/>
      <c r="Q1508" s="187"/>
      <c r="R1508" s="188"/>
      <c r="S1508" s="187"/>
      <c r="U1508" s="186"/>
      <c r="V1508" s="186"/>
      <c r="Y1508" s="186"/>
      <c r="Z1508" s="186"/>
    </row>
    <row r="1509" spans="1:26">
      <c r="A1509" s="189"/>
      <c r="D1509" s="187"/>
      <c r="E1509" s="187"/>
      <c r="F1509" s="187"/>
      <c r="G1509" s="187"/>
      <c r="H1509" s="187"/>
      <c r="I1509" s="187"/>
      <c r="J1509" s="187"/>
      <c r="K1509" s="188"/>
      <c r="L1509" s="187"/>
      <c r="M1509" s="187"/>
      <c r="N1509" s="187"/>
      <c r="O1509" s="187"/>
      <c r="P1509" s="187"/>
      <c r="Q1509" s="187"/>
      <c r="R1509" s="188"/>
      <c r="S1509" s="187"/>
      <c r="U1509" s="186"/>
      <c r="V1509" s="186"/>
      <c r="Y1509" s="186"/>
      <c r="Z1509" s="186"/>
    </row>
    <row r="1510" spans="1:26">
      <c r="A1510" s="189"/>
      <c r="D1510" s="187"/>
      <c r="E1510" s="187"/>
      <c r="F1510" s="187"/>
      <c r="G1510" s="187"/>
      <c r="H1510" s="187"/>
      <c r="I1510" s="187"/>
      <c r="J1510" s="187"/>
      <c r="K1510" s="188"/>
      <c r="L1510" s="187"/>
      <c r="M1510" s="187"/>
      <c r="N1510" s="187"/>
      <c r="O1510" s="187"/>
      <c r="P1510" s="187"/>
      <c r="Q1510" s="187"/>
      <c r="R1510" s="188"/>
      <c r="S1510" s="187"/>
      <c r="U1510" s="186"/>
      <c r="V1510" s="186"/>
      <c r="Y1510" s="186"/>
      <c r="Z1510" s="186"/>
    </row>
    <row r="1511" spans="1:26">
      <c r="A1511" s="189"/>
      <c r="D1511" s="187"/>
      <c r="E1511" s="187"/>
      <c r="F1511" s="187"/>
      <c r="G1511" s="187"/>
      <c r="H1511" s="187"/>
      <c r="I1511" s="187"/>
      <c r="J1511" s="187"/>
      <c r="K1511" s="188"/>
      <c r="L1511" s="187"/>
      <c r="M1511" s="187"/>
      <c r="N1511" s="187"/>
      <c r="O1511" s="187"/>
      <c r="P1511" s="187"/>
      <c r="Q1511" s="187"/>
      <c r="R1511" s="188"/>
      <c r="S1511" s="187"/>
      <c r="U1511" s="186"/>
      <c r="V1511" s="186"/>
      <c r="Y1511" s="186"/>
      <c r="Z1511" s="186"/>
    </row>
    <row r="1512" spans="1:26">
      <c r="A1512" s="189"/>
      <c r="D1512" s="187"/>
      <c r="E1512" s="187"/>
      <c r="F1512" s="187"/>
      <c r="G1512" s="187"/>
      <c r="H1512" s="187"/>
      <c r="I1512" s="187"/>
      <c r="J1512" s="187"/>
      <c r="K1512" s="188"/>
      <c r="L1512" s="187"/>
      <c r="M1512" s="187"/>
      <c r="N1512" s="187"/>
      <c r="O1512" s="187"/>
      <c r="P1512" s="187"/>
      <c r="Q1512" s="187"/>
      <c r="R1512" s="188"/>
      <c r="S1512" s="187"/>
      <c r="U1512" s="186"/>
      <c r="V1512" s="186"/>
      <c r="Y1512" s="186"/>
      <c r="Z1512" s="186"/>
    </row>
    <row r="1513" spans="1:26">
      <c r="A1513" s="189"/>
      <c r="D1513" s="187"/>
      <c r="E1513" s="187"/>
      <c r="F1513" s="187"/>
      <c r="G1513" s="187"/>
      <c r="H1513" s="187"/>
      <c r="I1513" s="187"/>
      <c r="J1513" s="187"/>
      <c r="K1513" s="188"/>
      <c r="L1513" s="187"/>
      <c r="M1513" s="187"/>
      <c r="N1513" s="187"/>
      <c r="O1513" s="187"/>
      <c r="P1513" s="187"/>
      <c r="Q1513" s="187"/>
      <c r="R1513" s="188"/>
      <c r="S1513" s="187"/>
      <c r="U1513" s="186"/>
      <c r="V1513" s="186"/>
      <c r="Y1513" s="186"/>
      <c r="Z1513" s="186"/>
    </row>
    <row r="1514" spans="1:26">
      <c r="A1514" s="189"/>
      <c r="D1514" s="187"/>
      <c r="E1514" s="187"/>
      <c r="F1514" s="187"/>
      <c r="G1514" s="187"/>
      <c r="H1514" s="187"/>
      <c r="I1514" s="187"/>
      <c r="J1514" s="187"/>
      <c r="K1514" s="188"/>
      <c r="L1514" s="187"/>
      <c r="M1514" s="187"/>
      <c r="N1514" s="187"/>
      <c r="O1514" s="187"/>
      <c r="P1514" s="187"/>
      <c r="Q1514" s="187"/>
      <c r="R1514" s="188"/>
      <c r="S1514" s="187"/>
      <c r="U1514" s="186"/>
      <c r="V1514" s="186"/>
      <c r="Y1514" s="186"/>
      <c r="Z1514" s="186"/>
    </row>
    <row r="1515" spans="1:26">
      <c r="A1515" s="189"/>
      <c r="D1515" s="187"/>
      <c r="E1515" s="187"/>
      <c r="F1515" s="187"/>
      <c r="G1515" s="187"/>
      <c r="H1515" s="187"/>
      <c r="I1515" s="187"/>
      <c r="J1515" s="187"/>
      <c r="K1515" s="188"/>
      <c r="L1515" s="187"/>
      <c r="M1515" s="187"/>
      <c r="N1515" s="187"/>
      <c r="O1515" s="187"/>
      <c r="P1515" s="187"/>
      <c r="Q1515" s="187"/>
      <c r="R1515" s="188"/>
      <c r="S1515" s="187"/>
      <c r="U1515" s="186"/>
      <c r="V1515" s="186"/>
      <c r="Y1515" s="186"/>
      <c r="Z1515" s="186"/>
    </row>
    <row r="1516" spans="1:26">
      <c r="A1516" s="189"/>
      <c r="D1516" s="187"/>
      <c r="E1516" s="187"/>
      <c r="F1516" s="187"/>
      <c r="G1516" s="187"/>
      <c r="H1516" s="187"/>
      <c r="I1516" s="187"/>
      <c r="J1516" s="187"/>
      <c r="K1516" s="188"/>
      <c r="L1516" s="187"/>
      <c r="M1516" s="187"/>
      <c r="N1516" s="187"/>
      <c r="O1516" s="187"/>
      <c r="P1516" s="187"/>
      <c r="Q1516" s="187"/>
      <c r="R1516" s="188"/>
      <c r="S1516" s="187"/>
      <c r="U1516" s="186"/>
      <c r="V1516" s="186"/>
      <c r="Y1516" s="186"/>
      <c r="Z1516" s="186"/>
    </row>
    <row r="1517" spans="1:26">
      <c r="A1517" s="189"/>
      <c r="D1517" s="187"/>
      <c r="E1517" s="187"/>
      <c r="F1517" s="187"/>
      <c r="G1517" s="187"/>
      <c r="H1517" s="187"/>
      <c r="I1517" s="187"/>
      <c r="J1517" s="187"/>
      <c r="K1517" s="188"/>
      <c r="L1517" s="187"/>
      <c r="M1517" s="187"/>
      <c r="N1517" s="187"/>
      <c r="O1517" s="187"/>
      <c r="P1517" s="187"/>
      <c r="Q1517" s="187"/>
      <c r="R1517" s="188"/>
      <c r="S1517" s="187"/>
      <c r="U1517" s="186"/>
      <c r="V1517" s="186"/>
      <c r="Y1517" s="186"/>
      <c r="Z1517" s="186"/>
    </row>
    <row r="1518" spans="1:26">
      <c r="A1518" s="189"/>
      <c r="D1518" s="187"/>
      <c r="E1518" s="187"/>
      <c r="F1518" s="187"/>
      <c r="G1518" s="187"/>
      <c r="H1518" s="187"/>
      <c r="I1518" s="187"/>
      <c r="J1518" s="187"/>
      <c r="K1518" s="188"/>
      <c r="L1518" s="187"/>
      <c r="M1518" s="187"/>
      <c r="N1518" s="187"/>
      <c r="O1518" s="187"/>
      <c r="P1518" s="187"/>
      <c r="Q1518" s="187"/>
      <c r="R1518" s="188"/>
      <c r="S1518" s="187"/>
      <c r="U1518" s="186"/>
      <c r="V1518" s="186"/>
      <c r="Y1518" s="186"/>
      <c r="Z1518" s="186"/>
    </row>
    <row r="1519" spans="1:26">
      <c r="A1519" s="189"/>
      <c r="D1519" s="187"/>
      <c r="E1519" s="187"/>
      <c r="F1519" s="187"/>
      <c r="G1519" s="187"/>
      <c r="H1519" s="187"/>
      <c r="I1519" s="187"/>
      <c r="J1519" s="187"/>
      <c r="K1519" s="188"/>
      <c r="L1519" s="187"/>
      <c r="M1519" s="187"/>
      <c r="N1519" s="187"/>
      <c r="O1519" s="187"/>
      <c r="P1519" s="187"/>
      <c r="Q1519" s="187"/>
      <c r="R1519" s="188"/>
      <c r="S1519" s="187"/>
      <c r="U1519" s="186"/>
      <c r="V1519" s="186"/>
      <c r="Y1519" s="186"/>
      <c r="Z1519" s="186"/>
    </row>
    <row r="1520" spans="1:26">
      <c r="A1520" s="189"/>
      <c r="D1520" s="187"/>
      <c r="E1520" s="187"/>
      <c r="F1520" s="187"/>
      <c r="G1520" s="187"/>
      <c r="H1520" s="187"/>
      <c r="I1520" s="187"/>
      <c r="J1520" s="187"/>
      <c r="K1520" s="188"/>
      <c r="L1520" s="187"/>
      <c r="M1520" s="187"/>
      <c r="N1520" s="187"/>
      <c r="O1520" s="187"/>
      <c r="P1520" s="187"/>
      <c r="Q1520" s="187"/>
      <c r="R1520" s="188"/>
      <c r="S1520" s="187"/>
      <c r="U1520" s="186"/>
      <c r="V1520" s="186"/>
      <c r="Y1520" s="186"/>
      <c r="Z1520" s="186"/>
    </row>
    <row r="1521" spans="1:26">
      <c r="A1521" s="189"/>
      <c r="D1521" s="187"/>
      <c r="E1521" s="187"/>
      <c r="F1521" s="187"/>
      <c r="G1521" s="187"/>
      <c r="H1521" s="187"/>
      <c r="I1521" s="187"/>
      <c r="J1521" s="187"/>
      <c r="K1521" s="188"/>
      <c r="L1521" s="187"/>
      <c r="M1521" s="187"/>
      <c r="N1521" s="187"/>
      <c r="O1521" s="187"/>
      <c r="P1521" s="187"/>
      <c r="Q1521" s="187"/>
      <c r="R1521" s="188"/>
      <c r="S1521" s="187"/>
      <c r="U1521" s="186"/>
      <c r="V1521" s="186"/>
      <c r="Y1521" s="186"/>
      <c r="Z1521" s="186"/>
    </row>
    <row r="1522" spans="1:26">
      <c r="A1522" s="189"/>
      <c r="D1522" s="187"/>
      <c r="E1522" s="187"/>
      <c r="F1522" s="187"/>
      <c r="G1522" s="187"/>
      <c r="H1522" s="187"/>
      <c r="I1522" s="187"/>
      <c r="J1522" s="187"/>
      <c r="K1522" s="188"/>
      <c r="L1522" s="187"/>
      <c r="M1522" s="187"/>
      <c r="N1522" s="187"/>
      <c r="O1522" s="187"/>
      <c r="P1522" s="187"/>
      <c r="Q1522" s="187"/>
      <c r="R1522" s="188"/>
      <c r="S1522" s="187"/>
      <c r="U1522" s="186"/>
      <c r="V1522" s="186"/>
      <c r="Y1522" s="186"/>
      <c r="Z1522" s="186"/>
    </row>
    <row r="1523" spans="1:26">
      <c r="A1523" s="189"/>
      <c r="D1523" s="187"/>
      <c r="E1523" s="187"/>
      <c r="F1523" s="187"/>
      <c r="G1523" s="187"/>
      <c r="H1523" s="187"/>
      <c r="I1523" s="187"/>
      <c r="J1523" s="187"/>
      <c r="K1523" s="188"/>
      <c r="L1523" s="187"/>
      <c r="M1523" s="187"/>
      <c r="N1523" s="187"/>
      <c r="O1523" s="187"/>
      <c r="P1523" s="187"/>
      <c r="Q1523" s="187"/>
      <c r="R1523" s="188"/>
      <c r="S1523" s="187"/>
      <c r="U1523" s="186"/>
      <c r="V1523" s="186"/>
      <c r="Y1523" s="186"/>
      <c r="Z1523" s="186"/>
    </row>
    <row r="1524" spans="1:26">
      <c r="A1524" s="189"/>
      <c r="D1524" s="187"/>
      <c r="E1524" s="187"/>
      <c r="F1524" s="187"/>
      <c r="G1524" s="187"/>
      <c r="H1524" s="187"/>
      <c r="I1524" s="187"/>
      <c r="J1524" s="187"/>
      <c r="K1524" s="188"/>
      <c r="L1524" s="187"/>
      <c r="M1524" s="187"/>
      <c r="N1524" s="187"/>
      <c r="O1524" s="187"/>
      <c r="P1524" s="187"/>
      <c r="Q1524" s="187"/>
      <c r="R1524" s="188"/>
      <c r="S1524" s="187"/>
      <c r="U1524" s="186"/>
      <c r="V1524" s="186"/>
      <c r="Y1524" s="186"/>
      <c r="Z1524" s="186"/>
    </row>
    <row r="1525" spans="1:26">
      <c r="A1525" s="189"/>
      <c r="D1525" s="187"/>
      <c r="E1525" s="187"/>
      <c r="F1525" s="187"/>
      <c r="G1525" s="187"/>
      <c r="H1525" s="187"/>
      <c r="I1525" s="187"/>
      <c r="J1525" s="187"/>
      <c r="K1525" s="188"/>
      <c r="L1525" s="187"/>
      <c r="M1525" s="187"/>
      <c r="N1525" s="187"/>
      <c r="O1525" s="187"/>
      <c r="P1525" s="187"/>
      <c r="Q1525" s="187"/>
      <c r="R1525" s="188"/>
      <c r="S1525" s="187"/>
      <c r="U1525" s="186"/>
      <c r="V1525" s="186"/>
      <c r="Y1525" s="186"/>
      <c r="Z1525" s="186"/>
    </row>
    <row r="1526" spans="1:26">
      <c r="A1526" s="189"/>
      <c r="D1526" s="187"/>
      <c r="E1526" s="187"/>
      <c r="F1526" s="187"/>
      <c r="G1526" s="187"/>
      <c r="H1526" s="187"/>
      <c r="I1526" s="187"/>
      <c r="J1526" s="187"/>
      <c r="K1526" s="188"/>
      <c r="L1526" s="187"/>
      <c r="M1526" s="187"/>
      <c r="N1526" s="187"/>
      <c r="O1526" s="187"/>
      <c r="P1526" s="187"/>
      <c r="Q1526" s="187"/>
      <c r="R1526" s="188"/>
      <c r="S1526" s="187"/>
      <c r="U1526" s="186"/>
      <c r="V1526" s="186"/>
      <c r="Y1526" s="186"/>
      <c r="Z1526" s="186"/>
    </row>
    <row r="1527" spans="1:26">
      <c r="A1527" s="189"/>
      <c r="D1527" s="187"/>
      <c r="E1527" s="187"/>
      <c r="F1527" s="187"/>
      <c r="G1527" s="187"/>
      <c r="H1527" s="187"/>
      <c r="I1527" s="187"/>
      <c r="J1527" s="187"/>
      <c r="K1527" s="188"/>
      <c r="L1527" s="187"/>
      <c r="M1527" s="187"/>
      <c r="N1527" s="187"/>
      <c r="O1527" s="187"/>
      <c r="P1527" s="187"/>
      <c r="Q1527" s="187"/>
      <c r="R1527" s="188"/>
      <c r="S1527" s="187"/>
      <c r="U1527" s="186"/>
      <c r="V1527" s="186"/>
      <c r="Y1527" s="186"/>
      <c r="Z1527" s="186"/>
    </row>
    <row r="1528" spans="1:26">
      <c r="A1528" s="189"/>
      <c r="D1528" s="187"/>
      <c r="E1528" s="187"/>
      <c r="F1528" s="187"/>
      <c r="G1528" s="187"/>
      <c r="H1528" s="187"/>
      <c r="I1528" s="187"/>
      <c r="J1528" s="187"/>
      <c r="K1528" s="188"/>
      <c r="L1528" s="187"/>
      <c r="M1528" s="187"/>
      <c r="N1528" s="187"/>
      <c r="O1528" s="187"/>
      <c r="P1528" s="187"/>
      <c r="Q1528" s="187"/>
      <c r="R1528" s="188"/>
      <c r="S1528" s="187"/>
      <c r="U1528" s="186"/>
      <c r="V1528" s="186"/>
      <c r="Y1528" s="186"/>
      <c r="Z1528" s="186"/>
    </row>
    <row r="1529" spans="1:26">
      <c r="A1529" s="189"/>
      <c r="D1529" s="187"/>
      <c r="E1529" s="187"/>
      <c r="F1529" s="187"/>
      <c r="G1529" s="187"/>
      <c r="H1529" s="187"/>
      <c r="I1529" s="187"/>
      <c r="J1529" s="187"/>
      <c r="K1529" s="188"/>
      <c r="L1529" s="187"/>
      <c r="M1529" s="187"/>
      <c r="N1529" s="187"/>
      <c r="O1529" s="187"/>
      <c r="P1529" s="187"/>
      <c r="Q1529" s="187"/>
      <c r="R1529" s="188"/>
      <c r="S1529" s="187"/>
      <c r="U1529" s="186"/>
      <c r="V1529" s="186"/>
      <c r="Y1529" s="186"/>
      <c r="Z1529" s="186"/>
    </row>
    <row r="1530" spans="1:26">
      <c r="A1530" s="189"/>
      <c r="D1530" s="187"/>
      <c r="E1530" s="187"/>
      <c r="F1530" s="187"/>
      <c r="G1530" s="187"/>
      <c r="H1530" s="187"/>
      <c r="I1530" s="187"/>
      <c r="J1530" s="187"/>
      <c r="K1530" s="188"/>
      <c r="L1530" s="187"/>
      <c r="M1530" s="187"/>
      <c r="N1530" s="187"/>
      <c r="O1530" s="187"/>
      <c r="P1530" s="187"/>
      <c r="Q1530" s="187"/>
      <c r="R1530" s="188"/>
      <c r="S1530" s="187"/>
      <c r="U1530" s="186"/>
      <c r="V1530" s="186"/>
      <c r="Y1530" s="186"/>
      <c r="Z1530" s="186"/>
    </row>
    <row r="1531" spans="1:26">
      <c r="A1531" s="189"/>
      <c r="D1531" s="187"/>
      <c r="E1531" s="187"/>
      <c r="F1531" s="187"/>
      <c r="G1531" s="187"/>
      <c r="H1531" s="187"/>
      <c r="I1531" s="187"/>
      <c r="J1531" s="187"/>
      <c r="K1531" s="188"/>
      <c r="L1531" s="187"/>
      <c r="M1531" s="187"/>
      <c r="N1531" s="187"/>
      <c r="O1531" s="187"/>
      <c r="P1531" s="187"/>
      <c r="Q1531" s="187"/>
      <c r="R1531" s="188"/>
      <c r="S1531" s="187"/>
      <c r="U1531" s="186"/>
      <c r="V1531" s="186"/>
      <c r="Y1531" s="186"/>
      <c r="Z1531" s="186"/>
    </row>
    <row r="1532" spans="1:26">
      <c r="A1532" s="189"/>
      <c r="D1532" s="187"/>
      <c r="E1532" s="187"/>
      <c r="F1532" s="187"/>
      <c r="G1532" s="187"/>
      <c r="H1532" s="187"/>
      <c r="I1532" s="187"/>
      <c r="J1532" s="187"/>
      <c r="K1532" s="188"/>
      <c r="L1532" s="187"/>
      <c r="M1532" s="187"/>
      <c r="N1532" s="187"/>
      <c r="O1532" s="187"/>
      <c r="P1532" s="187"/>
      <c r="Q1532" s="187"/>
      <c r="R1532" s="188"/>
      <c r="S1532" s="187"/>
      <c r="U1532" s="186"/>
      <c r="V1532" s="186"/>
      <c r="Y1532" s="186"/>
      <c r="Z1532" s="186"/>
    </row>
    <row r="1533" spans="1:26">
      <c r="A1533" s="189"/>
      <c r="D1533" s="187"/>
      <c r="E1533" s="187"/>
      <c r="F1533" s="187"/>
      <c r="G1533" s="187"/>
      <c r="H1533" s="187"/>
      <c r="I1533" s="187"/>
      <c r="J1533" s="187"/>
      <c r="K1533" s="188"/>
      <c r="L1533" s="187"/>
      <c r="M1533" s="187"/>
      <c r="N1533" s="187"/>
      <c r="O1533" s="187"/>
      <c r="P1533" s="187"/>
      <c r="Q1533" s="187"/>
      <c r="R1533" s="188"/>
      <c r="S1533" s="187"/>
      <c r="U1533" s="186"/>
      <c r="V1533" s="186"/>
      <c r="Y1533" s="186"/>
      <c r="Z1533" s="186"/>
    </row>
    <row r="1534" spans="1:26">
      <c r="A1534" s="189"/>
      <c r="D1534" s="187"/>
      <c r="E1534" s="187"/>
      <c r="F1534" s="187"/>
      <c r="G1534" s="187"/>
      <c r="H1534" s="187"/>
      <c r="I1534" s="187"/>
      <c r="J1534" s="187"/>
      <c r="K1534" s="188"/>
      <c r="L1534" s="187"/>
      <c r="M1534" s="187"/>
      <c r="N1534" s="187"/>
      <c r="O1534" s="187"/>
      <c r="P1534" s="187"/>
      <c r="Q1534" s="187"/>
      <c r="R1534" s="188"/>
      <c r="S1534" s="187"/>
      <c r="U1534" s="186"/>
      <c r="V1534" s="186"/>
      <c r="Y1534" s="186"/>
      <c r="Z1534" s="186"/>
    </row>
    <row r="1535" spans="1:26">
      <c r="A1535" s="189"/>
      <c r="D1535" s="187"/>
      <c r="E1535" s="187"/>
      <c r="F1535" s="187"/>
      <c r="G1535" s="187"/>
      <c r="H1535" s="187"/>
      <c r="I1535" s="187"/>
      <c r="J1535" s="187"/>
      <c r="K1535" s="188"/>
      <c r="L1535" s="187"/>
      <c r="M1535" s="187"/>
      <c r="N1535" s="187"/>
      <c r="O1535" s="187"/>
      <c r="P1535" s="187"/>
      <c r="Q1535" s="187"/>
      <c r="R1535" s="188"/>
      <c r="S1535" s="187"/>
      <c r="U1535" s="186"/>
      <c r="V1535" s="186"/>
      <c r="Y1535" s="186"/>
      <c r="Z1535" s="186"/>
    </row>
    <row r="1536" spans="1:26">
      <c r="A1536" s="189"/>
      <c r="D1536" s="187"/>
      <c r="E1536" s="187"/>
      <c r="F1536" s="187"/>
      <c r="G1536" s="187"/>
      <c r="H1536" s="187"/>
      <c r="I1536" s="187"/>
      <c r="J1536" s="187"/>
      <c r="K1536" s="188"/>
      <c r="L1536" s="187"/>
      <c r="M1536" s="187"/>
      <c r="N1536" s="187"/>
      <c r="O1536" s="187"/>
      <c r="P1536" s="187"/>
      <c r="Q1536" s="187"/>
      <c r="R1536" s="188"/>
      <c r="S1536" s="187"/>
      <c r="U1536" s="186"/>
      <c r="V1536" s="186"/>
      <c r="Y1536" s="186"/>
      <c r="Z1536" s="186"/>
    </row>
    <row r="1537" spans="1:26">
      <c r="A1537" s="189"/>
      <c r="D1537" s="187"/>
      <c r="E1537" s="187"/>
      <c r="F1537" s="187"/>
      <c r="G1537" s="187"/>
      <c r="H1537" s="187"/>
      <c r="I1537" s="187"/>
      <c r="J1537" s="187"/>
      <c r="K1537" s="188"/>
      <c r="L1537" s="187"/>
      <c r="M1537" s="187"/>
      <c r="N1537" s="187"/>
      <c r="O1537" s="187"/>
      <c r="P1537" s="187"/>
      <c r="Q1537" s="187"/>
      <c r="R1537" s="188"/>
      <c r="S1537" s="187"/>
      <c r="U1537" s="186"/>
      <c r="V1537" s="186"/>
      <c r="Y1537" s="186"/>
      <c r="Z1537" s="186"/>
    </row>
    <row r="1538" spans="1:26">
      <c r="A1538" s="189"/>
      <c r="D1538" s="187"/>
      <c r="E1538" s="187"/>
      <c r="F1538" s="187"/>
      <c r="G1538" s="187"/>
      <c r="H1538" s="187"/>
      <c r="I1538" s="187"/>
      <c r="J1538" s="187"/>
      <c r="K1538" s="188"/>
      <c r="L1538" s="187"/>
      <c r="M1538" s="187"/>
      <c r="N1538" s="187"/>
      <c r="O1538" s="187"/>
      <c r="P1538" s="187"/>
      <c r="Q1538" s="187"/>
      <c r="R1538" s="188"/>
      <c r="S1538" s="187"/>
      <c r="U1538" s="186"/>
      <c r="V1538" s="186"/>
      <c r="Y1538" s="186"/>
      <c r="Z1538" s="186"/>
    </row>
    <row r="1539" spans="1:26">
      <c r="A1539" s="189"/>
      <c r="D1539" s="187"/>
      <c r="E1539" s="187"/>
      <c r="F1539" s="187"/>
      <c r="G1539" s="187"/>
      <c r="H1539" s="187"/>
      <c r="I1539" s="187"/>
      <c r="J1539" s="187"/>
      <c r="K1539" s="188"/>
      <c r="L1539" s="187"/>
      <c r="M1539" s="187"/>
      <c r="N1539" s="187"/>
      <c r="O1539" s="187"/>
      <c r="P1539" s="187"/>
      <c r="Q1539" s="187"/>
      <c r="R1539" s="188"/>
      <c r="S1539" s="187"/>
      <c r="U1539" s="186"/>
      <c r="V1539" s="186"/>
      <c r="Y1539" s="186"/>
      <c r="Z1539" s="186"/>
    </row>
    <row r="1540" spans="1:26">
      <c r="A1540" s="189"/>
      <c r="D1540" s="187"/>
      <c r="E1540" s="187"/>
      <c r="F1540" s="187"/>
      <c r="G1540" s="187"/>
      <c r="H1540" s="187"/>
      <c r="I1540" s="187"/>
      <c r="J1540" s="187"/>
      <c r="K1540" s="188"/>
      <c r="L1540" s="187"/>
      <c r="M1540" s="187"/>
      <c r="N1540" s="187"/>
      <c r="O1540" s="187"/>
      <c r="P1540" s="187"/>
      <c r="Q1540" s="187"/>
      <c r="R1540" s="188"/>
      <c r="S1540" s="187"/>
      <c r="U1540" s="186"/>
      <c r="V1540" s="186"/>
      <c r="Y1540" s="186"/>
      <c r="Z1540" s="186"/>
    </row>
    <row r="1541" spans="1:26">
      <c r="A1541" s="189"/>
      <c r="D1541" s="187"/>
      <c r="E1541" s="187"/>
      <c r="F1541" s="187"/>
      <c r="G1541" s="187"/>
      <c r="H1541" s="187"/>
      <c r="I1541" s="187"/>
      <c r="J1541" s="187"/>
      <c r="K1541" s="188"/>
      <c r="L1541" s="187"/>
      <c r="M1541" s="187"/>
      <c r="N1541" s="187"/>
      <c r="O1541" s="187"/>
      <c r="P1541" s="187"/>
      <c r="Q1541" s="187"/>
      <c r="R1541" s="188"/>
      <c r="S1541" s="187"/>
      <c r="U1541" s="186"/>
      <c r="V1541" s="186"/>
      <c r="Y1541" s="186"/>
      <c r="Z1541" s="186"/>
    </row>
    <row r="1542" spans="1:26">
      <c r="A1542" s="189"/>
      <c r="D1542" s="187"/>
      <c r="E1542" s="187"/>
      <c r="F1542" s="187"/>
      <c r="G1542" s="187"/>
      <c r="H1542" s="187"/>
      <c r="I1542" s="187"/>
      <c r="J1542" s="187"/>
      <c r="K1542" s="188"/>
      <c r="L1542" s="187"/>
      <c r="M1542" s="187"/>
      <c r="N1542" s="187"/>
      <c r="O1542" s="187"/>
      <c r="P1542" s="187"/>
      <c r="Q1542" s="187"/>
      <c r="R1542" s="188"/>
      <c r="S1542" s="187"/>
      <c r="U1542" s="186"/>
      <c r="V1542" s="186"/>
      <c r="Y1542" s="186"/>
      <c r="Z1542" s="186"/>
    </row>
    <row r="1543" spans="1:26">
      <c r="A1543" s="189"/>
      <c r="D1543" s="187"/>
      <c r="E1543" s="187"/>
      <c r="F1543" s="187"/>
      <c r="G1543" s="187"/>
      <c r="H1543" s="187"/>
      <c r="I1543" s="187"/>
      <c r="J1543" s="187"/>
      <c r="K1543" s="188"/>
      <c r="L1543" s="187"/>
      <c r="M1543" s="187"/>
      <c r="N1543" s="187"/>
      <c r="O1543" s="187"/>
      <c r="P1543" s="187"/>
      <c r="Q1543" s="187"/>
      <c r="R1543" s="188"/>
      <c r="S1543" s="187"/>
      <c r="U1543" s="186"/>
      <c r="V1543" s="186"/>
      <c r="Y1543" s="186"/>
      <c r="Z1543" s="186"/>
    </row>
    <row r="1544" spans="1:26">
      <c r="A1544" s="189"/>
      <c r="D1544" s="187"/>
      <c r="E1544" s="187"/>
      <c r="F1544" s="187"/>
      <c r="G1544" s="187"/>
      <c r="H1544" s="187"/>
      <c r="I1544" s="187"/>
      <c r="J1544" s="187"/>
      <c r="K1544" s="188"/>
      <c r="L1544" s="187"/>
      <c r="M1544" s="187"/>
      <c r="N1544" s="187"/>
      <c r="O1544" s="187"/>
      <c r="P1544" s="187"/>
      <c r="Q1544" s="187"/>
      <c r="R1544" s="188"/>
      <c r="S1544" s="187"/>
      <c r="U1544" s="186"/>
      <c r="V1544" s="186"/>
      <c r="Y1544" s="186"/>
      <c r="Z1544" s="186"/>
    </row>
    <row r="1545" spans="1:26">
      <c r="A1545" s="189"/>
      <c r="D1545" s="187"/>
      <c r="E1545" s="187"/>
      <c r="F1545" s="187"/>
      <c r="G1545" s="187"/>
      <c r="H1545" s="187"/>
      <c r="I1545" s="187"/>
      <c r="J1545" s="187"/>
      <c r="K1545" s="188"/>
      <c r="L1545" s="187"/>
      <c r="M1545" s="187"/>
      <c r="N1545" s="187"/>
      <c r="O1545" s="187"/>
      <c r="P1545" s="187"/>
      <c r="Q1545" s="187"/>
      <c r="R1545" s="188"/>
      <c r="S1545" s="187"/>
      <c r="U1545" s="186"/>
      <c r="V1545" s="186"/>
      <c r="Y1545" s="186"/>
      <c r="Z1545" s="186"/>
    </row>
    <row r="1546" spans="1:26">
      <c r="A1546" s="189"/>
      <c r="D1546" s="187"/>
      <c r="E1546" s="187"/>
      <c r="F1546" s="187"/>
      <c r="G1546" s="187"/>
      <c r="H1546" s="187"/>
      <c r="I1546" s="187"/>
      <c r="J1546" s="187"/>
      <c r="K1546" s="188"/>
      <c r="L1546" s="187"/>
      <c r="M1546" s="187"/>
      <c r="N1546" s="187"/>
      <c r="O1546" s="187"/>
      <c r="P1546" s="187"/>
      <c r="Q1546" s="187"/>
      <c r="R1546" s="188"/>
      <c r="S1546" s="187"/>
      <c r="U1546" s="186"/>
      <c r="V1546" s="186"/>
      <c r="Y1546" s="186"/>
      <c r="Z1546" s="186"/>
    </row>
    <row r="1547" spans="1:26">
      <c r="A1547" s="189"/>
      <c r="D1547" s="187"/>
      <c r="E1547" s="187"/>
      <c r="F1547" s="187"/>
      <c r="G1547" s="187"/>
      <c r="H1547" s="187"/>
      <c r="I1547" s="187"/>
      <c r="J1547" s="187"/>
      <c r="K1547" s="188"/>
      <c r="L1547" s="187"/>
      <c r="M1547" s="187"/>
      <c r="N1547" s="187"/>
      <c r="O1547" s="187"/>
      <c r="P1547" s="187"/>
      <c r="Q1547" s="187"/>
      <c r="R1547" s="188"/>
      <c r="S1547" s="187"/>
      <c r="U1547" s="186"/>
      <c r="V1547" s="186"/>
      <c r="Y1547" s="186"/>
      <c r="Z1547" s="186"/>
    </row>
    <row r="1548" spans="1:26">
      <c r="A1548" s="189"/>
      <c r="D1548" s="187"/>
      <c r="E1548" s="187"/>
      <c r="F1548" s="187"/>
      <c r="G1548" s="187"/>
      <c r="H1548" s="187"/>
      <c r="I1548" s="187"/>
      <c r="J1548" s="187"/>
      <c r="K1548" s="188"/>
      <c r="L1548" s="187"/>
      <c r="M1548" s="187"/>
      <c r="N1548" s="187"/>
      <c r="O1548" s="187"/>
      <c r="P1548" s="187"/>
      <c r="Q1548" s="187"/>
      <c r="R1548" s="188"/>
      <c r="S1548" s="187"/>
      <c r="U1548" s="186"/>
      <c r="V1548" s="186"/>
      <c r="Y1548" s="186"/>
      <c r="Z1548" s="186"/>
    </row>
    <row r="1549" spans="1:26">
      <c r="A1549" s="189"/>
      <c r="D1549" s="187"/>
      <c r="E1549" s="187"/>
      <c r="F1549" s="187"/>
      <c r="G1549" s="187"/>
      <c r="H1549" s="187"/>
      <c r="I1549" s="187"/>
      <c r="J1549" s="187"/>
      <c r="K1549" s="188"/>
      <c r="L1549" s="187"/>
      <c r="M1549" s="187"/>
      <c r="N1549" s="187"/>
      <c r="O1549" s="187"/>
      <c r="P1549" s="187"/>
      <c r="Q1549" s="187"/>
      <c r="R1549" s="188"/>
      <c r="S1549" s="187"/>
      <c r="U1549" s="186"/>
      <c r="V1549" s="186"/>
      <c r="Y1549" s="186"/>
      <c r="Z1549" s="186"/>
    </row>
    <row r="1550" spans="1:26">
      <c r="A1550" s="189"/>
      <c r="D1550" s="187"/>
      <c r="E1550" s="187"/>
      <c r="F1550" s="187"/>
      <c r="G1550" s="187"/>
      <c r="H1550" s="187"/>
      <c r="I1550" s="187"/>
      <c r="J1550" s="187"/>
      <c r="K1550" s="188"/>
      <c r="L1550" s="187"/>
      <c r="M1550" s="187"/>
      <c r="N1550" s="187"/>
      <c r="O1550" s="187"/>
      <c r="P1550" s="187"/>
      <c r="Q1550" s="187"/>
      <c r="R1550" s="188"/>
      <c r="S1550" s="187"/>
      <c r="U1550" s="186"/>
      <c r="V1550" s="186"/>
      <c r="Y1550" s="186"/>
      <c r="Z1550" s="186"/>
    </row>
    <row r="1551" spans="1:26">
      <c r="A1551" s="189"/>
      <c r="D1551" s="187"/>
      <c r="E1551" s="187"/>
      <c r="F1551" s="187"/>
      <c r="G1551" s="187"/>
      <c r="H1551" s="187"/>
      <c r="I1551" s="187"/>
      <c r="J1551" s="187"/>
      <c r="K1551" s="188"/>
      <c r="L1551" s="187"/>
      <c r="M1551" s="187"/>
      <c r="N1551" s="187"/>
      <c r="O1551" s="187"/>
      <c r="P1551" s="187"/>
      <c r="Q1551" s="187"/>
      <c r="R1551" s="188"/>
      <c r="S1551" s="187"/>
      <c r="U1551" s="186"/>
      <c r="V1551" s="186"/>
      <c r="Y1551" s="186"/>
      <c r="Z1551" s="186"/>
    </row>
    <row r="1552" spans="1:26">
      <c r="A1552" s="189"/>
      <c r="D1552" s="187"/>
      <c r="E1552" s="187"/>
      <c r="F1552" s="187"/>
      <c r="G1552" s="187"/>
      <c r="H1552" s="187"/>
      <c r="I1552" s="187"/>
      <c r="J1552" s="187"/>
      <c r="K1552" s="188"/>
      <c r="L1552" s="187"/>
      <c r="M1552" s="187"/>
      <c r="N1552" s="187"/>
      <c r="O1552" s="187"/>
      <c r="P1552" s="187"/>
      <c r="Q1552" s="187"/>
      <c r="R1552" s="188"/>
      <c r="S1552" s="187"/>
      <c r="U1552" s="186"/>
      <c r="V1552" s="186"/>
      <c r="Y1552" s="186"/>
      <c r="Z1552" s="186"/>
    </row>
    <row r="1553" spans="1:26">
      <c r="A1553" s="189"/>
      <c r="D1553" s="187"/>
      <c r="E1553" s="187"/>
      <c r="F1553" s="187"/>
      <c r="G1553" s="187"/>
      <c r="H1553" s="187"/>
      <c r="I1553" s="187"/>
      <c r="J1553" s="187"/>
      <c r="K1553" s="188"/>
      <c r="L1553" s="187"/>
      <c r="M1553" s="187"/>
      <c r="N1553" s="187"/>
      <c r="O1553" s="187"/>
      <c r="P1553" s="187"/>
      <c r="Q1553" s="187"/>
      <c r="R1553" s="188"/>
      <c r="S1553" s="187"/>
      <c r="U1553" s="186"/>
      <c r="V1553" s="186"/>
      <c r="Y1553" s="186"/>
      <c r="Z1553" s="186"/>
    </row>
    <row r="1554" spans="1:26">
      <c r="A1554" s="189"/>
      <c r="D1554" s="187"/>
      <c r="E1554" s="187"/>
      <c r="F1554" s="187"/>
      <c r="G1554" s="187"/>
      <c r="H1554" s="187"/>
      <c r="I1554" s="187"/>
      <c r="J1554" s="187"/>
      <c r="K1554" s="188"/>
      <c r="L1554" s="187"/>
      <c r="M1554" s="187"/>
      <c r="N1554" s="187"/>
      <c r="O1554" s="187"/>
      <c r="P1554" s="187"/>
      <c r="Q1554" s="187"/>
      <c r="R1554" s="188"/>
      <c r="S1554" s="187"/>
      <c r="U1554" s="186"/>
      <c r="V1554" s="186"/>
      <c r="Y1554" s="186"/>
      <c r="Z1554" s="186"/>
    </row>
    <row r="1555" spans="1:26">
      <c r="A1555" s="189"/>
      <c r="D1555" s="187"/>
      <c r="E1555" s="187"/>
      <c r="F1555" s="187"/>
      <c r="G1555" s="187"/>
      <c r="H1555" s="187"/>
      <c r="I1555" s="187"/>
      <c r="J1555" s="187"/>
      <c r="K1555" s="188"/>
      <c r="L1555" s="187"/>
      <c r="M1555" s="187"/>
      <c r="N1555" s="187"/>
      <c r="O1555" s="187"/>
      <c r="P1555" s="187"/>
      <c r="Q1555" s="187"/>
      <c r="R1555" s="188"/>
      <c r="S1555" s="187"/>
      <c r="U1555" s="186"/>
      <c r="V1555" s="186"/>
      <c r="Y1555" s="186"/>
      <c r="Z1555" s="186"/>
    </row>
    <row r="1556" spans="1:26">
      <c r="A1556" s="189"/>
      <c r="D1556" s="187"/>
      <c r="E1556" s="187"/>
      <c r="F1556" s="187"/>
      <c r="G1556" s="187"/>
      <c r="H1556" s="187"/>
      <c r="I1556" s="187"/>
      <c r="J1556" s="187"/>
      <c r="K1556" s="188"/>
      <c r="L1556" s="187"/>
      <c r="M1556" s="187"/>
      <c r="N1556" s="187"/>
      <c r="O1556" s="187"/>
      <c r="P1556" s="187"/>
      <c r="Q1556" s="187"/>
      <c r="R1556" s="188"/>
      <c r="S1556" s="187"/>
      <c r="U1556" s="186"/>
      <c r="V1556" s="186"/>
      <c r="Y1556" s="186"/>
      <c r="Z1556" s="186"/>
    </row>
    <row r="1557" spans="1:26">
      <c r="A1557" s="189"/>
      <c r="D1557" s="187"/>
      <c r="E1557" s="187"/>
      <c r="F1557" s="187"/>
      <c r="G1557" s="187"/>
      <c r="H1557" s="187"/>
      <c r="I1557" s="187"/>
      <c r="J1557" s="187"/>
      <c r="K1557" s="188"/>
      <c r="L1557" s="187"/>
      <c r="M1557" s="187"/>
      <c r="N1557" s="187"/>
      <c r="O1557" s="187"/>
      <c r="P1557" s="187"/>
      <c r="Q1557" s="187"/>
      <c r="R1557" s="188"/>
      <c r="S1557" s="187"/>
      <c r="U1557" s="186"/>
      <c r="V1557" s="186"/>
      <c r="Y1557" s="186"/>
      <c r="Z1557" s="186"/>
    </row>
    <row r="1558" spans="1:26">
      <c r="A1558" s="189"/>
      <c r="D1558" s="187"/>
      <c r="E1558" s="187"/>
      <c r="F1558" s="187"/>
      <c r="G1558" s="187"/>
      <c r="H1558" s="187"/>
      <c r="I1558" s="187"/>
      <c r="J1558" s="187"/>
      <c r="K1558" s="188"/>
      <c r="L1558" s="187"/>
      <c r="M1558" s="187"/>
      <c r="N1558" s="187"/>
      <c r="O1558" s="187"/>
      <c r="P1558" s="187"/>
      <c r="Q1558" s="187"/>
      <c r="R1558" s="188"/>
      <c r="S1558" s="187"/>
      <c r="U1558" s="186"/>
      <c r="V1558" s="186"/>
      <c r="Y1558" s="186"/>
      <c r="Z1558" s="186"/>
    </row>
    <row r="1559" spans="1:26">
      <c r="A1559" s="189"/>
      <c r="D1559" s="187"/>
      <c r="E1559" s="187"/>
      <c r="F1559" s="187"/>
      <c r="G1559" s="187"/>
      <c r="H1559" s="187"/>
      <c r="I1559" s="187"/>
      <c r="J1559" s="187"/>
      <c r="K1559" s="188"/>
      <c r="L1559" s="187"/>
      <c r="M1559" s="187"/>
      <c r="N1559" s="187"/>
      <c r="O1559" s="187"/>
      <c r="P1559" s="187"/>
      <c r="Q1559" s="187"/>
      <c r="R1559" s="188"/>
      <c r="S1559" s="187"/>
      <c r="U1559" s="186"/>
      <c r="V1559" s="186"/>
      <c r="Y1559" s="186"/>
      <c r="Z1559" s="186"/>
    </row>
    <row r="1560" spans="1:26">
      <c r="A1560" s="189"/>
      <c r="D1560" s="187"/>
      <c r="E1560" s="187"/>
      <c r="F1560" s="187"/>
      <c r="G1560" s="187"/>
      <c r="H1560" s="187"/>
      <c r="I1560" s="187"/>
      <c r="J1560" s="187"/>
      <c r="K1560" s="188"/>
      <c r="L1560" s="187"/>
      <c r="M1560" s="187"/>
      <c r="N1560" s="187"/>
      <c r="O1560" s="187"/>
      <c r="P1560" s="187"/>
      <c r="Q1560" s="187"/>
      <c r="R1560" s="188"/>
      <c r="S1560" s="187"/>
      <c r="U1560" s="186"/>
      <c r="V1560" s="186"/>
      <c r="Y1560" s="186"/>
      <c r="Z1560" s="186"/>
    </row>
    <row r="1561" spans="1:26">
      <c r="A1561" s="189"/>
      <c r="D1561" s="187"/>
      <c r="E1561" s="187"/>
      <c r="F1561" s="187"/>
      <c r="G1561" s="187"/>
      <c r="H1561" s="187"/>
      <c r="I1561" s="187"/>
      <c r="J1561" s="187"/>
      <c r="K1561" s="188"/>
      <c r="L1561" s="187"/>
      <c r="M1561" s="187"/>
      <c r="N1561" s="187"/>
      <c r="O1561" s="187"/>
      <c r="P1561" s="187"/>
      <c r="Q1561" s="187"/>
      <c r="R1561" s="188"/>
      <c r="S1561" s="187"/>
      <c r="U1561" s="186"/>
      <c r="V1561" s="186"/>
      <c r="Y1561" s="186"/>
      <c r="Z1561" s="186"/>
    </row>
    <row r="1562" spans="1:26">
      <c r="A1562" s="189"/>
      <c r="D1562" s="187"/>
      <c r="E1562" s="187"/>
      <c r="F1562" s="187"/>
      <c r="G1562" s="187"/>
      <c r="H1562" s="187"/>
      <c r="I1562" s="187"/>
      <c r="J1562" s="187"/>
      <c r="K1562" s="188"/>
      <c r="L1562" s="187"/>
      <c r="M1562" s="187"/>
      <c r="N1562" s="187"/>
      <c r="O1562" s="187"/>
      <c r="P1562" s="187"/>
      <c r="Q1562" s="187"/>
      <c r="R1562" s="188"/>
      <c r="S1562" s="187"/>
      <c r="U1562" s="186"/>
      <c r="V1562" s="186"/>
      <c r="Y1562" s="186"/>
      <c r="Z1562" s="186"/>
    </row>
    <row r="1563" spans="1:26">
      <c r="A1563" s="189"/>
      <c r="D1563" s="187"/>
      <c r="E1563" s="187"/>
      <c r="F1563" s="187"/>
      <c r="G1563" s="187"/>
      <c r="H1563" s="187"/>
      <c r="I1563" s="187"/>
      <c r="J1563" s="187"/>
      <c r="K1563" s="188"/>
      <c r="L1563" s="187"/>
      <c r="M1563" s="187"/>
      <c r="N1563" s="187"/>
      <c r="O1563" s="187"/>
      <c r="P1563" s="187"/>
      <c r="Q1563" s="187"/>
      <c r="R1563" s="188"/>
      <c r="S1563" s="187"/>
      <c r="U1563" s="186"/>
      <c r="V1563" s="186"/>
      <c r="Y1563" s="186"/>
      <c r="Z1563" s="186"/>
    </row>
    <row r="1564" spans="1:26">
      <c r="A1564" s="189"/>
      <c r="D1564" s="187"/>
      <c r="E1564" s="187"/>
      <c r="F1564" s="187"/>
      <c r="G1564" s="187"/>
      <c r="H1564" s="187"/>
      <c r="I1564" s="187"/>
      <c r="J1564" s="187"/>
      <c r="K1564" s="188"/>
      <c r="L1564" s="187"/>
      <c r="M1564" s="187"/>
      <c r="N1564" s="187"/>
      <c r="O1564" s="187"/>
      <c r="P1564" s="187"/>
      <c r="Q1564" s="187"/>
      <c r="R1564" s="188"/>
      <c r="S1564" s="187"/>
      <c r="U1564" s="186"/>
      <c r="V1564" s="186"/>
      <c r="Y1564" s="186"/>
      <c r="Z1564" s="186"/>
    </row>
    <row r="1565" spans="1:26">
      <c r="A1565" s="189"/>
      <c r="D1565" s="187"/>
      <c r="E1565" s="187"/>
      <c r="F1565" s="187"/>
      <c r="G1565" s="187"/>
      <c r="H1565" s="187"/>
      <c r="I1565" s="187"/>
      <c r="J1565" s="187"/>
      <c r="K1565" s="188"/>
      <c r="L1565" s="187"/>
      <c r="M1565" s="187"/>
      <c r="N1565" s="187"/>
      <c r="O1565" s="187"/>
      <c r="P1565" s="187"/>
      <c r="Q1565" s="187"/>
      <c r="R1565" s="188"/>
      <c r="S1565" s="187"/>
      <c r="U1565" s="186"/>
      <c r="V1565" s="186"/>
      <c r="Y1565" s="186"/>
      <c r="Z1565" s="186"/>
    </row>
    <row r="1566" spans="1:26">
      <c r="A1566" s="189"/>
      <c r="D1566" s="187"/>
      <c r="E1566" s="187"/>
      <c r="F1566" s="187"/>
      <c r="G1566" s="187"/>
      <c r="H1566" s="187"/>
      <c r="I1566" s="187"/>
      <c r="J1566" s="187"/>
      <c r="K1566" s="188"/>
      <c r="L1566" s="187"/>
      <c r="M1566" s="187"/>
      <c r="N1566" s="187"/>
      <c r="O1566" s="187"/>
      <c r="P1566" s="187"/>
      <c r="Q1566" s="187"/>
      <c r="R1566" s="188"/>
      <c r="S1566" s="187"/>
      <c r="U1566" s="186"/>
      <c r="V1566" s="186"/>
      <c r="Y1566" s="186"/>
      <c r="Z1566" s="186"/>
    </row>
    <row r="1567" spans="1:26">
      <c r="A1567" s="189"/>
      <c r="D1567" s="187"/>
      <c r="E1567" s="187"/>
      <c r="F1567" s="187"/>
      <c r="G1567" s="187"/>
      <c r="H1567" s="187"/>
      <c r="I1567" s="187"/>
      <c r="J1567" s="187"/>
      <c r="K1567" s="188"/>
      <c r="L1567" s="187"/>
      <c r="M1567" s="187"/>
      <c r="N1567" s="187"/>
      <c r="O1567" s="187"/>
      <c r="P1567" s="187"/>
      <c r="Q1567" s="187"/>
      <c r="R1567" s="188"/>
      <c r="S1567" s="187"/>
      <c r="U1567" s="186"/>
      <c r="V1567" s="186"/>
      <c r="Y1567" s="186"/>
      <c r="Z1567" s="186"/>
    </row>
    <row r="1568" spans="1:26">
      <c r="A1568" s="189"/>
      <c r="D1568" s="187"/>
      <c r="E1568" s="187"/>
      <c r="F1568" s="187"/>
      <c r="G1568" s="187"/>
      <c r="H1568" s="187"/>
      <c r="I1568" s="187"/>
      <c r="J1568" s="187"/>
      <c r="K1568" s="188"/>
      <c r="L1568" s="187"/>
      <c r="M1568" s="187"/>
      <c r="N1568" s="187"/>
      <c r="O1568" s="187"/>
      <c r="P1568" s="187"/>
      <c r="Q1568" s="187"/>
      <c r="R1568" s="188"/>
      <c r="S1568" s="187"/>
      <c r="U1568" s="186"/>
      <c r="V1568" s="186"/>
      <c r="Y1568" s="186"/>
      <c r="Z1568" s="186"/>
    </row>
    <row r="1569" spans="1:26">
      <c r="A1569" s="189"/>
      <c r="D1569" s="187"/>
      <c r="E1569" s="187"/>
      <c r="F1569" s="187"/>
      <c r="G1569" s="187"/>
      <c r="H1569" s="187"/>
      <c r="I1569" s="187"/>
      <c r="J1569" s="187"/>
      <c r="K1569" s="188"/>
      <c r="L1569" s="187"/>
      <c r="M1569" s="187"/>
      <c r="N1569" s="187"/>
      <c r="O1569" s="187"/>
      <c r="P1569" s="187"/>
      <c r="Q1569" s="187"/>
      <c r="R1569" s="188"/>
      <c r="S1569" s="187"/>
      <c r="U1569" s="186"/>
      <c r="V1569" s="186"/>
      <c r="Y1569" s="186"/>
      <c r="Z1569" s="186"/>
    </row>
    <row r="1570" spans="1:26">
      <c r="A1570" s="189"/>
      <c r="D1570" s="187"/>
      <c r="E1570" s="187"/>
      <c r="F1570" s="187"/>
      <c r="G1570" s="187"/>
      <c r="H1570" s="187"/>
      <c r="I1570" s="187"/>
      <c r="J1570" s="187"/>
      <c r="K1570" s="188"/>
      <c r="L1570" s="187"/>
      <c r="M1570" s="187"/>
      <c r="N1570" s="187"/>
      <c r="O1570" s="187"/>
      <c r="P1570" s="187"/>
      <c r="Q1570" s="187"/>
      <c r="R1570" s="188"/>
      <c r="S1570" s="187"/>
      <c r="U1570" s="186"/>
      <c r="V1570" s="186"/>
      <c r="Y1570" s="186"/>
      <c r="Z1570" s="186"/>
    </row>
    <row r="1571" spans="1:26">
      <c r="A1571" s="189"/>
      <c r="D1571" s="187"/>
      <c r="E1571" s="187"/>
      <c r="F1571" s="187"/>
      <c r="G1571" s="187"/>
      <c r="H1571" s="187"/>
      <c r="I1571" s="187"/>
      <c r="J1571" s="187"/>
      <c r="K1571" s="188"/>
      <c r="L1571" s="187"/>
      <c r="M1571" s="187"/>
      <c r="N1571" s="187"/>
      <c r="O1571" s="187"/>
      <c r="P1571" s="187"/>
      <c r="Q1571" s="187"/>
      <c r="R1571" s="188"/>
      <c r="S1571" s="187"/>
      <c r="U1571" s="186"/>
      <c r="V1571" s="186"/>
      <c r="Y1571" s="186"/>
      <c r="Z1571" s="186"/>
    </row>
    <row r="1572" spans="1:26">
      <c r="A1572" s="189"/>
      <c r="D1572" s="187"/>
      <c r="E1572" s="187"/>
      <c r="F1572" s="187"/>
      <c r="G1572" s="187"/>
      <c r="H1572" s="187"/>
      <c r="I1572" s="187"/>
      <c r="J1572" s="187"/>
      <c r="K1572" s="188"/>
      <c r="L1572" s="187"/>
      <c r="M1572" s="187"/>
      <c r="N1572" s="187"/>
      <c r="O1572" s="187"/>
      <c r="P1572" s="187"/>
      <c r="Q1572" s="187"/>
      <c r="R1572" s="188"/>
      <c r="S1572" s="187"/>
      <c r="U1572" s="186"/>
      <c r="V1572" s="186"/>
      <c r="Y1572" s="186"/>
      <c r="Z1572" s="186"/>
    </row>
    <row r="1573" spans="1:26">
      <c r="A1573" s="189"/>
      <c r="D1573" s="187"/>
      <c r="E1573" s="187"/>
      <c r="F1573" s="187"/>
      <c r="G1573" s="187"/>
      <c r="H1573" s="187"/>
      <c r="I1573" s="187"/>
      <c r="J1573" s="187"/>
      <c r="K1573" s="188"/>
      <c r="L1573" s="187"/>
      <c r="M1573" s="187"/>
      <c r="N1573" s="187"/>
      <c r="O1573" s="187"/>
      <c r="P1573" s="187"/>
      <c r="Q1573" s="187"/>
      <c r="R1573" s="188"/>
      <c r="S1573" s="187"/>
      <c r="U1573" s="186"/>
      <c r="V1573" s="186"/>
      <c r="Y1573" s="186"/>
      <c r="Z1573" s="186"/>
    </row>
    <row r="1574" spans="1:26">
      <c r="A1574" s="189"/>
      <c r="D1574" s="187"/>
      <c r="E1574" s="187"/>
      <c r="F1574" s="187"/>
      <c r="G1574" s="187"/>
      <c r="H1574" s="187"/>
      <c r="I1574" s="187"/>
      <c r="J1574" s="187"/>
      <c r="K1574" s="188"/>
      <c r="L1574" s="187"/>
      <c r="M1574" s="187"/>
      <c r="N1574" s="187"/>
      <c r="O1574" s="187"/>
      <c r="P1574" s="187"/>
      <c r="Q1574" s="187"/>
      <c r="R1574" s="188"/>
      <c r="S1574" s="187"/>
      <c r="U1574" s="186"/>
      <c r="V1574" s="186"/>
      <c r="Y1574" s="186"/>
      <c r="Z1574" s="186"/>
    </row>
    <row r="1575" spans="1:26">
      <c r="A1575" s="189"/>
      <c r="D1575" s="187"/>
      <c r="E1575" s="187"/>
      <c r="F1575" s="187"/>
      <c r="G1575" s="187"/>
      <c r="H1575" s="187"/>
      <c r="I1575" s="187"/>
      <c r="J1575" s="187"/>
      <c r="K1575" s="188"/>
      <c r="L1575" s="187"/>
      <c r="M1575" s="187"/>
      <c r="N1575" s="187"/>
      <c r="O1575" s="187"/>
      <c r="P1575" s="187"/>
      <c r="Q1575" s="187"/>
      <c r="R1575" s="188"/>
      <c r="S1575" s="187"/>
      <c r="U1575" s="186"/>
      <c r="V1575" s="186"/>
      <c r="Y1575" s="186"/>
      <c r="Z1575" s="186"/>
    </row>
    <row r="1576" spans="1:26">
      <c r="A1576" s="189"/>
      <c r="D1576" s="187"/>
      <c r="E1576" s="187"/>
      <c r="F1576" s="187"/>
      <c r="G1576" s="187"/>
      <c r="H1576" s="187"/>
      <c r="I1576" s="187"/>
      <c r="J1576" s="187"/>
      <c r="K1576" s="188"/>
      <c r="L1576" s="187"/>
      <c r="M1576" s="187"/>
      <c r="N1576" s="187"/>
      <c r="O1576" s="187"/>
      <c r="P1576" s="187"/>
      <c r="Q1576" s="187"/>
      <c r="R1576" s="188"/>
      <c r="S1576" s="187"/>
      <c r="U1576" s="186"/>
      <c r="V1576" s="186"/>
      <c r="Y1576" s="186"/>
      <c r="Z1576" s="186"/>
    </row>
    <row r="1577" spans="1:26">
      <c r="A1577" s="189"/>
      <c r="D1577" s="187"/>
      <c r="E1577" s="187"/>
      <c r="F1577" s="187"/>
      <c r="G1577" s="187"/>
      <c r="H1577" s="187"/>
      <c r="I1577" s="187"/>
      <c r="J1577" s="187"/>
      <c r="K1577" s="188"/>
      <c r="L1577" s="187"/>
      <c r="M1577" s="187"/>
      <c r="N1577" s="187"/>
      <c r="O1577" s="187"/>
      <c r="P1577" s="187"/>
      <c r="Q1577" s="187"/>
      <c r="R1577" s="188"/>
      <c r="S1577" s="187"/>
      <c r="U1577" s="186"/>
      <c r="V1577" s="186"/>
      <c r="Y1577" s="186"/>
      <c r="Z1577" s="186"/>
    </row>
    <row r="1578" spans="1:26">
      <c r="A1578" s="189"/>
      <c r="D1578" s="187"/>
      <c r="E1578" s="187"/>
      <c r="F1578" s="187"/>
      <c r="G1578" s="187"/>
      <c r="H1578" s="187"/>
      <c r="I1578" s="187"/>
      <c r="J1578" s="187"/>
      <c r="K1578" s="188"/>
      <c r="L1578" s="187"/>
      <c r="M1578" s="187"/>
      <c r="N1578" s="187"/>
      <c r="O1578" s="187"/>
      <c r="P1578" s="187"/>
      <c r="Q1578" s="187"/>
      <c r="R1578" s="188"/>
      <c r="S1578" s="187"/>
      <c r="U1578" s="186"/>
      <c r="V1578" s="186"/>
      <c r="Y1578" s="186"/>
      <c r="Z1578" s="186"/>
    </row>
    <row r="1579" spans="1:26">
      <c r="A1579" s="189"/>
      <c r="D1579" s="187"/>
      <c r="E1579" s="187"/>
      <c r="F1579" s="187"/>
      <c r="G1579" s="187"/>
      <c r="H1579" s="187"/>
      <c r="I1579" s="187"/>
      <c r="J1579" s="187"/>
      <c r="K1579" s="188"/>
      <c r="L1579" s="187"/>
      <c r="M1579" s="187"/>
      <c r="N1579" s="187"/>
      <c r="O1579" s="187"/>
      <c r="P1579" s="187"/>
      <c r="Q1579" s="187"/>
      <c r="R1579" s="188"/>
      <c r="S1579" s="187"/>
      <c r="U1579" s="186"/>
      <c r="V1579" s="186"/>
      <c r="Y1579" s="186"/>
      <c r="Z1579" s="186"/>
    </row>
    <row r="1580" spans="1:26">
      <c r="A1580" s="189"/>
      <c r="D1580" s="187"/>
      <c r="E1580" s="187"/>
      <c r="F1580" s="187"/>
      <c r="G1580" s="187"/>
      <c r="H1580" s="187"/>
      <c r="I1580" s="187"/>
      <c r="J1580" s="187"/>
      <c r="K1580" s="188"/>
      <c r="L1580" s="187"/>
      <c r="M1580" s="187"/>
      <c r="N1580" s="187"/>
      <c r="O1580" s="187"/>
      <c r="P1580" s="187"/>
      <c r="Q1580" s="187"/>
      <c r="R1580" s="188"/>
      <c r="S1580" s="187"/>
      <c r="U1580" s="186"/>
      <c r="V1580" s="186"/>
      <c r="Y1580" s="186"/>
      <c r="Z1580" s="186"/>
    </row>
    <row r="1581" spans="1:26">
      <c r="A1581" s="189"/>
      <c r="D1581" s="187"/>
      <c r="E1581" s="187"/>
      <c r="F1581" s="187"/>
      <c r="G1581" s="187"/>
      <c r="H1581" s="187"/>
      <c r="I1581" s="187"/>
      <c r="J1581" s="187"/>
      <c r="K1581" s="188"/>
      <c r="L1581" s="187"/>
      <c r="M1581" s="187"/>
      <c r="N1581" s="187"/>
      <c r="O1581" s="187"/>
      <c r="P1581" s="187"/>
      <c r="Q1581" s="187"/>
      <c r="R1581" s="188"/>
      <c r="S1581" s="187"/>
      <c r="U1581" s="186"/>
      <c r="V1581" s="186"/>
      <c r="Y1581" s="186"/>
      <c r="Z1581" s="186"/>
    </row>
    <row r="1582" spans="1:26">
      <c r="A1582" s="189"/>
      <c r="D1582" s="187"/>
      <c r="E1582" s="187"/>
      <c r="F1582" s="187"/>
      <c r="G1582" s="187"/>
      <c r="H1582" s="187"/>
      <c r="I1582" s="187"/>
      <c r="J1582" s="187"/>
      <c r="K1582" s="188"/>
      <c r="L1582" s="187"/>
      <c r="M1582" s="187"/>
      <c r="N1582" s="187"/>
      <c r="O1582" s="187"/>
      <c r="P1582" s="187"/>
      <c r="Q1582" s="187"/>
      <c r="R1582" s="188"/>
      <c r="S1582" s="187"/>
      <c r="U1582" s="186"/>
      <c r="V1582" s="186"/>
      <c r="Y1582" s="186"/>
      <c r="Z1582" s="186"/>
    </row>
    <row r="1583" spans="1:26">
      <c r="A1583" s="189"/>
      <c r="D1583" s="187"/>
      <c r="E1583" s="187"/>
      <c r="F1583" s="187"/>
      <c r="G1583" s="187"/>
      <c r="H1583" s="187"/>
      <c r="I1583" s="187"/>
      <c r="J1583" s="187"/>
      <c r="K1583" s="188"/>
      <c r="L1583" s="187"/>
      <c r="M1583" s="187"/>
      <c r="N1583" s="187"/>
      <c r="O1583" s="187"/>
      <c r="P1583" s="187"/>
      <c r="Q1583" s="187"/>
      <c r="R1583" s="188"/>
      <c r="S1583" s="187"/>
      <c r="U1583" s="186"/>
      <c r="V1583" s="186"/>
      <c r="Y1583" s="186"/>
      <c r="Z1583" s="186"/>
    </row>
    <row r="1584" spans="1:26">
      <c r="A1584" s="189"/>
      <c r="D1584" s="187"/>
      <c r="E1584" s="187"/>
      <c r="F1584" s="187"/>
      <c r="G1584" s="187"/>
      <c r="H1584" s="187"/>
      <c r="I1584" s="187"/>
      <c r="J1584" s="187"/>
      <c r="K1584" s="188"/>
      <c r="L1584" s="187"/>
      <c r="M1584" s="187"/>
      <c r="N1584" s="187"/>
      <c r="O1584" s="187"/>
      <c r="P1584" s="187"/>
      <c r="Q1584" s="187"/>
      <c r="R1584" s="188"/>
      <c r="S1584" s="187"/>
      <c r="U1584" s="186"/>
      <c r="V1584" s="186"/>
      <c r="Y1584" s="186"/>
      <c r="Z1584" s="186"/>
    </row>
    <row r="1585" spans="1:26">
      <c r="A1585" s="189"/>
      <c r="D1585" s="187"/>
      <c r="E1585" s="187"/>
      <c r="F1585" s="187"/>
      <c r="G1585" s="187"/>
      <c r="H1585" s="187"/>
      <c r="I1585" s="187"/>
      <c r="J1585" s="187"/>
      <c r="K1585" s="188"/>
      <c r="L1585" s="187"/>
      <c r="M1585" s="187"/>
      <c r="N1585" s="187"/>
      <c r="O1585" s="187"/>
      <c r="P1585" s="187"/>
      <c r="Q1585" s="187"/>
      <c r="R1585" s="188"/>
      <c r="S1585" s="187"/>
      <c r="U1585" s="186"/>
      <c r="V1585" s="186"/>
      <c r="Y1585" s="186"/>
      <c r="Z1585" s="186"/>
    </row>
    <row r="1586" spans="1:26">
      <c r="A1586" s="189"/>
      <c r="D1586" s="187"/>
      <c r="E1586" s="187"/>
      <c r="F1586" s="187"/>
      <c r="G1586" s="187"/>
      <c r="H1586" s="187"/>
      <c r="I1586" s="187"/>
      <c r="J1586" s="187"/>
      <c r="K1586" s="188"/>
      <c r="L1586" s="187"/>
      <c r="M1586" s="187"/>
      <c r="N1586" s="187"/>
      <c r="O1586" s="187"/>
      <c r="P1586" s="187"/>
      <c r="Q1586" s="187"/>
      <c r="R1586" s="188"/>
      <c r="S1586" s="187"/>
      <c r="U1586" s="186"/>
      <c r="V1586" s="186"/>
      <c r="Y1586" s="186"/>
      <c r="Z1586" s="186"/>
    </row>
    <row r="1587" spans="1:26">
      <c r="A1587" s="189"/>
      <c r="D1587" s="187"/>
      <c r="E1587" s="187"/>
      <c r="F1587" s="187"/>
      <c r="G1587" s="187"/>
      <c r="H1587" s="187"/>
      <c r="I1587" s="187"/>
      <c r="J1587" s="187"/>
      <c r="K1587" s="188"/>
      <c r="L1587" s="187"/>
      <c r="M1587" s="187"/>
      <c r="N1587" s="187"/>
      <c r="O1587" s="187"/>
      <c r="P1587" s="187"/>
      <c r="Q1587" s="187"/>
      <c r="R1587" s="188"/>
      <c r="S1587" s="187"/>
      <c r="U1587" s="186"/>
      <c r="V1587" s="186"/>
      <c r="Y1587" s="186"/>
      <c r="Z1587" s="186"/>
    </row>
    <row r="1588" spans="1:26">
      <c r="A1588" s="189"/>
      <c r="D1588" s="187"/>
      <c r="E1588" s="187"/>
      <c r="F1588" s="187"/>
      <c r="G1588" s="187"/>
      <c r="H1588" s="187"/>
      <c r="I1588" s="187"/>
      <c r="J1588" s="187"/>
      <c r="K1588" s="188"/>
      <c r="L1588" s="187"/>
      <c r="M1588" s="187"/>
      <c r="N1588" s="187"/>
      <c r="O1588" s="187"/>
      <c r="P1588" s="187"/>
      <c r="Q1588" s="187"/>
      <c r="R1588" s="188"/>
      <c r="S1588" s="187"/>
      <c r="U1588" s="186"/>
      <c r="V1588" s="186"/>
      <c r="Y1588" s="186"/>
      <c r="Z1588" s="186"/>
    </row>
    <row r="1589" spans="1:26">
      <c r="A1589" s="189"/>
      <c r="D1589" s="187"/>
      <c r="E1589" s="187"/>
      <c r="F1589" s="187"/>
      <c r="G1589" s="187"/>
      <c r="H1589" s="187"/>
      <c r="I1589" s="187"/>
      <c r="J1589" s="187"/>
      <c r="K1589" s="188"/>
      <c r="L1589" s="187"/>
      <c r="M1589" s="187"/>
      <c r="N1589" s="187"/>
      <c r="O1589" s="187"/>
      <c r="P1589" s="187"/>
      <c r="Q1589" s="187"/>
      <c r="R1589" s="188"/>
      <c r="S1589" s="187"/>
      <c r="U1589" s="186"/>
      <c r="V1589" s="186"/>
      <c r="Y1589" s="186"/>
      <c r="Z1589" s="186"/>
    </row>
    <row r="1590" spans="1:26">
      <c r="A1590" s="189"/>
      <c r="D1590" s="187"/>
      <c r="E1590" s="187"/>
      <c r="F1590" s="187"/>
      <c r="G1590" s="187"/>
      <c r="H1590" s="187"/>
      <c r="I1590" s="187"/>
      <c r="J1590" s="187"/>
      <c r="K1590" s="188"/>
      <c r="L1590" s="187"/>
      <c r="M1590" s="187"/>
      <c r="N1590" s="187"/>
      <c r="O1590" s="187"/>
      <c r="P1590" s="187"/>
      <c r="Q1590" s="187"/>
      <c r="R1590" s="188"/>
      <c r="S1590" s="187"/>
      <c r="U1590" s="186"/>
      <c r="V1590" s="186"/>
      <c r="Y1590" s="186"/>
      <c r="Z1590" s="186"/>
    </row>
    <row r="1591" spans="1:26">
      <c r="A1591" s="189"/>
      <c r="D1591" s="187"/>
      <c r="E1591" s="187"/>
      <c r="F1591" s="187"/>
      <c r="G1591" s="187"/>
      <c r="H1591" s="187"/>
      <c r="I1591" s="187"/>
      <c r="J1591" s="187"/>
      <c r="K1591" s="188"/>
      <c r="L1591" s="187"/>
      <c r="M1591" s="187"/>
      <c r="N1591" s="187"/>
      <c r="O1591" s="187"/>
      <c r="P1591" s="187"/>
      <c r="Q1591" s="187"/>
      <c r="R1591" s="188"/>
      <c r="S1591" s="187"/>
      <c r="U1591" s="186"/>
      <c r="V1591" s="186"/>
      <c r="Y1591" s="186"/>
      <c r="Z1591" s="186"/>
    </row>
    <row r="1592" spans="1:26">
      <c r="A1592" s="189"/>
      <c r="D1592" s="187"/>
      <c r="E1592" s="187"/>
      <c r="F1592" s="187"/>
      <c r="G1592" s="187"/>
      <c r="H1592" s="187"/>
      <c r="I1592" s="187"/>
      <c r="J1592" s="187"/>
      <c r="K1592" s="188"/>
      <c r="L1592" s="187"/>
      <c r="M1592" s="187"/>
      <c r="N1592" s="187"/>
      <c r="O1592" s="187"/>
      <c r="P1592" s="187"/>
      <c r="Q1592" s="187"/>
      <c r="R1592" s="188"/>
      <c r="S1592" s="187"/>
      <c r="U1592" s="186"/>
      <c r="V1592" s="186"/>
      <c r="Y1592" s="186"/>
      <c r="Z1592" s="186"/>
    </row>
    <row r="1593" spans="1:26">
      <c r="A1593" s="189"/>
      <c r="D1593" s="187"/>
      <c r="E1593" s="187"/>
      <c r="F1593" s="187"/>
      <c r="G1593" s="187"/>
      <c r="H1593" s="187"/>
      <c r="I1593" s="187"/>
      <c r="J1593" s="187"/>
      <c r="K1593" s="188"/>
      <c r="L1593" s="187"/>
      <c r="M1593" s="187"/>
      <c r="N1593" s="187"/>
      <c r="O1593" s="187"/>
      <c r="P1593" s="187"/>
      <c r="Q1593" s="187"/>
      <c r="R1593" s="188"/>
      <c r="S1593" s="187"/>
      <c r="U1593" s="186"/>
      <c r="V1593" s="186"/>
      <c r="Y1593" s="186"/>
      <c r="Z1593" s="186"/>
    </row>
    <row r="1594" spans="1:26">
      <c r="A1594" s="189"/>
      <c r="D1594" s="187"/>
      <c r="E1594" s="187"/>
      <c r="F1594" s="187"/>
      <c r="G1594" s="187"/>
      <c r="H1594" s="187"/>
      <c r="I1594" s="187"/>
      <c r="J1594" s="187"/>
      <c r="K1594" s="188"/>
      <c r="L1594" s="187"/>
      <c r="M1594" s="187"/>
      <c r="N1594" s="187"/>
      <c r="O1594" s="187"/>
      <c r="P1594" s="187"/>
      <c r="Q1594" s="187"/>
      <c r="R1594" s="188"/>
      <c r="S1594" s="187"/>
      <c r="U1594" s="186"/>
      <c r="V1594" s="186"/>
      <c r="Y1594" s="186"/>
      <c r="Z1594" s="186"/>
    </row>
    <row r="1595" spans="1:26">
      <c r="A1595" s="189"/>
      <c r="D1595" s="187"/>
      <c r="E1595" s="187"/>
      <c r="F1595" s="187"/>
      <c r="G1595" s="187"/>
      <c r="H1595" s="187"/>
      <c r="I1595" s="187"/>
      <c r="J1595" s="187"/>
      <c r="K1595" s="188"/>
      <c r="L1595" s="187"/>
      <c r="M1595" s="187"/>
      <c r="N1595" s="187"/>
      <c r="O1595" s="187"/>
      <c r="P1595" s="187"/>
      <c r="Q1595" s="187"/>
      <c r="R1595" s="188"/>
      <c r="S1595" s="187"/>
      <c r="U1595" s="186"/>
      <c r="V1595" s="186"/>
      <c r="Y1595" s="186"/>
      <c r="Z1595" s="186"/>
    </row>
    <row r="1596" spans="1:26">
      <c r="A1596" s="189"/>
      <c r="D1596" s="187"/>
      <c r="E1596" s="187"/>
      <c r="F1596" s="187"/>
      <c r="G1596" s="187"/>
      <c r="H1596" s="187"/>
      <c r="I1596" s="187"/>
      <c r="J1596" s="187"/>
      <c r="K1596" s="188"/>
      <c r="L1596" s="187"/>
      <c r="M1596" s="187"/>
      <c r="N1596" s="187"/>
      <c r="O1596" s="187"/>
      <c r="P1596" s="187"/>
      <c r="Q1596" s="187"/>
      <c r="R1596" s="188"/>
      <c r="S1596" s="187"/>
      <c r="U1596" s="186"/>
      <c r="V1596" s="186"/>
      <c r="Y1596" s="186"/>
      <c r="Z1596" s="186"/>
    </row>
    <row r="1597" spans="1:26">
      <c r="A1597" s="189"/>
      <c r="D1597" s="187"/>
      <c r="E1597" s="187"/>
      <c r="F1597" s="187"/>
      <c r="G1597" s="187"/>
      <c r="H1597" s="187"/>
      <c r="I1597" s="187"/>
      <c r="J1597" s="187"/>
      <c r="K1597" s="188"/>
      <c r="L1597" s="187"/>
      <c r="M1597" s="187"/>
      <c r="N1597" s="187"/>
      <c r="O1597" s="187"/>
      <c r="P1597" s="187"/>
      <c r="Q1597" s="187"/>
      <c r="R1597" s="188"/>
      <c r="S1597" s="187"/>
      <c r="U1597" s="186"/>
      <c r="V1597" s="186"/>
      <c r="Y1597" s="186"/>
      <c r="Z1597" s="186"/>
    </row>
    <row r="1598" spans="1:26">
      <c r="A1598" s="189"/>
      <c r="D1598" s="187"/>
      <c r="E1598" s="187"/>
      <c r="F1598" s="187"/>
      <c r="G1598" s="187"/>
      <c r="H1598" s="187"/>
      <c r="I1598" s="187"/>
      <c r="J1598" s="187"/>
      <c r="K1598" s="188"/>
      <c r="L1598" s="187"/>
      <c r="M1598" s="187"/>
      <c r="N1598" s="187"/>
      <c r="O1598" s="187"/>
      <c r="P1598" s="187"/>
      <c r="Q1598" s="187"/>
      <c r="R1598" s="188"/>
      <c r="S1598" s="187"/>
      <c r="U1598" s="186"/>
      <c r="V1598" s="186"/>
      <c r="Y1598" s="186"/>
      <c r="Z1598" s="186"/>
    </row>
    <row r="1599" spans="1:26">
      <c r="A1599" s="189"/>
      <c r="D1599" s="187"/>
      <c r="E1599" s="187"/>
      <c r="F1599" s="187"/>
      <c r="G1599" s="187"/>
      <c r="H1599" s="187"/>
      <c r="I1599" s="187"/>
      <c r="J1599" s="187"/>
      <c r="K1599" s="188"/>
      <c r="L1599" s="187"/>
      <c r="M1599" s="187"/>
      <c r="N1599" s="187"/>
      <c r="O1599" s="187"/>
      <c r="P1599" s="187"/>
      <c r="Q1599" s="187"/>
      <c r="R1599" s="188"/>
      <c r="S1599" s="187"/>
      <c r="U1599" s="186"/>
      <c r="V1599" s="186"/>
      <c r="Y1599" s="186"/>
      <c r="Z1599" s="186"/>
    </row>
    <row r="1600" spans="1:26">
      <c r="A1600" s="189"/>
      <c r="D1600" s="187"/>
      <c r="E1600" s="187"/>
      <c r="F1600" s="187"/>
      <c r="G1600" s="187"/>
      <c r="H1600" s="187"/>
      <c r="I1600" s="187"/>
      <c r="J1600" s="187"/>
      <c r="K1600" s="188"/>
      <c r="L1600" s="187"/>
      <c r="M1600" s="187"/>
      <c r="N1600" s="187"/>
      <c r="O1600" s="187"/>
      <c r="P1600" s="187"/>
      <c r="Q1600" s="187"/>
      <c r="R1600" s="188"/>
      <c r="S1600" s="187"/>
      <c r="U1600" s="186"/>
      <c r="V1600" s="186"/>
      <c r="Y1600" s="186"/>
      <c r="Z1600" s="186"/>
    </row>
    <row r="1601" spans="1:26">
      <c r="A1601" s="189"/>
      <c r="D1601" s="187"/>
      <c r="E1601" s="187"/>
      <c r="F1601" s="187"/>
      <c r="G1601" s="187"/>
      <c r="H1601" s="187"/>
      <c r="I1601" s="187"/>
      <c r="J1601" s="187"/>
      <c r="K1601" s="188"/>
      <c r="L1601" s="187"/>
      <c r="M1601" s="187"/>
      <c r="N1601" s="187"/>
      <c r="O1601" s="187"/>
      <c r="P1601" s="187"/>
      <c r="Q1601" s="187"/>
      <c r="R1601" s="188"/>
      <c r="S1601" s="187"/>
      <c r="U1601" s="186"/>
      <c r="V1601" s="186"/>
      <c r="Y1601" s="186"/>
      <c r="Z1601" s="186"/>
    </row>
    <row r="1602" spans="1:26">
      <c r="A1602" s="189"/>
      <c r="D1602" s="187"/>
      <c r="E1602" s="187"/>
      <c r="F1602" s="187"/>
      <c r="G1602" s="187"/>
      <c r="H1602" s="187"/>
      <c r="I1602" s="187"/>
      <c r="J1602" s="187"/>
      <c r="K1602" s="188"/>
      <c r="L1602" s="187"/>
      <c r="M1602" s="187"/>
      <c r="N1602" s="187"/>
      <c r="O1602" s="187"/>
      <c r="P1602" s="187"/>
      <c r="Q1602" s="187"/>
      <c r="R1602" s="188"/>
      <c r="S1602" s="187"/>
      <c r="U1602" s="186"/>
      <c r="V1602" s="186"/>
      <c r="Y1602" s="186"/>
      <c r="Z1602" s="186"/>
    </row>
    <row r="1603" spans="1:26">
      <c r="A1603" s="189"/>
      <c r="D1603" s="187"/>
      <c r="E1603" s="187"/>
      <c r="F1603" s="187"/>
      <c r="G1603" s="187"/>
      <c r="H1603" s="187"/>
      <c r="I1603" s="187"/>
      <c r="J1603" s="187"/>
      <c r="K1603" s="188"/>
      <c r="L1603" s="187"/>
      <c r="M1603" s="187"/>
      <c r="N1603" s="187"/>
      <c r="O1603" s="187"/>
      <c r="P1603" s="187"/>
      <c r="Q1603" s="187"/>
      <c r="R1603" s="188"/>
      <c r="S1603" s="187"/>
      <c r="U1603" s="186"/>
      <c r="V1603" s="186"/>
      <c r="Y1603" s="186"/>
      <c r="Z1603" s="186"/>
    </row>
    <row r="1604" spans="1:26">
      <c r="A1604" s="189"/>
      <c r="D1604" s="187"/>
      <c r="E1604" s="187"/>
      <c r="F1604" s="187"/>
      <c r="G1604" s="187"/>
      <c r="H1604" s="187"/>
      <c r="I1604" s="187"/>
      <c r="J1604" s="187"/>
      <c r="K1604" s="188"/>
      <c r="L1604" s="187"/>
      <c r="M1604" s="187"/>
      <c r="N1604" s="187"/>
      <c r="O1604" s="187"/>
      <c r="P1604" s="187"/>
      <c r="Q1604" s="187"/>
      <c r="R1604" s="188"/>
      <c r="S1604" s="187"/>
      <c r="U1604" s="186"/>
      <c r="V1604" s="186"/>
      <c r="Y1604" s="186"/>
      <c r="Z1604" s="186"/>
    </row>
    <row r="1605" spans="1:26">
      <c r="A1605" s="189"/>
      <c r="D1605" s="187"/>
      <c r="E1605" s="187"/>
      <c r="F1605" s="187"/>
      <c r="G1605" s="187"/>
      <c r="H1605" s="187"/>
      <c r="I1605" s="187"/>
      <c r="J1605" s="187"/>
      <c r="K1605" s="188"/>
      <c r="L1605" s="187"/>
      <c r="M1605" s="187"/>
      <c r="N1605" s="187"/>
      <c r="O1605" s="187"/>
      <c r="P1605" s="187"/>
      <c r="Q1605" s="187"/>
      <c r="R1605" s="188"/>
      <c r="S1605" s="187"/>
      <c r="U1605" s="186"/>
      <c r="V1605" s="186"/>
      <c r="Y1605" s="186"/>
      <c r="Z1605" s="186"/>
    </row>
    <row r="1606" spans="1:26">
      <c r="A1606" s="189"/>
      <c r="D1606" s="187"/>
      <c r="E1606" s="187"/>
      <c r="F1606" s="187"/>
      <c r="G1606" s="187"/>
      <c r="H1606" s="187"/>
      <c r="I1606" s="187"/>
      <c r="J1606" s="187"/>
      <c r="K1606" s="188"/>
      <c r="L1606" s="187"/>
      <c r="M1606" s="187"/>
      <c r="N1606" s="187"/>
      <c r="O1606" s="187"/>
      <c r="P1606" s="187"/>
      <c r="Q1606" s="187"/>
      <c r="R1606" s="188"/>
      <c r="S1606" s="187"/>
      <c r="U1606" s="186"/>
      <c r="V1606" s="186"/>
      <c r="Y1606" s="186"/>
      <c r="Z1606" s="186"/>
    </row>
    <row r="1607" spans="1:26">
      <c r="A1607" s="189"/>
      <c r="D1607" s="187"/>
      <c r="E1607" s="187"/>
      <c r="F1607" s="187"/>
      <c r="G1607" s="187"/>
      <c r="H1607" s="187"/>
      <c r="I1607" s="187"/>
      <c r="J1607" s="187"/>
      <c r="K1607" s="188"/>
      <c r="L1607" s="187"/>
      <c r="M1607" s="187"/>
      <c r="N1607" s="187"/>
      <c r="O1607" s="187"/>
      <c r="P1607" s="187"/>
      <c r="Q1607" s="187"/>
      <c r="R1607" s="188"/>
      <c r="S1607" s="187"/>
      <c r="U1607" s="186"/>
      <c r="V1607" s="186"/>
      <c r="Y1607" s="186"/>
      <c r="Z1607" s="186"/>
    </row>
    <row r="1608" spans="1:26">
      <c r="A1608" s="189"/>
      <c r="D1608" s="187"/>
      <c r="E1608" s="187"/>
      <c r="F1608" s="187"/>
      <c r="G1608" s="187"/>
      <c r="H1608" s="187"/>
      <c r="I1608" s="187"/>
      <c r="J1608" s="187"/>
      <c r="K1608" s="188"/>
      <c r="L1608" s="187"/>
      <c r="M1608" s="187"/>
      <c r="N1608" s="187"/>
      <c r="O1608" s="187"/>
      <c r="P1608" s="187"/>
      <c r="Q1608" s="187"/>
      <c r="R1608" s="188"/>
      <c r="S1608" s="187"/>
      <c r="U1608" s="186"/>
      <c r="V1608" s="186"/>
      <c r="Y1608" s="186"/>
      <c r="Z1608" s="186"/>
    </row>
    <row r="1609" spans="1:26">
      <c r="A1609" s="189"/>
      <c r="D1609" s="187"/>
      <c r="E1609" s="187"/>
      <c r="F1609" s="187"/>
      <c r="G1609" s="187"/>
      <c r="H1609" s="187"/>
      <c r="I1609" s="187"/>
      <c r="J1609" s="187"/>
      <c r="K1609" s="188"/>
      <c r="L1609" s="187"/>
      <c r="M1609" s="187"/>
      <c r="N1609" s="187"/>
      <c r="O1609" s="187"/>
      <c r="P1609" s="187"/>
      <c r="Q1609" s="187"/>
      <c r="R1609" s="188"/>
      <c r="S1609" s="187"/>
      <c r="U1609" s="186"/>
      <c r="V1609" s="186"/>
      <c r="Y1609" s="186"/>
      <c r="Z1609" s="186"/>
    </row>
    <row r="1610" spans="1:26">
      <c r="A1610" s="189"/>
      <c r="D1610" s="187"/>
      <c r="E1610" s="187"/>
      <c r="F1610" s="187"/>
      <c r="G1610" s="187"/>
      <c r="H1610" s="187"/>
      <c r="I1610" s="187"/>
      <c r="J1610" s="187"/>
      <c r="K1610" s="188"/>
      <c r="L1610" s="187"/>
      <c r="M1610" s="187"/>
      <c r="N1610" s="187"/>
      <c r="O1610" s="187"/>
      <c r="P1610" s="187"/>
      <c r="Q1610" s="187"/>
      <c r="R1610" s="188"/>
      <c r="S1610" s="187"/>
      <c r="U1610" s="186"/>
      <c r="V1610" s="186"/>
      <c r="Y1610" s="186"/>
      <c r="Z1610" s="186"/>
    </row>
    <row r="1611" spans="1:26">
      <c r="A1611" s="189"/>
      <c r="D1611" s="187"/>
      <c r="E1611" s="187"/>
      <c r="F1611" s="187"/>
      <c r="G1611" s="187"/>
      <c r="H1611" s="187"/>
      <c r="I1611" s="187"/>
      <c r="J1611" s="187"/>
      <c r="K1611" s="188"/>
      <c r="L1611" s="187"/>
      <c r="M1611" s="187"/>
      <c r="N1611" s="187"/>
      <c r="O1611" s="187"/>
      <c r="P1611" s="187"/>
      <c r="Q1611" s="187"/>
      <c r="R1611" s="188"/>
      <c r="S1611" s="187"/>
      <c r="U1611" s="186"/>
      <c r="V1611" s="186"/>
      <c r="Y1611" s="186"/>
      <c r="Z1611" s="186"/>
    </row>
    <row r="1612" spans="1:26">
      <c r="A1612" s="189"/>
      <c r="D1612" s="187"/>
      <c r="E1612" s="187"/>
      <c r="F1612" s="187"/>
      <c r="G1612" s="187"/>
      <c r="H1612" s="187"/>
      <c r="I1612" s="187"/>
      <c r="J1612" s="187"/>
      <c r="K1612" s="188"/>
      <c r="L1612" s="187"/>
      <c r="M1612" s="187"/>
      <c r="N1612" s="187"/>
      <c r="O1612" s="187"/>
      <c r="P1612" s="187"/>
      <c r="Q1612" s="187"/>
      <c r="R1612" s="188"/>
      <c r="S1612" s="187"/>
      <c r="U1612" s="186"/>
      <c r="V1612" s="186"/>
      <c r="Y1612" s="186"/>
      <c r="Z1612" s="186"/>
    </row>
    <row r="1613" spans="1:26">
      <c r="A1613" s="189"/>
      <c r="D1613" s="187"/>
      <c r="E1613" s="187"/>
      <c r="F1613" s="187"/>
      <c r="G1613" s="187"/>
      <c r="H1613" s="187"/>
      <c r="I1613" s="187"/>
      <c r="J1613" s="187"/>
      <c r="K1613" s="188"/>
      <c r="L1613" s="187"/>
      <c r="M1613" s="187"/>
      <c r="N1613" s="187"/>
      <c r="O1613" s="187"/>
      <c r="P1613" s="187"/>
      <c r="Q1613" s="187"/>
      <c r="R1613" s="188"/>
      <c r="S1613" s="187"/>
      <c r="U1613" s="186"/>
      <c r="V1613" s="186"/>
      <c r="Y1613" s="186"/>
      <c r="Z1613" s="186"/>
    </row>
    <row r="1614" spans="1:26">
      <c r="A1614" s="189"/>
      <c r="D1614" s="187"/>
      <c r="E1614" s="187"/>
      <c r="F1614" s="187"/>
      <c r="G1614" s="187"/>
      <c r="H1614" s="187"/>
      <c r="I1614" s="187"/>
      <c r="J1614" s="187"/>
      <c r="K1614" s="188"/>
      <c r="L1614" s="187"/>
      <c r="M1614" s="187"/>
      <c r="N1614" s="187"/>
      <c r="O1614" s="187"/>
      <c r="P1614" s="187"/>
      <c r="Q1614" s="187"/>
      <c r="R1614" s="188"/>
      <c r="S1614" s="187"/>
      <c r="U1614" s="186"/>
      <c r="V1614" s="186"/>
      <c r="Y1614" s="186"/>
      <c r="Z1614" s="186"/>
    </row>
    <row r="1615" spans="1:26">
      <c r="A1615" s="189"/>
      <c r="D1615" s="187"/>
      <c r="E1615" s="187"/>
      <c r="F1615" s="187"/>
      <c r="G1615" s="187"/>
      <c r="H1615" s="187"/>
      <c r="I1615" s="187"/>
      <c r="J1615" s="187"/>
      <c r="K1615" s="188"/>
      <c r="L1615" s="187"/>
      <c r="M1615" s="187"/>
      <c r="N1615" s="187"/>
      <c r="O1615" s="187"/>
      <c r="P1615" s="187"/>
      <c r="Q1615" s="187"/>
      <c r="R1615" s="188"/>
      <c r="S1615" s="187"/>
      <c r="U1615" s="186"/>
      <c r="V1615" s="186"/>
      <c r="Y1615" s="186"/>
      <c r="Z1615" s="186"/>
    </row>
    <row r="1616" spans="1:26">
      <c r="A1616" s="189"/>
      <c r="D1616" s="187"/>
      <c r="E1616" s="187"/>
      <c r="F1616" s="187"/>
      <c r="G1616" s="187"/>
      <c r="H1616" s="187"/>
      <c r="I1616" s="187"/>
      <c r="J1616" s="187"/>
      <c r="K1616" s="188"/>
      <c r="L1616" s="187"/>
      <c r="M1616" s="187"/>
      <c r="N1616" s="187"/>
      <c r="O1616" s="187"/>
      <c r="P1616" s="187"/>
      <c r="Q1616" s="187"/>
      <c r="R1616" s="188"/>
      <c r="S1616" s="187"/>
      <c r="U1616" s="186"/>
      <c r="V1616" s="186"/>
      <c r="Y1616" s="186"/>
      <c r="Z1616" s="186"/>
    </row>
    <row r="1617" spans="1:26">
      <c r="A1617" s="189"/>
      <c r="D1617" s="187"/>
      <c r="E1617" s="187"/>
      <c r="F1617" s="187"/>
      <c r="G1617" s="187"/>
      <c r="H1617" s="187"/>
      <c r="I1617" s="187"/>
      <c r="J1617" s="187"/>
      <c r="K1617" s="188"/>
      <c r="L1617" s="187"/>
      <c r="M1617" s="187"/>
      <c r="N1617" s="187"/>
      <c r="O1617" s="187"/>
      <c r="P1617" s="187"/>
      <c r="Q1617" s="187"/>
      <c r="R1617" s="188"/>
      <c r="S1617" s="187"/>
      <c r="U1617" s="186"/>
      <c r="V1617" s="186"/>
      <c r="Y1617" s="186"/>
      <c r="Z1617" s="186"/>
    </row>
    <row r="1618" spans="1:26">
      <c r="A1618" s="189"/>
      <c r="D1618" s="187"/>
      <c r="E1618" s="187"/>
      <c r="F1618" s="187"/>
      <c r="G1618" s="187"/>
      <c r="H1618" s="187"/>
      <c r="I1618" s="187"/>
      <c r="J1618" s="187"/>
      <c r="K1618" s="188"/>
      <c r="L1618" s="187"/>
      <c r="M1618" s="187"/>
      <c r="N1618" s="187"/>
      <c r="O1618" s="187"/>
      <c r="P1618" s="187"/>
      <c r="Q1618" s="187"/>
      <c r="R1618" s="188"/>
      <c r="S1618" s="187"/>
      <c r="U1618" s="186"/>
      <c r="V1618" s="186"/>
      <c r="Y1618" s="186"/>
      <c r="Z1618" s="186"/>
    </row>
    <row r="1619" spans="1:26">
      <c r="A1619" s="189"/>
      <c r="D1619" s="187"/>
      <c r="E1619" s="187"/>
      <c r="F1619" s="187"/>
      <c r="G1619" s="187"/>
      <c r="H1619" s="187"/>
      <c r="I1619" s="187"/>
      <c r="J1619" s="187"/>
      <c r="K1619" s="188"/>
      <c r="L1619" s="187"/>
      <c r="M1619" s="187"/>
      <c r="N1619" s="187"/>
      <c r="O1619" s="187"/>
      <c r="P1619" s="187"/>
      <c r="Q1619" s="187"/>
      <c r="R1619" s="188"/>
      <c r="S1619" s="187"/>
      <c r="U1619" s="186"/>
      <c r="V1619" s="186"/>
      <c r="Y1619" s="186"/>
      <c r="Z1619" s="186"/>
    </row>
    <row r="1620" spans="1:26">
      <c r="A1620" s="189"/>
      <c r="D1620" s="187"/>
      <c r="E1620" s="187"/>
      <c r="F1620" s="187"/>
      <c r="G1620" s="187"/>
      <c r="H1620" s="187"/>
      <c r="I1620" s="187"/>
      <c r="J1620" s="187"/>
      <c r="K1620" s="188"/>
      <c r="L1620" s="187"/>
      <c r="M1620" s="187"/>
      <c r="N1620" s="187"/>
      <c r="O1620" s="187"/>
      <c r="P1620" s="187"/>
      <c r="Q1620" s="187"/>
      <c r="R1620" s="188"/>
      <c r="S1620" s="187"/>
      <c r="U1620" s="186"/>
      <c r="V1620" s="186"/>
      <c r="Y1620" s="186"/>
      <c r="Z1620" s="186"/>
    </row>
    <row r="1621" spans="1:26">
      <c r="A1621" s="189"/>
      <c r="D1621" s="187"/>
      <c r="E1621" s="187"/>
      <c r="F1621" s="187"/>
      <c r="G1621" s="187"/>
      <c r="H1621" s="187"/>
      <c r="I1621" s="187"/>
      <c r="J1621" s="187"/>
      <c r="K1621" s="188"/>
      <c r="L1621" s="187"/>
      <c r="M1621" s="187"/>
      <c r="N1621" s="187"/>
      <c r="O1621" s="187"/>
      <c r="P1621" s="187"/>
      <c r="Q1621" s="187"/>
      <c r="R1621" s="188"/>
      <c r="S1621" s="187"/>
      <c r="U1621" s="186"/>
      <c r="V1621" s="186"/>
      <c r="Y1621" s="186"/>
      <c r="Z1621" s="186"/>
    </row>
    <row r="1622" spans="1:26">
      <c r="A1622" s="189"/>
      <c r="D1622" s="187"/>
      <c r="E1622" s="187"/>
      <c r="F1622" s="187"/>
      <c r="G1622" s="187"/>
      <c r="H1622" s="187"/>
      <c r="I1622" s="187"/>
      <c r="J1622" s="187"/>
      <c r="K1622" s="188"/>
      <c r="L1622" s="187"/>
      <c r="M1622" s="187"/>
      <c r="N1622" s="187"/>
      <c r="O1622" s="187"/>
      <c r="P1622" s="187"/>
      <c r="Q1622" s="187"/>
      <c r="R1622" s="188"/>
      <c r="S1622" s="187"/>
      <c r="U1622" s="186"/>
      <c r="V1622" s="186"/>
      <c r="Y1622" s="186"/>
      <c r="Z1622" s="186"/>
    </row>
    <row r="1623" spans="1:26">
      <c r="A1623" s="189"/>
      <c r="D1623" s="187"/>
      <c r="E1623" s="187"/>
      <c r="F1623" s="187"/>
      <c r="G1623" s="187"/>
      <c r="H1623" s="187"/>
      <c r="I1623" s="187"/>
      <c r="J1623" s="187"/>
      <c r="K1623" s="188"/>
      <c r="L1623" s="187"/>
      <c r="M1623" s="187"/>
      <c r="N1623" s="187"/>
      <c r="O1623" s="187"/>
      <c r="P1623" s="187"/>
      <c r="Q1623" s="187"/>
      <c r="R1623" s="188"/>
      <c r="S1623" s="187"/>
      <c r="U1623" s="186"/>
      <c r="V1623" s="186"/>
      <c r="Y1623" s="186"/>
      <c r="Z1623" s="186"/>
    </row>
    <row r="1624" spans="1:26">
      <c r="A1624" s="189"/>
      <c r="D1624" s="187"/>
      <c r="E1624" s="187"/>
      <c r="F1624" s="187"/>
      <c r="G1624" s="187"/>
      <c r="H1624" s="187"/>
      <c r="I1624" s="187"/>
      <c r="J1624" s="187"/>
      <c r="K1624" s="188"/>
      <c r="L1624" s="187"/>
      <c r="M1624" s="187"/>
      <c r="N1624" s="187"/>
      <c r="O1624" s="187"/>
      <c r="P1624" s="187"/>
      <c r="Q1624" s="187"/>
      <c r="R1624" s="188"/>
      <c r="S1624" s="187"/>
      <c r="U1624" s="186"/>
      <c r="V1624" s="186"/>
      <c r="Y1624" s="186"/>
      <c r="Z1624" s="186"/>
    </row>
    <row r="1625" spans="1:26">
      <c r="A1625" s="189"/>
      <c r="D1625" s="187"/>
      <c r="E1625" s="187"/>
      <c r="F1625" s="187"/>
      <c r="G1625" s="187"/>
      <c r="H1625" s="187"/>
      <c r="I1625" s="187"/>
      <c r="J1625" s="187"/>
      <c r="K1625" s="188"/>
      <c r="L1625" s="187"/>
      <c r="M1625" s="187"/>
      <c r="N1625" s="187"/>
      <c r="O1625" s="187"/>
      <c r="P1625" s="187"/>
      <c r="Q1625" s="187"/>
      <c r="R1625" s="188"/>
      <c r="S1625" s="187"/>
      <c r="U1625" s="186"/>
      <c r="V1625" s="186"/>
      <c r="Y1625" s="186"/>
      <c r="Z1625" s="186"/>
    </row>
    <row r="1626" spans="1:26">
      <c r="A1626" s="189"/>
      <c r="D1626" s="187"/>
      <c r="E1626" s="187"/>
      <c r="F1626" s="187"/>
      <c r="G1626" s="187"/>
      <c r="H1626" s="187"/>
      <c r="I1626" s="187"/>
      <c r="J1626" s="187"/>
      <c r="K1626" s="188"/>
      <c r="L1626" s="187"/>
      <c r="M1626" s="187"/>
      <c r="N1626" s="187"/>
      <c r="O1626" s="187"/>
      <c r="P1626" s="187"/>
      <c r="Q1626" s="187"/>
      <c r="R1626" s="188"/>
      <c r="S1626" s="187"/>
      <c r="U1626" s="186"/>
      <c r="V1626" s="186"/>
      <c r="Y1626" s="186"/>
      <c r="Z1626" s="186"/>
    </row>
    <row r="1627" spans="1:26">
      <c r="A1627" s="189"/>
      <c r="D1627" s="187"/>
      <c r="E1627" s="187"/>
      <c r="F1627" s="187"/>
      <c r="G1627" s="187"/>
      <c r="H1627" s="187"/>
      <c r="I1627" s="187"/>
      <c r="J1627" s="187"/>
      <c r="K1627" s="188"/>
      <c r="L1627" s="187"/>
      <c r="M1627" s="187"/>
      <c r="N1627" s="187"/>
      <c r="O1627" s="187"/>
      <c r="P1627" s="187"/>
      <c r="Q1627" s="187"/>
      <c r="R1627" s="188"/>
      <c r="S1627" s="187"/>
      <c r="U1627" s="186"/>
      <c r="V1627" s="186"/>
      <c r="Y1627" s="186"/>
      <c r="Z1627" s="186"/>
    </row>
    <row r="1628" spans="1:26">
      <c r="A1628" s="189"/>
      <c r="D1628" s="187"/>
      <c r="E1628" s="187"/>
      <c r="F1628" s="187"/>
      <c r="G1628" s="187"/>
      <c r="H1628" s="187"/>
      <c r="I1628" s="187"/>
      <c r="J1628" s="187"/>
      <c r="K1628" s="188"/>
      <c r="L1628" s="187"/>
      <c r="M1628" s="187"/>
      <c r="N1628" s="187"/>
      <c r="O1628" s="187"/>
      <c r="P1628" s="187"/>
      <c r="Q1628" s="187"/>
      <c r="R1628" s="188"/>
      <c r="S1628" s="187"/>
      <c r="U1628" s="186"/>
      <c r="V1628" s="186"/>
      <c r="Y1628" s="186"/>
      <c r="Z1628" s="186"/>
    </row>
    <row r="1629" spans="1:26">
      <c r="A1629" s="189"/>
      <c r="D1629" s="187"/>
      <c r="E1629" s="187"/>
      <c r="F1629" s="187"/>
      <c r="G1629" s="187"/>
      <c r="H1629" s="187"/>
      <c r="I1629" s="187"/>
      <c r="J1629" s="187"/>
      <c r="K1629" s="188"/>
      <c r="L1629" s="187"/>
      <c r="M1629" s="187"/>
      <c r="N1629" s="187"/>
      <c r="O1629" s="187"/>
      <c r="P1629" s="187"/>
      <c r="Q1629" s="187"/>
      <c r="R1629" s="188"/>
      <c r="S1629" s="187"/>
      <c r="U1629" s="186"/>
      <c r="V1629" s="186"/>
      <c r="Y1629" s="186"/>
      <c r="Z1629" s="186"/>
    </row>
    <row r="1630" spans="1:26">
      <c r="A1630" s="189"/>
      <c r="D1630" s="187"/>
      <c r="E1630" s="187"/>
      <c r="F1630" s="187"/>
      <c r="G1630" s="187"/>
      <c r="H1630" s="187"/>
      <c r="I1630" s="187"/>
      <c r="J1630" s="187"/>
      <c r="K1630" s="188"/>
      <c r="L1630" s="187"/>
      <c r="M1630" s="187"/>
      <c r="N1630" s="187"/>
      <c r="O1630" s="187"/>
      <c r="P1630" s="187"/>
      <c r="Q1630" s="187"/>
      <c r="R1630" s="188"/>
      <c r="S1630" s="187"/>
      <c r="U1630" s="186"/>
      <c r="V1630" s="186"/>
      <c r="Y1630" s="186"/>
      <c r="Z1630" s="186"/>
    </row>
    <row r="1631" spans="1:26">
      <c r="A1631" s="189"/>
      <c r="D1631" s="187"/>
      <c r="E1631" s="187"/>
      <c r="F1631" s="187"/>
      <c r="G1631" s="187"/>
      <c r="H1631" s="187"/>
      <c r="I1631" s="187"/>
      <c r="J1631" s="187"/>
      <c r="K1631" s="188"/>
      <c r="L1631" s="187"/>
      <c r="M1631" s="187"/>
      <c r="N1631" s="187"/>
      <c r="O1631" s="187"/>
      <c r="P1631" s="187"/>
      <c r="Q1631" s="187"/>
      <c r="R1631" s="188"/>
      <c r="S1631" s="187"/>
      <c r="U1631" s="186"/>
      <c r="V1631" s="186"/>
      <c r="Y1631" s="186"/>
      <c r="Z1631" s="186"/>
    </row>
    <row r="1632" spans="1:26">
      <c r="A1632" s="189"/>
      <c r="D1632" s="187"/>
      <c r="E1632" s="187"/>
      <c r="F1632" s="187"/>
      <c r="G1632" s="187"/>
      <c r="H1632" s="187"/>
      <c r="I1632" s="187"/>
      <c r="J1632" s="187"/>
      <c r="K1632" s="188"/>
      <c r="L1632" s="187"/>
      <c r="M1632" s="187"/>
      <c r="N1632" s="187"/>
      <c r="O1632" s="187"/>
      <c r="P1632" s="187"/>
      <c r="Q1632" s="187"/>
      <c r="R1632" s="188"/>
      <c r="S1632" s="187"/>
      <c r="U1632" s="186"/>
      <c r="V1632" s="186"/>
      <c r="Y1632" s="186"/>
      <c r="Z1632" s="186"/>
    </row>
    <row r="1633" spans="1:26">
      <c r="A1633" s="189"/>
      <c r="D1633" s="187"/>
      <c r="E1633" s="187"/>
      <c r="F1633" s="187"/>
      <c r="G1633" s="187"/>
      <c r="H1633" s="187"/>
      <c r="I1633" s="187"/>
      <c r="J1633" s="187"/>
      <c r="K1633" s="188"/>
      <c r="L1633" s="187"/>
      <c r="M1633" s="187"/>
      <c r="N1633" s="187"/>
      <c r="O1633" s="187"/>
      <c r="P1633" s="187"/>
      <c r="Q1633" s="187"/>
      <c r="R1633" s="188"/>
      <c r="S1633" s="187"/>
      <c r="U1633" s="186"/>
      <c r="V1633" s="186"/>
      <c r="Y1633" s="186"/>
      <c r="Z1633" s="186"/>
    </row>
    <row r="1634" spans="1:26">
      <c r="A1634" s="189"/>
      <c r="D1634" s="187"/>
      <c r="E1634" s="187"/>
      <c r="F1634" s="187"/>
      <c r="G1634" s="187"/>
      <c r="H1634" s="187"/>
      <c r="I1634" s="187"/>
      <c r="J1634" s="187"/>
      <c r="K1634" s="188"/>
      <c r="L1634" s="187"/>
      <c r="M1634" s="187"/>
      <c r="N1634" s="187"/>
      <c r="O1634" s="187"/>
      <c r="P1634" s="187"/>
      <c r="Q1634" s="187"/>
      <c r="R1634" s="188"/>
      <c r="S1634" s="187"/>
      <c r="U1634" s="186"/>
      <c r="V1634" s="186"/>
      <c r="Y1634" s="186"/>
      <c r="Z1634" s="186"/>
    </row>
    <row r="1635" spans="1:26">
      <c r="A1635" s="189"/>
      <c r="D1635" s="187"/>
      <c r="E1635" s="187"/>
      <c r="F1635" s="187"/>
      <c r="G1635" s="187"/>
      <c r="H1635" s="187"/>
      <c r="I1635" s="187"/>
      <c r="J1635" s="187"/>
      <c r="K1635" s="188"/>
      <c r="L1635" s="187"/>
      <c r="M1635" s="187"/>
      <c r="N1635" s="187"/>
      <c r="O1635" s="187"/>
      <c r="P1635" s="187"/>
      <c r="Q1635" s="187"/>
      <c r="R1635" s="188"/>
      <c r="S1635" s="187"/>
      <c r="U1635" s="186"/>
      <c r="V1635" s="186"/>
      <c r="Y1635" s="186"/>
      <c r="Z1635" s="186"/>
    </row>
    <row r="1636" spans="1:26">
      <c r="A1636" s="189"/>
      <c r="D1636" s="187"/>
      <c r="E1636" s="187"/>
      <c r="F1636" s="187"/>
      <c r="G1636" s="187"/>
      <c r="H1636" s="187"/>
      <c r="I1636" s="187"/>
      <c r="J1636" s="187"/>
      <c r="K1636" s="188"/>
      <c r="L1636" s="187"/>
      <c r="M1636" s="187"/>
      <c r="N1636" s="187"/>
      <c r="O1636" s="187"/>
      <c r="P1636" s="187"/>
      <c r="Q1636" s="187"/>
      <c r="R1636" s="188"/>
      <c r="S1636" s="187"/>
      <c r="U1636" s="186"/>
      <c r="V1636" s="186"/>
      <c r="Y1636" s="186"/>
      <c r="Z1636" s="186"/>
    </row>
    <row r="1637" spans="1:26">
      <c r="A1637" s="189"/>
      <c r="D1637" s="187"/>
      <c r="E1637" s="187"/>
      <c r="F1637" s="187"/>
      <c r="G1637" s="187"/>
      <c r="H1637" s="187"/>
      <c r="I1637" s="187"/>
      <c r="J1637" s="187"/>
      <c r="K1637" s="188"/>
      <c r="L1637" s="187"/>
      <c r="M1637" s="187"/>
      <c r="N1637" s="187"/>
      <c r="O1637" s="187"/>
      <c r="P1637" s="187"/>
      <c r="Q1637" s="187"/>
      <c r="R1637" s="188"/>
      <c r="S1637" s="187"/>
      <c r="U1637" s="186"/>
      <c r="V1637" s="186"/>
      <c r="Y1637" s="186"/>
      <c r="Z1637" s="186"/>
    </row>
    <row r="1638" spans="1:26">
      <c r="A1638" s="189"/>
      <c r="D1638" s="187"/>
      <c r="E1638" s="187"/>
      <c r="F1638" s="187"/>
      <c r="G1638" s="187"/>
      <c r="H1638" s="187"/>
      <c r="I1638" s="187"/>
      <c r="J1638" s="187"/>
      <c r="K1638" s="188"/>
      <c r="L1638" s="187"/>
      <c r="M1638" s="187"/>
      <c r="N1638" s="187"/>
      <c r="O1638" s="187"/>
      <c r="P1638" s="187"/>
      <c r="Q1638" s="187"/>
      <c r="R1638" s="188"/>
      <c r="S1638" s="187"/>
      <c r="U1638" s="186"/>
      <c r="V1638" s="186"/>
      <c r="Y1638" s="186"/>
      <c r="Z1638" s="186"/>
    </row>
    <row r="1639" spans="1:26">
      <c r="A1639" s="189"/>
      <c r="D1639" s="187"/>
      <c r="E1639" s="187"/>
      <c r="F1639" s="187"/>
      <c r="G1639" s="187"/>
      <c r="H1639" s="187"/>
      <c r="I1639" s="187"/>
      <c r="J1639" s="187"/>
      <c r="K1639" s="188"/>
      <c r="L1639" s="187"/>
      <c r="M1639" s="187"/>
      <c r="N1639" s="187"/>
      <c r="O1639" s="187"/>
      <c r="P1639" s="187"/>
      <c r="Q1639" s="187"/>
      <c r="R1639" s="188"/>
      <c r="S1639" s="187"/>
      <c r="U1639" s="186"/>
      <c r="V1639" s="186"/>
      <c r="Y1639" s="186"/>
      <c r="Z1639" s="186"/>
    </row>
    <row r="1640" spans="1:26">
      <c r="A1640" s="189"/>
      <c r="D1640" s="187"/>
      <c r="E1640" s="187"/>
      <c r="F1640" s="187"/>
      <c r="G1640" s="187"/>
      <c r="H1640" s="187"/>
      <c r="I1640" s="187"/>
      <c r="J1640" s="187"/>
      <c r="K1640" s="188"/>
      <c r="L1640" s="187"/>
      <c r="M1640" s="187"/>
      <c r="N1640" s="187"/>
      <c r="O1640" s="187"/>
      <c r="P1640" s="187"/>
      <c r="Q1640" s="187"/>
      <c r="R1640" s="188"/>
      <c r="S1640" s="187"/>
      <c r="U1640" s="186"/>
      <c r="V1640" s="186"/>
      <c r="Y1640" s="186"/>
      <c r="Z1640" s="186"/>
    </row>
    <row r="1641" spans="1:26">
      <c r="A1641" s="189"/>
      <c r="D1641" s="187"/>
      <c r="E1641" s="187"/>
      <c r="F1641" s="187"/>
      <c r="G1641" s="187"/>
      <c r="H1641" s="187"/>
      <c r="I1641" s="187"/>
      <c r="J1641" s="187"/>
      <c r="K1641" s="188"/>
      <c r="L1641" s="187"/>
      <c r="M1641" s="187"/>
      <c r="N1641" s="187"/>
      <c r="O1641" s="187"/>
      <c r="P1641" s="187"/>
      <c r="Q1641" s="187"/>
      <c r="R1641" s="188"/>
      <c r="S1641" s="187"/>
      <c r="U1641" s="186"/>
      <c r="V1641" s="186"/>
      <c r="Y1641" s="186"/>
      <c r="Z1641" s="186"/>
    </row>
    <row r="1642" spans="1:26">
      <c r="A1642" s="189"/>
      <c r="D1642" s="187"/>
      <c r="E1642" s="187"/>
      <c r="F1642" s="187"/>
      <c r="G1642" s="187"/>
      <c r="H1642" s="187"/>
      <c r="I1642" s="187"/>
      <c r="J1642" s="187"/>
      <c r="K1642" s="188"/>
      <c r="L1642" s="187"/>
      <c r="M1642" s="187"/>
      <c r="N1642" s="187"/>
      <c r="O1642" s="187"/>
      <c r="P1642" s="187"/>
      <c r="Q1642" s="187"/>
      <c r="R1642" s="188"/>
      <c r="S1642" s="187"/>
      <c r="U1642" s="186"/>
      <c r="V1642" s="186"/>
      <c r="Y1642" s="186"/>
      <c r="Z1642" s="186"/>
    </row>
    <row r="1643" spans="1:26">
      <c r="A1643" s="189"/>
      <c r="D1643" s="187"/>
      <c r="E1643" s="187"/>
      <c r="F1643" s="187"/>
      <c r="G1643" s="187"/>
      <c r="H1643" s="187"/>
      <c r="I1643" s="187"/>
      <c r="J1643" s="187"/>
      <c r="K1643" s="188"/>
      <c r="L1643" s="187"/>
      <c r="M1643" s="187"/>
      <c r="N1643" s="187"/>
      <c r="O1643" s="187"/>
      <c r="P1643" s="187"/>
      <c r="Q1643" s="187"/>
      <c r="R1643" s="188"/>
      <c r="S1643" s="187"/>
      <c r="U1643" s="186"/>
      <c r="V1643" s="186"/>
      <c r="Y1643" s="186"/>
      <c r="Z1643" s="186"/>
    </row>
    <row r="1644" spans="1:26">
      <c r="A1644" s="189"/>
      <c r="D1644" s="187"/>
      <c r="E1644" s="187"/>
      <c r="F1644" s="187"/>
      <c r="G1644" s="187"/>
      <c r="H1644" s="187"/>
      <c r="I1644" s="187"/>
      <c r="J1644" s="187"/>
      <c r="K1644" s="188"/>
      <c r="L1644" s="187"/>
      <c r="M1644" s="187"/>
      <c r="N1644" s="187"/>
      <c r="O1644" s="187"/>
      <c r="P1644" s="187"/>
      <c r="Q1644" s="187"/>
      <c r="R1644" s="188"/>
      <c r="S1644" s="187"/>
      <c r="U1644" s="186"/>
      <c r="V1644" s="186"/>
      <c r="Y1644" s="186"/>
      <c r="Z1644" s="186"/>
    </row>
    <row r="1645" spans="1:26">
      <c r="A1645" s="189"/>
      <c r="D1645" s="187"/>
      <c r="E1645" s="187"/>
      <c r="F1645" s="187"/>
      <c r="G1645" s="187"/>
      <c r="H1645" s="187"/>
      <c r="I1645" s="187"/>
      <c r="J1645" s="187"/>
      <c r="K1645" s="188"/>
      <c r="L1645" s="187"/>
      <c r="M1645" s="187"/>
      <c r="N1645" s="187"/>
      <c r="O1645" s="187"/>
      <c r="P1645" s="187"/>
      <c r="Q1645" s="187"/>
      <c r="R1645" s="188"/>
      <c r="S1645" s="187"/>
      <c r="U1645" s="186"/>
      <c r="V1645" s="186"/>
      <c r="Y1645" s="186"/>
      <c r="Z1645" s="186"/>
    </row>
    <row r="1646" spans="1:26">
      <c r="A1646" s="189"/>
      <c r="D1646" s="187"/>
      <c r="E1646" s="187"/>
      <c r="F1646" s="187"/>
      <c r="G1646" s="187"/>
      <c r="H1646" s="187"/>
      <c r="I1646" s="187"/>
      <c r="J1646" s="187"/>
      <c r="K1646" s="188"/>
      <c r="L1646" s="187"/>
      <c r="M1646" s="187"/>
      <c r="N1646" s="187"/>
      <c r="O1646" s="187"/>
      <c r="P1646" s="187"/>
      <c r="Q1646" s="187"/>
      <c r="R1646" s="188"/>
      <c r="S1646" s="187"/>
      <c r="U1646" s="186"/>
      <c r="V1646" s="186"/>
      <c r="Y1646" s="186"/>
      <c r="Z1646" s="186"/>
    </row>
    <row r="1647" spans="1:26">
      <c r="A1647" s="189"/>
      <c r="D1647" s="187"/>
      <c r="E1647" s="187"/>
      <c r="F1647" s="187"/>
      <c r="G1647" s="187"/>
      <c r="H1647" s="187"/>
      <c r="I1647" s="187"/>
      <c r="J1647" s="187"/>
      <c r="K1647" s="188"/>
      <c r="L1647" s="187"/>
      <c r="M1647" s="187"/>
      <c r="N1647" s="187"/>
      <c r="O1647" s="187"/>
      <c r="P1647" s="187"/>
      <c r="Q1647" s="187"/>
      <c r="R1647" s="188"/>
      <c r="S1647" s="187"/>
      <c r="U1647" s="186"/>
      <c r="V1647" s="186"/>
      <c r="Y1647" s="186"/>
      <c r="Z1647" s="186"/>
    </row>
    <row r="1648" spans="1:26">
      <c r="A1648" s="189"/>
      <c r="D1648" s="187"/>
      <c r="E1648" s="187"/>
      <c r="F1648" s="187"/>
      <c r="G1648" s="187"/>
      <c r="H1648" s="187"/>
      <c r="I1648" s="187"/>
      <c r="J1648" s="187"/>
      <c r="K1648" s="188"/>
      <c r="L1648" s="187"/>
      <c r="M1648" s="187"/>
      <c r="N1648" s="187"/>
      <c r="O1648" s="187"/>
      <c r="P1648" s="187"/>
      <c r="Q1648" s="187"/>
      <c r="R1648" s="188"/>
      <c r="S1648" s="187"/>
      <c r="U1648" s="186"/>
      <c r="V1648" s="186"/>
      <c r="Y1648" s="186"/>
      <c r="Z1648" s="186"/>
    </row>
    <row r="1649" spans="1:26">
      <c r="A1649" s="189"/>
      <c r="D1649" s="187"/>
      <c r="E1649" s="187"/>
      <c r="F1649" s="187"/>
      <c r="G1649" s="187"/>
      <c r="H1649" s="187"/>
      <c r="I1649" s="187"/>
      <c r="J1649" s="187"/>
      <c r="K1649" s="188"/>
      <c r="L1649" s="187"/>
      <c r="M1649" s="187"/>
      <c r="N1649" s="187"/>
      <c r="O1649" s="187"/>
      <c r="P1649" s="187"/>
      <c r="Q1649" s="187"/>
      <c r="R1649" s="188"/>
      <c r="S1649" s="187"/>
      <c r="U1649" s="186"/>
      <c r="V1649" s="186"/>
      <c r="Y1649" s="186"/>
      <c r="Z1649" s="186"/>
    </row>
    <row r="1650" spans="1:26">
      <c r="A1650" s="189"/>
      <c r="D1650" s="187"/>
      <c r="E1650" s="187"/>
      <c r="F1650" s="187"/>
      <c r="G1650" s="187"/>
      <c r="H1650" s="187"/>
      <c r="I1650" s="187"/>
      <c r="J1650" s="187"/>
      <c r="K1650" s="188"/>
      <c r="L1650" s="187"/>
      <c r="M1650" s="187"/>
      <c r="N1650" s="187"/>
      <c r="O1650" s="187"/>
      <c r="P1650" s="187"/>
      <c r="Q1650" s="187"/>
      <c r="R1650" s="188"/>
      <c r="S1650" s="187"/>
      <c r="U1650" s="186"/>
      <c r="V1650" s="186"/>
      <c r="Y1650" s="186"/>
      <c r="Z1650" s="186"/>
    </row>
    <row r="1651" spans="1:26">
      <c r="A1651" s="189"/>
      <c r="D1651" s="187"/>
      <c r="E1651" s="187"/>
      <c r="F1651" s="187"/>
      <c r="G1651" s="187"/>
      <c r="H1651" s="187"/>
      <c r="I1651" s="187"/>
      <c r="J1651" s="187"/>
      <c r="K1651" s="188"/>
      <c r="L1651" s="187"/>
      <c r="M1651" s="187"/>
      <c r="N1651" s="187"/>
      <c r="O1651" s="187"/>
      <c r="P1651" s="187"/>
      <c r="Q1651" s="187"/>
      <c r="R1651" s="188"/>
      <c r="S1651" s="187"/>
      <c r="U1651" s="186"/>
      <c r="V1651" s="186"/>
      <c r="Y1651" s="186"/>
      <c r="Z1651" s="186"/>
    </row>
    <row r="1652" spans="1:26">
      <c r="A1652" s="189"/>
      <c r="D1652" s="187"/>
      <c r="E1652" s="187"/>
      <c r="F1652" s="187"/>
      <c r="G1652" s="187"/>
      <c r="H1652" s="187"/>
      <c r="I1652" s="187"/>
      <c r="J1652" s="187"/>
      <c r="K1652" s="188"/>
      <c r="L1652" s="187"/>
      <c r="M1652" s="187"/>
      <c r="N1652" s="187"/>
      <c r="O1652" s="187"/>
      <c r="P1652" s="187"/>
      <c r="Q1652" s="187"/>
      <c r="R1652" s="188"/>
      <c r="S1652" s="187"/>
      <c r="U1652" s="186"/>
      <c r="V1652" s="186"/>
      <c r="Y1652" s="186"/>
      <c r="Z1652" s="186"/>
    </row>
    <row r="1653" spans="1:26">
      <c r="A1653" s="189"/>
      <c r="D1653" s="187"/>
      <c r="E1653" s="187"/>
      <c r="F1653" s="187"/>
      <c r="G1653" s="187"/>
      <c r="H1653" s="187"/>
      <c r="I1653" s="187"/>
      <c r="J1653" s="187"/>
      <c r="K1653" s="188"/>
      <c r="L1653" s="187"/>
      <c r="M1653" s="187"/>
      <c r="N1653" s="187"/>
      <c r="O1653" s="187"/>
      <c r="P1653" s="187"/>
      <c r="Q1653" s="187"/>
      <c r="R1653" s="188"/>
      <c r="S1653" s="187"/>
      <c r="U1653" s="186"/>
      <c r="V1653" s="186"/>
      <c r="Y1653" s="186"/>
      <c r="Z1653" s="186"/>
    </row>
    <row r="1654" spans="1:26">
      <c r="A1654" s="189"/>
      <c r="D1654" s="187"/>
      <c r="E1654" s="187"/>
      <c r="F1654" s="187"/>
      <c r="G1654" s="187"/>
      <c r="H1654" s="187"/>
      <c r="I1654" s="187"/>
      <c r="J1654" s="187"/>
      <c r="K1654" s="188"/>
      <c r="L1654" s="187"/>
      <c r="M1654" s="187"/>
      <c r="N1654" s="187"/>
      <c r="O1654" s="187"/>
      <c r="P1654" s="187"/>
      <c r="Q1654" s="187"/>
      <c r="R1654" s="188"/>
      <c r="S1654" s="187"/>
      <c r="U1654" s="186"/>
      <c r="V1654" s="186"/>
      <c r="Y1654" s="186"/>
      <c r="Z1654" s="186"/>
    </row>
    <row r="1655" spans="1:26">
      <c r="A1655" s="189"/>
      <c r="D1655" s="187"/>
      <c r="E1655" s="187"/>
      <c r="F1655" s="187"/>
      <c r="G1655" s="187"/>
      <c r="H1655" s="187"/>
      <c r="I1655" s="187"/>
      <c r="J1655" s="187"/>
      <c r="K1655" s="188"/>
      <c r="L1655" s="187"/>
      <c r="M1655" s="187"/>
      <c r="N1655" s="187"/>
      <c r="O1655" s="187"/>
      <c r="P1655" s="187"/>
      <c r="Q1655" s="187"/>
      <c r="R1655" s="188"/>
      <c r="S1655" s="187"/>
      <c r="U1655" s="186"/>
      <c r="V1655" s="186"/>
      <c r="Y1655" s="186"/>
      <c r="Z1655" s="186"/>
    </row>
    <row r="1656" spans="1:26">
      <c r="A1656" s="189"/>
      <c r="D1656" s="187"/>
      <c r="E1656" s="187"/>
      <c r="F1656" s="187"/>
      <c r="G1656" s="187"/>
      <c r="H1656" s="187"/>
      <c r="I1656" s="187"/>
      <c r="J1656" s="187"/>
      <c r="K1656" s="188"/>
      <c r="L1656" s="187"/>
      <c r="M1656" s="187"/>
      <c r="N1656" s="187"/>
      <c r="O1656" s="187"/>
      <c r="P1656" s="187"/>
      <c r="Q1656" s="187"/>
      <c r="R1656" s="188"/>
      <c r="S1656" s="187"/>
      <c r="U1656" s="186"/>
      <c r="V1656" s="186"/>
      <c r="Y1656" s="186"/>
      <c r="Z1656" s="186"/>
    </row>
    <row r="1657" spans="1:26">
      <c r="A1657" s="189"/>
      <c r="D1657" s="187"/>
      <c r="E1657" s="187"/>
      <c r="F1657" s="187"/>
      <c r="G1657" s="187"/>
      <c r="H1657" s="187"/>
      <c r="I1657" s="187"/>
      <c r="J1657" s="187"/>
      <c r="K1657" s="188"/>
      <c r="L1657" s="187"/>
      <c r="M1657" s="187"/>
      <c r="N1657" s="187"/>
      <c r="O1657" s="187"/>
      <c r="P1657" s="187"/>
      <c r="Q1657" s="187"/>
      <c r="R1657" s="188"/>
      <c r="S1657" s="187"/>
      <c r="U1657" s="186"/>
      <c r="V1657" s="186"/>
      <c r="Y1657" s="186"/>
      <c r="Z1657" s="186"/>
    </row>
    <row r="1658" spans="1:26">
      <c r="A1658" s="189"/>
      <c r="D1658" s="187"/>
      <c r="E1658" s="187"/>
      <c r="F1658" s="187"/>
      <c r="G1658" s="187"/>
      <c r="H1658" s="187"/>
      <c r="I1658" s="187"/>
      <c r="J1658" s="187"/>
      <c r="K1658" s="188"/>
      <c r="L1658" s="187"/>
      <c r="M1658" s="187"/>
      <c r="N1658" s="187"/>
      <c r="O1658" s="187"/>
      <c r="P1658" s="187"/>
      <c r="Q1658" s="187"/>
      <c r="R1658" s="188"/>
      <c r="S1658" s="187"/>
      <c r="U1658" s="186"/>
      <c r="V1658" s="186"/>
      <c r="Y1658" s="186"/>
      <c r="Z1658" s="186"/>
    </row>
    <row r="1659" spans="1:26">
      <c r="A1659" s="189"/>
      <c r="D1659" s="187"/>
      <c r="E1659" s="187"/>
      <c r="F1659" s="187"/>
      <c r="G1659" s="187"/>
      <c r="H1659" s="187"/>
      <c r="I1659" s="187"/>
      <c r="J1659" s="187"/>
      <c r="K1659" s="188"/>
      <c r="L1659" s="187"/>
      <c r="M1659" s="187"/>
      <c r="N1659" s="187"/>
      <c r="O1659" s="187"/>
      <c r="P1659" s="187"/>
      <c r="Q1659" s="187"/>
      <c r="R1659" s="188"/>
      <c r="S1659" s="187"/>
      <c r="U1659" s="186"/>
      <c r="V1659" s="186"/>
      <c r="Y1659" s="186"/>
      <c r="Z1659" s="186"/>
    </row>
    <row r="1660" spans="1:26">
      <c r="A1660" s="189"/>
      <c r="D1660" s="187"/>
      <c r="E1660" s="187"/>
      <c r="F1660" s="187"/>
      <c r="G1660" s="187"/>
      <c r="H1660" s="187"/>
      <c r="I1660" s="187"/>
      <c r="J1660" s="187"/>
      <c r="K1660" s="188"/>
      <c r="L1660" s="187"/>
      <c r="M1660" s="187"/>
      <c r="N1660" s="187"/>
      <c r="O1660" s="187"/>
      <c r="P1660" s="187"/>
      <c r="Q1660" s="187"/>
      <c r="R1660" s="188"/>
      <c r="S1660" s="187"/>
      <c r="U1660" s="186"/>
      <c r="V1660" s="186"/>
      <c r="Y1660" s="186"/>
      <c r="Z1660" s="186"/>
    </row>
    <row r="1661" spans="1:26">
      <c r="A1661" s="189"/>
      <c r="D1661" s="187"/>
      <c r="E1661" s="187"/>
      <c r="F1661" s="187"/>
      <c r="G1661" s="187"/>
      <c r="H1661" s="187"/>
      <c r="I1661" s="187"/>
      <c r="J1661" s="187"/>
      <c r="K1661" s="188"/>
      <c r="L1661" s="187"/>
      <c r="M1661" s="187"/>
      <c r="N1661" s="187"/>
      <c r="O1661" s="187"/>
      <c r="P1661" s="187"/>
      <c r="Q1661" s="187"/>
      <c r="R1661" s="188"/>
      <c r="S1661" s="187"/>
      <c r="U1661" s="186"/>
      <c r="V1661" s="186"/>
      <c r="Y1661" s="186"/>
      <c r="Z1661" s="186"/>
    </row>
    <row r="1662" spans="1:26">
      <c r="A1662" s="189"/>
      <c r="D1662" s="187"/>
      <c r="E1662" s="187"/>
      <c r="F1662" s="187"/>
      <c r="G1662" s="187"/>
      <c r="H1662" s="187"/>
      <c r="I1662" s="187"/>
      <c r="J1662" s="187"/>
      <c r="K1662" s="188"/>
      <c r="L1662" s="187"/>
      <c r="M1662" s="187"/>
      <c r="N1662" s="187"/>
      <c r="O1662" s="187"/>
      <c r="P1662" s="187"/>
      <c r="Q1662" s="187"/>
      <c r="R1662" s="188"/>
      <c r="S1662" s="187"/>
      <c r="U1662" s="186"/>
      <c r="V1662" s="186"/>
      <c r="Y1662" s="186"/>
      <c r="Z1662" s="186"/>
    </row>
    <row r="1663" spans="1:26">
      <c r="A1663" s="189"/>
      <c r="D1663" s="187"/>
      <c r="E1663" s="187"/>
      <c r="F1663" s="187"/>
      <c r="G1663" s="187"/>
      <c r="H1663" s="187"/>
      <c r="I1663" s="187"/>
      <c r="J1663" s="187"/>
      <c r="K1663" s="188"/>
      <c r="L1663" s="187"/>
      <c r="M1663" s="187"/>
      <c r="N1663" s="187"/>
      <c r="O1663" s="187"/>
      <c r="P1663" s="187"/>
      <c r="Q1663" s="187"/>
      <c r="R1663" s="188"/>
      <c r="S1663" s="187"/>
      <c r="U1663" s="186"/>
      <c r="V1663" s="186"/>
      <c r="Y1663" s="186"/>
      <c r="Z1663" s="186"/>
    </row>
    <row r="1664" spans="1:26">
      <c r="A1664" s="189"/>
      <c r="D1664" s="187"/>
      <c r="E1664" s="187"/>
      <c r="F1664" s="187"/>
      <c r="G1664" s="187"/>
      <c r="H1664" s="187"/>
      <c r="I1664" s="187"/>
      <c r="J1664" s="187"/>
      <c r="K1664" s="188"/>
      <c r="L1664" s="187"/>
      <c r="M1664" s="187"/>
      <c r="N1664" s="187"/>
      <c r="O1664" s="187"/>
      <c r="P1664" s="187"/>
      <c r="Q1664" s="187"/>
      <c r="R1664" s="188"/>
      <c r="S1664" s="187"/>
      <c r="U1664" s="186"/>
      <c r="V1664" s="186"/>
      <c r="Y1664" s="186"/>
      <c r="Z1664" s="186"/>
    </row>
    <row r="1665" spans="1:26">
      <c r="A1665" s="189"/>
      <c r="D1665" s="187"/>
      <c r="E1665" s="187"/>
      <c r="F1665" s="187"/>
      <c r="G1665" s="187"/>
      <c r="H1665" s="187"/>
      <c r="I1665" s="187"/>
      <c r="J1665" s="187"/>
      <c r="K1665" s="188"/>
      <c r="L1665" s="187"/>
      <c r="M1665" s="187"/>
      <c r="N1665" s="187"/>
      <c r="O1665" s="187"/>
      <c r="P1665" s="187"/>
      <c r="Q1665" s="187"/>
      <c r="R1665" s="188"/>
      <c r="S1665" s="187"/>
      <c r="U1665" s="186"/>
      <c r="V1665" s="186"/>
      <c r="Y1665" s="186"/>
      <c r="Z1665" s="186"/>
    </row>
    <row r="1666" spans="1:26">
      <c r="A1666" s="189"/>
      <c r="D1666" s="187"/>
      <c r="E1666" s="187"/>
      <c r="F1666" s="187"/>
      <c r="G1666" s="187"/>
      <c r="H1666" s="187"/>
      <c r="I1666" s="187"/>
      <c r="J1666" s="187"/>
      <c r="K1666" s="188"/>
      <c r="L1666" s="187"/>
      <c r="M1666" s="187"/>
      <c r="N1666" s="187"/>
      <c r="O1666" s="187"/>
      <c r="P1666" s="187"/>
      <c r="Q1666" s="187"/>
      <c r="R1666" s="188"/>
      <c r="S1666" s="187"/>
      <c r="U1666" s="186"/>
      <c r="V1666" s="186"/>
      <c r="Y1666" s="186"/>
      <c r="Z1666" s="186"/>
    </row>
    <row r="1667" spans="1:26">
      <c r="A1667" s="189"/>
      <c r="D1667" s="187"/>
      <c r="E1667" s="187"/>
      <c r="F1667" s="187"/>
      <c r="G1667" s="187"/>
      <c r="H1667" s="187"/>
      <c r="I1667" s="187"/>
      <c r="J1667" s="187"/>
      <c r="K1667" s="188"/>
      <c r="L1667" s="187"/>
      <c r="M1667" s="187"/>
      <c r="N1667" s="187"/>
      <c r="O1667" s="187"/>
      <c r="P1667" s="187"/>
      <c r="Q1667" s="187"/>
      <c r="R1667" s="188"/>
      <c r="S1667" s="187"/>
      <c r="U1667" s="186"/>
      <c r="V1667" s="186"/>
      <c r="Y1667" s="186"/>
      <c r="Z1667" s="186"/>
    </row>
    <row r="1668" spans="1:26">
      <c r="A1668" s="189"/>
      <c r="D1668" s="187"/>
      <c r="E1668" s="187"/>
      <c r="F1668" s="187"/>
      <c r="G1668" s="187"/>
      <c r="H1668" s="187"/>
      <c r="I1668" s="187"/>
      <c r="J1668" s="187"/>
      <c r="K1668" s="188"/>
      <c r="L1668" s="187"/>
      <c r="M1668" s="187"/>
      <c r="N1668" s="187"/>
      <c r="O1668" s="187"/>
      <c r="P1668" s="187"/>
      <c r="Q1668" s="187"/>
      <c r="R1668" s="188"/>
      <c r="S1668" s="187"/>
      <c r="U1668" s="186"/>
      <c r="V1668" s="186"/>
      <c r="Y1668" s="186"/>
      <c r="Z1668" s="186"/>
    </row>
    <row r="1669" spans="1:26">
      <c r="A1669" s="189"/>
      <c r="D1669" s="187"/>
      <c r="E1669" s="187"/>
      <c r="F1669" s="187"/>
      <c r="G1669" s="187"/>
      <c r="H1669" s="187"/>
      <c r="I1669" s="187"/>
      <c r="J1669" s="187"/>
      <c r="K1669" s="188"/>
      <c r="L1669" s="187"/>
      <c r="M1669" s="187"/>
      <c r="N1669" s="187"/>
      <c r="O1669" s="187"/>
      <c r="P1669" s="187"/>
      <c r="Q1669" s="187"/>
      <c r="R1669" s="188"/>
      <c r="S1669" s="187"/>
      <c r="U1669" s="186"/>
      <c r="V1669" s="186"/>
      <c r="Y1669" s="186"/>
      <c r="Z1669" s="186"/>
    </row>
    <row r="1670" spans="1:26">
      <c r="A1670" s="189"/>
      <c r="D1670" s="187"/>
      <c r="E1670" s="187"/>
      <c r="F1670" s="187"/>
      <c r="G1670" s="187"/>
      <c r="H1670" s="187"/>
      <c r="I1670" s="187"/>
      <c r="J1670" s="187"/>
      <c r="K1670" s="188"/>
      <c r="L1670" s="187"/>
      <c r="M1670" s="187"/>
      <c r="N1670" s="187"/>
      <c r="O1670" s="187"/>
      <c r="P1670" s="187"/>
      <c r="Q1670" s="187"/>
      <c r="R1670" s="188"/>
      <c r="S1670" s="187"/>
      <c r="U1670" s="186"/>
      <c r="V1670" s="186"/>
      <c r="Y1670" s="186"/>
      <c r="Z1670" s="186"/>
    </row>
    <row r="1671" spans="1:26">
      <c r="A1671" s="189"/>
      <c r="D1671" s="187"/>
      <c r="E1671" s="187"/>
      <c r="F1671" s="187"/>
      <c r="G1671" s="187"/>
      <c r="H1671" s="187"/>
      <c r="I1671" s="187"/>
      <c r="J1671" s="187"/>
      <c r="K1671" s="188"/>
      <c r="L1671" s="187"/>
      <c r="M1671" s="187"/>
      <c r="N1671" s="187"/>
      <c r="O1671" s="187"/>
      <c r="P1671" s="187"/>
      <c r="Q1671" s="187"/>
      <c r="R1671" s="188"/>
      <c r="S1671" s="187"/>
      <c r="U1671" s="186"/>
      <c r="V1671" s="186"/>
      <c r="Y1671" s="186"/>
      <c r="Z1671" s="186"/>
    </row>
    <row r="1672" spans="1:26">
      <c r="A1672" s="189"/>
      <c r="D1672" s="187"/>
      <c r="E1672" s="187"/>
      <c r="F1672" s="187"/>
      <c r="G1672" s="187"/>
      <c r="H1672" s="187"/>
      <c r="I1672" s="187"/>
      <c r="J1672" s="187"/>
      <c r="K1672" s="188"/>
      <c r="L1672" s="187"/>
      <c r="M1672" s="187"/>
      <c r="N1672" s="187"/>
      <c r="O1672" s="187"/>
      <c r="P1672" s="187"/>
      <c r="Q1672" s="187"/>
      <c r="R1672" s="188"/>
      <c r="S1672" s="187"/>
      <c r="U1672" s="186"/>
      <c r="V1672" s="186"/>
      <c r="Y1672" s="186"/>
      <c r="Z1672" s="186"/>
    </row>
    <row r="1673" spans="1:26">
      <c r="A1673" s="189"/>
      <c r="D1673" s="187"/>
      <c r="E1673" s="187"/>
      <c r="F1673" s="187"/>
      <c r="G1673" s="187"/>
      <c r="H1673" s="187"/>
      <c r="I1673" s="187"/>
      <c r="J1673" s="187"/>
      <c r="K1673" s="188"/>
      <c r="L1673" s="187"/>
      <c r="M1673" s="187"/>
      <c r="N1673" s="187"/>
      <c r="O1673" s="187"/>
      <c r="P1673" s="187"/>
      <c r="Q1673" s="187"/>
      <c r="R1673" s="188"/>
      <c r="S1673" s="187"/>
      <c r="U1673" s="186"/>
      <c r="V1673" s="186"/>
      <c r="Y1673" s="186"/>
      <c r="Z1673" s="186"/>
    </row>
    <row r="1674" spans="1:26">
      <c r="A1674" s="189"/>
      <c r="D1674" s="187"/>
      <c r="E1674" s="187"/>
      <c r="F1674" s="187"/>
      <c r="G1674" s="187"/>
      <c r="H1674" s="187"/>
      <c r="I1674" s="187"/>
      <c r="J1674" s="187"/>
      <c r="K1674" s="188"/>
      <c r="L1674" s="187"/>
      <c r="M1674" s="187"/>
      <c r="N1674" s="187"/>
      <c r="O1674" s="187"/>
      <c r="P1674" s="187"/>
      <c r="Q1674" s="187"/>
      <c r="R1674" s="188"/>
      <c r="S1674" s="187"/>
      <c r="U1674" s="186"/>
      <c r="V1674" s="186"/>
      <c r="Y1674" s="186"/>
      <c r="Z1674" s="186"/>
    </row>
    <row r="1675" spans="1:26">
      <c r="A1675" s="189"/>
      <c r="D1675" s="187"/>
      <c r="E1675" s="187"/>
      <c r="F1675" s="187"/>
      <c r="G1675" s="187"/>
      <c r="H1675" s="187"/>
      <c r="I1675" s="187"/>
      <c r="J1675" s="187"/>
      <c r="K1675" s="188"/>
      <c r="L1675" s="187"/>
      <c r="M1675" s="187"/>
      <c r="N1675" s="187"/>
      <c r="O1675" s="187"/>
      <c r="P1675" s="187"/>
      <c r="Q1675" s="187"/>
      <c r="R1675" s="188"/>
      <c r="S1675" s="187"/>
      <c r="U1675" s="186"/>
      <c r="V1675" s="186"/>
      <c r="Y1675" s="186"/>
      <c r="Z1675" s="186"/>
    </row>
    <row r="1676" spans="1:26">
      <c r="A1676" s="189"/>
      <c r="D1676" s="187"/>
      <c r="E1676" s="187"/>
      <c r="F1676" s="187"/>
      <c r="G1676" s="187"/>
      <c r="H1676" s="187"/>
      <c r="I1676" s="187"/>
      <c r="J1676" s="187"/>
      <c r="K1676" s="188"/>
      <c r="L1676" s="187"/>
      <c r="M1676" s="187"/>
      <c r="N1676" s="187"/>
      <c r="O1676" s="187"/>
      <c r="P1676" s="187"/>
      <c r="Q1676" s="187"/>
      <c r="R1676" s="188"/>
      <c r="S1676" s="187"/>
      <c r="U1676" s="186"/>
      <c r="V1676" s="186"/>
      <c r="Y1676" s="186"/>
      <c r="Z1676" s="186"/>
    </row>
    <row r="1677" spans="1:26">
      <c r="A1677" s="189"/>
      <c r="D1677" s="187"/>
      <c r="E1677" s="187"/>
      <c r="F1677" s="187"/>
      <c r="G1677" s="187"/>
      <c r="H1677" s="187"/>
      <c r="I1677" s="187"/>
      <c r="J1677" s="187"/>
      <c r="K1677" s="188"/>
      <c r="L1677" s="187"/>
      <c r="M1677" s="187"/>
      <c r="N1677" s="187"/>
      <c r="O1677" s="187"/>
      <c r="P1677" s="187"/>
      <c r="Q1677" s="187"/>
      <c r="R1677" s="188"/>
      <c r="S1677" s="187"/>
      <c r="U1677" s="186"/>
      <c r="V1677" s="186"/>
      <c r="Y1677" s="186"/>
      <c r="Z1677" s="186"/>
    </row>
    <row r="1678" spans="1:26">
      <c r="A1678" s="189"/>
      <c r="D1678" s="187"/>
      <c r="E1678" s="187"/>
      <c r="F1678" s="187"/>
      <c r="G1678" s="187"/>
      <c r="H1678" s="187"/>
      <c r="I1678" s="187"/>
      <c r="J1678" s="187"/>
      <c r="K1678" s="188"/>
      <c r="L1678" s="187"/>
      <c r="M1678" s="187"/>
      <c r="N1678" s="187"/>
      <c r="O1678" s="187"/>
      <c r="P1678" s="187"/>
      <c r="Q1678" s="187"/>
      <c r="R1678" s="188"/>
      <c r="S1678" s="187"/>
      <c r="U1678" s="186"/>
      <c r="V1678" s="186"/>
      <c r="Y1678" s="186"/>
      <c r="Z1678" s="186"/>
    </row>
    <row r="1679" spans="1:26">
      <c r="A1679" s="189"/>
      <c r="D1679" s="187"/>
      <c r="E1679" s="187"/>
      <c r="F1679" s="187"/>
      <c r="G1679" s="187"/>
      <c r="H1679" s="187"/>
      <c r="I1679" s="187"/>
      <c r="J1679" s="187"/>
      <c r="K1679" s="188"/>
      <c r="L1679" s="187"/>
      <c r="M1679" s="187"/>
      <c r="N1679" s="187"/>
      <c r="O1679" s="187"/>
      <c r="P1679" s="187"/>
      <c r="Q1679" s="187"/>
      <c r="R1679" s="188"/>
      <c r="S1679" s="187"/>
      <c r="U1679" s="186"/>
      <c r="V1679" s="186"/>
      <c r="Y1679" s="186"/>
      <c r="Z1679" s="186"/>
    </row>
    <row r="1680" spans="1:26">
      <c r="A1680" s="189"/>
      <c r="D1680" s="187"/>
      <c r="E1680" s="187"/>
      <c r="F1680" s="187"/>
      <c r="G1680" s="187"/>
      <c r="H1680" s="187"/>
      <c r="I1680" s="187"/>
      <c r="J1680" s="187"/>
      <c r="K1680" s="188"/>
      <c r="L1680" s="187"/>
      <c r="M1680" s="187"/>
      <c r="N1680" s="187"/>
      <c r="O1680" s="187"/>
      <c r="P1680" s="187"/>
      <c r="Q1680" s="187"/>
      <c r="R1680" s="188"/>
      <c r="S1680" s="187"/>
      <c r="U1680" s="186"/>
      <c r="V1680" s="186"/>
      <c r="Y1680" s="186"/>
      <c r="Z1680" s="186"/>
    </row>
    <row r="1681" spans="1:26">
      <c r="A1681" s="189"/>
      <c r="D1681" s="187"/>
      <c r="E1681" s="187"/>
      <c r="F1681" s="187"/>
      <c r="G1681" s="187"/>
      <c r="H1681" s="187"/>
      <c r="I1681" s="187"/>
      <c r="J1681" s="187"/>
      <c r="K1681" s="188"/>
      <c r="L1681" s="187"/>
      <c r="M1681" s="187"/>
      <c r="N1681" s="187"/>
      <c r="O1681" s="187"/>
      <c r="P1681" s="187"/>
      <c r="Q1681" s="187"/>
      <c r="R1681" s="188"/>
      <c r="S1681" s="187"/>
      <c r="U1681" s="186"/>
      <c r="V1681" s="186"/>
      <c r="Y1681" s="186"/>
      <c r="Z1681" s="186"/>
    </row>
    <row r="1682" spans="1:26">
      <c r="A1682" s="189"/>
      <c r="D1682" s="187"/>
      <c r="E1682" s="187"/>
      <c r="F1682" s="187"/>
      <c r="G1682" s="187"/>
      <c r="H1682" s="187"/>
      <c r="I1682" s="187"/>
      <c r="J1682" s="187"/>
      <c r="K1682" s="188"/>
      <c r="L1682" s="187"/>
      <c r="M1682" s="187"/>
      <c r="N1682" s="187"/>
      <c r="O1682" s="187"/>
      <c r="P1682" s="187"/>
      <c r="Q1682" s="187"/>
      <c r="R1682" s="188"/>
      <c r="S1682" s="187"/>
      <c r="U1682" s="186"/>
      <c r="V1682" s="186"/>
      <c r="Y1682" s="186"/>
      <c r="Z1682" s="186"/>
    </row>
    <row r="1683" spans="1:26">
      <c r="A1683" s="189"/>
      <c r="D1683" s="187"/>
      <c r="E1683" s="187"/>
      <c r="F1683" s="187"/>
      <c r="G1683" s="187"/>
      <c r="H1683" s="187"/>
      <c r="I1683" s="187"/>
      <c r="J1683" s="187"/>
      <c r="K1683" s="188"/>
      <c r="L1683" s="187"/>
      <c r="M1683" s="187"/>
      <c r="N1683" s="187"/>
      <c r="O1683" s="187"/>
      <c r="P1683" s="187"/>
      <c r="Q1683" s="187"/>
      <c r="R1683" s="188"/>
      <c r="S1683" s="187"/>
      <c r="U1683" s="186"/>
      <c r="V1683" s="186"/>
      <c r="Y1683" s="186"/>
      <c r="Z1683" s="186"/>
    </row>
    <row r="1684" spans="1:26">
      <c r="A1684" s="189"/>
      <c r="D1684" s="187"/>
      <c r="E1684" s="187"/>
      <c r="F1684" s="187"/>
      <c r="G1684" s="187"/>
      <c r="H1684" s="187"/>
      <c r="I1684" s="187"/>
      <c r="J1684" s="187"/>
      <c r="K1684" s="188"/>
      <c r="L1684" s="187"/>
      <c r="M1684" s="187"/>
      <c r="N1684" s="187"/>
      <c r="O1684" s="187"/>
      <c r="P1684" s="187"/>
      <c r="Q1684" s="187"/>
      <c r="R1684" s="188"/>
      <c r="S1684" s="187"/>
      <c r="U1684" s="186"/>
      <c r="V1684" s="186"/>
      <c r="Y1684" s="186"/>
      <c r="Z1684" s="186"/>
    </row>
    <row r="1685" spans="1:26">
      <c r="A1685" s="189"/>
      <c r="D1685" s="187"/>
      <c r="E1685" s="187"/>
      <c r="F1685" s="187"/>
      <c r="G1685" s="187"/>
      <c r="H1685" s="187"/>
      <c r="I1685" s="187"/>
      <c r="J1685" s="187"/>
      <c r="K1685" s="188"/>
      <c r="L1685" s="187"/>
      <c r="M1685" s="187"/>
      <c r="N1685" s="187"/>
      <c r="O1685" s="187"/>
      <c r="P1685" s="187"/>
      <c r="Q1685" s="187"/>
      <c r="R1685" s="188"/>
      <c r="S1685" s="187"/>
      <c r="U1685" s="186"/>
      <c r="V1685" s="186"/>
      <c r="Y1685" s="186"/>
      <c r="Z1685" s="186"/>
    </row>
    <row r="1686" spans="1:26">
      <c r="A1686" s="189"/>
      <c r="D1686" s="187"/>
      <c r="E1686" s="187"/>
      <c r="F1686" s="187"/>
      <c r="G1686" s="187"/>
      <c r="H1686" s="187"/>
      <c r="I1686" s="187"/>
      <c r="J1686" s="187"/>
      <c r="K1686" s="188"/>
      <c r="L1686" s="187"/>
      <c r="M1686" s="187"/>
      <c r="N1686" s="187"/>
      <c r="O1686" s="187"/>
      <c r="P1686" s="187"/>
      <c r="Q1686" s="187"/>
      <c r="R1686" s="188"/>
      <c r="S1686" s="187"/>
      <c r="U1686" s="186"/>
      <c r="V1686" s="186"/>
      <c r="Y1686" s="186"/>
      <c r="Z1686" s="186"/>
    </row>
    <row r="1687" spans="1:26">
      <c r="A1687" s="189"/>
      <c r="D1687" s="187"/>
      <c r="E1687" s="187"/>
      <c r="F1687" s="187"/>
      <c r="G1687" s="187"/>
      <c r="H1687" s="187"/>
      <c r="I1687" s="187"/>
      <c r="J1687" s="187"/>
      <c r="K1687" s="188"/>
      <c r="L1687" s="187"/>
      <c r="M1687" s="187"/>
      <c r="N1687" s="187"/>
      <c r="O1687" s="187"/>
      <c r="P1687" s="187"/>
      <c r="Q1687" s="187"/>
      <c r="R1687" s="188"/>
      <c r="S1687" s="187"/>
      <c r="U1687" s="186"/>
      <c r="V1687" s="186"/>
      <c r="Y1687" s="186"/>
      <c r="Z1687" s="186"/>
    </row>
    <row r="1688" spans="1:26">
      <c r="A1688" s="189"/>
      <c r="D1688" s="187"/>
      <c r="E1688" s="187"/>
      <c r="F1688" s="187"/>
      <c r="G1688" s="187"/>
      <c r="H1688" s="187"/>
      <c r="I1688" s="187"/>
      <c r="J1688" s="187"/>
      <c r="K1688" s="188"/>
      <c r="L1688" s="187"/>
      <c r="M1688" s="187"/>
      <c r="N1688" s="187"/>
      <c r="O1688" s="187"/>
      <c r="P1688" s="187"/>
      <c r="Q1688" s="187"/>
      <c r="R1688" s="188"/>
      <c r="S1688" s="187"/>
      <c r="U1688" s="186"/>
      <c r="V1688" s="186"/>
      <c r="Y1688" s="186"/>
      <c r="Z1688" s="186"/>
    </row>
    <row r="1689" spans="1:26">
      <c r="A1689" s="189"/>
      <c r="D1689" s="187"/>
      <c r="E1689" s="187"/>
      <c r="F1689" s="187"/>
      <c r="G1689" s="187"/>
      <c r="H1689" s="187"/>
      <c r="I1689" s="187"/>
      <c r="J1689" s="187"/>
      <c r="K1689" s="188"/>
      <c r="L1689" s="187"/>
      <c r="M1689" s="187"/>
      <c r="N1689" s="187"/>
      <c r="O1689" s="187"/>
      <c r="P1689" s="187"/>
      <c r="Q1689" s="187"/>
      <c r="R1689" s="188"/>
      <c r="S1689" s="187"/>
      <c r="U1689" s="186"/>
      <c r="V1689" s="186"/>
      <c r="Y1689" s="186"/>
      <c r="Z1689" s="186"/>
    </row>
    <row r="1690" spans="1:26">
      <c r="A1690" s="189"/>
      <c r="D1690" s="187"/>
      <c r="E1690" s="187"/>
      <c r="F1690" s="187"/>
      <c r="G1690" s="187"/>
      <c r="H1690" s="187"/>
      <c r="I1690" s="187"/>
      <c r="J1690" s="187"/>
      <c r="K1690" s="188"/>
      <c r="L1690" s="187"/>
      <c r="M1690" s="187"/>
      <c r="N1690" s="187"/>
      <c r="O1690" s="187"/>
      <c r="P1690" s="187"/>
      <c r="Q1690" s="187"/>
      <c r="R1690" s="188"/>
      <c r="S1690" s="187"/>
      <c r="U1690" s="186"/>
      <c r="V1690" s="186"/>
      <c r="Y1690" s="186"/>
      <c r="Z1690" s="186"/>
    </row>
    <row r="1691" spans="1:26">
      <c r="A1691" s="189"/>
      <c r="D1691" s="187"/>
      <c r="E1691" s="187"/>
      <c r="F1691" s="187"/>
      <c r="G1691" s="187"/>
      <c r="H1691" s="187"/>
      <c r="I1691" s="187"/>
      <c r="J1691" s="187"/>
      <c r="K1691" s="188"/>
      <c r="L1691" s="187"/>
      <c r="M1691" s="187"/>
      <c r="N1691" s="187"/>
      <c r="O1691" s="187"/>
      <c r="P1691" s="187"/>
      <c r="Q1691" s="187"/>
      <c r="R1691" s="188"/>
      <c r="S1691" s="187"/>
      <c r="U1691" s="186"/>
      <c r="V1691" s="186"/>
      <c r="Y1691" s="186"/>
      <c r="Z1691" s="186"/>
    </row>
    <row r="1692" spans="1:26">
      <c r="A1692" s="189"/>
      <c r="D1692" s="187"/>
      <c r="E1692" s="187"/>
      <c r="F1692" s="187"/>
      <c r="G1692" s="187"/>
      <c r="H1692" s="187"/>
      <c r="I1692" s="187"/>
      <c r="J1692" s="187"/>
      <c r="K1692" s="188"/>
      <c r="L1692" s="187"/>
      <c r="M1692" s="187"/>
      <c r="N1692" s="187"/>
      <c r="O1692" s="187"/>
      <c r="P1692" s="187"/>
      <c r="Q1692" s="187"/>
      <c r="R1692" s="188"/>
      <c r="S1692" s="187"/>
      <c r="U1692" s="186"/>
      <c r="V1692" s="186"/>
      <c r="Y1692" s="186"/>
      <c r="Z1692" s="186"/>
    </row>
    <row r="1693" spans="1:26">
      <c r="A1693" s="189"/>
      <c r="D1693" s="187"/>
      <c r="E1693" s="187"/>
      <c r="F1693" s="187"/>
      <c r="G1693" s="187"/>
      <c r="H1693" s="187"/>
      <c r="I1693" s="187"/>
      <c r="J1693" s="187"/>
      <c r="K1693" s="188"/>
      <c r="L1693" s="187"/>
      <c r="M1693" s="187"/>
      <c r="N1693" s="187"/>
      <c r="O1693" s="187"/>
      <c r="P1693" s="187"/>
      <c r="Q1693" s="187"/>
      <c r="R1693" s="188"/>
      <c r="S1693" s="187"/>
      <c r="U1693" s="186"/>
      <c r="V1693" s="186"/>
      <c r="Y1693" s="186"/>
      <c r="Z1693" s="186"/>
    </row>
    <row r="1694" spans="1:26">
      <c r="A1694" s="189"/>
      <c r="D1694" s="187"/>
      <c r="E1694" s="187"/>
      <c r="F1694" s="187"/>
      <c r="G1694" s="187"/>
      <c r="H1694" s="187"/>
      <c r="I1694" s="187"/>
      <c r="J1694" s="187"/>
      <c r="K1694" s="188"/>
      <c r="L1694" s="187"/>
      <c r="M1694" s="187"/>
      <c r="N1694" s="187"/>
      <c r="O1694" s="187"/>
      <c r="P1694" s="187"/>
      <c r="Q1694" s="187"/>
      <c r="R1694" s="188"/>
      <c r="S1694" s="187"/>
      <c r="U1694" s="186"/>
      <c r="V1694" s="186"/>
      <c r="Y1694" s="186"/>
      <c r="Z1694" s="186"/>
    </row>
    <row r="1695" spans="1:26">
      <c r="A1695" s="189"/>
      <c r="D1695" s="187"/>
      <c r="E1695" s="187"/>
      <c r="F1695" s="187"/>
      <c r="G1695" s="187"/>
      <c r="H1695" s="187"/>
      <c r="I1695" s="187"/>
      <c r="J1695" s="187"/>
      <c r="K1695" s="188"/>
      <c r="L1695" s="187"/>
      <c r="M1695" s="187"/>
      <c r="N1695" s="187"/>
      <c r="O1695" s="187"/>
      <c r="P1695" s="187"/>
      <c r="Q1695" s="187"/>
      <c r="R1695" s="188"/>
      <c r="S1695" s="187"/>
      <c r="U1695" s="186"/>
      <c r="V1695" s="186"/>
      <c r="Y1695" s="186"/>
      <c r="Z1695" s="186"/>
    </row>
    <row r="1696" spans="1:26">
      <c r="A1696" s="189"/>
      <c r="D1696" s="187"/>
      <c r="E1696" s="187"/>
      <c r="F1696" s="187"/>
      <c r="G1696" s="187"/>
      <c r="H1696" s="187"/>
      <c r="I1696" s="187"/>
      <c r="J1696" s="187"/>
      <c r="K1696" s="188"/>
      <c r="L1696" s="187"/>
      <c r="M1696" s="187"/>
      <c r="N1696" s="187"/>
      <c r="O1696" s="187"/>
      <c r="P1696" s="187"/>
      <c r="Q1696" s="187"/>
      <c r="R1696" s="188"/>
      <c r="S1696" s="187"/>
      <c r="U1696" s="186"/>
      <c r="V1696" s="186"/>
      <c r="Y1696" s="186"/>
      <c r="Z1696" s="186"/>
    </row>
    <row r="1697" spans="1:26">
      <c r="A1697" s="189"/>
      <c r="D1697" s="187"/>
      <c r="E1697" s="187"/>
      <c r="F1697" s="187"/>
      <c r="G1697" s="187"/>
      <c r="H1697" s="187"/>
      <c r="I1697" s="187"/>
      <c r="J1697" s="187"/>
      <c r="K1697" s="188"/>
      <c r="L1697" s="187"/>
      <c r="M1697" s="187"/>
      <c r="N1697" s="187"/>
      <c r="O1697" s="187"/>
      <c r="P1697" s="187"/>
      <c r="Q1697" s="187"/>
      <c r="R1697" s="188"/>
      <c r="S1697" s="187"/>
      <c r="U1697" s="186"/>
      <c r="V1697" s="186"/>
      <c r="Y1697" s="186"/>
      <c r="Z1697" s="186"/>
    </row>
    <row r="1698" spans="1:26">
      <c r="A1698" s="189"/>
      <c r="D1698" s="187"/>
      <c r="E1698" s="187"/>
      <c r="F1698" s="187"/>
      <c r="G1698" s="187"/>
      <c r="H1698" s="187"/>
      <c r="I1698" s="187"/>
      <c r="J1698" s="187"/>
      <c r="K1698" s="188"/>
      <c r="L1698" s="187"/>
      <c r="M1698" s="187"/>
      <c r="N1698" s="187"/>
      <c r="O1698" s="187"/>
      <c r="P1698" s="187"/>
      <c r="Q1698" s="187"/>
      <c r="R1698" s="188"/>
      <c r="S1698" s="187"/>
      <c r="U1698" s="186"/>
      <c r="V1698" s="186"/>
      <c r="Y1698" s="186"/>
      <c r="Z1698" s="186"/>
    </row>
    <row r="1699" spans="1:26">
      <c r="A1699" s="189"/>
      <c r="D1699" s="187"/>
      <c r="E1699" s="187"/>
      <c r="F1699" s="187"/>
      <c r="G1699" s="187"/>
      <c r="H1699" s="187"/>
      <c r="I1699" s="187"/>
      <c r="J1699" s="187"/>
      <c r="K1699" s="188"/>
      <c r="L1699" s="187"/>
      <c r="M1699" s="187"/>
      <c r="N1699" s="187"/>
      <c r="O1699" s="187"/>
      <c r="P1699" s="187"/>
      <c r="Q1699" s="187"/>
      <c r="R1699" s="188"/>
      <c r="S1699" s="187"/>
      <c r="U1699" s="186"/>
      <c r="V1699" s="186"/>
      <c r="Y1699" s="186"/>
      <c r="Z1699" s="186"/>
    </row>
    <row r="1700" spans="1:26">
      <c r="A1700" s="189"/>
      <c r="D1700" s="187"/>
      <c r="E1700" s="187"/>
      <c r="F1700" s="187"/>
      <c r="G1700" s="187"/>
      <c r="H1700" s="187"/>
      <c r="I1700" s="187"/>
      <c r="J1700" s="187"/>
      <c r="K1700" s="188"/>
      <c r="L1700" s="187"/>
      <c r="M1700" s="187"/>
      <c r="N1700" s="187"/>
      <c r="O1700" s="187"/>
      <c r="P1700" s="187"/>
      <c r="Q1700" s="187"/>
      <c r="R1700" s="188"/>
      <c r="S1700" s="187"/>
      <c r="U1700" s="186"/>
      <c r="V1700" s="186"/>
      <c r="Y1700" s="186"/>
      <c r="Z1700" s="186"/>
    </row>
    <row r="1701" spans="1:26">
      <c r="A1701" s="189"/>
      <c r="D1701" s="187"/>
      <c r="E1701" s="187"/>
      <c r="F1701" s="187"/>
      <c r="G1701" s="187"/>
      <c r="H1701" s="187"/>
      <c r="I1701" s="187"/>
      <c r="J1701" s="187"/>
      <c r="K1701" s="188"/>
      <c r="L1701" s="187"/>
      <c r="M1701" s="187"/>
      <c r="N1701" s="187"/>
      <c r="O1701" s="187"/>
      <c r="P1701" s="187"/>
      <c r="Q1701" s="187"/>
      <c r="R1701" s="188"/>
      <c r="S1701" s="187"/>
      <c r="U1701" s="186"/>
      <c r="V1701" s="186"/>
      <c r="Y1701" s="186"/>
      <c r="Z1701" s="186"/>
    </row>
    <row r="1702" spans="1:26">
      <c r="A1702" s="189"/>
      <c r="D1702" s="187"/>
      <c r="E1702" s="187"/>
      <c r="F1702" s="187"/>
      <c r="G1702" s="187"/>
      <c r="H1702" s="187"/>
      <c r="I1702" s="187"/>
      <c r="J1702" s="187"/>
      <c r="K1702" s="188"/>
      <c r="L1702" s="187"/>
      <c r="M1702" s="187"/>
      <c r="N1702" s="187"/>
      <c r="O1702" s="187"/>
      <c r="P1702" s="187"/>
      <c r="Q1702" s="187"/>
      <c r="R1702" s="188"/>
      <c r="S1702" s="187"/>
      <c r="U1702" s="186"/>
      <c r="V1702" s="186"/>
      <c r="Y1702" s="186"/>
      <c r="Z1702" s="186"/>
    </row>
    <row r="1703" spans="1:26">
      <c r="A1703" s="189"/>
      <c r="D1703" s="187"/>
      <c r="E1703" s="187"/>
      <c r="F1703" s="187"/>
      <c r="G1703" s="187"/>
      <c r="H1703" s="187"/>
      <c r="I1703" s="187"/>
      <c r="J1703" s="187"/>
      <c r="K1703" s="188"/>
      <c r="L1703" s="187"/>
      <c r="M1703" s="187"/>
      <c r="N1703" s="187"/>
      <c r="O1703" s="187"/>
      <c r="P1703" s="187"/>
      <c r="Q1703" s="187"/>
      <c r="R1703" s="188"/>
      <c r="S1703" s="187"/>
      <c r="U1703" s="186"/>
      <c r="V1703" s="186"/>
      <c r="Y1703" s="186"/>
      <c r="Z1703" s="186"/>
    </row>
    <row r="1704" spans="1:26">
      <c r="A1704" s="189"/>
      <c r="D1704" s="187"/>
      <c r="E1704" s="187"/>
      <c r="F1704" s="187"/>
      <c r="G1704" s="187"/>
      <c r="H1704" s="187"/>
      <c r="I1704" s="187"/>
      <c r="J1704" s="187"/>
      <c r="K1704" s="188"/>
      <c r="L1704" s="187"/>
      <c r="M1704" s="187"/>
      <c r="N1704" s="187"/>
      <c r="O1704" s="187"/>
      <c r="P1704" s="187"/>
      <c r="Q1704" s="187"/>
      <c r="R1704" s="188"/>
      <c r="S1704" s="187"/>
      <c r="U1704" s="186"/>
      <c r="V1704" s="186"/>
      <c r="Y1704" s="186"/>
      <c r="Z1704" s="186"/>
    </row>
    <row r="1705" spans="1:26">
      <c r="A1705" s="189"/>
      <c r="D1705" s="187"/>
      <c r="E1705" s="187"/>
      <c r="F1705" s="187"/>
      <c r="G1705" s="187"/>
      <c r="H1705" s="187"/>
      <c r="I1705" s="187"/>
      <c r="J1705" s="187"/>
      <c r="K1705" s="188"/>
      <c r="L1705" s="187"/>
      <c r="M1705" s="187"/>
      <c r="N1705" s="187"/>
      <c r="O1705" s="187"/>
      <c r="P1705" s="187"/>
      <c r="Q1705" s="187"/>
      <c r="R1705" s="188"/>
      <c r="S1705" s="187"/>
      <c r="U1705" s="186"/>
      <c r="V1705" s="186"/>
      <c r="Y1705" s="186"/>
      <c r="Z1705" s="186"/>
    </row>
    <row r="1706" spans="1:26">
      <c r="A1706" s="189"/>
      <c r="D1706" s="187"/>
      <c r="E1706" s="187"/>
      <c r="F1706" s="187"/>
      <c r="G1706" s="187"/>
      <c r="H1706" s="187"/>
      <c r="I1706" s="187"/>
      <c r="J1706" s="187"/>
      <c r="K1706" s="188"/>
      <c r="L1706" s="187"/>
      <c r="M1706" s="187"/>
      <c r="N1706" s="187"/>
      <c r="O1706" s="187"/>
      <c r="P1706" s="187"/>
      <c r="Q1706" s="187"/>
      <c r="R1706" s="188"/>
      <c r="S1706" s="187"/>
      <c r="U1706" s="186"/>
      <c r="V1706" s="186"/>
      <c r="Y1706" s="186"/>
      <c r="Z1706" s="186"/>
    </row>
    <row r="1707" spans="1:26">
      <c r="A1707" s="189"/>
      <c r="D1707" s="187"/>
      <c r="E1707" s="187"/>
      <c r="F1707" s="187"/>
      <c r="G1707" s="187"/>
      <c r="H1707" s="187"/>
      <c r="I1707" s="187"/>
      <c r="J1707" s="187"/>
      <c r="K1707" s="188"/>
      <c r="L1707" s="187"/>
      <c r="M1707" s="187"/>
      <c r="N1707" s="187"/>
      <c r="O1707" s="187"/>
      <c r="P1707" s="187"/>
      <c r="Q1707" s="187"/>
      <c r="R1707" s="188"/>
      <c r="S1707" s="187"/>
      <c r="U1707" s="186"/>
      <c r="V1707" s="186"/>
      <c r="Y1707" s="186"/>
      <c r="Z1707" s="186"/>
    </row>
    <row r="1708" spans="1:26">
      <c r="A1708" s="189"/>
      <c r="D1708" s="187"/>
      <c r="E1708" s="187"/>
      <c r="F1708" s="187"/>
      <c r="G1708" s="187"/>
      <c r="H1708" s="187"/>
      <c r="I1708" s="187"/>
      <c r="J1708" s="187"/>
      <c r="K1708" s="188"/>
      <c r="L1708" s="187"/>
      <c r="M1708" s="187"/>
      <c r="N1708" s="187"/>
      <c r="O1708" s="187"/>
      <c r="P1708" s="187"/>
      <c r="Q1708" s="187"/>
      <c r="R1708" s="188"/>
      <c r="S1708" s="187"/>
      <c r="U1708" s="186"/>
      <c r="V1708" s="186"/>
      <c r="Y1708" s="186"/>
      <c r="Z1708" s="186"/>
    </row>
    <row r="1709" spans="1:26">
      <c r="A1709" s="189"/>
      <c r="D1709" s="187"/>
      <c r="E1709" s="187"/>
      <c r="F1709" s="187"/>
      <c r="G1709" s="187"/>
      <c r="H1709" s="187"/>
      <c r="I1709" s="187"/>
      <c r="J1709" s="187"/>
      <c r="K1709" s="188"/>
      <c r="L1709" s="187"/>
      <c r="M1709" s="187"/>
      <c r="N1709" s="187"/>
      <c r="O1709" s="187"/>
      <c r="P1709" s="187"/>
      <c r="Q1709" s="187"/>
      <c r="R1709" s="188"/>
      <c r="S1709" s="187"/>
      <c r="U1709" s="186"/>
      <c r="V1709" s="186"/>
      <c r="Y1709" s="186"/>
      <c r="Z1709" s="186"/>
    </row>
    <row r="1710" spans="1:26">
      <c r="A1710" s="189"/>
      <c r="D1710" s="187"/>
      <c r="E1710" s="187"/>
      <c r="F1710" s="187"/>
      <c r="G1710" s="187"/>
      <c r="H1710" s="187"/>
      <c r="I1710" s="187"/>
      <c r="J1710" s="187"/>
      <c r="K1710" s="188"/>
      <c r="L1710" s="187"/>
      <c r="M1710" s="187"/>
      <c r="N1710" s="187"/>
      <c r="O1710" s="187"/>
      <c r="P1710" s="187"/>
      <c r="Q1710" s="187"/>
      <c r="R1710" s="188"/>
      <c r="S1710" s="187"/>
      <c r="U1710" s="186"/>
      <c r="V1710" s="186"/>
      <c r="Y1710" s="186"/>
      <c r="Z1710" s="186"/>
    </row>
    <row r="1711" spans="1:26">
      <c r="A1711" s="189"/>
      <c r="D1711" s="187"/>
      <c r="E1711" s="187"/>
      <c r="F1711" s="187"/>
      <c r="G1711" s="187"/>
      <c r="H1711" s="187"/>
      <c r="I1711" s="187"/>
      <c r="J1711" s="187"/>
      <c r="K1711" s="188"/>
      <c r="L1711" s="187"/>
      <c r="M1711" s="187"/>
      <c r="N1711" s="187"/>
      <c r="O1711" s="187"/>
      <c r="P1711" s="187"/>
      <c r="Q1711" s="187"/>
      <c r="R1711" s="188"/>
      <c r="S1711" s="187"/>
      <c r="U1711" s="186"/>
      <c r="V1711" s="186"/>
      <c r="Y1711" s="186"/>
      <c r="Z1711" s="186"/>
    </row>
    <row r="1712" spans="1:26">
      <c r="A1712" s="189"/>
      <c r="D1712" s="187"/>
      <c r="E1712" s="187"/>
      <c r="F1712" s="187"/>
      <c r="G1712" s="187"/>
      <c r="H1712" s="187"/>
      <c r="I1712" s="187"/>
      <c r="J1712" s="187"/>
      <c r="K1712" s="188"/>
      <c r="L1712" s="187"/>
      <c r="M1712" s="187"/>
      <c r="N1712" s="187"/>
      <c r="O1712" s="187"/>
      <c r="P1712" s="187"/>
      <c r="Q1712" s="187"/>
      <c r="R1712" s="188"/>
      <c r="S1712" s="187"/>
      <c r="U1712" s="186"/>
      <c r="V1712" s="186"/>
      <c r="Y1712" s="186"/>
      <c r="Z1712" s="186"/>
    </row>
    <row r="1713" spans="1:26">
      <c r="A1713" s="189"/>
      <c r="D1713" s="187"/>
      <c r="E1713" s="187"/>
      <c r="F1713" s="187"/>
      <c r="G1713" s="187"/>
      <c r="H1713" s="187"/>
      <c r="I1713" s="187"/>
      <c r="J1713" s="187"/>
      <c r="K1713" s="188"/>
      <c r="L1713" s="187"/>
      <c r="M1713" s="187"/>
      <c r="N1713" s="187"/>
      <c r="O1713" s="187"/>
      <c r="P1713" s="187"/>
      <c r="Q1713" s="187"/>
      <c r="R1713" s="188"/>
      <c r="S1713" s="187"/>
      <c r="U1713" s="186"/>
      <c r="V1713" s="186"/>
      <c r="Y1713" s="186"/>
      <c r="Z1713" s="186"/>
    </row>
    <row r="1714" spans="1:26">
      <c r="A1714" s="189"/>
      <c r="D1714" s="187"/>
      <c r="E1714" s="187"/>
      <c r="F1714" s="187"/>
      <c r="G1714" s="187"/>
      <c r="H1714" s="187"/>
      <c r="I1714" s="187"/>
      <c r="J1714" s="187"/>
      <c r="K1714" s="188"/>
      <c r="L1714" s="187"/>
      <c r="M1714" s="187"/>
      <c r="N1714" s="187"/>
      <c r="O1714" s="187"/>
      <c r="P1714" s="187"/>
      <c r="Q1714" s="187"/>
      <c r="R1714" s="188"/>
      <c r="S1714" s="187"/>
      <c r="U1714" s="186"/>
      <c r="V1714" s="186"/>
      <c r="Y1714" s="186"/>
      <c r="Z1714" s="186"/>
    </row>
    <row r="1715" spans="1:26">
      <c r="A1715" s="189"/>
      <c r="D1715" s="187"/>
      <c r="E1715" s="187"/>
      <c r="F1715" s="187"/>
      <c r="G1715" s="187"/>
      <c r="H1715" s="187"/>
      <c r="I1715" s="187"/>
      <c r="J1715" s="187"/>
      <c r="K1715" s="188"/>
      <c r="L1715" s="187"/>
      <c r="M1715" s="187"/>
      <c r="N1715" s="187"/>
      <c r="O1715" s="187"/>
      <c r="P1715" s="187"/>
      <c r="Q1715" s="187"/>
      <c r="R1715" s="188"/>
      <c r="S1715" s="187"/>
      <c r="U1715" s="186"/>
      <c r="V1715" s="186"/>
      <c r="Y1715" s="186"/>
      <c r="Z1715" s="186"/>
    </row>
    <row r="1716" spans="1:26">
      <c r="A1716" s="189"/>
      <c r="D1716" s="187"/>
      <c r="E1716" s="187"/>
      <c r="F1716" s="187"/>
      <c r="G1716" s="187"/>
      <c r="H1716" s="187"/>
      <c r="I1716" s="187"/>
      <c r="J1716" s="187"/>
      <c r="K1716" s="188"/>
      <c r="L1716" s="187"/>
      <c r="M1716" s="187"/>
      <c r="N1716" s="187"/>
      <c r="O1716" s="187"/>
      <c r="P1716" s="187"/>
      <c r="Q1716" s="187"/>
      <c r="R1716" s="188"/>
      <c r="S1716" s="187"/>
      <c r="U1716" s="186"/>
      <c r="V1716" s="186"/>
      <c r="Y1716" s="186"/>
      <c r="Z1716" s="186"/>
    </row>
    <row r="1717" spans="1:26">
      <c r="A1717" s="189"/>
      <c r="D1717" s="187"/>
      <c r="E1717" s="187"/>
      <c r="F1717" s="187"/>
      <c r="G1717" s="187"/>
      <c r="H1717" s="187"/>
      <c r="I1717" s="187"/>
      <c r="J1717" s="187"/>
      <c r="K1717" s="188"/>
      <c r="L1717" s="187"/>
      <c r="M1717" s="187"/>
      <c r="N1717" s="187"/>
      <c r="O1717" s="187"/>
      <c r="P1717" s="187"/>
      <c r="Q1717" s="187"/>
      <c r="R1717" s="188"/>
      <c r="S1717" s="187"/>
      <c r="U1717" s="186"/>
      <c r="V1717" s="186"/>
      <c r="Y1717" s="186"/>
      <c r="Z1717" s="186"/>
    </row>
    <row r="1718" spans="1:26">
      <c r="A1718" s="189"/>
      <c r="D1718" s="187"/>
      <c r="E1718" s="187"/>
      <c r="F1718" s="187"/>
      <c r="G1718" s="187"/>
      <c r="H1718" s="187"/>
      <c r="I1718" s="187"/>
      <c r="J1718" s="187"/>
      <c r="K1718" s="188"/>
      <c r="L1718" s="187"/>
      <c r="M1718" s="187"/>
      <c r="N1718" s="187"/>
      <c r="O1718" s="187"/>
      <c r="P1718" s="187"/>
      <c r="Q1718" s="187"/>
      <c r="R1718" s="188"/>
      <c r="S1718" s="187"/>
      <c r="U1718" s="186"/>
      <c r="V1718" s="186"/>
      <c r="Y1718" s="186"/>
      <c r="Z1718" s="186"/>
    </row>
    <row r="1719" spans="1:26">
      <c r="A1719" s="189"/>
      <c r="D1719" s="187"/>
      <c r="E1719" s="187"/>
      <c r="F1719" s="187"/>
      <c r="G1719" s="187"/>
      <c r="H1719" s="187"/>
      <c r="I1719" s="187"/>
      <c r="J1719" s="187"/>
      <c r="K1719" s="188"/>
      <c r="L1719" s="187"/>
      <c r="M1719" s="187"/>
      <c r="N1719" s="187"/>
      <c r="O1719" s="187"/>
      <c r="P1719" s="187"/>
      <c r="Q1719" s="187"/>
      <c r="R1719" s="188"/>
      <c r="S1719" s="187"/>
      <c r="U1719" s="186"/>
      <c r="V1719" s="186"/>
      <c r="Y1719" s="186"/>
      <c r="Z1719" s="186"/>
    </row>
    <row r="1720" spans="1:26">
      <c r="A1720" s="189"/>
      <c r="D1720" s="187"/>
      <c r="E1720" s="187"/>
      <c r="F1720" s="187"/>
      <c r="G1720" s="187"/>
      <c r="H1720" s="187"/>
      <c r="I1720" s="187"/>
      <c r="J1720" s="187"/>
      <c r="K1720" s="188"/>
      <c r="L1720" s="187"/>
      <c r="M1720" s="187"/>
      <c r="N1720" s="187"/>
      <c r="O1720" s="187"/>
      <c r="P1720" s="187"/>
      <c r="Q1720" s="187"/>
      <c r="R1720" s="188"/>
      <c r="S1720" s="187"/>
      <c r="U1720" s="186"/>
      <c r="V1720" s="186"/>
      <c r="Y1720" s="186"/>
      <c r="Z1720" s="186"/>
    </row>
    <row r="1721" spans="1:26">
      <c r="A1721" s="189"/>
      <c r="D1721" s="187"/>
      <c r="E1721" s="187"/>
      <c r="F1721" s="187"/>
      <c r="G1721" s="187"/>
      <c r="H1721" s="187"/>
      <c r="I1721" s="187"/>
      <c r="J1721" s="187"/>
      <c r="K1721" s="188"/>
      <c r="L1721" s="187"/>
      <c r="M1721" s="187"/>
      <c r="N1721" s="187"/>
      <c r="O1721" s="187"/>
      <c r="P1721" s="187"/>
      <c r="Q1721" s="187"/>
      <c r="R1721" s="188"/>
      <c r="S1721" s="187"/>
      <c r="U1721" s="186"/>
      <c r="V1721" s="186"/>
      <c r="Y1721" s="186"/>
      <c r="Z1721" s="186"/>
    </row>
    <row r="1722" spans="1:26">
      <c r="A1722" s="189"/>
      <c r="D1722" s="187"/>
      <c r="E1722" s="187"/>
      <c r="F1722" s="187"/>
      <c r="G1722" s="187"/>
      <c r="H1722" s="187"/>
      <c r="I1722" s="187"/>
      <c r="J1722" s="187"/>
      <c r="K1722" s="188"/>
      <c r="L1722" s="187"/>
      <c r="M1722" s="187"/>
      <c r="N1722" s="187"/>
      <c r="O1722" s="187"/>
      <c r="P1722" s="187"/>
      <c r="Q1722" s="187"/>
      <c r="R1722" s="188"/>
      <c r="S1722" s="187"/>
      <c r="U1722" s="186"/>
      <c r="V1722" s="186"/>
      <c r="Y1722" s="186"/>
      <c r="Z1722" s="186"/>
    </row>
    <row r="1723" spans="1:26">
      <c r="A1723" s="189"/>
      <c r="D1723" s="187"/>
      <c r="E1723" s="187"/>
      <c r="F1723" s="187"/>
      <c r="G1723" s="187"/>
      <c r="H1723" s="187"/>
      <c r="I1723" s="187"/>
      <c r="J1723" s="187"/>
      <c r="K1723" s="188"/>
      <c r="L1723" s="187"/>
      <c r="M1723" s="187"/>
      <c r="N1723" s="187"/>
      <c r="O1723" s="187"/>
      <c r="P1723" s="187"/>
      <c r="Q1723" s="187"/>
      <c r="R1723" s="188"/>
      <c r="S1723" s="187"/>
      <c r="U1723" s="186"/>
      <c r="V1723" s="186"/>
      <c r="Y1723" s="186"/>
      <c r="Z1723" s="186"/>
    </row>
    <row r="1724" spans="1:26">
      <c r="A1724" s="189"/>
      <c r="D1724" s="187"/>
      <c r="E1724" s="187"/>
      <c r="F1724" s="187"/>
      <c r="G1724" s="187"/>
      <c r="H1724" s="187"/>
      <c r="I1724" s="187"/>
      <c r="J1724" s="187"/>
      <c r="K1724" s="188"/>
      <c r="L1724" s="187"/>
      <c r="M1724" s="187"/>
      <c r="N1724" s="187"/>
      <c r="O1724" s="187"/>
      <c r="P1724" s="187"/>
      <c r="Q1724" s="187"/>
      <c r="R1724" s="188"/>
      <c r="S1724" s="187"/>
      <c r="U1724" s="186"/>
      <c r="V1724" s="186"/>
      <c r="Y1724" s="186"/>
      <c r="Z1724" s="186"/>
    </row>
    <row r="1725" spans="1:26">
      <c r="A1725" s="189"/>
      <c r="D1725" s="187"/>
      <c r="E1725" s="187"/>
      <c r="F1725" s="187"/>
      <c r="G1725" s="187"/>
      <c r="H1725" s="187"/>
      <c r="I1725" s="187"/>
      <c r="J1725" s="187"/>
      <c r="K1725" s="188"/>
      <c r="L1725" s="187"/>
      <c r="M1725" s="187"/>
      <c r="N1725" s="187"/>
      <c r="O1725" s="187"/>
      <c r="P1725" s="187"/>
      <c r="Q1725" s="187"/>
      <c r="R1725" s="188"/>
      <c r="S1725" s="187"/>
      <c r="U1725" s="186"/>
      <c r="V1725" s="186"/>
      <c r="Y1725" s="186"/>
      <c r="Z1725" s="186"/>
    </row>
    <row r="1726" spans="1:26">
      <c r="A1726" s="189"/>
      <c r="D1726" s="187"/>
      <c r="E1726" s="187"/>
      <c r="F1726" s="187"/>
      <c r="G1726" s="187"/>
      <c r="H1726" s="187"/>
      <c r="I1726" s="187"/>
      <c r="J1726" s="187"/>
      <c r="K1726" s="188"/>
      <c r="L1726" s="187"/>
      <c r="M1726" s="187"/>
      <c r="N1726" s="187"/>
      <c r="O1726" s="187"/>
      <c r="P1726" s="187"/>
      <c r="Q1726" s="187"/>
      <c r="R1726" s="188"/>
      <c r="S1726" s="187"/>
      <c r="U1726" s="186"/>
      <c r="V1726" s="186"/>
      <c r="Y1726" s="186"/>
      <c r="Z1726" s="186"/>
    </row>
    <row r="1727" spans="1:26">
      <c r="A1727" s="189"/>
      <c r="D1727" s="187"/>
      <c r="E1727" s="187"/>
      <c r="F1727" s="187"/>
      <c r="G1727" s="187"/>
      <c r="H1727" s="187"/>
      <c r="I1727" s="187"/>
      <c r="J1727" s="187"/>
      <c r="K1727" s="188"/>
      <c r="L1727" s="187"/>
      <c r="M1727" s="187"/>
      <c r="N1727" s="187"/>
      <c r="O1727" s="187"/>
      <c r="P1727" s="187"/>
      <c r="Q1727" s="187"/>
      <c r="R1727" s="188"/>
      <c r="S1727" s="187"/>
      <c r="U1727" s="186"/>
      <c r="V1727" s="186"/>
      <c r="Y1727" s="186"/>
      <c r="Z1727" s="186"/>
    </row>
    <row r="1728" spans="1:26">
      <c r="A1728" s="189"/>
      <c r="D1728" s="187"/>
      <c r="E1728" s="187"/>
      <c r="F1728" s="187"/>
      <c r="G1728" s="187"/>
      <c r="H1728" s="187"/>
      <c r="I1728" s="187"/>
      <c r="J1728" s="187"/>
      <c r="K1728" s="188"/>
      <c r="L1728" s="187"/>
      <c r="M1728" s="187"/>
      <c r="N1728" s="187"/>
      <c r="O1728" s="187"/>
      <c r="P1728" s="187"/>
      <c r="Q1728" s="187"/>
      <c r="R1728" s="188"/>
      <c r="S1728" s="187"/>
      <c r="U1728" s="186"/>
      <c r="V1728" s="186"/>
      <c r="Y1728" s="186"/>
      <c r="Z1728" s="186"/>
    </row>
    <row r="1729" spans="1:26">
      <c r="A1729" s="189"/>
      <c r="D1729" s="187"/>
      <c r="E1729" s="187"/>
      <c r="F1729" s="187"/>
      <c r="G1729" s="187"/>
      <c r="H1729" s="187"/>
      <c r="I1729" s="187"/>
      <c r="J1729" s="187"/>
      <c r="K1729" s="188"/>
      <c r="L1729" s="187"/>
      <c r="M1729" s="187"/>
      <c r="N1729" s="187"/>
      <c r="O1729" s="187"/>
      <c r="P1729" s="187"/>
      <c r="Q1729" s="187"/>
      <c r="R1729" s="188"/>
      <c r="S1729" s="187"/>
      <c r="U1729" s="186"/>
      <c r="V1729" s="186"/>
      <c r="Y1729" s="186"/>
      <c r="Z1729" s="186"/>
    </row>
    <row r="1730" spans="1:26">
      <c r="A1730" s="189"/>
      <c r="D1730" s="187"/>
      <c r="E1730" s="187"/>
      <c r="F1730" s="187"/>
      <c r="G1730" s="187"/>
      <c r="H1730" s="187"/>
      <c r="I1730" s="187"/>
      <c r="J1730" s="187"/>
      <c r="K1730" s="188"/>
      <c r="L1730" s="187"/>
      <c r="M1730" s="187"/>
      <c r="N1730" s="187"/>
      <c r="O1730" s="187"/>
      <c r="P1730" s="187"/>
      <c r="Q1730" s="187"/>
      <c r="R1730" s="188"/>
      <c r="S1730" s="187"/>
      <c r="U1730" s="186"/>
      <c r="V1730" s="186"/>
      <c r="Y1730" s="186"/>
      <c r="Z1730" s="186"/>
    </row>
    <row r="1731" spans="1:26">
      <c r="A1731" s="189"/>
      <c r="D1731" s="187"/>
      <c r="E1731" s="187"/>
      <c r="F1731" s="187"/>
      <c r="G1731" s="187"/>
      <c r="H1731" s="187"/>
      <c r="I1731" s="187"/>
      <c r="J1731" s="187"/>
      <c r="K1731" s="188"/>
      <c r="L1731" s="187"/>
      <c r="M1731" s="187"/>
      <c r="N1731" s="187"/>
      <c r="O1731" s="187"/>
      <c r="P1731" s="187"/>
      <c r="Q1731" s="187"/>
      <c r="R1731" s="188"/>
      <c r="S1731" s="187"/>
      <c r="U1731" s="186"/>
      <c r="V1731" s="186"/>
      <c r="Y1731" s="186"/>
      <c r="Z1731" s="186"/>
    </row>
    <row r="1732" spans="1:26">
      <c r="A1732" s="189"/>
      <c r="D1732" s="187"/>
      <c r="E1732" s="187"/>
      <c r="F1732" s="187"/>
      <c r="G1732" s="187"/>
      <c r="H1732" s="187"/>
      <c r="I1732" s="187"/>
      <c r="J1732" s="187"/>
      <c r="K1732" s="188"/>
      <c r="L1732" s="187"/>
      <c r="M1732" s="187"/>
      <c r="N1732" s="187"/>
      <c r="O1732" s="187"/>
      <c r="P1732" s="187"/>
      <c r="Q1732" s="187"/>
      <c r="R1732" s="188"/>
      <c r="S1732" s="187"/>
      <c r="U1732" s="186"/>
      <c r="V1732" s="186"/>
      <c r="Y1732" s="186"/>
      <c r="Z1732" s="186"/>
    </row>
    <row r="1733" spans="1:26">
      <c r="A1733" s="189"/>
      <c r="D1733" s="187"/>
      <c r="E1733" s="187"/>
      <c r="F1733" s="187"/>
      <c r="G1733" s="187"/>
      <c r="H1733" s="187"/>
      <c r="I1733" s="187"/>
      <c r="J1733" s="187"/>
      <c r="K1733" s="188"/>
      <c r="L1733" s="187"/>
      <c r="M1733" s="187"/>
      <c r="N1733" s="187"/>
      <c r="O1733" s="187"/>
      <c r="P1733" s="187"/>
      <c r="Q1733" s="187"/>
      <c r="R1733" s="188"/>
      <c r="S1733" s="187"/>
      <c r="U1733" s="186"/>
      <c r="V1733" s="186"/>
      <c r="Y1733" s="186"/>
      <c r="Z1733" s="186"/>
    </row>
    <row r="1734" spans="1:26">
      <c r="A1734" s="189"/>
      <c r="D1734" s="187"/>
      <c r="E1734" s="187"/>
      <c r="F1734" s="187"/>
      <c r="G1734" s="187"/>
      <c r="H1734" s="187"/>
      <c r="I1734" s="187"/>
      <c r="J1734" s="187"/>
      <c r="K1734" s="188"/>
      <c r="L1734" s="187"/>
      <c r="M1734" s="187"/>
      <c r="N1734" s="187"/>
      <c r="O1734" s="187"/>
      <c r="P1734" s="187"/>
      <c r="Q1734" s="187"/>
      <c r="R1734" s="188"/>
      <c r="S1734" s="187"/>
      <c r="U1734" s="186"/>
      <c r="V1734" s="186"/>
      <c r="Y1734" s="186"/>
      <c r="Z1734" s="186"/>
    </row>
    <row r="1735" spans="1:26">
      <c r="A1735" s="189"/>
      <c r="D1735" s="187"/>
      <c r="E1735" s="187"/>
      <c r="F1735" s="187"/>
      <c r="G1735" s="187"/>
      <c r="H1735" s="187"/>
      <c r="I1735" s="187"/>
      <c r="J1735" s="187"/>
      <c r="K1735" s="188"/>
      <c r="L1735" s="187"/>
      <c r="M1735" s="187"/>
      <c r="N1735" s="187"/>
      <c r="O1735" s="187"/>
      <c r="P1735" s="187"/>
      <c r="Q1735" s="187"/>
      <c r="R1735" s="188"/>
      <c r="S1735" s="187"/>
      <c r="U1735" s="186"/>
      <c r="V1735" s="186"/>
      <c r="Y1735" s="186"/>
      <c r="Z1735" s="186"/>
    </row>
    <row r="1736" spans="1:26">
      <c r="A1736" s="189"/>
      <c r="D1736" s="187"/>
      <c r="E1736" s="187"/>
      <c r="F1736" s="187"/>
      <c r="G1736" s="187"/>
      <c r="H1736" s="187"/>
      <c r="I1736" s="187"/>
      <c r="J1736" s="187"/>
      <c r="K1736" s="188"/>
      <c r="L1736" s="187"/>
      <c r="M1736" s="187"/>
      <c r="N1736" s="187"/>
      <c r="O1736" s="187"/>
      <c r="P1736" s="187"/>
      <c r="Q1736" s="187"/>
      <c r="R1736" s="188"/>
      <c r="S1736" s="187"/>
      <c r="U1736" s="186"/>
      <c r="V1736" s="186"/>
      <c r="Y1736" s="186"/>
      <c r="Z1736" s="186"/>
    </row>
    <row r="1737" spans="1:26">
      <c r="A1737" s="189"/>
      <c r="D1737" s="187"/>
      <c r="E1737" s="187"/>
      <c r="F1737" s="187"/>
      <c r="G1737" s="187"/>
      <c r="H1737" s="187"/>
      <c r="I1737" s="187"/>
      <c r="J1737" s="187"/>
      <c r="K1737" s="188"/>
      <c r="L1737" s="187"/>
      <c r="M1737" s="187"/>
      <c r="N1737" s="187"/>
      <c r="O1737" s="187"/>
      <c r="P1737" s="187"/>
      <c r="Q1737" s="187"/>
      <c r="R1737" s="188"/>
      <c r="S1737" s="187"/>
      <c r="U1737" s="186"/>
      <c r="V1737" s="186"/>
      <c r="Y1737" s="186"/>
      <c r="Z1737" s="186"/>
    </row>
    <row r="1738" spans="1:26">
      <c r="A1738" s="189"/>
      <c r="D1738" s="187"/>
      <c r="E1738" s="187"/>
      <c r="F1738" s="187"/>
      <c r="G1738" s="187"/>
      <c r="H1738" s="187"/>
      <c r="I1738" s="187"/>
      <c r="J1738" s="187"/>
      <c r="K1738" s="188"/>
      <c r="L1738" s="187"/>
      <c r="M1738" s="187"/>
      <c r="N1738" s="187"/>
      <c r="O1738" s="187"/>
      <c r="P1738" s="187"/>
      <c r="Q1738" s="187"/>
      <c r="R1738" s="188"/>
      <c r="S1738" s="187"/>
      <c r="U1738" s="186"/>
      <c r="V1738" s="186"/>
      <c r="Y1738" s="186"/>
      <c r="Z1738" s="186"/>
    </row>
    <row r="1739" spans="1:26">
      <c r="A1739" s="189"/>
      <c r="D1739" s="187"/>
      <c r="E1739" s="187"/>
      <c r="F1739" s="187"/>
      <c r="G1739" s="187"/>
      <c r="H1739" s="187"/>
      <c r="I1739" s="187"/>
      <c r="J1739" s="187"/>
      <c r="K1739" s="188"/>
      <c r="L1739" s="187"/>
      <c r="M1739" s="187"/>
      <c r="N1739" s="187"/>
      <c r="O1739" s="187"/>
      <c r="P1739" s="187"/>
      <c r="Q1739" s="187"/>
      <c r="R1739" s="188"/>
      <c r="S1739" s="187"/>
      <c r="U1739" s="186"/>
      <c r="V1739" s="186"/>
      <c r="Y1739" s="186"/>
      <c r="Z1739" s="186"/>
    </row>
    <row r="1740" spans="1:26">
      <c r="A1740" s="189"/>
      <c r="D1740" s="187"/>
      <c r="E1740" s="187"/>
      <c r="F1740" s="187"/>
      <c r="G1740" s="187"/>
      <c r="H1740" s="187"/>
      <c r="I1740" s="187"/>
      <c r="J1740" s="187"/>
      <c r="K1740" s="188"/>
      <c r="L1740" s="187"/>
      <c r="M1740" s="187"/>
      <c r="N1740" s="187"/>
      <c r="O1740" s="187"/>
      <c r="P1740" s="187"/>
      <c r="Q1740" s="187"/>
      <c r="R1740" s="188"/>
      <c r="S1740" s="187"/>
      <c r="U1740" s="186"/>
      <c r="V1740" s="186"/>
      <c r="Y1740" s="186"/>
      <c r="Z1740" s="186"/>
    </row>
    <row r="1741" spans="1:26">
      <c r="A1741" s="189"/>
      <c r="D1741" s="187"/>
      <c r="E1741" s="187"/>
      <c r="F1741" s="187"/>
      <c r="G1741" s="187"/>
      <c r="H1741" s="187"/>
      <c r="I1741" s="187"/>
      <c r="J1741" s="187"/>
      <c r="K1741" s="188"/>
      <c r="L1741" s="187"/>
      <c r="M1741" s="187"/>
      <c r="N1741" s="187"/>
      <c r="O1741" s="187"/>
      <c r="P1741" s="187"/>
      <c r="Q1741" s="187"/>
      <c r="R1741" s="188"/>
      <c r="S1741" s="187"/>
      <c r="U1741" s="186"/>
      <c r="V1741" s="186"/>
      <c r="Y1741" s="186"/>
      <c r="Z1741" s="186"/>
    </row>
    <row r="1742" spans="1:26">
      <c r="A1742" s="189"/>
      <c r="D1742" s="187"/>
      <c r="E1742" s="187"/>
      <c r="F1742" s="187"/>
      <c r="G1742" s="187"/>
      <c r="H1742" s="187"/>
      <c r="I1742" s="187"/>
      <c r="J1742" s="187"/>
      <c r="K1742" s="188"/>
      <c r="L1742" s="187"/>
      <c r="M1742" s="187"/>
      <c r="N1742" s="187"/>
      <c r="O1742" s="187"/>
      <c r="P1742" s="187"/>
      <c r="Q1742" s="187"/>
      <c r="R1742" s="188"/>
      <c r="S1742" s="187"/>
      <c r="U1742" s="186"/>
      <c r="V1742" s="186"/>
      <c r="Y1742" s="186"/>
      <c r="Z1742" s="186"/>
    </row>
    <row r="1743" spans="1:26">
      <c r="A1743" s="189"/>
      <c r="D1743" s="187"/>
      <c r="E1743" s="187"/>
      <c r="F1743" s="187"/>
      <c r="G1743" s="187"/>
      <c r="H1743" s="187"/>
      <c r="I1743" s="187"/>
      <c r="J1743" s="187"/>
      <c r="K1743" s="188"/>
      <c r="L1743" s="187"/>
      <c r="M1743" s="187"/>
      <c r="N1743" s="187"/>
      <c r="O1743" s="187"/>
      <c r="P1743" s="187"/>
      <c r="Q1743" s="187"/>
      <c r="R1743" s="188"/>
      <c r="S1743" s="187"/>
      <c r="U1743" s="186"/>
      <c r="V1743" s="186"/>
      <c r="Y1743" s="186"/>
      <c r="Z1743" s="186"/>
    </row>
    <row r="1744" spans="1:26">
      <c r="A1744" s="189"/>
      <c r="D1744" s="187"/>
      <c r="E1744" s="187"/>
      <c r="F1744" s="187"/>
      <c r="G1744" s="187"/>
      <c r="H1744" s="187"/>
      <c r="I1744" s="187"/>
      <c r="J1744" s="187"/>
      <c r="K1744" s="188"/>
      <c r="L1744" s="187"/>
      <c r="M1744" s="187"/>
      <c r="N1744" s="187"/>
      <c r="O1744" s="187"/>
      <c r="P1744" s="187"/>
      <c r="Q1744" s="187"/>
      <c r="R1744" s="188"/>
      <c r="S1744" s="187"/>
      <c r="U1744" s="186"/>
      <c r="V1744" s="186"/>
      <c r="Y1744" s="186"/>
      <c r="Z1744" s="186"/>
    </row>
    <row r="1745" spans="1:26">
      <c r="A1745" s="189"/>
      <c r="D1745" s="187"/>
      <c r="E1745" s="187"/>
      <c r="F1745" s="187"/>
      <c r="G1745" s="187"/>
      <c r="H1745" s="187"/>
      <c r="I1745" s="187"/>
      <c r="J1745" s="187"/>
      <c r="K1745" s="188"/>
      <c r="L1745" s="187"/>
      <c r="M1745" s="187"/>
      <c r="N1745" s="187"/>
      <c r="O1745" s="187"/>
      <c r="P1745" s="187"/>
      <c r="Q1745" s="187"/>
      <c r="R1745" s="188"/>
      <c r="S1745" s="187"/>
      <c r="U1745" s="186"/>
      <c r="V1745" s="186"/>
      <c r="Y1745" s="186"/>
      <c r="Z1745" s="186"/>
    </row>
    <row r="1746" spans="1:26">
      <c r="A1746" s="189"/>
      <c r="D1746" s="187"/>
      <c r="E1746" s="187"/>
      <c r="F1746" s="187"/>
      <c r="G1746" s="187"/>
      <c r="H1746" s="187"/>
      <c r="I1746" s="187"/>
      <c r="J1746" s="187"/>
      <c r="K1746" s="188"/>
      <c r="L1746" s="187"/>
      <c r="M1746" s="187"/>
      <c r="N1746" s="187"/>
      <c r="O1746" s="187"/>
      <c r="P1746" s="187"/>
      <c r="Q1746" s="187"/>
      <c r="R1746" s="188"/>
      <c r="S1746" s="187"/>
      <c r="U1746" s="186"/>
      <c r="V1746" s="186"/>
      <c r="Y1746" s="186"/>
      <c r="Z1746" s="186"/>
    </row>
    <row r="1747" spans="1:26">
      <c r="A1747" s="189"/>
      <c r="D1747" s="187"/>
      <c r="E1747" s="187"/>
      <c r="F1747" s="187"/>
      <c r="G1747" s="187"/>
      <c r="H1747" s="187"/>
      <c r="I1747" s="187"/>
      <c r="J1747" s="187"/>
      <c r="K1747" s="188"/>
      <c r="L1747" s="187"/>
      <c r="M1747" s="187"/>
      <c r="N1747" s="187"/>
      <c r="O1747" s="187"/>
      <c r="P1747" s="187"/>
      <c r="Q1747" s="187"/>
      <c r="R1747" s="188"/>
      <c r="S1747" s="187"/>
      <c r="U1747" s="186"/>
      <c r="V1747" s="186"/>
      <c r="Y1747" s="186"/>
      <c r="Z1747" s="186"/>
    </row>
    <row r="1748" spans="1:26">
      <c r="A1748" s="189"/>
      <c r="D1748" s="187"/>
      <c r="E1748" s="187"/>
      <c r="F1748" s="187"/>
      <c r="G1748" s="187"/>
      <c r="H1748" s="187"/>
      <c r="I1748" s="187"/>
      <c r="J1748" s="187"/>
      <c r="K1748" s="188"/>
      <c r="L1748" s="187"/>
      <c r="M1748" s="187"/>
      <c r="N1748" s="187"/>
      <c r="O1748" s="187"/>
      <c r="P1748" s="187"/>
      <c r="Q1748" s="187"/>
      <c r="R1748" s="188"/>
      <c r="S1748" s="187"/>
      <c r="U1748" s="186"/>
      <c r="V1748" s="186"/>
      <c r="Y1748" s="186"/>
      <c r="Z1748" s="186"/>
    </row>
    <row r="1749" spans="1:26">
      <c r="A1749" s="189"/>
      <c r="D1749" s="187"/>
      <c r="E1749" s="187"/>
      <c r="F1749" s="187"/>
      <c r="G1749" s="187"/>
      <c r="H1749" s="187"/>
      <c r="I1749" s="187"/>
      <c r="J1749" s="187"/>
      <c r="K1749" s="188"/>
      <c r="L1749" s="187"/>
      <c r="M1749" s="187"/>
      <c r="N1749" s="187"/>
      <c r="O1749" s="187"/>
      <c r="P1749" s="187"/>
      <c r="Q1749" s="187"/>
      <c r="R1749" s="188"/>
      <c r="S1749" s="187"/>
      <c r="U1749" s="186"/>
      <c r="V1749" s="186"/>
      <c r="Y1749" s="186"/>
      <c r="Z1749" s="186"/>
    </row>
    <row r="1750" spans="1:26">
      <c r="A1750" s="189"/>
      <c r="D1750" s="187"/>
      <c r="E1750" s="187"/>
      <c r="F1750" s="187"/>
      <c r="G1750" s="187"/>
      <c r="H1750" s="187"/>
      <c r="I1750" s="187"/>
      <c r="J1750" s="187"/>
      <c r="K1750" s="188"/>
      <c r="L1750" s="187"/>
      <c r="M1750" s="187"/>
      <c r="N1750" s="187"/>
      <c r="O1750" s="187"/>
      <c r="P1750" s="187"/>
      <c r="Q1750" s="187"/>
      <c r="R1750" s="188"/>
      <c r="S1750" s="187"/>
      <c r="U1750" s="186"/>
      <c r="V1750" s="186"/>
      <c r="Y1750" s="186"/>
      <c r="Z1750" s="186"/>
    </row>
    <row r="1751" spans="1:26">
      <c r="A1751" s="189"/>
      <c r="D1751" s="187"/>
      <c r="E1751" s="187"/>
      <c r="F1751" s="187"/>
      <c r="G1751" s="187"/>
      <c r="H1751" s="187"/>
      <c r="I1751" s="187"/>
      <c r="J1751" s="187"/>
      <c r="K1751" s="188"/>
      <c r="L1751" s="187"/>
      <c r="M1751" s="187"/>
      <c r="N1751" s="187"/>
      <c r="O1751" s="187"/>
      <c r="P1751" s="187"/>
      <c r="Q1751" s="187"/>
      <c r="R1751" s="188"/>
      <c r="S1751" s="187"/>
      <c r="U1751" s="186"/>
      <c r="V1751" s="186"/>
      <c r="Y1751" s="186"/>
      <c r="Z1751" s="186"/>
    </row>
    <row r="1752" spans="1:26">
      <c r="A1752" s="189"/>
      <c r="D1752" s="187"/>
      <c r="E1752" s="187"/>
      <c r="F1752" s="187"/>
      <c r="G1752" s="187"/>
      <c r="H1752" s="187"/>
      <c r="I1752" s="187"/>
      <c r="J1752" s="187"/>
      <c r="K1752" s="188"/>
      <c r="L1752" s="187"/>
      <c r="M1752" s="187"/>
      <c r="N1752" s="187"/>
      <c r="O1752" s="187"/>
      <c r="P1752" s="187"/>
      <c r="Q1752" s="187"/>
      <c r="R1752" s="188"/>
      <c r="S1752" s="187"/>
      <c r="U1752" s="186"/>
      <c r="V1752" s="186"/>
      <c r="Y1752" s="186"/>
      <c r="Z1752" s="186"/>
    </row>
    <row r="1753" spans="1:26">
      <c r="A1753" s="189"/>
      <c r="D1753" s="187"/>
      <c r="E1753" s="187"/>
      <c r="F1753" s="187"/>
      <c r="G1753" s="187"/>
      <c r="H1753" s="187"/>
      <c r="I1753" s="187"/>
      <c r="J1753" s="187"/>
      <c r="K1753" s="188"/>
      <c r="L1753" s="187"/>
      <c r="M1753" s="187"/>
      <c r="N1753" s="187"/>
      <c r="O1753" s="187"/>
      <c r="P1753" s="187"/>
      <c r="Q1753" s="187"/>
      <c r="R1753" s="188"/>
      <c r="S1753" s="187"/>
      <c r="U1753" s="186"/>
      <c r="V1753" s="186"/>
      <c r="Y1753" s="186"/>
      <c r="Z1753" s="186"/>
    </row>
    <row r="1754" spans="1:26">
      <c r="A1754" s="189"/>
      <c r="D1754" s="187"/>
      <c r="E1754" s="187"/>
      <c r="F1754" s="187"/>
      <c r="G1754" s="187"/>
      <c r="H1754" s="187"/>
      <c r="I1754" s="187"/>
      <c r="J1754" s="187"/>
      <c r="K1754" s="188"/>
      <c r="L1754" s="187"/>
      <c r="M1754" s="187"/>
      <c r="N1754" s="187"/>
      <c r="O1754" s="187"/>
      <c r="P1754" s="187"/>
      <c r="Q1754" s="187"/>
      <c r="R1754" s="188"/>
      <c r="S1754" s="187"/>
      <c r="U1754" s="186"/>
      <c r="V1754" s="186"/>
      <c r="Y1754" s="186"/>
      <c r="Z1754" s="186"/>
    </row>
    <row r="1755" spans="1:26">
      <c r="A1755" s="189"/>
      <c r="D1755" s="187"/>
      <c r="E1755" s="187"/>
      <c r="F1755" s="187"/>
      <c r="G1755" s="187"/>
      <c r="H1755" s="187"/>
      <c r="I1755" s="187"/>
      <c r="J1755" s="187"/>
      <c r="K1755" s="188"/>
      <c r="L1755" s="187"/>
      <c r="M1755" s="187"/>
      <c r="N1755" s="187"/>
      <c r="O1755" s="187"/>
      <c r="P1755" s="187"/>
      <c r="Q1755" s="187"/>
      <c r="R1755" s="188"/>
      <c r="S1755" s="187"/>
      <c r="U1755" s="186"/>
      <c r="V1755" s="186"/>
      <c r="Y1755" s="186"/>
      <c r="Z1755" s="186"/>
    </row>
    <row r="1756" spans="1:26">
      <c r="A1756" s="189"/>
      <c r="D1756" s="187"/>
      <c r="E1756" s="187"/>
      <c r="F1756" s="187"/>
      <c r="G1756" s="187"/>
      <c r="H1756" s="187"/>
      <c r="I1756" s="187"/>
      <c r="J1756" s="187"/>
      <c r="K1756" s="188"/>
      <c r="L1756" s="187"/>
      <c r="M1756" s="187"/>
      <c r="N1756" s="187"/>
      <c r="O1756" s="187"/>
      <c r="P1756" s="187"/>
      <c r="Q1756" s="187"/>
      <c r="R1756" s="188"/>
      <c r="S1756" s="187"/>
      <c r="U1756" s="186"/>
      <c r="V1756" s="186"/>
      <c r="Y1756" s="186"/>
      <c r="Z1756" s="186"/>
    </row>
    <row r="1757" spans="1:26">
      <c r="A1757" s="189"/>
      <c r="D1757" s="187"/>
      <c r="E1757" s="187"/>
      <c r="F1757" s="187"/>
      <c r="G1757" s="187"/>
      <c r="H1757" s="187"/>
      <c r="I1757" s="187"/>
      <c r="J1757" s="187"/>
      <c r="K1757" s="188"/>
      <c r="L1757" s="187"/>
      <c r="M1757" s="187"/>
      <c r="N1757" s="187"/>
      <c r="O1757" s="187"/>
      <c r="P1757" s="187"/>
      <c r="Q1757" s="187"/>
      <c r="R1757" s="188"/>
      <c r="S1757" s="187"/>
      <c r="U1757" s="186"/>
      <c r="V1757" s="186"/>
      <c r="Y1757" s="186"/>
      <c r="Z1757" s="186"/>
    </row>
    <row r="1758" spans="1:26">
      <c r="A1758" s="189"/>
      <c r="D1758" s="187"/>
      <c r="E1758" s="187"/>
      <c r="F1758" s="187"/>
      <c r="G1758" s="187"/>
      <c r="H1758" s="187"/>
      <c r="I1758" s="187"/>
      <c r="J1758" s="187"/>
      <c r="K1758" s="188"/>
      <c r="L1758" s="187"/>
      <c r="M1758" s="187"/>
      <c r="N1758" s="187"/>
      <c r="O1758" s="187"/>
      <c r="P1758" s="187"/>
      <c r="Q1758" s="187"/>
      <c r="R1758" s="188"/>
      <c r="S1758" s="187"/>
      <c r="U1758" s="186"/>
      <c r="V1758" s="186"/>
      <c r="Y1758" s="186"/>
      <c r="Z1758" s="186"/>
    </row>
    <row r="1759" spans="1:26">
      <c r="A1759" s="189"/>
      <c r="D1759" s="187"/>
      <c r="E1759" s="187"/>
      <c r="F1759" s="187"/>
      <c r="G1759" s="187"/>
      <c r="H1759" s="187"/>
      <c r="I1759" s="187"/>
      <c r="J1759" s="187"/>
      <c r="K1759" s="188"/>
      <c r="L1759" s="187"/>
      <c r="M1759" s="187"/>
      <c r="N1759" s="187"/>
      <c r="O1759" s="187"/>
      <c r="P1759" s="187"/>
      <c r="Q1759" s="187"/>
      <c r="R1759" s="188"/>
      <c r="S1759" s="187"/>
      <c r="U1759" s="186"/>
      <c r="V1759" s="186"/>
      <c r="Y1759" s="186"/>
      <c r="Z1759" s="186"/>
    </row>
    <row r="1760" spans="1:26">
      <c r="A1760" s="189"/>
      <c r="D1760" s="187"/>
      <c r="E1760" s="187"/>
      <c r="F1760" s="187"/>
      <c r="G1760" s="187"/>
      <c r="H1760" s="187"/>
      <c r="I1760" s="187"/>
      <c r="J1760" s="187"/>
      <c r="K1760" s="188"/>
      <c r="L1760" s="187"/>
      <c r="M1760" s="187"/>
      <c r="N1760" s="187"/>
      <c r="O1760" s="187"/>
      <c r="P1760" s="187"/>
      <c r="Q1760" s="187"/>
      <c r="R1760" s="188"/>
      <c r="S1760" s="187"/>
      <c r="U1760" s="186"/>
      <c r="V1760" s="186"/>
      <c r="Y1760" s="186"/>
      <c r="Z1760" s="186"/>
    </row>
    <row r="1761" spans="1:26">
      <c r="A1761" s="189"/>
      <c r="D1761" s="187"/>
      <c r="E1761" s="187"/>
      <c r="F1761" s="187"/>
      <c r="G1761" s="187"/>
      <c r="H1761" s="187"/>
      <c r="I1761" s="187"/>
      <c r="J1761" s="187"/>
      <c r="K1761" s="188"/>
      <c r="L1761" s="187"/>
      <c r="M1761" s="187"/>
      <c r="N1761" s="187"/>
      <c r="O1761" s="187"/>
      <c r="P1761" s="187"/>
      <c r="Q1761" s="187"/>
      <c r="R1761" s="188"/>
      <c r="S1761" s="187"/>
      <c r="U1761" s="186"/>
      <c r="V1761" s="186"/>
      <c r="Y1761" s="186"/>
      <c r="Z1761" s="186"/>
    </row>
    <row r="1762" spans="1:26">
      <c r="A1762" s="189"/>
      <c r="D1762" s="187"/>
      <c r="E1762" s="187"/>
      <c r="F1762" s="187"/>
      <c r="G1762" s="187"/>
      <c r="H1762" s="187"/>
      <c r="I1762" s="187"/>
      <c r="J1762" s="187"/>
      <c r="K1762" s="188"/>
      <c r="L1762" s="187"/>
      <c r="M1762" s="187"/>
      <c r="N1762" s="187"/>
      <c r="O1762" s="187"/>
      <c r="P1762" s="187"/>
      <c r="Q1762" s="187"/>
      <c r="R1762" s="188"/>
      <c r="S1762" s="187"/>
      <c r="U1762" s="186"/>
      <c r="V1762" s="186"/>
      <c r="Y1762" s="186"/>
      <c r="Z1762" s="186"/>
    </row>
    <row r="1763" spans="1:26">
      <c r="A1763" s="189"/>
      <c r="D1763" s="187"/>
      <c r="E1763" s="187"/>
      <c r="F1763" s="187"/>
      <c r="G1763" s="187"/>
      <c r="H1763" s="187"/>
      <c r="I1763" s="187"/>
      <c r="J1763" s="187"/>
      <c r="K1763" s="188"/>
      <c r="L1763" s="187"/>
      <c r="M1763" s="187"/>
      <c r="N1763" s="187"/>
      <c r="O1763" s="187"/>
      <c r="P1763" s="187"/>
      <c r="Q1763" s="187"/>
      <c r="R1763" s="188"/>
      <c r="S1763" s="187"/>
      <c r="U1763" s="186"/>
      <c r="V1763" s="186"/>
      <c r="Y1763" s="186"/>
      <c r="Z1763" s="186"/>
    </row>
    <row r="1764" spans="1:26">
      <c r="A1764" s="189"/>
      <c r="D1764" s="187"/>
      <c r="E1764" s="187"/>
      <c r="F1764" s="187"/>
      <c r="G1764" s="187"/>
      <c r="H1764" s="187"/>
      <c r="I1764" s="187"/>
      <c r="J1764" s="187"/>
      <c r="K1764" s="188"/>
      <c r="L1764" s="187"/>
      <c r="M1764" s="187"/>
      <c r="N1764" s="187"/>
      <c r="O1764" s="187"/>
      <c r="P1764" s="187"/>
      <c r="Q1764" s="187"/>
      <c r="R1764" s="188"/>
      <c r="S1764" s="187"/>
      <c r="T1764" s="190"/>
      <c r="U1764" s="186"/>
      <c r="V1764" s="186"/>
      <c r="Y1764" s="186"/>
      <c r="Z1764" s="186"/>
    </row>
    <row r="1765" spans="1:26">
      <c r="A1765" s="189"/>
      <c r="D1765" s="187"/>
      <c r="E1765" s="187"/>
      <c r="F1765" s="187"/>
      <c r="G1765" s="187"/>
      <c r="H1765" s="187"/>
      <c r="I1765" s="187"/>
      <c r="J1765" s="187"/>
      <c r="K1765" s="188"/>
      <c r="L1765" s="187"/>
      <c r="M1765" s="187"/>
      <c r="N1765" s="187"/>
      <c r="O1765" s="187"/>
      <c r="P1765" s="187"/>
      <c r="Q1765" s="187"/>
      <c r="R1765" s="188"/>
      <c r="S1765" s="187"/>
      <c r="U1765" s="186"/>
      <c r="V1765" s="186"/>
      <c r="Y1765" s="186"/>
      <c r="Z1765" s="186"/>
    </row>
    <row r="1766" spans="1:26">
      <c r="A1766" s="189"/>
      <c r="D1766" s="187"/>
      <c r="E1766" s="187"/>
      <c r="F1766" s="187"/>
      <c r="G1766" s="187"/>
      <c r="H1766" s="187"/>
      <c r="I1766" s="187"/>
      <c r="J1766" s="187"/>
      <c r="K1766" s="188"/>
      <c r="L1766" s="187"/>
      <c r="M1766" s="187"/>
      <c r="N1766" s="187"/>
      <c r="O1766" s="187"/>
      <c r="P1766" s="187"/>
      <c r="Q1766" s="187"/>
      <c r="R1766" s="188"/>
      <c r="S1766" s="187"/>
      <c r="U1766" s="186"/>
      <c r="V1766" s="186"/>
      <c r="Y1766" s="186"/>
      <c r="Z1766" s="186"/>
    </row>
    <row r="1767" spans="1:26">
      <c r="A1767" s="189"/>
      <c r="D1767" s="187"/>
      <c r="E1767" s="187"/>
      <c r="F1767" s="187"/>
      <c r="G1767" s="187"/>
      <c r="H1767" s="187"/>
      <c r="I1767" s="187"/>
      <c r="J1767" s="187"/>
      <c r="K1767" s="188"/>
      <c r="L1767" s="187"/>
      <c r="M1767" s="187"/>
      <c r="N1767" s="187"/>
      <c r="O1767" s="187"/>
      <c r="P1767" s="187"/>
      <c r="Q1767" s="187"/>
      <c r="R1767" s="188"/>
      <c r="S1767" s="187"/>
      <c r="U1767" s="186"/>
      <c r="V1767" s="186"/>
      <c r="Y1767" s="186"/>
      <c r="Z1767" s="186"/>
    </row>
    <row r="1768" spans="1:26">
      <c r="A1768" s="189"/>
      <c r="D1768" s="187"/>
      <c r="E1768" s="187"/>
      <c r="F1768" s="187"/>
      <c r="G1768" s="187"/>
      <c r="H1768" s="187"/>
      <c r="I1768" s="187"/>
      <c r="J1768" s="187"/>
      <c r="K1768" s="188"/>
      <c r="L1768" s="187"/>
      <c r="M1768" s="187"/>
      <c r="N1768" s="187"/>
      <c r="O1768" s="187"/>
      <c r="P1768" s="187"/>
      <c r="Q1768" s="187"/>
      <c r="R1768" s="188"/>
      <c r="S1768" s="187"/>
      <c r="U1768" s="186"/>
      <c r="V1768" s="186"/>
      <c r="Y1768" s="186"/>
      <c r="Z1768" s="186"/>
    </row>
    <row r="1769" spans="1:26">
      <c r="A1769" s="189"/>
      <c r="D1769" s="187"/>
      <c r="E1769" s="187"/>
      <c r="F1769" s="187"/>
      <c r="G1769" s="187"/>
      <c r="H1769" s="187"/>
      <c r="I1769" s="187"/>
      <c r="J1769" s="187"/>
      <c r="K1769" s="188"/>
      <c r="L1769" s="187"/>
      <c r="M1769" s="187"/>
      <c r="N1769" s="187"/>
      <c r="O1769" s="187"/>
      <c r="P1769" s="187"/>
      <c r="Q1769" s="187"/>
      <c r="R1769" s="188"/>
      <c r="S1769" s="187"/>
      <c r="U1769" s="186"/>
      <c r="V1769" s="186"/>
      <c r="Y1769" s="186"/>
      <c r="Z1769" s="186"/>
    </row>
    <row r="1770" spans="1:26">
      <c r="A1770" s="189"/>
      <c r="D1770" s="187"/>
      <c r="E1770" s="187"/>
      <c r="F1770" s="187"/>
      <c r="G1770" s="187"/>
      <c r="H1770" s="187"/>
      <c r="I1770" s="187"/>
      <c r="J1770" s="187"/>
      <c r="K1770" s="188"/>
      <c r="L1770" s="187"/>
      <c r="M1770" s="187"/>
      <c r="N1770" s="187"/>
      <c r="O1770" s="187"/>
      <c r="P1770" s="187"/>
      <c r="Q1770" s="187"/>
      <c r="R1770" s="188"/>
      <c r="S1770" s="187"/>
      <c r="U1770" s="186"/>
      <c r="V1770" s="186"/>
      <c r="Y1770" s="186"/>
      <c r="Z1770" s="186"/>
    </row>
    <row r="1771" spans="1:26">
      <c r="A1771" s="189"/>
      <c r="D1771" s="187"/>
      <c r="E1771" s="187"/>
      <c r="F1771" s="187"/>
      <c r="G1771" s="187"/>
      <c r="H1771" s="187"/>
      <c r="I1771" s="187"/>
      <c r="J1771" s="187"/>
      <c r="K1771" s="188"/>
      <c r="L1771" s="187"/>
      <c r="M1771" s="187"/>
      <c r="N1771" s="187"/>
      <c r="O1771" s="187"/>
      <c r="P1771" s="187"/>
      <c r="Q1771" s="187"/>
      <c r="R1771" s="188"/>
      <c r="S1771" s="187"/>
      <c r="U1771" s="186"/>
      <c r="V1771" s="186"/>
      <c r="Y1771" s="186"/>
      <c r="Z1771" s="186"/>
    </row>
    <row r="1772" spans="1:26">
      <c r="A1772" s="189"/>
      <c r="D1772" s="187"/>
      <c r="E1772" s="187"/>
      <c r="F1772" s="187"/>
      <c r="G1772" s="187"/>
      <c r="H1772" s="187"/>
      <c r="I1772" s="187"/>
      <c r="J1772" s="187"/>
      <c r="K1772" s="188"/>
      <c r="L1772" s="187"/>
      <c r="M1772" s="187"/>
      <c r="N1772" s="187"/>
      <c r="O1772" s="187"/>
      <c r="P1772" s="187"/>
      <c r="Q1772" s="187"/>
      <c r="R1772" s="188"/>
      <c r="S1772" s="187"/>
      <c r="U1772" s="186"/>
      <c r="V1772" s="186"/>
      <c r="Y1772" s="186"/>
      <c r="Z1772" s="186"/>
    </row>
    <row r="1773" spans="1:26">
      <c r="A1773" s="189"/>
      <c r="D1773" s="187"/>
      <c r="E1773" s="187"/>
      <c r="F1773" s="187"/>
      <c r="G1773" s="187"/>
      <c r="H1773" s="187"/>
      <c r="I1773" s="187"/>
      <c r="J1773" s="187"/>
      <c r="K1773" s="188"/>
      <c r="L1773" s="187"/>
      <c r="M1773" s="187"/>
      <c r="N1773" s="187"/>
      <c r="O1773" s="187"/>
      <c r="P1773" s="187"/>
      <c r="Q1773" s="187"/>
      <c r="R1773" s="188"/>
      <c r="S1773" s="187"/>
      <c r="U1773" s="186"/>
      <c r="V1773" s="186"/>
      <c r="Y1773" s="186"/>
      <c r="Z1773" s="186"/>
    </row>
    <row r="1774" spans="1:26">
      <c r="A1774" s="189"/>
      <c r="D1774" s="187"/>
      <c r="E1774" s="187"/>
      <c r="F1774" s="187"/>
      <c r="G1774" s="187"/>
      <c r="H1774" s="187"/>
      <c r="I1774" s="187"/>
      <c r="J1774" s="187"/>
      <c r="K1774" s="188"/>
      <c r="L1774" s="187"/>
      <c r="M1774" s="187"/>
      <c r="N1774" s="187"/>
      <c r="O1774" s="187"/>
      <c r="P1774" s="187"/>
      <c r="Q1774" s="187"/>
      <c r="R1774" s="188"/>
      <c r="S1774" s="187"/>
      <c r="U1774" s="186"/>
      <c r="V1774" s="186"/>
      <c r="Y1774" s="186"/>
      <c r="Z1774" s="186"/>
    </row>
    <row r="1775" spans="1:26">
      <c r="A1775" s="189"/>
      <c r="D1775" s="187"/>
      <c r="E1775" s="187"/>
      <c r="F1775" s="187"/>
      <c r="G1775" s="187"/>
      <c r="H1775" s="187"/>
      <c r="I1775" s="187"/>
      <c r="J1775" s="187"/>
      <c r="K1775" s="188"/>
      <c r="L1775" s="187"/>
      <c r="M1775" s="187"/>
      <c r="N1775" s="187"/>
      <c r="O1775" s="187"/>
      <c r="P1775" s="187"/>
      <c r="Q1775" s="187"/>
      <c r="R1775" s="188"/>
      <c r="S1775" s="187"/>
      <c r="U1775" s="186"/>
      <c r="V1775" s="186"/>
      <c r="Y1775" s="186"/>
      <c r="Z1775" s="186"/>
    </row>
    <row r="1776" spans="1:26">
      <c r="A1776" s="189"/>
      <c r="D1776" s="187"/>
      <c r="E1776" s="187"/>
      <c r="F1776" s="187"/>
      <c r="G1776" s="187"/>
      <c r="H1776" s="187"/>
      <c r="I1776" s="187"/>
      <c r="J1776" s="187"/>
      <c r="K1776" s="188"/>
      <c r="L1776" s="187"/>
      <c r="M1776" s="187"/>
      <c r="N1776" s="187"/>
      <c r="O1776" s="187"/>
      <c r="P1776" s="187"/>
      <c r="Q1776" s="187"/>
      <c r="R1776" s="188"/>
      <c r="S1776" s="187"/>
      <c r="U1776" s="186"/>
      <c r="V1776" s="186"/>
      <c r="Y1776" s="186"/>
      <c r="Z1776" s="186"/>
    </row>
    <row r="1777" spans="1:26">
      <c r="A1777" s="189"/>
      <c r="D1777" s="187"/>
      <c r="E1777" s="187"/>
      <c r="F1777" s="187"/>
      <c r="G1777" s="187"/>
      <c r="H1777" s="187"/>
      <c r="I1777" s="187"/>
      <c r="J1777" s="187"/>
      <c r="K1777" s="188"/>
      <c r="L1777" s="187"/>
      <c r="M1777" s="187"/>
      <c r="N1777" s="187"/>
      <c r="O1777" s="187"/>
      <c r="P1777" s="187"/>
      <c r="Q1777" s="187"/>
      <c r="R1777" s="188"/>
      <c r="S1777" s="187"/>
      <c r="U1777" s="186"/>
      <c r="V1777" s="186"/>
      <c r="Y1777" s="186"/>
      <c r="Z1777" s="186"/>
    </row>
    <row r="1778" spans="1:26">
      <c r="A1778" s="189"/>
      <c r="D1778" s="187"/>
      <c r="E1778" s="187"/>
      <c r="F1778" s="187"/>
      <c r="G1778" s="187"/>
      <c r="H1778" s="187"/>
      <c r="I1778" s="187"/>
      <c r="J1778" s="187"/>
      <c r="K1778" s="188"/>
      <c r="L1778" s="187"/>
      <c r="M1778" s="187"/>
      <c r="N1778" s="187"/>
      <c r="O1778" s="187"/>
      <c r="P1778" s="187"/>
      <c r="Q1778" s="187"/>
      <c r="R1778" s="188"/>
      <c r="S1778" s="187"/>
      <c r="U1778" s="186"/>
      <c r="V1778" s="186"/>
      <c r="Y1778" s="186"/>
      <c r="Z1778" s="186"/>
    </row>
    <row r="1779" spans="1:26">
      <c r="A1779" s="189"/>
      <c r="D1779" s="187"/>
      <c r="E1779" s="187"/>
      <c r="F1779" s="187"/>
      <c r="G1779" s="187"/>
      <c r="H1779" s="187"/>
      <c r="I1779" s="187"/>
      <c r="J1779" s="187"/>
      <c r="K1779" s="188"/>
      <c r="L1779" s="187"/>
      <c r="M1779" s="187"/>
      <c r="N1779" s="187"/>
      <c r="O1779" s="187"/>
      <c r="P1779" s="187"/>
      <c r="Q1779" s="187"/>
      <c r="R1779" s="188"/>
      <c r="S1779" s="187"/>
      <c r="U1779" s="186"/>
      <c r="V1779" s="186"/>
      <c r="Y1779" s="186"/>
      <c r="Z1779" s="186"/>
    </row>
    <row r="1780" spans="1:26">
      <c r="A1780" s="189"/>
      <c r="D1780" s="187"/>
      <c r="E1780" s="187"/>
      <c r="F1780" s="187"/>
      <c r="G1780" s="187"/>
      <c r="H1780" s="187"/>
      <c r="I1780" s="187"/>
      <c r="J1780" s="187"/>
      <c r="K1780" s="188"/>
      <c r="L1780" s="187"/>
      <c r="M1780" s="187"/>
      <c r="N1780" s="187"/>
      <c r="O1780" s="187"/>
      <c r="P1780" s="187"/>
      <c r="Q1780" s="187"/>
      <c r="R1780" s="188"/>
      <c r="S1780" s="187"/>
      <c r="U1780" s="186"/>
      <c r="V1780" s="186"/>
      <c r="Y1780" s="186"/>
      <c r="Z1780" s="186"/>
    </row>
    <row r="1781" spans="1:26">
      <c r="A1781" s="189"/>
      <c r="D1781" s="187"/>
      <c r="E1781" s="187"/>
      <c r="F1781" s="187"/>
      <c r="G1781" s="187"/>
      <c r="H1781" s="187"/>
      <c r="I1781" s="187"/>
      <c r="J1781" s="187"/>
      <c r="K1781" s="188"/>
      <c r="L1781" s="187"/>
      <c r="M1781" s="187"/>
      <c r="N1781" s="187"/>
      <c r="O1781" s="187"/>
      <c r="P1781" s="187"/>
      <c r="Q1781" s="187"/>
      <c r="R1781" s="188"/>
      <c r="S1781" s="187"/>
      <c r="U1781" s="186"/>
      <c r="V1781" s="186"/>
      <c r="Y1781" s="186"/>
      <c r="Z1781" s="186"/>
    </row>
    <row r="1782" spans="1:26">
      <c r="A1782" s="189"/>
      <c r="D1782" s="187"/>
      <c r="E1782" s="187"/>
      <c r="F1782" s="187"/>
      <c r="G1782" s="187"/>
      <c r="H1782" s="187"/>
      <c r="I1782" s="187"/>
      <c r="J1782" s="187"/>
      <c r="K1782" s="188"/>
      <c r="L1782" s="187"/>
      <c r="M1782" s="187"/>
      <c r="N1782" s="187"/>
      <c r="O1782" s="187"/>
      <c r="P1782" s="187"/>
      <c r="Q1782" s="187"/>
      <c r="R1782" s="188"/>
      <c r="S1782" s="187"/>
      <c r="U1782" s="186"/>
      <c r="V1782" s="186"/>
      <c r="Y1782" s="186"/>
      <c r="Z1782" s="186"/>
    </row>
    <row r="1783" spans="1:26">
      <c r="A1783" s="189"/>
      <c r="D1783" s="187"/>
      <c r="E1783" s="187"/>
      <c r="F1783" s="187"/>
      <c r="G1783" s="187"/>
      <c r="H1783" s="187"/>
      <c r="I1783" s="187"/>
      <c r="J1783" s="187"/>
      <c r="K1783" s="188"/>
      <c r="L1783" s="187"/>
      <c r="M1783" s="187"/>
      <c r="N1783" s="187"/>
      <c r="O1783" s="187"/>
      <c r="P1783" s="187"/>
      <c r="Q1783" s="187"/>
      <c r="R1783" s="188"/>
      <c r="S1783" s="187"/>
      <c r="U1783" s="186"/>
      <c r="V1783" s="186"/>
      <c r="Y1783" s="186"/>
      <c r="Z1783" s="186"/>
    </row>
    <row r="1784" spans="1:26">
      <c r="A1784" s="189"/>
      <c r="D1784" s="187"/>
      <c r="E1784" s="187"/>
      <c r="F1784" s="187"/>
      <c r="G1784" s="187"/>
      <c r="H1784" s="187"/>
      <c r="I1784" s="187"/>
      <c r="J1784" s="187"/>
      <c r="K1784" s="188"/>
      <c r="L1784" s="187"/>
      <c r="M1784" s="187"/>
      <c r="N1784" s="187"/>
      <c r="O1784" s="187"/>
      <c r="P1784" s="187"/>
      <c r="Q1784" s="187"/>
      <c r="R1784" s="188"/>
      <c r="S1784" s="187"/>
      <c r="U1784" s="186"/>
      <c r="V1784" s="186"/>
      <c r="Y1784" s="186"/>
      <c r="Z1784" s="186"/>
    </row>
    <row r="1785" spans="1:26">
      <c r="A1785" s="189"/>
      <c r="D1785" s="187"/>
      <c r="E1785" s="187"/>
      <c r="F1785" s="187"/>
      <c r="G1785" s="187"/>
      <c r="H1785" s="187"/>
      <c r="I1785" s="187"/>
      <c r="J1785" s="187"/>
      <c r="K1785" s="188"/>
      <c r="L1785" s="187"/>
      <c r="M1785" s="187"/>
      <c r="N1785" s="187"/>
      <c r="O1785" s="187"/>
      <c r="P1785" s="187"/>
      <c r="Q1785" s="187"/>
      <c r="R1785" s="188"/>
      <c r="S1785" s="187"/>
      <c r="U1785" s="186"/>
      <c r="V1785" s="186"/>
      <c r="Y1785" s="186"/>
      <c r="Z1785" s="186"/>
    </row>
    <row r="1786" spans="1:26">
      <c r="A1786" s="189"/>
      <c r="D1786" s="187"/>
      <c r="E1786" s="187"/>
      <c r="F1786" s="187"/>
      <c r="G1786" s="187"/>
      <c r="H1786" s="187"/>
      <c r="I1786" s="187"/>
      <c r="J1786" s="187"/>
      <c r="K1786" s="188"/>
      <c r="L1786" s="187"/>
      <c r="M1786" s="187"/>
      <c r="N1786" s="187"/>
      <c r="O1786" s="187"/>
      <c r="P1786" s="187"/>
      <c r="Q1786" s="187"/>
      <c r="R1786" s="188"/>
      <c r="S1786" s="187"/>
      <c r="U1786" s="186"/>
      <c r="V1786" s="186"/>
      <c r="Y1786" s="186"/>
      <c r="Z1786" s="186"/>
    </row>
    <row r="1787" spans="1:26">
      <c r="A1787" s="189"/>
      <c r="D1787" s="187"/>
      <c r="E1787" s="187"/>
      <c r="F1787" s="187"/>
      <c r="G1787" s="187"/>
      <c r="H1787" s="187"/>
      <c r="I1787" s="187"/>
      <c r="J1787" s="187"/>
      <c r="K1787" s="188"/>
      <c r="L1787" s="187"/>
      <c r="M1787" s="187"/>
      <c r="N1787" s="187"/>
      <c r="O1787" s="187"/>
      <c r="P1787" s="187"/>
      <c r="Q1787" s="187"/>
      <c r="R1787" s="188"/>
      <c r="S1787" s="187"/>
      <c r="U1787" s="186"/>
      <c r="V1787" s="186"/>
      <c r="Y1787" s="186"/>
      <c r="Z1787" s="186"/>
    </row>
    <row r="1788" spans="1:26">
      <c r="A1788" s="189"/>
      <c r="D1788" s="187"/>
      <c r="E1788" s="187"/>
      <c r="F1788" s="187"/>
      <c r="G1788" s="187"/>
      <c r="H1788" s="187"/>
      <c r="I1788" s="187"/>
      <c r="J1788" s="187"/>
      <c r="K1788" s="188"/>
      <c r="L1788" s="187"/>
      <c r="M1788" s="187"/>
      <c r="N1788" s="187"/>
      <c r="O1788" s="187"/>
      <c r="P1788" s="187"/>
      <c r="Q1788" s="187"/>
      <c r="R1788" s="188"/>
      <c r="S1788" s="187"/>
      <c r="U1788" s="186"/>
      <c r="V1788" s="186"/>
      <c r="Y1788" s="186"/>
      <c r="Z1788" s="186"/>
    </row>
    <row r="1789" spans="1:26">
      <c r="A1789" s="189"/>
      <c r="D1789" s="187"/>
      <c r="E1789" s="187"/>
      <c r="F1789" s="187"/>
      <c r="G1789" s="187"/>
      <c r="H1789" s="187"/>
      <c r="I1789" s="187"/>
      <c r="J1789" s="187"/>
      <c r="K1789" s="188"/>
      <c r="L1789" s="187"/>
      <c r="M1789" s="187"/>
      <c r="N1789" s="187"/>
      <c r="O1789" s="187"/>
      <c r="P1789" s="187"/>
      <c r="Q1789" s="187"/>
      <c r="R1789" s="188"/>
      <c r="S1789" s="187"/>
      <c r="U1789" s="186"/>
      <c r="V1789" s="186"/>
      <c r="Y1789" s="186"/>
      <c r="Z1789" s="186"/>
    </row>
    <row r="1790" spans="1:26">
      <c r="A1790" s="189"/>
      <c r="D1790" s="187"/>
      <c r="E1790" s="187"/>
      <c r="F1790" s="187"/>
      <c r="G1790" s="187"/>
      <c r="H1790" s="187"/>
      <c r="I1790" s="187"/>
      <c r="J1790" s="187"/>
      <c r="K1790" s="188"/>
      <c r="L1790" s="187"/>
      <c r="M1790" s="187"/>
      <c r="N1790" s="187"/>
      <c r="O1790" s="187"/>
      <c r="P1790" s="187"/>
      <c r="Q1790" s="187"/>
      <c r="R1790" s="188"/>
      <c r="S1790" s="187"/>
      <c r="U1790" s="186"/>
      <c r="V1790" s="186"/>
      <c r="Y1790" s="186"/>
      <c r="Z1790" s="186"/>
    </row>
    <row r="1791" spans="1:26">
      <c r="A1791" s="189"/>
      <c r="D1791" s="187"/>
      <c r="E1791" s="187"/>
      <c r="F1791" s="187"/>
      <c r="G1791" s="187"/>
      <c r="H1791" s="187"/>
      <c r="I1791" s="187"/>
      <c r="J1791" s="187"/>
      <c r="K1791" s="188"/>
      <c r="L1791" s="187"/>
      <c r="M1791" s="187"/>
      <c r="N1791" s="187"/>
      <c r="O1791" s="187"/>
      <c r="P1791" s="187"/>
      <c r="Q1791" s="187"/>
      <c r="R1791" s="188"/>
      <c r="S1791" s="187"/>
      <c r="U1791" s="186"/>
      <c r="V1791" s="186"/>
      <c r="Y1791" s="186"/>
      <c r="Z1791" s="186"/>
    </row>
    <row r="1792" spans="1:26">
      <c r="A1792" s="189"/>
      <c r="D1792" s="187"/>
      <c r="E1792" s="187"/>
      <c r="F1792" s="187"/>
      <c r="G1792" s="187"/>
      <c r="H1792" s="187"/>
      <c r="I1792" s="187"/>
      <c r="J1792" s="187"/>
      <c r="K1792" s="188"/>
      <c r="L1792" s="187"/>
      <c r="M1792" s="187"/>
      <c r="N1792" s="187"/>
      <c r="O1792" s="187"/>
      <c r="P1792" s="187"/>
      <c r="Q1792" s="187"/>
      <c r="R1792" s="188"/>
      <c r="S1792" s="187"/>
      <c r="U1792" s="186"/>
      <c r="V1792" s="186"/>
      <c r="Y1792" s="186"/>
      <c r="Z1792" s="186"/>
    </row>
    <row r="1793" spans="1:26">
      <c r="A1793" s="189"/>
      <c r="D1793" s="187"/>
      <c r="E1793" s="187"/>
      <c r="F1793" s="187"/>
      <c r="G1793" s="187"/>
      <c r="H1793" s="187"/>
      <c r="I1793" s="187"/>
      <c r="J1793" s="187"/>
      <c r="K1793" s="188"/>
      <c r="L1793" s="187"/>
      <c r="M1793" s="187"/>
      <c r="N1793" s="187"/>
      <c r="O1793" s="187"/>
      <c r="P1793" s="187"/>
      <c r="Q1793" s="187"/>
      <c r="R1793" s="188"/>
      <c r="S1793" s="187"/>
      <c r="U1793" s="186"/>
      <c r="V1793" s="186"/>
      <c r="Y1793" s="186"/>
      <c r="Z1793" s="186"/>
    </row>
    <row r="1794" spans="1:26">
      <c r="A1794" s="189"/>
      <c r="D1794" s="187"/>
      <c r="E1794" s="187"/>
      <c r="F1794" s="187"/>
      <c r="G1794" s="187"/>
      <c r="H1794" s="187"/>
      <c r="I1794" s="187"/>
      <c r="J1794" s="187"/>
      <c r="K1794" s="188"/>
      <c r="L1794" s="187"/>
      <c r="M1794" s="187"/>
      <c r="N1794" s="187"/>
      <c r="O1794" s="187"/>
      <c r="P1794" s="187"/>
      <c r="Q1794" s="187"/>
      <c r="R1794" s="188"/>
      <c r="S1794" s="187"/>
      <c r="U1794" s="186"/>
      <c r="V1794" s="186"/>
      <c r="Y1794" s="186"/>
      <c r="Z1794" s="186"/>
    </row>
    <row r="1795" spans="1:26">
      <c r="A1795" s="189"/>
      <c r="D1795" s="187"/>
      <c r="E1795" s="187"/>
      <c r="F1795" s="187"/>
      <c r="G1795" s="187"/>
      <c r="H1795" s="187"/>
      <c r="I1795" s="187"/>
      <c r="J1795" s="187"/>
      <c r="K1795" s="188"/>
      <c r="L1795" s="187"/>
      <c r="M1795" s="187"/>
      <c r="N1795" s="187"/>
      <c r="O1795" s="187"/>
      <c r="P1795" s="187"/>
      <c r="Q1795" s="187"/>
      <c r="R1795" s="188"/>
      <c r="S1795" s="187"/>
      <c r="U1795" s="186"/>
      <c r="V1795" s="186"/>
      <c r="Y1795" s="186"/>
      <c r="Z1795" s="186"/>
    </row>
    <row r="1796" spans="1:26">
      <c r="A1796" s="189"/>
      <c r="D1796" s="187"/>
      <c r="E1796" s="187"/>
      <c r="F1796" s="187"/>
      <c r="G1796" s="187"/>
      <c r="H1796" s="187"/>
      <c r="I1796" s="187"/>
      <c r="J1796" s="187"/>
      <c r="K1796" s="188"/>
      <c r="L1796" s="187"/>
      <c r="M1796" s="187"/>
      <c r="N1796" s="187"/>
      <c r="O1796" s="187"/>
      <c r="P1796" s="187"/>
      <c r="Q1796" s="187"/>
      <c r="R1796" s="188"/>
      <c r="S1796" s="187"/>
      <c r="U1796" s="186"/>
      <c r="V1796" s="186"/>
      <c r="Y1796" s="186"/>
      <c r="Z1796" s="186"/>
    </row>
    <row r="1797" spans="1:26">
      <c r="A1797" s="189"/>
      <c r="D1797" s="187"/>
      <c r="E1797" s="187"/>
      <c r="F1797" s="187"/>
      <c r="G1797" s="187"/>
      <c r="H1797" s="187"/>
      <c r="I1797" s="187"/>
      <c r="J1797" s="187"/>
      <c r="K1797" s="188"/>
      <c r="L1797" s="187"/>
      <c r="M1797" s="187"/>
      <c r="N1797" s="187"/>
      <c r="O1797" s="187"/>
      <c r="P1797" s="187"/>
      <c r="Q1797" s="187"/>
      <c r="R1797" s="188"/>
      <c r="S1797" s="187"/>
      <c r="U1797" s="186"/>
      <c r="V1797" s="186"/>
      <c r="Y1797" s="186"/>
      <c r="Z1797" s="186"/>
    </row>
    <row r="1798" spans="1:26">
      <c r="A1798" s="189"/>
      <c r="D1798" s="187"/>
      <c r="E1798" s="187"/>
      <c r="F1798" s="187"/>
      <c r="G1798" s="187"/>
      <c r="H1798" s="187"/>
      <c r="I1798" s="187"/>
      <c r="J1798" s="187"/>
      <c r="K1798" s="188"/>
      <c r="L1798" s="187"/>
      <c r="M1798" s="187"/>
      <c r="N1798" s="187"/>
      <c r="O1798" s="187"/>
      <c r="P1798" s="187"/>
      <c r="Q1798" s="187"/>
      <c r="R1798" s="188"/>
      <c r="S1798" s="187"/>
      <c r="U1798" s="186"/>
      <c r="V1798" s="186"/>
      <c r="Y1798" s="186"/>
      <c r="Z1798" s="186"/>
    </row>
    <row r="1799" spans="1:26">
      <c r="A1799" s="189"/>
      <c r="D1799" s="187"/>
      <c r="E1799" s="187"/>
      <c r="F1799" s="187"/>
      <c r="G1799" s="187"/>
      <c r="H1799" s="187"/>
      <c r="I1799" s="187"/>
      <c r="J1799" s="187"/>
      <c r="K1799" s="188"/>
      <c r="L1799" s="187"/>
      <c r="M1799" s="187"/>
      <c r="N1799" s="187"/>
      <c r="O1799" s="187"/>
      <c r="P1799" s="187"/>
      <c r="Q1799" s="187"/>
      <c r="R1799" s="188"/>
      <c r="S1799" s="187"/>
      <c r="U1799" s="186"/>
      <c r="V1799" s="186"/>
      <c r="Y1799" s="186"/>
      <c r="Z1799" s="186"/>
    </row>
    <row r="1800" spans="1:26">
      <c r="A1800" s="189"/>
      <c r="D1800" s="187"/>
      <c r="E1800" s="187"/>
      <c r="F1800" s="187"/>
      <c r="G1800" s="187"/>
      <c r="H1800" s="187"/>
      <c r="I1800" s="187"/>
      <c r="J1800" s="187"/>
      <c r="K1800" s="188"/>
      <c r="L1800" s="187"/>
      <c r="M1800" s="187"/>
      <c r="N1800" s="187"/>
      <c r="O1800" s="187"/>
      <c r="P1800" s="187"/>
      <c r="Q1800" s="187"/>
      <c r="R1800" s="188"/>
      <c r="S1800" s="187"/>
      <c r="U1800" s="186"/>
      <c r="V1800" s="186"/>
      <c r="Y1800" s="186"/>
      <c r="Z1800" s="186"/>
    </row>
    <row r="1801" spans="1:26">
      <c r="A1801" s="189"/>
      <c r="D1801" s="187"/>
      <c r="E1801" s="187"/>
      <c r="F1801" s="187"/>
      <c r="G1801" s="187"/>
      <c r="H1801" s="187"/>
      <c r="I1801" s="187"/>
      <c r="J1801" s="187"/>
      <c r="K1801" s="188"/>
      <c r="L1801" s="187"/>
      <c r="M1801" s="187"/>
      <c r="N1801" s="187"/>
      <c r="O1801" s="187"/>
      <c r="P1801" s="187"/>
      <c r="Q1801" s="187"/>
      <c r="R1801" s="188"/>
      <c r="S1801" s="187"/>
      <c r="U1801" s="186"/>
      <c r="V1801" s="186"/>
      <c r="Y1801" s="186"/>
      <c r="Z1801" s="186"/>
    </row>
    <row r="1802" spans="1:26">
      <c r="A1802" s="189"/>
      <c r="D1802" s="187"/>
      <c r="E1802" s="187"/>
      <c r="F1802" s="187"/>
      <c r="G1802" s="187"/>
      <c r="H1802" s="187"/>
      <c r="I1802" s="187"/>
      <c r="J1802" s="187"/>
      <c r="K1802" s="188"/>
      <c r="L1802" s="187"/>
      <c r="M1802" s="187"/>
      <c r="N1802" s="187"/>
      <c r="O1802" s="187"/>
      <c r="P1802" s="187"/>
      <c r="Q1802" s="187"/>
      <c r="R1802" s="188"/>
      <c r="S1802" s="187"/>
      <c r="U1802" s="186"/>
      <c r="V1802" s="186"/>
      <c r="Y1802" s="186"/>
      <c r="Z1802" s="186"/>
    </row>
    <row r="1803" spans="1:26">
      <c r="A1803" s="189"/>
      <c r="D1803" s="187"/>
      <c r="E1803" s="187"/>
      <c r="F1803" s="187"/>
      <c r="G1803" s="187"/>
      <c r="H1803" s="187"/>
      <c r="I1803" s="187"/>
      <c r="J1803" s="187"/>
      <c r="K1803" s="188"/>
      <c r="L1803" s="187"/>
      <c r="M1803" s="187"/>
      <c r="N1803" s="187"/>
      <c r="O1803" s="187"/>
      <c r="P1803" s="187"/>
      <c r="Q1803" s="187"/>
      <c r="R1803" s="188"/>
      <c r="S1803" s="187"/>
      <c r="U1803" s="186"/>
      <c r="V1803" s="186"/>
      <c r="Y1803" s="186"/>
      <c r="Z1803" s="186"/>
    </row>
    <row r="1804" spans="1:26">
      <c r="A1804" s="189"/>
      <c r="D1804" s="187"/>
      <c r="E1804" s="187"/>
      <c r="F1804" s="187"/>
      <c r="G1804" s="187"/>
      <c r="H1804" s="187"/>
      <c r="I1804" s="187"/>
      <c r="J1804" s="187"/>
      <c r="K1804" s="188"/>
      <c r="L1804" s="187"/>
      <c r="M1804" s="187"/>
      <c r="N1804" s="187"/>
      <c r="O1804" s="187"/>
      <c r="P1804" s="187"/>
      <c r="Q1804" s="187"/>
      <c r="R1804" s="188"/>
      <c r="S1804" s="187"/>
      <c r="U1804" s="186"/>
      <c r="V1804" s="186"/>
      <c r="Y1804" s="186"/>
      <c r="Z1804" s="186"/>
    </row>
    <row r="1805" spans="1:26">
      <c r="A1805" s="189"/>
      <c r="D1805" s="187"/>
      <c r="E1805" s="187"/>
      <c r="F1805" s="187"/>
      <c r="G1805" s="187"/>
      <c r="H1805" s="187"/>
      <c r="I1805" s="187"/>
      <c r="J1805" s="187"/>
      <c r="K1805" s="188"/>
      <c r="L1805" s="187"/>
      <c r="M1805" s="187"/>
      <c r="N1805" s="187"/>
      <c r="O1805" s="187"/>
      <c r="P1805" s="187"/>
      <c r="Q1805" s="187"/>
      <c r="R1805" s="188"/>
      <c r="S1805" s="187"/>
      <c r="U1805" s="186"/>
      <c r="V1805" s="186"/>
      <c r="Y1805" s="186"/>
      <c r="Z1805" s="186"/>
    </row>
    <row r="1806" spans="1:26">
      <c r="A1806" s="189"/>
      <c r="D1806" s="187"/>
      <c r="E1806" s="187"/>
      <c r="F1806" s="187"/>
      <c r="G1806" s="187"/>
      <c r="H1806" s="187"/>
      <c r="I1806" s="187"/>
      <c r="J1806" s="187"/>
      <c r="K1806" s="188"/>
      <c r="L1806" s="187"/>
      <c r="M1806" s="187"/>
      <c r="N1806" s="187"/>
      <c r="O1806" s="187"/>
      <c r="P1806" s="187"/>
      <c r="Q1806" s="187"/>
      <c r="R1806" s="188"/>
      <c r="S1806" s="187"/>
      <c r="U1806" s="186"/>
      <c r="V1806" s="186"/>
      <c r="Y1806" s="186"/>
      <c r="Z1806" s="186"/>
    </row>
    <row r="1807" spans="1:26">
      <c r="A1807" s="189"/>
      <c r="D1807" s="187"/>
      <c r="E1807" s="187"/>
      <c r="F1807" s="187"/>
      <c r="G1807" s="187"/>
      <c r="H1807" s="187"/>
      <c r="I1807" s="187"/>
      <c r="J1807" s="187"/>
      <c r="K1807" s="188"/>
      <c r="L1807" s="187"/>
      <c r="M1807" s="187"/>
      <c r="N1807" s="187"/>
      <c r="O1807" s="187"/>
      <c r="P1807" s="187"/>
      <c r="Q1807" s="187"/>
      <c r="R1807" s="188"/>
      <c r="S1807" s="187"/>
      <c r="U1807" s="186"/>
      <c r="V1807" s="186"/>
      <c r="Y1807" s="186"/>
      <c r="Z1807" s="186"/>
    </row>
    <row r="1808" spans="1:26">
      <c r="A1808" s="189"/>
      <c r="D1808" s="187"/>
      <c r="E1808" s="187"/>
      <c r="F1808" s="187"/>
      <c r="G1808" s="187"/>
      <c r="H1808" s="187"/>
      <c r="I1808" s="187"/>
      <c r="J1808" s="187"/>
      <c r="K1808" s="188"/>
      <c r="L1808" s="187"/>
      <c r="M1808" s="187"/>
      <c r="N1808" s="187"/>
      <c r="O1808" s="187"/>
      <c r="P1808" s="187"/>
      <c r="Q1808" s="187"/>
      <c r="R1808" s="188"/>
      <c r="S1808" s="187"/>
      <c r="U1808" s="186"/>
      <c r="V1808" s="186"/>
      <c r="Y1808" s="186"/>
      <c r="Z1808" s="186"/>
    </row>
    <row r="1809" spans="1:26">
      <c r="A1809" s="189"/>
      <c r="D1809" s="187"/>
      <c r="E1809" s="187"/>
      <c r="F1809" s="187"/>
      <c r="G1809" s="187"/>
      <c r="H1809" s="187"/>
      <c r="I1809" s="187"/>
      <c r="J1809" s="187"/>
      <c r="K1809" s="188"/>
      <c r="L1809" s="187"/>
      <c r="M1809" s="187"/>
      <c r="N1809" s="187"/>
      <c r="O1809" s="187"/>
      <c r="P1809" s="187"/>
      <c r="Q1809" s="187"/>
      <c r="R1809" s="188"/>
      <c r="S1809" s="187"/>
      <c r="U1809" s="186"/>
      <c r="V1809" s="186"/>
      <c r="Y1809" s="186"/>
      <c r="Z1809" s="186"/>
    </row>
    <row r="1810" spans="1:26">
      <c r="A1810" s="189"/>
      <c r="D1810" s="187"/>
      <c r="E1810" s="187"/>
      <c r="F1810" s="187"/>
      <c r="G1810" s="187"/>
      <c r="H1810" s="187"/>
      <c r="I1810" s="187"/>
      <c r="J1810" s="187"/>
      <c r="K1810" s="188"/>
      <c r="L1810" s="187"/>
      <c r="M1810" s="187"/>
      <c r="N1810" s="187"/>
      <c r="O1810" s="187"/>
      <c r="P1810" s="187"/>
      <c r="Q1810" s="187"/>
      <c r="R1810" s="188"/>
      <c r="S1810" s="187"/>
      <c r="U1810" s="186"/>
      <c r="V1810" s="186"/>
      <c r="Y1810" s="186"/>
      <c r="Z1810" s="186"/>
    </row>
    <row r="1811" spans="1:26">
      <c r="C1811" s="184"/>
    </row>
    <row r="1818" spans="1:26">
      <c r="D1818" s="185"/>
    </row>
  </sheetData>
  <autoFilter ref="A9:Z1069" xr:uid="{99E0A974-B54C-4545-A230-08741A038E13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E36E3-F9CC-43EF-8F1A-93572B4AC2DA}">
  <sheetPr>
    <tabColor rgb="FF006699"/>
  </sheetPr>
  <dimension ref="A1:Z1818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ColWidth="7.28515625" defaultRowHeight="12"/>
  <cols>
    <col min="1" max="1" width="4.85546875" style="61" customWidth="1"/>
    <col min="2" max="2" width="9.28515625" style="61" customWidth="1"/>
    <col min="3" max="3" width="22" style="63" customWidth="1"/>
    <col min="4" max="7" width="4.140625" style="61" customWidth="1"/>
    <col min="8" max="8" width="5.42578125" style="61" customWidth="1"/>
    <col min="9" max="9" width="5.7109375" style="61" customWidth="1"/>
    <col min="10" max="10" width="6.28515625" style="61" customWidth="1"/>
    <col min="11" max="11" width="7.28515625" style="61"/>
    <col min="12" max="12" width="7.7109375" style="61" customWidth="1"/>
    <col min="13" max="14" width="4.140625" style="61" customWidth="1"/>
    <col min="15" max="15" width="5.28515625" style="61" customWidth="1"/>
    <col min="16" max="16" width="6" style="61" customWidth="1"/>
    <col min="17" max="17" width="5.7109375" style="61" customWidth="1"/>
    <col min="18" max="18" width="6.5703125" style="61" customWidth="1"/>
    <col min="19" max="19" width="6.28515625" style="61" customWidth="1"/>
    <col min="20" max="20" width="0.7109375" style="61" customWidth="1"/>
    <col min="21" max="23" width="6.42578125" style="61" customWidth="1"/>
    <col min="24" max="24" width="9.5703125" style="61" customWidth="1"/>
    <col min="25" max="25" width="8.28515625" style="61" customWidth="1"/>
    <col min="26" max="16384" width="7.28515625" style="61"/>
  </cols>
  <sheetData>
    <row r="1" spans="1:26">
      <c r="A1" s="251" t="s">
        <v>577</v>
      </c>
      <c r="B1" s="251">
        <v>1</v>
      </c>
      <c r="C1" s="251">
        <v>2</v>
      </c>
      <c r="D1" s="251">
        <v>3</v>
      </c>
      <c r="E1" s="251">
        <v>4</v>
      </c>
      <c r="F1" s="251">
        <v>5</v>
      </c>
      <c r="G1" s="251">
        <v>6</v>
      </c>
      <c r="H1" s="251">
        <v>7</v>
      </c>
      <c r="I1" s="251">
        <v>8</v>
      </c>
      <c r="J1" s="251">
        <v>9</v>
      </c>
      <c r="K1" s="251">
        <v>10</v>
      </c>
      <c r="L1" s="251">
        <v>11</v>
      </c>
      <c r="M1" s="251">
        <v>12</v>
      </c>
      <c r="N1" s="251">
        <v>13</v>
      </c>
      <c r="O1" s="251">
        <v>14</v>
      </c>
      <c r="P1" s="251">
        <v>15</v>
      </c>
      <c r="Q1" s="251">
        <v>16</v>
      </c>
      <c r="R1" s="251">
        <v>17</v>
      </c>
      <c r="S1" s="251">
        <v>18</v>
      </c>
      <c r="T1" s="251">
        <v>19</v>
      </c>
      <c r="U1" s="251">
        <v>20</v>
      </c>
      <c r="V1" s="251">
        <v>21</v>
      </c>
      <c r="W1" s="251">
        <v>22</v>
      </c>
      <c r="X1" s="251">
        <v>23</v>
      </c>
      <c r="Y1" s="251">
        <v>24</v>
      </c>
    </row>
    <row r="2" spans="1:26" ht="15">
      <c r="A2" s="43" t="s">
        <v>632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</row>
    <row r="3" spans="1:26" ht="11.25" customHeight="1">
      <c r="C3" s="61"/>
    </row>
    <row r="4" spans="1:26">
      <c r="A4" s="63"/>
      <c r="B4" s="63"/>
      <c r="D4" s="63"/>
      <c r="E4" s="63"/>
      <c r="K4" s="252">
        <v>1749.0432000000076</v>
      </c>
      <c r="O4" s="253">
        <v>5832</v>
      </c>
      <c r="P4" s="252">
        <v>28598</v>
      </c>
      <c r="U4" s="63"/>
      <c r="V4" s="63"/>
      <c r="W4" s="63"/>
    </row>
    <row r="5" spans="1:26">
      <c r="A5" s="65"/>
      <c r="B5" s="66"/>
      <c r="C5" s="67"/>
      <c r="D5" s="68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237"/>
      <c r="S5" s="70"/>
    </row>
    <row r="6" spans="1:26">
      <c r="A6" s="71"/>
      <c r="B6" s="72"/>
      <c r="C6" s="73"/>
      <c r="D6" s="74"/>
      <c r="E6" s="75"/>
      <c r="F6" s="75"/>
      <c r="G6" s="75"/>
      <c r="H6" s="75"/>
      <c r="I6" s="75"/>
      <c r="J6" s="75"/>
      <c r="K6" s="75" t="s">
        <v>536</v>
      </c>
      <c r="L6" s="75" t="s">
        <v>536</v>
      </c>
      <c r="M6" s="238"/>
      <c r="N6" s="238"/>
      <c r="O6" s="238"/>
      <c r="P6" s="75"/>
      <c r="Q6" s="75" t="s">
        <v>538</v>
      </c>
      <c r="R6" s="239"/>
      <c r="S6" s="240" t="s">
        <v>540</v>
      </c>
      <c r="U6" s="241"/>
      <c r="V6" s="241"/>
      <c r="W6" s="241"/>
      <c r="X6" s="242"/>
    </row>
    <row r="7" spans="1:26">
      <c r="A7" s="71"/>
      <c r="B7" s="72"/>
      <c r="C7" s="73"/>
      <c r="D7" s="74"/>
      <c r="E7" s="75"/>
      <c r="F7" s="75"/>
      <c r="G7" s="75"/>
      <c r="H7" s="75" t="s">
        <v>541</v>
      </c>
      <c r="I7" s="75" t="s">
        <v>542</v>
      </c>
      <c r="J7" s="75"/>
      <c r="K7" s="75" t="s">
        <v>543</v>
      </c>
      <c r="L7" s="75" t="s">
        <v>543</v>
      </c>
      <c r="M7" s="238" t="s">
        <v>578</v>
      </c>
      <c r="N7" s="238" t="s">
        <v>578</v>
      </c>
      <c r="O7" s="238" t="s">
        <v>578</v>
      </c>
      <c r="P7" s="238" t="s">
        <v>579</v>
      </c>
      <c r="Q7" s="75" t="s">
        <v>544</v>
      </c>
      <c r="R7" s="239" t="s">
        <v>535</v>
      </c>
      <c r="S7" s="240" t="s">
        <v>613</v>
      </c>
      <c r="U7" s="243" t="s">
        <v>557</v>
      </c>
      <c r="V7" s="243" t="s">
        <v>558</v>
      </c>
      <c r="W7" s="243" t="s">
        <v>559</v>
      </c>
      <c r="X7" s="239"/>
    </row>
    <row r="8" spans="1:26">
      <c r="A8" s="244" t="s">
        <v>572</v>
      </c>
      <c r="B8" s="77" t="s">
        <v>546</v>
      </c>
      <c r="C8" s="78" t="s">
        <v>547</v>
      </c>
      <c r="D8" s="79" t="s">
        <v>548</v>
      </c>
      <c r="E8" s="80" t="s">
        <v>549</v>
      </c>
      <c r="F8" s="80" t="s">
        <v>537</v>
      </c>
      <c r="G8" s="80" t="s">
        <v>550</v>
      </c>
      <c r="H8" s="80" t="s">
        <v>551</v>
      </c>
      <c r="I8" s="80" t="s">
        <v>552</v>
      </c>
      <c r="J8" s="80" t="s">
        <v>580</v>
      </c>
      <c r="K8" s="80" t="s">
        <v>553</v>
      </c>
      <c r="L8" s="80" t="s">
        <v>554</v>
      </c>
      <c r="M8" s="245" t="s">
        <v>581</v>
      </c>
      <c r="N8" s="245" t="s">
        <v>582</v>
      </c>
      <c r="O8" s="245" t="s">
        <v>583</v>
      </c>
      <c r="P8" s="245" t="s">
        <v>561</v>
      </c>
      <c r="Q8" s="80" t="s">
        <v>555</v>
      </c>
      <c r="R8" s="246" t="s">
        <v>539</v>
      </c>
      <c r="S8" s="247" t="s">
        <v>612</v>
      </c>
      <c r="T8" s="61" t="s">
        <v>8</v>
      </c>
      <c r="U8" s="248" t="s">
        <v>520</v>
      </c>
      <c r="V8" s="248" t="s">
        <v>520</v>
      </c>
      <c r="W8" s="248" t="s">
        <v>520</v>
      </c>
      <c r="X8" s="246" t="s">
        <v>621</v>
      </c>
      <c r="Y8" s="249" t="s">
        <v>563</v>
      </c>
      <c r="Z8" s="61" t="s">
        <v>8</v>
      </c>
    </row>
    <row r="9" spans="1:26" ht="15" customHeight="1">
      <c r="A9" s="81"/>
      <c r="B9" s="81"/>
      <c r="C9" s="82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61" t="s">
        <v>8</v>
      </c>
    </row>
    <row r="10" spans="1:26" s="85" customFormat="1">
      <c r="A10" s="83">
        <v>409</v>
      </c>
      <c r="B10" s="61">
        <v>409201003</v>
      </c>
      <c r="C10" s="63" t="s">
        <v>9</v>
      </c>
      <c r="D10" s="64">
        <v>0</v>
      </c>
      <c r="E10" s="64">
        <v>0</v>
      </c>
      <c r="F10" s="64">
        <v>0</v>
      </c>
      <c r="G10" s="64">
        <v>1</v>
      </c>
      <c r="H10" s="64">
        <v>1</v>
      </c>
      <c r="I10" s="64">
        <v>0</v>
      </c>
      <c r="J10" s="64">
        <v>0</v>
      </c>
      <c r="K10" s="84">
        <v>7.7200000000000005E-2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2</v>
      </c>
      <c r="R10" s="84">
        <v>1</v>
      </c>
      <c r="S10" s="64">
        <v>7</v>
      </c>
      <c r="T10" s="61"/>
      <c r="U10" s="61">
        <v>409</v>
      </c>
      <c r="V10" s="61">
        <v>201</v>
      </c>
      <c r="W10" s="61">
        <v>3</v>
      </c>
      <c r="X10" s="85">
        <v>19869.113819999999</v>
      </c>
      <c r="Y10" s="85">
        <v>9935</v>
      </c>
    </row>
    <row r="11" spans="1:26" s="85" customFormat="1">
      <c r="A11" s="83">
        <v>409</v>
      </c>
      <c r="B11" s="61">
        <v>409201014</v>
      </c>
      <c r="C11" s="63" t="s">
        <v>9</v>
      </c>
      <c r="D11" s="64">
        <v>0</v>
      </c>
      <c r="E11" s="64">
        <v>0</v>
      </c>
      <c r="F11" s="64">
        <v>1</v>
      </c>
      <c r="G11" s="64">
        <v>0</v>
      </c>
      <c r="H11" s="64">
        <v>0</v>
      </c>
      <c r="I11" s="64">
        <v>0</v>
      </c>
      <c r="J11" s="64">
        <v>0</v>
      </c>
      <c r="K11" s="84">
        <v>3.8600000000000002E-2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1</v>
      </c>
      <c r="R11" s="84">
        <v>1</v>
      </c>
      <c r="S11" s="64">
        <v>5</v>
      </c>
      <c r="T11" s="61"/>
      <c r="U11" s="61">
        <v>409</v>
      </c>
      <c r="V11" s="61">
        <v>201</v>
      </c>
      <c r="W11" s="61">
        <v>14</v>
      </c>
      <c r="X11" s="85">
        <v>10063.92691</v>
      </c>
      <c r="Y11" s="85">
        <v>10064</v>
      </c>
    </row>
    <row r="12" spans="1:26" s="85" customFormat="1">
      <c r="A12" s="83">
        <v>409</v>
      </c>
      <c r="B12" s="61">
        <v>409201094</v>
      </c>
      <c r="C12" s="63" t="s">
        <v>9</v>
      </c>
      <c r="D12" s="64">
        <v>0</v>
      </c>
      <c r="E12" s="64">
        <v>0</v>
      </c>
      <c r="F12" s="64">
        <v>0</v>
      </c>
      <c r="G12" s="64">
        <v>1</v>
      </c>
      <c r="H12" s="64">
        <v>0</v>
      </c>
      <c r="I12" s="64">
        <v>0</v>
      </c>
      <c r="J12" s="64">
        <v>0</v>
      </c>
      <c r="K12" s="84">
        <v>3.8600000000000002E-2</v>
      </c>
      <c r="L12" s="64">
        <v>0</v>
      </c>
      <c r="M12" s="64">
        <v>0</v>
      </c>
      <c r="N12" s="64">
        <v>0</v>
      </c>
      <c r="O12" s="64">
        <v>0</v>
      </c>
      <c r="P12" s="64">
        <v>1</v>
      </c>
      <c r="Q12" s="64">
        <v>1</v>
      </c>
      <c r="R12" s="84">
        <v>1</v>
      </c>
      <c r="S12" s="64">
        <v>8</v>
      </c>
      <c r="T12" s="61"/>
      <c r="U12" s="61">
        <v>409</v>
      </c>
      <c r="V12" s="61">
        <v>201</v>
      </c>
      <c r="W12" s="61">
        <v>94</v>
      </c>
      <c r="X12" s="85">
        <v>15433.196910000001</v>
      </c>
      <c r="Y12" s="85">
        <v>15433</v>
      </c>
    </row>
    <row r="13" spans="1:26" s="85" customFormat="1">
      <c r="A13" s="83">
        <v>409</v>
      </c>
      <c r="B13" s="61">
        <v>409201095</v>
      </c>
      <c r="C13" s="63" t="s">
        <v>9</v>
      </c>
      <c r="D13" s="64">
        <v>0</v>
      </c>
      <c r="E13" s="64">
        <v>0</v>
      </c>
      <c r="F13" s="64">
        <v>0</v>
      </c>
      <c r="G13" s="64">
        <v>1</v>
      </c>
      <c r="H13" s="64">
        <v>0</v>
      </c>
      <c r="I13" s="64">
        <v>0</v>
      </c>
      <c r="J13" s="64">
        <v>0</v>
      </c>
      <c r="K13" s="84">
        <v>3.8600000000000002E-2</v>
      </c>
      <c r="L13" s="64">
        <v>0</v>
      </c>
      <c r="M13" s="64">
        <v>0</v>
      </c>
      <c r="N13" s="64">
        <v>0</v>
      </c>
      <c r="O13" s="64">
        <v>0</v>
      </c>
      <c r="P13" s="64">
        <v>1</v>
      </c>
      <c r="Q13" s="64">
        <v>1</v>
      </c>
      <c r="R13" s="84">
        <v>1</v>
      </c>
      <c r="S13" s="64">
        <v>12</v>
      </c>
      <c r="T13" s="61"/>
      <c r="U13" s="61">
        <v>409</v>
      </c>
      <c r="V13" s="61">
        <v>201</v>
      </c>
      <c r="W13" s="61">
        <v>95</v>
      </c>
      <c r="X13" s="85">
        <v>16591.25691</v>
      </c>
      <c r="Y13" s="85">
        <v>16591</v>
      </c>
    </row>
    <row r="14" spans="1:26" s="85" customFormat="1">
      <c r="A14" s="83">
        <v>409</v>
      </c>
      <c r="B14" s="61">
        <v>409201201</v>
      </c>
      <c r="C14" s="63" t="s">
        <v>9</v>
      </c>
      <c r="D14" s="64">
        <v>0</v>
      </c>
      <c r="E14" s="64">
        <v>0</v>
      </c>
      <c r="F14" s="64">
        <v>101</v>
      </c>
      <c r="G14" s="64">
        <v>456</v>
      </c>
      <c r="H14" s="64">
        <v>379</v>
      </c>
      <c r="I14" s="64">
        <v>0</v>
      </c>
      <c r="J14" s="64">
        <v>0</v>
      </c>
      <c r="K14" s="84">
        <v>36.129600000000003</v>
      </c>
      <c r="L14" s="64">
        <v>0</v>
      </c>
      <c r="M14" s="64">
        <v>267</v>
      </c>
      <c r="N14" s="64">
        <v>42</v>
      </c>
      <c r="O14" s="64">
        <v>0</v>
      </c>
      <c r="P14" s="64">
        <v>742</v>
      </c>
      <c r="Q14" s="64">
        <v>936</v>
      </c>
      <c r="R14" s="84">
        <v>1</v>
      </c>
      <c r="S14" s="64">
        <v>12</v>
      </c>
      <c r="T14" s="61"/>
      <c r="U14" s="61">
        <v>409</v>
      </c>
      <c r="V14" s="61">
        <v>201</v>
      </c>
      <c r="W14" s="61">
        <v>201</v>
      </c>
      <c r="X14" s="85">
        <v>14926453.517759997</v>
      </c>
      <c r="Y14" s="85">
        <v>15947</v>
      </c>
    </row>
    <row r="15" spans="1:26" s="85" customFormat="1">
      <c r="A15" s="83">
        <v>409</v>
      </c>
      <c r="B15" s="61">
        <v>409201331</v>
      </c>
      <c r="C15" s="63" t="s">
        <v>9</v>
      </c>
      <c r="D15" s="64">
        <v>0</v>
      </c>
      <c r="E15" s="64">
        <v>0</v>
      </c>
      <c r="F15" s="64">
        <v>0</v>
      </c>
      <c r="G15" s="64">
        <v>1</v>
      </c>
      <c r="H15" s="64">
        <v>1</v>
      </c>
      <c r="I15" s="64">
        <v>0</v>
      </c>
      <c r="J15" s="64">
        <v>0</v>
      </c>
      <c r="K15" s="84">
        <v>7.7200000000000005E-2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2</v>
      </c>
      <c r="R15" s="84">
        <v>1</v>
      </c>
      <c r="S15" s="64">
        <v>7</v>
      </c>
      <c r="T15" s="61"/>
      <c r="U15" s="61">
        <v>409</v>
      </c>
      <c r="V15" s="61">
        <v>201</v>
      </c>
      <c r="W15" s="61">
        <v>331</v>
      </c>
      <c r="X15" s="85">
        <v>19869.113819999999</v>
      </c>
      <c r="Y15" s="85">
        <v>9935</v>
      </c>
    </row>
    <row r="16" spans="1:26" s="85" customFormat="1">
      <c r="A16" s="83">
        <v>409</v>
      </c>
      <c r="B16" s="61">
        <v>409201665</v>
      </c>
      <c r="C16" s="63" t="s">
        <v>9</v>
      </c>
      <c r="D16" s="64">
        <v>0</v>
      </c>
      <c r="E16" s="64">
        <v>0</v>
      </c>
      <c r="F16" s="64">
        <v>0</v>
      </c>
      <c r="G16" s="64">
        <v>0</v>
      </c>
      <c r="H16" s="64">
        <v>1</v>
      </c>
      <c r="I16" s="64">
        <v>0</v>
      </c>
      <c r="J16" s="64">
        <v>0</v>
      </c>
      <c r="K16" s="84">
        <v>3.8600000000000002E-2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1</v>
      </c>
      <c r="R16" s="84">
        <v>1</v>
      </c>
      <c r="S16" s="64">
        <v>5</v>
      </c>
      <c r="T16" s="61"/>
      <c r="U16" s="61">
        <v>409</v>
      </c>
      <c r="V16" s="61">
        <v>201</v>
      </c>
      <c r="W16" s="61">
        <v>665</v>
      </c>
      <c r="X16" s="85">
        <v>9754.4269099999983</v>
      </c>
      <c r="Y16" s="85">
        <v>9754</v>
      </c>
    </row>
    <row r="17" spans="1:25" s="85" customFormat="1">
      <c r="A17" s="83">
        <v>410</v>
      </c>
      <c r="B17" s="61">
        <v>410035035</v>
      </c>
      <c r="C17" s="63" t="s">
        <v>11</v>
      </c>
      <c r="D17" s="64">
        <v>0</v>
      </c>
      <c r="E17" s="64">
        <v>0</v>
      </c>
      <c r="F17" s="64">
        <v>0</v>
      </c>
      <c r="G17" s="64">
        <v>89</v>
      </c>
      <c r="H17" s="64">
        <v>236</v>
      </c>
      <c r="I17" s="64">
        <v>321</v>
      </c>
      <c r="J17" s="64">
        <v>0</v>
      </c>
      <c r="K17" s="84">
        <v>24.935600000000001</v>
      </c>
      <c r="L17" s="64">
        <v>0</v>
      </c>
      <c r="M17" s="64">
        <v>30</v>
      </c>
      <c r="N17" s="64">
        <v>24</v>
      </c>
      <c r="O17" s="64">
        <v>33</v>
      </c>
      <c r="P17" s="64">
        <v>489</v>
      </c>
      <c r="Q17" s="64">
        <v>646</v>
      </c>
      <c r="R17" s="84">
        <v>1.0880000000000001</v>
      </c>
      <c r="S17" s="64">
        <v>11</v>
      </c>
      <c r="T17" s="61"/>
      <c r="U17" s="61">
        <v>410</v>
      </c>
      <c r="V17" s="61">
        <v>35</v>
      </c>
      <c r="W17" s="61">
        <v>35</v>
      </c>
      <c r="X17" s="85">
        <v>10909456.418975009</v>
      </c>
      <c r="Y17" s="85">
        <v>16888</v>
      </c>
    </row>
    <row r="18" spans="1:25" s="85" customFormat="1">
      <c r="A18" s="83">
        <v>410</v>
      </c>
      <c r="B18" s="61">
        <v>410035057</v>
      </c>
      <c r="C18" s="63" t="s">
        <v>11</v>
      </c>
      <c r="D18" s="64">
        <v>0</v>
      </c>
      <c r="E18" s="64">
        <v>0</v>
      </c>
      <c r="F18" s="64">
        <v>0</v>
      </c>
      <c r="G18" s="64">
        <v>17</v>
      </c>
      <c r="H18" s="64">
        <v>76</v>
      </c>
      <c r="I18" s="64">
        <v>276</v>
      </c>
      <c r="J18" s="64">
        <v>0</v>
      </c>
      <c r="K18" s="84">
        <v>14.243399999999999</v>
      </c>
      <c r="L18" s="64">
        <v>0</v>
      </c>
      <c r="M18" s="64">
        <v>5</v>
      </c>
      <c r="N18" s="64">
        <v>7</v>
      </c>
      <c r="O18" s="64">
        <v>19</v>
      </c>
      <c r="P18" s="64">
        <v>284</v>
      </c>
      <c r="Q18" s="64">
        <v>369</v>
      </c>
      <c r="R18" s="84">
        <v>1.0880000000000001</v>
      </c>
      <c r="S18" s="64">
        <v>12</v>
      </c>
      <c r="T18" s="61"/>
      <c r="U18" s="61">
        <v>410</v>
      </c>
      <c r="V18" s="61">
        <v>35</v>
      </c>
      <c r="W18" s="61">
        <v>57</v>
      </c>
      <c r="X18" s="85">
        <v>6479840.7239537118</v>
      </c>
      <c r="Y18" s="85">
        <v>17561</v>
      </c>
    </row>
    <row r="19" spans="1:25" s="85" customFormat="1">
      <c r="A19" s="83">
        <v>410</v>
      </c>
      <c r="B19" s="61">
        <v>410035071</v>
      </c>
      <c r="C19" s="63" t="s">
        <v>11</v>
      </c>
      <c r="D19" s="64">
        <v>0</v>
      </c>
      <c r="E19" s="64">
        <v>0</v>
      </c>
      <c r="F19" s="64">
        <v>0</v>
      </c>
      <c r="G19" s="64">
        <v>0</v>
      </c>
      <c r="H19" s="64">
        <v>0</v>
      </c>
      <c r="I19" s="64">
        <v>1</v>
      </c>
      <c r="J19" s="64">
        <v>0</v>
      </c>
      <c r="K19" s="84">
        <v>3.8600000000000002E-2</v>
      </c>
      <c r="L19" s="64">
        <v>0</v>
      </c>
      <c r="M19" s="64">
        <v>0</v>
      </c>
      <c r="N19" s="64">
        <v>0</v>
      </c>
      <c r="O19" s="64">
        <v>0</v>
      </c>
      <c r="P19" s="64">
        <v>1</v>
      </c>
      <c r="Q19" s="64">
        <v>1</v>
      </c>
      <c r="R19" s="84">
        <v>1.0880000000000001</v>
      </c>
      <c r="S19" s="64">
        <v>5</v>
      </c>
      <c r="T19" s="61"/>
      <c r="U19" s="61">
        <v>410</v>
      </c>
      <c r="V19" s="61">
        <v>35</v>
      </c>
      <c r="W19" s="61">
        <v>71</v>
      </c>
      <c r="X19" s="85">
        <v>17197.098544048004</v>
      </c>
      <c r="Y19" s="85">
        <v>17197</v>
      </c>
    </row>
    <row r="20" spans="1:25" s="85" customFormat="1">
      <c r="A20" s="83">
        <v>410</v>
      </c>
      <c r="B20" s="61">
        <v>410035093</v>
      </c>
      <c r="C20" s="63" t="s">
        <v>11</v>
      </c>
      <c r="D20" s="64">
        <v>0</v>
      </c>
      <c r="E20" s="64">
        <v>0</v>
      </c>
      <c r="F20" s="64">
        <v>0</v>
      </c>
      <c r="G20" s="64">
        <v>1</v>
      </c>
      <c r="H20" s="64">
        <v>2</v>
      </c>
      <c r="I20" s="64">
        <v>10</v>
      </c>
      <c r="J20" s="64">
        <v>0</v>
      </c>
      <c r="K20" s="84">
        <v>0.50180000000000002</v>
      </c>
      <c r="L20" s="64">
        <v>0</v>
      </c>
      <c r="M20" s="64">
        <v>0</v>
      </c>
      <c r="N20" s="64">
        <v>0</v>
      </c>
      <c r="O20" s="64">
        <v>2</v>
      </c>
      <c r="P20" s="64">
        <v>11</v>
      </c>
      <c r="Q20" s="64">
        <v>13</v>
      </c>
      <c r="R20" s="84">
        <v>1.0880000000000001</v>
      </c>
      <c r="S20" s="64">
        <v>11</v>
      </c>
      <c r="T20" s="61"/>
      <c r="U20" s="61">
        <v>410</v>
      </c>
      <c r="V20" s="61">
        <v>35</v>
      </c>
      <c r="W20" s="61">
        <v>93</v>
      </c>
      <c r="X20" s="85">
        <v>234586.35035262397</v>
      </c>
      <c r="Y20" s="85">
        <v>18045</v>
      </c>
    </row>
    <row r="21" spans="1:25" s="85" customFormat="1">
      <c r="A21" s="83">
        <v>410</v>
      </c>
      <c r="B21" s="61">
        <v>410035103</v>
      </c>
      <c r="C21" s="63" t="s">
        <v>11</v>
      </c>
      <c r="D21" s="64">
        <v>0</v>
      </c>
      <c r="E21" s="64">
        <v>0</v>
      </c>
      <c r="F21" s="64">
        <v>0</v>
      </c>
      <c r="G21" s="64">
        <v>0</v>
      </c>
      <c r="H21" s="64">
        <v>0</v>
      </c>
      <c r="I21" s="64">
        <v>2</v>
      </c>
      <c r="J21" s="64">
        <v>0</v>
      </c>
      <c r="K21" s="84">
        <v>7.7200000000000005E-2</v>
      </c>
      <c r="L21" s="64">
        <v>0</v>
      </c>
      <c r="M21" s="64">
        <v>0</v>
      </c>
      <c r="N21" s="64">
        <v>0</v>
      </c>
      <c r="O21" s="64">
        <v>0</v>
      </c>
      <c r="P21" s="64">
        <v>2</v>
      </c>
      <c r="Q21" s="64">
        <v>2</v>
      </c>
      <c r="R21" s="84">
        <v>1.0880000000000001</v>
      </c>
      <c r="S21" s="64">
        <v>10</v>
      </c>
      <c r="T21" s="61"/>
      <c r="U21" s="61">
        <v>410</v>
      </c>
      <c r="V21" s="61">
        <v>35</v>
      </c>
      <c r="W21" s="61">
        <v>103</v>
      </c>
      <c r="X21" s="85">
        <v>37484.188768095999</v>
      </c>
      <c r="Y21" s="85">
        <v>18742</v>
      </c>
    </row>
    <row r="22" spans="1:25" s="85" customFormat="1">
      <c r="A22" s="83">
        <v>410</v>
      </c>
      <c r="B22" s="61">
        <v>410035149</v>
      </c>
      <c r="C22" s="63" t="s">
        <v>11</v>
      </c>
      <c r="D22" s="64">
        <v>0</v>
      </c>
      <c r="E22" s="64">
        <v>0</v>
      </c>
      <c r="F22" s="64">
        <v>0</v>
      </c>
      <c r="G22" s="64">
        <v>0</v>
      </c>
      <c r="H22" s="64">
        <v>0</v>
      </c>
      <c r="I22" s="64">
        <v>1</v>
      </c>
      <c r="J22" s="64">
        <v>0</v>
      </c>
      <c r="K22" s="84">
        <v>3.8600000000000002E-2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1</v>
      </c>
      <c r="R22" s="84">
        <v>1.0880000000000001</v>
      </c>
      <c r="S22" s="64">
        <v>12</v>
      </c>
      <c r="T22" s="61"/>
      <c r="U22" s="61">
        <v>410</v>
      </c>
      <c r="V22" s="61">
        <v>35</v>
      </c>
      <c r="W22" s="61">
        <v>149</v>
      </c>
      <c r="X22" s="85">
        <v>12439.921904048</v>
      </c>
      <c r="Y22" s="85">
        <v>12440</v>
      </c>
    </row>
    <row r="23" spans="1:25" s="85" customFormat="1">
      <c r="A23" s="83">
        <v>410</v>
      </c>
      <c r="B23" s="61">
        <v>410035160</v>
      </c>
      <c r="C23" s="63" t="s">
        <v>11</v>
      </c>
      <c r="D23" s="64">
        <v>0</v>
      </c>
      <c r="E23" s="64">
        <v>0</v>
      </c>
      <c r="F23" s="64">
        <v>0</v>
      </c>
      <c r="G23" s="64">
        <v>0</v>
      </c>
      <c r="H23" s="64">
        <v>0</v>
      </c>
      <c r="I23" s="64">
        <v>2</v>
      </c>
      <c r="J23" s="64">
        <v>0</v>
      </c>
      <c r="K23" s="84">
        <v>7.7200000000000005E-2</v>
      </c>
      <c r="L23" s="64">
        <v>0</v>
      </c>
      <c r="M23" s="64">
        <v>0</v>
      </c>
      <c r="N23" s="64">
        <v>0</v>
      </c>
      <c r="O23" s="64">
        <v>0</v>
      </c>
      <c r="P23" s="64">
        <v>2</v>
      </c>
      <c r="Q23" s="64">
        <v>2</v>
      </c>
      <c r="R23" s="84">
        <v>1.0880000000000001</v>
      </c>
      <c r="S23" s="64">
        <v>11</v>
      </c>
      <c r="T23" s="61"/>
      <c r="U23" s="61">
        <v>410</v>
      </c>
      <c r="V23" s="61">
        <v>35</v>
      </c>
      <c r="W23" s="61">
        <v>160</v>
      </c>
      <c r="X23" s="85">
        <v>38168.011328096007</v>
      </c>
      <c r="Y23" s="85">
        <v>19084</v>
      </c>
    </row>
    <row r="24" spans="1:25" s="85" customFormat="1">
      <c r="A24" s="83">
        <v>410</v>
      </c>
      <c r="B24" s="61">
        <v>410035163</v>
      </c>
      <c r="C24" s="63" t="s">
        <v>11</v>
      </c>
      <c r="D24" s="64">
        <v>0</v>
      </c>
      <c r="E24" s="64">
        <v>0</v>
      </c>
      <c r="F24" s="64">
        <v>0</v>
      </c>
      <c r="G24" s="64">
        <v>0</v>
      </c>
      <c r="H24" s="64">
        <v>7</v>
      </c>
      <c r="I24" s="64">
        <v>19</v>
      </c>
      <c r="J24" s="64">
        <v>0</v>
      </c>
      <c r="K24" s="84">
        <v>1.0036</v>
      </c>
      <c r="L24" s="64">
        <v>0</v>
      </c>
      <c r="M24" s="64">
        <v>0</v>
      </c>
      <c r="N24" s="64">
        <v>0</v>
      </c>
      <c r="O24" s="64">
        <v>1</v>
      </c>
      <c r="P24" s="64">
        <v>18</v>
      </c>
      <c r="Q24" s="64">
        <v>26</v>
      </c>
      <c r="R24" s="84">
        <v>1.0880000000000001</v>
      </c>
      <c r="S24" s="64">
        <v>11</v>
      </c>
      <c r="T24" s="61"/>
      <c r="U24" s="61">
        <v>410</v>
      </c>
      <c r="V24" s="61">
        <v>35</v>
      </c>
      <c r="W24" s="61">
        <v>163</v>
      </c>
      <c r="X24" s="85">
        <v>431689.33678524802</v>
      </c>
      <c r="Y24" s="85">
        <v>16603</v>
      </c>
    </row>
    <row r="25" spans="1:25" s="85" customFormat="1">
      <c r="A25" s="83">
        <v>410</v>
      </c>
      <c r="B25" s="61">
        <v>410035165</v>
      </c>
      <c r="C25" s="63" t="s">
        <v>11</v>
      </c>
      <c r="D25" s="64">
        <v>0</v>
      </c>
      <c r="E25" s="64">
        <v>0</v>
      </c>
      <c r="F25" s="64">
        <v>0</v>
      </c>
      <c r="G25" s="64">
        <v>0</v>
      </c>
      <c r="H25" s="64">
        <v>3</v>
      </c>
      <c r="I25" s="64">
        <v>2</v>
      </c>
      <c r="J25" s="64">
        <v>0</v>
      </c>
      <c r="K25" s="84">
        <v>0.193</v>
      </c>
      <c r="L25" s="64">
        <v>0</v>
      </c>
      <c r="M25" s="64">
        <v>0</v>
      </c>
      <c r="N25" s="64">
        <v>0</v>
      </c>
      <c r="O25" s="64">
        <v>0</v>
      </c>
      <c r="P25" s="64">
        <v>3</v>
      </c>
      <c r="Q25" s="64">
        <v>5</v>
      </c>
      <c r="R25" s="84">
        <v>1.0880000000000001</v>
      </c>
      <c r="S25" s="64">
        <v>10</v>
      </c>
      <c r="T25" s="61"/>
      <c r="U25" s="61">
        <v>410</v>
      </c>
      <c r="V25" s="61">
        <v>35</v>
      </c>
      <c r="W25" s="61">
        <v>165</v>
      </c>
      <c r="X25" s="85">
        <v>75087.328960240018</v>
      </c>
      <c r="Y25" s="85">
        <v>15017</v>
      </c>
    </row>
    <row r="26" spans="1:25" s="85" customFormat="1">
      <c r="A26" s="83">
        <v>410</v>
      </c>
      <c r="B26" s="61">
        <v>410035217</v>
      </c>
      <c r="C26" s="63" t="s">
        <v>11</v>
      </c>
      <c r="D26" s="64">
        <v>0</v>
      </c>
      <c r="E26" s="64">
        <v>0</v>
      </c>
      <c r="F26" s="64">
        <v>0</v>
      </c>
      <c r="G26" s="64">
        <v>0</v>
      </c>
      <c r="H26" s="64">
        <v>0</v>
      </c>
      <c r="I26" s="64">
        <v>1</v>
      </c>
      <c r="J26" s="64">
        <v>0</v>
      </c>
      <c r="K26" s="84">
        <v>3.8600000000000002E-2</v>
      </c>
      <c r="L26" s="64">
        <v>0</v>
      </c>
      <c r="M26" s="64">
        <v>0</v>
      </c>
      <c r="N26" s="64">
        <v>0</v>
      </c>
      <c r="O26" s="64">
        <v>0</v>
      </c>
      <c r="P26" s="64">
        <v>1</v>
      </c>
      <c r="Q26" s="64">
        <v>1</v>
      </c>
      <c r="R26" s="84">
        <v>1.0880000000000001</v>
      </c>
      <c r="S26" s="64">
        <v>3</v>
      </c>
      <c r="T26" s="61"/>
      <c r="U26" s="61">
        <v>410</v>
      </c>
      <c r="V26" s="61">
        <v>35</v>
      </c>
      <c r="W26" s="61">
        <v>217</v>
      </c>
      <c r="X26" s="85">
        <v>16961.649744048002</v>
      </c>
      <c r="Y26" s="85">
        <v>16962</v>
      </c>
    </row>
    <row r="27" spans="1:25" s="85" customFormat="1">
      <c r="A27" s="83">
        <v>410</v>
      </c>
      <c r="B27" s="61">
        <v>410035244</v>
      </c>
      <c r="C27" s="63" t="s">
        <v>11</v>
      </c>
      <c r="D27" s="64">
        <v>0</v>
      </c>
      <c r="E27" s="64">
        <v>0</v>
      </c>
      <c r="F27" s="64">
        <v>0</v>
      </c>
      <c r="G27" s="64">
        <v>0</v>
      </c>
      <c r="H27" s="64">
        <v>0</v>
      </c>
      <c r="I27" s="64">
        <v>1</v>
      </c>
      <c r="J27" s="64">
        <v>0</v>
      </c>
      <c r="K27" s="84">
        <v>3.8600000000000002E-2</v>
      </c>
      <c r="L27" s="64">
        <v>0</v>
      </c>
      <c r="M27" s="64">
        <v>0</v>
      </c>
      <c r="N27" s="64">
        <v>0</v>
      </c>
      <c r="O27" s="64">
        <v>0</v>
      </c>
      <c r="P27" s="64">
        <v>1</v>
      </c>
      <c r="Q27" s="64">
        <v>1</v>
      </c>
      <c r="R27" s="84">
        <v>1.0880000000000001</v>
      </c>
      <c r="S27" s="64">
        <v>10</v>
      </c>
      <c r="T27" s="61"/>
      <c r="U27" s="61">
        <v>410</v>
      </c>
      <c r="V27" s="61">
        <v>35</v>
      </c>
      <c r="W27" s="61">
        <v>244</v>
      </c>
      <c r="X27" s="85">
        <v>18742.094384047999</v>
      </c>
      <c r="Y27" s="85">
        <v>18742</v>
      </c>
    </row>
    <row r="28" spans="1:25" s="85" customFormat="1">
      <c r="A28" s="83">
        <v>410</v>
      </c>
      <c r="B28" s="61">
        <v>410035248</v>
      </c>
      <c r="C28" s="63" t="s">
        <v>11</v>
      </c>
      <c r="D28" s="64">
        <v>0</v>
      </c>
      <c r="E28" s="64">
        <v>0</v>
      </c>
      <c r="F28" s="64">
        <v>0</v>
      </c>
      <c r="G28" s="64">
        <v>0</v>
      </c>
      <c r="H28" s="64">
        <v>15</v>
      </c>
      <c r="I28" s="64">
        <v>42</v>
      </c>
      <c r="J28" s="64">
        <v>0</v>
      </c>
      <c r="K28" s="84">
        <v>2.2002000000000002</v>
      </c>
      <c r="L28" s="64">
        <v>0</v>
      </c>
      <c r="M28" s="64">
        <v>0</v>
      </c>
      <c r="N28" s="64">
        <v>4</v>
      </c>
      <c r="O28" s="64">
        <v>2</v>
      </c>
      <c r="P28" s="64">
        <v>35</v>
      </c>
      <c r="Q28" s="64">
        <v>57</v>
      </c>
      <c r="R28" s="84">
        <v>1.0880000000000001</v>
      </c>
      <c r="S28" s="64">
        <v>11</v>
      </c>
      <c r="T28" s="61"/>
      <c r="U28" s="61">
        <v>410</v>
      </c>
      <c r="V28" s="61">
        <v>35</v>
      </c>
      <c r="W28" s="61">
        <v>248</v>
      </c>
      <c r="X28" s="85">
        <v>928509.38869073603</v>
      </c>
      <c r="Y28" s="85">
        <v>16290</v>
      </c>
    </row>
    <row r="29" spans="1:25" s="85" customFormat="1">
      <c r="A29" s="83">
        <v>410</v>
      </c>
      <c r="B29" s="61">
        <v>410035262</v>
      </c>
      <c r="C29" s="63" t="s">
        <v>11</v>
      </c>
      <c r="D29" s="64">
        <v>0</v>
      </c>
      <c r="E29" s="64">
        <v>0</v>
      </c>
      <c r="F29" s="64">
        <v>0</v>
      </c>
      <c r="G29" s="64">
        <v>0</v>
      </c>
      <c r="H29" s="64">
        <v>0</v>
      </c>
      <c r="I29" s="64">
        <v>4</v>
      </c>
      <c r="J29" s="64">
        <v>0</v>
      </c>
      <c r="K29" s="84">
        <v>0.15440000000000001</v>
      </c>
      <c r="L29" s="64">
        <v>0</v>
      </c>
      <c r="M29" s="64">
        <v>0</v>
      </c>
      <c r="N29" s="64">
        <v>0</v>
      </c>
      <c r="O29" s="64">
        <v>1</v>
      </c>
      <c r="P29" s="64">
        <v>4</v>
      </c>
      <c r="Q29" s="64">
        <v>4</v>
      </c>
      <c r="R29" s="84">
        <v>1.0880000000000001</v>
      </c>
      <c r="S29" s="64">
        <v>9</v>
      </c>
      <c r="T29" s="61"/>
      <c r="U29" s="61">
        <v>410</v>
      </c>
      <c r="V29" s="61">
        <v>35</v>
      </c>
      <c r="W29" s="61">
        <v>262</v>
      </c>
      <c r="X29" s="85">
        <v>76539.457216192008</v>
      </c>
      <c r="Y29" s="85">
        <v>19135</v>
      </c>
    </row>
    <row r="30" spans="1:25" s="85" customFormat="1">
      <c r="A30" s="83">
        <v>410</v>
      </c>
      <c r="B30" s="61">
        <v>410035346</v>
      </c>
      <c r="C30" s="63" t="s">
        <v>11</v>
      </c>
      <c r="D30" s="64">
        <v>0</v>
      </c>
      <c r="E30" s="64">
        <v>0</v>
      </c>
      <c r="F30" s="64">
        <v>0</v>
      </c>
      <c r="G30" s="64">
        <v>1</v>
      </c>
      <c r="H30" s="64">
        <v>6</v>
      </c>
      <c r="I30" s="64">
        <v>3</v>
      </c>
      <c r="J30" s="64">
        <v>0</v>
      </c>
      <c r="K30" s="84">
        <v>0.38600000000000001</v>
      </c>
      <c r="L30" s="64">
        <v>0</v>
      </c>
      <c r="M30" s="64">
        <v>0</v>
      </c>
      <c r="N30" s="64">
        <v>0</v>
      </c>
      <c r="O30" s="64">
        <v>1</v>
      </c>
      <c r="P30" s="64">
        <v>6</v>
      </c>
      <c r="Q30" s="64">
        <v>10</v>
      </c>
      <c r="R30" s="84">
        <v>1.0880000000000001</v>
      </c>
      <c r="S30" s="64">
        <v>8</v>
      </c>
      <c r="T30" s="61"/>
      <c r="U30" s="61">
        <v>410</v>
      </c>
      <c r="V30" s="61">
        <v>35</v>
      </c>
      <c r="W30" s="61">
        <v>346</v>
      </c>
      <c r="X30" s="85">
        <v>147875.79096048002</v>
      </c>
      <c r="Y30" s="85">
        <v>14788</v>
      </c>
    </row>
    <row r="31" spans="1:25" s="85" customFormat="1">
      <c r="A31" s="83">
        <v>410</v>
      </c>
      <c r="B31" s="61">
        <v>410057035</v>
      </c>
      <c r="C31" s="63" t="s">
        <v>11</v>
      </c>
      <c r="D31" s="64">
        <v>0</v>
      </c>
      <c r="E31" s="64">
        <v>0</v>
      </c>
      <c r="F31" s="64">
        <v>0</v>
      </c>
      <c r="G31" s="64">
        <v>0</v>
      </c>
      <c r="H31" s="64">
        <v>13</v>
      </c>
      <c r="I31" s="64">
        <v>0</v>
      </c>
      <c r="J31" s="64">
        <v>0</v>
      </c>
      <c r="K31" s="84">
        <v>0.50180000000000002</v>
      </c>
      <c r="L31" s="64">
        <v>0</v>
      </c>
      <c r="M31" s="64">
        <v>0</v>
      </c>
      <c r="N31" s="64">
        <v>1</v>
      </c>
      <c r="O31" s="64">
        <v>0</v>
      </c>
      <c r="P31" s="64">
        <v>9</v>
      </c>
      <c r="Q31" s="64">
        <v>13</v>
      </c>
      <c r="R31" s="84">
        <v>1.04</v>
      </c>
      <c r="S31" s="64">
        <v>11</v>
      </c>
      <c r="T31" s="61"/>
      <c r="U31" s="61">
        <v>410</v>
      </c>
      <c r="V31" s="61">
        <v>57</v>
      </c>
      <c r="W31" s="61">
        <v>35</v>
      </c>
      <c r="X31" s="85">
        <v>191026.12010392002</v>
      </c>
      <c r="Y31" s="85">
        <v>14694</v>
      </c>
    </row>
    <row r="32" spans="1:25" s="85" customFormat="1">
      <c r="A32" s="83">
        <v>410</v>
      </c>
      <c r="B32" s="61">
        <v>410057057</v>
      </c>
      <c r="C32" s="63" t="s">
        <v>11</v>
      </c>
      <c r="D32" s="64">
        <v>0</v>
      </c>
      <c r="E32" s="64">
        <v>0</v>
      </c>
      <c r="F32" s="64">
        <v>0</v>
      </c>
      <c r="G32" s="64">
        <v>52</v>
      </c>
      <c r="H32" s="64">
        <v>143</v>
      </c>
      <c r="I32" s="64">
        <v>0</v>
      </c>
      <c r="J32" s="64">
        <v>0</v>
      </c>
      <c r="K32" s="84">
        <v>7.5270000000000001</v>
      </c>
      <c r="L32" s="64">
        <v>0</v>
      </c>
      <c r="M32" s="64">
        <v>11</v>
      </c>
      <c r="N32" s="64">
        <v>11</v>
      </c>
      <c r="O32" s="64">
        <v>0</v>
      </c>
      <c r="P32" s="64">
        <v>146</v>
      </c>
      <c r="Q32" s="64">
        <v>195</v>
      </c>
      <c r="R32" s="84">
        <v>1.04</v>
      </c>
      <c r="S32" s="64">
        <v>12</v>
      </c>
      <c r="T32" s="61"/>
      <c r="U32" s="61">
        <v>410</v>
      </c>
      <c r="V32" s="61">
        <v>57</v>
      </c>
      <c r="W32" s="61">
        <v>57</v>
      </c>
      <c r="X32" s="85">
        <v>3021014.4699588004</v>
      </c>
      <c r="Y32" s="85">
        <v>15492</v>
      </c>
    </row>
    <row r="33" spans="1:25" s="85" customFormat="1">
      <c r="A33" s="83">
        <v>410</v>
      </c>
      <c r="B33" s="61">
        <v>410057093</v>
      </c>
      <c r="C33" s="63" t="s">
        <v>11</v>
      </c>
      <c r="D33" s="64">
        <v>0</v>
      </c>
      <c r="E33" s="64">
        <v>0</v>
      </c>
      <c r="F33" s="64">
        <v>0</v>
      </c>
      <c r="G33" s="64">
        <v>2</v>
      </c>
      <c r="H33" s="64">
        <v>1</v>
      </c>
      <c r="I33" s="64">
        <v>0</v>
      </c>
      <c r="J33" s="64">
        <v>0</v>
      </c>
      <c r="K33" s="84">
        <v>0.1158</v>
      </c>
      <c r="L33" s="64">
        <v>0</v>
      </c>
      <c r="M33" s="64">
        <v>1</v>
      </c>
      <c r="N33" s="64">
        <v>0</v>
      </c>
      <c r="O33" s="64">
        <v>0</v>
      </c>
      <c r="P33" s="64">
        <v>2</v>
      </c>
      <c r="Q33" s="64">
        <v>3</v>
      </c>
      <c r="R33" s="84">
        <v>1.04</v>
      </c>
      <c r="S33" s="64">
        <v>11</v>
      </c>
      <c r="T33" s="61"/>
      <c r="U33" s="61">
        <v>410</v>
      </c>
      <c r="V33" s="61">
        <v>57</v>
      </c>
      <c r="W33" s="61">
        <v>93</v>
      </c>
      <c r="X33" s="85">
        <v>46343.858885519992</v>
      </c>
      <c r="Y33" s="85">
        <v>15448</v>
      </c>
    </row>
    <row r="34" spans="1:25" s="85" customFormat="1">
      <c r="A34" s="83">
        <v>410</v>
      </c>
      <c r="B34" s="61">
        <v>410057103</v>
      </c>
      <c r="C34" s="63" t="s">
        <v>11</v>
      </c>
      <c r="D34" s="64">
        <v>0</v>
      </c>
      <c r="E34" s="64">
        <v>0</v>
      </c>
      <c r="F34" s="64">
        <v>0</v>
      </c>
      <c r="G34" s="64">
        <v>0</v>
      </c>
      <c r="H34" s="64">
        <v>1</v>
      </c>
      <c r="I34" s="64">
        <v>0</v>
      </c>
      <c r="J34" s="64">
        <v>0</v>
      </c>
      <c r="K34" s="84">
        <v>3.8600000000000002E-2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1</v>
      </c>
      <c r="R34" s="84">
        <v>1.04</v>
      </c>
      <c r="S34" s="64">
        <v>10</v>
      </c>
      <c r="T34" s="61"/>
      <c r="U34" s="61">
        <v>410</v>
      </c>
      <c r="V34" s="61">
        <v>57</v>
      </c>
      <c r="W34" s="61">
        <v>103</v>
      </c>
      <c r="X34" s="85">
        <v>10063.16736184</v>
      </c>
      <c r="Y34" s="85">
        <v>10063</v>
      </c>
    </row>
    <row r="35" spans="1:25" s="85" customFormat="1">
      <c r="A35" s="83">
        <v>410</v>
      </c>
      <c r="B35" s="61">
        <v>410057163</v>
      </c>
      <c r="C35" s="63" t="s">
        <v>11</v>
      </c>
      <c r="D35" s="64">
        <v>0</v>
      </c>
      <c r="E35" s="64">
        <v>0</v>
      </c>
      <c r="F35" s="64">
        <v>0</v>
      </c>
      <c r="G35" s="64">
        <v>0</v>
      </c>
      <c r="H35" s="64">
        <v>4</v>
      </c>
      <c r="I35" s="64">
        <v>0</v>
      </c>
      <c r="J35" s="64">
        <v>0</v>
      </c>
      <c r="K35" s="84">
        <v>0.15440000000000001</v>
      </c>
      <c r="L35" s="64">
        <v>0</v>
      </c>
      <c r="M35" s="64">
        <v>0</v>
      </c>
      <c r="N35" s="64">
        <v>0</v>
      </c>
      <c r="O35" s="64">
        <v>0</v>
      </c>
      <c r="P35" s="64">
        <v>3</v>
      </c>
      <c r="Q35" s="64">
        <v>4</v>
      </c>
      <c r="R35" s="84">
        <v>1.04</v>
      </c>
      <c r="S35" s="64">
        <v>11</v>
      </c>
      <c r="T35" s="61"/>
      <c r="U35" s="61">
        <v>410</v>
      </c>
      <c r="V35" s="61">
        <v>57</v>
      </c>
      <c r="W35" s="61">
        <v>163</v>
      </c>
      <c r="X35" s="85">
        <v>59392.16184736001</v>
      </c>
      <c r="Y35" s="85">
        <v>14848</v>
      </c>
    </row>
    <row r="36" spans="1:25" s="85" customFormat="1">
      <c r="A36" s="83">
        <v>410</v>
      </c>
      <c r="B36" s="61">
        <v>410057248</v>
      </c>
      <c r="C36" s="63" t="s">
        <v>11</v>
      </c>
      <c r="D36" s="64">
        <v>0</v>
      </c>
      <c r="E36" s="64">
        <v>0</v>
      </c>
      <c r="F36" s="64">
        <v>0</v>
      </c>
      <c r="G36" s="64">
        <v>2</v>
      </c>
      <c r="H36" s="64">
        <v>7</v>
      </c>
      <c r="I36" s="64">
        <v>0</v>
      </c>
      <c r="J36" s="64">
        <v>0</v>
      </c>
      <c r="K36" s="84">
        <v>0.34739999999999999</v>
      </c>
      <c r="L36" s="64">
        <v>0</v>
      </c>
      <c r="M36" s="64">
        <v>1</v>
      </c>
      <c r="N36" s="64">
        <v>1</v>
      </c>
      <c r="O36" s="64">
        <v>0</v>
      </c>
      <c r="P36" s="64">
        <v>5</v>
      </c>
      <c r="Q36" s="64">
        <v>9</v>
      </c>
      <c r="R36" s="84">
        <v>1.04</v>
      </c>
      <c r="S36" s="64">
        <v>11</v>
      </c>
      <c r="T36" s="61"/>
      <c r="U36" s="61">
        <v>410</v>
      </c>
      <c r="V36" s="61">
        <v>57</v>
      </c>
      <c r="W36" s="61">
        <v>248</v>
      </c>
      <c r="X36" s="85">
        <v>128648.82265655999</v>
      </c>
      <c r="Y36" s="85">
        <v>14294</v>
      </c>
    </row>
    <row r="37" spans="1:25" s="85" customFormat="1">
      <c r="A37" s="83">
        <v>410</v>
      </c>
      <c r="B37" s="61">
        <v>410057262</v>
      </c>
      <c r="C37" s="63" t="s">
        <v>11</v>
      </c>
      <c r="D37" s="64">
        <v>0</v>
      </c>
      <c r="E37" s="64">
        <v>0</v>
      </c>
      <c r="F37" s="64">
        <v>0</v>
      </c>
      <c r="G37" s="64">
        <v>1</v>
      </c>
      <c r="H37" s="64">
        <v>0</v>
      </c>
      <c r="I37" s="64">
        <v>0</v>
      </c>
      <c r="J37" s="64">
        <v>0</v>
      </c>
      <c r="K37" s="84">
        <v>3.8600000000000002E-2</v>
      </c>
      <c r="L37" s="64">
        <v>0</v>
      </c>
      <c r="M37" s="64">
        <v>1</v>
      </c>
      <c r="N37" s="64">
        <v>0</v>
      </c>
      <c r="O37" s="64">
        <v>0</v>
      </c>
      <c r="P37" s="64">
        <v>1</v>
      </c>
      <c r="Q37" s="64">
        <v>1</v>
      </c>
      <c r="R37" s="84">
        <v>1.04</v>
      </c>
      <c r="S37" s="64">
        <v>9</v>
      </c>
      <c r="T37" s="61"/>
      <c r="U37" s="61">
        <v>410</v>
      </c>
      <c r="V37" s="61">
        <v>57</v>
      </c>
      <c r="W37" s="61">
        <v>262</v>
      </c>
      <c r="X37" s="85">
        <v>18860.63936184</v>
      </c>
      <c r="Y37" s="85">
        <v>18861</v>
      </c>
    </row>
    <row r="38" spans="1:25" s="85" customFormat="1">
      <c r="A38" s="83">
        <v>410</v>
      </c>
      <c r="B38" s="61">
        <v>410057293</v>
      </c>
      <c r="C38" s="63" t="s">
        <v>11</v>
      </c>
      <c r="D38" s="64">
        <v>0</v>
      </c>
      <c r="E38" s="64">
        <v>0</v>
      </c>
      <c r="F38" s="64">
        <v>0</v>
      </c>
      <c r="G38" s="64">
        <v>0</v>
      </c>
      <c r="H38" s="64">
        <v>1</v>
      </c>
      <c r="I38" s="64">
        <v>0</v>
      </c>
      <c r="J38" s="64">
        <v>0</v>
      </c>
      <c r="K38" s="84">
        <v>3.8600000000000002E-2</v>
      </c>
      <c r="L38" s="64">
        <v>0</v>
      </c>
      <c r="M38" s="64">
        <v>0</v>
      </c>
      <c r="N38" s="64">
        <v>0</v>
      </c>
      <c r="O38" s="64">
        <v>0</v>
      </c>
      <c r="P38" s="64">
        <v>1</v>
      </c>
      <c r="Q38" s="64">
        <v>1</v>
      </c>
      <c r="R38" s="84">
        <v>1.04</v>
      </c>
      <c r="S38" s="64">
        <v>10</v>
      </c>
      <c r="T38" s="61"/>
      <c r="U38" s="61">
        <v>410</v>
      </c>
      <c r="V38" s="61">
        <v>57</v>
      </c>
      <c r="W38" s="61">
        <v>293</v>
      </c>
      <c r="X38" s="85">
        <v>16114.685761839999</v>
      </c>
      <c r="Y38" s="85">
        <v>16115</v>
      </c>
    </row>
    <row r="39" spans="1:25" s="85" customFormat="1">
      <c r="A39" s="83">
        <v>412</v>
      </c>
      <c r="B39" s="61">
        <v>412035035</v>
      </c>
      <c r="C39" s="63" t="s">
        <v>23</v>
      </c>
      <c r="D39" s="64">
        <v>0</v>
      </c>
      <c r="E39" s="64">
        <v>0</v>
      </c>
      <c r="F39" s="64">
        <v>0</v>
      </c>
      <c r="G39" s="64">
        <v>46</v>
      </c>
      <c r="H39" s="64">
        <v>184</v>
      </c>
      <c r="I39" s="64">
        <v>242</v>
      </c>
      <c r="J39" s="64">
        <v>0</v>
      </c>
      <c r="K39" s="84">
        <v>18.219200000000001</v>
      </c>
      <c r="L39" s="64">
        <v>0</v>
      </c>
      <c r="M39" s="64">
        <v>4</v>
      </c>
      <c r="N39" s="64">
        <v>18</v>
      </c>
      <c r="O39" s="64">
        <v>23</v>
      </c>
      <c r="P39" s="64">
        <v>321</v>
      </c>
      <c r="Q39" s="64">
        <v>472</v>
      </c>
      <c r="R39" s="84">
        <v>1.0880000000000001</v>
      </c>
      <c r="S39" s="64">
        <v>11</v>
      </c>
      <c r="T39" s="61"/>
      <c r="U39" s="61">
        <v>412</v>
      </c>
      <c r="V39" s="61">
        <v>35</v>
      </c>
      <c r="W39" s="61">
        <v>35</v>
      </c>
      <c r="X39" s="85">
        <v>7686480.6408706568</v>
      </c>
      <c r="Y39" s="85">
        <v>16285</v>
      </c>
    </row>
    <row r="40" spans="1:25" s="85" customFormat="1">
      <c r="A40" s="83">
        <v>412</v>
      </c>
      <c r="B40" s="61">
        <v>412035044</v>
      </c>
      <c r="C40" s="63" t="s">
        <v>23</v>
      </c>
      <c r="D40" s="64">
        <v>0</v>
      </c>
      <c r="E40" s="64">
        <v>0</v>
      </c>
      <c r="F40" s="64">
        <v>0</v>
      </c>
      <c r="G40" s="64">
        <v>2</v>
      </c>
      <c r="H40" s="64">
        <v>5</v>
      </c>
      <c r="I40" s="64">
        <v>8</v>
      </c>
      <c r="J40" s="64">
        <v>0</v>
      </c>
      <c r="K40" s="84">
        <v>0.57899999999999996</v>
      </c>
      <c r="L40" s="64">
        <v>0</v>
      </c>
      <c r="M40" s="64">
        <v>0</v>
      </c>
      <c r="N40" s="64">
        <v>0</v>
      </c>
      <c r="O40" s="64">
        <v>0</v>
      </c>
      <c r="P40" s="64">
        <v>3</v>
      </c>
      <c r="Q40" s="64">
        <v>15</v>
      </c>
      <c r="R40" s="84">
        <v>1.0880000000000001</v>
      </c>
      <c r="S40" s="64">
        <v>11</v>
      </c>
      <c r="T40" s="61"/>
      <c r="U40" s="61">
        <v>412</v>
      </c>
      <c r="V40" s="61">
        <v>35</v>
      </c>
      <c r="W40" s="61">
        <v>44</v>
      </c>
      <c r="X40" s="85">
        <v>193282.81592072002</v>
      </c>
      <c r="Y40" s="85">
        <v>12886</v>
      </c>
    </row>
    <row r="41" spans="1:25" s="85" customFormat="1">
      <c r="A41" s="83">
        <v>412</v>
      </c>
      <c r="B41" s="61">
        <v>412035220</v>
      </c>
      <c r="C41" s="63" t="s">
        <v>23</v>
      </c>
      <c r="D41" s="64">
        <v>0</v>
      </c>
      <c r="E41" s="64">
        <v>0</v>
      </c>
      <c r="F41" s="64">
        <v>0</v>
      </c>
      <c r="G41" s="64">
        <v>0</v>
      </c>
      <c r="H41" s="64">
        <v>1</v>
      </c>
      <c r="I41" s="64">
        <v>2</v>
      </c>
      <c r="J41" s="64">
        <v>0</v>
      </c>
      <c r="K41" s="84">
        <v>0.1158</v>
      </c>
      <c r="L41" s="64">
        <v>0</v>
      </c>
      <c r="M41" s="64">
        <v>0</v>
      </c>
      <c r="N41" s="64">
        <v>0</v>
      </c>
      <c r="O41" s="64">
        <v>0</v>
      </c>
      <c r="P41" s="64">
        <v>2</v>
      </c>
      <c r="Q41" s="64">
        <v>3</v>
      </c>
      <c r="R41" s="84">
        <v>1.0880000000000001</v>
      </c>
      <c r="S41" s="64">
        <v>7</v>
      </c>
      <c r="T41" s="61"/>
      <c r="U41" s="61">
        <v>412</v>
      </c>
      <c r="V41" s="61">
        <v>35</v>
      </c>
      <c r="W41" s="61">
        <v>220</v>
      </c>
      <c r="X41" s="85">
        <v>46221.816512143996</v>
      </c>
      <c r="Y41" s="85">
        <v>15407</v>
      </c>
    </row>
    <row r="42" spans="1:25" s="85" customFormat="1">
      <c r="A42" s="83">
        <v>412</v>
      </c>
      <c r="B42" s="61">
        <v>412035243</v>
      </c>
      <c r="C42" s="63" t="s">
        <v>23</v>
      </c>
      <c r="D42" s="64">
        <v>0</v>
      </c>
      <c r="E42" s="64">
        <v>0</v>
      </c>
      <c r="F42" s="64">
        <v>0</v>
      </c>
      <c r="G42" s="64">
        <v>0</v>
      </c>
      <c r="H42" s="64">
        <v>1</v>
      </c>
      <c r="I42" s="64">
        <v>0</v>
      </c>
      <c r="J42" s="64">
        <v>0</v>
      </c>
      <c r="K42" s="84">
        <v>3.8600000000000002E-2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1</v>
      </c>
      <c r="R42" s="84">
        <v>1.0880000000000001</v>
      </c>
      <c r="S42" s="64">
        <v>9</v>
      </c>
      <c r="T42" s="61"/>
      <c r="U42" s="61">
        <v>412</v>
      </c>
      <c r="V42" s="61">
        <v>35</v>
      </c>
      <c r="W42" s="61">
        <v>243</v>
      </c>
      <c r="X42" s="85">
        <v>10433.655904048001</v>
      </c>
      <c r="Y42" s="85">
        <v>10434</v>
      </c>
    </row>
    <row r="43" spans="1:25" s="85" customFormat="1">
      <c r="A43" s="83">
        <v>412</v>
      </c>
      <c r="B43" s="61">
        <v>412035244</v>
      </c>
      <c r="C43" s="63" t="s">
        <v>23</v>
      </c>
      <c r="D43" s="64">
        <v>0</v>
      </c>
      <c r="E43" s="64">
        <v>0</v>
      </c>
      <c r="F43" s="64">
        <v>0</v>
      </c>
      <c r="G43" s="64">
        <v>0</v>
      </c>
      <c r="H43" s="64">
        <v>7</v>
      </c>
      <c r="I43" s="64">
        <v>3</v>
      </c>
      <c r="J43" s="64">
        <v>0</v>
      </c>
      <c r="K43" s="84">
        <v>0.38600000000000001</v>
      </c>
      <c r="L43" s="64">
        <v>0</v>
      </c>
      <c r="M43" s="64">
        <v>0</v>
      </c>
      <c r="N43" s="64">
        <v>0</v>
      </c>
      <c r="O43" s="64">
        <v>0</v>
      </c>
      <c r="P43" s="64">
        <v>7</v>
      </c>
      <c r="Q43" s="64">
        <v>10</v>
      </c>
      <c r="R43" s="84">
        <v>1.0880000000000001</v>
      </c>
      <c r="S43" s="64">
        <v>10</v>
      </c>
      <c r="T43" s="61"/>
      <c r="U43" s="61">
        <v>412</v>
      </c>
      <c r="V43" s="61">
        <v>35</v>
      </c>
      <c r="W43" s="61">
        <v>244</v>
      </c>
      <c r="X43" s="85">
        <v>154470.56440048004</v>
      </c>
      <c r="Y43" s="85">
        <v>15447</v>
      </c>
    </row>
    <row r="44" spans="1:25" s="85" customFormat="1">
      <c r="A44" s="83">
        <v>412</v>
      </c>
      <c r="B44" s="61">
        <v>412035285</v>
      </c>
      <c r="C44" s="63" t="s">
        <v>23</v>
      </c>
      <c r="D44" s="64">
        <v>0</v>
      </c>
      <c r="E44" s="64">
        <v>0</v>
      </c>
      <c r="F44" s="64">
        <v>0</v>
      </c>
      <c r="G44" s="64">
        <v>0</v>
      </c>
      <c r="H44" s="64">
        <v>2</v>
      </c>
      <c r="I44" s="64">
        <v>4</v>
      </c>
      <c r="J44" s="64">
        <v>0</v>
      </c>
      <c r="K44" s="84">
        <v>0.2316</v>
      </c>
      <c r="L44" s="64">
        <v>0</v>
      </c>
      <c r="M44" s="64">
        <v>0</v>
      </c>
      <c r="N44" s="64">
        <v>0</v>
      </c>
      <c r="O44" s="64">
        <v>0</v>
      </c>
      <c r="P44" s="64">
        <v>2</v>
      </c>
      <c r="Q44" s="64">
        <v>6</v>
      </c>
      <c r="R44" s="84">
        <v>1.0880000000000001</v>
      </c>
      <c r="S44" s="64">
        <v>8</v>
      </c>
      <c r="T44" s="61"/>
      <c r="U44" s="61">
        <v>412</v>
      </c>
      <c r="V44" s="61">
        <v>35</v>
      </c>
      <c r="W44" s="61">
        <v>285</v>
      </c>
      <c r="X44" s="85">
        <v>82100.637184287989</v>
      </c>
      <c r="Y44" s="85">
        <v>13683</v>
      </c>
    </row>
    <row r="45" spans="1:25" s="85" customFormat="1">
      <c r="A45" s="83">
        <v>412</v>
      </c>
      <c r="B45" s="61">
        <v>412035293</v>
      </c>
      <c r="C45" s="63" t="s">
        <v>23</v>
      </c>
      <c r="D45" s="64">
        <v>0</v>
      </c>
      <c r="E45" s="64">
        <v>0</v>
      </c>
      <c r="F45" s="64">
        <v>0</v>
      </c>
      <c r="G45" s="64">
        <v>0</v>
      </c>
      <c r="H45" s="64">
        <v>1</v>
      </c>
      <c r="I45" s="64">
        <v>0</v>
      </c>
      <c r="J45" s="64">
        <v>0</v>
      </c>
      <c r="K45" s="84">
        <v>3.8600000000000002E-2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v>1</v>
      </c>
      <c r="R45" s="84">
        <v>1.0880000000000001</v>
      </c>
      <c r="S45" s="64">
        <v>10</v>
      </c>
      <c r="T45" s="61"/>
      <c r="U45" s="61">
        <v>412</v>
      </c>
      <c r="V45" s="61">
        <v>35</v>
      </c>
      <c r="W45" s="61">
        <v>293</v>
      </c>
      <c r="X45" s="85">
        <v>10433.655904048001</v>
      </c>
      <c r="Y45" s="85">
        <v>10434</v>
      </c>
    </row>
    <row r="46" spans="1:25" s="85" customFormat="1">
      <c r="A46" s="83">
        <v>412</v>
      </c>
      <c r="B46" s="61">
        <v>412035307</v>
      </c>
      <c r="C46" s="63" t="s">
        <v>23</v>
      </c>
      <c r="D46" s="64">
        <v>0</v>
      </c>
      <c r="E46" s="64">
        <v>0</v>
      </c>
      <c r="F46" s="64">
        <v>0</v>
      </c>
      <c r="G46" s="64">
        <v>1</v>
      </c>
      <c r="H46" s="64">
        <v>1</v>
      </c>
      <c r="I46" s="64">
        <v>0</v>
      </c>
      <c r="J46" s="64">
        <v>0</v>
      </c>
      <c r="K46" s="84">
        <v>7.7200000000000005E-2</v>
      </c>
      <c r="L46" s="64">
        <v>0</v>
      </c>
      <c r="M46" s="64">
        <v>1</v>
      </c>
      <c r="N46" s="64">
        <v>0</v>
      </c>
      <c r="O46" s="64">
        <v>0</v>
      </c>
      <c r="P46" s="64">
        <v>0</v>
      </c>
      <c r="Q46" s="64">
        <v>2</v>
      </c>
      <c r="R46" s="84">
        <v>1.0880000000000001</v>
      </c>
      <c r="S46" s="64">
        <v>4</v>
      </c>
      <c r="T46" s="61"/>
      <c r="U46" s="61">
        <v>412</v>
      </c>
      <c r="V46" s="61">
        <v>35</v>
      </c>
      <c r="W46" s="61">
        <v>307</v>
      </c>
      <c r="X46" s="85">
        <v>24008.334208095999</v>
      </c>
      <c r="Y46" s="85">
        <v>12004</v>
      </c>
    </row>
    <row r="47" spans="1:25" s="85" customFormat="1">
      <c r="A47" s="83">
        <v>413</v>
      </c>
      <c r="B47" s="61">
        <v>413114091</v>
      </c>
      <c r="C47" s="63" t="s">
        <v>32</v>
      </c>
      <c r="D47" s="64">
        <v>0</v>
      </c>
      <c r="E47" s="64">
        <v>0</v>
      </c>
      <c r="F47" s="64">
        <v>0</v>
      </c>
      <c r="G47" s="64">
        <v>0</v>
      </c>
      <c r="H47" s="64">
        <v>0</v>
      </c>
      <c r="I47" s="64">
        <v>1</v>
      </c>
      <c r="J47" s="64">
        <v>0</v>
      </c>
      <c r="K47" s="84">
        <v>3.8600000000000002E-2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1</v>
      </c>
      <c r="R47" s="84">
        <v>1</v>
      </c>
      <c r="S47" s="64">
        <v>9</v>
      </c>
      <c r="T47" s="61"/>
      <c r="U47" s="61">
        <v>413</v>
      </c>
      <c r="V47" s="61">
        <v>114</v>
      </c>
      <c r="W47" s="61">
        <v>91</v>
      </c>
      <c r="X47" s="85">
        <v>11611.466909999999</v>
      </c>
      <c r="Y47" s="85">
        <v>11611</v>
      </c>
    </row>
    <row r="48" spans="1:25" s="85" customFormat="1">
      <c r="A48" s="83">
        <v>413</v>
      </c>
      <c r="B48" s="61">
        <v>413114114</v>
      </c>
      <c r="C48" s="63" t="s">
        <v>32</v>
      </c>
      <c r="D48" s="64">
        <v>0</v>
      </c>
      <c r="E48" s="64">
        <v>0</v>
      </c>
      <c r="F48" s="64">
        <v>0</v>
      </c>
      <c r="G48" s="64">
        <v>0</v>
      </c>
      <c r="H48" s="64">
        <v>31</v>
      </c>
      <c r="I48" s="64">
        <v>38</v>
      </c>
      <c r="J48" s="64">
        <v>0</v>
      </c>
      <c r="K48" s="84">
        <v>2.6634000000000002</v>
      </c>
      <c r="L48" s="64">
        <v>0</v>
      </c>
      <c r="M48" s="64">
        <v>0</v>
      </c>
      <c r="N48" s="64">
        <v>0</v>
      </c>
      <c r="O48" s="64">
        <v>0</v>
      </c>
      <c r="P48" s="64">
        <v>30</v>
      </c>
      <c r="Q48" s="64">
        <v>69</v>
      </c>
      <c r="R48" s="84">
        <v>1</v>
      </c>
      <c r="S48" s="64">
        <v>10</v>
      </c>
      <c r="T48" s="61"/>
      <c r="U48" s="61">
        <v>413</v>
      </c>
      <c r="V48" s="61">
        <v>114</v>
      </c>
      <c r="W48" s="61">
        <v>114</v>
      </c>
      <c r="X48" s="85">
        <v>918902.17679000006</v>
      </c>
      <c r="Y48" s="85">
        <v>13317</v>
      </c>
    </row>
    <row r="49" spans="1:25" s="85" customFormat="1">
      <c r="A49" s="83">
        <v>413</v>
      </c>
      <c r="B49" s="61">
        <v>413114127</v>
      </c>
      <c r="C49" s="63" t="s">
        <v>32</v>
      </c>
      <c r="D49" s="64">
        <v>0</v>
      </c>
      <c r="E49" s="64">
        <v>0</v>
      </c>
      <c r="F49" s="64">
        <v>0</v>
      </c>
      <c r="G49" s="64">
        <v>0</v>
      </c>
      <c r="H49" s="64">
        <v>0</v>
      </c>
      <c r="I49" s="64">
        <v>1</v>
      </c>
      <c r="J49" s="64">
        <v>0</v>
      </c>
      <c r="K49" s="84">
        <v>3.8600000000000002E-2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1</v>
      </c>
      <c r="R49" s="84">
        <v>1</v>
      </c>
      <c r="S49" s="64">
        <v>5</v>
      </c>
      <c r="T49" s="61"/>
      <c r="U49" s="61">
        <v>413</v>
      </c>
      <c r="V49" s="61">
        <v>114</v>
      </c>
      <c r="W49" s="61">
        <v>127</v>
      </c>
      <c r="X49" s="85">
        <v>11611.466909999999</v>
      </c>
      <c r="Y49" s="85">
        <v>11611</v>
      </c>
    </row>
    <row r="50" spans="1:25" s="85" customFormat="1">
      <c r="A50" s="83">
        <v>413</v>
      </c>
      <c r="B50" s="61">
        <v>413114210</v>
      </c>
      <c r="C50" s="63" t="s">
        <v>32</v>
      </c>
      <c r="D50" s="64">
        <v>0</v>
      </c>
      <c r="E50" s="64">
        <v>0</v>
      </c>
      <c r="F50" s="64">
        <v>0</v>
      </c>
      <c r="G50" s="64">
        <v>0</v>
      </c>
      <c r="H50" s="64">
        <v>0</v>
      </c>
      <c r="I50" s="64">
        <v>1</v>
      </c>
      <c r="J50" s="64">
        <v>0</v>
      </c>
      <c r="K50" s="84">
        <v>3.8600000000000002E-2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1</v>
      </c>
      <c r="R50" s="84">
        <v>1</v>
      </c>
      <c r="S50" s="64">
        <v>6</v>
      </c>
      <c r="T50" s="61"/>
      <c r="U50" s="61">
        <v>413</v>
      </c>
      <c r="V50" s="61">
        <v>114</v>
      </c>
      <c r="W50" s="61">
        <v>210</v>
      </c>
      <c r="X50" s="85">
        <v>11611.466909999999</v>
      </c>
      <c r="Y50" s="85">
        <v>11611</v>
      </c>
    </row>
    <row r="51" spans="1:25" s="85" customFormat="1">
      <c r="A51" s="83">
        <v>413</v>
      </c>
      <c r="B51" s="61">
        <v>413114253</v>
      </c>
      <c r="C51" s="63" t="s">
        <v>32</v>
      </c>
      <c r="D51" s="64">
        <v>0</v>
      </c>
      <c r="E51" s="64">
        <v>0</v>
      </c>
      <c r="F51" s="64">
        <v>0</v>
      </c>
      <c r="G51" s="64">
        <v>0</v>
      </c>
      <c r="H51" s="64">
        <v>0</v>
      </c>
      <c r="I51" s="64">
        <v>1</v>
      </c>
      <c r="J51" s="64">
        <v>0</v>
      </c>
      <c r="K51" s="84">
        <v>3.8600000000000002E-2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1</v>
      </c>
      <c r="R51" s="84">
        <v>1</v>
      </c>
      <c r="S51" s="64">
        <v>10</v>
      </c>
      <c r="T51" s="61"/>
      <c r="U51" s="61">
        <v>413</v>
      </c>
      <c r="V51" s="61">
        <v>114</v>
      </c>
      <c r="W51" s="61">
        <v>253</v>
      </c>
      <c r="X51" s="85">
        <v>11611.466909999999</v>
      </c>
      <c r="Y51" s="85">
        <v>11611</v>
      </c>
    </row>
    <row r="52" spans="1:25" s="85" customFormat="1">
      <c r="A52" s="83">
        <v>413</v>
      </c>
      <c r="B52" s="61">
        <v>413114605</v>
      </c>
      <c r="C52" s="63" t="s">
        <v>32</v>
      </c>
      <c r="D52" s="64">
        <v>0</v>
      </c>
      <c r="E52" s="64">
        <v>0</v>
      </c>
      <c r="F52" s="64">
        <v>0</v>
      </c>
      <c r="G52" s="64">
        <v>0</v>
      </c>
      <c r="H52" s="64">
        <v>1</v>
      </c>
      <c r="I52" s="64">
        <v>1</v>
      </c>
      <c r="J52" s="64">
        <v>0</v>
      </c>
      <c r="K52" s="84">
        <v>7.7200000000000005E-2</v>
      </c>
      <c r="L52" s="64">
        <v>0</v>
      </c>
      <c r="M52" s="64">
        <v>0</v>
      </c>
      <c r="N52" s="64">
        <v>0</v>
      </c>
      <c r="O52" s="64">
        <v>0</v>
      </c>
      <c r="P52" s="64">
        <v>2</v>
      </c>
      <c r="Q52" s="64">
        <v>2</v>
      </c>
      <c r="R52" s="84">
        <v>1</v>
      </c>
      <c r="S52" s="64">
        <v>6</v>
      </c>
      <c r="T52" s="61"/>
      <c r="U52" s="61">
        <v>413</v>
      </c>
      <c r="V52" s="61">
        <v>114</v>
      </c>
      <c r="W52" s="61">
        <v>605</v>
      </c>
      <c r="X52" s="85">
        <v>30954.733820000001</v>
      </c>
      <c r="Y52" s="85">
        <v>15477</v>
      </c>
    </row>
    <row r="53" spans="1:25" s="85" customFormat="1">
      <c r="A53" s="83">
        <v>413</v>
      </c>
      <c r="B53" s="61">
        <v>413114615</v>
      </c>
      <c r="C53" s="63" t="s">
        <v>32</v>
      </c>
      <c r="D53" s="64">
        <v>0</v>
      </c>
      <c r="E53" s="64">
        <v>0</v>
      </c>
      <c r="F53" s="64">
        <v>0</v>
      </c>
      <c r="G53" s="64">
        <v>0</v>
      </c>
      <c r="H53" s="64">
        <v>0</v>
      </c>
      <c r="I53" s="64">
        <v>1</v>
      </c>
      <c r="J53" s="64">
        <v>0</v>
      </c>
      <c r="K53" s="84">
        <v>3.8600000000000002E-2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1</v>
      </c>
      <c r="R53" s="84">
        <v>1</v>
      </c>
      <c r="S53" s="64">
        <v>10</v>
      </c>
      <c r="T53" s="61"/>
      <c r="U53" s="61">
        <v>413</v>
      </c>
      <c r="V53" s="61">
        <v>114</v>
      </c>
      <c r="W53" s="61">
        <v>615</v>
      </c>
      <c r="X53" s="85">
        <v>11611.466909999999</v>
      </c>
      <c r="Y53" s="85">
        <v>11611</v>
      </c>
    </row>
    <row r="54" spans="1:25" s="85" customFormat="1">
      <c r="A54" s="83">
        <v>413</v>
      </c>
      <c r="B54" s="61">
        <v>413114635</v>
      </c>
      <c r="C54" s="63" t="s">
        <v>32</v>
      </c>
      <c r="D54" s="64">
        <v>0</v>
      </c>
      <c r="E54" s="64">
        <v>0</v>
      </c>
      <c r="F54" s="64">
        <v>0</v>
      </c>
      <c r="G54" s="64">
        <v>0</v>
      </c>
      <c r="H54" s="64">
        <v>0</v>
      </c>
      <c r="I54" s="64">
        <v>1</v>
      </c>
      <c r="J54" s="64">
        <v>0</v>
      </c>
      <c r="K54" s="84">
        <v>3.8600000000000002E-2</v>
      </c>
      <c r="L54" s="64">
        <v>0</v>
      </c>
      <c r="M54" s="64">
        <v>0</v>
      </c>
      <c r="N54" s="64">
        <v>0</v>
      </c>
      <c r="O54" s="64">
        <v>0</v>
      </c>
      <c r="P54" s="64">
        <v>1</v>
      </c>
      <c r="Q54" s="64">
        <v>1</v>
      </c>
      <c r="R54" s="84">
        <v>1</v>
      </c>
      <c r="S54" s="64">
        <v>8</v>
      </c>
      <c r="T54" s="61"/>
      <c r="U54" s="61">
        <v>413</v>
      </c>
      <c r="V54" s="61">
        <v>114</v>
      </c>
      <c r="W54" s="61">
        <v>635</v>
      </c>
      <c r="X54" s="85">
        <v>16929.976909999998</v>
      </c>
      <c r="Y54" s="85">
        <v>16930</v>
      </c>
    </row>
    <row r="55" spans="1:25" s="85" customFormat="1">
      <c r="A55" s="83">
        <v>413</v>
      </c>
      <c r="B55" s="61">
        <v>413114670</v>
      </c>
      <c r="C55" s="63" t="s">
        <v>32</v>
      </c>
      <c r="D55" s="64">
        <v>0</v>
      </c>
      <c r="E55" s="64">
        <v>0</v>
      </c>
      <c r="F55" s="64">
        <v>0</v>
      </c>
      <c r="G55" s="64">
        <v>0</v>
      </c>
      <c r="H55" s="64">
        <v>6</v>
      </c>
      <c r="I55" s="64">
        <v>17</v>
      </c>
      <c r="J55" s="64">
        <v>0</v>
      </c>
      <c r="K55" s="84">
        <v>0.88780000000000003</v>
      </c>
      <c r="L55" s="64">
        <v>0</v>
      </c>
      <c r="M55" s="64">
        <v>0</v>
      </c>
      <c r="N55" s="64">
        <v>0</v>
      </c>
      <c r="O55" s="64">
        <v>0</v>
      </c>
      <c r="P55" s="64">
        <v>4</v>
      </c>
      <c r="Q55" s="64">
        <v>23</v>
      </c>
      <c r="R55" s="84">
        <v>1</v>
      </c>
      <c r="S55" s="64">
        <v>6</v>
      </c>
      <c r="T55" s="61"/>
      <c r="U55" s="61">
        <v>413</v>
      </c>
      <c r="V55" s="61">
        <v>114</v>
      </c>
      <c r="W55" s="61">
        <v>670</v>
      </c>
      <c r="X55" s="85">
        <v>275099.17892999999</v>
      </c>
      <c r="Y55" s="85">
        <v>11961</v>
      </c>
    </row>
    <row r="56" spans="1:25" s="85" customFormat="1">
      <c r="A56" s="83">
        <v>413</v>
      </c>
      <c r="B56" s="61">
        <v>413114674</v>
      </c>
      <c r="C56" s="63" t="s">
        <v>32</v>
      </c>
      <c r="D56" s="64">
        <v>0</v>
      </c>
      <c r="E56" s="64">
        <v>0</v>
      </c>
      <c r="F56" s="64">
        <v>0</v>
      </c>
      <c r="G56" s="64">
        <v>0</v>
      </c>
      <c r="H56" s="64">
        <v>21</v>
      </c>
      <c r="I56" s="64">
        <v>34</v>
      </c>
      <c r="J56" s="64">
        <v>0</v>
      </c>
      <c r="K56" s="84">
        <v>2.1230000000000002</v>
      </c>
      <c r="L56" s="64">
        <v>0</v>
      </c>
      <c r="M56" s="64">
        <v>0</v>
      </c>
      <c r="N56" s="64">
        <v>0</v>
      </c>
      <c r="O56" s="64">
        <v>0</v>
      </c>
      <c r="P56" s="64">
        <v>22</v>
      </c>
      <c r="Q56" s="64">
        <v>55</v>
      </c>
      <c r="R56" s="84">
        <v>1</v>
      </c>
      <c r="S56" s="64">
        <v>10</v>
      </c>
      <c r="T56" s="61"/>
      <c r="U56" s="61">
        <v>413</v>
      </c>
      <c r="V56" s="61">
        <v>114</v>
      </c>
      <c r="W56" s="61">
        <v>674</v>
      </c>
      <c r="X56" s="85">
        <v>728170.92004999996</v>
      </c>
      <c r="Y56" s="85">
        <v>13239</v>
      </c>
    </row>
    <row r="57" spans="1:25" s="85" customFormat="1">
      <c r="A57" s="83">
        <v>413</v>
      </c>
      <c r="B57" s="61">
        <v>413114683</v>
      </c>
      <c r="C57" s="63" t="s">
        <v>32</v>
      </c>
      <c r="D57" s="64">
        <v>0</v>
      </c>
      <c r="E57" s="64">
        <v>0</v>
      </c>
      <c r="F57" s="64">
        <v>0</v>
      </c>
      <c r="G57" s="64">
        <v>0</v>
      </c>
      <c r="H57" s="64">
        <v>0</v>
      </c>
      <c r="I57" s="64">
        <v>1</v>
      </c>
      <c r="J57" s="64">
        <v>0</v>
      </c>
      <c r="K57" s="84">
        <v>3.8600000000000002E-2</v>
      </c>
      <c r="L57" s="64">
        <v>0</v>
      </c>
      <c r="M57" s="64">
        <v>0</v>
      </c>
      <c r="N57" s="64">
        <v>0</v>
      </c>
      <c r="O57" s="64">
        <v>0</v>
      </c>
      <c r="P57" s="64">
        <v>1</v>
      </c>
      <c r="Q57" s="64">
        <v>1</v>
      </c>
      <c r="R57" s="84">
        <v>1</v>
      </c>
      <c r="S57" s="64">
        <v>5</v>
      </c>
      <c r="T57" s="61"/>
      <c r="U57" s="61">
        <v>413</v>
      </c>
      <c r="V57" s="61">
        <v>114</v>
      </c>
      <c r="W57" s="61">
        <v>683</v>
      </c>
      <c r="X57" s="85">
        <v>16021.766909999998</v>
      </c>
      <c r="Y57" s="85">
        <v>16022</v>
      </c>
    </row>
    <row r="58" spans="1:25" s="85" customFormat="1">
      <c r="A58" s="83">
        <v>413</v>
      </c>
      <c r="B58" s="61">
        <v>413114717</v>
      </c>
      <c r="C58" s="63" t="s">
        <v>32</v>
      </c>
      <c r="D58" s="64">
        <v>0</v>
      </c>
      <c r="E58" s="64">
        <v>0</v>
      </c>
      <c r="F58" s="64">
        <v>0</v>
      </c>
      <c r="G58" s="64">
        <v>0</v>
      </c>
      <c r="H58" s="64">
        <v>8</v>
      </c>
      <c r="I58" s="64">
        <v>23</v>
      </c>
      <c r="J58" s="64">
        <v>0</v>
      </c>
      <c r="K58" s="84">
        <v>1.1966000000000001</v>
      </c>
      <c r="L58" s="64">
        <v>0</v>
      </c>
      <c r="M58" s="64">
        <v>0</v>
      </c>
      <c r="N58" s="64">
        <v>0</v>
      </c>
      <c r="O58" s="64">
        <v>0</v>
      </c>
      <c r="P58" s="64">
        <v>12</v>
      </c>
      <c r="Q58" s="64">
        <v>31</v>
      </c>
      <c r="R58" s="84">
        <v>1</v>
      </c>
      <c r="S58" s="64">
        <v>9</v>
      </c>
      <c r="T58" s="61"/>
      <c r="U58" s="61">
        <v>413</v>
      </c>
      <c r="V58" s="61">
        <v>114</v>
      </c>
      <c r="W58" s="61">
        <v>717</v>
      </c>
      <c r="X58" s="85">
        <v>412066.23421000008</v>
      </c>
      <c r="Y58" s="85">
        <v>13292</v>
      </c>
    </row>
    <row r="59" spans="1:25" s="85" customFormat="1">
      <c r="A59" s="83">
        <v>413</v>
      </c>
      <c r="B59" s="61">
        <v>413114750</v>
      </c>
      <c r="C59" s="63" t="s">
        <v>32</v>
      </c>
      <c r="D59" s="64">
        <v>0</v>
      </c>
      <c r="E59" s="64">
        <v>0</v>
      </c>
      <c r="F59" s="64">
        <v>0</v>
      </c>
      <c r="G59" s="64">
        <v>0</v>
      </c>
      <c r="H59" s="64">
        <v>3</v>
      </c>
      <c r="I59" s="64">
        <v>20</v>
      </c>
      <c r="J59" s="64">
        <v>0</v>
      </c>
      <c r="K59" s="84">
        <v>0.88780000000000003</v>
      </c>
      <c r="L59" s="64">
        <v>0</v>
      </c>
      <c r="M59" s="64">
        <v>0</v>
      </c>
      <c r="N59" s="64">
        <v>0</v>
      </c>
      <c r="O59" s="64">
        <v>0</v>
      </c>
      <c r="P59" s="64">
        <v>6</v>
      </c>
      <c r="Q59" s="64">
        <v>23</v>
      </c>
      <c r="R59" s="84">
        <v>1</v>
      </c>
      <c r="S59" s="64">
        <v>7</v>
      </c>
      <c r="T59" s="61"/>
      <c r="U59" s="61">
        <v>413</v>
      </c>
      <c r="V59" s="61">
        <v>114</v>
      </c>
      <c r="W59" s="61">
        <v>750</v>
      </c>
      <c r="X59" s="85">
        <v>291831.37893000001</v>
      </c>
      <c r="Y59" s="85">
        <v>12688</v>
      </c>
    </row>
    <row r="60" spans="1:25" s="85" customFormat="1">
      <c r="A60" s="83">
        <v>413</v>
      </c>
      <c r="B60" s="61">
        <v>413114755</v>
      </c>
      <c r="C60" s="63" t="s">
        <v>32</v>
      </c>
      <c r="D60" s="64">
        <v>0</v>
      </c>
      <c r="E60" s="64">
        <v>0</v>
      </c>
      <c r="F60" s="64">
        <v>0</v>
      </c>
      <c r="G60" s="64">
        <v>0</v>
      </c>
      <c r="H60" s="64">
        <v>4</v>
      </c>
      <c r="I60" s="64">
        <v>4</v>
      </c>
      <c r="J60" s="64">
        <v>0</v>
      </c>
      <c r="K60" s="84">
        <v>0.30880000000000002</v>
      </c>
      <c r="L60" s="64">
        <v>0</v>
      </c>
      <c r="M60" s="64">
        <v>0</v>
      </c>
      <c r="N60" s="64">
        <v>0</v>
      </c>
      <c r="O60" s="64">
        <v>0</v>
      </c>
      <c r="P60" s="64">
        <v>2</v>
      </c>
      <c r="Q60" s="64">
        <v>8</v>
      </c>
      <c r="R60" s="84">
        <v>1</v>
      </c>
      <c r="S60" s="64">
        <v>10</v>
      </c>
      <c r="T60" s="61"/>
      <c r="U60" s="61">
        <v>413</v>
      </c>
      <c r="V60" s="61">
        <v>114</v>
      </c>
      <c r="W60" s="61">
        <v>755</v>
      </c>
      <c r="X60" s="85">
        <v>97148.855279999989</v>
      </c>
      <c r="Y60" s="85">
        <v>12144</v>
      </c>
    </row>
    <row r="61" spans="1:25" s="85" customFormat="1">
      <c r="A61" s="83">
        <v>414</v>
      </c>
      <c r="B61" s="61">
        <v>414603063</v>
      </c>
      <c r="C61" s="63" t="s">
        <v>44</v>
      </c>
      <c r="D61" s="64">
        <v>0</v>
      </c>
      <c r="E61" s="64">
        <v>0</v>
      </c>
      <c r="F61" s="64">
        <v>0</v>
      </c>
      <c r="G61" s="64">
        <v>0</v>
      </c>
      <c r="H61" s="64">
        <v>4</v>
      </c>
      <c r="I61" s="64">
        <v>0</v>
      </c>
      <c r="J61" s="64">
        <v>0</v>
      </c>
      <c r="K61" s="84">
        <v>0.15440000000000001</v>
      </c>
      <c r="L61" s="64">
        <v>0</v>
      </c>
      <c r="M61" s="64">
        <v>0</v>
      </c>
      <c r="N61" s="64">
        <v>0</v>
      </c>
      <c r="O61" s="64">
        <v>0</v>
      </c>
      <c r="P61" s="64">
        <v>3</v>
      </c>
      <c r="Q61" s="64">
        <v>4</v>
      </c>
      <c r="R61" s="84">
        <v>1</v>
      </c>
      <c r="S61" s="64">
        <v>8</v>
      </c>
      <c r="T61" s="61"/>
      <c r="U61" s="61">
        <v>414</v>
      </c>
      <c r="V61" s="61">
        <v>603</v>
      </c>
      <c r="W61" s="61">
        <v>63</v>
      </c>
      <c r="X61" s="85">
        <v>54973.237639999999</v>
      </c>
      <c r="Y61" s="85">
        <v>13743</v>
      </c>
    </row>
    <row r="62" spans="1:25" s="85" customFormat="1">
      <c r="A62" s="83">
        <v>414</v>
      </c>
      <c r="B62" s="61">
        <v>414603098</v>
      </c>
      <c r="C62" s="63" t="s">
        <v>44</v>
      </c>
      <c r="D62" s="64">
        <v>0</v>
      </c>
      <c r="E62" s="64">
        <v>0</v>
      </c>
      <c r="F62" s="64">
        <v>0</v>
      </c>
      <c r="G62" s="64">
        <v>0</v>
      </c>
      <c r="H62" s="64">
        <v>0</v>
      </c>
      <c r="I62" s="64">
        <v>1</v>
      </c>
      <c r="J62" s="64">
        <v>0</v>
      </c>
      <c r="K62" s="84">
        <v>3.8600000000000002E-2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1</v>
      </c>
      <c r="R62" s="84">
        <v>1</v>
      </c>
      <c r="S62" s="64">
        <v>9</v>
      </c>
      <c r="T62" s="61"/>
      <c r="U62" s="61">
        <v>414</v>
      </c>
      <c r="V62" s="61">
        <v>603</v>
      </c>
      <c r="W62" s="61">
        <v>98</v>
      </c>
      <c r="X62" s="85">
        <v>11611.466909999999</v>
      </c>
      <c r="Y62" s="85">
        <v>11611</v>
      </c>
    </row>
    <row r="63" spans="1:25" s="85" customFormat="1">
      <c r="A63" s="83">
        <v>414</v>
      </c>
      <c r="B63" s="61">
        <v>414603209</v>
      </c>
      <c r="C63" s="63" t="s">
        <v>44</v>
      </c>
      <c r="D63" s="64">
        <v>0</v>
      </c>
      <c r="E63" s="64">
        <v>0</v>
      </c>
      <c r="F63" s="64">
        <v>0</v>
      </c>
      <c r="G63" s="64">
        <v>0</v>
      </c>
      <c r="H63" s="64">
        <v>40</v>
      </c>
      <c r="I63" s="64">
        <v>28</v>
      </c>
      <c r="J63" s="64">
        <v>0</v>
      </c>
      <c r="K63" s="84">
        <v>2.6248</v>
      </c>
      <c r="L63" s="64">
        <v>0</v>
      </c>
      <c r="M63" s="64">
        <v>0</v>
      </c>
      <c r="N63" s="64">
        <v>0</v>
      </c>
      <c r="O63" s="64">
        <v>0</v>
      </c>
      <c r="P63" s="64">
        <v>46</v>
      </c>
      <c r="Q63" s="64">
        <v>68</v>
      </c>
      <c r="R63" s="84">
        <v>1</v>
      </c>
      <c r="S63" s="64">
        <v>11</v>
      </c>
      <c r="T63" s="61"/>
      <c r="U63" s="61">
        <v>414</v>
      </c>
      <c r="V63" s="61">
        <v>603</v>
      </c>
      <c r="W63" s="61">
        <v>209</v>
      </c>
      <c r="X63" s="85">
        <v>998640.66988000006</v>
      </c>
      <c r="Y63" s="85">
        <v>14686</v>
      </c>
    </row>
    <row r="64" spans="1:25" s="85" customFormat="1">
      <c r="A64" s="83">
        <v>414</v>
      </c>
      <c r="B64" s="61">
        <v>414603236</v>
      </c>
      <c r="C64" s="63" t="s">
        <v>44</v>
      </c>
      <c r="D64" s="64">
        <v>0</v>
      </c>
      <c r="E64" s="64">
        <v>0</v>
      </c>
      <c r="F64" s="64">
        <v>0</v>
      </c>
      <c r="G64" s="64">
        <v>0</v>
      </c>
      <c r="H64" s="64">
        <v>104</v>
      </c>
      <c r="I64" s="64">
        <v>81</v>
      </c>
      <c r="J64" s="64">
        <v>0</v>
      </c>
      <c r="K64" s="84">
        <v>7.141</v>
      </c>
      <c r="L64" s="64">
        <v>0</v>
      </c>
      <c r="M64" s="64">
        <v>0</v>
      </c>
      <c r="N64" s="64">
        <v>3</v>
      </c>
      <c r="O64" s="64">
        <v>2</v>
      </c>
      <c r="P64" s="64">
        <v>130</v>
      </c>
      <c r="Q64" s="64">
        <v>185</v>
      </c>
      <c r="R64" s="84">
        <v>1</v>
      </c>
      <c r="S64" s="64">
        <v>10</v>
      </c>
      <c r="T64" s="61"/>
      <c r="U64" s="61">
        <v>414</v>
      </c>
      <c r="V64" s="61">
        <v>603</v>
      </c>
      <c r="W64" s="61">
        <v>236</v>
      </c>
      <c r="X64" s="85">
        <v>2727650.43835</v>
      </c>
      <c r="Y64" s="85">
        <v>14744</v>
      </c>
    </row>
    <row r="65" spans="1:25" s="85" customFormat="1">
      <c r="A65" s="83">
        <v>414</v>
      </c>
      <c r="B65" s="61">
        <v>414603263</v>
      </c>
      <c r="C65" s="63" t="s">
        <v>44</v>
      </c>
      <c r="D65" s="64">
        <v>0</v>
      </c>
      <c r="E65" s="64">
        <v>0</v>
      </c>
      <c r="F65" s="64">
        <v>0</v>
      </c>
      <c r="G65" s="64">
        <v>0</v>
      </c>
      <c r="H65" s="64">
        <v>0</v>
      </c>
      <c r="I65" s="64">
        <v>1</v>
      </c>
      <c r="J65" s="64">
        <v>0</v>
      </c>
      <c r="K65" s="84">
        <v>3.8600000000000002E-2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1</v>
      </c>
      <c r="R65" s="84">
        <v>1</v>
      </c>
      <c r="S65" s="64">
        <v>10</v>
      </c>
      <c r="T65" s="61"/>
      <c r="U65" s="61">
        <v>414</v>
      </c>
      <c r="V65" s="61">
        <v>603</v>
      </c>
      <c r="W65" s="61">
        <v>263</v>
      </c>
      <c r="X65" s="85">
        <v>11611.466909999999</v>
      </c>
      <c r="Y65" s="85">
        <v>11611</v>
      </c>
    </row>
    <row r="66" spans="1:25" s="85" customFormat="1">
      <c r="A66" s="83">
        <v>414</v>
      </c>
      <c r="B66" s="61">
        <v>414603603</v>
      </c>
      <c r="C66" s="63" t="s">
        <v>44</v>
      </c>
      <c r="D66" s="64">
        <v>0</v>
      </c>
      <c r="E66" s="64">
        <v>0</v>
      </c>
      <c r="F66" s="64">
        <v>0</v>
      </c>
      <c r="G66" s="64">
        <v>0</v>
      </c>
      <c r="H66" s="64">
        <v>30</v>
      </c>
      <c r="I66" s="64">
        <v>41</v>
      </c>
      <c r="J66" s="64">
        <v>0</v>
      </c>
      <c r="K66" s="84">
        <v>2.7406000000000001</v>
      </c>
      <c r="L66" s="64">
        <v>0</v>
      </c>
      <c r="M66" s="64">
        <v>0</v>
      </c>
      <c r="N66" s="64">
        <v>0</v>
      </c>
      <c r="O66" s="64">
        <v>0</v>
      </c>
      <c r="P66" s="64">
        <v>37</v>
      </c>
      <c r="Q66" s="64">
        <v>71</v>
      </c>
      <c r="R66" s="84">
        <v>1</v>
      </c>
      <c r="S66" s="64">
        <v>10</v>
      </c>
      <c r="T66" s="61"/>
      <c r="U66" s="61">
        <v>414</v>
      </c>
      <c r="V66" s="61">
        <v>603</v>
      </c>
      <c r="W66" s="61">
        <v>603</v>
      </c>
      <c r="X66" s="85">
        <v>984880.63060999999</v>
      </c>
      <c r="Y66" s="85">
        <v>13872</v>
      </c>
    </row>
    <row r="67" spans="1:25" s="85" customFormat="1">
      <c r="A67" s="83">
        <v>414</v>
      </c>
      <c r="B67" s="61">
        <v>414603635</v>
      </c>
      <c r="C67" s="63" t="s">
        <v>44</v>
      </c>
      <c r="D67" s="64">
        <v>0</v>
      </c>
      <c r="E67" s="64">
        <v>0</v>
      </c>
      <c r="F67" s="64">
        <v>0</v>
      </c>
      <c r="G67" s="64">
        <v>0</v>
      </c>
      <c r="H67" s="64">
        <v>12</v>
      </c>
      <c r="I67" s="64">
        <v>16</v>
      </c>
      <c r="J67" s="64">
        <v>0</v>
      </c>
      <c r="K67" s="84">
        <v>1.0808</v>
      </c>
      <c r="L67" s="64">
        <v>0</v>
      </c>
      <c r="M67" s="64">
        <v>0</v>
      </c>
      <c r="N67" s="64">
        <v>0</v>
      </c>
      <c r="O67" s="64">
        <v>0</v>
      </c>
      <c r="P67" s="64">
        <v>11</v>
      </c>
      <c r="Q67" s="64">
        <v>28</v>
      </c>
      <c r="R67" s="84">
        <v>1</v>
      </c>
      <c r="S67" s="64">
        <v>8</v>
      </c>
      <c r="T67" s="61"/>
      <c r="U67" s="61">
        <v>414</v>
      </c>
      <c r="V67" s="61">
        <v>603</v>
      </c>
      <c r="W67" s="61">
        <v>635</v>
      </c>
      <c r="X67" s="85">
        <v>361340.20347999997</v>
      </c>
      <c r="Y67" s="85">
        <v>12905</v>
      </c>
    </row>
    <row r="68" spans="1:25" s="85" customFormat="1">
      <c r="A68" s="83">
        <v>414</v>
      </c>
      <c r="B68" s="61">
        <v>414603715</v>
      </c>
      <c r="C68" s="63" t="s">
        <v>44</v>
      </c>
      <c r="D68" s="64">
        <v>0</v>
      </c>
      <c r="E68" s="64">
        <v>0</v>
      </c>
      <c r="F68" s="64">
        <v>0</v>
      </c>
      <c r="G68" s="64">
        <v>0</v>
      </c>
      <c r="H68" s="64">
        <v>6</v>
      </c>
      <c r="I68" s="64">
        <v>2</v>
      </c>
      <c r="J68" s="64">
        <v>0</v>
      </c>
      <c r="K68" s="84">
        <v>0.30880000000000002</v>
      </c>
      <c r="L68" s="64">
        <v>0</v>
      </c>
      <c r="M68" s="64">
        <v>0</v>
      </c>
      <c r="N68" s="64">
        <v>0</v>
      </c>
      <c r="O68" s="64">
        <v>0</v>
      </c>
      <c r="P68" s="64">
        <v>2</v>
      </c>
      <c r="Q68" s="64">
        <v>8</v>
      </c>
      <c r="R68" s="84">
        <v>1</v>
      </c>
      <c r="S68" s="64">
        <v>5</v>
      </c>
      <c r="T68" s="61"/>
      <c r="U68" s="61">
        <v>414</v>
      </c>
      <c r="V68" s="61">
        <v>603</v>
      </c>
      <c r="W68" s="61">
        <v>715</v>
      </c>
      <c r="X68" s="85">
        <v>90570.095279999994</v>
      </c>
      <c r="Y68" s="85">
        <v>11321</v>
      </c>
    </row>
    <row r="69" spans="1:25" s="85" customFormat="1">
      <c r="A69" s="83">
        <v>416</v>
      </c>
      <c r="B69" s="61">
        <v>416035001</v>
      </c>
      <c r="C69" s="63" t="s">
        <v>57</v>
      </c>
      <c r="D69" s="64">
        <v>0</v>
      </c>
      <c r="E69" s="64">
        <v>0</v>
      </c>
      <c r="F69" s="64">
        <v>0</v>
      </c>
      <c r="G69" s="64">
        <v>0</v>
      </c>
      <c r="H69" s="64">
        <v>1</v>
      </c>
      <c r="I69" s="64">
        <v>0</v>
      </c>
      <c r="J69" s="64">
        <v>0</v>
      </c>
      <c r="K69" s="84">
        <v>3.8600000000000002E-2</v>
      </c>
      <c r="L69" s="64">
        <v>0</v>
      </c>
      <c r="M69" s="64">
        <v>0</v>
      </c>
      <c r="N69" s="64">
        <v>0</v>
      </c>
      <c r="O69" s="64">
        <v>0</v>
      </c>
      <c r="P69" s="64">
        <v>1</v>
      </c>
      <c r="Q69" s="64">
        <v>1</v>
      </c>
      <c r="R69" s="84">
        <v>1.0880000000000001</v>
      </c>
      <c r="S69" s="64">
        <v>7</v>
      </c>
      <c r="T69" s="61"/>
      <c r="U69" s="61">
        <v>416</v>
      </c>
      <c r="V69" s="61">
        <v>35</v>
      </c>
      <c r="W69" s="61">
        <v>1</v>
      </c>
      <c r="X69" s="85">
        <v>15887.814304047999</v>
      </c>
      <c r="Y69" s="85">
        <v>15888</v>
      </c>
    </row>
    <row r="70" spans="1:25" s="85" customFormat="1">
      <c r="A70" s="83">
        <v>416</v>
      </c>
      <c r="B70" s="61">
        <v>416035035</v>
      </c>
      <c r="C70" s="63" t="s">
        <v>57</v>
      </c>
      <c r="D70" s="64">
        <v>0</v>
      </c>
      <c r="E70" s="64">
        <v>0</v>
      </c>
      <c r="F70" s="64">
        <v>0</v>
      </c>
      <c r="G70" s="64">
        <v>0</v>
      </c>
      <c r="H70" s="64">
        <v>286</v>
      </c>
      <c r="I70" s="64">
        <v>383</v>
      </c>
      <c r="J70" s="64">
        <v>0</v>
      </c>
      <c r="K70" s="84">
        <v>25.823399999999999</v>
      </c>
      <c r="L70" s="64">
        <v>0</v>
      </c>
      <c r="M70" s="64">
        <v>0</v>
      </c>
      <c r="N70" s="64">
        <v>71</v>
      </c>
      <c r="O70" s="64">
        <v>60</v>
      </c>
      <c r="P70" s="64">
        <v>506</v>
      </c>
      <c r="Q70" s="64">
        <v>669</v>
      </c>
      <c r="R70" s="84">
        <v>1.0880000000000001</v>
      </c>
      <c r="S70" s="64">
        <v>11</v>
      </c>
      <c r="T70" s="61"/>
      <c r="U70" s="61">
        <v>416</v>
      </c>
      <c r="V70" s="61">
        <v>35</v>
      </c>
      <c r="W70" s="61">
        <v>35</v>
      </c>
      <c r="X70" s="85">
        <v>11478096.189008111</v>
      </c>
      <c r="Y70" s="85">
        <v>17157</v>
      </c>
    </row>
    <row r="71" spans="1:25" s="85" customFormat="1">
      <c r="A71" s="83">
        <v>416</v>
      </c>
      <c r="B71" s="61">
        <v>416035044</v>
      </c>
      <c r="C71" s="63" t="s">
        <v>57</v>
      </c>
      <c r="D71" s="64">
        <v>0</v>
      </c>
      <c r="E71" s="64">
        <v>0</v>
      </c>
      <c r="F71" s="64">
        <v>0</v>
      </c>
      <c r="G71" s="64">
        <v>0</v>
      </c>
      <c r="H71" s="64">
        <v>0</v>
      </c>
      <c r="I71" s="64">
        <v>4</v>
      </c>
      <c r="J71" s="64">
        <v>0</v>
      </c>
      <c r="K71" s="84">
        <v>0.15440000000000001</v>
      </c>
      <c r="L71" s="64">
        <v>0</v>
      </c>
      <c r="M71" s="64">
        <v>0</v>
      </c>
      <c r="N71" s="64">
        <v>0</v>
      </c>
      <c r="O71" s="64">
        <v>1</v>
      </c>
      <c r="P71" s="64">
        <v>0</v>
      </c>
      <c r="Q71" s="64">
        <v>4</v>
      </c>
      <c r="R71" s="84">
        <v>1.0880000000000001</v>
      </c>
      <c r="S71" s="64">
        <v>11</v>
      </c>
      <c r="T71" s="61"/>
      <c r="U71" s="61">
        <v>416</v>
      </c>
      <c r="V71" s="61">
        <v>35</v>
      </c>
      <c r="W71" s="61">
        <v>44</v>
      </c>
      <c r="X71" s="85">
        <v>52461.409216192013</v>
      </c>
      <c r="Y71" s="85">
        <v>13115</v>
      </c>
    </row>
    <row r="72" spans="1:25" s="85" customFormat="1">
      <c r="A72" s="83">
        <v>416</v>
      </c>
      <c r="B72" s="61">
        <v>416035048</v>
      </c>
      <c r="C72" s="63" t="s">
        <v>57</v>
      </c>
      <c r="D72" s="64">
        <v>0</v>
      </c>
      <c r="E72" s="64">
        <v>0</v>
      </c>
      <c r="F72" s="64">
        <v>0</v>
      </c>
      <c r="G72" s="64">
        <v>0</v>
      </c>
      <c r="H72" s="64">
        <v>0</v>
      </c>
      <c r="I72" s="64">
        <v>1</v>
      </c>
      <c r="J72" s="64">
        <v>0</v>
      </c>
      <c r="K72" s="84">
        <v>3.8600000000000002E-2</v>
      </c>
      <c r="L72" s="64">
        <v>0</v>
      </c>
      <c r="M72" s="64">
        <v>0</v>
      </c>
      <c r="N72" s="64">
        <v>0</v>
      </c>
      <c r="O72" s="64">
        <v>0</v>
      </c>
      <c r="P72" s="64">
        <v>1</v>
      </c>
      <c r="Q72" s="64">
        <v>1</v>
      </c>
      <c r="R72" s="84">
        <v>1.0880000000000001</v>
      </c>
      <c r="S72" s="64">
        <v>4</v>
      </c>
      <c r="T72" s="61"/>
      <c r="U72" s="61">
        <v>416</v>
      </c>
      <c r="V72" s="61">
        <v>35</v>
      </c>
      <c r="W72" s="61">
        <v>48</v>
      </c>
      <c r="X72" s="85">
        <v>17079.364144048002</v>
      </c>
      <c r="Y72" s="85">
        <v>17079</v>
      </c>
    </row>
    <row r="73" spans="1:25" s="85" customFormat="1">
      <c r="A73" s="83">
        <v>416</v>
      </c>
      <c r="B73" s="61">
        <v>416035073</v>
      </c>
      <c r="C73" s="63" t="s">
        <v>57</v>
      </c>
      <c r="D73" s="64">
        <v>0</v>
      </c>
      <c r="E73" s="64">
        <v>0</v>
      </c>
      <c r="F73" s="64">
        <v>0</v>
      </c>
      <c r="G73" s="64">
        <v>0</v>
      </c>
      <c r="H73" s="64">
        <v>0</v>
      </c>
      <c r="I73" s="64">
        <v>3</v>
      </c>
      <c r="J73" s="64">
        <v>0</v>
      </c>
      <c r="K73" s="84">
        <v>0.1158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3</v>
      </c>
      <c r="R73" s="84">
        <v>1.0880000000000001</v>
      </c>
      <c r="S73" s="64">
        <v>6</v>
      </c>
      <c r="T73" s="61"/>
      <c r="U73" s="61">
        <v>416</v>
      </c>
      <c r="V73" s="61">
        <v>35</v>
      </c>
      <c r="W73" s="61">
        <v>73</v>
      </c>
      <c r="X73" s="85">
        <v>37319.765712144006</v>
      </c>
      <c r="Y73" s="85">
        <v>12440</v>
      </c>
    </row>
    <row r="74" spans="1:25" s="85" customFormat="1">
      <c r="A74" s="83">
        <v>416</v>
      </c>
      <c r="B74" s="61">
        <v>416035093</v>
      </c>
      <c r="C74" s="63" t="s">
        <v>57</v>
      </c>
      <c r="D74" s="64">
        <v>0</v>
      </c>
      <c r="E74" s="64">
        <v>0</v>
      </c>
      <c r="F74" s="64">
        <v>0</v>
      </c>
      <c r="G74" s="64">
        <v>0</v>
      </c>
      <c r="H74" s="64">
        <v>1</v>
      </c>
      <c r="I74" s="64">
        <v>0</v>
      </c>
      <c r="J74" s="64">
        <v>0</v>
      </c>
      <c r="K74" s="84">
        <v>3.8600000000000002E-2</v>
      </c>
      <c r="L74" s="64">
        <v>0</v>
      </c>
      <c r="M74" s="64">
        <v>0</v>
      </c>
      <c r="N74" s="64">
        <v>0</v>
      </c>
      <c r="O74" s="64">
        <v>0</v>
      </c>
      <c r="P74" s="64">
        <v>1</v>
      </c>
      <c r="Q74" s="64">
        <v>1</v>
      </c>
      <c r="R74" s="84">
        <v>1.0880000000000001</v>
      </c>
      <c r="S74" s="64">
        <v>11</v>
      </c>
      <c r="T74" s="61"/>
      <c r="U74" s="61">
        <v>416</v>
      </c>
      <c r="V74" s="61">
        <v>35</v>
      </c>
      <c r="W74" s="61">
        <v>93</v>
      </c>
      <c r="X74" s="85">
        <v>17077.739664048</v>
      </c>
      <c r="Y74" s="85">
        <v>17078</v>
      </c>
    </row>
    <row r="75" spans="1:25" s="85" customFormat="1">
      <c r="A75" s="83">
        <v>416</v>
      </c>
      <c r="B75" s="61">
        <v>416035133</v>
      </c>
      <c r="C75" s="63" t="s">
        <v>57</v>
      </c>
      <c r="D75" s="64">
        <v>0</v>
      </c>
      <c r="E75" s="64">
        <v>0</v>
      </c>
      <c r="F75" s="64">
        <v>0</v>
      </c>
      <c r="G75" s="64">
        <v>0</v>
      </c>
      <c r="H75" s="64">
        <v>0</v>
      </c>
      <c r="I75" s="64">
        <v>1</v>
      </c>
      <c r="J75" s="64">
        <v>0</v>
      </c>
      <c r="K75" s="84">
        <v>3.8600000000000002E-2</v>
      </c>
      <c r="L75" s="64">
        <v>0</v>
      </c>
      <c r="M75" s="64">
        <v>0</v>
      </c>
      <c r="N75" s="64">
        <v>0</v>
      </c>
      <c r="O75" s="64">
        <v>0</v>
      </c>
      <c r="P75" s="64">
        <v>1</v>
      </c>
      <c r="Q75" s="64">
        <v>1</v>
      </c>
      <c r="R75" s="84">
        <v>1.0880000000000001</v>
      </c>
      <c r="S75" s="64">
        <v>9</v>
      </c>
      <c r="T75" s="61"/>
      <c r="U75" s="61">
        <v>416</v>
      </c>
      <c r="V75" s="61">
        <v>35</v>
      </c>
      <c r="W75" s="61">
        <v>133</v>
      </c>
      <c r="X75" s="85">
        <v>18459.433904048004</v>
      </c>
      <c r="Y75" s="85">
        <v>18459</v>
      </c>
    </row>
    <row r="76" spans="1:25" s="85" customFormat="1">
      <c r="A76" s="83">
        <v>416</v>
      </c>
      <c r="B76" s="61">
        <v>416035189</v>
      </c>
      <c r="C76" s="63" t="s">
        <v>57</v>
      </c>
      <c r="D76" s="64">
        <v>0</v>
      </c>
      <c r="E76" s="64">
        <v>0</v>
      </c>
      <c r="F76" s="64">
        <v>0</v>
      </c>
      <c r="G76" s="64">
        <v>0</v>
      </c>
      <c r="H76" s="64">
        <v>2</v>
      </c>
      <c r="I76" s="64">
        <v>0</v>
      </c>
      <c r="J76" s="64">
        <v>0</v>
      </c>
      <c r="K76" s="84">
        <v>7.7200000000000005E-2</v>
      </c>
      <c r="L76" s="64">
        <v>0</v>
      </c>
      <c r="M76" s="64">
        <v>0</v>
      </c>
      <c r="N76" s="64">
        <v>0</v>
      </c>
      <c r="O76" s="64">
        <v>0</v>
      </c>
      <c r="P76" s="64">
        <v>2</v>
      </c>
      <c r="Q76" s="64">
        <v>2</v>
      </c>
      <c r="R76" s="84">
        <v>1.0880000000000001</v>
      </c>
      <c r="S76" s="64">
        <v>3</v>
      </c>
      <c r="T76" s="61"/>
      <c r="U76" s="61">
        <v>416</v>
      </c>
      <c r="V76" s="61">
        <v>35</v>
      </c>
      <c r="W76" s="61">
        <v>189</v>
      </c>
      <c r="X76" s="85">
        <v>29910.767488096</v>
      </c>
      <c r="Y76" s="85">
        <v>14955</v>
      </c>
    </row>
    <row r="77" spans="1:25" s="85" customFormat="1">
      <c r="A77" s="83">
        <v>416</v>
      </c>
      <c r="B77" s="61">
        <v>416035244</v>
      </c>
      <c r="C77" s="63" t="s">
        <v>57</v>
      </c>
      <c r="D77" s="64">
        <v>0</v>
      </c>
      <c r="E77" s="64">
        <v>0</v>
      </c>
      <c r="F77" s="64">
        <v>0</v>
      </c>
      <c r="G77" s="64">
        <v>0</v>
      </c>
      <c r="H77" s="64">
        <v>2</v>
      </c>
      <c r="I77" s="64">
        <v>10</v>
      </c>
      <c r="J77" s="64">
        <v>0</v>
      </c>
      <c r="K77" s="84">
        <v>0.4632</v>
      </c>
      <c r="L77" s="64">
        <v>0</v>
      </c>
      <c r="M77" s="64">
        <v>0</v>
      </c>
      <c r="N77" s="64">
        <v>0</v>
      </c>
      <c r="O77" s="64">
        <v>0</v>
      </c>
      <c r="P77" s="64">
        <v>9</v>
      </c>
      <c r="Q77" s="64">
        <v>12</v>
      </c>
      <c r="R77" s="84">
        <v>1.0880000000000001</v>
      </c>
      <c r="S77" s="64">
        <v>10</v>
      </c>
      <c r="T77" s="61"/>
      <c r="U77" s="61">
        <v>416</v>
      </c>
      <c r="V77" s="61">
        <v>35</v>
      </c>
      <c r="W77" s="61">
        <v>244</v>
      </c>
      <c r="X77" s="85">
        <v>201986.08316857601</v>
      </c>
      <c r="Y77" s="85">
        <v>16832</v>
      </c>
    </row>
    <row r="78" spans="1:25" s="85" customFormat="1">
      <c r="A78" s="83">
        <v>416</v>
      </c>
      <c r="B78" s="61">
        <v>416035285</v>
      </c>
      <c r="C78" s="63" t="s">
        <v>57</v>
      </c>
      <c r="D78" s="64">
        <v>0</v>
      </c>
      <c r="E78" s="64">
        <v>0</v>
      </c>
      <c r="F78" s="64">
        <v>0</v>
      </c>
      <c r="G78" s="64">
        <v>0</v>
      </c>
      <c r="H78" s="64">
        <v>2</v>
      </c>
      <c r="I78" s="64">
        <v>0</v>
      </c>
      <c r="J78" s="64">
        <v>0</v>
      </c>
      <c r="K78" s="84">
        <v>7.7200000000000005E-2</v>
      </c>
      <c r="L78" s="64">
        <v>0</v>
      </c>
      <c r="M78" s="64">
        <v>0</v>
      </c>
      <c r="N78" s="64">
        <v>0</v>
      </c>
      <c r="O78" s="64">
        <v>0</v>
      </c>
      <c r="P78" s="64">
        <v>1</v>
      </c>
      <c r="Q78" s="64">
        <v>2</v>
      </c>
      <c r="R78" s="84">
        <v>1.0880000000000001</v>
      </c>
      <c r="S78" s="64">
        <v>8</v>
      </c>
      <c r="T78" s="61"/>
      <c r="U78" s="61">
        <v>416</v>
      </c>
      <c r="V78" s="61">
        <v>35</v>
      </c>
      <c r="W78" s="61">
        <v>285</v>
      </c>
      <c r="X78" s="85">
        <v>26604.130688096</v>
      </c>
      <c r="Y78" s="85">
        <v>13302</v>
      </c>
    </row>
    <row r="79" spans="1:25" s="85" customFormat="1">
      <c r="A79" s="83">
        <v>417</v>
      </c>
      <c r="B79" s="61">
        <v>417035035</v>
      </c>
      <c r="C79" s="63" t="s">
        <v>58</v>
      </c>
      <c r="D79" s="64">
        <v>33</v>
      </c>
      <c r="E79" s="64">
        <v>0</v>
      </c>
      <c r="F79" s="64">
        <v>35</v>
      </c>
      <c r="G79" s="64">
        <v>175</v>
      </c>
      <c r="H79" s="64">
        <v>71</v>
      </c>
      <c r="I79" s="64">
        <v>0</v>
      </c>
      <c r="J79" s="64">
        <v>0</v>
      </c>
      <c r="K79" s="84">
        <v>10.8466</v>
      </c>
      <c r="L79" s="64">
        <v>0</v>
      </c>
      <c r="M79" s="64">
        <v>76</v>
      </c>
      <c r="N79" s="64">
        <v>6</v>
      </c>
      <c r="O79" s="64">
        <v>0</v>
      </c>
      <c r="P79" s="64">
        <v>242</v>
      </c>
      <c r="Q79" s="64">
        <v>298</v>
      </c>
      <c r="R79" s="84">
        <v>1.0880000000000001</v>
      </c>
      <c r="S79" s="64">
        <v>11</v>
      </c>
      <c r="T79" s="61"/>
      <c r="U79" s="61">
        <v>417</v>
      </c>
      <c r="V79" s="61">
        <v>35</v>
      </c>
      <c r="W79" s="61">
        <v>35</v>
      </c>
      <c r="X79" s="85">
        <v>5004836.5598374885</v>
      </c>
      <c r="Y79" s="85">
        <v>16795</v>
      </c>
    </row>
    <row r="80" spans="1:25" s="85" customFormat="1">
      <c r="A80" s="83">
        <v>417</v>
      </c>
      <c r="B80" s="61">
        <v>417035044</v>
      </c>
      <c r="C80" s="63" t="s">
        <v>58</v>
      </c>
      <c r="D80" s="64">
        <v>0</v>
      </c>
      <c r="E80" s="64">
        <v>0</v>
      </c>
      <c r="F80" s="64">
        <v>0</v>
      </c>
      <c r="G80" s="64">
        <v>1</v>
      </c>
      <c r="H80" s="64">
        <v>0</v>
      </c>
      <c r="I80" s="64">
        <v>0</v>
      </c>
      <c r="J80" s="64">
        <v>0</v>
      </c>
      <c r="K80" s="84">
        <v>3.8600000000000002E-2</v>
      </c>
      <c r="L80" s="64">
        <v>0</v>
      </c>
      <c r="M80" s="64">
        <v>0</v>
      </c>
      <c r="N80" s="64">
        <v>0</v>
      </c>
      <c r="O80" s="64">
        <v>0</v>
      </c>
      <c r="P80" s="64">
        <v>1</v>
      </c>
      <c r="Q80" s="64">
        <v>1</v>
      </c>
      <c r="R80" s="84">
        <v>1.0880000000000001</v>
      </c>
      <c r="S80" s="64">
        <v>11</v>
      </c>
      <c r="T80" s="61"/>
      <c r="U80" s="61">
        <v>417</v>
      </c>
      <c r="V80" s="61">
        <v>35</v>
      </c>
      <c r="W80" s="61">
        <v>44</v>
      </c>
      <c r="X80" s="85">
        <v>17475.538704047998</v>
      </c>
      <c r="Y80" s="85">
        <v>17476</v>
      </c>
    </row>
    <row r="81" spans="1:25" s="85" customFormat="1">
      <c r="A81" s="83">
        <v>417</v>
      </c>
      <c r="B81" s="61">
        <v>417035093</v>
      </c>
      <c r="C81" s="63" t="s">
        <v>58</v>
      </c>
      <c r="D81" s="64">
        <v>0</v>
      </c>
      <c r="E81" s="64">
        <v>0</v>
      </c>
      <c r="F81" s="64">
        <v>0</v>
      </c>
      <c r="G81" s="64">
        <v>0</v>
      </c>
      <c r="H81" s="64">
        <v>2</v>
      </c>
      <c r="I81" s="64">
        <v>0</v>
      </c>
      <c r="J81" s="64">
        <v>0</v>
      </c>
      <c r="K81" s="84">
        <v>7.7200000000000005E-2</v>
      </c>
      <c r="L81" s="64">
        <v>0</v>
      </c>
      <c r="M81" s="64">
        <v>0</v>
      </c>
      <c r="N81" s="64">
        <v>0</v>
      </c>
      <c r="O81" s="64">
        <v>0</v>
      </c>
      <c r="P81" s="64">
        <v>2</v>
      </c>
      <c r="Q81" s="64">
        <v>2</v>
      </c>
      <c r="R81" s="84">
        <v>1.0880000000000001</v>
      </c>
      <c r="S81" s="64">
        <v>11</v>
      </c>
      <c r="T81" s="61"/>
      <c r="U81" s="61">
        <v>417</v>
      </c>
      <c r="V81" s="61">
        <v>35</v>
      </c>
      <c r="W81" s="61">
        <v>93</v>
      </c>
      <c r="X81" s="85">
        <v>34155.479328096</v>
      </c>
      <c r="Y81" s="85">
        <v>17078</v>
      </c>
    </row>
    <row r="82" spans="1:25" s="85" customFormat="1">
      <c r="A82" s="83">
        <v>417</v>
      </c>
      <c r="B82" s="61">
        <v>417035100</v>
      </c>
      <c r="C82" s="63" t="s">
        <v>58</v>
      </c>
      <c r="D82" s="64">
        <v>0</v>
      </c>
      <c r="E82" s="64">
        <v>0</v>
      </c>
      <c r="F82" s="64">
        <v>0</v>
      </c>
      <c r="G82" s="64">
        <v>2</v>
      </c>
      <c r="H82" s="64">
        <v>2</v>
      </c>
      <c r="I82" s="64">
        <v>0</v>
      </c>
      <c r="J82" s="64">
        <v>0</v>
      </c>
      <c r="K82" s="84">
        <v>0.15440000000000001</v>
      </c>
      <c r="L82" s="64">
        <v>0</v>
      </c>
      <c r="M82" s="64">
        <v>0</v>
      </c>
      <c r="N82" s="64">
        <v>0</v>
      </c>
      <c r="O82" s="64">
        <v>0</v>
      </c>
      <c r="P82" s="64">
        <v>4</v>
      </c>
      <c r="Q82" s="64">
        <v>4</v>
      </c>
      <c r="R82" s="84">
        <v>1.0880000000000001</v>
      </c>
      <c r="S82" s="64">
        <v>10</v>
      </c>
      <c r="T82" s="61"/>
      <c r="U82" s="61">
        <v>417</v>
      </c>
      <c r="V82" s="61">
        <v>35</v>
      </c>
      <c r="W82" s="61">
        <v>100</v>
      </c>
      <c r="X82" s="85">
        <v>67738.91161619201</v>
      </c>
      <c r="Y82" s="85">
        <v>16935</v>
      </c>
    </row>
    <row r="83" spans="1:25" s="85" customFormat="1">
      <c r="A83" s="83">
        <v>417</v>
      </c>
      <c r="B83" s="61">
        <v>417035133</v>
      </c>
      <c r="C83" s="63" t="s">
        <v>58</v>
      </c>
      <c r="D83" s="64">
        <v>1</v>
      </c>
      <c r="E83" s="64">
        <v>0</v>
      </c>
      <c r="F83" s="64">
        <v>0</v>
      </c>
      <c r="G83" s="64">
        <v>2</v>
      </c>
      <c r="H83" s="64">
        <v>1</v>
      </c>
      <c r="I83" s="64">
        <v>0</v>
      </c>
      <c r="J83" s="64">
        <v>0</v>
      </c>
      <c r="K83" s="84">
        <v>0.1158</v>
      </c>
      <c r="L83" s="64">
        <v>0</v>
      </c>
      <c r="M83" s="64">
        <v>0</v>
      </c>
      <c r="N83" s="64">
        <v>0</v>
      </c>
      <c r="O83" s="64">
        <v>0</v>
      </c>
      <c r="P83" s="64">
        <v>1</v>
      </c>
      <c r="Q83" s="64">
        <v>4</v>
      </c>
      <c r="R83" s="84">
        <v>1.0880000000000001</v>
      </c>
      <c r="S83" s="64">
        <v>9</v>
      </c>
      <c r="T83" s="61"/>
      <c r="U83" s="61">
        <v>417</v>
      </c>
      <c r="V83" s="61">
        <v>35</v>
      </c>
      <c r="W83" s="61">
        <v>133</v>
      </c>
      <c r="X83" s="85">
        <v>42893.316352144007</v>
      </c>
      <c r="Y83" s="85">
        <v>10723</v>
      </c>
    </row>
    <row r="84" spans="1:25" s="85" customFormat="1">
      <c r="A84" s="83">
        <v>417</v>
      </c>
      <c r="B84" s="61">
        <v>417035167</v>
      </c>
      <c r="C84" s="63" t="s">
        <v>58</v>
      </c>
      <c r="D84" s="64">
        <v>0</v>
      </c>
      <c r="E84" s="64">
        <v>0</v>
      </c>
      <c r="F84" s="64">
        <v>0</v>
      </c>
      <c r="G84" s="64">
        <v>2</v>
      </c>
      <c r="H84" s="64">
        <v>0</v>
      </c>
      <c r="I84" s="64">
        <v>0</v>
      </c>
      <c r="J84" s="64">
        <v>0</v>
      </c>
      <c r="K84" s="84">
        <v>7.7200000000000005E-2</v>
      </c>
      <c r="L84" s="64">
        <v>0</v>
      </c>
      <c r="M84" s="64">
        <v>0</v>
      </c>
      <c r="N84" s="64">
        <v>0</v>
      </c>
      <c r="O84" s="64">
        <v>0</v>
      </c>
      <c r="P84" s="64">
        <v>2</v>
      </c>
      <c r="Q84" s="64">
        <v>2</v>
      </c>
      <c r="R84" s="84">
        <v>1.0880000000000001</v>
      </c>
      <c r="S84" s="64">
        <v>4</v>
      </c>
      <c r="T84" s="61"/>
      <c r="U84" s="61">
        <v>417</v>
      </c>
      <c r="V84" s="61">
        <v>35</v>
      </c>
      <c r="W84" s="61">
        <v>167</v>
      </c>
      <c r="X84" s="85">
        <v>30941.794368096002</v>
      </c>
      <c r="Y84" s="85">
        <v>15471</v>
      </c>
    </row>
    <row r="85" spans="1:25" s="85" customFormat="1">
      <c r="A85" s="83">
        <v>417</v>
      </c>
      <c r="B85" s="61">
        <v>417035244</v>
      </c>
      <c r="C85" s="63" t="s">
        <v>58</v>
      </c>
      <c r="D85" s="64">
        <v>0</v>
      </c>
      <c r="E85" s="64">
        <v>0</v>
      </c>
      <c r="F85" s="64">
        <v>0</v>
      </c>
      <c r="G85" s="64">
        <v>4</v>
      </c>
      <c r="H85" s="64">
        <v>2</v>
      </c>
      <c r="I85" s="64">
        <v>0</v>
      </c>
      <c r="J85" s="64">
        <v>0</v>
      </c>
      <c r="K85" s="84">
        <v>0.2316</v>
      </c>
      <c r="L85" s="64">
        <v>0</v>
      </c>
      <c r="M85" s="64">
        <v>4</v>
      </c>
      <c r="N85" s="64">
        <v>1</v>
      </c>
      <c r="O85" s="64">
        <v>0</v>
      </c>
      <c r="P85" s="64">
        <v>3</v>
      </c>
      <c r="Q85" s="64">
        <v>6</v>
      </c>
      <c r="R85" s="84">
        <v>1.0880000000000001</v>
      </c>
      <c r="S85" s="64">
        <v>10</v>
      </c>
      <c r="T85" s="61"/>
      <c r="U85" s="61">
        <v>417</v>
      </c>
      <c r="V85" s="61">
        <v>35</v>
      </c>
      <c r="W85" s="61">
        <v>244</v>
      </c>
      <c r="X85" s="85">
        <v>96967.906304288015</v>
      </c>
      <c r="Y85" s="85">
        <v>16161</v>
      </c>
    </row>
    <row r="86" spans="1:25" s="85" customFormat="1">
      <c r="A86" s="83">
        <v>417</v>
      </c>
      <c r="B86" s="61">
        <v>417035285</v>
      </c>
      <c r="C86" s="63" t="s">
        <v>58</v>
      </c>
      <c r="D86" s="64">
        <v>0</v>
      </c>
      <c r="E86" s="64">
        <v>0</v>
      </c>
      <c r="F86" s="64">
        <v>0</v>
      </c>
      <c r="G86" s="64">
        <v>2</v>
      </c>
      <c r="H86" s="64">
        <v>1</v>
      </c>
      <c r="I86" s="64">
        <v>0</v>
      </c>
      <c r="J86" s="64">
        <v>0</v>
      </c>
      <c r="K86" s="84">
        <v>0.1158</v>
      </c>
      <c r="L86" s="64">
        <v>0</v>
      </c>
      <c r="M86" s="64">
        <v>1</v>
      </c>
      <c r="N86" s="64">
        <v>0</v>
      </c>
      <c r="O86" s="64">
        <v>0</v>
      </c>
      <c r="P86" s="64">
        <v>2</v>
      </c>
      <c r="Q86" s="64">
        <v>3</v>
      </c>
      <c r="R86" s="84">
        <v>1.0880000000000001</v>
      </c>
      <c r="S86" s="64">
        <v>8</v>
      </c>
      <c r="T86" s="61"/>
      <c r="U86" s="61">
        <v>417</v>
      </c>
      <c r="V86" s="61">
        <v>35</v>
      </c>
      <c r="W86" s="61">
        <v>285</v>
      </c>
      <c r="X86" s="85">
        <v>46313.426912144008</v>
      </c>
      <c r="Y86" s="85">
        <v>15438</v>
      </c>
    </row>
    <row r="87" spans="1:25" s="85" customFormat="1">
      <c r="A87" s="83">
        <v>418</v>
      </c>
      <c r="B87" s="61">
        <v>418100014</v>
      </c>
      <c r="C87" s="63" t="s">
        <v>63</v>
      </c>
      <c r="D87" s="64">
        <v>0</v>
      </c>
      <c r="E87" s="64">
        <v>0</v>
      </c>
      <c r="F87" s="64">
        <v>0</v>
      </c>
      <c r="G87" s="64">
        <v>0</v>
      </c>
      <c r="H87" s="64">
        <v>1</v>
      </c>
      <c r="I87" s="64">
        <v>0</v>
      </c>
      <c r="J87" s="64">
        <v>0</v>
      </c>
      <c r="K87" s="84">
        <v>3.8600000000000002E-2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1</v>
      </c>
      <c r="R87" s="84">
        <v>1.0149999999999999</v>
      </c>
      <c r="S87" s="64">
        <v>5</v>
      </c>
      <c r="T87" s="61"/>
      <c r="U87" s="61">
        <v>418</v>
      </c>
      <c r="V87" s="61">
        <v>100</v>
      </c>
      <c r="W87" s="61">
        <v>14</v>
      </c>
      <c r="X87" s="85">
        <v>9870.2045794400001</v>
      </c>
      <c r="Y87" s="85">
        <v>9870</v>
      </c>
    </row>
    <row r="88" spans="1:25" s="85" customFormat="1">
      <c r="A88" s="83">
        <v>418</v>
      </c>
      <c r="B88" s="61">
        <v>418100100</v>
      </c>
      <c r="C88" s="63" t="s">
        <v>63</v>
      </c>
      <c r="D88" s="64">
        <v>0</v>
      </c>
      <c r="E88" s="64">
        <v>0</v>
      </c>
      <c r="F88" s="64">
        <v>0</v>
      </c>
      <c r="G88" s="64">
        <v>0</v>
      </c>
      <c r="H88" s="64">
        <v>344</v>
      </c>
      <c r="I88" s="64">
        <v>0</v>
      </c>
      <c r="J88" s="64">
        <v>0</v>
      </c>
      <c r="K88" s="84">
        <v>13.2784</v>
      </c>
      <c r="L88" s="64">
        <v>0</v>
      </c>
      <c r="M88" s="64">
        <v>0</v>
      </c>
      <c r="N88" s="64">
        <v>21</v>
      </c>
      <c r="O88" s="64">
        <v>0</v>
      </c>
      <c r="P88" s="64">
        <v>186</v>
      </c>
      <c r="Q88" s="64">
        <v>344</v>
      </c>
      <c r="R88" s="84">
        <v>1.0149999999999999</v>
      </c>
      <c r="S88" s="64">
        <v>10</v>
      </c>
      <c r="T88" s="61"/>
      <c r="U88" s="61">
        <v>418</v>
      </c>
      <c r="V88" s="61">
        <v>100</v>
      </c>
      <c r="W88" s="61">
        <v>100</v>
      </c>
      <c r="X88" s="85">
        <v>4553975.4379273597</v>
      </c>
      <c r="Y88" s="85">
        <v>13238</v>
      </c>
    </row>
    <row r="89" spans="1:25" s="85" customFormat="1">
      <c r="A89" s="83">
        <v>418</v>
      </c>
      <c r="B89" s="61">
        <v>418100136</v>
      </c>
      <c r="C89" s="63" t="s">
        <v>63</v>
      </c>
      <c r="D89" s="64">
        <v>0</v>
      </c>
      <c r="E89" s="64">
        <v>0</v>
      </c>
      <c r="F89" s="64">
        <v>0</v>
      </c>
      <c r="G89" s="64">
        <v>0</v>
      </c>
      <c r="H89" s="64">
        <v>9</v>
      </c>
      <c r="I89" s="64">
        <v>0</v>
      </c>
      <c r="J89" s="64">
        <v>0</v>
      </c>
      <c r="K89" s="84">
        <v>0.34739999999999999</v>
      </c>
      <c r="L89" s="64">
        <v>0</v>
      </c>
      <c r="M89" s="64">
        <v>0</v>
      </c>
      <c r="N89" s="64">
        <v>0</v>
      </c>
      <c r="O89" s="64">
        <v>0</v>
      </c>
      <c r="P89" s="64">
        <v>4</v>
      </c>
      <c r="Q89" s="64">
        <v>9</v>
      </c>
      <c r="R89" s="84">
        <v>1.0149999999999999</v>
      </c>
      <c r="S89" s="64">
        <v>3</v>
      </c>
      <c r="T89" s="61"/>
      <c r="U89" s="61">
        <v>418</v>
      </c>
      <c r="V89" s="61">
        <v>100</v>
      </c>
      <c r="W89" s="61">
        <v>136</v>
      </c>
      <c r="X89" s="85">
        <v>105824.72201495999</v>
      </c>
      <c r="Y89" s="85">
        <v>11758</v>
      </c>
    </row>
    <row r="90" spans="1:25" s="85" customFormat="1">
      <c r="A90" s="83">
        <v>418</v>
      </c>
      <c r="B90" s="61">
        <v>418100139</v>
      </c>
      <c r="C90" s="63" t="s">
        <v>63</v>
      </c>
      <c r="D90" s="64">
        <v>0</v>
      </c>
      <c r="E90" s="64">
        <v>0</v>
      </c>
      <c r="F90" s="64">
        <v>0</v>
      </c>
      <c r="G90" s="64">
        <v>0</v>
      </c>
      <c r="H90" s="64">
        <v>2</v>
      </c>
      <c r="I90" s="64">
        <v>0</v>
      </c>
      <c r="J90" s="64">
        <v>0</v>
      </c>
      <c r="K90" s="84">
        <v>7.7200000000000005E-2</v>
      </c>
      <c r="L90" s="64">
        <v>0</v>
      </c>
      <c r="M90" s="64">
        <v>0</v>
      </c>
      <c r="N90" s="64">
        <v>0</v>
      </c>
      <c r="O90" s="64">
        <v>0</v>
      </c>
      <c r="P90" s="64">
        <v>1</v>
      </c>
      <c r="Q90" s="64">
        <v>2</v>
      </c>
      <c r="R90" s="84">
        <v>1.0149999999999999</v>
      </c>
      <c r="S90" s="64">
        <v>2</v>
      </c>
      <c r="T90" s="61"/>
      <c r="U90" s="61">
        <v>418</v>
      </c>
      <c r="V90" s="61">
        <v>100</v>
      </c>
      <c r="W90" s="61">
        <v>139</v>
      </c>
      <c r="X90" s="85">
        <v>23878.006108879996</v>
      </c>
      <c r="Y90" s="85">
        <v>11939</v>
      </c>
    </row>
    <row r="91" spans="1:25" s="85" customFormat="1">
      <c r="A91" s="83">
        <v>418</v>
      </c>
      <c r="B91" s="61">
        <v>418100170</v>
      </c>
      <c r="C91" s="63" t="s">
        <v>63</v>
      </c>
      <c r="D91" s="64">
        <v>0</v>
      </c>
      <c r="E91" s="64">
        <v>0</v>
      </c>
      <c r="F91" s="64">
        <v>0</v>
      </c>
      <c r="G91" s="64">
        <v>0</v>
      </c>
      <c r="H91" s="64">
        <v>5</v>
      </c>
      <c r="I91" s="64">
        <v>0</v>
      </c>
      <c r="J91" s="64">
        <v>0</v>
      </c>
      <c r="K91" s="84">
        <v>0.193</v>
      </c>
      <c r="L91" s="64">
        <v>0</v>
      </c>
      <c r="M91" s="64">
        <v>0</v>
      </c>
      <c r="N91" s="64">
        <v>0</v>
      </c>
      <c r="O91" s="64">
        <v>0</v>
      </c>
      <c r="P91" s="64">
        <v>2</v>
      </c>
      <c r="Q91" s="64">
        <v>5</v>
      </c>
      <c r="R91" s="84">
        <v>1.0149999999999999</v>
      </c>
      <c r="S91" s="64">
        <v>10</v>
      </c>
      <c r="T91" s="61"/>
      <c r="U91" s="61">
        <v>418</v>
      </c>
      <c r="V91" s="61">
        <v>100</v>
      </c>
      <c r="W91" s="61">
        <v>170</v>
      </c>
      <c r="X91" s="85">
        <v>61192.9616972</v>
      </c>
      <c r="Y91" s="85">
        <v>12239</v>
      </c>
    </row>
    <row r="92" spans="1:25" s="85" customFormat="1">
      <c r="A92" s="83">
        <v>418</v>
      </c>
      <c r="B92" s="61">
        <v>418100174</v>
      </c>
      <c r="C92" s="63" t="s">
        <v>63</v>
      </c>
      <c r="D92" s="64">
        <v>0</v>
      </c>
      <c r="E92" s="64">
        <v>0</v>
      </c>
      <c r="F92" s="64">
        <v>0</v>
      </c>
      <c r="G92" s="64">
        <v>0</v>
      </c>
      <c r="H92" s="64">
        <v>1</v>
      </c>
      <c r="I92" s="64">
        <v>0</v>
      </c>
      <c r="J92" s="64">
        <v>0</v>
      </c>
      <c r="K92" s="84">
        <v>3.8600000000000002E-2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1</v>
      </c>
      <c r="R92" s="84">
        <v>1.0149999999999999</v>
      </c>
      <c r="S92" s="64">
        <v>5</v>
      </c>
      <c r="T92" s="61"/>
      <c r="U92" s="61">
        <v>418</v>
      </c>
      <c r="V92" s="61">
        <v>100</v>
      </c>
      <c r="W92" s="61">
        <v>174</v>
      </c>
      <c r="X92" s="85">
        <v>9870.2045794400001</v>
      </c>
      <c r="Y92" s="85">
        <v>9870</v>
      </c>
    </row>
    <row r="93" spans="1:25" s="85" customFormat="1">
      <c r="A93" s="83">
        <v>418</v>
      </c>
      <c r="B93" s="61">
        <v>418100185</v>
      </c>
      <c r="C93" s="63" t="s">
        <v>63</v>
      </c>
      <c r="D93" s="64">
        <v>0</v>
      </c>
      <c r="E93" s="64">
        <v>0</v>
      </c>
      <c r="F93" s="64">
        <v>0</v>
      </c>
      <c r="G93" s="64">
        <v>0</v>
      </c>
      <c r="H93" s="64">
        <v>2</v>
      </c>
      <c r="I93" s="64">
        <v>0</v>
      </c>
      <c r="J93" s="64">
        <v>0</v>
      </c>
      <c r="K93" s="84">
        <v>7.7200000000000005E-2</v>
      </c>
      <c r="L93" s="64">
        <v>0</v>
      </c>
      <c r="M93" s="64">
        <v>0</v>
      </c>
      <c r="N93" s="64">
        <v>0</v>
      </c>
      <c r="O93" s="64">
        <v>0</v>
      </c>
      <c r="P93" s="64">
        <v>1</v>
      </c>
      <c r="Q93" s="64">
        <v>2</v>
      </c>
      <c r="R93" s="84">
        <v>1.0149999999999999</v>
      </c>
      <c r="S93" s="64">
        <v>10</v>
      </c>
      <c r="T93" s="61"/>
      <c r="U93" s="61">
        <v>418</v>
      </c>
      <c r="V93" s="61">
        <v>100</v>
      </c>
      <c r="W93" s="61">
        <v>185</v>
      </c>
      <c r="X93" s="85">
        <v>25661.378558879995</v>
      </c>
      <c r="Y93" s="85">
        <v>12831</v>
      </c>
    </row>
    <row r="94" spans="1:25" s="85" customFormat="1">
      <c r="A94" s="83">
        <v>418</v>
      </c>
      <c r="B94" s="61">
        <v>418100198</v>
      </c>
      <c r="C94" s="63" t="s">
        <v>63</v>
      </c>
      <c r="D94" s="64">
        <v>0</v>
      </c>
      <c r="E94" s="64">
        <v>0</v>
      </c>
      <c r="F94" s="64">
        <v>0</v>
      </c>
      <c r="G94" s="64">
        <v>0</v>
      </c>
      <c r="H94" s="64">
        <v>13</v>
      </c>
      <c r="I94" s="64">
        <v>0</v>
      </c>
      <c r="J94" s="64">
        <v>0</v>
      </c>
      <c r="K94" s="84">
        <v>0.50180000000000002</v>
      </c>
      <c r="L94" s="64">
        <v>0</v>
      </c>
      <c r="M94" s="64">
        <v>0</v>
      </c>
      <c r="N94" s="64">
        <v>0</v>
      </c>
      <c r="O94" s="64">
        <v>0</v>
      </c>
      <c r="P94" s="64">
        <v>1</v>
      </c>
      <c r="Q94" s="64">
        <v>13</v>
      </c>
      <c r="R94" s="84">
        <v>1.0149999999999999</v>
      </c>
      <c r="S94" s="64">
        <v>3</v>
      </c>
      <c r="T94" s="61"/>
      <c r="U94" s="61">
        <v>418</v>
      </c>
      <c r="V94" s="61">
        <v>100</v>
      </c>
      <c r="W94" s="61">
        <v>198</v>
      </c>
      <c r="X94" s="85">
        <v>132560.87973271997</v>
      </c>
      <c r="Y94" s="85">
        <v>10197</v>
      </c>
    </row>
    <row r="95" spans="1:25" s="85" customFormat="1">
      <c r="A95" s="83">
        <v>418</v>
      </c>
      <c r="B95" s="61">
        <v>418100276</v>
      </c>
      <c r="C95" s="63" t="s">
        <v>63</v>
      </c>
      <c r="D95" s="64">
        <v>0</v>
      </c>
      <c r="E95" s="64">
        <v>0</v>
      </c>
      <c r="F95" s="64">
        <v>0</v>
      </c>
      <c r="G95" s="64">
        <v>0</v>
      </c>
      <c r="H95" s="64">
        <v>2</v>
      </c>
      <c r="I95" s="64">
        <v>0</v>
      </c>
      <c r="J95" s="64">
        <v>0</v>
      </c>
      <c r="K95" s="84">
        <v>7.7200000000000005E-2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2</v>
      </c>
      <c r="R95" s="84">
        <v>1.0149999999999999</v>
      </c>
      <c r="S95" s="64">
        <v>2</v>
      </c>
      <c r="T95" s="61"/>
      <c r="U95" s="61">
        <v>418</v>
      </c>
      <c r="V95" s="61">
        <v>100</v>
      </c>
      <c r="W95" s="61">
        <v>276</v>
      </c>
      <c r="X95" s="85">
        <v>19740.40915888</v>
      </c>
      <c r="Y95" s="85">
        <v>9870</v>
      </c>
    </row>
    <row r="96" spans="1:25" s="85" customFormat="1">
      <c r="A96" s="83">
        <v>418</v>
      </c>
      <c r="B96" s="61">
        <v>418100288</v>
      </c>
      <c r="C96" s="63" t="s">
        <v>63</v>
      </c>
      <c r="D96" s="64">
        <v>0</v>
      </c>
      <c r="E96" s="64">
        <v>0</v>
      </c>
      <c r="F96" s="64">
        <v>0</v>
      </c>
      <c r="G96" s="64">
        <v>0</v>
      </c>
      <c r="H96" s="64">
        <v>4</v>
      </c>
      <c r="I96" s="64">
        <v>0</v>
      </c>
      <c r="J96" s="64">
        <v>0</v>
      </c>
      <c r="K96" s="84">
        <v>0.15440000000000001</v>
      </c>
      <c r="L96" s="64">
        <v>0</v>
      </c>
      <c r="M96" s="64">
        <v>0</v>
      </c>
      <c r="N96" s="64">
        <v>0</v>
      </c>
      <c r="O96" s="64">
        <v>0</v>
      </c>
      <c r="P96" s="64">
        <v>3</v>
      </c>
      <c r="Q96" s="64">
        <v>4</v>
      </c>
      <c r="R96" s="84">
        <v>1.0149999999999999</v>
      </c>
      <c r="S96" s="64">
        <v>2</v>
      </c>
      <c r="T96" s="61"/>
      <c r="U96" s="61">
        <v>418</v>
      </c>
      <c r="V96" s="61">
        <v>100</v>
      </c>
      <c r="W96" s="61">
        <v>288</v>
      </c>
      <c r="X96" s="85">
        <v>51893.609167760005</v>
      </c>
      <c r="Y96" s="85">
        <v>12973</v>
      </c>
    </row>
    <row r="97" spans="1:25" s="85" customFormat="1">
      <c r="A97" s="83">
        <v>418</v>
      </c>
      <c r="B97" s="61">
        <v>418100315</v>
      </c>
      <c r="C97" s="63" t="s">
        <v>63</v>
      </c>
      <c r="D97" s="64">
        <v>0</v>
      </c>
      <c r="E97" s="64">
        <v>0</v>
      </c>
      <c r="F97" s="64">
        <v>0</v>
      </c>
      <c r="G97" s="64">
        <v>0</v>
      </c>
      <c r="H97" s="64">
        <v>1</v>
      </c>
      <c r="I97" s="64">
        <v>0</v>
      </c>
      <c r="J97" s="64">
        <v>0</v>
      </c>
      <c r="K97" s="84">
        <v>3.8600000000000002E-2</v>
      </c>
      <c r="L97" s="64">
        <v>0</v>
      </c>
      <c r="M97" s="64">
        <v>0</v>
      </c>
      <c r="N97" s="64">
        <v>0</v>
      </c>
      <c r="O97" s="64">
        <v>0</v>
      </c>
      <c r="P97" s="64">
        <v>0</v>
      </c>
      <c r="Q97" s="64">
        <v>1</v>
      </c>
      <c r="R97" s="84">
        <v>1.0149999999999999</v>
      </c>
      <c r="S97" s="64">
        <v>2</v>
      </c>
      <c r="T97" s="61"/>
      <c r="U97" s="61">
        <v>418</v>
      </c>
      <c r="V97" s="61">
        <v>100</v>
      </c>
      <c r="W97" s="61">
        <v>315</v>
      </c>
      <c r="X97" s="85">
        <v>9870.2045794400001</v>
      </c>
      <c r="Y97" s="85">
        <v>9870</v>
      </c>
    </row>
    <row r="98" spans="1:25" s="85" customFormat="1">
      <c r="A98" s="83">
        <v>418</v>
      </c>
      <c r="B98" s="61">
        <v>418100317</v>
      </c>
      <c r="C98" s="63" t="s">
        <v>63</v>
      </c>
      <c r="D98" s="64">
        <v>0</v>
      </c>
      <c r="E98" s="64">
        <v>0</v>
      </c>
      <c r="F98" s="64">
        <v>0</v>
      </c>
      <c r="G98" s="64">
        <v>0</v>
      </c>
      <c r="H98" s="64">
        <v>1</v>
      </c>
      <c r="I98" s="64">
        <v>0</v>
      </c>
      <c r="J98" s="64">
        <v>0</v>
      </c>
      <c r="K98" s="84">
        <v>3.8600000000000002E-2</v>
      </c>
      <c r="L98" s="64">
        <v>0</v>
      </c>
      <c r="M98" s="64">
        <v>0</v>
      </c>
      <c r="N98" s="64">
        <v>0</v>
      </c>
      <c r="O98" s="64">
        <v>0</v>
      </c>
      <c r="P98" s="64">
        <v>1</v>
      </c>
      <c r="Q98" s="64">
        <v>1</v>
      </c>
      <c r="R98" s="84">
        <v>1.0149999999999999</v>
      </c>
      <c r="S98" s="64">
        <v>2</v>
      </c>
      <c r="T98" s="61"/>
      <c r="U98" s="61">
        <v>418</v>
      </c>
      <c r="V98" s="61">
        <v>100</v>
      </c>
      <c r="W98" s="61">
        <v>317</v>
      </c>
      <c r="X98" s="85">
        <v>14007.801529439996</v>
      </c>
      <c r="Y98" s="85">
        <v>14008</v>
      </c>
    </row>
    <row r="99" spans="1:25" s="85" customFormat="1">
      <c r="A99" s="83">
        <v>418</v>
      </c>
      <c r="B99" s="61">
        <v>418100321</v>
      </c>
      <c r="C99" s="63" t="s">
        <v>63</v>
      </c>
      <c r="D99" s="64">
        <v>0</v>
      </c>
      <c r="E99" s="64">
        <v>0</v>
      </c>
      <c r="F99" s="64">
        <v>0</v>
      </c>
      <c r="G99" s="64">
        <v>0</v>
      </c>
      <c r="H99" s="64">
        <v>1</v>
      </c>
      <c r="I99" s="64">
        <v>0</v>
      </c>
      <c r="J99" s="64">
        <v>0</v>
      </c>
      <c r="K99" s="84">
        <v>3.8600000000000002E-2</v>
      </c>
      <c r="L99" s="64">
        <v>0</v>
      </c>
      <c r="M99" s="64">
        <v>0</v>
      </c>
      <c r="N99" s="64">
        <v>0</v>
      </c>
      <c r="O99" s="64">
        <v>0</v>
      </c>
      <c r="P99" s="64">
        <v>1</v>
      </c>
      <c r="Q99" s="64">
        <v>1</v>
      </c>
      <c r="R99" s="84">
        <v>1.0149999999999999</v>
      </c>
      <c r="S99" s="64">
        <v>3</v>
      </c>
      <c r="T99" s="61"/>
      <c r="U99" s="61">
        <v>418</v>
      </c>
      <c r="V99" s="61">
        <v>100</v>
      </c>
      <c r="W99" s="61">
        <v>321</v>
      </c>
      <c r="X99" s="85">
        <v>14118.424779439998</v>
      </c>
      <c r="Y99" s="85">
        <v>14118</v>
      </c>
    </row>
    <row r="100" spans="1:25" s="85" customFormat="1">
      <c r="A100" s="83">
        <v>418</v>
      </c>
      <c r="B100" s="61">
        <v>418100348</v>
      </c>
      <c r="C100" s="63" t="s">
        <v>63</v>
      </c>
      <c r="D100" s="64">
        <v>0</v>
      </c>
      <c r="E100" s="64">
        <v>0</v>
      </c>
      <c r="F100" s="64">
        <v>0</v>
      </c>
      <c r="G100" s="64">
        <v>0</v>
      </c>
      <c r="H100" s="64">
        <v>1</v>
      </c>
      <c r="I100" s="64">
        <v>0</v>
      </c>
      <c r="J100" s="64">
        <v>0</v>
      </c>
      <c r="K100" s="84">
        <v>3.8600000000000002E-2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64">
        <v>1</v>
      </c>
      <c r="R100" s="84">
        <v>1.0149999999999999</v>
      </c>
      <c r="S100" s="64">
        <v>11</v>
      </c>
      <c r="T100" s="61"/>
      <c r="U100" s="61">
        <v>418</v>
      </c>
      <c r="V100" s="61">
        <v>100</v>
      </c>
      <c r="W100" s="61">
        <v>348</v>
      </c>
      <c r="X100" s="85">
        <v>9870.2045794400001</v>
      </c>
      <c r="Y100" s="85">
        <v>9870</v>
      </c>
    </row>
    <row r="101" spans="1:25" s="85" customFormat="1">
      <c r="A101" s="83">
        <v>418</v>
      </c>
      <c r="B101" s="61">
        <v>418100710</v>
      </c>
      <c r="C101" s="63" t="s">
        <v>63</v>
      </c>
      <c r="D101" s="64">
        <v>0</v>
      </c>
      <c r="E101" s="64">
        <v>0</v>
      </c>
      <c r="F101" s="64">
        <v>0</v>
      </c>
      <c r="G101" s="64">
        <v>0</v>
      </c>
      <c r="H101" s="64">
        <v>1</v>
      </c>
      <c r="I101" s="64">
        <v>0</v>
      </c>
      <c r="J101" s="64">
        <v>0</v>
      </c>
      <c r="K101" s="84">
        <v>3.8600000000000002E-2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1</v>
      </c>
      <c r="R101" s="84">
        <v>1.0149999999999999</v>
      </c>
      <c r="S101" s="64">
        <v>3</v>
      </c>
      <c r="T101" s="61"/>
      <c r="U101" s="61">
        <v>418</v>
      </c>
      <c r="V101" s="61">
        <v>100</v>
      </c>
      <c r="W101" s="61">
        <v>710</v>
      </c>
      <c r="X101" s="85">
        <v>9870.2045794400001</v>
      </c>
      <c r="Y101" s="85">
        <v>9870</v>
      </c>
    </row>
    <row r="102" spans="1:25" s="85" customFormat="1">
      <c r="A102" s="83">
        <v>419</v>
      </c>
      <c r="B102" s="61">
        <v>419035035</v>
      </c>
      <c r="C102" s="63" t="s">
        <v>74</v>
      </c>
      <c r="D102" s="64">
        <v>0</v>
      </c>
      <c r="E102" s="64">
        <v>0</v>
      </c>
      <c r="F102" s="64">
        <v>0</v>
      </c>
      <c r="G102" s="64">
        <v>0</v>
      </c>
      <c r="H102" s="64">
        <v>126</v>
      </c>
      <c r="I102" s="64">
        <v>0</v>
      </c>
      <c r="J102" s="64">
        <v>0</v>
      </c>
      <c r="K102" s="84">
        <v>4.8635999999999999</v>
      </c>
      <c r="L102" s="64">
        <v>0</v>
      </c>
      <c r="M102" s="64">
        <v>0</v>
      </c>
      <c r="N102" s="64">
        <v>3</v>
      </c>
      <c r="O102" s="64">
        <v>0</v>
      </c>
      <c r="P102" s="64">
        <v>97</v>
      </c>
      <c r="Q102" s="64">
        <v>126</v>
      </c>
      <c r="R102" s="84">
        <v>1.0880000000000001</v>
      </c>
      <c r="S102" s="64">
        <v>11</v>
      </c>
      <c r="T102" s="61"/>
      <c r="U102" s="61">
        <v>419</v>
      </c>
      <c r="V102" s="61">
        <v>35</v>
      </c>
      <c r="W102" s="61">
        <v>35</v>
      </c>
      <c r="X102" s="85">
        <v>1967802.8601500483</v>
      </c>
      <c r="Y102" s="85">
        <v>15617</v>
      </c>
    </row>
    <row r="103" spans="1:25" s="85" customFormat="1">
      <c r="A103" s="83">
        <v>419</v>
      </c>
      <c r="B103" s="61">
        <v>419035044</v>
      </c>
      <c r="C103" s="63" t="s">
        <v>74</v>
      </c>
      <c r="D103" s="64">
        <v>0</v>
      </c>
      <c r="E103" s="64">
        <v>0</v>
      </c>
      <c r="F103" s="64">
        <v>0</v>
      </c>
      <c r="G103" s="64">
        <v>0</v>
      </c>
      <c r="H103" s="64">
        <v>5</v>
      </c>
      <c r="I103" s="64">
        <v>0</v>
      </c>
      <c r="J103" s="64">
        <v>0</v>
      </c>
      <c r="K103" s="84">
        <v>0.193</v>
      </c>
      <c r="L103" s="64">
        <v>0</v>
      </c>
      <c r="M103" s="64">
        <v>0</v>
      </c>
      <c r="N103" s="64">
        <v>0</v>
      </c>
      <c r="O103" s="64">
        <v>0</v>
      </c>
      <c r="P103" s="64">
        <v>3</v>
      </c>
      <c r="Q103" s="64">
        <v>5</v>
      </c>
      <c r="R103" s="84">
        <v>1.0880000000000001</v>
      </c>
      <c r="S103" s="64">
        <v>11</v>
      </c>
      <c r="T103" s="61"/>
      <c r="U103" s="61">
        <v>419</v>
      </c>
      <c r="V103" s="61">
        <v>35</v>
      </c>
      <c r="W103" s="61">
        <v>44</v>
      </c>
      <c r="X103" s="85">
        <v>72100.530800239998</v>
      </c>
      <c r="Y103" s="85">
        <v>14420</v>
      </c>
    </row>
    <row r="104" spans="1:25" s="85" customFormat="1">
      <c r="A104" s="83">
        <v>419</v>
      </c>
      <c r="B104" s="61">
        <v>419035165</v>
      </c>
      <c r="C104" s="63" t="s">
        <v>74</v>
      </c>
      <c r="D104" s="64">
        <v>0</v>
      </c>
      <c r="E104" s="64">
        <v>0</v>
      </c>
      <c r="F104" s="64">
        <v>0</v>
      </c>
      <c r="G104" s="64">
        <v>0</v>
      </c>
      <c r="H104" s="64">
        <v>2</v>
      </c>
      <c r="I104" s="64">
        <v>0</v>
      </c>
      <c r="J104" s="64">
        <v>0</v>
      </c>
      <c r="K104" s="84">
        <v>7.7200000000000005E-2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2</v>
      </c>
      <c r="R104" s="84">
        <v>1.0880000000000001</v>
      </c>
      <c r="S104" s="64">
        <v>10</v>
      </c>
      <c r="T104" s="61"/>
      <c r="U104" s="61">
        <v>419</v>
      </c>
      <c r="V104" s="61">
        <v>35</v>
      </c>
      <c r="W104" s="61">
        <v>165</v>
      </c>
      <c r="X104" s="85">
        <v>20867.311808096001</v>
      </c>
      <c r="Y104" s="85">
        <v>10434</v>
      </c>
    </row>
    <row r="105" spans="1:25" s="85" customFormat="1">
      <c r="A105" s="83">
        <v>419</v>
      </c>
      <c r="B105" s="61">
        <v>419035243</v>
      </c>
      <c r="C105" s="63" t="s">
        <v>74</v>
      </c>
      <c r="D105" s="64">
        <v>0</v>
      </c>
      <c r="E105" s="64">
        <v>0</v>
      </c>
      <c r="F105" s="64">
        <v>0</v>
      </c>
      <c r="G105" s="64">
        <v>0</v>
      </c>
      <c r="H105" s="64">
        <v>1</v>
      </c>
      <c r="I105" s="64">
        <v>0</v>
      </c>
      <c r="J105" s="64">
        <v>0</v>
      </c>
      <c r="K105" s="84">
        <v>3.8600000000000002E-2</v>
      </c>
      <c r="L105" s="64">
        <v>0</v>
      </c>
      <c r="M105" s="64">
        <v>0</v>
      </c>
      <c r="N105" s="64">
        <v>0</v>
      </c>
      <c r="O105" s="64">
        <v>0</v>
      </c>
      <c r="P105" s="64">
        <v>1</v>
      </c>
      <c r="Q105" s="64">
        <v>1</v>
      </c>
      <c r="R105" s="84">
        <v>1.0880000000000001</v>
      </c>
      <c r="S105" s="64">
        <v>9</v>
      </c>
      <c r="T105" s="61"/>
      <c r="U105" s="61">
        <v>419</v>
      </c>
      <c r="V105" s="61">
        <v>35</v>
      </c>
      <c r="W105" s="61">
        <v>243</v>
      </c>
      <c r="X105" s="85">
        <v>16453.167904047998</v>
      </c>
      <c r="Y105" s="85">
        <v>16453</v>
      </c>
    </row>
    <row r="106" spans="1:25" s="85" customFormat="1">
      <c r="A106" s="83">
        <v>419</v>
      </c>
      <c r="B106" s="61">
        <v>419035244</v>
      </c>
      <c r="C106" s="63" t="s">
        <v>74</v>
      </c>
      <c r="D106" s="64">
        <v>0</v>
      </c>
      <c r="E106" s="64">
        <v>0</v>
      </c>
      <c r="F106" s="64">
        <v>0</v>
      </c>
      <c r="G106" s="64">
        <v>0</v>
      </c>
      <c r="H106" s="64">
        <v>2</v>
      </c>
      <c r="I106" s="64">
        <v>0</v>
      </c>
      <c r="J106" s="64">
        <v>0</v>
      </c>
      <c r="K106" s="84">
        <v>7.7200000000000005E-2</v>
      </c>
      <c r="L106" s="64">
        <v>0</v>
      </c>
      <c r="M106" s="64">
        <v>0</v>
      </c>
      <c r="N106" s="64">
        <v>0</v>
      </c>
      <c r="O106" s="64">
        <v>0</v>
      </c>
      <c r="P106" s="64">
        <v>1</v>
      </c>
      <c r="Q106" s="64">
        <v>2</v>
      </c>
      <c r="R106" s="84">
        <v>1.0880000000000001</v>
      </c>
      <c r="S106" s="64">
        <v>10</v>
      </c>
      <c r="T106" s="61"/>
      <c r="U106" s="61">
        <v>419</v>
      </c>
      <c r="V106" s="61">
        <v>35</v>
      </c>
      <c r="W106" s="61">
        <v>244</v>
      </c>
      <c r="X106" s="85">
        <v>27169.484288096002</v>
      </c>
      <c r="Y106" s="85">
        <v>13585</v>
      </c>
    </row>
    <row r="107" spans="1:25" s="85" customFormat="1">
      <c r="A107" s="83">
        <v>419</v>
      </c>
      <c r="B107" s="61">
        <v>419035293</v>
      </c>
      <c r="C107" s="63" t="s">
        <v>74</v>
      </c>
      <c r="D107" s="64">
        <v>0</v>
      </c>
      <c r="E107" s="64">
        <v>0</v>
      </c>
      <c r="F107" s="64">
        <v>0</v>
      </c>
      <c r="G107" s="64">
        <v>0</v>
      </c>
      <c r="H107" s="64">
        <v>1</v>
      </c>
      <c r="I107" s="64">
        <v>0</v>
      </c>
      <c r="J107" s="64">
        <v>0</v>
      </c>
      <c r="K107" s="84">
        <v>3.8600000000000002E-2</v>
      </c>
      <c r="L107" s="64">
        <v>0</v>
      </c>
      <c r="M107" s="64">
        <v>0</v>
      </c>
      <c r="N107" s="64">
        <v>0</v>
      </c>
      <c r="O107" s="64">
        <v>0</v>
      </c>
      <c r="P107" s="64">
        <v>1</v>
      </c>
      <c r="Q107" s="64">
        <v>1</v>
      </c>
      <c r="R107" s="84">
        <v>1.0880000000000001</v>
      </c>
      <c r="S107" s="64">
        <v>10</v>
      </c>
      <c r="T107" s="61"/>
      <c r="U107" s="61">
        <v>419</v>
      </c>
      <c r="V107" s="61">
        <v>35</v>
      </c>
      <c r="W107" s="61">
        <v>293</v>
      </c>
      <c r="X107" s="85">
        <v>16735.828384048</v>
      </c>
      <c r="Y107" s="85">
        <v>16736</v>
      </c>
    </row>
    <row r="108" spans="1:25" s="85" customFormat="1">
      <c r="A108" s="83">
        <v>420</v>
      </c>
      <c r="B108" s="61">
        <v>420049010</v>
      </c>
      <c r="C108" s="63" t="s">
        <v>75</v>
      </c>
      <c r="D108" s="64">
        <v>0</v>
      </c>
      <c r="E108" s="64">
        <v>0</v>
      </c>
      <c r="F108" s="64">
        <v>0</v>
      </c>
      <c r="G108" s="64">
        <v>3</v>
      </c>
      <c r="H108" s="64">
        <v>1</v>
      </c>
      <c r="I108" s="64">
        <v>0</v>
      </c>
      <c r="J108" s="64">
        <v>0</v>
      </c>
      <c r="K108" s="84">
        <v>0.15440000000000001</v>
      </c>
      <c r="L108" s="64">
        <v>0</v>
      </c>
      <c r="M108" s="64">
        <v>0</v>
      </c>
      <c r="N108" s="64">
        <v>0</v>
      </c>
      <c r="O108" s="64">
        <v>0</v>
      </c>
      <c r="P108" s="64">
        <v>3</v>
      </c>
      <c r="Q108" s="64">
        <v>4</v>
      </c>
      <c r="R108" s="84">
        <v>1.1160000000000001</v>
      </c>
      <c r="S108" s="64">
        <v>3</v>
      </c>
      <c r="T108" s="61"/>
      <c r="U108" s="61">
        <v>420</v>
      </c>
      <c r="V108" s="61">
        <v>49</v>
      </c>
      <c r="W108" s="61">
        <v>10</v>
      </c>
      <c r="X108" s="85">
        <v>57708.231361343998</v>
      </c>
      <c r="Y108" s="85">
        <v>14427</v>
      </c>
    </row>
    <row r="109" spans="1:25" s="85" customFormat="1">
      <c r="A109" s="83">
        <v>420</v>
      </c>
      <c r="B109" s="61">
        <v>420049026</v>
      </c>
      <c r="C109" s="63" t="s">
        <v>75</v>
      </c>
      <c r="D109" s="64">
        <v>1</v>
      </c>
      <c r="E109" s="64">
        <v>0</v>
      </c>
      <c r="F109" s="64">
        <v>0</v>
      </c>
      <c r="G109" s="64">
        <v>2</v>
      </c>
      <c r="H109" s="64">
        <v>0</v>
      </c>
      <c r="I109" s="64">
        <v>0</v>
      </c>
      <c r="J109" s="64">
        <v>0</v>
      </c>
      <c r="K109" s="84">
        <v>7.7200000000000005E-2</v>
      </c>
      <c r="L109" s="64">
        <v>0</v>
      </c>
      <c r="M109" s="64">
        <v>0</v>
      </c>
      <c r="N109" s="64">
        <v>0</v>
      </c>
      <c r="O109" s="64">
        <v>0</v>
      </c>
      <c r="P109" s="64">
        <v>2</v>
      </c>
      <c r="Q109" s="64">
        <v>3</v>
      </c>
      <c r="R109" s="84">
        <v>1.1160000000000001</v>
      </c>
      <c r="S109" s="64">
        <v>3</v>
      </c>
      <c r="T109" s="61"/>
      <c r="U109" s="61">
        <v>420</v>
      </c>
      <c r="V109" s="61">
        <v>49</v>
      </c>
      <c r="W109" s="61">
        <v>26</v>
      </c>
      <c r="X109" s="85">
        <v>36249.184680671999</v>
      </c>
      <c r="Y109" s="85">
        <v>12083</v>
      </c>
    </row>
    <row r="110" spans="1:25" s="85" customFormat="1">
      <c r="A110" s="83">
        <v>420</v>
      </c>
      <c r="B110" s="61">
        <v>420049031</v>
      </c>
      <c r="C110" s="63" t="s">
        <v>75</v>
      </c>
      <c r="D110" s="64">
        <v>0</v>
      </c>
      <c r="E110" s="64">
        <v>0</v>
      </c>
      <c r="F110" s="64">
        <v>1</v>
      </c>
      <c r="G110" s="64">
        <v>0</v>
      </c>
      <c r="H110" s="64">
        <v>0</v>
      </c>
      <c r="I110" s="64">
        <v>0</v>
      </c>
      <c r="J110" s="64">
        <v>0</v>
      </c>
      <c r="K110" s="84">
        <v>3.8600000000000002E-2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1</v>
      </c>
      <c r="R110" s="84">
        <v>1.1160000000000001</v>
      </c>
      <c r="S110" s="64">
        <v>5</v>
      </c>
      <c r="T110" s="61"/>
      <c r="U110" s="61">
        <v>420</v>
      </c>
      <c r="V110" s="61">
        <v>49</v>
      </c>
      <c r="W110" s="61">
        <v>31</v>
      </c>
      <c r="X110" s="85">
        <v>11002.872820336001</v>
      </c>
      <c r="Y110" s="85">
        <v>11003</v>
      </c>
    </row>
    <row r="111" spans="1:25" s="85" customFormat="1">
      <c r="A111" s="83">
        <v>420</v>
      </c>
      <c r="B111" s="61">
        <v>420049035</v>
      </c>
      <c r="C111" s="63" t="s">
        <v>75</v>
      </c>
      <c r="D111" s="64">
        <v>1</v>
      </c>
      <c r="E111" s="64">
        <v>0</v>
      </c>
      <c r="F111" s="64">
        <v>5</v>
      </c>
      <c r="G111" s="64">
        <v>20</v>
      </c>
      <c r="H111" s="64">
        <v>7</v>
      </c>
      <c r="I111" s="64">
        <v>0</v>
      </c>
      <c r="J111" s="64">
        <v>0</v>
      </c>
      <c r="K111" s="84">
        <v>1.2352000000000001</v>
      </c>
      <c r="L111" s="64">
        <v>0</v>
      </c>
      <c r="M111" s="64">
        <v>0</v>
      </c>
      <c r="N111" s="64">
        <v>0</v>
      </c>
      <c r="O111" s="64">
        <v>0</v>
      </c>
      <c r="P111" s="64">
        <v>21</v>
      </c>
      <c r="Q111" s="64">
        <v>33</v>
      </c>
      <c r="R111" s="84">
        <v>1.1160000000000001</v>
      </c>
      <c r="S111" s="64">
        <v>11</v>
      </c>
      <c r="T111" s="61"/>
      <c r="U111" s="61">
        <v>420</v>
      </c>
      <c r="V111" s="61">
        <v>49</v>
      </c>
      <c r="W111" s="61">
        <v>35</v>
      </c>
      <c r="X111" s="85">
        <v>498392.87129075202</v>
      </c>
      <c r="Y111" s="85">
        <v>15103</v>
      </c>
    </row>
    <row r="112" spans="1:25" s="85" customFormat="1">
      <c r="A112" s="83">
        <v>420</v>
      </c>
      <c r="B112" s="61">
        <v>420049044</v>
      </c>
      <c r="C112" s="63" t="s">
        <v>75</v>
      </c>
      <c r="D112" s="64">
        <v>1</v>
      </c>
      <c r="E112" s="64">
        <v>0</v>
      </c>
      <c r="F112" s="64">
        <v>0</v>
      </c>
      <c r="G112" s="64">
        <v>5</v>
      </c>
      <c r="H112" s="64">
        <v>0</v>
      </c>
      <c r="I112" s="64">
        <v>0</v>
      </c>
      <c r="J112" s="64">
        <v>0</v>
      </c>
      <c r="K112" s="84">
        <v>0.193</v>
      </c>
      <c r="L112" s="64">
        <v>0</v>
      </c>
      <c r="M112" s="64">
        <v>0</v>
      </c>
      <c r="N112" s="64">
        <v>0</v>
      </c>
      <c r="O112" s="64">
        <v>0</v>
      </c>
      <c r="P112" s="64">
        <v>4</v>
      </c>
      <c r="Q112" s="64">
        <v>6</v>
      </c>
      <c r="R112" s="84">
        <v>1.1160000000000001</v>
      </c>
      <c r="S112" s="64">
        <v>11</v>
      </c>
      <c r="T112" s="61"/>
      <c r="U112" s="61">
        <v>420</v>
      </c>
      <c r="V112" s="61">
        <v>49</v>
      </c>
      <c r="W112" s="61">
        <v>44</v>
      </c>
      <c r="X112" s="85">
        <v>87367.392701680015</v>
      </c>
      <c r="Y112" s="85">
        <v>14561</v>
      </c>
    </row>
    <row r="113" spans="1:25" s="85" customFormat="1">
      <c r="A113" s="83">
        <v>420</v>
      </c>
      <c r="B113" s="61">
        <v>420049049</v>
      </c>
      <c r="C113" s="63" t="s">
        <v>75</v>
      </c>
      <c r="D113" s="64">
        <v>10</v>
      </c>
      <c r="E113" s="64">
        <v>0</v>
      </c>
      <c r="F113" s="64">
        <v>29</v>
      </c>
      <c r="G113" s="64">
        <v>150</v>
      </c>
      <c r="H113" s="64">
        <v>16</v>
      </c>
      <c r="I113" s="64">
        <v>0</v>
      </c>
      <c r="J113" s="64">
        <v>0</v>
      </c>
      <c r="K113" s="84">
        <v>7.5270000000000001</v>
      </c>
      <c r="L113" s="64">
        <v>0</v>
      </c>
      <c r="M113" s="64">
        <v>12</v>
      </c>
      <c r="N113" s="64">
        <v>3</v>
      </c>
      <c r="O113" s="64">
        <v>0</v>
      </c>
      <c r="P113" s="64">
        <v>165</v>
      </c>
      <c r="Q113" s="64">
        <v>200</v>
      </c>
      <c r="R113" s="84">
        <v>1.1160000000000001</v>
      </c>
      <c r="S113" s="64">
        <v>8</v>
      </c>
      <c r="T113" s="61"/>
      <c r="U113" s="61">
        <v>420</v>
      </c>
      <c r="V113" s="61">
        <v>49</v>
      </c>
      <c r="W113" s="61">
        <v>49</v>
      </c>
      <c r="X113" s="85">
        <v>3208230.0178455198</v>
      </c>
      <c r="Y113" s="85">
        <v>16041</v>
      </c>
    </row>
    <row r="114" spans="1:25" s="85" customFormat="1">
      <c r="A114" s="83">
        <v>420</v>
      </c>
      <c r="B114" s="61">
        <v>420049057</v>
      </c>
      <c r="C114" s="63" t="s">
        <v>75</v>
      </c>
      <c r="D114" s="64">
        <v>0</v>
      </c>
      <c r="E114" s="64">
        <v>0</v>
      </c>
      <c r="F114" s="64">
        <v>1</v>
      </c>
      <c r="G114" s="64">
        <v>3</v>
      </c>
      <c r="H114" s="64">
        <v>1</v>
      </c>
      <c r="I114" s="64">
        <v>0</v>
      </c>
      <c r="J114" s="64">
        <v>0</v>
      </c>
      <c r="K114" s="84">
        <v>0.193</v>
      </c>
      <c r="L114" s="64">
        <v>0</v>
      </c>
      <c r="M114" s="64">
        <v>0</v>
      </c>
      <c r="N114" s="64">
        <v>0</v>
      </c>
      <c r="O114" s="64">
        <v>0</v>
      </c>
      <c r="P114" s="64">
        <v>1</v>
      </c>
      <c r="Q114" s="64">
        <v>5</v>
      </c>
      <c r="R114" s="84">
        <v>1.1160000000000001</v>
      </c>
      <c r="S114" s="64">
        <v>12</v>
      </c>
      <c r="T114" s="61"/>
      <c r="U114" s="61">
        <v>420</v>
      </c>
      <c r="V114" s="61">
        <v>49</v>
      </c>
      <c r="W114" s="61">
        <v>57</v>
      </c>
      <c r="X114" s="85">
        <v>61979.241341680005</v>
      </c>
      <c r="Y114" s="85">
        <v>12396</v>
      </c>
    </row>
    <row r="115" spans="1:25" s="85" customFormat="1">
      <c r="A115" s="83">
        <v>420</v>
      </c>
      <c r="B115" s="61">
        <v>420049067</v>
      </c>
      <c r="C115" s="63" t="s">
        <v>75</v>
      </c>
      <c r="D115" s="64">
        <v>0</v>
      </c>
      <c r="E115" s="64">
        <v>0</v>
      </c>
      <c r="F115" s="64">
        <v>0</v>
      </c>
      <c r="G115" s="64">
        <v>1</v>
      </c>
      <c r="H115" s="64">
        <v>0</v>
      </c>
      <c r="I115" s="64">
        <v>0</v>
      </c>
      <c r="J115" s="64">
        <v>0</v>
      </c>
      <c r="K115" s="84">
        <v>3.8600000000000002E-2</v>
      </c>
      <c r="L115" s="64">
        <v>0</v>
      </c>
      <c r="M115" s="64">
        <v>0</v>
      </c>
      <c r="N115" s="64">
        <v>0</v>
      </c>
      <c r="O115" s="64">
        <v>0</v>
      </c>
      <c r="P115" s="64">
        <v>1</v>
      </c>
      <c r="Q115" s="64">
        <v>1</v>
      </c>
      <c r="R115" s="84">
        <v>1.1160000000000001</v>
      </c>
      <c r="S115" s="64">
        <v>2</v>
      </c>
      <c r="T115" s="61"/>
      <c r="U115" s="61">
        <v>420</v>
      </c>
      <c r="V115" s="61">
        <v>49</v>
      </c>
      <c r="W115" s="61">
        <v>67</v>
      </c>
      <c r="X115" s="85">
        <v>15565.676580336003</v>
      </c>
      <c r="Y115" s="85">
        <v>15566</v>
      </c>
    </row>
    <row r="116" spans="1:25" s="85" customFormat="1">
      <c r="A116" s="83">
        <v>420</v>
      </c>
      <c r="B116" s="61">
        <v>420049093</v>
      </c>
      <c r="C116" s="63" t="s">
        <v>75</v>
      </c>
      <c r="D116" s="64">
        <v>1</v>
      </c>
      <c r="E116" s="64">
        <v>0</v>
      </c>
      <c r="F116" s="64">
        <v>0</v>
      </c>
      <c r="G116" s="64">
        <v>10</v>
      </c>
      <c r="H116" s="64">
        <v>4</v>
      </c>
      <c r="I116" s="64">
        <v>0</v>
      </c>
      <c r="J116" s="64">
        <v>0</v>
      </c>
      <c r="K116" s="84">
        <v>0.54039999999999999</v>
      </c>
      <c r="L116" s="64">
        <v>0</v>
      </c>
      <c r="M116" s="64">
        <v>0</v>
      </c>
      <c r="N116" s="64">
        <v>0</v>
      </c>
      <c r="O116" s="64">
        <v>0</v>
      </c>
      <c r="P116" s="64">
        <v>9</v>
      </c>
      <c r="Q116" s="64">
        <v>15</v>
      </c>
      <c r="R116" s="84">
        <v>1.1160000000000001</v>
      </c>
      <c r="S116" s="64">
        <v>11</v>
      </c>
      <c r="T116" s="61"/>
      <c r="U116" s="61">
        <v>420</v>
      </c>
      <c r="V116" s="61">
        <v>49</v>
      </c>
      <c r="W116" s="61">
        <v>93</v>
      </c>
      <c r="X116" s="85">
        <v>219255.23368470403</v>
      </c>
      <c r="Y116" s="85">
        <v>14617</v>
      </c>
    </row>
    <row r="117" spans="1:25" s="85" customFormat="1">
      <c r="A117" s="83">
        <v>420</v>
      </c>
      <c r="B117" s="61">
        <v>420049128</v>
      </c>
      <c r="C117" s="63" t="s">
        <v>75</v>
      </c>
      <c r="D117" s="64">
        <v>0</v>
      </c>
      <c r="E117" s="64">
        <v>0</v>
      </c>
      <c r="F117" s="64">
        <v>1</v>
      </c>
      <c r="G117" s="64">
        <v>0</v>
      </c>
      <c r="H117" s="64">
        <v>0</v>
      </c>
      <c r="I117" s="64">
        <v>0</v>
      </c>
      <c r="J117" s="64">
        <v>0</v>
      </c>
      <c r="K117" s="84">
        <v>3.8600000000000002E-2</v>
      </c>
      <c r="L117" s="64">
        <v>0</v>
      </c>
      <c r="M117" s="64">
        <v>0</v>
      </c>
      <c r="N117" s="64">
        <v>0</v>
      </c>
      <c r="O117" s="64">
        <v>0</v>
      </c>
      <c r="P117" s="64">
        <v>1</v>
      </c>
      <c r="Q117" s="64">
        <v>1</v>
      </c>
      <c r="R117" s="84">
        <v>1.1160000000000001</v>
      </c>
      <c r="S117" s="64">
        <v>10</v>
      </c>
      <c r="T117" s="61"/>
      <c r="U117" s="61">
        <v>420</v>
      </c>
      <c r="V117" s="61">
        <v>49</v>
      </c>
      <c r="W117" s="61">
        <v>128</v>
      </c>
      <c r="X117" s="85">
        <v>17451.260180336005</v>
      </c>
      <c r="Y117" s="85">
        <v>17451</v>
      </c>
    </row>
    <row r="118" spans="1:25" s="85" customFormat="1">
      <c r="A118" s="83">
        <v>420</v>
      </c>
      <c r="B118" s="61">
        <v>420049163</v>
      </c>
      <c r="C118" s="63" t="s">
        <v>75</v>
      </c>
      <c r="D118" s="64">
        <v>0</v>
      </c>
      <c r="E118" s="64">
        <v>0</v>
      </c>
      <c r="F118" s="64">
        <v>0</v>
      </c>
      <c r="G118" s="64">
        <v>1</v>
      </c>
      <c r="H118" s="64">
        <v>1</v>
      </c>
      <c r="I118" s="64">
        <v>0</v>
      </c>
      <c r="J118" s="64">
        <v>0</v>
      </c>
      <c r="K118" s="84">
        <v>7.7200000000000005E-2</v>
      </c>
      <c r="L118" s="64">
        <v>0</v>
      </c>
      <c r="M118" s="64">
        <v>0</v>
      </c>
      <c r="N118" s="64">
        <v>0</v>
      </c>
      <c r="O118" s="64">
        <v>0</v>
      </c>
      <c r="P118" s="64">
        <v>1</v>
      </c>
      <c r="Q118" s="64">
        <v>2</v>
      </c>
      <c r="R118" s="84">
        <v>1.1160000000000001</v>
      </c>
      <c r="S118" s="64">
        <v>11</v>
      </c>
      <c r="T118" s="61"/>
      <c r="U118" s="61">
        <v>420</v>
      </c>
      <c r="V118" s="61">
        <v>49</v>
      </c>
      <c r="W118" s="61">
        <v>163</v>
      </c>
      <c r="X118" s="85">
        <v>28507.523040672</v>
      </c>
      <c r="Y118" s="85">
        <v>14254</v>
      </c>
    </row>
    <row r="119" spans="1:25" s="85" customFormat="1">
      <c r="A119" s="83">
        <v>420</v>
      </c>
      <c r="B119" s="61">
        <v>420049165</v>
      </c>
      <c r="C119" s="63" t="s">
        <v>75</v>
      </c>
      <c r="D119" s="64">
        <v>1</v>
      </c>
      <c r="E119" s="64">
        <v>0</v>
      </c>
      <c r="F119" s="64">
        <v>0</v>
      </c>
      <c r="G119" s="64">
        <v>8</v>
      </c>
      <c r="H119" s="64">
        <v>2</v>
      </c>
      <c r="I119" s="64">
        <v>0</v>
      </c>
      <c r="J119" s="64">
        <v>0</v>
      </c>
      <c r="K119" s="84">
        <v>0.38600000000000001</v>
      </c>
      <c r="L119" s="64">
        <v>0</v>
      </c>
      <c r="M119" s="64">
        <v>0</v>
      </c>
      <c r="N119" s="64">
        <v>0</v>
      </c>
      <c r="O119" s="64">
        <v>0</v>
      </c>
      <c r="P119" s="64">
        <v>9</v>
      </c>
      <c r="Q119" s="64">
        <v>11</v>
      </c>
      <c r="R119" s="84">
        <v>1.1160000000000001</v>
      </c>
      <c r="S119" s="64">
        <v>10</v>
      </c>
      <c r="T119" s="61"/>
      <c r="U119" s="61">
        <v>420</v>
      </c>
      <c r="V119" s="61">
        <v>49</v>
      </c>
      <c r="W119" s="61">
        <v>165</v>
      </c>
      <c r="X119" s="85">
        <v>172688.05460335995</v>
      </c>
      <c r="Y119" s="85">
        <v>15699</v>
      </c>
    </row>
    <row r="120" spans="1:25" s="85" customFormat="1">
      <c r="A120" s="83">
        <v>420</v>
      </c>
      <c r="B120" s="61">
        <v>420049176</v>
      </c>
      <c r="C120" s="63" t="s">
        <v>75</v>
      </c>
      <c r="D120" s="64">
        <v>2</v>
      </c>
      <c r="E120" s="64">
        <v>0</v>
      </c>
      <c r="F120" s="64">
        <v>1</v>
      </c>
      <c r="G120" s="64">
        <v>10</v>
      </c>
      <c r="H120" s="64">
        <v>2</v>
      </c>
      <c r="I120" s="64">
        <v>0</v>
      </c>
      <c r="J120" s="64">
        <v>0</v>
      </c>
      <c r="K120" s="84">
        <v>0.50180000000000002</v>
      </c>
      <c r="L120" s="64">
        <v>0</v>
      </c>
      <c r="M120" s="64">
        <v>0</v>
      </c>
      <c r="N120" s="64">
        <v>0</v>
      </c>
      <c r="O120" s="64">
        <v>0</v>
      </c>
      <c r="P120" s="64">
        <v>8</v>
      </c>
      <c r="Q120" s="64">
        <v>14</v>
      </c>
      <c r="R120" s="84">
        <v>1.1160000000000001</v>
      </c>
      <c r="S120" s="64">
        <v>8</v>
      </c>
      <c r="T120" s="61"/>
      <c r="U120" s="61">
        <v>420</v>
      </c>
      <c r="V120" s="61">
        <v>49</v>
      </c>
      <c r="W120" s="61">
        <v>176</v>
      </c>
      <c r="X120" s="85">
        <v>199610.693384368</v>
      </c>
      <c r="Y120" s="85">
        <v>14258</v>
      </c>
    </row>
    <row r="121" spans="1:25" s="85" customFormat="1">
      <c r="A121" s="83">
        <v>420</v>
      </c>
      <c r="B121" s="61">
        <v>420049181</v>
      </c>
      <c r="C121" s="63" t="s">
        <v>75</v>
      </c>
      <c r="D121" s="64">
        <v>0</v>
      </c>
      <c r="E121" s="64">
        <v>0</v>
      </c>
      <c r="F121" s="64">
        <v>0</v>
      </c>
      <c r="G121" s="64">
        <v>1</v>
      </c>
      <c r="H121" s="64">
        <v>0</v>
      </c>
      <c r="I121" s="64">
        <v>0</v>
      </c>
      <c r="J121" s="64">
        <v>0</v>
      </c>
      <c r="K121" s="84">
        <v>3.8600000000000002E-2</v>
      </c>
      <c r="L121" s="64">
        <v>0</v>
      </c>
      <c r="M121" s="64">
        <v>1</v>
      </c>
      <c r="N121" s="64">
        <v>0</v>
      </c>
      <c r="O121" s="64">
        <v>0</v>
      </c>
      <c r="P121" s="64">
        <v>1</v>
      </c>
      <c r="Q121" s="64">
        <v>1</v>
      </c>
      <c r="R121" s="84">
        <v>1.1160000000000001</v>
      </c>
      <c r="S121" s="64">
        <v>10</v>
      </c>
      <c r="T121" s="61"/>
      <c r="U121" s="61">
        <v>420</v>
      </c>
      <c r="V121" s="61">
        <v>49</v>
      </c>
      <c r="W121" s="61">
        <v>181</v>
      </c>
      <c r="X121" s="85">
        <v>20311.313380336003</v>
      </c>
      <c r="Y121" s="85">
        <v>20311</v>
      </c>
    </row>
    <row r="122" spans="1:25" s="85" customFormat="1">
      <c r="A122" s="83">
        <v>420</v>
      </c>
      <c r="B122" s="61">
        <v>420049199</v>
      </c>
      <c r="C122" s="63" t="s">
        <v>75</v>
      </c>
      <c r="D122" s="64">
        <v>1</v>
      </c>
      <c r="E122" s="64">
        <v>0</v>
      </c>
      <c r="F122" s="64">
        <v>0</v>
      </c>
      <c r="G122" s="64">
        <v>1</v>
      </c>
      <c r="H122" s="64">
        <v>1</v>
      </c>
      <c r="I122" s="64">
        <v>0</v>
      </c>
      <c r="J122" s="64">
        <v>0</v>
      </c>
      <c r="K122" s="84">
        <v>7.7200000000000005E-2</v>
      </c>
      <c r="L122" s="64">
        <v>0</v>
      </c>
      <c r="M122" s="64">
        <v>1</v>
      </c>
      <c r="N122" s="64">
        <v>0</v>
      </c>
      <c r="O122" s="64">
        <v>0</v>
      </c>
      <c r="P122" s="64">
        <v>3</v>
      </c>
      <c r="Q122" s="64">
        <v>3</v>
      </c>
      <c r="R122" s="84">
        <v>1.1160000000000001</v>
      </c>
      <c r="S122" s="64">
        <v>2</v>
      </c>
      <c r="T122" s="61"/>
      <c r="U122" s="61">
        <v>420</v>
      </c>
      <c r="V122" s="61">
        <v>49</v>
      </c>
      <c r="W122" s="61">
        <v>199</v>
      </c>
      <c r="X122" s="85">
        <v>42908.057400671998</v>
      </c>
      <c r="Y122" s="85">
        <v>14303</v>
      </c>
    </row>
    <row r="123" spans="1:25" s="85" customFormat="1">
      <c r="A123" s="83">
        <v>420</v>
      </c>
      <c r="B123" s="61">
        <v>420049244</v>
      </c>
      <c r="C123" s="63" t="s">
        <v>75</v>
      </c>
      <c r="D123" s="64">
        <v>0</v>
      </c>
      <c r="E123" s="64">
        <v>0</v>
      </c>
      <c r="F123" s="64">
        <v>0</v>
      </c>
      <c r="G123" s="64">
        <v>3</v>
      </c>
      <c r="H123" s="64">
        <v>0</v>
      </c>
      <c r="I123" s="64">
        <v>0</v>
      </c>
      <c r="J123" s="64">
        <v>0</v>
      </c>
      <c r="K123" s="84">
        <v>0.1158</v>
      </c>
      <c r="L123" s="64">
        <v>0</v>
      </c>
      <c r="M123" s="64">
        <v>0</v>
      </c>
      <c r="N123" s="64">
        <v>0</v>
      </c>
      <c r="O123" s="64">
        <v>0</v>
      </c>
      <c r="P123" s="64">
        <v>1</v>
      </c>
      <c r="Q123" s="64">
        <v>3</v>
      </c>
      <c r="R123" s="84">
        <v>1.1160000000000001</v>
      </c>
      <c r="S123" s="64">
        <v>10</v>
      </c>
      <c r="T123" s="61"/>
      <c r="U123" s="61">
        <v>420</v>
      </c>
      <c r="V123" s="61">
        <v>49</v>
      </c>
      <c r="W123" s="61">
        <v>244</v>
      </c>
      <c r="X123" s="85">
        <v>39626.939861008002</v>
      </c>
      <c r="Y123" s="85">
        <v>13209</v>
      </c>
    </row>
    <row r="124" spans="1:25" s="85" customFormat="1">
      <c r="A124" s="83">
        <v>420</v>
      </c>
      <c r="B124" s="61">
        <v>420049248</v>
      </c>
      <c r="C124" s="63" t="s">
        <v>75</v>
      </c>
      <c r="D124" s="64">
        <v>1</v>
      </c>
      <c r="E124" s="64">
        <v>0</v>
      </c>
      <c r="F124" s="64">
        <v>1</v>
      </c>
      <c r="G124" s="64">
        <v>5</v>
      </c>
      <c r="H124" s="64">
        <v>2</v>
      </c>
      <c r="I124" s="64">
        <v>0</v>
      </c>
      <c r="J124" s="64">
        <v>0</v>
      </c>
      <c r="K124" s="84">
        <v>0.30880000000000002</v>
      </c>
      <c r="L124" s="64">
        <v>0</v>
      </c>
      <c r="M124" s="64">
        <v>0</v>
      </c>
      <c r="N124" s="64">
        <v>0</v>
      </c>
      <c r="O124" s="64">
        <v>0</v>
      </c>
      <c r="P124" s="64">
        <v>2</v>
      </c>
      <c r="Q124" s="64">
        <v>9</v>
      </c>
      <c r="R124" s="84">
        <v>1.1160000000000001</v>
      </c>
      <c r="S124" s="64">
        <v>11</v>
      </c>
      <c r="T124" s="61"/>
      <c r="U124" s="61">
        <v>420</v>
      </c>
      <c r="V124" s="61">
        <v>49</v>
      </c>
      <c r="W124" s="61">
        <v>248</v>
      </c>
      <c r="X124" s="85">
        <v>106073.35132268802</v>
      </c>
      <c r="Y124" s="85">
        <v>11786</v>
      </c>
    </row>
    <row r="125" spans="1:25" s="85" customFormat="1">
      <c r="A125" s="83">
        <v>420</v>
      </c>
      <c r="B125" s="61">
        <v>420049262</v>
      </c>
      <c r="C125" s="63" t="s">
        <v>75</v>
      </c>
      <c r="D125" s="64">
        <v>0</v>
      </c>
      <c r="E125" s="64">
        <v>0</v>
      </c>
      <c r="F125" s="64">
        <v>0</v>
      </c>
      <c r="G125" s="64">
        <v>1</v>
      </c>
      <c r="H125" s="64">
        <v>0</v>
      </c>
      <c r="I125" s="64">
        <v>0</v>
      </c>
      <c r="J125" s="64">
        <v>0</v>
      </c>
      <c r="K125" s="84">
        <v>3.8600000000000002E-2</v>
      </c>
      <c r="L125" s="64">
        <v>0</v>
      </c>
      <c r="M125" s="64">
        <v>0</v>
      </c>
      <c r="N125" s="64">
        <v>0</v>
      </c>
      <c r="O125" s="64">
        <v>0</v>
      </c>
      <c r="P125" s="64">
        <v>1</v>
      </c>
      <c r="Q125" s="64">
        <v>1</v>
      </c>
      <c r="R125" s="84">
        <v>1.1160000000000001</v>
      </c>
      <c r="S125" s="64">
        <v>9</v>
      </c>
      <c r="T125" s="61"/>
      <c r="U125" s="61">
        <v>420</v>
      </c>
      <c r="V125" s="61">
        <v>49</v>
      </c>
      <c r="W125" s="61">
        <v>262</v>
      </c>
      <c r="X125" s="85">
        <v>17218.686500336</v>
      </c>
      <c r="Y125" s="85">
        <v>17219</v>
      </c>
    </row>
    <row r="126" spans="1:25" s="85" customFormat="1">
      <c r="A126" s="83">
        <v>420</v>
      </c>
      <c r="B126" s="61">
        <v>420049284</v>
      </c>
      <c r="C126" s="63" t="s">
        <v>75</v>
      </c>
      <c r="D126" s="64">
        <v>0</v>
      </c>
      <c r="E126" s="64">
        <v>0</v>
      </c>
      <c r="F126" s="64">
        <v>1</v>
      </c>
      <c r="G126" s="64">
        <v>0</v>
      </c>
      <c r="H126" s="64">
        <v>0</v>
      </c>
      <c r="I126" s="64">
        <v>0</v>
      </c>
      <c r="J126" s="64">
        <v>0</v>
      </c>
      <c r="K126" s="84">
        <v>3.8600000000000002E-2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1</v>
      </c>
      <c r="R126" s="84">
        <v>1.1160000000000001</v>
      </c>
      <c r="S126" s="64">
        <v>5</v>
      </c>
      <c r="T126" s="61"/>
      <c r="U126" s="61">
        <v>420</v>
      </c>
      <c r="V126" s="61">
        <v>49</v>
      </c>
      <c r="W126" s="61">
        <v>284</v>
      </c>
      <c r="X126" s="85">
        <v>11002.872820336001</v>
      </c>
      <c r="Y126" s="85">
        <v>11003</v>
      </c>
    </row>
    <row r="127" spans="1:25" s="85" customFormat="1">
      <c r="A127" s="83">
        <v>420</v>
      </c>
      <c r="B127" s="61">
        <v>420049295</v>
      </c>
      <c r="C127" s="63" t="s">
        <v>75</v>
      </c>
      <c r="D127" s="64">
        <v>0</v>
      </c>
      <c r="E127" s="64">
        <v>0</v>
      </c>
      <c r="F127" s="64">
        <v>0</v>
      </c>
      <c r="G127" s="64">
        <v>1</v>
      </c>
      <c r="H127" s="64">
        <v>0</v>
      </c>
      <c r="I127" s="64">
        <v>0</v>
      </c>
      <c r="J127" s="64">
        <v>0</v>
      </c>
      <c r="K127" s="84">
        <v>3.8600000000000002E-2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1</v>
      </c>
      <c r="R127" s="84">
        <v>1.1160000000000001</v>
      </c>
      <c r="S127" s="64">
        <v>5</v>
      </c>
      <c r="T127" s="61"/>
      <c r="U127" s="61">
        <v>420</v>
      </c>
      <c r="V127" s="61">
        <v>49</v>
      </c>
      <c r="W127" s="61">
        <v>295</v>
      </c>
      <c r="X127" s="85">
        <v>11059.517500336002</v>
      </c>
      <c r="Y127" s="85">
        <v>11060</v>
      </c>
    </row>
    <row r="128" spans="1:25" s="85" customFormat="1">
      <c r="A128" s="83">
        <v>420</v>
      </c>
      <c r="B128" s="61">
        <v>420049314</v>
      </c>
      <c r="C128" s="63" t="s">
        <v>75</v>
      </c>
      <c r="D128" s="64">
        <v>0</v>
      </c>
      <c r="E128" s="64">
        <v>0</v>
      </c>
      <c r="F128" s="64">
        <v>1</v>
      </c>
      <c r="G128" s="64">
        <v>2</v>
      </c>
      <c r="H128" s="64">
        <v>0</v>
      </c>
      <c r="I128" s="64">
        <v>0</v>
      </c>
      <c r="J128" s="64">
        <v>0</v>
      </c>
      <c r="K128" s="84">
        <v>0.1158</v>
      </c>
      <c r="L128" s="64">
        <v>0</v>
      </c>
      <c r="M128" s="64">
        <v>0</v>
      </c>
      <c r="N128" s="64">
        <v>0</v>
      </c>
      <c r="O128" s="64">
        <v>0</v>
      </c>
      <c r="P128" s="64">
        <v>3</v>
      </c>
      <c r="Q128" s="64">
        <v>3</v>
      </c>
      <c r="R128" s="84">
        <v>1.1160000000000001</v>
      </c>
      <c r="S128" s="64">
        <v>7</v>
      </c>
      <c r="T128" s="61"/>
      <c r="U128" s="61">
        <v>420</v>
      </c>
      <c r="V128" s="61">
        <v>49</v>
      </c>
      <c r="W128" s="61">
        <v>314</v>
      </c>
      <c r="X128" s="85">
        <v>49864.004221008006</v>
      </c>
      <c r="Y128" s="85">
        <v>16621</v>
      </c>
    </row>
    <row r="129" spans="1:25" s="85" customFormat="1">
      <c r="A129" s="83">
        <v>420</v>
      </c>
      <c r="B129" s="61">
        <v>420049321</v>
      </c>
      <c r="C129" s="63" t="s">
        <v>75</v>
      </c>
      <c r="D129" s="64">
        <v>0</v>
      </c>
      <c r="E129" s="64">
        <v>0</v>
      </c>
      <c r="F129" s="64">
        <v>1</v>
      </c>
      <c r="G129" s="64">
        <v>1</v>
      </c>
      <c r="H129" s="64">
        <v>0</v>
      </c>
      <c r="I129" s="64">
        <v>0</v>
      </c>
      <c r="J129" s="64">
        <v>0</v>
      </c>
      <c r="K129" s="84">
        <v>7.7200000000000005E-2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2</v>
      </c>
      <c r="R129" s="84">
        <v>1.1160000000000001</v>
      </c>
      <c r="S129" s="64">
        <v>3</v>
      </c>
      <c r="T129" s="61"/>
      <c r="U129" s="61">
        <v>420</v>
      </c>
      <c r="V129" s="61">
        <v>49</v>
      </c>
      <c r="W129" s="61">
        <v>321</v>
      </c>
      <c r="X129" s="85">
        <v>22062.390320672002</v>
      </c>
      <c r="Y129" s="85">
        <v>11031</v>
      </c>
    </row>
    <row r="130" spans="1:25" s="85" customFormat="1">
      <c r="A130" s="83">
        <v>420</v>
      </c>
      <c r="B130" s="61">
        <v>420049347</v>
      </c>
      <c r="C130" s="63" t="s">
        <v>75</v>
      </c>
      <c r="D130" s="64">
        <v>0</v>
      </c>
      <c r="E130" s="64">
        <v>0</v>
      </c>
      <c r="F130" s="64">
        <v>0</v>
      </c>
      <c r="G130" s="64">
        <v>0</v>
      </c>
      <c r="H130" s="64">
        <v>1</v>
      </c>
      <c r="I130" s="64">
        <v>0</v>
      </c>
      <c r="J130" s="64">
        <v>0</v>
      </c>
      <c r="K130" s="84">
        <v>3.8600000000000002E-2</v>
      </c>
      <c r="L130" s="64">
        <v>0</v>
      </c>
      <c r="M130" s="64">
        <v>0</v>
      </c>
      <c r="N130" s="64">
        <v>0</v>
      </c>
      <c r="O130" s="64">
        <v>0</v>
      </c>
      <c r="P130" s="64">
        <v>1</v>
      </c>
      <c r="Q130" s="64">
        <v>1</v>
      </c>
      <c r="R130" s="84">
        <v>1.1160000000000001</v>
      </c>
      <c r="S130" s="64">
        <v>8</v>
      </c>
      <c r="T130" s="61"/>
      <c r="U130" s="61">
        <v>420</v>
      </c>
      <c r="V130" s="61">
        <v>49</v>
      </c>
      <c r="W130" s="61">
        <v>347</v>
      </c>
      <c r="X130" s="85">
        <v>16519.691380336004</v>
      </c>
      <c r="Y130" s="85">
        <v>16520</v>
      </c>
    </row>
    <row r="131" spans="1:25" s="85" customFormat="1">
      <c r="A131" s="83">
        <v>420</v>
      </c>
      <c r="B131" s="61">
        <v>420049616</v>
      </c>
      <c r="C131" s="63" t="s">
        <v>75</v>
      </c>
      <c r="D131" s="64">
        <v>0</v>
      </c>
      <c r="E131" s="64">
        <v>0</v>
      </c>
      <c r="F131" s="64">
        <v>1</v>
      </c>
      <c r="G131" s="64">
        <v>1</v>
      </c>
      <c r="H131" s="64">
        <v>0</v>
      </c>
      <c r="I131" s="64">
        <v>0</v>
      </c>
      <c r="J131" s="64">
        <v>0</v>
      </c>
      <c r="K131" s="84">
        <v>7.7200000000000005E-2</v>
      </c>
      <c r="L131" s="64">
        <v>0</v>
      </c>
      <c r="M131" s="64">
        <v>0</v>
      </c>
      <c r="N131" s="64">
        <v>0</v>
      </c>
      <c r="O131" s="64">
        <v>0</v>
      </c>
      <c r="P131" s="64">
        <v>2</v>
      </c>
      <c r="Q131" s="64">
        <v>2</v>
      </c>
      <c r="R131" s="84">
        <v>1.1160000000000001</v>
      </c>
      <c r="S131" s="64">
        <v>6</v>
      </c>
      <c r="T131" s="61"/>
      <c r="U131" s="61">
        <v>420</v>
      </c>
      <c r="V131" s="61">
        <v>49</v>
      </c>
      <c r="W131" s="61">
        <v>616</v>
      </c>
      <c r="X131" s="85">
        <v>32645.371200672002</v>
      </c>
      <c r="Y131" s="85">
        <v>16323</v>
      </c>
    </row>
    <row r="132" spans="1:25" s="85" customFormat="1">
      <c r="A132" s="83">
        <v>428</v>
      </c>
      <c r="B132" s="61">
        <v>428035016</v>
      </c>
      <c r="C132" s="63" t="s">
        <v>531</v>
      </c>
      <c r="D132" s="64">
        <v>0</v>
      </c>
      <c r="E132" s="64">
        <v>0</v>
      </c>
      <c r="F132" s="64">
        <v>0</v>
      </c>
      <c r="G132" s="64">
        <v>1</v>
      </c>
      <c r="H132" s="64">
        <v>1</v>
      </c>
      <c r="I132" s="64">
        <v>3</v>
      </c>
      <c r="J132" s="64">
        <v>0</v>
      </c>
      <c r="K132" s="84">
        <v>0.193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5</v>
      </c>
      <c r="R132" s="84">
        <v>1.0880000000000001</v>
      </c>
      <c r="S132" s="64">
        <v>8</v>
      </c>
      <c r="T132" s="61"/>
      <c r="U132" s="61">
        <v>428</v>
      </c>
      <c r="V132" s="61">
        <v>35</v>
      </c>
      <c r="W132" s="61">
        <v>16</v>
      </c>
      <c r="X132" s="85">
        <v>58584.876560240016</v>
      </c>
      <c r="Y132" s="85">
        <v>11717</v>
      </c>
    </row>
    <row r="133" spans="1:25" s="85" customFormat="1">
      <c r="A133" s="83">
        <v>428</v>
      </c>
      <c r="B133" s="61">
        <v>428035035</v>
      </c>
      <c r="C133" s="63" t="s">
        <v>531</v>
      </c>
      <c r="D133" s="64">
        <v>0</v>
      </c>
      <c r="E133" s="64">
        <v>0</v>
      </c>
      <c r="F133" s="64">
        <v>169</v>
      </c>
      <c r="G133" s="64">
        <v>803</v>
      </c>
      <c r="H133" s="64">
        <v>446</v>
      </c>
      <c r="I133" s="64">
        <v>374</v>
      </c>
      <c r="J133" s="64">
        <v>0</v>
      </c>
      <c r="K133" s="84">
        <v>69.171199999999999</v>
      </c>
      <c r="L133" s="64">
        <v>0</v>
      </c>
      <c r="M133" s="64">
        <v>115</v>
      </c>
      <c r="N133" s="64">
        <v>18</v>
      </c>
      <c r="O133" s="64">
        <v>8</v>
      </c>
      <c r="P133" s="64">
        <v>1274</v>
      </c>
      <c r="Q133" s="64">
        <v>1792</v>
      </c>
      <c r="R133" s="84">
        <v>1.0880000000000001</v>
      </c>
      <c r="S133" s="64">
        <v>11</v>
      </c>
      <c r="T133" s="61"/>
      <c r="U133" s="61">
        <v>428</v>
      </c>
      <c r="V133" s="61">
        <v>35</v>
      </c>
      <c r="W133" s="61">
        <v>35</v>
      </c>
      <c r="X133" s="85">
        <v>28678546.352934018</v>
      </c>
      <c r="Y133" s="85">
        <v>16004</v>
      </c>
    </row>
    <row r="134" spans="1:25" s="85" customFormat="1">
      <c r="A134" s="83">
        <v>428</v>
      </c>
      <c r="B134" s="61">
        <v>428035044</v>
      </c>
      <c r="C134" s="63" t="s">
        <v>531</v>
      </c>
      <c r="D134" s="64">
        <v>0</v>
      </c>
      <c r="E134" s="64">
        <v>0</v>
      </c>
      <c r="F134" s="64">
        <v>0</v>
      </c>
      <c r="G134" s="64">
        <v>10</v>
      </c>
      <c r="H134" s="64">
        <v>3</v>
      </c>
      <c r="I134" s="64">
        <v>17</v>
      </c>
      <c r="J134" s="64">
        <v>0</v>
      </c>
      <c r="K134" s="84">
        <v>1.1579999999999999</v>
      </c>
      <c r="L134" s="64">
        <v>0</v>
      </c>
      <c r="M134" s="64">
        <v>3</v>
      </c>
      <c r="N134" s="64">
        <v>0</v>
      </c>
      <c r="O134" s="64">
        <v>0</v>
      </c>
      <c r="P134" s="64">
        <v>20</v>
      </c>
      <c r="Q134" s="64">
        <v>30</v>
      </c>
      <c r="R134" s="84">
        <v>1.0880000000000001</v>
      </c>
      <c r="S134" s="64">
        <v>11</v>
      </c>
      <c r="T134" s="61"/>
      <c r="U134" s="61">
        <v>428</v>
      </c>
      <c r="V134" s="61">
        <v>35</v>
      </c>
      <c r="W134" s="61">
        <v>44</v>
      </c>
      <c r="X134" s="85">
        <v>492205.53480144002</v>
      </c>
      <c r="Y134" s="85">
        <v>16407</v>
      </c>
    </row>
    <row r="135" spans="1:25" s="85" customFormat="1">
      <c r="A135" s="83">
        <v>428</v>
      </c>
      <c r="B135" s="61">
        <v>428035049</v>
      </c>
      <c r="C135" s="63" t="s">
        <v>531</v>
      </c>
      <c r="D135" s="64">
        <v>0</v>
      </c>
      <c r="E135" s="64">
        <v>0</v>
      </c>
      <c r="F135" s="64">
        <v>0</v>
      </c>
      <c r="G135" s="64">
        <v>2</v>
      </c>
      <c r="H135" s="64">
        <v>0</v>
      </c>
      <c r="I135" s="64">
        <v>0</v>
      </c>
      <c r="J135" s="64">
        <v>0</v>
      </c>
      <c r="K135" s="84">
        <v>7.7200000000000005E-2</v>
      </c>
      <c r="L135" s="64">
        <v>0</v>
      </c>
      <c r="M135" s="64">
        <v>0</v>
      </c>
      <c r="N135" s="64">
        <v>0</v>
      </c>
      <c r="O135" s="64">
        <v>0</v>
      </c>
      <c r="P135" s="64">
        <v>2</v>
      </c>
      <c r="Q135" s="64">
        <v>2</v>
      </c>
      <c r="R135" s="84">
        <v>1.0880000000000001</v>
      </c>
      <c r="S135" s="64">
        <v>8</v>
      </c>
      <c r="T135" s="61"/>
      <c r="U135" s="61">
        <v>428</v>
      </c>
      <c r="V135" s="61">
        <v>35</v>
      </c>
      <c r="W135" s="61">
        <v>49</v>
      </c>
      <c r="X135" s="85">
        <v>33136.547648096006</v>
      </c>
      <c r="Y135" s="85">
        <v>16568</v>
      </c>
    </row>
    <row r="136" spans="1:25" s="85" customFormat="1">
      <c r="A136" s="83">
        <v>428</v>
      </c>
      <c r="B136" s="61">
        <v>428035050</v>
      </c>
      <c r="C136" s="63" t="s">
        <v>531</v>
      </c>
      <c r="D136" s="64">
        <v>0</v>
      </c>
      <c r="E136" s="64">
        <v>0</v>
      </c>
      <c r="F136" s="64">
        <v>0</v>
      </c>
      <c r="G136" s="64">
        <v>2</v>
      </c>
      <c r="H136" s="64">
        <v>0</v>
      </c>
      <c r="I136" s="64">
        <v>1</v>
      </c>
      <c r="J136" s="64">
        <v>0</v>
      </c>
      <c r="K136" s="84">
        <v>0.1158</v>
      </c>
      <c r="L136" s="64">
        <v>0</v>
      </c>
      <c r="M136" s="64">
        <v>0</v>
      </c>
      <c r="N136" s="64">
        <v>0</v>
      </c>
      <c r="O136" s="64">
        <v>0</v>
      </c>
      <c r="P136" s="64">
        <v>3</v>
      </c>
      <c r="Q136" s="64">
        <v>3</v>
      </c>
      <c r="R136" s="84">
        <v>1.0880000000000001</v>
      </c>
      <c r="S136" s="64">
        <v>4</v>
      </c>
      <c r="T136" s="61"/>
      <c r="U136" s="61">
        <v>428</v>
      </c>
      <c r="V136" s="61">
        <v>35</v>
      </c>
      <c r="W136" s="61">
        <v>50</v>
      </c>
      <c r="X136" s="85">
        <v>48021.158512144008</v>
      </c>
      <c r="Y136" s="85">
        <v>16007</v>
      </c>
    </row>
    <row r="137" spans="1:25" s="85" customFormat="1">
      <c r="A137" s="83">
        <v>428</v>
      </c>
      <c r="B137" s="61">
        <v>428035057</v>
      </c>
      <c r="C137" s="63" t="s">
        <v>531</v>
      </c>
      <c r="D137" s="64">
        <v>0</v>
      </c>
      <c r="E137" s="64">
        <v>0</v>
      </c>
      <c r="F137" s="64">
        <v>13</v>
      </c>
      <c r="G137" s="64">
        <v>79</v>
      </c>
      <c r="H137" s="64">
        <v>36</v>
      </c>
      <c r="I137" s="64">
        <v>33</v>
      </c>
      <c r="J137" s="64">
        <v>0</v>
      </c>
      <c r="K137" s="84">
        <v>6.2145999999999999</v>
      </c>
      <c r="L137" s="64">
        <v>0</v>
      </c>
      <c r="M137" s="64">
        <v>25</v>
      </c>
      <c r="N137" s="64">
        <v>0</v>
      </c>
      <c r="O137" s="64">
        <v>0</v>
      </c>
      <c r="P137" s="64">
        <v>120</v>
      </c>
      <c r="Q137" s="64">
        <v>161</v>
      </c>
      <c r="R137" s="84">
        <v>1.0880000000000001</v>
      </c>
      <c r="S137" s="64">
        <v>12</v>
      </c>
      <c r="T137" s="61"/>
      <c r="U137" s="61">
        <v>428</v>
      </c>
      <c r="V137" s="61">
        <v>35</v>
      </c>
      <c r="W137" s="61">
        <v>57</v>
      </c>
      <c r="X137" s="85">
        <v>2688801.0471117282</v>
      </c>
      <c r="Y137" s="85">
        <v>16701</v>
      </c>
    </row>
    <row r="138" spans="1:25" s="85" customFormat="1">
      <c r="A138" s="83">
        <v>428</v>
      </c>
      <c r="B138" s="61">
        <v>428035073</v>
      </c>
      <c r="C138" s="63" t="s">
        <v>531</v>
      </c>
      <c r="D138" s="64">
        <v>0</v>
      </c>
      <c r="E138" s="64">
        <v>0</v>
      </c>
      <c r="F138" s="64">
        <v>0</v>
      </c>
      <c r="G138" s="64">
        <v>9</v>
      </c>
      <c r="H138" s="64">
        <v>5</v>
      </c>
      <c r="I138" s="64">
        <v>6</v>
      </c>
      <c r="J138" s="64">
        <v>0</v>
      </c>
      <c r="K138" s="84">
        <v>0.77200000000000002</v>
      </c>
      <c r="L138" s="64">
        <v>0</v>
      </c>
      <c r="M138" s="64">
        <v>1</v>
      </c>
      <c r="N138" s="64">
        <v>0</v>
      </c>
      <c r="O138" s="64">
        <v>0</v>
      </c>
      <c r="P138" s="64">
        <v>10</v>
      </c>
      <c r="Q138" s="64">
        <v>20</v>
      </c>
      <c r="R138" s="84">
        <v>1.0880000000000001</v>
      </c>
      <c r="S138" s="64">
        <v>6</v>
      </c>
      <c r="T138" s="61"/>
      <c r="U138" s="61">
        <v>428</v>
      </c>
      <c r="V138" s="61">
        <v>35</v>
      </c>
      <c r="W138" s="61">
        <v>73</v>
      </c>
      <c r="X138" s="85">
        <v>278749.20800096</v>
      </c>
      <c r="Y138" s="85">
        <v>13937</v>
      </c>
    </row>
    <row r="139" spans="1:25" s="85" customFormat="1">
      <c r="A139" s="83">
        <v>428</v>
      </c>
      <c r="B139" s="61">
        <v>428035079</v>
      </c>
      <c r="C139" s="63" t="s">
        <v>531</v>
      </c>
      <c r="D139" s="64">
        <v>0</v>
      </c>
      <c r="E139" s="64">
        <v>0</v>
      </c>
      <c r="F139" s="64">
        <v>0</v>
      </c>
      <c r="G139" s="64">
        <v>0</v>
      </c>
      <c r="H139" s="64">
        <v>0</v>
      </c>
      <c r="I139" s="64">
        <v>1</v>
      </c>
      <c r="J139" s="64">
        <v>0</v>
      </c>
      <c r="K139" s="84">
        <v>3.8600000000000002E-2</v>
      </c>
      <c r="L139" s="64">
        <v>0</v>
      </c>
      <c r="M139" s="64">
        <v>0</v>
      </c>
      <c r="N139" s="64">
        <v>0</v>
      </c>
      <c r="O139" s="64">
        <v>0</v>
      </c>
      <c r="P139" s="64">
        <v>1</v>
      </c>
      <c r="Q139" s="64">
        <v>1</v>
      </c>
      <c r="R139" s="84">
        <v>1.0880000000000001</v>
      </c>
      <c r="S139" s="64">
        <v>7</v>
      </c>
      <c r="T139" s="61"/>
      <c r="U139" s="61">
        <v>428</v>
      </c>
      <c r="V139" s="61">
        <v>35</v>
      </c>
      <c r="W139" s="61">
        <v>79</v>
      </c>
      <c r="X139" s="85">
        <v>17894.080304047999</v>
      </c>
      <c r="Y139" s="85">
        <v>17894</v>
      </c>
    </row>
    <row r="140" spans="1:25" s="85" customFormat="1">
      <c r="A140" s="83">
        <v>428</v>
      </c>
      <c r="B140" s="61">
        <v>428035093</v>
      </c>
      <c r="C140" s="63" t="s">
        <v>531</v>
      </c>
      <c r="D140" s="64">
        <v>0</v>
      </c>
      <c r="E140" s="64">
        <v>0</v>
      </c>
      <c r="F140" s="64">
        <v>2</v>
      </c>
      <c r="G140" s="64">
        <v>3</v>
      </c>
      <c r="H140" s="64">
        <v>2</v>
      </c>
      <c r="I140" s="64">
        <v>1</v>
      </c>
      <c r="J140" s="64">
        <v>0</v>
      </c>
      <c r="K140" s="84">
        <v>0.30880000000000002</v>
      </c>
      <c r="L140" s="64">
        <v>0</v>
      </c>
      <c r="M140" s="64">
        <v>2</v>
      </c>
      <c r="N140" s="64">
        <v>0</v>
      </c>
      <c r="O140" s="64">
        <v>0</v>
      </c>
      <c r="P140" s="64">
        <v>7</v>
      </c>
      <c r="Q140" s="64">
        <v>8</v>
      </c>
      <c r="R140" s="84">
        <v>1.0880000000000001</v>
      </c>
      <c r="S140" s="64">
        <v>11</v>
      </c>
      <c r="T140" s="61"/>
      <c r="U140" s="61">
        <v>428</v>
      </c>
      <c r="V140" s="61">
        <v>35</v>
      </c>
      <c r="W140" s="61">
        <v>93</v>
      </c>
      <c r="X140" s="85">
        <v>139349.09299238399</v>
      </c>
      <c r="Y140" s="85">
        <v>17419</v>
      </c>
    </row>
    <row r="141" spans="1:25" s="85" customFormat="1">
      <c r="A141" s="83">
        <v>428</v>
      </c>
      <c r="B141" s="61">
        <v>428035095</v>
      </c>
      <c r="C141" s="63" t="s">
        <v>531</v>
      </c>
      <c r="D141" s="64">
        <v>0</v>
      </c>
      <c r="E141" s="64">
        <v>0</v>
      </c>
      <c r="F141" s="64">
        <v>0</v>
      </c>
      <c r="G141" s="64">
        <v>1</v>
      </c>
      <c r="H141" s="64">
        <v>0</v>
      </c>
      <c r="I141" s="64">
        <v>0</v>
      </c>
      <c r="J141" s="64">
        <v>0</v>
      </c>
      <c r="K141" s="84">
        <v>3.8600000000000002E-2</v>
      </c>
      <c r="L141" s="64">
        <v>0</v>
      </c>
      <c r="M141" s="64">
        <v>0</v>
      </c>
      <c r="N141" s="64">
        <v>0</v>
      </c>
      <c r="O141" s="64">
        <v>0</v>
      </c>
      <c r="P141" s="64">
        <v>1</v>
      </c>
      <c r="Q141" s="64">
        <v>1</v>
      </c>
      <c r="R141" s="84">
        <v>1.0880000000000001</v>
      </c>
      <c r="S141" s="64">
        <v>12</v>
      </c>
      <c r="T141" s="61"/>
      <c r="U141" s="61">
        <v>428</v>
      </c>
      <c r="V141" s="61">
        <v>35</v>
      </c>
      <c r="W141" s="61">
        <v>95</v>
      </c>
      <c r="X141" s="85">
        <v>17817.417344048001</v>
      </c>
      <c r="Y141" s="85">
        <v>17817</v>
      </c>
    </row>
    <row r="142" spans="1:25" s="85" customFormat="1">
      <c r="A142" s="83">
        <v>428</v>
      </c>
      <c r="B142" s="61">
        <v>428035128</v>
      </c>
      <c r="C142" s="63" t="s">
        <v>531</v>
      </c>
      <c r="D142" s="64">
        <v>0</v>
      </c>
      <c r="E142" s="64">
        <v>0</v>
      </c>
      <c r="F142" s="64">
        <v>0</v>
      </c>
      <c r="G142" s="64">
        <v>1</v>
      </c>
      <c r="H142" s="64">
        <v>0</v>
      </c>
      <c r="I142" s="64">
        <v>0</v>
      </c>
      <c r="J142" s="64">
        <v>0</v>
      </c>
      <c r="K142" s="84">
        <v>3.8600000000000002E-2</v>
      </c>
      <c r="L142" s="64">
        <v>0</v>
      </c>
      <c r="M142" s="64">
        <v>0</v>
      </c>
      <c r="N142" s="64">
        <v>0</v>
      </c>
      <c r="O142" s="64">
        <v>0</v>
      </c>
      <c r="P142" s="64">
        <v>1</v>
      </c>
      <c r="Q142" s="64">
        <v>1</v>
      </c>
      <c r="R142" s="84">
        <v>1.0880000000000001</v>
      </c>
      <c r="S142" s="64">
        <v>10</v>
      </c>
      <c r="T142" s="61"/>
      <c r="U142" s="61">
        <v>428</v>
      </c>
      <c r="V142" s="61">
        <v>35</v>
      </c>
      <c r="W142" s="61">
        <v>128</v>
      </c>
      <c r="X142" s="85">
        <v>17133.627424048005</v>
      </c>
      <c r="Y142" s="85">
        <v>17134</v>
      </c>
    </row>
    <row r="143" spans="1:25" s="85" customFormat="1">
      <c r="A143" s="83">
        <v>428</v>
      </c>
      <c r="B143" s="61">
        <v>428035133</v>
      </c>
      <c r="C143" s="63" t="s">
        <v>531</v>
      </c>
      <c r="D143" s="64">
        <v>0</v>
      </c>
      <c r="E143" s="64">
        <v>0</v>
      </c>
      <c r="F143" s="64">
        <v>0</v>
      </c>
      <c r="G143" s="64">
        <v>0</v>
      </c>
      <c r="H143" s="64">
        <v>2</v>
      </c>
      <c r="I143" s="64">
        <v>1</v>
      </c>
      <c r="J143" s="64">
        <v>0</v>
      </c>
      <c r="K143" s="84">
        <v>0.1158</v>
      </c>
      <c r="L143" s="64">
        <v>0</v>
      </c>
      <c r="M143" s="64">
        <v>0</v>
      </c>
      <c r="N143" s="64">
        <v>0</v>
      </c>
      <c r="O143" s="64">
        <v>0</v>
      </c>
      <c r="P143" s="64">
        <v>1</v>
      </c>
      <c r="Q143" s="64">
        <v>3</v>
      </c>
      <c r="R143" s="84">
        <v>1.0880000000000001</v>
      </c>
      <c r="S143" s="64">
        <v>9</v>
      </c>
      <c r="T143" s="61"/>
      <c r="U143" s="61">
        <v>428</v>
      </c>
      <c r="V143" s="61">
        <v>35</v>
      </c>
      <c r="W143" s="61">
        <v>133</v>
      </c>
      <c r="X143" s="85">
        <v>39326.745712144002</v>
      </c>
      <c r="Y143" s="85">
        <v>13109</v>
      </c>
    </row>
    <row r="144" spans="1:25" s="85" customFormat="1">
      <c r="A144" s="83">
        <v>428</v>
      </c>
      <c r="B144" s="61">
        <v>428035163</v>
      </c>
      <c r="C144" s="63" t="s">
        <v>531</v>
      </c>
      <c r="D144" s="64">
        <v>0</v>
      </c>
      <c r="E144" s="64">
        <v>0</v>
      </c>
      <c r="F144" s="64">
        <v>0</v>
      </c>
      <c r="G144" s="64">
        <v>8</v>
      </c>
      <c r="H144" s="64">
        <v>4</v>
      </c>
      <c r="I144" s="64">
        <v>2</v>
      </c>
      <c r="J144" s="64">
        <v>0</v>
      </c>
      <c r="K144" s="84">
        <v>0.54039999999999999</v>
      </c>
      <c r="L144" s="64">
        <v>0</v>
      </c>
      <c r="M144" s="64">
        <v>0</v>
      </c>
      <c r="N144" s="64">
        <v>0</v>
      </c>
      <c r="O144" s="64">
        <v>0</v>
      </c>
      <c r="P144" s="64">
        <v>6</v>
      </c>
      <c r="Q144" s="64">
        <v>14</v>
      </c>
      <c r="R144" s="84">
        <v>1.0880000000000001</v>
      </c>
      <c r="S144" s="64">
        <v>11</v>
      </c>
      <c r="T144" s="61"/>
      <c r="U144" s="61">
        <v>428</v>
      </c>
      <c r="V144" s="61">
        <v>35</v>
      </c>
      <c r="W144" s="61">
        <v>163</v>
      </c>
      <c r="X144" s="85">
        <v>193130.60953667204</v>
      </c>
      <c r="Y144" s="85">
        <v>13795</v>
      </c>
    </row>
    <row r="145" spans="1:25" s="85" customFormat="1">
      <c r="A145" s="83">
        <v>428</v>
      </c>
      <c r="B145" s="61">
        <v>428035165</v>
      </c>
      <c r="C145" s="63" t="s">
        <v>531</v>
      </c>
      <c r="D145" s="64">
        <v>0</v>
      </c>
      <c r="E145" s="64">
        <v>0</v>
      </c>
      <c r="F145" s="64">
        <v>1</v>
      </c>
      <c r="G145" s="64">
        <v>3</v>
      </c>
      <c r="H145" s="64">
        <v>3</v>
      </c>
      <c r="I145" s="64">
        <v>2</v>
      </c>
      <c r="J145" s="64">
        <v>0</v>
      </c>
      <c r="K145" s="84">
        <v>0.34739999999999999</v>
      </c>
      <c r="L145" s="64">
        <v>0</v>
      </c>
      <c r="M145" s="64">
        <v>0</v>
      </c>
      <c r="N145" s="64">
        <v>0</v>
      </c>
      <c r="O145" s="64">
        <v>0</v>
      </c>
      <c r="P145" s="64">
        <v>9</v>
      </c>
      <c r="Q145" s="64">
        <v>9</v>
      </c>
      <c r="R145" s="84">
        <v>1.0880000000000001</v>
      </c>
      <c r="S145" s="64">
        <v>10</v>
      </c>
      <c r="T145" s="61"/>
      <c r="U145" s="61">
        <v>428</v>
      </c>
      <c r="V145" s="61">
        <v>35</v>
      </c>
      <c r="W145" s="61">
        <v>165</v>
      </c>
      <c r="X145" s="85">
        <v>156170.95937643197</v>
      </c>
      <c r="Y145" s="85">
        <v>17352</v>
      </c>
    </row>
    <row r="146" spans="1:25" s="85" customFormat="1">
      <c r="A146" s="83">
        <v>428</v>
      </c>
      <c r="B146" s="61">
        <v>428035189</v>
      </c>
      <c r="C146" s="63" t="s">
        <v>531</v>
      </c>
      <c r="D146" s="64">
        <v>0</v>
      </c>
      <c r="E146" s="64">
        <v>0</v>
      </c>
      <c r="F146" s="64">
        <v>0</v>
      </c>
      <c r="G146" s="64">
        <v>0</v>
      </c>
      <c r="H146" s="64">
        <v>0</v>
      </c>
      <c r="I146" s="64">
        <v>1</v>
      </c>
      <c r="J146" s="64">
        <v>0</v>
      </c>
      <c r="K146" s="84">
        <v>3.8600000000000002E-2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1</v>
      </c>
      <c r="R146" s="84">
        <v>1.0880000000000001</v>
      </c>
      <c r="S146" s="64">
        <v>3</v>
      </c>
      <c r="T146" s="61"/>
      <c r="U146" s="61">
        <v>428</v>
      </c>
      <c r="V146" s="61">
        <v>35</v>
      </c>
      <c r="W146" s="61">
        <v>189</v>
      </c>
      <c r="X146" s="85">
        <v>12439.921904048</v>
      </c>
      <c r="Y146" s="85">
        <v>12440</v>
      </c>
    </row>
    <row r="147" spans="1:25" s="85" customFormat="1">
      <c r="A147" s="83">
        <v>428</v>
      </c>
      <c r="B147" s="61">
        <v>428035220</v>
      </c>
      <c r="C147" s="63" t="s">
        <v>531</v>
      </c>
      <c r="D147" s="64">
        <v>0</v>
      </c>
      <c r="E147" s="64">
        <v>0</v>
      </c>
      <c r="F147" s="64">
        <v>1</v>
      </c>
      <c r="G147" s="64">
        <v>2</v>
      </c>
      <c r="H147" s="64">
        <v>2</v>
      </c>
      <c r="I147" s="64">
        <v>2</v>
      </c>
      <c r="J147" s="64">
        <v>0</v>
      </c>
      <c r="K147" s="84">
        <v>0.2702</v>
      </c>
      <c r="L147" s="64">
        <v>0</v>
      </c>
      <c r="M147" s="64">
        <v>0</v>
      </c>
      <c r="N147" s="64">
        <v>0</v>
      </c>
      <c r="O147" s="64">
        <v>0</v>
      </c>
      <c r="P147" s="64">
        <v>5</v>
      </c>
      <c r="Q147" s="64">
        <v>7</v>
      </c>
      <c r="R147" s="84">
        <v>1.0880000000000001</v>
      </c>
      <c r="S147" s="64">
        <v>7</v>
      </c>
      <c r="T147" s="61"/>
      <c r="U147" s="61">
        <v>428</v>
      </c>
      <c r="V147" s="61">
        <v>35</v>
      </c>
      <c r="W147" s="61">
        <v>220</v>
      </c>
      <c r="X147" s="85">
        <v>105457.08820833599</v>
      </c>
      <c r="Y147" s="85">
        <v>15065</v>
      </c>
    </row>
    <row r="148" spans="1:25" s="85" customFormat="1">
      <c r="A148" s="83">
        <v>428</v>
      </c>
      <c r="B148" s="61">
        <v>428035243</v>
      </c>
      <c r="C148" s="63" t="s">
        <v>531</v>
      </c>
      <c r="D148" s="64">
        <v>0</v>
      </c>
      <c r="E148" s="64">
        <v>0</v>
      </c>
      <c r="F148" s="64">
        <v>0</v>
      </c>
      <c r="G148" s="64">
        <v>1</v>
      </c>
      <c r="H148" s="64">
        <v>0</v>
      </c>
      <c r="I148" s="64">
        <v>1</v>
      </c>
      <c r="J148" s="64">
        <v>0</v>
      </c>
      <c r="K148" s="84">
        <v>7.7200000000000005E-2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2</v>
      </c>
      <c r="R148" s="84">
        <v>1.0880000000000001</v>
      </c>
      <c r="S148" s="64">
        <v>9</v>
      </c>
      <c r="T148" s="61"/>
      <c r="U148" s="61">
        <v>428</v>
      </c>
      <c r="V148" s="61">
        <v>35</v>
      </c>
      <c r="W148" s="61">
        <v>243</v>
      </c>
      <c r="X148" s="85">
        <v>23271.376848096003</v>
      </c>
      <c r="Y148" s="85">
        <v>11636</v>
      </c>
    </row>
    <row r="149" spans="1:25" s="85" customFormat="1">
      <c r="A149" s="83">
        <v>428</v>
      </c>
      <c r="B149" s="61">
        <v>428035244</v>
      </c>
      <c r="C149" s="63" t="s">
        <v>531</v>
      </c>
      <c r="D149" s="64">
        <v>0</v>
      </c>
      <c r="E149" s="64">
        <v>0</v>
      </c>
      <c r="F149" s="64">
        <v>0</v>
      </c>
      <c r="G149" s="64">
        <v>9</v>
      </c>
      <c r="H149" s="64">
        <v>7</v>
      </c>
      <c r="I149" s="64">
        <v>11</v>
      </c>
      <c r="J149" s="64">
        <v>0</v>
      </c>
      <c r="K149" s="84">
        <v>1.0422</v>
      </c>
      <c r="L149" s="64">
        <v>0</v>
      </c>
      <c r="M149" s="64">
        <v>1</v>
      </c>
      <c r="N149" s="64">
        <v>0</v>
      </c>
      <c r="O149" s="64">
        <v>0</v>
      </c>
      <c r="P149" s="64">
        <v>9</v>
      </c>
      <c r="Q149" s="64">
        <v>27</v>
      </c>
      <c r="R149" s="84">
        <v>1.0880000000000001</v>
      </c>
      <c r="S149" s="64">
        <v>10</v>
      </c>
      <c r="T149" s="61"/>
      <c r="U149" s="61">
        <v>428</v>
      </c>
      <c r="V149" s="61">
        <v>35</v>
      </c>
      <c r="W149" s="61">
        <v>244</v>
      </c>
      <c r="X149" s="85">
        <v>366820.60244929598</v>
      </c>
      <c r="Y149" s="85">
        <v>13586</v>
      </c>
    </row>
    <row r="150" spans="1:25" s="85" customFormat="1">
      <c r="A150" s="83">
        <v>428</v>
      </c>
      <c r="B150" s="61">
        <v>428035248</v>
      </c>
      <c r="C150" s="63" t="s">
        <v>531</v>
      </c>
      <c r="D150" s="64">
        <v>0</v>
      </c>
      <c r="E150" s="64">
        <v>0</v>
      </c>
      <c r="F150" s="64">
        <v>0</v>
      </c>
      <c r="G150" s="64">
        <v>11</v>
      </c>
      <c r="H150" s="64">
        <v>13</v>
      </c>
      <c r="I150" s="64">
        <v>4</v>
      </c>
      <c r="J150" s="64">
        <v>0</v>
      </c>
      <c r="K150" s="84">
        <v>1.0808</v>
      </c>
      <c r="L150" s="64">
        <v>0</v>
      </c>
      <c r="M150" s="64">
        <v>3</v>
      </c>
      <c r="N150" s="64">
        <v>0</v>
      </c>
      <c r="O150" s="64">
        <v>0</v>
      </c>
      <c r="P150" s="64">
        <v>17</v>
      </c>
      <c r="Q150" s="64">
        <v>28</v>
      </c>
      <c r="R150" s="84">
        <v>1.0880000000000001</v>
      </c>
      <c r="S150" s="64">
        <v>11</v>
      </c>
      <c r="T150" s="61"/>
      <c r="U150" s="61">
        <v>428</v>
      </c>
      <c r="V150" s="61">
        <v>35</v>
      </c>
      <c r="W150" s="61">
        <v>248</v>
      </c>
      <c r="X150" s="85">
        <v>425722.31275334401</v>
      </c>
      <c r="Y150" s="85">
        <v>15204</v>
      </c>
    </row>
    <row r="151" spans="1:25" s="85" customFormat="1">
      <c r="A151" s="83">
        <v>428</v>
      </c>
      <c r="B151" s="61">
        <v>428035251</v>
      </c>
      <c r="C151" s="63" t="s">
        <v>531</v>
      </c>
      <c r="D151" s="64">
        <v>0</v>
      </c>
      <c r="E151" s="64">
        <v>0</v>
      </c>
      <c r="F151" s="64">
        <v>0</v>
      </c>
      <c r="G151" s="64">
        <v>1</v>
      </c>
      <c r="H151" s="64">
        <v>1</v>
      </c>
      <c r="I151" s="64">
        <v>0</v>
      </c>
      <c r="J151" s="64">
        <v>0</v>
      </c>
      <c r="K151" s="84">
        <v>7.7200000000000005E-2</v>
      </c>
      <c r="L151" s="64">
        <v>0</v>
      </c>
      <c r="M151" s="64">
        <v>0</v>
      </c>
      <c r="N151" s="64">
        <v>0</v>
      </c>
      <c r="O151" s="64">
        <v>0</v>
      </c>
      <c r="P151" s="64">
        <v>2</v>
      </c>
      <c r="Q151" s="64">
        <v>2</v>
      </c>
      <c r="R151" s="84">
        <v>1.0880000000000001</v>
      </c>
      <c r="S151" s="64">
        <v>9</v>
      </c>
      <c r="T151" s="61"/>
      <c r="U151" s="61">
        <v>428</v>
      </c>
      <c r="V151" s="61">
        <v>35</v>
      </c>
      <c r="W151" s="61">
        <v>251</v>
      </c>
      <c r="X151" s="85">
        <v>33304.134848096</v>
      </c>
      <c r="Y151" s="85">
        <v>16652</v>
      </c>
    </row>
    <row r="152" spans="1:25" s="85" customFormat="1">
      <c r="A152" s="83">
        <v>428</v>
      </c>
      <c r="B152" s="61">
        <v>428035262</v>
      </c>
      <c r="C152" s="63" t="s">
        <v>531</v>
      </c>
      <c r="D152" s="64">
        <v>0</v>
      </c>
      <c r="E152" s="64">
        <v>0</v>
      </c>
      <c r="F152" s="64">
        <v>0</v>
      </c>
      <c r="G152" s="64">
        <v>2</v>
      </c>
      <c r="H152" s="64">
        <v>1</v>
      </c>
      <c r="I152" s="64">
        <v>0</v>
      </c>
      <c r="J152" s="64">
        <v>0</v>
      </c>
      <c r="K152" s="84">
        <v>0.1158</v>
      </c>
      <c r="L152" s="64">
        <v>0</v>
      </c>
      <c r="M152" s="64">
        <v>0</v>
      </c>
      <c r="N152" s="64">
        <v>0</v>
      </c>
      <c r="O152" s="64">
        <v>0</v>
      </c>
      <c r="P152" s="64">
        <v>3</v>
      </c>
      <c r="Q152" s="64">
        <v>3</v>
      </c>
      <c r="R152" s="84">
        <v>1.0880000000000001</v>
      </c>
      <c r="S152" s="64">
        <v>9</v>
      </c>
      <c r="T152" s="61"/>
      <c r="U152" s="61">
        <v>428</v>
      </c>
      <c r="V152" s="61">
        <v>35</v>
      </c>
      <c r="W152" s="61">
        <v>262</v>
      </c>
      <c r="X152" s="85">
        <v>50155.101792144</v>
      </c>
      <c r="Y152" s="85">
        <v>16718</v>
      </c>
    </row>
    <row r="153" spans="1:25" s="85" customFormat="1">
      <c r="A153" s="83">
        <v>428</v>
      </c>
      <c r="B153" s="61">
        <v>428035285</v>
      </c>
      <c r="C153" s="63" t="s">
        <v>531</v>
      </c>
      <c r="D153" s="64">
        <v>0</v>
      </c>
      <c r="E153" s="64">
        <v>0</v>
      </c>
      <c r="F153" s="64">
        <v>0</v>
      </c>
      <c r="G153" s="64">
        <v>0</v>
      </c>
      <c r="H153" s="64">
        <v>0</v>
      </c>
      <c r="I153" s="64">
        <v>1</v>
      </c>
      <c r="J153" s="64">
        <v>0</v>
      </c>
      <c r="K153" s="84">
        <v>3.8600000000000002E-2</v>
      </c>
      <c r="L153" s="64">
        <v>0</v>
      </c>
      <c r="M153" s="64">
        <v>0</v>
      </c>
      <c r="N153" s="64">
        <v>0</v>
      </c>
      <c r="O153" s="64">
        <v>0</v>
      </c>
      <c r="P153" s="64">
        <v>0</v>
      </c>
      <c r="Q153" s="64">
        <v>1</v>
      </c>
      <c r="R153" s="84">
        <v>1.0880000000000001</v>
      </c>
      <c r="S153" s="64">
        <v>8</v>
      </c>
      <c r="T153" s="61"/>
      <c r="U153" s="61">
        <v>428</v>
      </c>
      <c r="V153" s="61">
        <v>35</v>
      </c>
      <c r="W153" s="61">
        <v>285</v>
      </c>
      <c r="X153" s="85">
        <v>12439.921904048</v>
      </c>
      <c r="Y153" s="85">
        <v>12440</v>
      </c>
    </row>
    <row r="154" spans="1:25" s="85" customFormat="1">
      <c r="A154" s="83">
        <v>428</v>
      </c>
      <c r="B154" s="61">
        <v>428035293</v>
      </c>
      <c r="C154" s="63" t="s">
        <v>531</v>
      </c>
      <c r="D154" s="64">
        <v>0</v>
      </c>
      <c r="E154" s="64">
        <v>0</v>
      </c>
      <c r="F154" s="64">
        <v>0</v>
      </c>
      <c r="G154" s="64">
        <v>2</v>
      </c>
      <c r="H154" s="64">
        <v>1</v>
      </c>
      <c r="I154" s="64">
        <v>1</v>
      </c>
      <c r="J154" s="64">
        <v>0</v>
      </c>
      <c r="K154" s="84">
        <v>0.15440000000000001</v>
      </c>
      <c r="L154" s="64">
        <v>0</v>
      </c>
      <c r="M154" s="64">
        <v>0</v>
      </c>
      <c r="N154" s="64">
        <v>0</v>
      </c>
      <c r="O154" s="64">
        <v>0</v>
      </c>
      <c r="P154" s="64">
        <v>4</v>
      </c>
      <c r="Q154" s="64">
        <v>4</v>
      </c>
      <c r="R154" s="84">
        <v>1.0880000000000001</v>
      </c>
      <c r="S154" s="64">
        <v>10</v>
      </c>
      <c r="T154" s="61"/>
      <c r="U154" s="61">
        <v>428</v>
      </c>
      <c r="V154" s="61">
        <v>35</v>
      </c>
      <c r="W154" s="61">
        <v>293</v>
      </c>
      <c r="X154" s="85">
        <v>69745.177616191999</v>
      </c>
      <c r="Y154" s="85">
        <v>17436</v>
      </c>
    </row>
    <row r="155" spans="1:25" s="85" customFormat="1">
      <c r="A155" s="83">
        <v>428</v>
      </c>
      <c r="B155" s="61">
        <v>428035307</v>
      </c>
      <c r="C155" s="63" t="s">
        <v>531</v>
      </c>
      <c r="D155" s="64">
        <v>0</v>
      </c>
      <c r="E155" s="64">
        <v>0</v>
      </c>
      <c r="F155" s="64">
        <v>0</v>
      </c>
      <c r="G155" s="64">
        <v>1</v>
      </c>
      <c r="H155" s="64">
        <v>2</v>
      </c>
      <c r="I155" s="64">
        <v>0</v>
      </c>
      <c r="J155" s="64">
        <v>0</v>
      </c>
      <c r="K155" s="84">
        <v>0.1158</v>
      </c>
      <c r="L155" s="64">
        <v>0</v>
      </c>
      <c r="M155" s="64">
        <v>0</v>
      </c>
      <c r="N155" s="64">
        <v>0</v>
      </c>
      <c r="O155" s="64">
        <v>0</v>
      </c>
      <c r="P155" s="64">
        <v>3</v>
      </c>
      <c r="Q155" s="64">
        <v>3</v>
      </c>
      <c r="R155" s="84">
        <v>1.0880000000000001</v>
      </c>
      <c r="S155" s="64">
        <v>4</v>
      </c>
      <c r="T155" s="61"/>
      <c r="U155" s="61">
        <v>428</v>
      </c>
      <c r="V155" s="61">
        <v>35</v>
      </c>
      <c r="W155" s="61">
        <v>307</v>
      </c>
      <c r="X155" s="85">
        <v>45617.093472144014</v>
      </c>
      <c r="Y155" s="85">
        <v>15206</v>
      </c>
    </row>
    <row r="156" spans="1:25" s="85" customFormat="1">
      <c r="A156" s="83">
        <v>428</v>
      </c>
      <c r="B156" s="61">
        <v>428035308</v>
      </c>
      <c r="C156" s="63" t="s">
        <v>531</v>
      </c>
      <c r="D156" s="64">
        <v>0</v>
      </c>
      <c r="E156" s="64">
        <v>0</v>
      </c>
      <c r="F156" s="64">
        <v>0</v>
      </c>
      <c r="G156" s="64">
        <v>0</v>
      </c>
      <c r="H156" s="64">
        <v>1</v>
      </c>
      <c r="I156" s="64">
        <v>0</v>
      </c>
      <c r="J156" s="64">
        <v>0</v>
      </c>
      <c r="K156" s="84">
        <v>3.8600000000000002E-2</v>
      </c>
      <c r="L156" s="64">
        <v>0</v>
      </c>
      <c r="M156" s="64">
        <v>0</v>
      </c>
      <c r="N156" s="64">
        <v>0</v>
      </c>
      <c r="O156" s="64">
        <v>0</v>
      </c>
      <c r="P156" s="64">
        <v>1</v>
      </c>
      <c r="Q156" s="64">
        <v>1</v>
      </c>
      <c r="R156" s="84">
        <v>1.0880000000000001</v>
      </c>
      <c r="S156" s="64">
        <v>9</v>
      </c>
      <c r="T156" s="61"/>
      <c r="U156" s="61">
        <v>428</v>
      </c>
      <c r="V156" s="61">
        <v>35</v>
      </c>
      <c r="W156" s="61">
        <v>308</v>
      </c>
      <c r="X156" s="85">
        <v>16453.167904047998</v>
      </c>
      <c r="Y156" s="85">
        <v>16453</v>
      </c>
    </row>
    <row r="157" spans="1:25" s="85" customFormat="1">
      <c r="A157" s="83">
        <v>428</v>
      </c>
      <c r="B157" s="61">
        <v>428035314</v>
      </c>
      <c r="C157" s="63" t="s">
        <v>531</v>
      </c>
      <c r="D157" s="64">
        <v>0</v>
      </c>
      <c r="E157" s="64">
        <v>0</v>
      </c>
      <c r="F157" s="64">
        <v>1</v>
      </c>
      <c r="G157" s="64">
        <v>1</v>
      </c>
      <c r="H157" s="64">
        <v>1</v>
      </c>
      <c r="I157" s="64">
        <v>1</v>
      </c>
      <c r="J157" s="64">
        <v>0</v>
      </c>
      <c r="K157" s="84">
        <v>0.15440000000000001</v>
      </c>
      <c r="L157" s="64">
        <v>0</v>
      </c>
      <c r="M157" s="64">
        <v>0</v>
      </c>
      <c r="N157" s="64">
        <v>0</v>
      </c>
      <c r="O157" s="64">
        <v>0</v>
      </c>
      <c r="P157" s="64">
        <v>2</v>
      </c>
      <c r="Q157" s="64">
        <v>4</v>
      </c>
      <c r="R157" s="84">
        <v>1.0880000000000001</v>
      </c>
      <c r="S157" s="64">
        <v>7</v>
      </c>
      <c r="T157" s="61"/>
      <c r="U157" s="61">
        <v>428</v>
      </c>
      <c r="V157" s="61">
        <v>35</v>
      </c>
      <c r="W157" s="61">
        <v>314</v>
      </c>
      <c r="X157" s="85">
        <v>55389.580256192006</v>
      </c>
      <c r="Y157" s="85">
        <v>13847</v>
      </c>
    </row>
    <row r="158" spans="1:25" s="85" customFormat="1">
      <c r="A158" s="83">
        <v>428</v>
      </c>
      <c r="B158" s="61">
        <v>428035336</v>
      </c>
      <c r="C158" s="63" t="s">
        <v>531</v>
      </c>
      <c r="D158" s="64">
        <v>0</v>
      </c>
      <c r="E158" s="64">
        <v>0</v>
      </c>
      <c r="F158" s="64">
        <v>0</v>
      </c>
      <c r="G158" s="64">
        <v>2</v>
      </c>
      <c r="H158" s="64">
        <v>1</v>
      </c>
      <c r="I158" s="64">
        <v>0</v>
      </c>
      <c r="J158" s="64">
        <v>0</v>
      </c>
      <c r="K158" s="84">
        <v>0.1158</v>
      </c>
      <c r="L158" s="64">
        <v>0</v>
      </c>
      <c r="M158" s="64">
        <v>0</v>
      </c>
      <c r="N158" s="64">
        <v>0</v>
      </c>
      <c r="O158" s="64">
        <v>0</v>
      </c>
      <c r="P158" s="64">
        <v>0</v>
      </c>
      <c r="Q158" s="64">
        <v>3</v>
      </c>
      <c r="R158" s="84">
        <v>1.0880000000000001</v>
      </c>
      <c r="S158" s="64">
        <v>8</v>
      </c>
      <c r="T158" s="61"/>
      <c r="U158" s="61">
        <v>428</v>
      </c>
      <c r="V158" s="61">
        <v>35</v>
      </c>
      <c r="W158" s="61">
        <v>336</v>
      </c>
      <c r="X158" s="85">
        <v>32096.565792144007</v>
      </c>
      <c r="Y158" s="85">
        <v>10699</v>
      </c>
    </row>
    <row r="159" spans="1:25" s="85" customFormat="1">
      <c r="A159" s="83">
        <v>428</v>
      </c>
      <c r="B159" s="61">
        <v>428035346</v>
      </c>
      <c r="C159" s="63" t="s">
        <v>531</v>
      </c>
      <c r="D159" s="64">
        <v>0</v>
      </c>
      <c r="E159" s="64">
        <v>0</v>
      </c>
      <c r="F159" s="64">
        <v>1</v>
      </c>
      <c r="G159" s="64">
        <v>4</v>
      </c>
      <c r="H159" s="64">
        <v>2</v>
      </c>
      <c r="I159" s="64">
        <v>1</v>
      </c>
      <c r="J159" s="64">
        <v>0</v>
      </c>
      <c r="K159" s="84">
        <v>0.30880000000000002</v>
      </c>
      <c r="L159" s="64">
        <v>0</v>
      </c>
      <c r="M159" s="64">
        <v>2</v>
      </c>
      <c r="N159" s="64">
        <v>0</v>
      </c>
      <c r="O159" s="64">
        <v>0</v>
      </c>
      <c r="P159" s="64">
        <v>4</v>
      </c>
      <c r="Q159" s="64">
        <v>8</v>
      </c>
      <c r="R159" s="84">
        <v>1.0880000000000001</v>
      </c>
      <c r="S159" s="64">
        <v>8</v>
      </c>
      <c r="T159" s="61"/>
      <c r="U159" s="61">
        <v>428</v>
      </c>
      <c r="V159" s="61">
        <v>35</v>
      </c>
      <c r="W159" s="61">
        <v>346</v>
      </c>
      <c r="X159" s="85">
        <v>115843.00643238401</v>
      </c>
      <c r="Y159" s="85">
        <v>14480</v>
      </c>
    </row>
    <row r="160" spans="1:25" s="85" customFormat="1">
      <c r="A160" s="83">
        <v>428</v>
      </c>
      <c r="B160" s="61">
        <v>428035350</v>
      </c>
      <c r="C160" s="63" t="s">
        <v>531</v>
      </c>
      <c r="D160" s="64">
        <v>0</v>
      </c>
      <c r="E160" s="64">
        <v>0</v>
      </c>
      <c r="F160" s="64">
        <v>0</v>
      </c>
      <c r="G160" s="64">
        <v>1</v>
      </c>
      <c r="H160" s="64">
        <v>0</v>
      </c>
      <c r="I160" s="64">
        <v>0</v>
      </c>
      <c r="J160" s="64">
        <v>0</v>
      </c>
      <c r="K160" s="84">
        <v>3.8600000000000002E-2</v>
      </c>
      <c r="L160" s="64">
        <v>0</v>
      </c>
      <c r="M160" s="64">
        <v>0</v>
      </c>
      <c r="N160" s="64">
        <v>0</v>
      </c>
      <c r="O160" s="64">
        <v>0</v>
      </c>
      <c r="P160" s="64">
        <v>1</v>
      </c>
      <c r="Q160" s="64">
        <v>1</v>
      </c>
      <c r="R160" s="84">
        <v>1.0880000000000001</v>
      </c>
      <c r="S160" s="64">
        <v>3</v>
      </c>
      <c r="T160" s="61"/>
      <c r="U160" s="61">
        <v>428</v>
      </c>
      <c r="V160" s="61">
        <v>35</v>
      </c>
      <c r="W160" s="61">
        <v>350</v>
      </c>
      <c r="X160" s="85">
        <v>15353.182784048002</v>
      </c>
      <c r="Y160" s="85">
        <v>15353</v>
      </c>
    </row>
    <row r="161" spans="1:25" s="85" customFormat="1">
      <c r="A161" s="83">
        <v>429</v>
      </c>
      <c r="B161" s="61">
        <v>429163030</v>
      </c>
      <c r="C161" s="63" t="s">
        <v>97</v>
      </c>
      <c r="D161" s="64">
        <v>0</v>
      </c>
      <c r="E161" s="64">
        <v>0</v>
      </c>
      <c r="F161" s="64">
        <v>0</v>
      </c>
      <c r="G161" s="64">
        <v>0</v>
      </c>
      <c r="H161" s="64">
        <v>0</v>
      </c>
      <c r="I161" s="64">
        <v>2</v>
      </c>
      <c r="J161" s="64">
        <v>0</v>
      </c>
      <c r="K161" s="84">
        <v>7.7200000000000005E-2</v>
      </c>
      <c r="L161" s="64">
        <v>0</v>
      </c>
      <c r="M161" s="64">
        <v>0</v>
      </c>
      <c r="N161" s="64">
        <v>0</v>
      </c>
      <c r="O161" s="64">
        <v>0</v>
      </c>
      <c r="P161" s="64">
        <v>2</v>
      </c>
      <c r="Q161" s="64">
        <v>2</v>
      </c>
      <c r="R161" s="84">
        <v>1</v>
      </c>
      <c r="S161" s="64">
        <v>7</v>
      </c>
      <c r="T161" s="61"/>
      <c r="U161" s="61">
        <v>429</v>
      </c>
      <c r="V161" s="61">
        <v>163</v>
      </c>
      <c r="W161" s="61">
        <v>30</v>
      </c>
      <c r="X161" s="85">
        <v>33335.853819999997</v>
      </c>
      <c r="Y161" s="85">
        <v>16668</v>
      </c>
    </row>
    <row r="162" spans="1:25" s="85" customFormat="1">
      <c r="A162" s="83">
        <v>429</v>
      </c>
      <c r="B162" s="61">
        <v>429163035</v>
      </c>
      <c r="C162" s="63" t="s">
        <v>97</v>
      </c>
      <c r="D162" s="64">
        <v>0</v>
      </c>
      <c r="E162" s="64">
        <v>0</v>
      </c>
      <c r="F162" s="64">
        <v>0</v>
      </c>
      <c r="G162" s="64">
        <v>0</v>
      </c>
      <c r="H162" s="64">
        <v>1</v>
      </c>
      <c r="I162" s="64">
        <v>1</v>
      </c>
      <c r="J162" s="64">
        <v>0</v>
      </c>
      <c r="K162" s="84">
        <v>7.7200000000000005E-2</v>
      </c>
      <c r="L162" s="64">
        <v>0</v>
      </c>
      <c r="M162" s="64">
        <v>0</v>
      </c>
      <c r="N162" s="64">
        <v>0</v>
      </c>
      <c r="O162" s="64">
        <v>0</v>
      </c>
      <c r="P162" s="64">
        <v>0</v>
      </c>
      <c r="Q162" s="64">
        <v>2</v>
      </c>
      <c r="R162" s="84">
        <v>1</v>
      </c>
      <c r="S162" s="64">
        <v>11</v>
      </c>
      <c r="T162" s="61"/>
      <c r="U162" s="61">
        <v>429</v>
      </c>
      <c r="V162" s="61">
        <v>163</v>
      </c>
      <c r="W162" s="61">
        <v>35</v>
      </c>
      <c r="X162" s="85">
        <v>21365.893819999998</v>
      </c>
      <c r="Y162" s="85">
        <v>10683</v>
      </c>
    </row>
    <row r="163" spans="1:25" s="85" customFormat="1">
      <c r="A163" s="83">
        <v>429</v>
      </c>
      <c r="B163" s="61">
        <v>429163049</v>
      </c>
      <c r="C163" s="63" t="s">
        <v>97</v>
      </c>
      <c r="D163" s="64">
        <v>0</v>
      </c>
      <c r="E163" s="64">
        <v>0</v>
      </c>
      <c r="F163" s="64">
        <v>0</v>
      </c>
      <c r="G163" s="64">
        <v>0</v>
      </c>
      <c r="H163" s="64">
        <v>0</v>
      </c>
      <c r="I163" s="64">
        <v>1</v>
      </c>
      <c r="J163" s="64">
        <v>0</v>
      </c>
      <c r="K163" s="84">
        <v>3.8600000000000002E-2</v>
      </c>
      <c r="L163" s="64">
        <v>0</v>
      </c>
      <c r="M163" s="64">
        <v>0</v>
      </c>
      <c r="N163" s="64">
        <v>0</v>
      </c>
      <c r="O163" s="64">
        <v>0</v>
      </c>
      <c r="P163" s="64">
        <v>1</v>
      </c>
      <c r="Q163" s="64">
        <v>1</v>
      </c>
      <c r="R163" s="84">
        <v>1</v>
      </c>
      <c r="S163" s="64">
        <v>8</v>
      </c>
      <c r="T163" s="61"/>
      <c r="U163" s="61">
        <v>429</v>
      </c>
      <c r="V163" s="61">
        <v>163</v>
      </c>
      <c r="W163" s="61">
        <v>49</v>
      </c>
      <c r="X163" s="85">
        <v>16929.976909999998</v>
      </c>
      <c r="Y163" s="85">
        <v>16930</v>
      </c>
    </row>
    <row r="164" spans="1:25" s="85" customFormat="1">
      <c r="A164" s="83">
        <v>429</v>
      </c>
      <c r="B164" s="61">
        <v>429163057</v>
      </c>
      <c r="C164" s="63" t="s">
        <v>97</v>
      </c>
      <c r="D164" s="64">
        <v>0</v>
      </c>
      <c r="E164" s="64">
        <v>0</v>
      </c>
      <c r="F164" s="64">
        <v>0</v>
      </c>
      <c r="G164" s="64">
        <v>0</v>
      </c>
      <c r="H164" s="64">
        <v>0</v>
      </c>
      <c r="I164" s="64">
        <v>2</v>
      </c>
      <c r="J164" s="64">
        <v>0</v>
      </c>
      <c r="K164" s="84">
        <v>7.7200000000000005E-2</v>
      </c>
      <c r="L164" s="64">
        <v>0</v>
      </c>
      <c r="M164" s="64">
        <v>0</v>
      </c>
      <c r="N164" s="64">
        <v>0</v>
      </c>
      <c r="O164" s="64">
        <v>1</v>
      </c>
      <c r="P164" s="64">
        <v>2</v>
      </c>
      <c r="Q164" s="64">
        <v>2</v>
      </c>
      <c r="R164" s="84">
        <v>1</v>
      </c>
      <c r="S164" s="64">
        <v>12</v>
      </c>
      <c r="T164" s="61"/>
      <c r="U164" s="61">
        <v>429</v>
      </c>
      <c r="V164" s="61">
        <v>163</v>
      </c>
      <c r="W164" s="61">
        <v>57</v>
      </c>
      <c r="X164" s="85">
        <v>38691.503819999998</v>
      </c>
      <c r="Y164" s="85">
        <v>19346</v>
      </c>
    </row>
    <row r="165" spans="1:25" s="85" customFormat="1">
      <c r="A165" s="83">
        <v>429</v>
      </c>
      <c r="B165" s="61">
        <v>429163071</v>
      </c>
      <c r="C165" s="63" t="s">
        <v>97</v>
      </c>
      <c r="D165" s="64">
        <v>0</v>
      </c>
      <c r="E165" s="64">
        <v>0</v>
      </c>
      <c r="F165" s="64">
        <v>0</v>
      </c>
      <c r="G165" s="64">
        <v>0</v>
      </c>
      <c r="H165" s="64">
        <v>0</v>
      </c>
      <c r="I165" s="64">
        <v>2</v>
      </c>
      <c r="J165" s="64">
        <v>0</v>
      </c>
      <c r="K165" s="84">
        <v>7.7200000000000005E-2</v>
      </c>
      <c r="L165" s="64">
        <v>0</v>
      </c>
      <c r="M165" s="64">
        <v>0</v>
      </c>
      <c r="N165" s="64">
        <v>0</v>
      </c>
      <c r="O165" s="64">
        <v>0</v>
      </c>
      <c r="P165" s="64">
        <v>2</v>
      </c>
      <c r="Q165" s="64">
        <v>2</v>
      </c>
      <c r="R165" s="84">
        <v>1</v>
      </c>
      <c r="S165" s="64">
        <v>5</v>
      </c>
      <c r="T165" s="61"/>
      <c r="U165" s="61">
        <v>429</v>
      </c>
      <c r="V165" s="61">
        <v>163</v>
      </c>
      <c r="W165" s="61">
        <v>71</v>
      </c>
      <c r="X165" s="85">
        <v>32043.533819999997</v>
      </c>
      <c r="Y165" s="85">
        <v>16022</v>
      </c>
    </row>
    <row r="166" spans="1:25" s="85" customFormat="1">
      <c r="A166" s="83">
        <v>429</v>
      </c>
      <c r="B166" s="61">
        <v>429163128</v>
      </c>
      <c r="C166" s="63" t="s">
        <v>97</v>
      </c>
      <c r="D166" s="64">
        <v>0</v>
      </c>
      <c r="E166" s="64">
        <v>0</v>
      </c>
      <c r="F166" s="64">
        <v>0</v>
      </c>
      <c r="G166" s="64">
        <v>1</v>
      </c>
      <c r="H166" s="64">
        <v>1</v>
      </c>
      <c r="I166" s="64">
        <v>0</v>
      </c>
      <c r="J166" s="64">
        <v>0</v>
      </c>
      <c r="K166" s="84">
        <v>7.7200000000000005E-2</v>
      </c>
      <c r="L166" s="64">
        <v>0</v>
      </c>
      <c r="M166" s="64">
        <v>1</v>
      </c>
      <c r="N166" s="64">
        <v>0</v>
      </c>
      <c r="O166" s="64">
        <v>0</v>
      </c>
      <c r="P166" s="64">
        <v>2</v>
      </c>
      <c r="Q166" s="64">
        <v>2</v>
      </c>
      <c r="R166" s="84">
        <v>1</v>
      </c>
      <c r="S166" s="64">
        <v>10</v>
      </c>
      <c r="T166" s="61"/>
      <c r="U166" s="61">
        <v>429</v>
      </c>
      <c r="V166" s="61">
        <v>163</v>
      </c>
      <c r="W166" s="61">
        <v>128</v>
      </c>
      <c r="X166" s="85">
        <v>34108.463819999997</v>
      </c>
      <c r="Y166" s="85">
        <v>17054</v>
      </c>
    </row>
    <row r="167" spans="1:25" s="85" customFormat="1">
      <c r="A167" s="83">
        <v>429</v>
      </c>
      <c r="B167" s="61">
        <v>429163163</v>
      </c>
      <c r="C167" s="63" t="s">
        <v>97</v>
      </c>
      <c r="D167" s="64">
        <v>0</v>
      </c>
      <c r="E167" s="64">
        <v>0</v>
      </c>
      <c r="F167" s="64">
        <v>126</v>
      </c>
      <c r="G167" s="64">
        <v>599</v>
      </c>
      <c r="H167" s="64">
        <v>368</v>
      </c>
      <c r="I167" s="64">
        <v>456</v>
      </c>
      <c r="J167" s="64">
        <v>0</v>
      </c>
      <c r="K167" s="84">
        <v>59.791400000000003</v>
      </c>
      <c r="L167" s="64">
        <v>0</v>
      </c>
      <c r="M167" s="64">
        <v>161</v>
      </c>
      <c r="N167" s="64">
        <v>24</v>
      </c>
      <c r="O167" s="64">
        <v>25</v>
      </c>
      <c r="P167" s="64">
        <v>1168</v>
      </c>
      <c r="Q167" s="64">
        <v>1549</v>
      </c>
      <c r="R167" s="84">
        <v>1</v>
      </c>
      <c r="S167" s="64">
        <v>11</v>
      </c>
      <c r="T167" s="61"/>
      <c r="U167" s="61">
        <v>429</v>
      </c>
      <c r="V167" s="61">
        <v>163</v>
      </c>
      <c r="W167" s="61">
        <v>163</v>
      </c>
      <c r="X167" s="85">
        <v>23944434.723590001</v>
      </c>
      <c r="Y167" s="85">
        <v>15458</v>
      </c>
    </row>
    <row r="168" spans="1:25" s="85" customFormat="1">
      <c r="A168" s="83">
        <v>429</v>
      </c>
      <c r="B168" s="61">
        <v>429163165</v>
      </c>
      <c r="C168" s="63" t="s">
        <v>97</v>
      </c>
      <c r="D168" s="64">
        <v>0</v>
      </c>
      <c r="E168" s="64">
        <v>0</v>
      </c>
      <c r="F168" s="64">
        <v>0</v>
      </c>
      <c r="G168" s="64">
        <v>1</v>
      </c>
      <c r="H168" s="64">
        <v>0</v>
      </c>
      <c r="I168" s="64">
        <v>0</v>
      </c>
      <c r="J168" s="64">
        <v>0</v>
      </c>
      <c r="K168" s="84">
        <v>3.8600000000000002E-2</v>
      </c>
      <c r="L168" s="64">
        <v>0</v>
      </c>
      <c r="M168" s="64">
        <v>0</v>
      </c>
      <c r="N168" s="64">
        <v>0</v>
      </c>
      <c r="O168" s="64">
        <v>0</v>
      </c>
      <c r="P168" s="64">
        <v>1</v>
      </c>
      <c r="Q168" s="64">
        <v>1</v>
      </c>
      <c r="R168" s="84">
        <v>1</v>
      </c>
      <c r="S168" s="64">
        <v>10</v>
      </c>
      <c r="T168" s="61"/>
      <c r="U168" s="61">
        <v>429</v>
      </c>
      <c r="V168" s="61">
        <v>163</v>
      </c>
      <c r="W168" s="61">
        <v>165</v>
      </c>
      <c r="X168" s="85">
        <v>15957.32691</v>
      </c>
      <c r="Y168" s="85">
        <v>15957</v>
      </c>
    </row>
    <row r="169" spans="1:25" s="85" customFormat="1">
      <c r="A169" s="83">
        <v>429</v>
      </c>
      <c r="B169" s="61">
        <v>429163168</v>
      </c>
      <c r="C169" s="63" t="s">
        <v>97</v>
      </c>
      <c r="D169" s="64">
        <v>0</v>
      </c>
      <c r="E169" s="64">
        <v>0</v>
      </c>
      <c r="F169" s="64">
        <v>0</v>
      </c>
      <c r="G169" s="64">
        <v>1</v>
      </c>
      <c r="H169" s="64">
        <v>0</v>
      </c>
      <c r="I169" s="64">
        <v>1</v>
      </c>
      <c r="J169" s="64">
        <v>0</v>
      </c>
      <c r="K169" s="84">
        <v>7.7200000000000005E-2</v>
      </c>
      <c r="L169" s="64">
        <v>0</v>
      </c>
      <c r="M169" s="64">
        <v>0</v>
      </c>
      <c r="N169" s="64">
        <v>0</v>
      </c>
      <c r="O169" s="64">
        <v>0</v>
      </c>
      <c r="P169" s="64">
        <v>1</v>
      </c>
      <c r="Q169" s="64">
        <v>2</v>
      </c>
      <c r="R169" s="84">
        <v>1</v>
      </c>
      <c r="S169" s="64">
        <v>3</v>
      </c>
      <c r="T169" s="61"/>
      <c r="U169" s="61">
        <v>429</v>
      </c>
      <c r="V169" s="61">
        <v>163</v>
      </c>
      <c r="W169" s="61">
        <v>168</v>
      </c>
      <c r="X169" s="85">
        <v>25918.173819999996</v>
      </c>
      <c r="Y169" s="85">
        <v>12959</v>
      </c>
    </row>
    <row r="170" spans="1:25" s="85" customFormat="1">
      <c r="A170" s="83">
        <v>429</v>
      </c>
      <c r="B170" s="61">
        <v>429163229</v>
      </c>
      <c r="C170" s="63" t="s">
        <v>97</v>
      </c>
      <c r="D170" s="64">
        <v>0</v>
      </c>
      <c r="E170" s="64">
        <v>0</v>
      </c>
      <c r="F170" s="64">
        <v>1</v>
      </c>
      <c r="G170" s="64">
        <v>6</v>
      </c>
      <c r="H170" s="64">
        <v>2</v>
      </c>
      <c r="I170" s="64">
        <v>3</v>
      </c>
      <c r="J170" s="64">
        <v>0</v>
      </c>
      <c r="K170" s="84">
        <v>0.4632</v>
      </c>
      <c r="L170" s="64">
        <v>0</v>
      </c>
      <c r="M170" s="64">
        <v>0</v>
      </c>
      <c r="N170" s="64">
        <v>0</v>
      </c>
      <c r="O170" s="64">
        <v>0</v>
      </c>
      <c r="P170" s="64">
        <v>11</v>
      </c>
      <c r="Q170" s="64">
        <v>12</v>
      </c>
      <c r="R170" s="84">
        <v>1</v>
      </c>
      <c r="S170" s="64">
        <v>9</v>
      </c>
      <c r="T170" s="61"/>
      <c r="U170" s="61">
        <v>429</v>
      </c>
      <c r="V170" s="61">
        <v>163</v>
      </c>
      <c r="W170" s="61">
        <v>229</v>
      </c>
      <c r="X170" s="85">
        <v>186481.79292000001</v>
      </c>
      <c r="Y170" s="85">
        <v>15540</v>
      </c>
    </row>
    <row r="171" spans="1:25" s="85" customFormat="1">
      <c r="A171" s="83">
        <v>429</v>
      </c>
      <c r="B171" s="61">
        <v>429163246</v>
      </c>
      <c r="C171" s="63" t="s">
        <v>97</v>
      </c>
      <c r="D171" s="64">
        <v>0</v>
      </c>
      <c r="E171" s="64">
        <v>0</v>
      </c>
      <c r="F171" s="64">
        <v>0</v>
      </c>
      <c r="G171" s="64">
        <v>0</v>
      </c>
      <c r="H171" s="64">
        <v>0</v>
      </c>
      <c r="I171" s="64">
        <v>1</v>
      </c>
      <c r="J171" s="64">
        <v>0</v>
      </c>
      <c r="K171" s="84">
        <v>3.8600000000000002E-2</v>
      </c>
      <c r="L171" s="64">
        <v>0</v>
      </c>
      <c r="M171" s="64">
        <v>0</v>
      </c>
      <c r="N171" s="64">
        <v>0</v>
      </c>
      <c r="O171" s="64">
        <v>0</v>
      </c>
      <c r="P171" s="64">
        <v>0</v>
      </c>
      <c r="Q171" s="64">
        <v>1</v>
      </c>
      <c r="R171" s="84">
        <v>1</v>
      </c>
      <c r="S171" s="64">
        <v>2</v>
      </c>
      <c r="T171" s="61"/>
      <c r="U171" s="61">
        <v>429</v>
      </c>
      <c r="V171" s="61">
        <v>163</v>
      </c>
      <c r="W171" s="61">
        <v>246</v>
      </c>
      <c r="X171" s="85">
        <v>11611.466909999999</v>
      </c>
      <c r="Y171" s="85">
        <v>11611</v>
      </c>
    </row>
    <row r="172" spans="1:25" s="85" customFormat="1">
      <c r="A172" s="83">
        <v>429</v>
      </c>
      <c r="B172" s="61">
        <v>429163248</v>
      </c>
      <c r="C172" s="63" t="s">
        <v>97</v>
      </c>
      <c r="D172" s="64">
        <v>0</v>
      </c>
      <c r="E172" s="64">
        <v>0</v>
      </c>
      <c r="F172" s="64">
        <v>0</v>
      </c>
      <c r="G172" s="64">
        <v>1</v>
      </c>
      <c r="H172" s="64">
        <v>0</v>
      </c>
      <c r="I172" s="64">
        <v>2</v>
      </c>
      <c r="J172" s="64">
        <v>0</v>
      </c>
      <c r="K172" s="84">
        <v>0.1158</v>
      </c>
      <c r="L172" s="64">
        <v>0</v>
      </c>
      <c r="M172" s="64">
        <v>0</v>
      </c>
      <c r="N172" s="64">
        <v>0</v>
      </c>
      <c r="O172" s="64">
        <v>0</v>
      </c>
      <c r="P172" s="64">
        <v>3</v>
      </c>
      <c r="Q172" s="64">
        <v>3</v>
      </c>
      <c r="R172" s="84">
        <v>1</v>
      </c>
      <c r="S172" s="64">
        <v>11</v>
      </c>
      <c r="T172" s="61"/>
      <c r="U172" s="61">
        <v>429</v>
      </c>
      <c r="V172" s="61">
        <v>163</v>
      </c>
      <c r="W172" s="61">
        <v>248</v>
      </c>
      <c r="X172" s="85">
        <v>51816.480729999988</v>
      </c>
      <c r="Y172" s="85">
        <v>17272</v>
      </c>
    </row>
    <row r="173" spans="1:25" s="85" customFormat="1">
      <c r="A173" s="83">
        <v>429</v>
      </c>
      <c r="B173" s="61">
        <v>429163258</v>
      </c>
      <c r="C173" s="63" t="s">
        <v>97</v>
      </c>
      <c r="D173" s="64">
        <v>0</v>
      </c>
      <c r="E173" s="64">
        <v>0</v>
      </c>
      <c r="F173" s="64">
        <v>0</v>
      </c>
      <c r="G173" s="64">
        <v>13</v>
      </c>
      <c r="H173" s="64">
        <v>1</v>
      </c>
      <c r="I173" s="64">
        <v>7</v>
      </c>
      <c r="J173" s="64">
        <v>0</v>
      </c>
      <c r="K173" s="84">
        <v>0.81059999999999999</v>
      </c>
      <c r="L173" s="64">
        <v>0</v>
      </c>
      <c r="M173" s="64">
        <v>2</v>
      </c>
      <c r="N173" s="64">
        <v>0</v>
      </c>
      <c r="O173" s="64">
        <v>0</v>
      </c>
      <c r="P173" s="64">
        <v>13</v>
      </c>
      <c r="Q173" s="64">
        <v>21</v>
      </c>
      <c r="R173" s="84">
        <v>1</v>
      </c>
      <c r="S173" s="64">
        <v>10</v>
      </c>
      <c r="T173" s="61"/>
      <c r="U173" s="61">
        <v>429</v>
      </c>
      <c r="V173" s="61">
        <v>163</v>
      </c>
      <c r="W173" s="61">
        <v>258</v>
      </c>
      <c r="X173" s="85">
        <v>303588.08510999999</v>
      </c>
      <c r="Y173" s="85">
        <v>14457</v>
      </c>
    </row>
    <row r="174" spans="1:25" s="85" customFormat="1">
      <c r="A174" s="83">
        <v>429</v>
      </c>
      <c r="B174" s="61">
        <v>429163262</v>
      </c>
      <c r="C174" s="63" t="s">
        <v>97</v>
      </c>
      <c r="D174" s="64">
        <v>0</v>
      </c>
      <c r="E174" s="64">
        <v>0</v>
      </c>
      <c r="F174" s="64">
        <v>1</v>
      </c>
      <c r="G174" s="64">
        <v>1</v>
      </c>
      <c r="H174" s="64">
        <v>2</v>
      </c>
      <c r="I174" s="64">
        <v>3</v>
      </c>
      <c r="J174" s="64">
        <v>0</v>
      </c>
      <c r="K174" s="84">
        <v>0.2702</v>
      </c>
      <c r="L174" s="64">
        <v>0</v>
      </c>
      <c r="M174" s="64">
        <v>0</v>
      </c>
      <c r="N174" s="64">
        <v>0</v>
      </c>
      <c r="O174" s="64">
        <v>0</v>
      </c>
      <c r="P174" s="64">
        <v>7</v>
      </c>
      <c r="Q174" s="64">
        <v>7</v>
      </c>
      <c r="R174" s="84">
        <v>1</v>
      </c>
      <c r="S174" s="64">
        <v>9</v>
      </c>
      <c r="T174" s="61"/>
      <c r="U174" s="61">
        <v>429</v>
      </c>
      <c r="V174" s="61">
        <v>163</v>
      </c>
      <c r="W174" s="61">
        <v>262</v>
      </c>
      <c r="X174" s="85">
        <v>113585.99837000002</v>
      </c>
      <c r="Y174" s="85">
        <v>16227</v>
      </c>
    </row>
    <row r="175" spans="1:25" s="85" customFormat="1">
      <c r="A175" s="83">
        <v>429</v>
      </c>
      <c r="B175" s="61">
        <v>429163291</v>
      </c>
      <c r="C175" s="63" t="s">
        <v>97</v>
      </c>
      <c r="D175" s="64">
        <v>0</v>
      </c>
      <c r="E175" s="64">
        <v>0</v>
      </c>
      <c r="F175" s="64">
        <v>0</v>
      </c>
      <c r="G175" s="64">
        <v>2</v>
      </c>
      <c r="H175" s="64">
        <v>0</v>
      </c>
      <c r="I175" s="64">
        <v>2</v>
      </c>
      <c r="J175" s="64">
        <v>0</v>
      </c>
      <c r="K175" s="84">
        <v>0.15440000000000001</v>
      </c>
      <c r="L175" s="64">
        <v>0</v>
      </c>
      <c r="M175" s="64">
        <v>1</v>
      </c>
      <c r="N175" s="64">
        <v>0</v>
      </c>
      <c r="O175" s="64">
        <v>0</v>
      </c>
      <c r="P175" s="64">
        <v>3</v>
      </c>
      <c r="Q175" s="64">
        <v>4</v>
      </c>
      <c r="R175" s="84">
        <v>1</v>
      </c>
      <c r="S175" s="64">
        <v>5</v>
      </c>
      <c r="T175" s="61"/>
      <c r="U175" s="61">
        <v>429</v>
      </c>
      <c r="V175" s="61">
        <v>163</v>
      </c>
      <c r="W175" s="61">
        <v>291</v>
      </c>
      <c r="X175" s="85">
        <v>59237.277640000008</v>
      </c>
      <c r="Y175" s="85">
        <v>14809</v>
      </c>
    </row>
    <row r="176" spans="1:25" s="85" customFormat="1">
      <c r="A176" s="83">
        <v>429</v>
      </c>
      <c r="B176" s="61">
        <v>429163347</v>
      </c>
      <c r="C176" s="63" t="s">
        <v>97</v>
      </c>
      <c r="D176" s="64">
        <v>0</v>
      </c>
      <c r="E176" s="64">
        <v>0</v>
      </c>
      <c r="F176" s="64">
        <v>0</v>
      </c>
      <c r="G176" s="64">
        <v>0</v>
      </c>
      <c r="H176" s="64">
        <v>1</v>
      </c>
      <c r="I176" s="64">
        <v>1</v>
      </c>
      <c r="J176" s="64">
        <v>0</v>
      </c>
      <c r="K176" s="84">
        <v>7.7200000000000005E-2</v>
      </c>
      <c r="L176" s="64">
        <v>0</v>
      </c>
      <c r="M176" s="64">
        <v>0</v>
      </c>
      <c r="N176" s="64">
        <v>0</v>
      </c>
      <c r="O176" s="64">
        <v>0</v>
      </c>
      <c r="P176" s="64">
        <v>0</v>
      </c>
      <c r="Q176" s="64">
        <v>2</v>
      </c>
      <c r="R176" s="84">
        <v>1</v>
      </c>
      <c r="S176" s="64">
        <v>8</v>
      </c>
      <c r="T176" s="61"/>
      <c r="U176" s="61">
        <v>429</v>
      </c>
      <c r="V176" s="61">
        <v>163</v>
      </c>
      <c r="W176" s="61">
        <v>347</v>
      </c>
      <c r="X176" s="85">
        <v>21365.893819999998</v>
      </c>
      <c r="Y176" s="85">
        <v>10683</v>
      </c>
    </row>
    <row r="177" spans="1:25" s="85" customFormat="1">
      <c r="A177" s="83">
        <v>429</v>
      </c>
      <c r="B177" s="61">
        <v>429163773</v>
      </c>
      <c r="C177" s="63" t="s">
        <v>97</v>
      </c>
      <c r="D177" s="64">
        <v>0</v>
      </c>
      <c r="E177" s="64">
        <v>0</v>
      </c>
      <c r="F177" s="64">
        <v>0</v>
      </c>
      <c r="G177" s="64">
        <v>0</v>
      </c>
      <c r="H177" s="64">
        <v>0</v>
      </c>
      <c r="I177" s="64">
        <v>1</v>
      </c>
      <c r="J177" s="64">
        <v>0</v>
      </c>
      <c r="K177" s="84">
        <v>3.8600000000000002E-2</v>
      </c>
      <c r="L177" s="64">
        <v>0</v>
      </c>
      <c r="M177" s="64">
        <v>0</v>
      </c>
      <c r="N177" s="64">
        <v>0</v>
      </c>
      <c r="O177" s="64">
        <v>0</v>
      </c>
      <c r="P177" s="64">
        <v>0</v>
      </c>
      <c r="Q177" s="64">
        <v>1</v>
      </c>
      <c r="R177" s="84">
        <v>1</v>
      </c>
      <c r="S177" s="64">
        <v>6</v>
      </c>
      <c r="T177" s="61"/>
      <c r="U177" s="61">
        <v>429</v>
      </c>
      <c r="V177" s="61">
        <v>163</v>
      </c>
      <c r="W177" s="61">
        <v>773</v>
      </c>
      <c r="X177" s="85">
        <v>11611.466909999999</v>
      </c>
      <c r="Y177" s="85">
        <v>11611</v>
      </c>
    </row>
    <row r="178" spans="1:25" s="85" customFormat="1">
      <c r="A178" s="83">
        <v>430</v>
      </c>
      <c r="B178" s="61">
        <v>430170025</v>
      </c>
      <c r="C178" s="63" t="s">
        <v>105</v>
      </c>
      <c r="D178" s="64">
        <v>0</v>
      </c>
      <c r="E178" s="64">
        <v>0</v>
      </c>
      <c r="F178" s="64">
        <v>0</v>
      </c>
      <c r="G178" s="64">
        <v>0</v>
      </c>
      <c r="H178" s="64">
        <v>1</v>
      </c>
      <c r="I178" s="64">
        <v>3</v>
      </c>
      <c r="J178" s="64">
        <v>0</v>
      </c>
      <c r="K178" s="84">
        <v>0.15440000000000001</v>
      </c>
      <c r="L178" s="64">
        <v>0</v>
      </c>
      <c r="M178" s="64">
        <v>0</v>
      </c>
      <c r="N178" s="64">
        <v>0</v>
      </c>
      <c r="O178" s="64">
        <v>0</v>
      </c>
      <c r="P178" s="64">
        <v>0</v>
      </c>
      <c r="Q178" s="64">
        <v>4</v>
      </c>
      <c r="R178" s="84">
        <v>1.024</v>
      </c>
      <c r="S178" s="64">
        <v>6</v>
      </c>
      <c r="T178" s="61"/>
      <c r="U178" s="61">
        <v>430</v>
      </c>
      <c r="V178" s="61">
        <v>170</v>
      </c>
      <c r="W178" s="61">
        <v>25</v>
      </c>
      <c r="X178" s="85">
        <v>45451.898724416002</v>
      </c>
      <c r="Y178" s="85">
        <v>11363</v>
      </c>
    </row>
    <row r="179" spans="1:25" s="85" customFormat="1">
      <c r="A179" s="83">
        <v>430</v>
      </c>
      <c r="B179" s="61">
        <v>430170064</v>
      </c>
      <c r="C179" s="63" t="s">
        <v>105</v>
      </c>
      <c r="D179" s="64">
        <v>0</v>
      </c>
      <c r="E179" s="64">
        <v>0</v>
      </c>
      <c r="F179" s="64">
        <v>0</v>
      </c>
      <c r="G179" s="64">
        <v>0</v>
      </c>
      <c r="H179" s="64">
        <v>41</v>
      </c>
      <c r="I179" s="64">
        <v>46</v>
      </c>
      <c r="J179" s="64">
        <v>0</v>
      </c>
      <c r="K179" s="84">
        <v>3.3582000000000001</v>
      </c>
      <c r="L179" s="64">
        <v>0</v>
      </c>
      <c r="M179" s="64">
        <v>0</v>
      </c>
      <c r="N179" s="64">
        <v>2</v>
      </c>
      <c r="O179" s="64">
        <v>2</v>
      </c>
      <c r="P179" s="64">
        <v>24</v>
      </c>
      <c r="Q179" s="64">
        <v>87</v>
      </c>
      <c r="R179" s="84">
        <v>1.024</v>
      </c>
      <c r="S179" s="64">
        <v>10</v>
      </c>
      <c r="T179" s="61"/>
      <c r="U179" s="61">
        <v>430</v>
      </c>
      <c r="V179" s="61">
        <v>170</v>
      </c>
      <c r="W179" s="61">
        <v>64</v>
      </c>
      <c r="X179" s="85">
        <v>1105911.359956048</v>
      </c>
      <c r="Y179" s="85">
        <v>12712</v>
      </c>
    </row>
    <row r="180" spans="1:25" s="85" customFormat="1">
      <c r="A180" s="83">
        <v>430</v>
      </c>
      <c r="B180" s="61">
        <v>430170096</v>
      </c>
      <c r="C180" s="63" t="s">
        <v>105</v>
      </c>
      <c r="D180" s="64">
        <v>0</v>
      </c>
      <c r="E180" s="64">
        <v>0</v>
      </c>
      <c r="F180" s="64">
        <v>0</v>
      </c>
      <c r="G180" s="64">
        <v>0</v>
      </c>
      <c r="H180" s="64">
        <v>0</v>
      </c>
      <c r="I180" s="64">
        <v>1</v>
      </c>
      <c r="J180" s="64">
        <v>0</v>
      </c>
      <c r="K180" s="84">
        <v>3.8600000000000002E-2</v>
      </c>
      <c r="L180" s="64">
        <v>0</v>
      </c>
      <c r="M180" s="64">
        <v>0</v>
      </c>
      <c r="N180" s="64">
        <v>0</v>
      </c>
      <c r="O180" s="64">
        <v>0</v>
      </c>
      <c r="P180" s="64">
        <v>0</v>
      </c>
      <c r="Q180" s="64">
        <v>1</v>
      </c>
      <c r="R180" s="84">
        <v>1.024</v>
      </c>
      <c r="S180" s="64">
        <v>8</v>
      </c>
      <c r="T180" s="61"/>
      <c r="U180" s="61">
        <v>430</v>
      </c>
      <c r="V180" s="61">
        <v>170</v>
      </c>
      <c r="W180" s="61">
        <v>96</v>
      </c>
      <c r="X180" s="85">
        <v>11837.409181104</v>
      </c>
      <c r="Y180" s="85">
        <v>11837</v>
      </c>
    </row>
    <row r="181" spans="1:25" s="85" customFormat="1">
      <c r="A181" s="83">
        <v>430</v>
      </c>
      <c r="B181" s="61">
        <v>430170100</v>
      </c>
      <c r="C181" s="63" t="s">
        <v>105</v>
      </c>
      <c r="D181" s="64">
        <v>0</v>
      </c>
      <c r="E181" s="64">
        <v>0</v>
      </c>
      <c r="F181" s="64">
        <v>0</v>
      </c>
      <c r="G181" s="64">
        <v>0</v>
      </c>
      <c r="H181" s="64">
        <v>3</v>
      </c>
      <c r="I181" s="64">
        <v>6</v>
      </c>
      <c r="J181" s="64">
        <v>0</v>
      </c>
      <c r="K181" s="84">
        <v>0.34739999999999999</v>
      </c>
      <c r="L181" s="64">
        <v>0</v>
      </c>
      <c r="M181" s="64">
        <v>0</v>
      </c>
      <c r="N181" s="64">
        <v>0</v>
      </c>
      <c r="O181" s="64">
        <v>0</v>
      </c>
      <c r="P181" s="64">
        <v>0</v>
      </c>
      <c r="Q181" s="64">
        <v>9</v>
      </c>
      <c r="R181" s="84">
        <v>1.024</v>
      </c>
      <c r="S181" s="64">
        <v>10</v>
      </c>
      <c r="T181" s="61"/>
      <c r="U181" s="61">
        <v>430</v>
      </c>
      <c r="V181" s="61">
        <v>170</v>
      </c>
      <c r="W181" s="61">
        <v>100</v>
      </c>
      <c r="X181" s="85">
        <v>100843.468629936</v>
      </c>
      <c r="Y181" s="85">
        <v>11205</v>
      </c>
    </row>
    <row r="182" spans="1:25" s="85" customFormat="1">
      <c r="A182" s="83">
        <v>430</v>
      </c>
      <c r="B182" s="61">
        <v>430170101</v>
      </c>
      <c r="C182" s="63" t="s">
        <v>105</v>
      </c>
      <c r="D182" s="64">
        <v>0</v>
      </c>
      <c r="E182" s="64">
        <v>0</v>
      </c>
      <c r="F182" s="64">
        <v>0</v>
      </c>
      <c r="G182" s="64">
        <v>0</v>
      </c>
      <c r="H182" s="64">
        <v>1</v>
      </c>
      <c r="I182" s="64">
        <v>1</v>
      </c>
      <c r="J182" s="64">
        <v>0</v>
      </c>
      <c r="K182" s="84">
        <v>7.7200000000000005E-2</v>
      </c>
      <c r="L182" s="64">
        <v>0</v>
      </c>
      <c r="M182" s="64">
        <v>0</v>
      </c>
      <c r="N182" s="64">
        <v>0</v>
      </c>
      <c r="O182" s="64">
        <v>0</v>
      </c>
      <c r="P182" s="64">
        <v>0</v>
      </c>
      <c r="Q182" s="64">
        <v>2</v>
      </c>
      <c r="R182" s="84">
        <v>1.024</v>
      </c>
      <c r="S182" s="64">
        <v>3</v>
      </c>
      <c r="T182" s="61"/>
      <c r="U182" s="61">
        <v>430</v>
      </c>
      <c r="V182" s="61">
        <v>170</v>
      </c>
      <c r="W182" s="61">
        <v>101</v>
      </c>
      <c r="X182" s="85">
        <v>21777.080362208002</v>
      </c>
      <c r="Y182" s="85">
        <v>10889</v>
      </c>
    </row>
    <row r="183" spans="1:25" s="85" customFormat="1">
      <c r="A183" s="83">
        <v>430</v>
      </c>
      <c r="B183" s="61">
        <v>430170110</v>
      </c>
      <c r="C183" s="63" t="s">
        <v>105</v>
      </c>
      <c r="D183" s="64">
        <v>0</v>
      </c>
      <c r="E183" s="64">
        <v>0</v>
      </c>
      <c r="F183" s="64">
        <v>0</v>
      </c>
      <c r="G183" s="64">
        <v>0</v>
      </c>
      <c r="H183" s="64">
        <v>3</v>
      </c>
      <c r="I183" s="64">
        <v>15</v>
      </c>
      <c r="J183" s="64">
        <v>0</v>
      </c>
      <c r="K183" s="84">
        <v>0.69479999999999997</v>
      </c>
      <c r="L183" s="64">
        <v>0</v>
      </c>
      <c r="M183" s="64">
        <v>0</v>
      </c>
      <c r="N183" s="64">
        <v>1</v>
      </c>
      <c r="O183" s="64">
        <v>0</v>
      </c>
      <c r="P183" s="64">
        <v>1</v>
      </c>
      <c r="Q183" s="64">
        <v>18</v>
      </c>
      <c r="R183" s="84">
        <v>1.024</v>
      </c>
      <c r="S183" s="64">
        <v>4</v>
      </c>
      <c r="T183" s="61"/>
      <c r="U183" s="61">
        <v>430</v>
      </c>
      <c r="V183" s="61">
        <v>170</v>
      </c>
      <c r="W183" s="61">
        <v>110</v>
      </c>
      <c r="X183" s="85">
        <v>214523.73109987201</v>
      </c>
      <c r="Y183" s="85">
        <v>11918</v>
      </c>
    </row>
    <row r="184" spans="1:25" s="85" customFormat="1">
      <c r="A184" s="83">
        <v>430</v>
      </c>
      <c r="B184" s="61">
        <v>430170136</v>
      </c>
      <c r="C184" s="63" t="s">
        <v>105</v>
      </c>
      <c r="D184" s="64">
        <v>0</v>
      </c>
      <c r="E184" s="64">
        <v>0</v>
      </c>
      <c r="F184" s="64">
        <v>0</v>
      </c>
      <c r="G184" s="64">
        <v>0</v>
      </c>
      <c r="H184" s="64">
        <v>2</v>
      </c>
      <c r="I184" s="64">
        <v>0</v>
      </c>
      <c r="J184" s="64">
        <v>0</v>
      </c>
      <c r="K184" s="84">
        <v>7.7200000000000005E-2</v>
      </c>
      <c r="L184" s="64">
        <v>0</v>
      </c>
      <c r="M184" s="64">
        <v>0</v>
      </c>
      <c r="N184" s="64">
        <v>0</v>
      </c>
      <c r="O184" s="64">
        <v>0</v>
      </c>
      <c r="P184" s="64">
        <v>0</v>
      </c>
      <c r="Q184" s="64">
        <v>2</v>
      </c>
      <c r="R184" s="84">
        <v>1.024</v>
      </c>
      <c r="S184" s="64">
        <v>3</v>
      </c>
      <c r="T184" s="61"/>
      <c r="U184" s="61">
        <v>430</v>
      </c>
      <c r="V184" s="61">
        <v>170</v>
      </c>
      <c r="W184" s="61">
        <v>136</v>
      </c>
      <c r="X184" s="85">
        <v>19879.342362207997</v>
      </c>
      <c r="Y184" s="85">
        <v>9940</v>
      </c>
    </row>
    <row r="185" spans="1:25" s="85" customFormat="1">
      <c r="A185" s="83">
        <v>430</v>
      </c>
      <c r="B185" s="61">
        <v>430170139</v>
      </c>
      <c r="C185" s="63" t="s">
        <v>105</v>
      </c>
      <c r="D185" s="64">
        <v>0</v>
      </c>
      <c r="E185" s="64">
        <v>0</v>
      </c>
      <c r="F185" s="64">
        <v>0</v>
      </c>
      <c r="G185" s="64">
        <v>0</v>
      </c>
      <c r="H185" s="64">
        <v>2</v>
      </c>
      <c r="I185" s="64">
        <v>4</v>
      </c>
      <c r="J185" s="64">
        <v>0</v>
      </c>
      <c r="K185" s="84">
        <v>0.2316</v>
      </c>
      <c r="L185" s="64">
        <v>0</v>
      </c>
      <c r="M185" s="64">
        <v>0</v>
      </c>
      <c r="N185" s="64">
        <v>0</v>
      </c>
      <c r="O185" s="64">
        <v>0</v>
      </c>
      <c r="P185" s="64">
        <v>0</v>
      </c>
      <c r="Q185" s="64">
        <v>6</v>
      </c>
      <c r="R185" s="84">
        <v>1.024</v>
      </c>
      <c r="S185" s="64">
        <v>2</v>
      </c>
      <c r="T185" s="61"/>
      <c r="U185" s="61">
        <v>430</v>
      </c>
      <c r="V185" s="61">
        <v>170</v>
      </c>
      <c r="W185" s="61">
        <v>139</v>
      </c>
      <c r="X185" s="85">
        <v>67228.979086623993</v>
      </c>
      <c r="Y185" s="85">
        <v>11205</v>
      </c>
    </row>
    <row r="186" spans="1:25" s="85" customFormat="1">
      <c r="A186" s="83">
        <v>430</v>
      </c>
      <c r="B186" s="61">
        <v>430170141</v>
      </c>
      <c r="C186" s="63" t="s">
        <v>105</v>
      </c>
      <c r="D186" s="64">
        <v>0</v>
      </c>
      <c r="E186" s="64">
        <v>0</v>
      </c>
      <c r="F186" s="64">
        <v>0</v>
      </c>
      <c r="G186" s="64">
        <v>0</v>
      </c>
      <c r="H186" s="64">
        <v>100</v>
      </c>
      <c r="I186" s="64">
        <v>92</v>
      </c>
      <c r="J186" s="64">
        <v>0</v>
      </c>
      <c r="K186" s="84">
        <v>7.4112</v>
      </c>
      <c r="L186" s="64">
        <v>0</v>
      </c>
      <c r="M186" s="64">
        <v>0</v>
      </c>
      <c r="N186" s="64">
        <v>2</v>
      </c>
      <c r="O186" s="64">
        <v>0</v>
      </c>
      <c r="P186" s="64">
        <v>30</v>
      </c>
      <c r="Q186" s="64">
        <v>192</v>
      </c>
      <c r="R186" s="84">
        <v>1.024</v>
      </c>
      <c r="S186" s="64">
        <v>7</v>
      </c>
      <c r="T186" s="61"/>
      <c r="U186" s="61">
        <v>430</v>
      </c>
      <c r="V186" s="61">
        <v>170</v>
      </c>
      <c r="W186" s="61">
        <v>141</v>
      </c>
      <c r="X186" s="85">
        <v>2243456.7954119677</v>
      </c>
      <c r="Y186" s="85">
        <v>11685</v>
      </c>
    </row>
    <row r="187" spans="1:25" s="85" customFormat="1">
      <c r="A187" s="83">
        <v>430</v>
      </c>
      <c r="B187" s="61">
        <v>430170153</v>
      </c>
      <c r="C187" s="63" t="s">
        <v>105</v>
      </c>
      <c r="D187" s="64">
        <v>0</v>
      </c>
      <c r="E187" s="64">
        <v>0</v>
      </c>
      <c r="F187" s="64">
        <v>0</v>
      </c>
      <c r="G187" s="64">
        <v>0</v>
      </c>
      <c r="H187" s="64">
        <v>1</v>
      </c>
      <c r="I187" s="64">
        <v>0</v>
      </c>
      <c r="J187" s="64">
        <v>0</v>
      </c>
      <c r="K187" s="84">
        <v>3.8600000000000002E-2</v>
      </c>
      <c r="L187" s="64">
        <v>0</v>
      </c>
      <c r="M187" s="64">
        <v>0</v>
      </c>
      <c r="N187" s="64">
        <v>0</v>
      </c>
      <c r="O187" s="64">
        <v>0</v>
      </c>
      <c r="P187" s="64">
        <v>0</v>
      </c>
      <c r="Q187" s="64">
        <v>1</v>
      </c>
      <c r="R187" s="84">
        <v>1.024</v>
      </c>
      <c r="S187" s="64">
        <v>10</v>
      </c>
      <c r="T187" s="61"/>
      <c r="U187" s="61">
        <v>430</v>
      </c>
      <c r="V187" s="61">
        <v>170</v>
      </c>
      <c r="W187" s="61">
        <v>153</v>
      </c>
      <c r="X187" s="85">
        <v>9939.6711811039986</v>
      </c>
      <c r="Y187" s="85">
        <v>9940</v>
      </c>
    </row>
    <row r="188" spans="1:25" s="85" customFormat="1">
      <c r="A188" s="83">
        <v>430</v>
      </c>
      <c r="B188" s="61">
        <v>430170158</v>
      </c>
      <c r="C188" s="63" t="s">
        <v>105</v>
      </c>
      <c r="D188" s="64">
        <v>0</v>
      </c>
      <c r="E188" s="64">
        <v>0</v>
      </c>
      <c r="F188" s="64">
        <v>0</v>
      </c>
      <c r="G188" s="64">
        <v>0</v>
      </c>
      <c r="H188" s="64">
        <v>0</v>
      </c>
      <c r="I188" s="64">
        <v>1</v>
      </c>
      <c r="J188" s="64">
        <v>0</v>
      </c>
      <c r="K188" s="84">
        <v>3.8600000000000002E-2</v>
      </c>
      <c r="L188" s="64">
        <v>0</v>
      </c>
      <c r="M188" s="64">
        <v>0</v>
      </c>
      <c r="N188" s="64">
        <v>0</v>
      </c>
      <c r="O188" s="64">
        <v>0</v>
      </c>
      <c r="P188" s="64">
        <v>0</v>
      </c>
      <c r="Q188" s="64">
        <v>1</v>
      </c>
      <c r="R188" s="84">
        <v>1.024</v>
      </c>
      <c r="S188" s="64">
        <v>3</v>
      </c>
      <c r="T188" s="61"/>
      <c r="U188" s="61">
        <v>430</v>
      </c>
      <c r="V188" s="61">
        <v>170</v>
      </c>
      <c r="W188" s="61">
        <v>158</v>
      </c>
      <c r="X188" s="85">
        <v>11837.409181104</v>
      </c>
      <c r="Y188" s="85">
        <v>11837</v>
      </c>
    </row>
    <row r="189" spans="1:25" s="85" customFormat="1">
      <c r="A189" s="83">
        <v>430</v>
      </c>
      <c r="B189" s="61">
        <v>430170162</v>
      </c>
      <c r="C189" s="63" t="s">
        <v>105</v>
      </c>
      <c r="D189" s="64">
        <v>0</v>
      </c>
      <c r="E189" s="64">
        <v>0</v>
      </c>
      <c r="F189" s="64">
        <v>0</v>
      </c>
      <c r="G189" s="64">
        <v>0</v>
      </c>
      <c r="H189" s="64">
        <v>0</v>
      </c>
      <c r="I189" s="64">
        <v>1</v>
      </c>
      <c r="J189" s="64">
        <v>0</v>
      </c>
      <c r="K189" s="84">
        <v>3.8600000000000002E-2</v>
      </c>
      <c r="L189" s="64">
        <v>0</v>
      </c>
      <c r="M189" s="64">
        <v>0</v>
      </c>
      <c r="N189" s="64">
        <v>0</v>
      </c>
      <c r="O189" s="64">
        <v>0</v>
      </c>
      <c r="P189" s="64">
        <v>0</v>
      </c>
      <c r="Q189" s="64">
        <v>1</v>
      </c>
      <c r="R189" s="84">
        <v>1.024</v>
      </c>
      <c r="S189" s="64">
        <v>5</v>
      </c>
      <c r="T189" s="61"/>
      <c r="U189" s="61">
        <v>430</v>
      </c>
      <c r="V189" s="61">
        <v>170</v>
      </c>
      <c r="W189" s="61">
        <v>162</v>
      </c>
      <c r="X189" s="85">
        <v>11837.409181104</v>
      </c>
      <c r="Y189" s="85">
        <v>11837</v>
      </c>
    </row>
    <row r="190" spans="1:25" s="85" customFormat="1">
      <c r="A190" s="83">
        <v>430</v>
      </c>
      <c r="B190" s="61">
        <v>430170170</v>
      </c>
      <c r="C190" s="63" t="s">
        <v>105</v>
      </c>
      <c r="D190" s="64">
        <v>0</v>
      </c>
      <c r="E190" s="64">
        <v>0</v>
      </c>
      <c r="F190" s="64">
        <v>0</v>
      </c>
      <c r="G190" s="64">
        <v>0</v>
      </c>
      <c r="H190" s="64">
        <v>184</v>
      </c>
      <c r="I190" s="64">
        <v>306</v>
      </c>
      <c r="J190" s="64">
        <v>0</v>
      </c>
      <c r="K190" s="84">
        <v>18.914000000000001</v>
      </c>
      <c r="L190" s="64">
        <v>0</v>
      </c>
      <c r="M190" s="64">
        <v>0</v>
      </c>
      <c r="N190" s="64">
        <v>17</v>
      </c>
      <c r="O190" s="64">
        <v>2</v>
      </c>
      <c r="P190" s="64">
        <v>88</v>
      </c>
      <c r="Q190" s="64">
        <v>490</v>
      </c>
      <c r="R190" s="84">
        <v>1.024</v>
      </c>
      <c r="S190" s="64">
        <v>10</v>
      </c>
      <c r="T190" s="61"/>
      <c r="U190" s="61">
        <v>430</v>
      </c>
      <c r="V190" s="61">
        <v>170</v>
      </c>
      <c r="W190" s="61">
        <v>170</v>
      </c>
      <c r="X190" s="85">
        <v>6028213.1413009604</v>
      </c>
      <c r="Y190" s="85">
        <v>12302</v>
      </c>
    </row>
    <row r="191" spans="1:25" s="85" customFormat="1">
      <c r="A191" s="83">
        <v>430</v>
      </c>
      <c r="B191" s="61">
        <v>430170174</v>
      </c>
      <c r="C191" s="63" t="s">
        <v>105</v>
      </c>
      <c r="D191" s="64">
        <v>0</v>
      </c>
      <c r="E191" s="64">
        <v>0</v>
      </c>
      <c r="F191" s="64">
        <v>0</v>
      </c>
      <c r="G191" s="64">
        <v>0</v>
      </c>
      <c r="H191" s="64">
        <v>33</v>
      </c>
      <c r="I191" s="64">
        <v>30</v>
      </c>
      <c r="J191" s="64">
        <v>0</v>
      </c>
      <c r="K191" s="84">
        <v>2.4318</v>
      </c>
      <c r="L191" s="64">
        <v>0</v>
      </c>
      <c r="M191" s="64">
        <v>0</v>
      </c>
      <c r="N191" s="64">
        <v>0</v>
      </c>
      <c r="O191" s="64">
        <v>0</v>
      </c>
      <c r="P191" s="64">
        <v>4</v>
      </c>
      <c r="Q191" s="64">
        <v>63</v>
      </c>
      <c r="R191" s="84">
        <v>1.024</v>
      </c>
      <c r="S191" s="64">
        <v>5</v>
      </c>
      <c r="T191" s="61"/>
      <c r="U191" s="61">
        <v>430</v>
      </c>
      <c r="V191" s="61">
        <v>170</v>
      </c>
      <c r="W191" s="61">
        <v>174</v>
      </c>
      <c r="X191" s="85">
        <v>701151.03528955195</v>
      </c>
      <c r="Y191" s="85">
        <v>11129</v>
      </c>
    </row>
    <row r="192" spans="1:25" s="85" customFormat="1">
      <c r="A192" s="83">
        <v>430</v>
      </c>
      <c r="B192" s="61">
        <v>430170198</v>
      </c>
      <c r="C192" s="63" t="s">
        <v>105</v>
      </c>
      <c r="D192" s="64">
        <v>0</v>
      </c>
      <c r="E192" s="64">
        <v>0</v>
      </c>
      <c r="F192" s="64">
        <v>0</v>
      </c>
      <c r="G192" s="64">
        <v>0</v>
      </c>
      <c r="H192" s="64">
        <v>2</v>
      </c>
      <c r="I192" s="64">
        <v>2</v>
      </c>
      <c r="J192" s="64">
        <v>0</v>
      </c>
      <c r="K192" s="84">
        <v>0.15440000000000001</v>
      </c>
      <c r="L192" s="64">
        <v>0</v>
      </c>
      <c r="M192" s="64">
        <v>0</v>
      </c>
      <c r="N192" s="64">
        <v>0</v>
      </c>
      <c r="O192" s="64">
        <v>0</v>
      </c>
      <c r="P192" s="64">
        <v>0</v>
      </c>
      <c r="Q192" s="64">
        <v>4</v>
      </c>
      <c r="R192" s="84">
        <v>1.024</v>
      </c>
      <c r="S192" s="64">
        <v>3</v>
      </c>
      <c r="T192" s="61"/>
      <c r="U192" s="61">
        <v>430</v>
      </c>
      <c r="V192" s="61">
        <v>170</v>
      </c>
      <c r="W192" s="61">
        <v>198</v>
      </c>
      <c r="X192" s="85">
        <v>43554.160724416004</v>
      </c>
      <c r="Y192" s="85">
        <v>10889</v>
      </c>
    </row>
    <row r="193" spans="1:25" s="85" customFormat="1">
      <c r="A193" s="83">
        <v>430</v>
      </c>
      <c r="B193" s="61">
        <v>430170213</v>
      </c>
      <c r="C193" s="63" t="s">
        <v>105</v>
      </c>
      <c r="D193" s="64">
        <v>0</v>
      </c>
      <c r="E193" s="64">
        <v>0</v>
      </c>
      <c r="F193" s="64">
        <v>0</v>
      </c>
      <c r="G193" s="64">
        <v>0</v>
      </c>
      <c r="H193" s="64">
        <v>1</v>
      </c>
      <c r="I193" s="64">
        <v>0</v>
      </c>
      <c r="J193" s="64">
        <v>0</v>
      </c>
      <c r="K193" s="84">
        <v>3.8600000000000002E-2</v>
      </c>
      <c r="L193" s="64">
        <v>0</v>
      </c>
      <c r="M193" s="64">
        <v>0</v>
      </c>
      <c r="N193" s="64">
        <v>0</v>
      </c>
      <c r="O193" s="64">
        <v>0</v>
      </c>
      <c r="P193" s="64">
        <v>0</v>
      </c>
      <c r="Q193" s="64">
        <v>1</v>
      </c>
      <c r="R193" s="84">
        <v>1.024</v>
      </c>
      <c r="S193" s="64">
        <v>4</v>
      </c>
      <c r="T193" s="61"/>
      <c r="U193" s="61">
        <v>430</v>
      </c>
      <c r="V193" s="61">
        <v>170</v>
      </c>
      <c r="W193" s="61">
        <v>213</v>
      </c>
      <c r="X193" s="85">
        <v>9939.6711811039986</v>
      </c>
      <c r="Y193" s="85">
        <v>9940</v>
      </c>
    </row>
    <row r="194" spans="1:25" s="85" customFormat="1">
      <c r="A194" s="83">
        <v>430</v>
      </c>
      <c r="B194" s="61">
        <v>430170271</v>
      </c>
      <c r="C194" s="63" t="s">
        <v>105</v>
      </c>
      <c r="D194" s="64">
        <v>0</v>
      </c>
      <c r="E194" s="64">
        <v>0</v>
      </c>
      <c r="F194" s="64">
        <v>0</v>
      </c>
      <c r="G194" s="64">
        <v>0</v>
      </c>
      <c r="H194" s="64">
        <v>10</v>
      </c>
      <c r="I194" s="64">
        <v>13</v>
      </c>
      <c r="J194" s="64">
        <v>0</v>
      </c>
      <c r="K194" s="84">
        <v>0.88780000000000003</v>
      </c>
      <c r="L194" s="64">
        <v>0</v>
      </c>
      <c r="M194" s="64">
        <v>0</v>
      </c>
      <c r="N194" s="64">
        <v>0</v>
      </c>
      <c r="O194" s="64">
        <v>0</v>
      </c>
      <c r="P194" s="64">
        <v>0</v>
      </c>
      <c r="Q194" s="64">
        <v>23</v>
      </c>
      <c r="R194" s="84">
        <v>1.024</v>
      </c>
      <c r="S194" s="64">
        <v>4</v>
      </c>
      <c r="T194" s="61"/>
      <c r="U194" s="61">
        <v>430</v>
      </c>
      <c r="V194" s="61">
        <v>170</v>
      </c>
      <c r="W194" s="61">
        <v>271</v>
      </c>
      <c r="X194" s="85">
        <v>253283.03116539202</v>
      </c>
      <c r="Y194" s="85">
        <v>11012</v>
      </c>
    </row>
    <row r="195" spans="1:25" s="85" customFormat="1">
      <c r="A195" s="83">
        <v>430</v>
      </c>
      <c r="B195" s="61">
        <v>430170288</v>
      </c>
      <c r="C195" s="63" t="s">
        <v>105</v>
      </c>
      <c r="D195" s="64">
        <v>0</v>
      </c>
      <c r="E195" s="64">
        <v>0</v>
      </c>
      <c r="F195" s="64">
        <v>0</v>
      </c>
      <c r="G195" s="64">
        <v>0</v>
      </c>
      <c r="H195" s="64">
        <v>1</v>
      </c>
      <c r="I195" s="64">
        <v>0</v>
      </c>
      <c r="J195" s="64">
        <v>0</v>
      </c>
      <c r="K195" s="84">
        <v>3.8600000000000002E-2</v>
      </c>
      <c r="L195" s="64">
        <v>0</v>
      </c>
      <c r="M195" s="64">
        <v>0</v>
      </c>
      <c r="N195" s="64">
        <v>0</v>
      </c>
      <c r="O195" s="64">
        <v>0</v>
      </c>
      <c r="P195" s="64">
        <v>0</v>
      </c>
      <c r="Q195" s="64">
        <v>1</v>
      </c>
      <c r="R195" s="84">
        <v>1.024</v>
      </c>
      <c r="S195" s="64">
        <v>2</v>
      </c>
      <c r="T195" s="61"/>
      <c r="U195" s="61">
        <v>430</v>
      </c>
      <c r="V195" s="61">
        <v>170</v>
      </c>
      <c r="W195" s="61">
        <v>288</v>
      </c>
      <c r="X195" s="85">
        <v>9939.6711811039986</v>
      </c>
      <c r="Y195" s="85">
        <v>9940</v>
      </c>
    </row>
    <row r="196" spans="1:25" s="85" customFormat="1">
      <c r="A196" s="83">
        <v>430</v>
      </c>
      <c r="B196" s="61">
        <v>430170321</v>
      </c>
      <c r="C196" s="63" t="s">
        <v>105</v>
      </c>
      <c r="D196" s="64">
        <v>0</v>
      </c>
      <c r="E196" s="64">
        <v>0</v>
      </c>
      <c r="F196" s="64">
        <v>0</v>
      </c>
      <c r="G196" s="64">
        <v>0</v>
      </c>
      <c r="H196" s="64">
        <v>2</v>
      </c>
      <c r="I196" s="64">
        <v>5</v>
      </c>
      <c r="J196" s="64">
        <v>0</v>
      </c>
      <c r="K196" s="84">
        <v>0.2702</v>
      </c>
      <c r="L196" s="64">
        <v>0</v>
      </c>
      <c r="M196" s="64">
        <v>0</v>
      </c>
      <c r="N196" s="64">
        <v>0</v>
      </c>
      <c r="O196" s="64">
        <v>0</v>
      </c>
      <c r="P196" s="64">
        <v>3</v>
      </c>
      <c r="Q196" s="64">
        <v>7</v>
      </c>
      <c r="R196" s="84">
        <v>1.024</v>
      </c>
      <c r="S196" s="64">
        <v>3</v>
      </c>
      <c r="T196" s="61"/>
      <c r="U196" s="61">
        <v>430</v>
      </c>
      <c r="V196" s="61">
        <v>170</v>
      </c>
      <c r="W196" s="61">
        <v>321</v>
      </c>
      <c r="X196" s="85">
        <v>91912.209227728003</v>
      </c>
      <c r="Y196" s="85">
        <v>13130</v>
      </c>
    </row>
    <row r="197" spans="1:25" s="85" customFormat="1">
      <c r="A197" s="83">
        <v>430</v>
      </c>
      <c r="B197" s="61">
        <v>430170322</v>
      </c>
      <c r="C197" s="63" t="s">
        <v>105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1</v>
      </c>
      <c r="J197" s="64">
        <v>0</v>
      </c>
      <c r="K197" s="84">
        <v>3.8600000000000002E-2</v>
      </c>
      <c r="L197" s="64">
        <v>0</v>
      </c>
      <c r="M197" s="64">
        <v>0</v>
      </c>
      <c r="N197" s="64">
        <v>0</v>
      </c>
      <c r="O197" s="64">
        <v>0</v>
      </c>
      <c r="P197" s="64">
        <v>1</v>
      </c>
      <c r="Q197" s="64">
        <v>1</v>
      </c>
      <c r="R197" s="84">
        <v>1.024</v>
      </c>
      <c r="S197" s="64">
        <v>6</v>
      </c>
      <c r="T197" s="61"/>
      <c r="U197" s="61">
        <v>430</v>
      </c>
      <c r="V197" s="61">
        <v>170</v>
      </c>
      <c r="W197" s="61">
        <v>322</v>
      </c>
      <c r="X197" s="85">
        <v>16734.671341104004</v>
      </c>
      <c r="Y197" s="85">
        <v>16735</v>
      </c>
    </row>
    <row r="198" spans="1:25" s="85" customFormat="1">
      <c r="A198" s="83">
        <v>430</v>
      </c>
      <c r="B198" s="61">
        <v>430170348</v>
      </c>
      <c r="C198" s="63" t="s">
        <v>105</v>
      </c>
      <c r="D198" s="64">
        <v>0</v>
      </c>
      <c r="E198" s="64">
        <v>0</v>
      </c>
      <c r="F198" s="64">
        <v>0</v>
      </c>
      <c r="G198" s="64">
        <v>0</v>
      </c>
      <c r="H198" s="64">
        <v>1</v>
      </c>
      <c r="I198" s="64">
        <v>6</v>
      </c>
      <c r="J198" s="64">
        <v>0</v>
      </c>
      <c r="K198" s="84">
        <v>0.2702</v>
      </c>
      <c r="L198" s="64">
        <v>0</v>
      </c>
      <c r="M198" s="64">
        <v>0</v>
      </c>
      <c r="N198" s="64">
        <v>0</v>
      </c>
      <c r="O198" s="64">
        <v>0</v>
      </c>
      <c r="P198" s="64">
        <v>2</v>
      </c>
      <c r="Q198" s="64">
        <v>7</v>
      </c>
      <c r="R198" s="84">
        <v>1.024</v>
      </c>
      <c r="S198" s="64">
        <v>11</v>
      </c>
      <c r="T198" s="61"/>
      <c r="U198" s="61">
        <v>430</v>
      </c>
      <c r="V198" s="61">
        <v>170</v>
      </c>
      <c r="W198" s="61">
        <v>348</v>
      </c>
      <c r="X198" s="85">
        <v>93547.619227728006</v>
      </c>
      <c r="Y198" s="85">
        <v>13364</v>
      </c>
    </row>
    <row r="199" spans="1:25" s="85" customFormat="1">
      <c r="A199" s="83">
        <v>430</v>
      </c>
      <c r="B199" s="61">
        <v>430170600</v>
      </c>
      <c r="C199" s="63" t="s">
        <v>105</v>
      </c>
      <c r="D199" s="64">
        <v>0</v>
      </c>
      <c r="E199" s="64">
        <v>0</v>
      </c>
      <c r="F199" s="64">
        <v>0</v>
      </c>
      <c r="G199" s="64">
        <v>0</v>
      </c>
      <c r="H199" s="64">
        <v>1</v>
      </c>
      <c r="I199" s="64">
        <v>0</v>
      </c>
      <c r="J199" s="64">
        <v>0</v>
      </c>
      <c r="K199" s="84">
        <v>3.8600000000000002E-2</v>
      </c>
      <c r="L199" s="64">
        <v>0</v>
      </c>
      <c r="M199" s="64">
        <v>0</v>
      </c>
      <c r="N199" s="64">
        <v>0</v>
      </c>
      <c r="O199" s="64">
        <v>0</v>
      </c>
      <c r="P199" s="64">
        <v>1</v>
      </c>
      <c r="Q199" s="64">
        <v>1</v>
      </c>
      <c r="R199" s="84">
        <v>1.024</v>
      </c>
      <c r="S199" s="64">
        <v>2</v>
      </c>
      <c r="T199" s="61"/>
      <c r="U199" s="61">
        <v>430</v>
      </c>
      <c r="V199" s="61">
        <v>170</v>
      </c>
      <c r="W199" s="61">
        <v>600</v>
      </c>
      <c r="X199" s="85">
        <v>14110.110301104001</v>
      </c>
      <c r="Y199" s="85">
        <v>14110</v>
      </c>
    </row>
    <row r="200" spans="1:25" s="85" customFormat="1">
      <c r="A200" s="83">
        <v>430</v>
      </c>
      <c r="B200" s="61">
        <v>430170616</v>
      </c>
      <c r="C200" s="63" t="s">
        <v>105</v>
      </c>
      <c r="D200" s="64">
        <v>0</v>
      </c>
      <c r="E200" s="64">
        <v>0</v>
      </c>
      <c r="F200" s="64">
        <v>0</v>
      </c>
      <c r="G200" s="64">
        <v>0</v>
      </c>
      <c r="H200" s="64">
        <v>1</v>
      </c>
      <c r="I200" s="64">
        <v>0</v>
      </c>
      <c r="J200" s="64">
        <v>0</v>
      </c>
      <c r="K200" s="84">
        <v>3.8600000000000002E-2</v>
      </c>
      <c r="L200" s="64">
        <v>0</v>
      </c>
      <c r="M200" s="64">
        <v>0</v>
      </c>
      <c r="N200" s="64">
        <v>0</v>
      </c>
      <c r="O200" s="64">
        <v>0</v>
      </c>
      <c r="P200" s="64">
        <v>0</v>
      </c>
      <c r="Q200" s="64">
        <v>1</v>
      </c>
      <c r="R200" s="84">
        <v>1.024</v>
      </c>
      <c r="S200" s="64">
        <v>6</v>
      </c>
      <c r="T200" s="61"/>
      <c r="U200" s="61">
        <v>430</v>
      </c>
      <c r="V200" s="61">
        <v>170</v>
      </c>
      <c r="W200" s="61">
        <v>616</v>
      </c>
      <c r="X200" s="85">
        <v>9939.6711811039986</v>
      </c>
      <c r="Y200" s="85">
        <v>9940</v>
      </c>
    </row>
    <row r="201" spans="1:25" s="85" customFormat="1">
      <c r="A201" s="83">
        <v>430</v>
      </c>
      <c r="B201" s="61">
        <v>430170620</v>
      </c>
      <c r="C201" s="63" t="s">
        <v>105</v>
      </c>
      <c r="D201" s="64">
        <v>0</v>
      </c>
      <c r="E201" s="64">
        <v>0</v>
      </c>
      <c r="F201" s="64">
        <v>0</v>
      </c>
      <c r="G201" s="64">
        <v>0</v>
      </c>
      <c r="H201" s="64">
        <v>2</v>
      </c>
      <c r="I201" s="64">
        <v>8</v>
      </c>
      <c r="J201" s="64">
        <v>0</v>
      </c>
      <c r="K201" s="84">
        <v>0.38600000000000001</v>
      </c>
      <c r="L201" s="64">
        <v>0</v>
      </c>
      <c r="M201" s="64">
        <v>0</v>
      </c>
      <c r="N201" s="64">
        <v>0</v>
      </c>
      <c r="O201" s="64">
        <v>0</v>
      </c>
      <c r="P201" s="64">
        <v>2</v>
      </c>
      <c r="Q201" s="64">
        <v>10</v>
      </c>
      <c r="R201" s="84">
        <v>1.024</v>
      </c>
      <c r="S201" s="64">
        <v>4</v>
      </c>
      <c r="T201" s="61"/>
      <c r="U201" s="61">
        <v>430</v>
      </c>
      <c r="V201" s="61">
        <v>170</v>
      </c>
      <c r="W201" s="61">
        <v>620</v>
      </c>
      <c r="X201" s="85">
        <v>123365.43885104002</v>
      </c>
      <c r="Y201" s="85">
        <v>12337</v>
      </c>
    </row>
    <row r="202" spans="1:25" s="85" customFormat="1">
      <c r="A202" s="83">
        <v>430</v>
      </c>
      <c r="B202" s="61">
        <v>430170673</v>
      </c>
      <c r="C202" s="63" t="s">
        <v>105</v>
      </c>
      <c r="D202" s="64">
        <v>0</v>
      </c>
      <c r="E202" s="64">
        <v>0</v>
      </c>
      <c r="F202" s="64">
        <v>0</v>
      </c>
      <c r="G202" s="64">
        <v>0</v>
      </c>
      <c r="H202" s="64">
        <v>1</v>
      </c>
      <c r="I202" s="64">
        <v>0</v>
      </c>
      <c r="J202" s="64">
        <v>0</v>
      </c>
      <c r="K202" s="84">
        <v>3.8600000000000002E-2</v>
      </c>
      <c r="L202" s="64">
        <v>0</v>
      </c>
      <c r="M202" s="64">
        <v>0</v>
      </c>
      <c r="N202" s="64">
        <v>0</v>
      </c>
      <c r="O202" s="64">
        <v>0</v>
      </c>
      <c r="P202" s="64">
        <v>0</v>
      </c>
      <c r="Q202" s="64">
        <v>1</v>
      </c>
      <c r="R202" s="84">
        <v>1.024</v>
      </c>
      <c r="S202" s="64">
        <v>3</v>
      </c>
      <c r="T202" s="61"/>
      <c r="U202" s="61">
        <v>430</v>
      </c>
      <c r="V202" s="61">
        <v>170</v>
      </c>
      <c r="W202" s="61">
        <v>673</v>
      </c>
      <c r="X202" s="85">
        <v>9939.6711811039986</v>
      </c>
      <c r="Y202" s="85">
        <v>9940</v>
      </c>
    </row>
    <row r="203" spans="1:25" s="85" customFormat="1">
      <c r="A203" s="83">
        <v>430</v>
      </c>
      <c r="B203" s="61">
        <v>430170690</v>
      </c>
      <c r="C203" s="63" t="s">
        <v>105</v>
      </c>
      <c r="D203" s="64">
        <v>0</v>
      </c>
      <c r="E203" s="64">
        <v>0</v>
      </c>
      <c r="F203" s="64">
        <v>0</v>
      </c>
      <c r="G203" s="64">
        <v>0</v>
      </c>
      <c r="H203" s="64">
        <v>0</v>
      </c>
      <c r="I203" s="64">
        <v>1</v>
      </c>
      <c r="J203" s="64">
        <v>0</v>
      </c>
      <c r="K203" s="84">
        <v>3.8600000000000002E-2</v>
      </c>
      <c r="L203" s="64">
        <v>0</v>
      </c>
      <c r="M203" s="64">
        <v>0</v>
      </c>
      <c r="N203" s="64">
        <v>0</v>
      </c>
      <c r="O203" s="64">
        <v>0</v>
      </c>
      <c r="P203" s="64">
        <v>0</v>
      </c>
      <c r="Q203" s="64">
        <v>1</v>
      </c>
      <c r="R203" s="84">
        <v>1.024</v>
      </c>
      <c r="S203" s="64">
        <v>3</v>
      </c>
      <c r="T203" s="61"/>
      <c r="U203" s="61">
        <v>430</v>
      </c>
      <c r="V203" s="61">
        <v>170</v>
      </c>
      <c r="W203" s="61">
        <v>690</v>
      </c>
      <c r="X203" s="85">
        <v>11837.409181104</v>
      </c>
      <c r="Y203" s="85">
        <v>11837</v>
      </c>
    </row>
    <row r="204" spans="1:25" s="85" customFormat="1">
      <c r="A204" s="83">
        <v>430</v>
      </c>
      <c r="B204" s="61">
        <v>430170695</v>
      </c>
      <c r="C204" s="63" t="s">
        <v>105</v>
      </c>
      <c r="D204" s="64">
        <v>0</v>
      </c>
      <c r="E204" s="64">
        <v>0</v>
      </c>
      <c r="F204" s="64">
        <v>0</v>
      </c>
      <c r="G204" s="64">
        <v>0</v>
      </c>
      <c r="H204" s="64">
        <v>0</v>
      </c>
      <c r="I204" s="64">
        <v>1</v>
      </c>
      <c r="J204" s="64">
        <v>0</v>
      </c>
      <c r="K204" s="84">
        <v>3.8600000000000002E-2</v>
      </c>
      <c r="L204" s="64">
        <v>0</v>
      </c>
      <c r="M204" s="64">
        <v>0</v>
      </c>
      <c r="N204" s="64">
        <v>0</v>
      </c>
      <c r="O204" s="64">
        <v>0</v>
      </c>
      <c r="P204" s="64">
        <v>0</v>
      </c>
      <c r="Q204" s="64">
        <v>1</v>
      </c>
      <c r="R204" s="84">
        <v>1.024</v>
      </c>
      <c r="S204" s="64">
        <v>2</v>
      </c>
      <c r="T204" s="61"/>
      <c r="U204" s="61">
        <v>430</v>
      </c>
      <c r="V204" s="61">
        <v>170</v>
      </c>
      <c r="W204" s="61">
        <v>695</v>
      </c>
      <c r="X204" s="85">
        <v>11837.409181104</v>
      </c>
      <c r="Y204" s="85">
        <v>11837</v>
      </c>
    </row>
    <row r="205" spans="1:25" s="85" customFormat="1">
      <c r="A205" s="83">
        <v>430</v>
      </c>
      <c r="B205" s="61">
        <v>430170710</v>
      </c>
      <c r="C205" s="63" t="s">
        <v>105</v>
      </c>
      <c r="D205" s="64">
        <v>0</v>
      </c>
      <c r="E205" s="64">
        <v>0</v>
      </c>
      <c r="F205" s="64">
        <v>0</v>
      </c>
      <c r="G205" s="64">
        <v>0</v>
      </c>
      <c r="H205" s="64">
        <v>1</v>
      </c>
      <c r="I205" s="64">
        <v>3</v>
      </c>
      <c r="J205" s="64">
        <v>0</v>
      </c>
      <c r="K205" s="84">
        <v>0.15440000000000001</v>
      </c>
      <c r="L205" s="64">
        <v>0</v>
      </c>
      <c r="M205" s="64">
        <v>0</v>
      </c>
      <c r="N205" s="64">
        <v>0</v>
      </c>
      <c r="O205" s="64">
        <v>0</v>
      </c>
      <c r="P205" s="64">
        <v>0</v>
      </c>
      <c r="Q205" s="64">
        <v>4</v>
      </c>
      <c r="R205" s="84">
        <v>1.024</v>
      </c>
      <c r="S205" s="64">
        <v>3</v>
      </c>
      <c r="T205" s="61"/>
      <c r="U205" s="61">
        <v>430</v>
      </c>
      <c r="V205" s="61">
        <v>170</v>
      </c>
      <c r="W205" s="61">
        <v>710</v>
      </c>
      <c r="X205" s="85">
        <v>45451.898724416002</v>
      </c>
      <c r="Y205" s="85">
        <v>11363</v>
      </c>
    </row>
    <row r="206" spans="1:25" s="85" customFormat="1">
      <c r="A206" s="83">
        <v>430</v>
      </c>
      <c r="B206" s="61">
        <v>430170725</v>
      </c>
      <c r="C206" s="63" t="s">
        <v>105</v>
      </c>
      <c r="D206" s="64">
        <v>0</v>
      </c>
      <c r="E206" s="64">
        <v>0</v>
      </c>
      <c r="F206" s="64">
        <v>0</v>
      </c>
      <c r="G206" s="64">
        <v>0</v>
      </c>
      <c r="H206" s="64">
        <v>6</v>
      </c>
      <c r="I206" s="64">
        <v>9</v>
      </c>
      <c r="J206" s="64">
        <v>0</v>
      </c>
      <c r="K206" s="84">
        <v>0.57899999999999996</v>
      </c>
      <c r="L206" s="64">
        <v>0</v>
      </c>
      <c r="M206" s="64">
        <v>0</v>
      </c>
      <c r="N206" s="64">
        <v>0</v>
      </c>
      <c r="O206" s="64">
        <v>0</v>
      </c>
      <c r="P206" s="64">
        <v>1</v>
      </c>
      <c r="Q206" s="64">
        <v>15</v>
      </c>
      <c r="R206" s="84">
        <v>1.024</v>
      </c>
      <c r="S206" s="64">
        <v>3</v>
      </c>
      <c r="T206" s="61"/>
      <c r="U206" s="61">
        <v>430</v>
      </c>
      <c r="V206" s="61">
        <v>170</v>
      </c>
      <c r="W206" s="61">
        <v>725</v>
      </c>
      <c r="X206" s="85">
        <v>170456.65003655999</v>
      </c>
      <c r="Y206" s="85">
        <v>11364</v>
      </c>
    </row>
    <row r="207" spans="1:25" s="85" customFormat="1">
      <c r="A207" s="83">
        <v>430</v>
      </c>
      <c r="B207" s="61">
        <v>430170730</v>
      </c>
      <c r="C207" s="63" t="s">
        <v>105</v>
      </c>
      <c r="D207" s="64">
        <v>0</v>
      </c>
      <c r="E207" s="64">
        <v>0</v>
      </c>
      <c r="F207" s="64">
        <v>0</v>
      </c>
      <c r="G207" s="64">
        <v>0</v>
      </c>
      <c r="H207" s="64">
        <v>0</v>
      </c>
      <c r="I207" s="64">
        <v>6</v>
      </c>
      <c r="J207" s="64">
        <v>0</v>
      </c>
      <c r="K207" s="84">
        <v>0.2316</v>
      </c>
      <c r="L207" s="64">
        <v>0</v>
      </c>
      <c r="M207" s="64">
        <v>0</v>
      </c>
      <c r="N207" s="64">
        <v>0</v>
      </c>
      <c r="O207" s="64">
        <v>0</v>
      </c>
      <c r="P207" s="64">
        <v>1</v>
      </c>
      <c r="Q207" s="64">
        <v>6</v>
      </c>
      <c r="R207" s="84">
        <v>1.024</v>
      </c>
      <c r="S207" s="64">
        <v>3</v>
      </c>
      <c r="T207" s="61"/>
      <c r="U207" s="61">
        <v>430</v>
      </c>
      <c r="V207" s="61">
        <v>170</v>
      </c>
      <c r="W207" s="61">
        <v>730</v>
      </c>
      <c r="X207" s="85">
        <v>75306.395406623997</v>
      </c>
      <c r="Y207" s="85">
        <v>12551</v>
      </c>
    </row>
    <row r="208" spans="1:25" s="85" customFormat="1">
      <c r="A208" s="83">
        <v>430</v>
      </c>
      <c r="B208" s="61">
        <v>430170735</v>
      </c>
      <c r="C208" s="63" t="s">
        <v>105</v>
      </c>
      <c r="D208" s="64">
        <v>0</v>
      </c>
      <c r="E208" s="64">
        <v>0</v>
      </c>
      <c r="F208" s="64">
        <v>0</v>
      </c>
      <c r="G208" s="64">
        <v>0</v>
      </c>
      <c r="H208" s="64">
        <v>1</v>
      </c>
      <c r="I208" s="64">
        <v>1</v>
      </c>
      <c r="J208" s="64">
        <v>0</v>
      </c>
      <c r="K208" s="84">
        <v>7.7200000000000005E-2</v>
      </c>
      <c r="L208" s="64">
        <v>0</v>
      </c>
      <c r="M208" s="64">
        <v>0</v>
      </c>
      <c r="N208" s="64">
        <v>0</v>
      </c>
      <c r="O208" s="64">
        <v>0</v>
      </c>
      <c r="P208" s="64">
        <v>0</v>
      </c>
      <c r="Q208" s="64">
        <v>2</v>
      </c>
      <c r="R208" s="84">
        <v>1.024</v>
      </c>
      <c r="S208" s="64">
        <v>6</v>
      </c>
      <c r="T208" s="61"/>
      <c r="U208" s="61">
        <v>430</v>
      </c>
      <c r="V208" s="61">
        <v>170</v>
      </c>
      <c r="W208" s="61">
        <v>735</v>
      </c>
      <c r="X208" s="85">
        <v>21777.080362208002</v>
      </c>
      <c r="Y208" s="85">
        <v>10889</v>
      </c>
    </row>
    <row r="209" spans="1:25" s="85" customFormat="1">
      <c r="A209" s="83">
        <v>430</v>
      </c>
      <c r="B209" s="61">
        <v>430170775</v>
      </c>
      <c r="C209" s="63" t="s">
        <v>105</v>
      </c>
      <c r="D209" s="64">
        <v>0</v>
      </c>
      <c r="E209" s="64">
        <v>0</v>
      </c>
      <c r="F209" s="64">
        <v>0</v>
      </c>
      <c r="G209" s="64">
        <v>0</v>
      </c>
      <c r="H209" s="64">
        <v>1</v>
      </c>
      <c r="I209" s="64">
        <v>1</v>
      </c>
      <c r="J209" s="64">
        <v>0</v>
      </c>
      <c r="K209" s="84">
        <v>7.7200000000000005E-2</v>
      </c>
      <c r="L209" s="64">
        <v>0</v>
      </c>
      <c r="M209" s="64">
        <v>0</v>
      </c>
      <c r="N209" s="64">
        <v>0</v>
      </c>
      <c r="O209" s="64">
        <v>0</v>
      </c>
      <c r="P209" s="64">
        <v>1</v>
      </c>
      <c r="Q209" s="64">
        <v>2</v>
      </c>
      <c r="R209" s="84">
        <v>1.024</v>
      </c>
      <c r="S209" s="64">
        <v>4</v>
      </c>
      <c r="T209" s="61"/>
      <c r="U209" s="61">
        <v>430</v>
      </c>
      <c r="V209" s="61">
        <v>170</v>
      </c>
      <c r="W209" s="61">
        <v>775</v>
      </c>
      <c r="X209" s="85">
        <v>26170.491882208004</v>
      </c>
      <c r="Y209" s="85">
        <v>13085</v>
      </c>
    </row>
    <row r="210" spans="1:25" s="85" customFormat="1">
      <c r="A210" s="83">
        <v>432</v>
      </c>
      <c r="B210" s="61">
        <v>432712020</v>
      </c>
      <c r="C210" s="63" t="s">
        <v>129</v>
      </c>
      <c r="D210" s="64">
        <v>0</v>
      </c>
      <c r="E210" s="64">
        <v>0</v>
      </c>
      <c r="F210" s="64">
        <v>0</v>
      </c>
      <c r="G210" s="64">
        <v>0</v>
      </c>
      <c r="H210" s="64">
        <v>82</v>
      </c>
      <c r="I210" s="64">
        <v>0</v>
      </c>
      <c r="J210" s="64">
        <v>0</v>
      </c>
      <c r="K210" s="84">
        <v>3.1652</v>
      </c>
      <c r="L210" s="64">
        <v>0</v>
      </c>
      <c r="M210" s="64">
        <v>0</v>
      </c>
      <c r="N210" s="64">
        <v>1</v>
      </c>
      <c r="O210" s="64">
        <v>0</v>
      </c>
      <c r="P210" s="64">
        <v>14</v>
      </c>
      <c r="Q210" s="64">
        <v>82</v>
      </c>
      <c r="R210" s="84">
        <v>1</v>
      </c>
      <c r="S210" s="64">
        <v>10</v>
      </c>
      <c r="T210" s="61"/>
      <c r="U210" s="61">
        <v>432</v>
      </c>
      <c r="V210" s="61">
        <v>712</v>
      </c>
      <c r="W210" s="61">
        <v>20</v>
      </c>
      <c r="X210" s="85">
        <v>884355.68661999993</v>
      </c>
      <c r="Y210" s="85">
        <v>10785</v>
      </c>
    </row>
    <row r="211" spans="1:25" s="85" customFormat="1">
      <c r="A211" s="83">
        <v>432</v>
      </c>
      <c r="B211" s="61">
        <v>432712096</v>
      </c>
      <c r="C211" s="63" t="s">
        <v>129</v>
      </c>
      <c r="D211" s="64">
        <v>0</v>
      </c>
      <c r="E211" s="64">
        <v>0</v>
      </c>
      <c r="F211" s="64">
        <v>0</v>
      </c>
      <c r="G211" s="64">
        <v>0</v>
      </c>
      <c r="H211" s="64">
        <v>1</v>
      </c>
      <c r="I211" s="64">
        <v>0</v>
      </c>
      <c r="J211" s="64">
        <v>0</v>
      </c>
      <c r="K211" s="84">
        <v>3.8600000000000002E-2</v>
      </c>
      <c r="L211" s="64">
        <v>0</v>
      </c>
      <c r="M211" s="64">
        <v>0</v>
      </c>
      <c r="N211" s="64">
        <v>0</v>
      </c>
      <c r="O211" s="64">
        <v>0</v>
      </c>
      <c r="P211" s="64">
        <v>0</v>
      </c>
      <c r="Q211" s="64">
        <v>1</v>
      </c>
      <c r="R211" s="84">
        <v>1</v>
      </c>
      <c r="S211" s="64">
        <v>8</v>
      </c>
      <c r="T211" s="61"/>
      <c r="U211" s="61">
        <v>432</v>
      </c>
      <c r="V211" s="61">
        <v>712</v>
      </c>
      <c r="W211" s="61">
        <v>96</v>
      </c>
      <c r="X211" s="85">
        <v>9754.4269099999983</v>
      </c>
      <c r="Y211" s="85">
        <v>9754</v>
      </c>
    </row>
    <row r="212" spans="1:25" s="85" customFormat="1">
      <c r="A212" s="83">
        <v>432</v>
      </c>
      <c r="B212" s="61">
        <v>432712172</v>
      </c>
      <c r="C212" s="63" t="s">
        <v>129</v>
      </c>
      <c r="D212" s="64">
        <v>0</v>
      </c>
      <c r="E212" s="64">
        <v>0</v>
      </c>
      <c r="F212" s="64">
        <v>0</v>
      </c>
      <c r="G212" s="64">
        <v>0</v>
      </c>
      <c r="H212" s="64">
        <v>1</v>
      </c>
      <c r="I212" s="64">
        <v>0</v>
      </c>
      <c r="J212" s="64">
        <v>0</v>
      </c>
      <c r="K212" s="84">
        <v>3.8600000000000002E-2</v>
      </c>
      <c r="L212" s="64">
        <v>0</v>
      </c>
      <c r="M212" s="64">
        <v>0</v>
      </c>
      <c r="N212" s="64">
        <v>0</v>
      </c>
      <c r="O212" s="64">
        <v>0</v>
      </c>
      <c r="P212" s="64">
        <v>0</v>
      </c>
      <c r="Q212" s="64">
        <v>1</v>
      </c>
      <c r="R212" s="84">
        <v>1</v>
      </c>
      <c r="S212" s="64">
        <v>8</v>
      </c>
      <c r="T212" s="61"/>
      <c r="U212" s="61">
        <v>432</v>
      </c>
      <c r="V212" s="61">
        <v>712</v>
      </c>
      <c r="W212" s="61">
        <v>172</v>
      </c>
      <c r="X212" s="85">
        <v>9754.4269099999983</v>
      </c>
      <c r="Y212" s="85">
        <v>9754</v>
      </c>
    </row>
    <row r="213" spans="1:25" s="85" customFormat="1">
      <c r="A213" s="83">
        <v>432</v>
      </c>
      <c r="B213" s="61">
        <v>432712261</v>
      </c>
      <c r="C213" s="63" t="s">
        <v>129</v>
      </c>
      <c r="D213" s="64">
        <v>0</v>
      </c>
      <c r="E213" s="64">
        <v>0</v>
      </c>
      <c r="F213" s="64">
        <v>0</v>
      </c>
      <c r="G213" s="64">
        <v>0</v>
      </c>
      <c r="H213" s="64">
        <v>20</v>
      </c>
      <c r="I213" s="64">
        <v>0</v>
      </c>
      <c r="J213" s="64">
        <v>0</v>
      </c>
      <c r="K213" s="84">
        <v>0.77200000000000002</v>
      </c>
      <c r="L213" s="64">
        <v>0</v>
      </c>
      <c r="M213" s="64">
        <v>0</v>
      </c>
      <c r="N213" s="64">
        <v>0</v>
      </c>
      <c r="O213" s="64">
        <v>0</v>
      </c>
      <c r="P213" s="64">
        <v>2</v>
      </c>
      <c r="Q213" s="64">
        <v>20</v>
      </c>
      <c r="R213" s="84">
        <v>1</v>
      </c>
      <c r="S213" s="64">
        <v>5</v>
      </c>
      <c r="T213" s="61"/>
      <c r="U213" s="61">
        <v>432</v>
      </c>
      <c r="V213" s="61">
        <v>712</v>
      </c>
      <c r="W213" s="61">
        <v>261</v>
      </c>
      <c r="X213" s="85">
        <v>203909.13819999999</v>
      </c>
      <c r="Y213" s="85">
        <v>10195</v>
      </c>
    </row>
    <row r="214" spans="1:25" s="85" customFormat="1">
      <c r="A214" s="83">
        <v>432</v>
      </c>
      <c r="B214" s="61">
        <v>432712300</v>
      </c>
      <c r="C214" s="63" t="s">
        <v>129</v>
      </c>
      <c r="D214" s="64">
        <v>0</v>
      </c>
      <c r="E214" s="64">
        <v>0</v>
      </c>
      <c r="F214" s="64">
        <v>0</v>
      </c>
      <c r="G214" s="64">
        <v>0</v>
      </c>
      <c r="H214" s="64">
        <v>1</v>
      </c>
      <c r="I214" s="64">
        <v>0</v>
      </c>
      <c r="J214" s="64">
        <v>0</v>
      </c>
      <c r="K214" s="84">
        <v>3.8600000000000002E-2</v>
      </c>
      <c r="L214" s="64">
        <v>0</v>
      </c>
      <c r="M214" s="64">
        <v>0</v>
      </c>
      <c r="N214" s="64">
        <v>0</v>
      </c>
      <c r="O214" s="64">
        <v>0</v>
      </c>
      <c r="P214" s="64">
        <v>0</v>
      </c>
      <c r="Q214" s="64">
        <v>1</v>
      </c>
      <c r="R214" s="84">
        <v>1</v>
      </c>
      <c r="S214" s="64">
        <v>9</v>
      </c>
      <c r="T214" s="61"/>
      <c r="U214" s="61">
        <v>432</v>
      </c>
      <c r="V214" s="61">
        <v>712</v>
      </c>
      <c r="W214" s="61">
        <v>300</v>
      </c>
      <c r="X214" s="85">
        <v>9754.4269099999983</v>
      </c>
      <c r="Y214" s="85">
        <v>9754</v>
      </c>
    </row>
    <row r="215" spans="1:25" s="85" customFormat="1">
      <c r="A215" s="83">
        <v>432</v>
      </c>
      <c r="B215" s="61">
        <v>432712645</v>
      </c>
      <c r="C215" s="63" t="s">
        <v>129</v>
      </c>
      <c r="D215" s="64">
        <v>0</v>
      </c>
      <c r="E215" s="64">
        <v>0</v>
      </c>
      <c r="F215" s="64">
        <v>0</v>
      </c>
      <c r="G215" s="64">
        <v>0</v>
      </c>
      <c r="H215" s="64">
        <v>51</v>
      </c>
      <c r="I215" s="64">
        <v>0</v>
      </c>
      <c r="J215" s="64">
        <v>0</v>
      </c>
      <c r="K215" s="84">
        <v>1.9685999999999999</v>
      </c>
      <c r="L215" s="64">
        <v>0</v>
      </c>
      <c r="M215" s="64">
        <v>0</v>
      </c>
      <c r="N215" s="64">
        <v>0</v>
      </c>
      <c r="O215" s="64">
        <v>0</v>
      </c>
      <c r="P215" s="64">
        <v>17</v>
      </c>
      <c r="Q215" s="64">
        <v>51</v>
      </c>
      <c r="R215" s="84">
        <v>1</v>
      </c>
      <c r="S215" s="64">
        <v>10</v>
      </c>
      <c r="T215" s="61"/>
      <c r="U215" s="61">
        <v>432</v>
      </c>
      <c r="V215" s="61">
        <v>712</v>
      </c>
      <c r="W215" s="61">
        <v>645</v>
      </c>
      <c r="X215" s="85">
        <v>596800.6524100001</v>
      </c>
      <c r="Y215" s="85">
        <v>11702</v>
      </c>
    </row>
    <row r="216" spans="1:25" s="85" customFormat="1">
      <c r="A216" s="83">
        <v>432</v>
      </c>
      <c r="B216" s="61">
        <v>432712660</v>
      </c>
      <c r="C216" s="63" t="s">
        <v>129</v>
      </c>
      <c r="D216" s="64">
        <v>0</v>
      </c>
      <c r="E216" s="64">
        <v>0</v>
      </c>
      <c r="F216" s="64">
        <v>0</v>
      </c>
      <c r="G216" s="64">
        <v>0</v>
      </c>
      <c r="H216" s="64">
        <v>78</v>
      </c>
      <c r="I216" s="64">
        <v>0</v>
      </c>
      <c r="J216" s="64">
        <v>0</v>
      </c>
      <c r="K216" s="84">
        <v>3.0108000000000001</v>
      </c>
      <c r="L216" s="64">
        <v>0</v>
      </c>
      <c r="M216" s="64">
        <v>0</v>
      </c>
      <c r="N216" s="64">
        <v>0</v>
      </c>
      <c r="O216" s="64">
        <v>0</v>
      </c>
      <c r="P216" s="64">
        <v>26</v>
      </c>
      <c r="Q216" s="64">
        <v>78</v>
      </c>
      <c r="R216" s="84">
        <v>1</v>
      </c>
      <c r="S216" s="64">
        <v>7</v>
      </c>
      <c r="T216" s="61"/>
      <c r="U216" s="61">
        <v>432</v>
      </c>
      <c r="V216" s="61">
        <v>712</v>
      </c>
      <c r="W216" s="61">
        <v>660</v>
      </c>
      <c r="X216" s="85">
        <v>892313.25897999993</v>
      </c>
      <c r="Y216" s="85">
        <v>11440</v>
      </c>
    </row>
    <row r="217" spans="1:25" s="85" customFormat="1">
      <c r="A217" s="83">
        <v>432</v>
      </c>
      <c r="B217" s="61">
        <v>432712712</v>
      </c>
      <c r="C217" s="63" t="s">
        <v>129</v>
      </c>
      <c r="D217" s="64">
        <v>0</v>
      </c>
      <c r="E217" s="64">
        <v>0</v>
      </c>
      <c r="F217" s="64">
        <v>0</v>
      </c>
      <c r="G217" s="64">
        <v>0</v>
      </c>
      <c r="H217" s="64">
        <v>16</v>
      </c>
      <c r="I217" s="64">
        <v>0</v>
      </c>
      <c r="J217" s="64">
        <v>0</v>
      </c>
      <c r="K217" s="84">
        <v>0.61760000000000004</v>
      </c>
      <c r="L217" s="64">
        <v>0</v>
      </c>
      <c r="M217" s="64">
        <v>0</v>
      </c>
      <c r="N217" s="64">
        <v>0</v>
      </c>
      <c r="O217" s="64">
        <v>0</v>
      </c>
      <c r="P217" s="64">
        <v>6</v>
      </c>
      <c r="Q217" s="64">
        <v>16</v>
      </c>
      <c r="R217" s="84">
        <v>1</v>
      </c>
      <c r="S217" s="64">
        <v>7</v>
      </c>
      <c r="T217" s="61"/>
      <c r="U217" s="61">
        <v>432</v>
      </c>
      <c r="V217" s="61">
        <v>712</v>
      </c>
      <c r="W217" s="61">
        <v>712</v>
      </c>
      <c r="X217" s="85">
        <v>186409.59055999998</v>
      </c>
      <c r="Y217" s="85">
        <v>11651</v>
      </c>
    </row>
    <row r="218" spans="1:25" s="85" customFormat="1">
      <c r="A218" s="83">
        <v>435</v>
      </c>
      <c r="B218" s="61">
        <v>435301009</v>
      </c>
      <c r="C218" s="63" t="s">
        <v>137</v>
      </c>
      <c r="D218" s="64">
        <v>0</v>
      </c>
      <c r="E218" s="64">
        <v>0</v>
      </c>
      <c r="F218" s="64">
        <v>0</v>
      </c>
      <c r="G218" s="64">
        <v>0</v>
      </c>
      <c r="H218" s="64">
        <v>0</v>
      </c>
      <c r="I218" s="64">
        <v>2</v>
      </c>
      <c r="J218" s="64">
        <v>0</v>
      </c>
      <c r="K218" s="84">
        <v>7.7200000000000005E-2</v>
      </c>
      <c r="L218" s="64">
        <v>0</v>
      </c>
      <c r="M218" s="64">
        <v>0</v>
      </c>
      <c r="N218" s="64">
        <v>0</v>
      </c>
      <c r="O218" s="64">
        <v>0</v>
      </c>
      <c r="P218" s="64">
        <v>0</v>
      </c>
      <c r="Q218" s="64">
        <v>2</v>
      </c>
      <c r="R218" s="84">
        <v>1</v>
      </c>
      <c r="S218" s="64">
        <v>3</v>
      </c>
      <c r="T218" s="61"/>
      <c r="U218" s="61">
        <v>435</v>
      </c>
      <c r="V218" s="61">
        <v>301</v>
      </c>
      <c r="W218" s="61">
        <v>9</v>
      </c>
      <c r="X218" s="85">
        <v>23222.933819999998</v>
      </c>
      <c r="Y218" s="85">
        <v>11611</v>
      </c>
    </row>
    <row r="219" spans="1:25" s="85" customFormat="1">
      <c r="A219" s="83">
        <v>435</v>
      </c>
      <c r="B219" s="61">
        <v>435301031</v>
      </c>
      <c r="C219" s="63" t="s">
        <v>137</v>
      </c>
      <c r="D219" s="64">
        <v>0</v>
      </c>
      <c r="E219" s="64">
        <v>0</v>
      </c>
      <c r="F219" s="64">
        <v>0</v>
      </c>
      <c r="G219" s="64">
        <v>7</v>
      </c>
      <c r="H219" s="64">
        <v>21</v>
      </c>
      <c r="I219" s="64">
        <v>30</v>
      </c>
      <c r="J219" s="64">
        <v>0</v>
      </c>
      <c r="K219" s="84">
        <v>2.2387999999999999</v>
      </c>
      <c r="L219" s="64">
        <v>0</v>
      </c>
      <c r="M219" s="64">
        <v>0</v>
      </c>
      <c r="N219" s="64">
        <v>1</v>
      </c>
      <c r="O219" s="64">
        <v>0</v>
      </c>
      <c r="P219" s="64">
        <v>12</v>
      </c>
      <c r="Q219" s="64">
        <v>58</v>
      </c>
      <c r="R219" s="84">
        <v>1</v>
      </c>
      <c r="S219" s="64">
        <v>5</v>
      </c>
      <c r="T219" s="61"/>
      <c r="U219" s="61">
        <v>435</v>
      </c>
      <c r="V219" s="61">
        <v>301</v>
      </c>
      <c r="W219" s="61">
        <v>31</v>
      </c>
      <c r="X219" s="85">
        <v>679609.10077999998</v>
      </c>
      <c r="Y219" s="85">
        <v>11717</v>
      </c>
    </row>
    <row r="220" spans="1:25" s="85" customFormat="1">
      <c r="A220" s="83">
        <v>435</v>
      </c>
      <c r="B220" s="61">
        <v>435301048</v>
      </c>
      <c r="C220" s="63" t="s">
        <v>137</v>
      </c>
      <c r="D220" s="64">
        <v>0</v>
      </c>
      <c r="E220" s="64">
        <v>0</v>
      </c>
      <c r="F220" s="64">
        <v>0</v>
      </c>
      <c r="G220" s="64">
        <v>0</v>
      </c>
      <c r="H220" s="64">
        <v>0</v>
      </c>
      <c r="I220" s="64">
        <v>2</v>
      </c>
      <c r="J220" s="64">
        <v>0</v>
      </c>
      <c r="K220" s="84">
        <v>7.7200000000000005E-2</v>
      </c>
      <c r="L220" s="64">
        <v>0</v>
      </c>
      <c r="M220" s="64">
        <v>0</v>
      </c>
      <c r="N220" s="64">
        <v>0</v>
      </c>
      <c r="O220" s="64">
        <v>0</v>
      </c>
      <c r="P220" s="64">
        <v>0</v>
      </c>
      <c r="Q220" s="64">
        <v>2</v>
      </c>
      <c r="R220" s="84">
        <v>1</v>
      </c>
      <c r="S220" s="64">
        <v>4</v>
      </c>
      <c r="T220" s="61"/>
      <c r="U220" s="61">
        <v>435</v>
      </c>
      <c r="V220" s="61">
        <v>301</v>
      </c>
      <c r="W220" s="61">
        <v>48</v>
      </c>
      <c r="X220" s="85">
        <v>23222.933819999998</v>
      </c>
      <c r="Y220" s="85">
        <v>11611</v>
      </c>
    </row>
    <row r="221" spans="1:25" s="85" customFormat="1">
      <c r="A221" s="83">
        <v>435</v>
      </c>
      <c r="B221" s="61">
        <v>435301056</v>
      </c>
      <c r="C221" s="63" t="s">
        <v>137</v>
      </c>
      <c r="D221" s="64">
        <v>0</v>
      </c>
      <c r="E221" s="64">
        <v>0</v>
      </c>
      <c r="F221" s="64">
        <v>0</v>
      </c>
      <c r="G221" s="64">
        <v>14</v>
      </c>
      <c r="H221" s="64">
        <v>31</v>
      </c>
      <c r="I221" s="64">
        <v>46</v>
      </c>
      <c r="J221" s="64">
        <v>0</v>
      </c>
      <c r="K221" s="84">
        <v>3.5125999999999999</v>
      </c>
      <c r="L221" s="64">
        <v>0</v>
      </c>
      <c r="M221" s="64">
        <v>0</v>
      </c>
      <c r="N221" s="64">
        <v>0</v>
      </c>
      <c r="O221" s="64">
        <v>0</v>
      </c>
      <c r="P221" s="64">
        <v>12</v>
      </c>
      <c r="Q221" s="64">
        <v>91</v>
      </c>
      <c r="R221" s="84">
        <v>1</v>
      </c>
      <c r="S221" s="64">
        <v>4</v>
      </c>
      <c r="T221" s="61"/>
      <c r="U221" s="61">
        <v>435</v>
      </c>
      <c r="V221" s="61">
        <v>301</v>
      </c>
      <c r="W221" s="61">
        <v>56</v>
      </c>
      <c r="X221" s="85">
        <v>1029734.1288099999</v>
      </c>
      <c r="Y221" s="85">
        <v>11316</v>
      </c>
    </row>
    <row r="222" spans="1:25" s="85" customFormat="1">
      <c r="A222" s="83">
        <v>435</v>
      </c>
      <c r="B222" s="61">
        <v>435301079</v>
      </c>
      <c r="C222" s="63" t="s">
        <v>137</v>
      </c>
      <c r="D222" s="64">
        <v>0</v>
      </c>
      <c r="E222" s="64">
        <v>0</v>
      </c>
      <c r="F222" s="64">
        <v>0</v>
      </c>
      <c r="G222" s="64">
        <v>17</v>
      </c>
      <c r="H222" s="64">
        <v>73</v>
      </c>
      <c r="I222" s="64">
        <v>68</v>
      </c>
      <c r="J222" s="64">
        <v>0</v>
      </c>
      <c r="K222" s="84">
        <v>6.0987999999999998</v>
      </c>
      <c r="L222" s="64">
        <v>0</v>
      </c>
      <c r="M222" s="64">
        <v>2</v>
      </c>
      <c r="N222" s="64">
        <v>0</v>
      </c>
      <c r="O222" s="64">
        <v>3</v>
      </c>
      <c r="P222" s="64">
        <v>44</v>
      </c>
      <c r="Q222" s="64">
        <v>158</v>
      </c>
      <c r="R222" s="84">
        <v>1</v>
      </c>
      <c r="S222" s="64">
        <v>7</v>
      </c>
      <c r="T222" s="61"/>
      <c r="U222" s="61">
        <v>435</v>
      </c>
      <c r="V222" s="61">
        <v>301</v>
      </c>
      <c r="W222" s="61">
        <v>79</v>
      </c>
      <c r="X222" s="85">
        <v>1908741.2617800001</v>
      </c>
      <c r="Y222" s="85">
        <v>12081</v>
      </c>
    </row>
    <row r="223" spans="1:25" s="85" customFormat="1">
      <c r="A223" s="83">
        <v>435</v>
      </c>
      <c r="B223" s="61">
        <v>435301128</v>
      </c>
      <c r="C223" s="63" t="s">
        <v>137</v>
      </c>
      <c r="D223" s="64">
        <v>0</v>
      </c>
      <c r="E223" s="64">
        <v>0</v>
      </c>
      <c r="F223" s="64">
        <v>0</v>
      </c>
      <c r="G223" s="64">
        <v>0</v>
      </c>
      <c r="H223" s="64">
        <v>0</v>
      </c>
      <c r="I223" s="64">
        <v>1</v>
      </c>
      <c r="J223" s="64">
        <v>0</v>
      </c>
      <c r="K223" s="84">
        <v>3.8600000000000002E-2</v>
      </c>
      <c r="L223" s="64">
        <v>0</v>
      </c>
      <c r="M223" s="64">
        <v>0</v>
      </c>
      <c r="N223" s="64">
        <v>0</v>
      </c>
      <c r="O223" s="64">
        <v>0</v>
      </c>
      <c r="P223" s="64">
        <v>0</v>
      </c>
      <c r="Q223" s="64">
        <v>1</v>
      </c>
      <c r="R223" s="84">
        <v>1</v>
      </c>
      <c r="S223" s="64">
        <v>10</v>
      </c>
      <c r="T223" s="61"/>
      <c r="U223" s="61">
        <v>435</v>
      </c>
      <c r="V223" s="61">
        <v>301</v>
      </c>
      <c r="W223" s="61">
        <v>128</v>
      </c>
      <c r="X223" s="85">
        <v>11611.466909999999</v>
      </c>
      <c r="Y223" s="85">
        <v>11611</v>
      </c>
    </row>
    <row r="224" spans="1:25" s="85" customFormat="1">
      <c r="A224" s="83">
        <v>435</v>
      </c>
      <c r="B224" s="61">
        <v>435301149</v>
      </c>
      <c r="C224" s="63" t="s">
        <v>137</v>
      </c>
      <c r="D224" s="64">
        <v>0</v>
      </c>
      <c r="E224" s="64">
        <v>0</v>
      </c>
      <c r="F224" s="64">
        <v>0</v>
      </c>
      <c r="G224" s="64">
        <v>0</v>
      </c>
      <c r="H224" s="64">
        <v>0</v>
      </c>
      <c r="I224" s="64">
        <v>2</v>
      </c>
      <c r="J224" s="64">
        <v>0</v>
      </c>
      <c r="K224" s="84">
        <v>7.7200000000000005E-2</v>
      </c>
      <c r="L224" s="64">
        <v>0</v>
      </c>
      <c r="M224" s="64">
        <v>0</v>
      </c>
      <c r="N224" s="64">
        <v>0</v>
      </c>
      <c r="O224" s="64">
        <v>0</v>
      </c>
      <c r="P224" s="64">
        <v>2</v>
      </c>
      <c r="Q224" s="64">
        <v>2</v>
      </c>
      <c r="R224" s="84">
        <v>1</v>
      </c>
      <c r="S224" s="64">
        <v>12</v>
      </c>
      <c r="T224" s="61"/>
      <c r="U224" s="61">
        <v>435</v>
      </c>
      <c r="V224" s="61">
        <v>301</v>
      </c>
      <c r="W224" s="61">
        <v>149</v>
      </c>
      <c r="X224" s="85">
        <v>36176.073820000005</v>
      </c>
      <c r="Y224" s="85">
        <v>18088</v>
      </c>
    </row>
    <row r="225" spans="1:25" s="85" customFormat="1">
      <c r="A225" s="83">
        <v>435</v>
      </c>
      <c r="B225" s="61">
        <v>435301160</v>
      </c>
      <c r="C225" s="63" t="s">
        <v>137</v>
      </c>
      <c r="D225" s="64">
        <v>0</v>
      </c>
      <c r="E225" s="64">
        <v>0</v>
      </c>
      <c r="F225" s="64">
        <v>0</v>
      </c>
      <c r="G225" s="64">
        <v>43</v>
      </c>
      <c r="H225" s="64">
        <v>110</v>
      </c>
      <c r="I225" s="64">
        <v>153</v>
      </c>
      <c r="J225" s="64">
        <v>0</v>
      </c>
      <c r="K225" s="84">
        <v>11.8116</v>
      </c>
      <c r="L225" s="64">
        <v>0</v>
      </c>
      <c r="M225" s="64">
        <v>2</v>
      </c>
      <c r="N225" s="64">
        <v>3</v>
      </c>
      <c r="O225" s="64">
        <v>7</v>
      </c>
      <c r="P225" s="64">
        <v>114</v>
      </c>
      <c r="Q225" s="64">
        <v>306</v>
      </c>
      <c r="R225" s="84">
        <v>1</v>
      </c>
      <c r="S225" s="64">
        <v>11</v>
      </c>
      <c r="T225" s="61"/>
      <c r="U225" s="61">
        <v>435</v>
      </c>
      <c r="V225" s="61">
        <v>301</v>
      </c>
      <c r="W225" s="61">
        <v>160</v>
      </c>
      <c r="X225" s="85">
        <v>4017472.9244599999</v>
      </c>
      <c r="Y225" s="85">
        <v>13129</v>
      </c>
    </row>
    <row r="226" spans="1:25" s="85" customFormat="1">
      <c r="A226" s="83">
        <v>435</v>
      </c>
      <c r="B226" s="61">
        <v>435301162</v>
      </c>
      <c r="C226" s="63" t="s">
        <v>137</v>
      </c>
      <c r="D226" s="64">
        <v>0</v>
      </c>
      <c r="E226" s="64">
        <v>0</v>
      </c>
      <c r="F226" s="64">
        <v>0</v>
      </c>
      <c r="G226" s="64">
        <v>0</v>
      </c>
      <c r="H226" s="64">
        <v>0</v>
      </c>
      <c r="I226" s="64">
        <v>1</v>
      </c>
      <c r="J226" s="64">
        <v>0</v>
      </c>
      <c r="K226" s="84">
        <v>3.8600000000000002E-2</v>
      </c>
      <c r="L226" s="64">
        <v>0</v>
      </c>
      <c r="M226" s="64">
        <v>0</v>
      </c>
      <c r="N226" s="64">
        <v>0</v>
      </c>
      <c r="O226" s="64">
        <v>0</v>
      </c>
      <c r="P226" s="64">
        <v>0</v>
      </c>
      <c r="Q226" s="64">
        <v>1</v>
      </c>
      <c r="R226" s="84">
        <v>1</v>
      </c>
      <c r="S226" s="64">
        <v>5</v>
      </c>
      <c r="T226" s="61"/>
      <c r="U226" s="61">
        <v>435</v>
      </c>
      <c r="V226" s="61">
        <v>301</v>
      </c>
      <c r="W226" s="61">
        <v>162</v>
      </c>
      <c r="X226" s="85">
        <v>11611.466909999999</v>
      </c>
      <c r="Y226" s="85">
        <v>11611</v>
      </c>
    </row>
    <row r="227" spans="1:25" s="85" customFormat="1">
      <c r="A227" s="83">
        <v>435</v>
      </c>
      <c r="B227" s="61">
        <v>435301211</v>
      </c>
      <c r="C227" s="63" t="s">
        <v>137</v>
      </c>
      <c r="D227" s="64">
        <v>0</v>
      </c>
      <c r="E227" s="64">
        <v>0</v>
      </c>
      <c r="F227" s="64">
        <v>0</v>
      </c>
      <c r="G227" s="64">
        <v>0</v>
      </c>
      <c r="H227" s="64">
        <v>0</v>
      </c>
      <c r="I227" s="64">
        <v>1</v>
      </c>
      <c r="J227" s="64">
        <v>0</v>
      </c>
      <c r="K227" s="84">
        <v>3.8600000000000002E-2</v>
      </c>
      <c r="L227" s="64">
        <v>0</v>
      </c>
      <c r="M227" s="64">
        <v>0</v>
      </c>
      <c r="N227" s="64">
        <v>0</v>
      </c>
      <c r="O227" s="64">
        <v>0</v>
      </c>
      <c r="P227" s="64">
        <v>0</v>
      </c>
      <c r="Q227" s="64">
        <v>1</v>
      </c>
      <c r="R227" s="84">
        <v>1</v>
      </c>
      <c r="S227" s="64">
        <v>5</v>
      </c>
      <c r="T227" s="61"/>
      <c r="U227" s="61">
        <v>435</v>
      </c>
      <c r="V227" s="61">
        <v>301</v>
      </c>
      <c r="W227" s="61">
        <v>211</v>
      </c>
      <c r="X227" s="85">
        <v>11611.466909999999</v>
      </c>
      <c r="Y227" s="85">
        <v>11611</v>
      </c>
    </row>
    <row r="228" spans="1:25" s="85" customFormat="1">
      <c r="A228" s="83">
        <v>435</v>
      </c>
      <c r="B228" s="61">
        <v>435301295</v>
      </c>
      <c r="C228" s="63" t="s">
        <v>137</v>
      </c>
      <c r="D228" s="64">
        <v>0</v>
      </c>
      <c r="E228" s="64">
        <v>0</v>
      </c>
      <c r="F228" s="64">
        <v>0</v>
      </c>
      <c r="G228" s="64">
        <v>8</v>
      </c>
      <c r="H228" s="64">
        <v>22</v>
      </c>
      <c r="I228" s="64">
        <v>18</v>
      </c>
      <c r="J228" s="64">
        <v>0</v>
      </c>
      <c r="K228" s="84">
        <v>1.8528</v>
      </c>
      <c r="L228" s="64">
        <v>0</v>
      </c>
      <c r="M228" s="64">
        <v>0</v>
      </c>
      <c r="N228" s="64">
        <v>0</v>
      </c>
      <c r="O228" s="64">
        <v>0</v>
      </c>
      <c r="P228" s="64">
        <v>7</v>
      </c>
      <c r="Q228" s="64">
        <v>48</v>
      </c>
      <c r="R228" s="84">
        <v>1</v>
      </c>
      <c r="S228" s="64">
        <v>5</v>
      </c>
      <c r="T228" s="61"/>
      <c r="U228" s="61">
        <v>435</v>
      </c>
      <c r="V228" s="61">
        <v>301</v>
      </c>
      <c r="W228" s="61">
        <v>295</v>
      </c>
      <c r="X228" s="85">
        <v>535393.39168</v>
      </c>
      <c r="Y228" s="85">
        <v>11154</v>
      </c>
    </row>
    <row r="229" spans="1:25" s="85" customFormat="1">
      <c r="A229" s="83">
        <v>435</v>
      </c>
      <c r="B229" s="61">
        <v>435301301</v>
      </c>
      <c r="C229" s="63" t="s">
        <v>137</v>
      </c>
      <c r="D229" s="64">
        <v>0</v>
      </c>
      <c r="E229" s="64">
        <v>0</v>
      </c>
      <c r="F229" s="64">
        <v>0</v>
      </c>
      <c r="G229" s="64">
        <v>7</v>
      </c>
      <c r="H229" s="64">
        <v>33</v>
      </c>
      <c r="I229" s="64">
        <v>39</v>
      </c>
      <c r="J229" s="64">
        <v>0</v>
      </c>
      <c r="K229" s="84">
        <v>3.0493999999999999</v>
      </c>
      <c r="L229" s="64">
        <v>0</v>
      </c>
      <c r="M229" s="64">
        <v>3</v>
      </c>
      <c r="N229" s="64">
        <v>2</v>
      </c>
      <c r="O229" s="64">
        <v>0</v>
      </c>
      <c r="P229" s="64">
        <v>30</v>
      </c>
      <c r="Q229" s="64">
        <v>79</v>
      </c>
      <c r="R229" s="84">
        <v>1</v>
      </c>
      <c r="S229" s="64">
        <v>5</v>
      </c>
      <c r="T229" s="61"/>
      <c r="U229" s="61">
        <v>435</v>
      </c>
      <c r="V229" s="61">
        <v>301</v>
      </c>
      <c r="W229" s="61">
        <v>301</v>
      </c>
      <c r="X229" s="85">
        <v>990908.75589000003</v>
      </c>
      <c r="Y229" s="85">
        <v>12543</v>
      </c>
    </row>
    <row r="230" spans="1:25" s="85" customFormat="1">
      <c r="A230" s="83">
        <v>435</v>
      </c>
      <c r="B230" s="61">
        <v>435301326</v>
      </c>
      <c r="C230" s="63" t="s">
        <v>137</v>
      </c>
      <c r="D230" s="64">
        <v>0</v>
      </c>
      <c r="E230" s="64">
        <v>0</v>
      </c>
      <c r="F230" s="64">
        <v>0</v>
      </c>
      <c r="G230" s="64">
        <v>0</v>
      </c>
      <c r="H230" s="64">
        <v>2</v>
      </c>
      <c r="I230" s="64">
        <v>3</v>
      </c>
      <c r="J230" s="64">
        <v>0</v>
      </c>
      <c r="K230" s="84">
        <v>0.193</v>
      </c>
      <c r="L230" s="64">
        <v>0</v>
      </c>
      <c r="M230" s="64">
        <v>0</v>
      </c>
      <c r="N230" s="64">
        <v>0</v>
      </c>
      <c r="O230" s="64">
        <v>0</v>
      </c>
      <c r="P230" s="64">
        <v>0</v>
      </c>
      <c r="Q230" s="64">
        <v>5</v>
      </c>
      <c r="R230" s="84">
        <v>1</v>
      </c>
      <c r="S230" s="64">
        <v>2</v>
      </c>
      <c r="T230" s="61"/>
      <c r="U230" s="61">
        <v>435</v>
      </c>
      <c r="V230" s="61">
        <v>301</v>
      </c>
      <c r="W230" s="61">
        <v>326</v>
      </c>
      <c r="X230" s="85">
        <v>54343.254550000005</v>
      </c>
      <c r="Y230" s="85">
        <v>10869</v>
      </c>
    </row>
    <row r="231" spans="1:25" s="85" customFormat="1">
      <c r="A231" s="83">
        <v>435</v>
      </c>
      <c r="B231" s="61">
        <v>435301673</v>
      </c>
      <c r="C231" s="63" t="s">
        <v>137</v>
      </c>
      <c r="D231" s="64">
        <v>0</v>
      </c>
      <c r="E231" s="64">
        <v>0</v>
      </c>
      <c r="F231" s="64">
        <v>0</v>
      </c>
      <c r="G231" s="64">
        <v>3</v>
      </c>
      <c r="H231" s="64">
        <v>5</v>
      </c>
      <c r="I231" s="64">
        <v>8</v>
      </c>
      <c r="J231" s="64">
        <v>0</v>
      </c>
      <c r="K231" s="84">
        <v>0.61760000000000004</v>
      </c>
      <c r="L231" s="64">
        <v>0</v>
      </c>
      <c r="M231" s="64">
        <v>0</v>
      </c>
      <c r="N231" s="64">
        <v>0</v>
      </c>
      <c r="O231" s="64">
        <v>0</v>
      </c>
      <c r="P231" s="64">
        <v>4</v>
      </c>
      <c r="Q231" s="64">
        <v>16</v>
      </c>
      <c r="R231" s="84">
        <v>1</v>
      </c>
      <c r="S231" s="64">
        <v>3</v>
      </c>
      <c r="T231" s="61"/>
      <c r="U231" s="61">
        <v>435</v>
      </c>
      <c r="V231" s="61">
        <v>301</v>
      </c>
      <c r="W231" s="61">
        <v>673</v>
      </c>
      <c r="X231" s="85">
        <v>188776.01056</v>
      </c>
      <c r="Y231" s="85">
        <v>11799</v>
      </c>
    </row>
    <row r="232" spans="1:25" s="85" customFormat="1">
      <c r="A232" s="83">
        <v>435</v>
      </c>
      <c r="B232" s="61">
        <v>435301725</v>
      </c>
      <c r="C232" s="63" t="s">
        <v>137</v>
      </c>
      <c r="D232" s="64">
        <v>0</v>
      </c>
      <c r="E232" s="64">
        <v>0</v>
      </c>
      <c r="F232" s="64">
        <v>0</v>
      </c>
      <c r="G232" s="64">
        <v>0</v>
      </c>
      <c r="H232" s="64">
        <v>0</v>
      </c>
      <c r="I232" s="64">
        <v>1</v>
      </c>
      <c r="J232" s="64">
        <v>0</v>
      </c>
      <c r="K232" s="84">
        <v>3.8600000000000002E-2</v>
      </c>
      <c r="L232" s="64">
        <v>0</v>
      </c>
      <c r="M232" s="64">
        <v>0</v>
      </c>
      <c r="N232" s="64">
        <v>0</v>
      </c>
      <c r="O232" s="64">
        <v>0</v>
      </c>
      <c r="P232" s="64">
        <v>0</v>
      </c>
      <c r="Q232" s="64">
        <v>1</v>
      </c>
      <c r="R232" s="84">
        <v>1</v>
      </c>
      <c r="S232" s="64">
        <v>3</v>
      </c>
      <c r="T232" s="61"/>
      <c r="U232" s="61">
        <v>435</v>
      </c>
      <c r="V232" s="61">
        <v>301</v>
      </c>
      <c r="W232" s="61">
        <v>725</v>
      </c>
      <c r="X232" s="85">
        <v>11611.466909999999</v>
      </c>
      <c r="Y232" s="85">
        <v>11611</v>
      </c>
    </row>
    <row r="233" spans="1:25" s="85" customFormat="1">
      <c r="A233" s="83">
        <v>435</v>
      </c>
      <c r="B233" s="61">
        <v>435301735</v>
      </c>
      <c r="C233" s="63" t="s">
        <v>137</v>
      </c>
      <c r="D233" s="64">
        <v>0</v>
      </c>
      <c r="E233" s="64">
        <v>0</v>
      </c>
      <c r="F233" s="64">
        <v>0</v>
      </c>
      <c r="G233" s="64">
        <v>1</v>
      </c>
      <c r="H233" s="64">
        <v>3</v>
      </c>
      <c r="I233" s="64">
        <v>1</v>
      </c>
      <c r="J233" s="64">
        <v>0</v>
      </c>
      <c r="K233" s="84">
        <v>0.193</v>
      </c>
      <c r="L233" s="64">
        <v>0</v>
      </c>
      <c r="M233" s="64">
        <v>0</v>
      </c>
      <c r="N233" s="64">
        <v>0</v>
      </c>
      <c r="O233" s="64">
        <v>0</v>
      </c>
      <c r="P233" s="64">
        <v>2</v>
      </c>
      <c r="Q233" s="64">
        <v>5</v>
      </c>
      <c r="R233" s="84">
        <v>1</v>
      </c>
      <c r="S233" s="64">
        <v>6</v>
      </c>
      <c r="T233" s="61"/>
      <c r="U233" s="61">
        <v>435</v>
      </c>
      <c r="V233" s="61">
        <v>301</v>
      </c>
      <c r="W233" s="61">
        <v>735</v>
      </c>
      <c r="X233" s="85">
        <v>60578.274550000009</v>
      </c>
      <c r="Y233" s="85">
        <v>12116</v>
      </c>
    </row>
    <row r="234" spans="1:25" s="85" customFormat="1">
      <c r="A234" s="83">
        <v>436</v>
      </c>
      <c r="B234" s="61">
        <v>436049001</v>
      </c>
      <c r="C234" s="63" t="s">
        <v>144</v>
      </c>
      <c r="D234" s="64">
        <v>0</v>
      </c>
      <c r="E234" s="64">
        <v>0</v>
      </c>
      <c r="F234" s="64">
        <v>0</v>
      </c>
      <c r="G234" s="64">
        <v>0</v>
      </c>
      <c r="H234" s="64">
        <v>0</v>
      </c>
      <c r="I234" s="64">
        <v>1</v>
      </c>
      <c r="J234" s="64">
        <v>0</v>
      </c>
      <c r="K234" s="84">
        <v>3.8600000000000002E-2</v>
      </c>
      <c r="L234" s="64">
        <v>0</v>
      </c>
      <c r="M234" s="64">
        <v>0</v>
      </c>
      <c r="N234" s="64">
        <v>0</v>
      </c>
      <c r="O234" s="64">
        <v>0</v>
      </c>
      <c r="P234" s="64">
        <v>0</v>
      </c>
      <c r="Q234" s="64">
        <v>1</v>
      </c>
      <c r="R234" s="84">
        <v>1.1160000000000001</v>
      </c>
      <c r="S234" s="64">
        <v>7</v>
      </c>
      <c r="T234" s="61"/>
      <c r="U234" s="61">
        <v>436</v>
      </c>
      <c r="V234" s="61">
        <v>49</v>
      </c>
      <c r="W234" s="61">
        <v>1</v>
      </c>
      <c r="X234" s="85">
        <v>12703.521220335999</v>
      </c>
      <c r="Y234" s="85">
        <v>12704</v>
      </c>
    </row>
    <row r="235" spans="1:25" s="85" customFormat="1">
      <c r="A235" s="83">
        <v>436</v>
      </c>
      <c r="B235" s="61">
        <v>436049010</v>
      </c>
      <c r="C235" s="63" t="s">
        <v>144</v>
      </c>
      <c r="D235" s="64">
        <v>0</v>
      </c>
      <c r="E235" s="64">
        <v>0</v>
      </c>
      <c r="F235" s="64">
        <v>0</v>
      </c>
      <c r="G235" s="64">
        <v>0</v>
      </c>
      <c r="H235" s="64">
        <v>0</v>
      </c>
      <c r="I235" s="64">
        <v>1</v>
      </c>
      <c r="J235" s="64">
        <v>0</v>
      </c>
      <c r="K235" s="84">
        <v>3.8600000000000002E-2</v>
      </c>
      <c r="L235" s="64">
        <v>0</v>
      </c>
      <c r="M235" s="64">
        <v>0</v>
      </c>
      <c r="N235" s="64">
        <v>0</v>
      </c>
      <c r="O235" s="64">
        <v>0</v>
      </c>
      <c r="P235" s="64">
        <v>1</v>
      </c>
      <c r="Q235" s="64">
        <v>1</v>
      </c>
      <c r="R235" s="84">
        <v>1.1160000000000001</v>
      </c>
      <c r="S235" s="64">
        <v>3</v>
      </c>
      <c r="T235" s="61"/>
      <c r="U235" s="61">
        <v>436</v>
      </c>
      <c r="V235" s="61">
        <v>49</v>
      </c>
      <c r="W235" s="61">
        <v>10</v>
      </c>
      <c r="X235" s="85">
        <v>17330.156100336</v>
      </c>
      <c r="Y235" s="85">
        <v>17330</v>
      </c>
    </row>
    <row r="236" spans="1:25" s="85" customFormat="1">
      <c r="A236" s="83">
        <v>436</v>
      </c>
      <c r="B236" s="61">
        <v>436049031</v>
      </c>
      <c r="C236" s="63" t="s">
        <v>144</v>
      </c>
      <c r="D236" s="64">
        <v>0</v>
      </c>
      <c r="E236" s="64">
        <v>0</v>
      </c>
      <c r="F236" s="64">
        <v>0</v>
      </c>
      <c r="G236" s="64">
        <v>0</v>
      </c>
      <c r="H236" s="64">
        <v>0</v>
      </c>
      <c r="I236" s="64">
        <v>2</v>
      </c>
      <c r="J236" s="64">
        <v>0</v>
      </c>
      <c r="K236" s="84">
        <v>7.7200000000000005E-2</v>
      </c>
      <c r="L236" s="64">
        <v>0</v>
      </c>
      <c r="M236" s="64">
        <v>0</v>
      </c>
      <c r="N236" s="64">
        <v>0</v>
      </c>
      <c r="O236" s="64">
        <v>0</v>
      </c>
      <c r="P236" s="64">
        <v>2</v>
      </c>
      <c r="Q236" s="64">
        <v>2</v>
      </c>
      <c r="R236" s="84">
        <v>1.1160000000000001</v>
      </c>
      <c r="S236" s="64">
        <v>5</v>
      </c>
      <c r="T236" s="61"/>
      <c r="U236" s="61">
        <v>436</v>
      </c>
      <c r="V236" s="61">
        <v>49</v>
      </c>
      <c r="W236" s="61">
        <v>31</v>
      </c>
      <c r="X236" s="85">
        <v>35142.135400672007</v>
      </c>
      <c r="Y236" s="85">
        <v>17571</v>
      </c>
    </row>
    <row r="237" spans="1:25" s="85" customFormat="1">
      <c r="A237" s="83">
        <v>436</v>
      </c>
      <c r="B237" s="61">
        <v>436049035</v>
      </c>
      <c r="C237" s="63" t="s">
        <v>144</v>
      </c>
      <c r="D237" s="64">
        <v>0</v>
      </c>
      <c r="E237" s="64">
        <v>0</v>
      </c>
      <c r="F237" s="64">
        <v>0</v>
      </c>
      <c r="G237" s="64">
        <v>0</v>
      </c>
      <c r="H237" s="64">
        <v>3</v>
      </c>
      <c r="I237" s="64">
        <v>18</v>
      </c>
      <c r="J237" s="64">
        <v>0</v>
      </c>
      <c r="K237" s="84">
        <v>0.81059999999999999</v>
      </c>
      <c r="L237" s="64">
        <v>0</v>
      </c>
      <c r="M237" s="64">
        <v>0</v>
      </c>
      <c r="N237" s="64">
        <v>1</v>
      </c>
      <c r="O237" s="64">
        <v>1</v>
      </c>
      <c r="P237" s="64">
        <v>10</v>
      </c>
      <c r="Q237" s="64">
        <v>21</v>
      </c>
      <c r="R237" s="84">
        <v>1.1160000000000001</v>
      </c>
      <c r="S237" s="64">
        <v>11</v>
      </c>
      <c r="T237" s="61"/>
      <c r="U237" s="61">
        <v>436</v>
      </c>
      <c r="V237" s="61">
        <v>49</v>
      </c>
      <c r="W237" s="61">
        <v>35</v>
      </c>
      <c r="X237" s="85">
        <v>334314.900907056</v>
      </c>
      <c r="Y237" s="85">
        <v>15920</v>
      </c>
    </row>
    <row r="238" spans="1:25" s="85" customFormat="1">
      <c r="A238" s="83">
        <v>436</v>
      </c>
      <c r="B238" s="61">
        <v>436049044</v>
      </c>
      <c r="C238" s="63" t="s">
        <v>144</v>
      </c>
      <c r="D238" s="64">
        <v>0</v>
      </c>
      <c r="E238" s="64">
        <v>0</v>
      </c>
      <c r="F238" s="64">
        <v>0</v>
      </c>
      <c r="G238" s="64">
        <v>0</v>
      </c>
      <c r="H238" s="64">
        <v>0</v>
      </c>
      <c r="I238" s="64">
        <v>1</v>
      </c>
      <c r="J238" s="64">
        <v>0</v>
      </c>
      <c r="K238" s="84">
        <v>3.8600000000000002E-2</v>
      </c>
      <c r="L238" s="64">
        <v>0</v>
      </c>
      <c r="M238" s="64">
        <v>0</v>
      </c>
      <c r="N238" s="64">
        <v>0</v>
      </c>
      <c r="O238" s="64">
        <v>0</v>
      </c>
      <c r="P238" s="64">
        <v>1</v>
      </c>
      <c r="Q238" s="64">
        <v>1</v>
      </c>
      <c r="R238" s="84">
        <v>1.1160000000000001</v>
      </c>
      <c r="S238" s="64">
        <v>11</v>
      </c>
      <c r="T238" s="61"/>
      <c r="U238" s="61">
        <v>436</v>
      </c>
      <c r="V238" s="61">
        <v>49</v>
      </c>
      <c r="W238" s="61">
        <v>44</v>
      </c>
      <c r="X238" s="85">
        <v>19501.752540336001</v>
      </c>
      <c r="Y238" s="85">
        <v>19502</v>
      </c>
    </row>
    <row r="239" spans="1:25" s="85" customFormat="1">
      <c r="A239" s="83">
        <v>436</v>
      </c>
      <c r="B239" s="61">
        <v>436049049</v>
      </c>
      <c r="C239" s="63" t="s">
        <v>144</v>
      </c>
      <c r="D239" s="64">
        <v>0</v>
      </c>
      <c r="E239" s="64">
        <v>0</v>
      </c>
      <c r="F239" s="64">
        <v>0</v>
      </c>
      <c r="G239" s="64">
        <v>0</v>
      </c>
      <c r="H239" s="64">
        <v>91</v>
      </c>
      <c r="I239" s="64">
        <v>108</v>
      </c>
      <c r="J239" s="64">
        <v>0</v>
      </c>
      <c r="K239" s="84">
        <v>7.6814</v>
      </c>
      <c r="L239" s="64">
        <v>0</v>
      </c>
      <c r="M239" s="64">
        <v>0</v>
      </c>
      <c r="N239" s="64">
        <v>14</v>
      </c>
      <c r="O239" s="64">
        <v>8</v>
      </c>
      <c r="P239" s="64">
        <v>139</v>
      </c>
      <c r="Q239" s="64">
        <v>199</v>
      </c>
      <c r="R239" s="84">
        <v>1.1160000000000001</v>
      </c>
      <c r="S239" s="64">
        <v>8</v>
      </c>
      <c r="T239" s="61"/>
      <c r="U239" s="61">
        <v>436</v>
      </c>
      <c r="V239" s="61">
        <v>49</v>
      </c>
      <c r="W239" s="61">
        <v>49</v>
      </c>
      <c r="X239" s="85">
        <v>3220540.6170068639</v>
      </c>
      <c r="Y239" s="85">
        <v>16184</v>
      </c>
    </row>
    <row r="240" spans="1:25" s="85" customFormat="1">
      <c r="A240" s="83">
        <v>436</v>
      </c>
      <c r="B240" s="61">
        <v>436049057</v>
      </c>
      <c r="C240" s="63" t="s">
        <v>144</v>
      </c>
      <c r="D240" s="64">
        <v>0</v>
      </c>
      <c r="E240" s="64">
        <v>0</v>
      </c>
      <c r="F240" s="64">
        <v>0</v>
      </c>
      <c r="G240" s="64">
        <v>0</v>
      </c>
      <c r="H240" s="64">
        <v>1</v>
      </c>
      <c r="I240" s="64">
        <v>4</v>
      </c>
      <c r="J240" s="64">
        <v>0</v>
      </c>
      <c r="K240" s="84">
        <v>0.193</v>
      </c>
      <c r="L240" s="64">
        <v>0</v>
      </c>
      <c r="M240" s="64">
        <v>0</v>
      </c>
      <c r="N240" s="64">
        <v>0</v>
      </c>
      <c r="O240" s="64">
        <v>0</v>
      </c>
      <c r="P240" s="64">
        <v>4</v>
      </c>
      <c r="Q240" s="64">
        <v>5</v>
      </c>
      <c r="R240" s="84">
        <v>1.1160000000000001</v>
      </c>
      <c r="S240" s="64">
        <v>12</v>
      </c>
      <c r="T240" s="61"/>
      <c r="U240" s="61">
        <v>436</v>
      </c>
      <c r="V240" s="61">
        <v>49</v>
      </c>
      <c r="W240" s="61">
        <v>57</v>
      </c>
      <c r="X240" s="85">
        <v>90056.026301679987</v>
      </c>
      <c r="Y240" s="85">
        <v>18011</v>
      </c>
    </row>
    <row r="241" spans="1:25" s="85" customFormat="1">
      <c r="A241" s="83">
        <v>436</v>
      </c>
      <c r="B241" s="61">
        <v>436049093</v>
      </c>
      <c r="C241" s="63" t="s">
        <v>144</v>
      </c>
      <c r="D241" s="64">
        <v>0</v>
      </c>
      <c r="E241" s="64">
        <v>0</v>
      </c>
      <c r="F241" s="64">
        <v>0</v>
      </c>
      <c r="G241" s="64">
        <v>0</v>
      </c>
      <c r="H241" s="64">
        <v>1</v>
      </c>
      <c r="I241" s="64">
        <v>5</v>
      </c>
      <c r="J241" s="64">
        <v>0</v>
      </c>
      <c r="K241" s="84">
        <v>0.2316</v>
      </c>
      <c r="L241" s="64">
        <v>0</v>
      </c>
      <c r="M241" s="64">
        <v>0</v>
      </c>
      <c r="N241" s="64">
        <v>0</v>
      </c>
      <c r="O241" s="64">
        <v>0</v>
      </c>
      <c r="P241" s="64">
        <v>4</v>
      </c>
      <c r="Q241" s="64">
        <v>6</v>
      </c>
      <c r="R241" s="84">
        <v>1.1160000000000001</v>
      </c>
      <c r="S241" s="64">
        <v>11</v>
      </c>
      <c r="T241" s="61"/>
      <c r="U241" s="61">
        <v>436</v>
      </c>
      <c r="V241" s="61">
        <v>49</v>
      </c>
      <c r="W241" s="61">
        <v>93</v>
      </c>
      <c r="X241" s="85">
        <v>101360.305602016</v>
      </c>
      <c r="Y241" s="85">
        <v>16893</v>
      </c>
    </row>
    <row r="242" spans="1:25" s="85" customFormat="1">
      <c r="A242" s="83">
        <v>436</v>
      </c>
      <c r="B242" s="61">
        <v>436049133</v>
      </c>
      <c r="C242" s="63" t="s">
        <v>144</v>
      </c>
      <c r="D242" s="64">
        <v>0</v>
      </c>
      <c r="E242" s="64">
        <v>0</v>
      </c>
      <c r="F242" s="64">
        <v>0</v>
      </c>
      <c r="G242" s="64">
        <v>0</v>
      </c>
      <c r="H242" s="64">
        <v>0</v>
      </c>
      <c r="I242" s="64">
        <v>1</v>
      </c>
      <c r="J242" s="64">
        <v>0</v>
      </c>
      <c r="K242" s="84">
        <v>3.8600000000000002E-2</v>
      </c>
      <c r="L242" s="64">
        <v>0</v>
      </c>
      <c r="M242" s="64">
        <v>0</v>
      </c>
      <c r="N242" s="64">
        <v>0</v>
      </c>
      <c r="O242" s="64">
        <v>0</v>
      </c>
      <c r="P242" s="64">
        <v>0</v>
      </c>
      <c r="Q242" s="64">
        <v>1</v>
      </c>
      <c r="R242" s="84">
        <v>1.1160000000000001</v>
      </c>
      <c r="S242" s="64">
        <v>9</v>
      </c>
      <c r="T242" s="61"/>
      <c r="U242" s="61">
        <v>436</v>
      </c>
      <c r="V242" s="61">
        <v>49</v>
      </c>
      <c r="W242" s="61">
        <v>133</v>
      </c>
      <c r="X242" s="85">
        <v>12703.521220335999</v>
      </c>
      <c r="Y242" s="85">
        <v>12704</v>
      </c>
    </row>
    <row r="243" spans="1:25" s="85" customFormat="1">
      <c r="A243" s="83">
        <v>436</v>
      </c>
      <c r="B243" s="61">
        <v>436049149</v>
      </c>
      <c r="C243" s="63" t="s">
        <v>144</v>
      </c>
      <c r="D243" s="64">
        <v>0</v>
      </c>
      <c r="E243" s="64">
        <v>0</v>
      </c>
      <c r="F243" s="64">
        <v>0</v>
      </c>
      <c r="G243" s="64">
        <v>0</v>
      </c>
      <c r="H243" s="64">
        <v>0</v>
      </c>
      <c r="I243" s="64">
        <v>1</v>
      </c>
      <c r="J243" s="64">
        <v>0</v>
      </c>
      <c r="K243" s="84">
        <v>3.8600000000000002E-2</v>
      </c>
      <c r="L243" s="64">
        <v>0</v>
      </c>
      <c r="M243" s="64">
        <v>0</v>
      </c>
      <c r="N243" s="64">
        <v>0</v>
      </c>
      <c r="O243" s="64">
        <v>0</v>
      </c>
      <c r="P243" s="64">
        <v>0</v>
      </c>
      <c r="Q243" s="64">
        <v>1</v>
      </c>
      <c r="R243" s="84">
        <v>1.1160000000000001</v>
      </c>
      <c r="S243" s="64">
        <v>12</v>
      </c>
      <c r="T243" s="61"/>
      <c r="U243" s="61">
        <v>436</v>
      </c>
      <c r="V243" s="61">
        <v>49</v>
      </c>
      <c r="W243" s="61">
        <v>149</v>
      </c>
      <c r="X243" s="85">
        <v>12703.521220335999</v>
      </c>
      <c r="Y243" s="85">
        <v>12704</v>
      </c>
    </row>
    <row r="244" spans="1:25" s="85" customFormat="1">
      <c r="A244" s="83">
        <v>436</v>
      </c>
      <c r="B244" s="61">
        <v>436049155</v>
      </c>
      <c r="C244" s="63" t="s">
        <v>144</v>
      </c>
      <c r="D244" s="64">
        <v>0</v>
      </c>
      <c r="E244" s="64">
        <v>0</v>
      </c>
      <c r="F244" s="64">
        <v>0</v>
      </c>
      <c r="G244" s="64">
        <v>0</v>
      </c>
      <c r="H244" s="64">
        <v>1</v>
      </c>
      <c r="I244" s="64">
        <v>1</v>
      </c>
      <c r="J244" s="64">
        <v>0</v>
      </c>
      <c r="K244" s="84">
        <v>7.7200000000000005E-2</v>
      </c>
      <c r="L244" s="64">
        <v>0</v>
      </c>
      <c r="M244" s="64">
        <v>0</v>
      </c>
      <c r="N244" s="64">
        <v>0</v>
      </c>
      <c r="O244" s="64">
        <v>0</v>
      </c>
      <c r="P244" s="64">
        <v>0</v>
      </c>
      <c r="Q244" s="64">
        <v>2</v>
      </c>
      <c r="R244" s="84">
        <v>1.1160000000000001</v>
      </c>
      <c r="S244" s="64">
        <v>2</v>
      </c>
      <c r="T244" s="61"/>
      <c r="U244" s="61">
        <v>436</v>
      </c>
      <c r="V244" s="61">
        <v>49</v>
      </c>
      <c r="W244" s="61">
        <v>155</v>
      </c>
      <c r="X244" s="85">
        <v>23353.295440672002</v>
      </c>
      <c r="Y244" s="85">
        <v>11677</v>
      </c>
    </row>
    <row r="245" spans="1:25" s="85" customFormat="1">
      <c r="A245" s="83">
        <v>436</v>
      </c>
      <c r="B245" s="61">
        <v>436049163</v>
      </c>
      <c r="C245" s="63" t="s">
        <v>144</v>
      </c>
      <c r="D245" s="64">
        <v>0</v>
      </c>
      <c r="E245" s="64">
        <v>0</v>
      </c>
      <c r="F245" s="64">
        <v>0</v>
      </c>
      <c r="G245" s="64">
        <v>0</v>
      </c>
      <c r="H245" s="64">
        <v>3</v>
      </c>
      <c r="I245" s="64">
        <v>1</v>
      </c>
      <c r="J245" s="64">
        <v>0</v>
      </c>
      <c r="K245" s="84">
        <v>0.15440000000000001</v>
      </c>
      <c r="L245" s="64">
        <v>0</v>
      </c>
      <c r="M245" s="64">
        <v>0</v>
      </c>
      <c r="N245" s="64">
        <v>0</v>
      </c>
      <c r="O245" s="64">
        <v>0</v>
      </c>
      <c r="P245" s="64">
        <v>1</v>
      </c>
      <c r="Q245" s="64">
        <v>4</v>
      </c>
      <c r="R245" s="84">
        <v>1.1160000000000001</v>
      </c>
      <c r="S245" s="64">
        <v>11</v>
      </c>
      <c r="T245" s="61"/>
      <c r="U245" s="61">
        <v>436</v>
      </c>
      <c r="V245" s="61">
        <v>49</v>
      </c>
      <c r="W245" s="61">
        <v>163</v>
      </c>
      <c r="X245" s="85">
        <v>51451.075201344</v>
      </c>
      <c r="Y245" s="85">
        <v>12863</v>
      </c>
    </row>
    <row r="246" spans="1:25" s="85" customFormat="1">
      <c r="A246" s="83">
        <v>436</v>
      </c>
      <c r="B246" s="61">
        <v>436049165</v>
      </c>
      <c r="C246" s="63" t="s">
        <v>144</v>
      </c>
      <c r="D246" s="64">
        <v>0</v>
      </c>
      <c r="E246" s="64">
        <v>0</v>
      </c>
      <c r="F246" s="64">
        <v>0</v>
      </c>
      <c r="G246" s="64">
        <v>0</v>
      </c>
      <c r="H246" s="64">
        <v>1</v>
      </c>
      <c r="I246" s="64">
        <v>15</v>
      </c>
      <c r="J246" s="64">
        <v>0</v>
      </c>
      <c r="K246" s="84">
        <v>0.61760000000000004</v>
      </c>
      <c r="L246" s="64">
        <v>0</v>
      </c>
      <c r="M246" s="64">
        <v>0</v>
      </c>
      <c r="N246" s="64">
        <v>0</v>
      </c>
      <c r="O246" s="64">
        <v>2</v>
      </c>
      <c r="P246" s="64">
        <v>7</v>
      </c>
      <c r="Q246" s="64">
        <v>16</v>
      </c>
      <c r="R246" s="84">
        <v>1.1160000000000001</v>
      </c>
      <c r="S246" s="64">
        <v>10</v>
      </c>
      <c r="T246" s="61"/>
      <c r="U246" s="61">
        <v>436</v>
      </c>
      <c r="V246" s="61">
        <v>49</v>
      </c>
      <c r="W246" s="61">
        <v>165</v>
      </c>
      <c r="X246" s="85">
        <v>251863.29644537604</v>
      </c>
      <c r="Y246" s="85">
        <v>15741</v>
      </c>
    </row>
    <row r="247" spans="1:25" s="85" customFormat="1">
      <c r="A247" s="83">
        <v>436</v>
      </c>
      <c r="B247" s="61">
        <v>436049176</v>
      </c>
      <c r="C247" s="63" t="s">
        <v>144</v>
      </c>
      <c r="D247" s="64">
        <v>0</v>
      </c>
      <c r="E247" s="64">
        <v>0</v>
      </c>
      <c r="F247" s="64">
        <v>0</v>
      </c>
      <c r="G247" s="64">
        <v>0</v>
      </c>
      <c r="H247" s="64">
        <v>4</v>
      </c>
      <c r="I247" s="64">
        <v>10</v>
      </c>
      <c r="J247" s="64">
        <v>0</v>
      </c>
      <c r="K247" s="84">
        <v>0.54039999999999999</v>
      </c>
      <c r="L247" s="64">
        <v>0</v>
      </c>
      <c r="M247" s="64">
        <v>0</v>
      </c>
      <c r="N247" s="64">
        <v>1</v>
      </c>
      <c r="O247" s="64">
        <v>1</v>
      </c>
      <c r="P247" s="64">
        <v>2</v>
      </c>
      <c r="Q247" s="64">
        <v>14</v>
      </c>
      <c r="R247" s="84">
        <v>1.1160000000000001</v>
      </c>
      <c r="S247" s="64">
        <v>8</v>
      </c>
      <c r="T247" s="61"/>
      <c r="U247" s="61">
        <v>436</v>
      </c>
      <c r="V247" s="61">
        <v>49</v>
      </c>
      <c r="W247" s="61">
        <v>176</v>
      </c>
      <c r="X247" s="85">
        <v>187094.02648470402</v>
      </c>
      <c r="Y247" s="85">
        <v>13364</v>
      </c>
    </row>
    <row r="248" spans="1:25" s="85" customFormat="1">
      <c r="A248" s="83">
        <v>436</v>
      </c>
      <c r="B248" s="61">
        <v>436049199</v>
      </c>
      <c r="C248" s="63" t="s">
        <v>144</v>
      </c>
      <c r="D248" s="64">
        <v>0</v>
      </c>
      <c r="E248" s="64">
        <v>0</v>
      </c>
      <c r="F248" s="64">
        <v>0</v>
      </c>
      <c r="G248" s="64">
        <v>0</v>
      </c>
      <c r="H248" s="64">
        <v>0</v>
      </c>
      <c r="I248" s="64">
        <v>1</v>
      </c>
      <c r="J248" s="64">
        <v>0</v>
      </c>
      <c r="K248" s="84">
        <v>3.8600000000000002E-2</v>
      </c>
      <c r="L248" s="64">
        <v>0</v>
      </c>
      <c r="M248" s="64">
        <v>0</v>
      </c>
      <c r="N248" s="64">
        <v>0</v>
      </c>
      <c r="O248" s="64">
        <v>0</v>
      </c>
      <c r="P248" s="64">
        <v>1</v>
      </c>
      <c r="Q248" s="64">
        <v>1</v>
      </c>
      <c r="R248" s="84">
        <v>1.1160000000000001</v>
      </c>
      <c r="S248" s="64">
        <v>2</v>
      </c>
      <c r="T248" s="61"/>
      <c r="U248" s="61">
        <v>436</v>
      </c>
      <c r="V248" s="61">
        <v>49</v>
      </c>
      <c r="W248" s="61">
        <v>199</v>
      </c>
      <c r="X248" s="85">
        <v>17209.680300336004</v>
      </c>
      <c r="Y248" s="85">
        <v>17210</v>
      </c>
    </row>
    <row r="249" spans="1:25" s="85" customFormat="1">
      <c r="A249" s="83">
        <v>436</v>
      </c>
      <c r="B249" s="61">
        <v>436049244</v>
      </c>
      <c r="C249" s="63" t="s">
        <v>144</v>
      </c>
      <c r="D249" s="64">
        <v>0</v>
      </c>
      <c r="E249" s="64">
        <v>0</v>
      </c>
      <c r="F249" s="64">
        <v>0</v>
      </c>
      <c r="G249" s="64">
        <v>0</v>
      </c>
      <c r="H249" s="64">
        <v>0</v>
      </c>
      <c r="I249" s="64">
        <v>2</v>
      </c>
      <c r="J249" s="64">
        <v>0</v>
      </c>
      <c r="K249" s="84">
        <v>7.7200000000000005E-2</v>
      </c>
      <c r="L249" s="64">
        <v>0</v>
      </c>
      <c r="M249" s="64">
        <v>0</v>
      </c>
      <c r="N249" s="64">
        <v>0</v>
      </c>
      <c r="O249" s="64">
        <v>0</v>
      </c>
      <c r="P249" s="64">
        <v>0</v>
      </c>
      <c r="Q249" s="64">
        <v>2</v>
      </c>
      <c r="R249" s="84">
        <v>1.1160000000000001</v>
      </c>
      <c r="S249" s="64">
        <v>10</v>
      </c>
      <c r="T249" s="61"/>
      <c r="U249" s="61">
        <v>436</v>
      </c>
      <c r="V249" s="61">
        <v>49</v>
      </c>
      <c r="W249" s="61">
        <v>244</v>
      </c>
      <c r="X249" s="85">
        <v>25407.042440671998</v>
      </c>
      <c r="Y249" s="85">
        <v>12704</v>
      </c>
    </row>
    <row r="250" spans="1:25" s="85" customFormat="1">
      <c r="A250" s="83">
        <v>436</v>
      </c>
      <c r="B250" s="61">
        <v>436049248</v>
      </c>
      <c r="C250" s="63" t="s">
        <v>144</v>
      </c>
      <c r="D250" s="64">
        <v>0</v>
      </c>
      <c r="E250" s="64">
        <v>0</v>
      </c>
      <c r="F250" s="64">
        <v>0</v>
      </c>
      <c r="G250" s="64">
        <v>0</v>
      </c>
      <c r="H250" s="64">
        <v>1</v>
      </c>
      <c r="I250" s="64">
        <v>3</v>
      </c>
      <c r="J250" s="64">
        <v>0</v>
      </c>
      <c r="K250" s="84">
        <v>0.15440000000000001</v>
      </c>
      <c r="L250" s="64">
        <v>0</v>
      </c>
      <c r="M250" s="64">
        <v>0</v>
      </c>
      <c r="N250" s="64">
        <v>0</v>
      </c>
      <c r="O250" s="64">
        <v>0</v>
      </c>
      <c r="P250" s="64">
        <v>3</v>
      </c>
      <c r="Q250" s="64">
        <v>4</v>
      </c>
      <c r="R250" s="84">
        <v>1.1160000000000001</v>
      </c>
      <c r="S250" s="64">
        <v>11</v>
      </c>
      <c r="T250" s="61"/>
      <c r="U250" s="61">
        <v>436</v>
      </c>
      <c r="V250" s="61">
        <v>49</v>
      </c>
      <c r="W250" s="61">
        <v>248</v>
      </c>
      <c r="X250" s="85">
        <v>69155.031841343996</v>
      </c>
      <c r="Y250" s="85">
        <v>17289</v>
      </c>
    </row>
    <row r="251" spans="1:25" s="85" customFormat="1">
      <c r="A251" s="83">
        <v>436</v>
      </c>
      <c r="B251" s="61">
        <v>436049274</v>
      </c>
      <c r="C251" s="63" t="s">
        <v>144</v>
      </c>
      <c r="D251" s="64">
        <v>0</v>
      </c>
      <c r="E251" s="64">
        <v>0</v>
      </c>
      <c r="F251" s="64">
        <v>0</v>
      </c>
      <c r="G251" s="64">
        <v>0</v>
      </c>
      <c r="H251" s="64">
        <v>0</v>
      </c>
      <c r="I251" s="64">
        <v>4</v>
      </c>
      <c r="J251" s="64">
        <v>0</v>
      </c>
      <c r="K251" s="84">
        <v>0.15440000000000001</v>
      </c>
      <c r="L251" s="64">
        <v>0</v>
      </c>
      <c r="M251" s="64">
        <v>0</v>
      </c>
      <c r="N251" s="64">
        <v>0</v>
      </c>
      <c r="O251" s="64">
        <v>1</v>
      </c>
      <c r="P251" s="64">
        <v>4</v>
      </c>
      <c r="Q251" s="64">
        <v>4</v>
      </c>
      <c r="R251" s="84">
        <v>1.1160000000000001</v>
      </c>
      <c r="S251" s="64">
        <v>10</v>
      </c>
      <c r="T251" s="61"/>
      <c r="U251" s="61">
        <v>436</v>
      </c>
      <c r="V251" s="61">
        <v>49</v>
      </c>
      <c r="W251" s="61">
        <v>274</v>
      </c>
      <c r="X251" s="85">
        <v>79368.630521344021</v>
      </c>
      <c r="Y251" s="85">
        <v>19842</v>
      </c>
    </row>
    <row r="252" spans="1:25" s="85" customFormat="1">
      <c r="A252" s="83">
        <v>436</v>
      </c>
      <c r="B252" s="61">
        <v>436049308</v>
      </c>
      <c r="C252" s="63" t="s">
        <v>144</v>
      </c>
      <c r="D252" s="64">
        <v>0</v>
      </c>
      <c r="E252" s="64">
        <v>0</v>
      </c>
      <c r="F252" s="64">
        <v>0</v>
      </c>
      <c r="G252" s="64">
        <v>0</v>
      </c>
      <c r="H252" s="64">
        <v>0</v>
      </c>
      <c r="I252" s="64">
        <v>2</v>
      </c>
      <c r="J252" s="64">
        <v>0</v>
      </c>
      <c r="K252" s="84">
        <v>7.7200000000000005E-2</v>
      </c>
      <c r="L252" s="64">
        <v>0</v>
      </c>
      <c r="M252" s="64">
        <v>0</v>
      </c>
      <c r="N252" s="64">
        <v>0</v>
      </c>
      <c r="O252" s="64">
        <v>0</v>
      </c>
      <c r="P252" s="64">
        <v>1</v>
      </c>
      <c r="Q252" s="64">
        <v>2</v>
      </c>
      <c r="R252" s="84">
        <v>1.1160000000000001</v>
      </c>
      <c r="S252" s="64">
        <v>9</v>
      </c>
      <c r="T252" s="61"/>
      <c r="U252" s="61">
        <v>436</v>
      </c>
      <c r="V252" s="61">
        <v>49</v>
      </c>
      <c r="W252" s="61">
        <v>308</v>
      </c>
      <c r="X252" s="85">
        <v>31566.211440672003</v>
      </c>
      <c r="Y252" s="85">
        <v>15783</v>
      </c>
    </row>
    <row r="253" spans="1:25" s="85" customFormat="1">
      <c r="A253" s="83">
        <v>436</v>
      </c>
      <c r="B253" s="61">
        <v>436049336</v>
      </c>
      <c r="C253" s="63" t="s">
        <v>144</v>
      </c>
      <c r="D253" s="64">
        <v>0</v>
      </c>
      <c r="E253" s="64">
        <v>0</v>
      </c>
      <c r="F253" s="64">
        <v>0</v>
      </c>
      <c r="G253" s="64">
        <v>0</v>
      </c>
      <c r="H253" s="64">
        <v>0</v>
      </c>
      <c r="I253" s="64">
        <v>1</v>
      </c>
      <c r="J253" s="64">
        <v>0</v>
      </c>
      <c r="K253" s="84">
        <v>3.8600000000000002E-2</v>
      </c>
      <c r="L253" s="64">
        <v>0</v>
      </c>
      <c r="M253" s="64">
        <v>0</v>
      </c>
      <c r="N253" s="64">
        <v>0</v>
      </c>
      <c r="O253" s="64">
        <v>0</v>
      </c>
      <c r="P253" s="64">
        <v>0</v>
      </c>
      <c r="Q253" s="64">
        <v>1</v>
      </c>
      <c r="R253" s="84">
        <v>1.1160000000000001</v>
      </c>
      <c r="S253" s="64">
        <v>8</v>
      </c>
      <c r="T253" s="61"/>
      <c r="U253" s="61">
        <v>436</v>
      </c>
      <c r="V253" s="61">
        <v>49</v>
      </c>
      <c r="W253" s="61">
        <v>336</v>
      </c>
      <c r="X253" s="85">
        <v>12703.521220335999</v>
      </c>
      <c r="Y253" s="85">
        <v>12704</v>
      </c>
    </row>
    <row r="254" spans="1:25" s="85" customFormat="1">
      <c r="A254" s="83">
        <v>437</v>
      </c>
      <c r="B254" s="61">
        <v>437035035</v>
      </c>
      <c r="C254" s="63" t="s">
        <v>556</v>
      </c>
      <c r="D254" s="64">
        <v>0</v>
      </c>
      <c r="E254" s="64">
        <v>0</v>
      </c>
      <c r="F254" s="64">
        <v>0</v>
      </c>
      <c r="G254" s="64">
        <v>0</v>
      </c>
      <c r="H254" s="64">
        <v>0</v>
      </c>
      <c r="I254" s="64">
        <v>223</v>
      </c>
      <c r="J254" s="64">
        <v>0</v>
      </c>
      <c r="K254" s="84">
        <v>8.6077999999999992</v>
      </c>
      <c r="L254" s="64">
        <v>0</v>
      </c>
      <c r="M254" s="64">
        <v>0</v>
      </c>
      <c r="N254" s="64">
        <v>0</v>
      </c>
      <c r="O254" s="64">
        <v>55</v>
      </c>
      <c r="P254" s="64">
        <v>181</v>
      </c>
      <c r="Q254" s="64">
        <v>223</v>
      </c>
      <c r="R254" s="84">
        <v>1.0880000000000001</v>
      </c>
      <c r="S254" s="64">
        <v>11</v>
      </c>
      <c r="T254" s="61"/>
      <c r="U254" s="61">
        <v>437</v>
      </c>
      <c r="V254" s="61">
        <v>35</v>
      </c>
      <c r="W254" s="61">
        <v>35</v>
      </c>
      <c r="X254" s="85">
        <v>4125276.4331627041</v>
      </c>
      <c r="Y254" s="85">
        <v>18499</v>
      </c>
    </row>
    <row r="255" spans="1:25" s="85" customFormat="1">
      <c r="A255" s="83">
        <v>437</v>
      </c>
      <c r="B255" s="61">
        <v>437035044</v>
      </c>
      <c r="C255" s="63" t="s">
        <v>556</v>
      </c>
      <c r="D255" s="64">
        <v>0</v>
      </c>
      <c r="E255" s="64">
        <v>0</v>
      </c>
      <c r="F255" s="64">
        <v>0</v>
      </c>
      <c r="G255" s="64">
        <v>0</v>
      </c>
      <c r="H255" s="64">
        <v>0</v>
      </c>
      <c r="I255" s="64">
        <v>1</v>
      </c>
      <c r="J255" s="64">
        <v>0</v>
      </c>
      <c r="K255" s="84">
        <v>3.8600000000000002E-2</v>
      </c>
      <c r="L255" s="64">
        <v>0</v>
      </c>
      <c r="M255" s="64">
        <v>0</v>
      </c>
      <c r="N255" s="64">
        <v>0</v>
      </c>
      <c r="O255" s="64">
        <v>0</v>
      </c>
      <c r="P255" s="64">
        <v>0</v>
      </c>
      <c r="Q255" s="64">
        <v>1</v>
      </c>
      <c r="R255" s="84">
        <v>1.0880000000000001</v>
      </c>
      <c r="S255" s="64">
        <v>11</v>
      </c>
      <c r="T255" s="61"/>
      <c r="U255" s="61">
        <v>437</v>
      </c>
      <c r="V255" s="61">
        <v>35</v>
      </c>
      <c r="W255" s="61">
        <v>44</v>
      </c>
      <c r="X255" s="85">
        <v>12439.921904048</v>
      </c>
      <c r="Y255" s="85">
        <v>12440</v>
      </c>
    </row>
    <row r="256" spans="1:25" s="85" customFormat="1">
      <c r="A256" s="83">
        <v>437</v>
      </c>
      <c r="B256" s="61">
        <v>437035050</v>
      </c>
      <c r="C256" s="63" t="s">
        <v>556</v>
      </c>
      <c r="D256" s="64">
        <v>0</v>
      </c>
      <c r="E256" s="64">
        <v>0</v>
      </c>
      <c r="F256" s="64">
        <v>0</v>
      </c>
      <c r="G256" s="64">
        <v>0</v>
      </c>
      <c r="H256" s="64">
        <v>0</v>
      </c>
      <c r="I256" s="64">
        <v>1</v>
      </c>
      <c r="J256" s="64">
        <v>0</v>
      </c>
      <c r="K256" s="84">
        <v>3.8600000000000002E-2</v>
      </c>
      <c r="L256" s="64">
        <v>0</v>
      </c>
      <c r="M256" s="64">
        <v>0</v>
      </c>
      <c r="N256" s="64">
        <v>0</v>
      </c>
      <c r="O256" s="64">
        <v>0</v>
      </c>
      <c r="P256" s="64">
        <v>1</v>
      </c>
      <c r="Q256" s="64">
        <v>1</v>
      </c>
      <c r="R256" s="84">
        <v>1.0880000000000001</v>
      </c>
      <c r="S256" s="64">
        <v>4</v>
      </c>
      <c r="T256" s="61"/>
      <c r="U256" s="61">
        <v>437</v>
      </c>
      <c r="V256" s="61">
        <v>35</v>
      </c>
      <c r="W256" s="61">
        <v>50</v>
      </c>
      <c r="X256" s="85">
        <v>17079.364144048002</v>
      </c>
      <c r="Y256" s="85">
        <v>17079</v>
      </c>
    </row>
    <row r="257" spans="1:25" s="85" customFormat="1">
      <c r="A257" s="83">
        <v>437</v>
      </c>
      <c r="B257" s="61">
        <v>437035189</v>
      </c>
      <c r="C257" s="63" t="s">
        <v>556</v>
      </c>
      <c r="D257" s="64">
        <v>0</v>
      </c>
      <c r="E257" s="64">
        <v>0</v>
      </c>
      <c r="F257" s="64">
        <v>0</v>
      </c>
      <c r="G257" s="64">
        <v>0</v>
      </c>
      <c r="H257" s="64">
        <v>0</v>
      </c>
      <c r="I257" s="64">
        <v>1</v>
      </c>
      <c r="J257" s="64">
        <v>0</v>
      </c>
      <c r="K257" s="84">
        <v>3.8600000000000002E-2</v>
      </c>
      <c r="L257" s="64">
        <v>0</v>
      </c>
      <c r="M257" s="64">
        <v>0</v>
      </c>
      <c r="N257" s="64">
        <v>0</v>
      </c>
      <c r="O257" s="64">
        <v>0</v>
      </c>
      <c r="P257" s="64">
        <v>1</v>
      </c>
      <c r="Q257" s="64">
        <v>1</v>
      </c>
      <c r="R257" s="84">
        <v>1.0880000000000001</v>
      </c>
      <c r="S257" s="64">
        <v>3</v>
      </c>
      <c r="T257" s="61"/>
      <c r="U257" s="61">
        <v>437</v>
      </c>
      <c r="V257" s="61">
        <v>35</v>
      </c>
      <c r="W257" s="61">
        <v>189</v>
      </c>
      <c r="X257" s="85">
        <v>16961.649744048002</v>
      </c>
      <c r="Y257" s="85">
        <v>16962</v>
      </c>
    </row>
    <row r="258" spans="1:25" s="85" customFormat="1">
      <c r="A258" s="83">
        <v>437</v>
      </c>
      <c r="B258" s="61">
        <v>437035244</v>
      </c>
      <c r="C258" s="63" t="s">
        <v>556</v>
      </c>
      <c r="D258" s="64">
        <v>0</v>
      </c>
      <c r="E258" s="64">
        <v>0</v>
      </c>
      <c r="F258" s="64">
        <v>0</v>
      </c>
      <c r="G258" s="64">
        <v>0</v>
      </c>
      <c r="H258" s="64">
        <v>0</v>
      </c>
      <c r="I258" s="64">
        <v>3</v>
      </c>
      <c r="J258" s="64">
        <v>0</v>
      </c>
      <c r="K258" s="84">
        <v>0.1158</v>
      </c>
      <c r="L258" s="64">
        <v>0</v>
      </c>
      <c r="M258" s="64">
        <v>0</v>
      </c>
      <c r="N258" s="64">
        <v>0</v>
      </c>
      <c r="O258" s="64">
        <v>1</v>
      </c>
      <c r="P258" s="64">
        <v>1</v>
      </c>
      <c r="Q258" s="64">
        <v>3</v>
      </c>
      <c r="R258" s="84">
        <v>1.0880000000000001</v>
      </c>
      <c r="S258" s="64">
        <v>10</v>
      </c>
      <c r="T258" s="61"/>
      <c r="U258" s="61">
        <v>437</v>
      </c>
      <c r="V258" s="61">
        <v>35</v>
      </c>
      <c r="W258" s="61">
        <v>244</v>
      </c>
      <c r="X258" s="85">
        <v>46323.659792144012</v>
      </c>
      <c r="Y258" s="85">
        <v>15441</v>
      </c>
    </row>
    <row r="259" spans="1:25" s="85" customFormat="1">
      <c r="A259" s="83">
        <v>438</v>
      </c>
      <c r="B259" s="61">
        <v>438035035</v>
      </c>
      <c r="C259" s="63" t="s">
        <v>148</v>
      </c>
      <c r="D259" s="64">
        <v>20</v>
      </c>
      <c r="E259" s="64">
        <v>0</v>
      </c>
      <c r="F259" s="64">
        <v>16</v>
      </c>
      <c r="G259" s="64">
        <v>95</v>
      </c>
      <c r="H259" s="64">
        <v>59</v>
      </c>
      <c r="I259" s="64">
        <v>140</v>
      </c>
      <c r="J259" s="64">
        <v>0</v>
      </c>
      <c r="K259" s="84">
        <v>11.965999999999999</v>
      </c>
      <c r="L259" s="64">
        <v>0</v>
      </c>
      <c r="M259" s="64">
        <v>22</v>
      </c>
      <c r="N259" s="64">
        <v>5</v>
      </c>
      <c r="O259" s="64">
        <v>11</v>
      </c>
      <c r="P259" s="64">
        <v>277</v>
      </c>
      <c r="Q259" s="64">
        <v>320</v>
      </c>
      <c r="R259" s="84">
        <v>1.0880000000000001</v>
      </c>
      <c r="S259" s="64">
        <v>11</v>
      </c>
      <c r="T259" s="61"/>
      <c r="U259" s="61">
        <v>438</v>
      </c>
      <c r="V259" s="61">
        <v>35</v>
      </c>
      <c r="W259" s="61">
        <v>35</v>
      </c>
      <c r="X259" s="85">
        <v>5599085.3192948792</v>
      </c>
      <c r="Y259" s="85">
        <v>17497</v>
      </c>
    </row>
    <row r="260" spans="1:25" s="85" customFormat="1">
      <c r="A260" s="83">
        <v>438</v>
      </c>
      <c r="B260" s="61">
        <v>438035040</v>
      </c>
      <c r="C260" s="63" t="s">
        <v>148</v>
      </c>
      <c r="D260" s="64">
        <v>0</v>
      </c>
      <c r="E260" s="64">
        <v>0</v>
      </c>
      <c r="F260" s="64">
        <v>0</v>
      </c>
      <c r="G260" s="64">
        <v>0</v>
      </c>
      <c r="H260" s="64">
        <v>0</v>
      </c>
      <c r="I260" s="64">
        <v>1</v>
      </c>
      <c r="J260" s="64">
        <v>0</v>
      </c>
      <c r="K260" s="84">
        <v>3.8600000000000002E-2</v>
      </c>
      <c r="L260" s="64">
        <v>0</v>
      </c>
      <c r="M260" s="64">
        <v>0</v>
      </c>
      <c r="N260" s="64">
        <v>0</v>
      </c>
      <c r="O260" s="64">
        <v>0</v>
      </c>
      <c r="P260" s="64">
        <v>1</v>
      </c>
      <c r="Q260" s="64">
        <v>1</v>
      </c>
      <c r="R260" s="84">
        <v>1.0880000000000001</v>
      </c>
      <c r="S260" s="64">
        <v>6</v>
      </c>
      <c r="T260" s="61"/>
      <c r="U260" s="61">
        <v>438</v>
      </c>
      <c r="V260" s="61">
        <v>35</v>
      </c>
      <c r="W260" s="61">
        <v>40</v>
      </c>
      <c r="X260" s="85">
        <v>17611.429824048002</v>
      </c>
      <c r="Y260" s="85">
        <v>17611</v>
      </c>
    </row>
    <row r="261" spans="1:25" s="85" customFormat="1">
      <c r="A261" s="83">
        <v>438</v>
      </c>
      <c r="B261" s="61">
        <v>438035044</v>
      </c>
      <c r="C261" s="63" t="s">
        <v>148</v>
      </c>
      <c r="D261" s="64">
        <v>0</v>
      </c>
      <c r="E261" s="64">
        <v>0</v>
      </c>
      <c r="F261" s="64">
        <v>2</v>
      </c>
      <c r="G261" s="64">
        <v>2</v>
      </c>
      <c r="H261" s="64">
        <v>1</v>
      </c>
      <c r="I261" s="64">
        <v>1</v>
      </c>
      <c r="J261" s="64">
        <v>0</v>
      </c>
      <c r="K261" s="84">
        <v>0.2316</v>
      </c>
      <c r="L261" s="64">
        <v>0</v>
      </c>
      <c r="M261" s="64">
        <v>0</v>
      </c>
      <c r="N261" s="64">
        <v>0</v>
      </c>
      <c r="O261" s="64">
        <v>1</v>
      </c>
      <c r="P261" s="64">
        <v>6</v>
      </c>
      <c r="Q261" s="64">
        <v>6</v>
      </c>
      <c r="R261" s="84">
        <v>1.0880000000000001</v>
      </c>
      <c r="S261" s="64">
        <v>11</v>
      </c>
      <c r="T261" s="61"/>
      <c r="U261" s="61">
        <v>438</v>
      </c>
      <c r="V261" s="61">
        <v>35</v>
      </c>
      <c r="W261" s="61">
        <v>44</v>
      </c>
      <c r="X261" s="85">
        <v>108655.17326428801</v>
      </c>
      <c r="Y261" s="85">
        <v>18109</v>
      </c>
    </row>
    <row r="262" spans="1:25" s="85" customFormat="1">
      <c r="A262" s="83">
        <v>438</v>
      </c>
      <c r="B262" s="61">
        <v>438035050</v>
      </c>
      <c r="C262" s="63" t="s">
        <v>148</v>
      </c>
      <c r="D262" s="64">
        <v>0</v>
      </c>
      <c r="E262" s="64">
        <v>0</v>
      </c>
      <c r="F262" s="64">
        <v>0</v>
      </c>
      <c r="G262" s="64">
        <v>0</v>
      </c>
      <c r="H262" s="64">
        <v>0</v>
      </c>
      <c r="I262" s="64">
        <v>1</v>
      </c>
      <c r="J262" s="64">
        <v>0</v>
      </c>
      <c r="K262" s="84">
        <v>3.8600000000000002E-2</v>
      </c>
      <c r="L262" s="64">
        <v>0</v>
      </c>
      <c r="M262" s="64">
        <v>0</v>
      </c>
      <c r="N262" s="64">
        <v>0</v>
      </c>
      <c r="O262" s="64">
        <v>0</v>
      </c>
      <c r="P262" s="64">
        <v>1</v>
      </c>
      <c r="Q262" s="64">
        <v>1</v>
      </c>
      <c r="R262" s="84">
        <v>1.0880000000000001</v>
      </c>
      <c r="S262" s="64">
        <v>4</v>
      </c>
      <c r="T262" s="61"/>
      <c r="U262" s="61">
        <v>438</v>
      </c>
      <c r="V262" s="61">
        <v>35</v>
      </c>
      <c r="W262" s="61">
        <v>50</v>
      </c>
      <c r="X262" s="85">
        <v>17079.364144048002</v>
      </c>
      <c r="Y262" s="85">
        <v>17079</v>
      </c>
    </row>
    <row r="263" spans="1:25" s="85" customFormat="1">
      <c r="A263" s="83">
        <v>438</v>
      </c>
      <c r="B263" s="61">
        <v>438035244</v>
      </c>
      <c r="C263" s="63" t="s">
        <v>148</v>
      </c>
      <c r="D263" s="64">
        <v>0</v>
      </c>
      <c r="E263" s="64">
        <v>0</v>
      </c>
      <c r="F263" s="64">
        <v>0</v>
      </c>
      <c r="G263" s="64">
        <v>2</v>
      </c>
      <c r="H263" s="64">
        <v>1</v>
      </c>
      <c r="I263" s="64">
        <v>1</v>
      </c>
      <c r="J263" s="64">
        <v>0</v>
      </c>
      <c r="K263" s="84">
        <v>0.15440000000000001</v>
      </c>
      <c r="L263" s="64">
        <v>0</v>
      </c>
      <c r="M263" s="64">
        <v>0</v>
      </c>
      <c r="N263" s="64">
        <v>1</v>
      </c>
      <c r="O263" s="64">
        <v>0</v>
      </c>
      <c r="P263" s="64">
        <v>4</v>
      </c>
      <c r="Q263" s="64">
        <v>4</v>
      </c>
      <c r="R263" s="84">
        <v>1.0880000000000001</v>
      </c>
      <c r="S263" s="64">
        <v>10</v>
      </c>
      <c r="T263" s="61"/>
      <c r="U263" s="61">
        <v>438</v>
      </c>
      <c r="V263" s="61">
        <v>35</v>
      </c>
      <c r="W263" s="61">
        <v>244</v>
      </c>
      <c r="X263" s="85">
        <v>72640.541456192004</v>
      </c>
      <c r="Y263" s="85">
        <v>18160</v>
      </c>
    </row>
    <row r="264" spans="1:25" s="85" customFormat="1">
      <c r="A264" s="83">
        <v>438</v>
      </c>
      <c r="B264" s="61">
        <v>438035346</v>
      </c>
      <c r="C264" s="63" t="s">
        <v>148</v>
      </c>
      <c r="D264" s="64">
        <v>0</v>
      </c>
      <c r="E264" s="64">
        <v>0</v>
      </c>
      <c r="F264" s="64">
        <v>0</v>
      </c>
      <c r="G264" s="64">
        <v>0</v>
      </c>
      <c r="H264" s="64">
        <v>0</v>
      </c>
      <c r="I264" s="64">
        <v>1</v>
      </c>
      <c r="J264" s="64">
        <v>0</v>
      </c>
      <c r="K264" s="84">
        <v>3.8600000000000002E-2</v>
      </c>
      <c r="L264" s="64">
        <v>0</v>
      </c>
      <c r="M264" s="64">
        <v>0</v>
      </c>
      <c r="N264" s="64">
        <v>0</v>
      </c>
      <c r="O264" s="64">
        <v>0</v>
      </c>
      <c r="P264" s="64">
        <v>1</v>
      </c>
      <c r="Q264" s="64">
        <v>1</v>
      </c>
      <c r="R264" s="84">
        <v>1.0880000000000001</v>
      </c>
      <c r="S264" s="64">
        <v>8</v>
      </c>
      <c r="T264" s="61"/>
      <c r="U264" s="61">
        <v>438</v>
      </c>
      <c r="V264" s="61">
        <v>35</v>
      </c>
      <c r="W264" s="61">
        <v>346</v>
      </c>
      <c r="X264" s="85">
        <v>18176.740784048001</v>
      </c>
      <c r="Y264" s="85">
        <v>18177</v>
      </c>
    </row>
    <row r="265" spans="1:25" s="85" customFormat="1">
      <c r="A265" s="83">
        <v>439</v>
      </c>
      <c r="B265" s="61">
        <v>439035035</v>
      </c>
      <c r="C265" s="63" t="s">
        <v>149</v>
      </c>
      <c r="D265" s="64">
        <v>48</v>
      </c>
      <c r="E265" s="64">
        <v>0</v>
      </c>
      <c r="F265" s="64">
        <v>46</v>
      </c>
      <c r="G265" s="64">
        <v>250</v>
      </c>
      <c r="H265" s="64">
        <v>84</v>
      </c>
      <c r="I265" s="64">
        <v>0</v>
      </c>
      <c r="J265" s="64">
        <v>0</v>
      </c>
      <c r="K265" s="84">
        <v>14.667999999999999</v>
      </c>
      <c r="L265" s="64">
        <v>0</v>
      </c>
      <c r="M265" s="64">
        <v>51</v>
      </c>
      <c r="N265" s="64">
        <v>23</v>
      </c>
      <c r="O265" s="64">
        <v>0</v>
      </c>
      <c r="P265" s="64">
        <v>298</v>
      </c>
      <c r="Q265" s="64">
        <v>404</v>
      </c>
      <c r="R265" s="84">
        <v>1.0880000000000001</v>
      </c>
      <c r="S265" s="64">
        <v>11</v>
      </c>
      <c r="T265" s="61"/>
      <c r="U265" s="61">
        <v>439</v>
      </c>
      <c r="V265" s="61">
        <v>35</v>
      </c>
      <c r="W265" s="61">
        <v>35</v>
      </c>
      <c r="X265" s="85">
        <v>6495739.6153782401</v>
      </c>
      <c r="Y265" s="85">
        <v>16079</v>
      </c>
    </row>
    <row r="266" spans="1:25" s="85" customFormat="1">
      <c r="A266" s="83">
        <v>439</v>
      </c>
      <c r="B266" s="61">
        <v>439035044</v>
      </c>
      <c r="C266" s="63" t="s">
        <v>149</v>
      </c>
      <c r="D266" s="64">
        <v>0</v>
      </c>
      <c r="E266" s="64">
        <v>0</v>
      </c>
      <c r="F266" s="64">
        <v>0</v>
      </c>
      <c r="G266" s="64">
        <v>1</v>
      </c>
      <c r="H266" s="64">
        <v>2</v>
      </c>
      <c r="I266" s="64">
        <v>0</v>
      </c>
      <c r="J266" s="64">
        <v>0</v>
      </c>
      <c r="K266" s="84">
        <v>0.1158</v>
      </c>
      <c r="L266" s="64">
        <v>0</v>
      </c>
      <c r="M266" s="64">
        <v>0</v>
      </c>
      <c r="N266" s="64">
        <v>1</v>
      </c>
      <c r="O266" s="64">
        <v>0</v>
      </c>
      <c r="P266" s="64">
        <v>2</v>
      </c>
      <c r="Q266" s="64">
        <v>3</v>
      </c>
      <c r="R266" s="84">
        <v>1.0880000000000001</v>
      </c>
      <c r="S266" s="64">
        <v>11</v>
      </c>
      <c r="T266" s="61"/>
      <c r="U266" s="61">
        <v>439</v>
      </c>
      <c r="V266" s="61">
        <v>35</v>
      </c>
      <c r="W266" s="61">
        <v>44</v>
      </c>
      <c r="X266" s="85">
        <v>47882.29811214401</v>
      </c>
      <c r="Y266" s="85">
        <v>15961</v>
      </c>
    </row>
    <row r="267" spans="1:25" s="85" customFormat="1">
      <c r="A267" s="83">
        <v>439</v>
      </c>
      <c r="B267" s="61">
        <v>439035050</v>
      </c>
      <c r="C267" s="63" t="s">
        <v>149</v>
      </c>
      <c r="D267" s="64">
        <v>0</v>
      </c>
      <c r="E267" s="64">
        <v>0</v>
      </c>
      <c r="F267" s="64">
        <v>0</v>
      </c>
      <c r="G267" s="64">
        <v>0</v>
      </c>
      <c r="H267" s="64">
        <v>1</v>
      </c>
      <c r="I267" s="64">
        <v>0</v>
      </c>
      <c r="J267" s="64">
        <v>0</v>
      </c>
      <c r="K267" s="84">
        <v>3.8600000000000002E-2</v>
      </c>
      <c r="L267" s="64">
        <v>0</v>
      </c>
      <c r="M267" s="64">
        <v>0</v>
      </c>
      <c r="N267" s="64">
        <v>0</v>
      </c>
      <c r="O267" s="64">
        <v>0</v>
      </c>
      <c r="P267" s="64">
        <v>0</v>
      </c>
      <c r="Q267" s="64">
        <v>1</v>
      </c>
      <c r="R267" s="84">
        <v>1.0880000000000001</v>
      </c>
      <c r="S267" s="64">
        <v>4</v>
      </c>
      <c r="T267" s="61"/>
      <c r="U267" s="61">
        <v>439</v>
      </c>
      <c r="V267" s="61">
        <v>35</v>
      </c>
      <c r="W267" s="61">
        <v>50</v>
      </c>
      <c r="X267" s="85">
        <v>10433.655904048001</v>
      </c>
      <c r="Y267" s="85">
        <v>10434</v>
      </c>
    </row>
    <row r="268" spans="1:25" s="85" customFormat="1">
      <c r="A268" s="83">
        <v>439</v>
      </c>
      <c r="B268" s="61">
        <v>439035073</v>
      </c>
      <c r="C268" s="63" t="s">
        <v>149</v>
      </c>
      <c r="D268" s="64">
        <v>0</v>
      </c>
      <c r="E268" s="64">
        <v>0</v>
      </c>
      <c r="F268" s="64">
        <v>1</v>
      </c>
      <c r="G268" s="64">
        <v>3</v>
      </c>
      <c r="H268" s="64">
        <v>1</v>
      </c>
      <c r="I268" s="64">
        <v>0</v>
      </c>
      <c r="J268" s="64">
        <v>0</v>
      </c>
      <c r="K268" s="84">
        <v>0.193</v>
      </c>
      <c r="L268" s="64">
        <v>0</v>
      </c>
      <c r="M268" s="64">
        <v>0</v>
      </c>
      <c r="N268" s="64">
        <v>1</v>
      </c>
      <c r="O268" s="64">
        <v>0</v>
      </c>
      <c r="P268" s="64">
        <v>2</v>
      </c>
      <c r="Q268" s="64">
        <v>5</v>
      </c>
      <c r="R268" s="84">
        <v>1.0880000000000001</v>
      </c>
      <c r="S268" s="64">
        <v>6</v>
      </c>
      <c r="T268" s="61"/>
      <c r="U268" s="61">
        <v>439</v>
      </c>
      <c r="V268" s="61">
        <v>35</v>
      </c>
      <c r="W268" s="61">
        <v>73</v>
      </c>
      <c r="X268" s="85">
        <v>66942.631120239996</v>
      </c>
      <c r="Y268" s="85">
        <v>13389</v>
      </c>
    </row>
    <row r="269" spans="1:25" s="85" customFormat="1">
      <c r="A269" s="83">
        <v>439</v>
      </c>
      <c r="B269" s="61">
        <v>439035088</v>
      </c>
      <c r="C269" s="63" t="s">
        <v>149</v>
      </c>
      <c r="D269" s="64">
        <v>0</v>
      </c>
      <c r="E269" s="64">
        <v>0</v>
      </c>
      <c r="F269" s="64">
        <v>0</v>
      </c>
      <c r="G269" s="64">
        <v>1</v>
      </c>
      <c r="H269" s="64">
        <v>0</v>
      </c>
      <c r="I269" s="64">
        <v>0</v>
      </c>
      <c r="J269" s="64">
        <v>0</v>
      </c>
      <c r="K269" s="84">
        <v>3.8600000000000002E-2</v>
      </c>
      <c r="L269" s="64">
        <v>0</v>
      </c>
      <c r="M269" s="64">
        <v>0</v>
      </c>
      <c r="N269" s="64">
        <v>0</v>
      </c>
      <c r="O269" s="64">
        <v>0</v>
      </c>
      <c r="P269" s="64">
        <v>1</v>
      </c>
      <c r="Q269" s="64">
        <v>1</v>
      </c>
      <c r="R269" s="84">
        <v>1.0880000000000001</v>
      </c>
      <c r="S269" s="64">
        <v>4</v>
      </c>
      <c r="T269" s="61"/>
      <c r="U269" s="61">
        <v>439</v>
      </c>
      <c r="V269" s="61">
        <v>35</v>
      </c>
      <c r="W269" s="61">
        <v>88</v>
      </c>
      <c r="X269" s="85">
        <v>15470.897184048001</v>
      </c>
      <c r="Y269" s="85">
        <v>15471</v>
      </c>
    </row>
    <row r="270" spans="1:25" s="85" customFormat="1">
      <c r="A270" s="83">
        <v>439</v>
      </c>
      <c r="B270" s="61">
        <v>439035244</v>
      </c>
      <c r="C270" s="63" t="s">
        <v>149</v>
      </c>
      <c r="D270" s="64">
        <v>0</v>
      </c>
      <c r="E270" s="64">
        <v>0</v>
      </c>
      <c r="F270" s="64">
        <v>0</v>
      </c>
      <c r="G270" s="64">
        <v>3</v>
      </c>
      <c r="H270" s="64">
        <v>0</v>
      </c>
      <c r="I270" s="64">
        <v>0</v>
      </c>
      <c r="J270" s="64">
        <v>0</v>
      </c>
      <c r="K270" s="84">
        <v>0.1158</v>
      </c>
      <c r="L270" s="64">
        <v>0</v>
      </c>
      <c r="M270" s="64">
        <v>1</v>
      </c>
      <c r="N270" s="64">
        <v>0</v>
      </c>
      <c r="O270" s="64">
        <v>0</v>
      </c>
      <c r="P270" s="64">
        <v>1</v>
      </c>
      <c r="Q270" s="64">
        <v>3</v>
      </c>
      <c r="R270" s="84">
        <v>1.0880000000000001</v>
      </c>
      <c r="S270" s="64">
        <v>10</v>
      </c>
      <c r="T270" s="61"/>
      <c r="U270" s="61">
        <v>439</v>
      </c>
      <c r="V270" s="61">
        <v>35</v>
      </c>
      <c r="W270" s="61">
        <v>244</v>
      </c>
      <c r="X270" s="85">
        <v>41539.76067214401</v>
      </c>
      <c r="Y270" s="85">
        <v>13847</v>
      </c>
    </row>
    <row r="271" spans="1:25" s="85" customFormat="1">
      <c r="A271" s="83">
        <v>439</v>
      </c>
      <c r="B271" s="61">
        <v>439035284</v>
      </c>
      <c r="C271" s="63" t="s">
        <v>149</v>
      </c>
      <c r="D271" s="64">
        <v>0</v>
      </c>
      <c r="E271" s="64">
        <v>0</v>
      </c>
      <c r="F271" s="64">
        <v>0</v>
      </c>
      <c r="G271" s="64">
        <v>1</v>
      </c>
      <c r="H271" s="64">
        <v>1</v>
      </c>
      <c r="I271" s="64">
        <v>0</v>
      </c>
      <c r="J271" s="64">
        <v>0</v>
      </c>
      <c r="K271" s="84">
        <v>7.7200000000000005E-2</v>
      </c>
      <c r="L271" s="64">
        <v>0</v>
      </c>
      <c r="M271" s="64">
        <v>0</v>
      </c>
      <c r="N271" s="64">
        <v>0</v>
      </c>
      <c r="O271" s="64">
        <v>0</v>
      </c>
      <c r="P271" s="64">
        <v>2</v>
      </c>
      <c r="Q271" s="64">
        <v>2</v>
      </c>
      <c r="R271" s="84">
        <v>1.0880000000000001</v>
      </c>
      <c r="S271" s="64">
        <v>5</v>
      </c>
      <c r="T271" s="61"/>
      <c r="U271" s="61">
        <v>439</v>
      </c>
      <c r="V271" s="61">
        <v>35</v>
      </c>
      <c r="W271" s="61">
        <v>284</v>
      </c>
      <c r="X271" s="85">
        <v>30779.464128096002</v>
      </c>
      <c r="Y271" s="85">
        <v>15390</v>
      </c>
    </row>
    <row r="272" spans="1:25" s="85" customFormat="1">
      <c r="A272" s="83">
        <v>439</v>
      </c>
      <c r="B272" s="61">
        <v>439035285</v>
      </c>
      <c r="C272" s="63" t="s">
        <v>149</v>
      </c>
      <c r="D272" s="64">
        <v>0</v>
      </c>
      <c r="E272" s="64">
        <v>0</v>
      </c>
      <c r="F272" s="64">
        <v>1</v>
      </c>
      <c r="G272" s="64">
        <v>1</v>
      </c>
      <c r="H272" s="64">
        <v>0</v>
      </c>
      <c r="I272" s="64">
        <v>0</v>
      </c>
      <c r="J272" s="64">
        <v>0</v>
      </c>
      <c r="K272" s="84">
        <v>7.7200000000000005E-2</v>
      </c>
      <c r="L272" s="64">
        <v>0</v>
      </c>
      <c r="M272" s="64">
        <v>0</v>
      </c>
      <c r="N272" s="64">
        <v>0</v>
      </c>
      <c r="O272" s="64">
        <v>0</v>
      </c>
      <c r="P272" s="64">
        <v>1</v>
      </c>
      <c r="Q272" s="64">
        <v>2</v>
      </c>
      <c r="R272" s="84">
        <v>1.0880000000000001</v>
      </c>
      <c r="S272" s="64">
        <v>8</v>
      </c>
      <c r="T272" s="61"/>
      <c r="U272" s="61">
        <v>439</v>
      </c>
      <c r="V272" s="61">
        <v>35</v>
      </c>
      <c r="W272" s="61">
        <v>285</v>
      </c>
      <c r="X272" s="85">
        <v>27344.504528096</v>
      </c>
      <c r="Y272" s="85">
        <v>13672</v>
      </c>
    </row>
    <row r="273" spans="1:25" s="85" customFormat="1">
      <c r="A273" s="83">
        <v>439</v>
      </c>
      <c r="B273" s="61">
        <v>439035347</v>
      </c>
      <c r="C273" s="63" t="s">
        <v>149</v>
      </c>
      <c r="D273" s="64">
        <v>0</v>
      </c>
      <c r="E273" s="64">
        <v>0</v>
      </c>
      <c r="F273" s="64">
        <v>0</v>
      </c>
      <c r="G273" s="64">
        <v>2</v>
      </c>
      <c r="H273" s="64">
        <v>0</v>
      </c>
      <c r="I273" s="64">
        <v>0</v>
      </c>
      <c r="J273" s="64">
        <v>0</v>
      </c>
      <c r="K273" s="84">
        <v>7.7200000000000005E-2</v>
      </c>
      <c r="L273" s="64">
        <v>0</v>
      </c>
      <c r="M273" s="64">
        <v>1</v>
      </c>
      <c r="N273" s="64">
        <v>0</v>
      </c>
      <c r="O273" s="64">
        <v>0</v>
      </c>
      <c r="P273" s="64">
        <v>2</v>
      </c>
      <c r="Q273" s="64">
        <v>2</v>
      </c>
      <c r="R273" s="84">
        <v>1.0880000000000001</v>
      </c>
      <c r="S273" s="64">
        <v>8</v>
      </c>
      <c r="T273" s="61"/>
      <c r="U273" s="61">
        <v>439</v>
      </c>
      <c r="V273" s="61">
        <v>35</v>
      </c>
      <c r="W273" s="61">
        <v>347</v>
      </c>
      <c r="X273" s="85">
        <v>35879.771008096002</v>
      </c>
      <c r="Y273" s="85">
        <v>17940</v>
      </c>
    </row>
    <row r="274" spans="1:25" s="85" customFormat="1">
      <c r="A274" s="83">
        <v>440</v>
      </c>
      <c r="B274" s="61">
        <v>440149009</v>
      </c>
      <c r="C274" s="63" t="s">
        <v>630</v>
      </c>
      <c r="D274" s="64">
        <v>1</v>
      </c>
      <c r="E274" s="64">
        <v>0</v>
      </c>
      <c r="F274" s="64">
        <v>0</v>
      </c>
      <c r="G274" s="64">
        <v>1</v>
      </c>
      <c r="H274" s="64">
        <v>0</v>
      </c>
      <c r="I274" s="64">
        <v>0</v>
      </c>
      <c r="J274" s="64">
        <v>0</v>
      </c>
      <c r="K274" s="84">
        <v>3.8600000000000002E-2</v>
      </c>
      <c r="L274" s="64">
        <v>0</v>
      </c>
      <c r="M274" s="64">
        <v>0</v>
      </c>
      <c r="N274" s="64">
        <v>0</v>
      </c>
      <c r="O274" s="64">
        <v>0</v>
      </c>
      <c r="P274" s="64">
        <v>2</v>
      </c>
      <c r="Q274" s="64">
        <v>2</v>
      </c>
      <c r="R274" s="84">
        <v>1</v>
      </c>
      <c r="S274" s="64">
        <v>3</v>
      </c>
      <c r="T274" s="61"/>
      <c r="U274" s="61">
        <v>440</v>
      </c>
      <c r="V274" s="61">
        <v>149</v>
      </c>
      <c r="W274" s="61">
        <v>9</v>
      </c>
      <c r="X274" s="85">
        <v>22962.806909999999</v>
      </c>
      <c r="Y274" s="85">
        <v>11481</v>
      </c>
    </row>
    <row r="275" spans="1:25" s="85" customFormat="1">
      <c r="A275" s="83">
        <v>440</v>
      </c>
      <c r="B275" s="61">
        <v>440149031</v>
      </c>
      <c r="C275" s="63" t="s">
        <v>630</v>
      </c>
      <c r="D275" s="64">
        <v>0</v>
      </c>
      <c r="E275" s="64">
        <v>0</v>
      </c>
      <c r="F275" s="64">
        <v>0</v>
      </c>
      <c r="G275" s="64">
        <v>0</v>
      </c>
      <c r="H275" s="64">
        <v>1</v>
      </c>
      <c r="I275" s="64">
        <v>0</v>
      </c>
      <c r="J275" s="64">
        <v>0</v>
      </c>
      <c r="K275" s="84">
        <v>3.8600000000000002E-2</v>
      </c>
      <c r="L275" s="64">
        <v>0</v>
      </c>
      <c r="M275" s="64">
        <v>0</v>
      </c>
      <c r="N275" s="64">
        <v>0</v>
      </c>
      <c r="O275" s="64">
        <v>0</v>
      </c>
      <c r="P275" s="64">
        <v>0</v>
      </c>
      <c r="Q275" s="64">
        <v>1</v>
      </c>
      <c r="R275" s="84">
        <v>1</v>
      </c>
      <c r="S275" s="64">
        <v>5</v>
      </c>
      <c r="T275" s="61"/>
      <c r="U275" s="61">
        <v>440</v>
      </c>
      <c r="V275" s="61">
        <v>149</v>
      </c>
      <c r="W275" s="61">
        <v>31</v>
      </c>
      <c r="X275" s="85">
        <v>9754.4269099999983</v>
      </c>
      <c r="Y275" s="85">
        <v>9754</v>
      </c>
    </row>
    <row r="276" spans="1:25" s="85" customFormat="1">
      <c r="A276" s="83">
        <v>440</v>
      </c>
      <c r="B276" s="61">
        <v>440149079</v>
      </c>
      <c r="C276" s="63" t="s">
        <v>630</v>
      </c>
      <c r="D276" s="64">
        <v>0</v>
      </c>
      <c r="E276" s="64">
        <v>0</v>
      </c>
      <c r="F276" s="64">
        <v>0</v>
      </c>
      <c r="G276" s="64">
        <v>1</v>
      </c>
      <c r="H276" s="64">
        <v>0</v>
      </c>
      <c r="I276" s="64">
        <v>0</v>
      </c>
      <c r="J276" s="64">
        <v>0</v>
      </c>
      <c r="K276" s="84">
        <v>3.8600000000000002E-2</v>
      </c>
      <c r="L276" s="64">
        <v>0</v>
      </c>
      <c r="M276" s="64">
        <v>1</v>
      </c>
      <c r="N276" s="64">
        <v>0</v>
      </c>
      <c r="O276" s="64">
        <v>0</v>
      </c>
      <c r="P276" s="64">
        <v>1</v>
      </c>
      <c r="Q276" s="64">
        <v>1</v>
      </c>
      <c r="R276" s="84">
        <v>1</v>
      </c>
      <c r="S276" s="64">
        <v>7</v>
      </c>
      <c r="T276" s="61"/>
      <c r="U276" s="61">
        <v>440</v>
      </c>
      <c r="V276" s="61">
        <v>149</v>
      </c>
      <c r="W276" s="61">
        <v>79</v>
      </c>
      <c r="X276" s="85">
        <v>17725.216910000003</v>
      </c>
      <c r="Y276" s="85">
        <v>17725</v>
      </c>
    </row>
    <row r="277" spans="1:25" s="85" customFormat="1">
      <c r="A277" s="83">
        <v>440</v>
      </c>
      <c r="B277" s="61">
        <v>440149128</v>
      </c>
      <c r="C277" s="63" t="s">
        <v>630</v>
      </c>
      <c r="D277" s="64">
        <v>2</v>
      </c>
      <c r="E277" s="64">
        <v>0</v>
      </c>
      <c r="F277" s="64">
        <v>6</v>
      </c>
      <c r="G277" s="64">
        <v>17</v>
      </c>
      <c r="H277" s="64">
        <v>16</v>
      </c>
      <c r="I277" s="64">
        <v>0</v>
      </c>
      <c r="J277" s="64">
        <v>0</v>
      </c>
      <c r="K277" s="84">
        <v>1.5054000000000001</v>
      </c>
      <c r="L277" s="64">
        <v>0</v>
      </c>
      <c r="M277" s="64">
        <v>3</v>
      </c>
      <c r="N277" s="64">
        <v>0</v>
      </c>
      <c r="O277" s="64">
        <v>0</v>
      </c>
      <c r="P277" s="64">
        <v>29</v>
      </c>
      <c r="Q277" s="64">
        <v>40</v>
      </c>
      <c r="R277" s="84">
        <v>1</v>
      </c>
      <c r="S277" s="64">
        <v>10</v>
      </c>
      <c r="T277" s="61"/>
      <c r="U277" s="61">
        <v>440</v>
      </c>
      <c r="V277" s="61">
        <v>149</v>
      </c>
      <c r="W277" s="61">
        <v>128</v>
      </c>
      <c r="X277" s="85">
        <v>574430.99948999996</v>
      </c>
      <c r="Y277" s="85">
        <v>14361</v>
      </c>
    </row>
    <row r="278" spans="1:25" s="85" customFormat="1">
      <c r="A278" s="83">
        <v>440</v>
      </c>
      <c r="B278" s="61">
        <v>440149149</v>
      </c>
      <c r="C278" s="63" t="s">
        <v>630</v>
      </c>
      <c r="D278" s="64">
        <v>111</v>
      </c>
      <c r="E278" s="64">
        <v>0</v>
      </c>
      <c r="F278" s="64">
        <v>98</v>
      </c>
      <c r="G278" s="64">
        <v>572</v>
      </c>
      <c r="H278" s="64">
        <v>310</v>
      </c>
      <c r="I278" s="64">
        <v>0</v>
      </c>
      <c r="J278" s="64">
        <v>0</v>
      </c>
      <c r="K278" s="84">
        <v>37.828000000000003</v>
      </c>
      <c r="L278" s="64">
        <v>0</v>
      </c>
      <c r="M278" s="64">
        <v>228</v>
      </c>
      <c r="N278" s="64">
        <v>22</v>
      </c>
      <c r="O278" s="64">
        <v>0</v>
      </c>
      <c r="P278" s="64">
        <v>841</v>
      </c>
      <c r="Q278" s="64">
        <v>1036</v>
      </c>
      <c r="R278" s="84">
        <v>1</v>
      </c>
      <c r="S278" s="64">
        <v>12</v>
      </c>
      <c r="T278" s="61"/>
      <c r="U278" s="61">
        <v>440</v>
      </c>
      <c r="V278" s="61">
        <v>149</v>
      </c>
      <c r="W278" s="61">
        <v>149</v>
      </c>
      <c r="X278" s="85">
        <v>16379680.141799999</v>
      </c>
      <c r="Y278" s="85">
        <v>15811</v>
      </c>
    </row>
    <row r="279" spans="1:25" s="85" customFormat="1">
      <c r="A279" s="83">
        <v>440</v>
      </c>
      <c r="B279" s="61">
        <v>440149160</v>
      </c>
      <c r="C279" s="63" t="s">
        <v>630</v>
      </c>
      <c r="D279" s="64">
        <v>0</v>
      </c>
      <c r="E279" s="64">
        <v>0</v>
      </c>
      <c r="F279" s="64">
        <v>0</v>
      </c>
      <c r="G279" s="64">
        <v>4</v>
      </c>
      <c r="H279" s="64">
        <v>1</v>
      </c>
      <c r="I279" s="64">
        <v>0</v>
      </c>
      <c r="J279" s="64">
        <v>0</v>
      </c>
      <c r="K279" s="84">
        <v>0.193</v>
      </c>
      <c r="L279" s="64">
        <v>0</v>
      </c>
      <c r="M279" s="64">
        <v>1</v>
      </c>
      <c r="N279" s="64">
        <v>0</v>
      </c>
      <c r="O279" s="64">
        <v>0</v>
      </c>
      <c r="P279" s="64">
        <v>3</v>
      </c>
      <c r="Q279" s="64">
        <v>5</v>
      </c>
      <c r="R279" s="84">
        <v>1</v>
      </c>
      <c r="S279" s="64">
        <v>11</v>
      </c>
      <c r="T279" s="61"/>
      <c r="U279" s="61">
        <v>440</v>
      </c>
      <c r="V279" s="61">
        <v>149</v>
      </c>
      <c r="W279" s="61">
        <v>160</v>
      </c>
      <c r="X279" s="85">
        <v>71246.104550000004</v>
      </c>
      <c r="Y279" s="85">
        <v>14249</v>
      </c>
    </row>
    <row r="280" spans="1:25" s="85" customFormat="1">
      <c r="A280" s="83">
        <v>440</v>
      </c>
      <c r="B280" s="61">
        <v>440149181</v>
      </c>
      <c r="C280" s="63" t="s">
        <v>630</v>
      </c>
      <c r="D280" s="64">
        <v>4</v>
      </c>
      <c r="E280" s="64">
        <v>0</v>
      </c>
      <c r="F280" s="64">
        <v>2</v>
      </c>
      <c r="G280" s="64">
        <v>20</v>
      </c>
      <c r="H280" s="64">
        <v>22</v>
      </c>
      <c r="I280" s="64">
        <v>0</v>
      </c>
      <c r="J280" s="64">
        <v>0</v>
      </c>
      <c r="K280" s="84">
        <v>1.6983999999999999</v>
      </c>
      <c r="L280" s="64">
        <v>0</v>
      </c>
      <c r="M280" s="64">
        <v>3</v>
      </c>
      <c r="N280" s="64">
        <v>0</v>
      </c>
      <c r="O280" s="64">
        <v>0</v>
      </c>
      <c r="P280" s="64">
        <v>27</v>
      </c>
      <c r="Q280" s="64">
        <v>46</v>
      </c>
      <c r="R280" s="84">
        <v>1</v>
      </c>
      <c r="S280" s="64">
        <v>10</v>
      </c>
      <c r="T280" s="61"/>
      <c r="U280" s="61">
        <v>440</v>
      </c>
      <c r="V280" s="61">
        <v>149</v>
      </c>
      <c r="W280" s="61">
        <v>181</v>
      </c>
      <c r="X280" s="85">
        <v>620288.79403999995</v>
      </c>
      <c r="Y280" s="85">
        <v>13485</v>
      </c>
    </row>
    <row r="281" spans="1:25" s="85" customFormat="1">
      <c r="A281" s="83">
        <v>440</v>
      </c>
      <c r="B281" s="61">
        <v>440149211</v>
      </c>
      <c r="C281" s="63" t="s">
        <v>630</v>
      </c>
      <c r="D281" s="64">
        <v>0</v>
      </c>
      <c r="E281" s="64">
        <v>0</v>
      </c>
      <c r="F281" s="64">
        <v>0</v>
      </c>
      <c r="G281" s="64">
        <v>3</v>
      </c>
      <c r="H281" s="64">
        <v>2</v>
      </c>
      <c r="I281" s="64">
        <v>0</v>
      </c>
      <c r="J281" s="64">
        <v>0</v>
      </c>
      <c r="K281" s="84">
        <v>0.193</v>
      </c>
      <c r="L281" s="64">
        <v>0</v>
      </c>
      <c r="M281" s="64">
        <v>0</v>
      </c>
      <c r="N281" s="64">
        <v>0</v>
      </c>
      <c r="O281" s="64">
        <v>0</v>
      </c>
      <c r="P281" s="64">
        <v>3</v>
      </c>
      <c r="Q281" s="64">
        <v>5</v>
      </c>
      <c r="R281" s="84">
        <v>1</v>
      </c>
      <c r="S281" s="64">
        <v>5</v>
      </c>
      <c r="T281" s="61"/>
      <c r="U281" s="61">
        <v>440</v>
      </c>
      <c r="V281" s="61">
        <v>149</v>
      </c>
      <c r="W281" s="61">
        <v>211</v>
      </c>
      <c r="X281" s="85">
        <v>63083.81455000001</v>
      </c>
      <c r="Y281" s="85">
        <v>12617</v>
      </c>
    </row>
    <row r="282" spans="1:25" s="85" customFormat="1">
      <c r="A282" s="83">
        <v>440</v>
      </c>
      <c r="B282" s="61">
        <v>440149745</v>
      </c>
      <c r="C282" s="63" t="s">
        <v>630</v>
      </c>
      <c r="D282" s="64">
        <v>0</v>
      </c>
      <c r="E282" s="64">
        <v>0</v>
      </c>
      <c r="F282" s="64">
        <v>0</v>
      </c>
      <c r="G282" s="64">
        <v>1</v>
      </c>
      <c r="H282" s="64">
        <v>0</v>
      </c>
      <c r="I282" s="64">
        <v>0</v>
      </c>
      <c r="J282" s="64">
        <v>0</v>
      </c>
      <c r="K282" s="84">
        <v>3.8600000000000002E-2</v>
      </c>
      <c r="L282" s="64">
        <v>0</v>
      </c>
      <c r="M282" s="64">
        <v>0</v>
      </c>
      <c r="N282" s="64">
        <v>0</v>
      </c>
      <c r="O282" s="64">
        <v>0</v>
      </c>
      <c r="P282" s="64">
        <v>0</v>
      </c>
      <c r="Q282" s="64">
        <v>1</v>
      </c>
      <c r="R282" s="84">
        <v>1</v>
      </c>
      <c r="S282" s="64">
        <v>3</v>
      </c>
      <c r="T282" s="61"/>
      <c r="U282" s="61">
        <v>440</v>
      </c>
      <c r="V282" s="61">
        <v>149</v>
      </c>
      <c r="W282" s="61">
        <v>745</v>
      </c>
      <c r="X282" s="85">
        <v>10114.68691</v>
      </c>
      <c r="Y282" s="85">
        <v>10115</v>
      </c>
    </row>
    <row r="283" spans="1:25" s="85" customFormat="1">
      <c r="A283" s="83">
        <v>441</v>
      </c>
      <c r="B283" s="61">
        <v>441281005</v>
      </c>
      <c r="C283" s="63" t="s">
        <v>622</v>
      </c>
      <c r="D283" s="64">
        <v>0</v>
      </c>
      <c r="E283" s="64">
        <v>0</v>
      </c>
      <c r="F283" s="64">
        <v>0</v>
      </c>
      <c r="G283" s="64">
        <v>1</v>
      </c>
      <c r="H283" s="64">
        <v>0</v>
      </c>
      <c r="I283" s="64">
        <v>0</v>
      </c>
      <c r="J283" s="64">
        <v>0</v>
      </c>
      <c r="K283" s="84">
        <v>3.8600000000000002E-2</v>
      </c>
      <c r="L283" s="64">
        <v>0</v>
      </c>
      <c r="M283" s="64">
        <v>0</v>
      </c>
      <c r="N283" s="64">
        <v>0</v>
      </c>
      <c r="O283" s="64">
        <v>0</v>
      </c>
      <c r="P283" s="64">
        <v>1</v>
      </c>
      <c r="Q283" s="64">
        <v>1</v>
      </c>
      <c r="R283" s="84">
        <v>1</v>
      </c>
      <c r="S283" s="64">
        <v>8</v>
      </c>
      <c r="T283" s="61"/>
      <c r="U283" s="61">
        <v>441</v>
      </c>
      <c r="V283" s="61">
        <v>281</v>
      </c>
      <c r="W283" s="61">
        <v>5</v>
      </c>
      <c r="X283" s="85">
        <v>15433.196910000001</v>
      </c>
      <c r="Y283" s="85">
        <v>15433</v>
      </c>
    </row>
    <row r="284" spans="1:25" s="85" customFormat="1">
      <c r="A284" s="83">
        <v>441</v>
      </c>
      <c r="B284" s="61">
        <v>441281061</v>
      </c>
      <c r="C284" s="63" t="s">
        <v>622</v>
      </c>
      <c r="D284" s="64">
        <v>0</v>
      </c>
      <c r="E284" s="64">
        <v>0</v>
      </c>
      <c r="F284" s="64">
        <v>0</v>
      </c>
      <c r="G284" s="64">
        <v>2</v>
      </c>
      <c r="H284" s="64">
        <v>1</v>
      </c>
      <c r="I284" s="64">
        <v>0</v>
      </c>
      <c r="J284" s="64">
        <v>0</v>
      </c>
      <c r="K284" s="84">
        <v>0.1158</v>
      </c>
      <c r="L284" s="64">
        <v>0</v>
      </c>
      <c r="M284" s="64">
        <v>0</v>
      </c>
      <c r="N284" s="64">
        <v>0</v>
      </c>
      <c r="O284" s="64">
        <v>0</v>
      </c>
      <c r="P284" s="64">
        <v>3</v>
      </c>
      <c r="Q284" s="64">
        <v>3</v>
      </c>
      <c r="R284" s="84">
        <v>1</v>
      </c>
      <c r="S284" s="64">
        <v>11</v>
      </c>
      <c r="T284" s="61"/>
      <c r="U284" s="61">
        <v>441</v>
      </c>
      <c r="V284" s="61">
        <v>281</v>
      </c>
      <c r="W284" s="61">
        <v>61</v>
      </c>
      <c r="X284" s="85">
        <v>48462.660730000003</v>
      </c>
      <c r="Y284" s="85">
        <v>16154</v>
      </c>
    </row>
    <row r="285" spans="1:25" s="85" customFormat="1">
      <c r="A285" s="83">
        <v>441</v>
      </c>
      <c r="B285" s="61">
        <v>441281087</v>
      </c>
      <c r="C285" s="63" t="s">
        <v>622</v>
      </c>
      <c r="D285" s="64">
        <v>0</v>
      </c>
      <c r="E285" s="64">
        <v>0</v>
      </c>
      <c r="F285" s="64">
        <v>0</v>
      </c>
      <c r="G285" s="64">
        <v>1</v>
      </c>
      <c r="H285" s="64">
        <v>1</v>
      </c>
      <c r="I285" s="64">
        <v>1</v>
      </c>
      <c r="J285" s="64">
        <v>0</v>
      </c>
      <c r="K285" s="84">
        <v>0.1158</v>
      </c>
      <c r="L285" s="64">
        <v>0</v>
      </c>
      <c r="M285" s="64">
        <v>0</v>
      </c>
      <c r="N285" s="64">
        <v>0</v>
      </c>
      <c r="O285" s="64">
        <v>0</v>
      </c>
      <c r="P285" s="64">
        <v>3</v>
      </c>
      <c r="Q285" s="64">
        <v>3</v>
      </c>
      <c r="R285" s="84">
        <v>1</v>
      </c>
      <c r="S285" s="64">
        <v>5</v>
      </c>
      <c r="T285" s="61"/>
      <c r="U285" s="61">
        <v>441</v>
      </c>
      <c r="V285" s="61">
        <v>281</v>
      </c>
      <c r="W285" s="61">
        <v>87</v>
      </c>
      <c r="X285" s="85">
        <v>44711.480730000003</v>
      </c>
      <c r="Y285" s="85">
        <v>14904</v>
      </c>
    </row>
    <row r="286" spans="1:25" s="85" customFormat="1">
      <c r="A286" s="83">
        <v>441</v>
      </c>
      <c r="B286" s="61">
        <v>441281137</v>
      </c>
      <c r="C286" s="63" t="s">
        <v>622</v>
      </c>
      <c r="D286" s="64">
        <v>0</v>
      </c>
      <c r="E286" s="64">
        <v>0</v>
      </c>
      <c r="F286" s="64">
        <v>0</v>
      </c>
      <c r="G286" s="64">
        <v>1</v>
      </c>
      <c r="H286" s="64">
        <v>2</v>
      </c>
      <c r="I286" s="64">
        <v>0</v>
      </c>
      <c r="J286" s="64">
        <v>0</v>
      </c>
      <c r="K286" s="84">
        <v>0.1158</v>
      </c>
      <c r="L286" s="64">
        <v>0</v>
      </c>
      <c r="M286" s="64">
        <v>0</v>
      </c>
      <c r="N286" s="64">
        <v>2</v>
      </c>
      <c r="O286" s="64">
        <v>0</v>
      </c>
      <c r="P286" s="64">
        <v>3</v>
      </c>
      <c r="Q286" s="64">
        <v>3</v>
      </c>
      <c r="R286" s="84">
        <v>1</v>
      </c>
      <c r="S286" s="64">
        <v>12</v>
      </c>
      <c r="T286" s="61"/>
      <c r="U286" s="61">
        <v>441</v>
      </c>
      <c r="V286" s="61">
        <v>281</v>
      </c>
      <c r="W286" s="61">
        <v>137</v>
      </c>
      <c r="X286" s="85">
        <v>54444.690730000002</v>
      </c>
      <c r="Y286" s="85">
        <v>18148</v>
      </c>
    </row>
    <row r="287" spans="1:25" s="85" customFormat="1">
      <c r="A287" s="83">
        <v>441</v>
      </c>
      <c r="B287" s="61">
        <v>441281159</v>
      </c>
      <c r="C287" s="63" t="s">
        <v>622</v>
      </c>
      <c r="D287" s="64">
        <v>0</v>
      </c>
      <c r="E287" s="64">
        <v>0</v>
      </c>
      <c r="F287" s="64">
        <v>0</v>
      </c>
      <c r="G287" s="64">
        <v>0</v>
      </c>
      <c r="H287" s="64">
        <v>1</v>
      </c>
      <c r="I287" s="64">
        <v>1</v>
      </c>
      <c r="J287" s="64">
        <v>0</v>
      </c>
      <c r="K287" s="84">
        <v>7.7200000000000005E-2</v>
      </c>
      <c r="L287" s="64">
        <v>0</v>
      </c>
      <c r="M287" s="64">
        <v>0</v>
      </c>
      <c r="N287" s="64">
        <v>1</v>
      </c>
      <c r="O287" s="64">
        <v>0</v>
      </c>
      <c r="P287" s="64">
        <v>2</v>
      </c>
      <c r="Q287" s="64">
        <v>2</v>
      </c>
      <c r="R287" s="84">
        <v>1</v>
      </c>
      <c r="S287" s="64">
        <v>3</v>
      </c>
      <c r="T287" s="61"/>
      <c r="U287" s="61">
        <v>441</v>
      </c>
      <c r="V287" s="61">
        <v>281</v>
      </c>
      <c r="W287" s="61">
        <v>159</v>
      </c>
      <c r="X287" s="85">
        <v>32445.653819999996</v>
      </c>
      <c r="Y287" s="85">
        <v>16223</v>
      </c>
    </row>
    <row r="288" spans="1:25" s="85" customFormat="1">
      <c r="A288" s="83">
        <v>441</v>
      </c>
      <c r="B288" s="61">
        <v>441281161</v>
      </c>
      <c r="C288" s="63" t="s">
        <v>622</v>
      </c>
      <c r="D288" s="64">
        <v>0</v>
      </c>
      <c r="E288" s="64">
        <v>0</v>
      </c>
      <c r="F288" s="64">
        <v>0</v>
      </c>
      <c r="G288" s="64">
        <v>0</v>
      </c>
      <c r="H288" s="64">
        <v>1</v>
      </c>
      <c r="I288" s="64">
        <v>1</v>
      </c>
      <c r="J288" s="64">
        <v>0</v>
      </c>
      <c r="K288" s="84">
        <v>7.7200000000000005E-2</v>
      </c>
      <c r="L288" s="64">
        <v>0</v>
      </c>
      <c r="M288" s="64">
        <v>0</v>
      </c>
      <c r="N288" s="64">
        <v>0</v>
      </c>
      <c r="O288" s="64">
        <v>0</v>
      </c>
      <c r="P288" s="64">
        <v>1</v>
      </c>
      <c r="Q288" s="64">
        <v>2</v>
      </c>
      <c r="R288" s="84">
        <v>1</v>
      </c>
      <c r="S288" s="64">
        <v>7</v>
      </c>
      <c r="T288" s="61"/>
      <c r="U288" s="61">
        <v>441</v>
      </c>
      <c r="V288" s="61">
        <v>281</v>
      </c>
      <c r="W288" s="61">
        <v>161</v>
      </c>
      <c r="X288" s="85">
        <v>26422.35382</v>
      </c>
      <c r="Y288" s="85">
        <v>13211</v>
      </c>
    </row>
    <row r="289" spans="1:25" s="85" customFormat="1">
      <c r="A289" s="83">
        <v>441</v>
      </c>
      <c r="B289" s="61">
        <v>441281191</v>
      </c>
      <c r="C289" s="63" t="s">
        <v>622</v>
      </c>
      <c r="D289" s="64">
        <v>0</v>
      </c>
      <c r="E289" s="64">
        <v>0</v>
      </c>
      <c r="F289" s="64">
        <v>0</v>
      </c>
      <c r="G289" s="64">
        <v>1</v>
      </c>
      <c r="H289" s="64">
        <v>0</v>
      </c>
      <c r="I289" s="64">
        <v>0</v>
      </c>
      <c r="J289" s="64">
        <v>0</v>
      </c>
      <c r="K289" s="84">
        <v>3.8600000000000002E-2</v>
      </c>
      <c r="L289" s="64">
        <v>0</v>
      </c>
      <c r="M289" s="64">
        <v>0</v>
      </c>
      <c r="N289" s="64">
        <v>0</v>
      </c>
      <c r="O289" s="64">
        <v>0</v>
      </c>
      <c r="P289" s="64">
        <v>0</v>
      </c>
      <c r="Q289" s="64">
        <v>1</v>
      </c>
      <c r="R289" s="84">
        <v>1</v>
      </c>
      <c r="S289" s="64">
        <v>8</v>
      </c>
      <c r="T289" s="61"/>
      <c r="U289" s="61">
        <v>441</v>
      </c>
      <c r="V289" s="61">
        <v>281</v>
      </c>
      <c r="W289" s="61">
        <v>191</v>
      </c>
      <c r="X289" s="85">
        <v>10114.68691</v>
      </c>
      <c r="Y289" s="85">
        <v>10115</v>
      </c>
    </row>
    <row r="290" spans="1:25" s="85" customFormat="1">
      <c r="A290" s="83">
        <v>441</v>
      </c>
      <c r="B290" s="61">
        <v>441281281</v>
      </c>
      <c r="C290" s="63" t="s">
        <v>622</v>
      </c>
      <c r="D290" s="64">
        <v>0</v>
      </c>
      <c r="E290" s="64">
        <v>0</v>
      </c>
      <c r="F290" s="64">
        <v>103</v>
      </c>
      <c r="G290" s="64">
        <v>627</v>
      </c>
      <c r="H290" s="64">
        <v>394</v>
      </c>
      <c r="I290" s="64">
        <v>375</v>
      </c>
      <c r="J290" s="64">
        <v>0</v>
      </c>
      <c r="K290" s="84">
        <v>57.861400000000003</v>
      </c>
      <c r="L290" s="64">
        <v>0</v>
      </c>
      <c r="M290" s="64">
        <v>125</v>
      </c>
      <c r="N290" s="64">
        <v>25</v>
      </c>
      <c r="O290" s="64">
        <v>14</v>
      </c>
      <c r="P290" s="64">
        <v>938</v>
      </c>
      <c r="Q290" s="64">
        <v>1499</v>
      </c>
      <c r="R290" s="84">
        <v>1</v>
      </c>
      <c r="S290" s="64">
        <v>12</v>
      </c>
      <c r="T290" s="61"/>
      <c r="U290" s="61">
        <v>441</v>
      </c>
      <c r="V290" s="61">
        <v>281</v>
      </c>
      <c r="W290" s="61">
        <v>281</v>
      </c>
      <c r="X290" s="85">
        <v>22072927.88809</v>
      </c>
      <c r="Y290" s="85">
        <v>14725</v>
      </c>
    </row>
    <row r="291" spans="1:25" s="85" customFormat="1">
      <c r="A291" s="83">
        <v>441</v>
      </c>
      <c r="B291" s="61">
        <v>441281325</v>
      </c>
      <c r="C291" s="63" t="s">
        <v>622</v>
      </c>
      <c r="D291" s="64">
        <v>0</v>
      </c>
      <c r="E291" s="64">
        <v>0</v>
      </c>
      <c r="F291" s="64">
        <v>0</v>
      </c>
      <c r="G291" s="64">
        <v>1</v>
      </c>
      <c r="H291" s="64">
        <v>0</v>
      </c>
      <c r="I291" s="64">
        <v>0</v>
      </c>
      <c r="J291" s="64">
        <v>0</v>
      </c>
      <c r="K291" s="84">
        <v>3.8600000000000002E-2</v>
      </c>
      <c r="L291" s="64">
        <v>0</v>
      </c>
      <c r="M291" s="64">
        <v>0</v>
      </c>
      <c r="N291" s="64">
        <v>0</v>
      </c>
      <c r="O291" s="64">
        <v>0</v>
      </c>
      <c r="P291" s="64">
        <v>1</v>
      </c>
      <c r="Q291" s="64">
        <v>1</v>
      </c>
      <c r="R291" s="84">
        <v>1</v>
      </c>
      <c r="S291" s="64">
        <v>9</v>
      </c>
      <c r="T291" s="61"/>
      <c r="U291" s="61">
        <v>441</v>
      </c>
      <c r="V291" s="61">
        <v>281</v>
      </c>
      <c r="W291" s="61">
        <v>325</v>
      </c>
      <c r="X291" s="85">
        <v>15695.27691</v>
      </c>
      <c r="Y291" s="85">
        <v>15695</v>
      </c>
    </row>
    <row r="292" spans="1:25" s="85" customFormat="1">
      <c r="A292" s="83">
        <v>441</v>
      </c>
      <c r="B292" s="61">
        <v>441281332</v>
      </c>
      <c r="C292" s="63" t="s">
        <v>622</v>
      </c>
      <c r="D292" s="64">
        <v>0</v>
      </c>
      <c r="E292" s="64">
        <v>0</v>
      </c>
      <c r="F292" s="64">
        <v>0</v>
      </c>
      <c r="G292" s="64">
        <v>0</v>
      </c>
      <c r="H292" s="64">
        <v>0</v>
      </c>
      <c r="I292" s="64">
        <v>2</v>
      </c>
      <c r="J292" s="64">
        <v>0</v>
      </c>
      <c r="K292" s="84">
        <v>7.7200000000000005E-2</v>
      </c>
      <c r="L292" s="64">
        <v>0</v>
      </c>
      <c r="M292" s="64">
        <v>0</v>
      </c>
      <c r="N292" s="64">
        <v>0</v>
      </c>
      <c r="O292" s="64">
        <v>0</v>
      </c>
      <c r="P292" s="64">
        <v>1</v>
      </c>
      <c r="Q292" s="64">
        <v>2</v>
      </c>
      <c r="R292" s="84">
        <v>1</v>
      </c>
      <c r="S292" s="64">
        <v>10</v>
      </c>
      <c r="T292" s="61"/>
      <c r="U292" s="61">
        <v>441</v>
      </c>
      <c r="V292" s="61">
        <v>281</v>
      </c>
      <c r="W292" s="61">
        <v>332</v>
      </c>
      <c r="X292" s="85">
        <v>29065.573820000001</v>
      </c>
      <c r="Y292" s="85">
        <v>14533</v>
      </c>
    </row>
    <row r="293" spans="1:25" s="85" customFormat="1">
      <c r="A293" s="83">
        <v>441</v>
      </c>
      <c r="B293" s="61">
        <v>441281680</v>
      </c>
      <c r="C293" s="63" t="s">
        <v>622</v>
      </c>
      <c r="D293" s="64">
        <v>0</v>
      </c>
      <c r="E293" s="64">
        <v>0</v>
      </c>
      <c r="F293" s="64">
        <v>0</v>
      </c>
      <c r="G293" s="64">
        <v>0</v>
      </c>
      <c r="H293" s="64">
        <v>2</v>
      </c>
      <c r="I293" s="64">
        <v>0</v>
      </c>
      <c r="J293" s="64">
        <v>0</v>
      </c>
      <c r="K293" s="84">
        <v>7.7200000000000005E-2</v>
      </c>
      <c r="L293" s="64">
        <v>0</v>
      </c>
      <c r="M293" s="64">
        <v>0</v>
      </c>
      <c r="N293" s="64">
        <v>0</v>
      </c>
      <c r="O293" s="64">
        <v>0</v>
      </c>
      <c r="P293" s="64">
        <v>1</v>
      </c>
      <c r="Q293" s="64">
        <v>2</v>
      </c>
      <c r="R293" s="84">
        <v>1</v>
      </c>
      <c r="S293" s="64">
        <v>5</v>
      </c>
      <c r="T293" s="61"/>
      <c r="U293" s="61">
        <v>441</v>
      </c>
      <c r="V293" s="61">
        <v>281</v>
      </c>
      <c r="W293" s="61">
        <v>680</v>
      </c>
      <c r="X293" s="85">
        <v>23919.153819999996</v>
      </c>
      <c r="Y293" s="85">
        <v>11960</v>
      </c>
    </row>
    <row r="294" spans="1:25" s="85" customFormat="1">
      <c r="A294" s="83">
        <v>444</v>
      </c>
      <c r="B294" s="61">
        <v>444035035</v>
      </c>
      <c r="C294" s="63" t="s">
        <v>159</v>
      </c>
      <c r="D294" s="64">
        <v>34</v>
      </c>
      <c r="E294" s="64">
        <v>0</v>
      </c>
      <c r="F294" s="64">
        <v>37</v>
      </c>
      <c r="G294" s="64">
        <v>201</v>
      </c>
      <c r="H294" s="64">
        <v>182</v>
      </c>
      <c r="I294" s="64">
        <v>267</v>
      </c>
      <c r="J294" s="64">
        <v>0</v>
      </c>
      <c r="K294" s="84">
        <v>26.5182</v>
      </c>
      <c r="L294" s="64">
        <v>0</v>
      </c>
      <c r="M294" s="64">
        <v>33</v>
      </c>
      <c r="N294" s="64">
        <v>10</v>
      </c>
      <c r="O294" s="64">
        <v>22</v>
      </c>
      <c r="P294" s="64">
        <v>466</v>
      </c>
      <c r="Q294" s="64">
        <v>704</v>
      </c>
      <c r="R294" s="84">
        <v>1.0880000000000001</v>
      </c>
      <c r="S294" s="64">
        <v>11</v>
      </c>
      <c r="T294" s="61"/>
      <c r="U294" s="61">
        <v>444</v>
      </c>
      <c r="V294" s="61">
        <v>35</v>
      </c>
      <c r="W294" s="61">
        <v>35</v>
      </c>
      <c r="X294" s="85">
        <v>11233714.530400977</v>
      </c>
      <c r="Y294" s="85">
        <v>15957</v>
      </c>
    </row>
    <row r="295" spans="1:25" s="85" customFormat="1">
      <c r="A295" s="83">
        <v>444</v>
      </c>
      <c r="B295" s="61">
        <v>444035044</v>
      </c>
      <c r="C295" s="63" t="s">
        <v>159</v>
      </c>
      <c r="D295" s="64">
        <v>0</v>
      </c>
      <c r="E295" s="64">
        <v>0</v>
      </c>
      <c r="F295" s="64">
        <v>1</v>
      </c>
      <c r="G295" s="64">
        <v>5</v>
      </c>
      <c r="H295" s="64">
        <v>1</v>
      </c>
      <c r="I295" s="64">
        <v>2</v>
      </c>
      <c r="J295" s="64">
        <v>0</v>
      </c>
      <c r="K295" s="84">
        <v>0.34739999999999999</v>
      </c>
      <c r="L295" s="64">
        <v>0</v>
      </c>
      <c r="M295" s="64">
        <v>0</v>
      </c>
      <c r="N295" s="64">
        <v>0</v>
      </c>
      <c r="O295" s="64">
        <v>0</v>
      </c>
      <c r="P295" s="64">
        <v>4</v>
      </c>
      <c r="Q295" s="64">
        <v>9</v>
      </c>
      <c r="R295" s="84">
        <v>1.0880000000000001</v>
      </c>
      <c r="S295" s="64">
        <v>11</v>
      </c>
      <c r="T295" s="61"/>
      <c r="U295" s="61">
        <v>444</v>
      </c>
      <c r="V295" s="61">
        <v>35</v>
      </c>
      <c r="W295" s="61">
        <v>44</v>
      </c>
      <c r="X295" s="85">
        <v>126823.34017643202</v>
      </c>
      <c r="Y295" s="85">
        <v>14091</v>
      </c>
    </row>
    <row r="296" spans="1:25" s="85" customFormat="1">
      <c r="A296" s="83">
        <v>444</v>
      </c>
      <c r="B296" s="61">
        <v>444035049</v>
      </c>
      <c r="C296" s="63" t="s">
        <v>159</v>
      </c>
      <c r="D296" s="64">
        <v>0</v>
      </c>
      <c r="E296" s="64">
        <v>0</v>
      </c>
      <c r="F296" s="64">
        <v>0</v>
      </c>
      <c r="G296" s="64">
        <v>2</v>
      </c>
      <c r="H296" s="64">
        <v>0</v>
      </c>
      <c r="I296" s="64">
        <v>0</v>
      </c>
      <c r="J296" s="64">
        <v>0</v>
      </c>
      <c r="K296" s="84">
        <v>7.7200000000000005E-2</v>
      </c>
      <c r="L296" s="64">
        <v>0</v>
      </c>
      <c r="M296" s="64">
        <v>0</v>
      </c>
      <c r="N296" s="64">
        <v>0</v>
      </c>
      <c r="O296" s="64">
        <v>0</v>
      </c>
      <c r="P296" s="64">
        <v>2</v>
      </c>
      <c r="Q296" s="64">
        <v>2</v>
      </c>
      <c r="R296" s="84">
        <v>1.0880000000000001</v>
      </c>
      <c r="S296" s="64">
        <v>8</v>
      </c>
      <c r="T296" s="61"/>
      <c r="U296" s="61">
        <v>444</v>
      </c>
      <c r="V296" s="61">
        <v>35</v>
      </c>
      <c r="W296" s="61">
        <v>49</v>
      </c>
      <c r="X296" s="85">
        <v>33136.547648096006</v>
      </c>
      <c r="Y296" s="85">
        <v>16568</v>
      </c>
    </row>
    <row r="297" spans="1:25" s="85" customFormat="1">
      <c r="A297" s="83">
        <v>444</v>
      </c>
      <c r="B297" s="61">
        <v>444035057</v>
      </c>
      <c r="C297" s="63" t="s">
        <v>159</v>
      </c>
      <c r="D297" s="64">
        <v>0</v>
      </c>
      <c r="E297" s="64">
        <v>0</v>
      </c>
      <c r="F297" s="64">
        <v>0</v>
      </c>
      <c r="G297" s="64">
        <v>0</v>
      </c>
      <c r="H297" s="64">
        <v>0</v>
      </c>
      <c r="I297" s="64">
        <v>1</v>
      </c>
      <c r="J297" s="64">
        <v>0</v>
      </c>
      <c r="K297" s="84">
        <v>3.8600000000000002E-2</v>
      </c>
      <c r="L297" s="64">
        <v>0</v>
      </c>
      <c r="M297" s="64">
        <v>0</v>
      </c>
      <c r="N297" s="64">
        <v>0</v>
      </c>
      <c r="O297" s="64">
        <v>0</v>
      </c>
      <c r="P297" s="64">
        <v>1</v>
      </c>
      <c r="Q297" s="64">
        <v>1</v>
      </c>
      <c r="R297" s="84">
        <v>1.0880000000000001</v>
      </c>
      <c r="S297" s="64">
        <v>12</v>
      </c>
      <c r="T297" s="61"/>
      <c r="U297" s="61">
        <v>444</v>
      </c>
      <c r="V297" s="61">
        <v>35</v>
      </c>
      <c r="W297" s="61">
        <v>57</v>
      </c>
      <c r="X297" s="85">
        <v>19425.884304048002</v>
      </c>
      <c r="Y297" s="85">
        <v>19426</v>
      </c>
    </row>
    <row r="298" spans="1:25" s="85" customFormat="1">
      <c r="A298" s="83">
        <v>444</v>
      </c>
      <c r="B298" s="61">
        <v>444035073</v>
      </c>
      <c r="C298" s="63" t="s">
        <v>159</v>
      </c>
      <c r="D298" s="64">
        <v>0</v>
      </c>
      <c r="E298" s="64">
        <v>0</v>
      </c>
      <c r="F298" s="64">
        <v>0</v>
      </c>
      <c r="G298" s="64">
        <v>2</v>
      </c>
      <c r="H298" s="64">
        <v>0</v>
      </c>
      <c r="I298" s="64">
        <v>0</v>
      </c>
      <c r="J298" s="64">
        <v>0</v>
      </c>
      <c r="K298" s="84">
        <v>7.7200000000000005E-2</v>
      </c>
      <c r="L298" s="64">
        <v>0</v>
      </c>
      <c r="M298" s="64">
        <v>0</v>
      </c>
      <c r="N298" s="64">
        <v>0</v>
      </c>
      <c r="O298" s="64">
        <v>0</v>
      </c>
      <c r="P298" s="64">
        <v>0</v>
      </c>
      <c r="Q298" s="64">
        <v>2</v>
      </c>
      <c r="R298" s="84">
        <v>1.0880000000000001</v>
      </c>
      <c r="S298" s="64">
        <v>6</v>
      </c>
      <c r="T298" s="61"/>
      <c r="U298" s="61">
        <v>444</v>
      </c>
      <c r="V298" s="61">
        <v>35</v>
      </c>
      <c r="W298" s="61">
        <v>73</v>
      </c>
      <c r="X298" s="85">
        <v>21662.909888096001</v>
      </c>
      <c r="Y298" s="85">
        <v>10831</v>
      </c>
    </row>
    <row r="299" spans="1:25" s="85" customFormat="1">
      <c r="A299" s="83">
        <v>444</v>
      </c>
      <c r="B299" s="61">
        <v>444035133</v>
      </c>
      <c r="C299" s="63" t="s">
        <v>159</v>
      </c>
      <c r="D299" s="64">
        <v>0</v>
      </c>
      <c r="E299" s="64">
        <v>0</v>
      </c>
      <c r="F299" s="64">
        <v>0</v>
      </c>
      <c r="G299" s="64">
        <v>2</v>
      </c>
      <c r="H299" s="64">
        <v>1</v>
      </c>
      <c r="I299" s="64">
        <v>1</v>
      </c>
      <c r="J299" s="64">
        <v>0</v>
      </c>
      <c r="K299" s="84">
        <v>0.15440000000000001</v>
      </c>
      <c r="L299" s="64">
        <v>0</v>
      </c>
      <c r="M299" s="64">
        <v>1</v>
      </c>
      <c r="N299" s="64">
        <v>0</v>
      </c>
      <c r="O299" s="64">
        <v>0</v>
      </c>
      <c r="P299" s="64">
        <v>4</v>
      </c>
      <c r="Q299" s="64">
        <v>4</v>
      </c>
      <c r="R299" s="84">
        <v>1.0880000000000001</v>
      </c>
      <c r="S299" s="64">
        <v>9</v>
      </c>
      <c r="T299" s="61"/>
      <c r="U299" s="61">
        <v>444</v>
      </c>
      <c r="V299" s="61">
        <v>35</v>
      </c>
      <c r="W299" s="61">
        <v>133</v>
      </c>
      <c r="X299" s="85">
        <v>71357.759056192008</v>
      </c>
      <c r="Y299" s="85">
        <v>17839</v>
      </c>
    </row>
    <row r="300" spans="1:25" s="85" customFormat="1">
      <c r="A300" s="83">
        <v>444</v>
      </c>
      <c r="B300" s="61">
        <v>444035163</v>
      </c>
      <c r="C300" s="63" t="s">
        <v>159</v>
      </c>
      <c r="D300" s="64">
        <v>0</v>
      </c>
      <c r="E300" s="64">
        <v>0</v>
      </c>
      <c r="F300" s="64">
        <v>0</v>
      </c>
      <c r="G300" s="64">
        <v>0</v>
      </c>
      <c r="H300" s="64">
        <v>0</v>
      </c>
      <c r="I300" s="64">
        <v>1</v>
      </c>
      <c r="J300" s="64">
        <v>0</v>
      </c>
      <c r="K300" s="84">
        <v>3.8600000000000002E-2</v>
      </c>
      <c r="L300" s="64">
        <v>0</v>
      </c>
      <c r="M300" s="64">
        <v>0</v>
      </c>
      <c r="N300" s="64">
        <v>0</v>
      </c>
      <c r="O300" s="64">
        <v>0</v>
      </c>
      <c r="P300" s="64">
        <v>0</v>
      </c>
      <c r="Q300" s="64">
        <v>1</v>
      </c>
      <c r="R300" s="84">
        <v>1.0880000000000001</v>
      </c>
      <c r="S300" s="64">
        <v>11</v>
      </c>
      <c r="T300" s="61"/>
      <c r="U300" s="61">
        <v>444</v>
      </c>
      <c r="V300" s="61">
        <v>35</v>
      </c>
      <c r="W300" s="61">
        <v>163</v>
      </c>
      <c r="X300" s="85">
        <v>12439.921904048</v>
      </c>
      <c r="Y300" s="85">
        <v>12440</v>
      </c>
    </row>
    <row r="301" spans="1:25" s="85" customFormat="1">
      <c r="A301" s="83">
        <v>444</v>
      </c>
      <c r="B301" s="61">
        <v>444035212</v>
      </c>
      <c r="C301" s="63" t="s">
        <v>159</v>
      </c>
      <c r="D301" s="64">
        <v>0</v>
      </c>
      <c r="E301" s="64">
        <v>0</v>
      </c>
      <c r="F301" s="64">
        <v>0</v>
      </c>
      <c r="G301" s="64">
        <v>0</v>
      </c>
      <c r="H301" s="64">
        <v>0</v>
      </c>
      <c r="I301" s="64">
        <v>1</v>
      </c>
      <c r="J301" s="64">
        <v>0</v>
      </c>
      <c r="K301" s="84">
        <v>3.8600000000000002E-2</v>
      </c>
      <c r="L301" s="64">
        <v>0</v>
      </c>
      <c r="M301" s="64">
        <v>0</v>
      </c>
      <c r="N301" s="64">
        <v>0</v>
      </c>
      <c r="O301" s="64">
        <v>0</v>
      </c>
      <c r="P301" s="64">
        <v>1</v>
      </c>
      <c r="Q301" s="64">
        <v>1</v>
      </c>
      <c r="R301" s="84">
        <v>1.0880000000000001</v>
      </c>
      <c r="S301" s="64">
        <v>5</v>
      </c>
      <c r="T301" s="61"/>
      <c r="U301" s="61">
        <v>444</v>
      </c>
      <c r="V301" s="61">
        <v>35</v>
      </c>
      <c r="W301" s="61">
        <v>212</v>
      </c>
      <c r="X301" s="85">
        <v>17197.098544048004</v>
      </c>
      <c r="Y301" s="85">
        <v>17197</v>
      </c>
    </row>
    <row r="302" spans="1:25" s="85" customFormat="1">
      <c r="A302" s="83">
        <v>444</v>
      </c>
      <c r="B302" s="61">
        <v>444035220</v>
      </c>
      <c r="C302" s="63" t="s">
        <v>159</v>
      </c>
      <c r="D302" s="64">
        <v>0</v>
      </c>
      <c r="E302" s="64">
        <v>0</v>
      </c>
      <c r="F302" s="64">
        <v>0</v>
      </c>
      <c r="G302" s="64">
        <v>1</v>
      </c>
      <c r="H302" s="64">
        <v>0</v>
      </c>
      <c r="I302" s="64">
        <v>0</v>
      </c>
      <c r="J302" s="64">
        <v>0</v>
      </c>
      <c r="K302" s="84">
        <v>3.8600000000000002E-2</v>
      </c>
      <c r="L302" s="64">
        <v>0</v>
      </c>
      <c r="M302" s="64">
        <v>0</v>
      </c>
      <c r="N302" s="64">
        <v>0</v>
      </c>
      <c r="O302" s="64">
        <v>0</v>
      </c>
      <c r="P302" s="64">
        <v>0</v>
      </c>
      <c r="Q302" s="64">
        <v>1</v>
      </c>
      <c r="R302" s="84">
        <v>1.0880000000000001</v>
      </c>
      <c r="S302" s="64">
        <v>7</v>
      </c>
      <c r="T302" s="61"/>
      <c r="U302" s="61">
        <v>444</v>
      </c>
      <c r="V302" s="61">
        <v>35</v>
      </c>
      <c r="W302" s="61">
        <v>220</v>
      </c>
      <c r="X302" s="85">
        <v>10831.454944048</v>
      </c>
      <c r="Y302" s="85">
        <v>10831</v>
      </c>
    </row>
    <row r="303" spans="1:25" s="85" customFormat="1">
      <c r="A303" s="83">
        <v>444</v>
      </c>
      <c r="B303" s="61">
        <v>444035243</v>
      </c>
      <c r="C303" s="63" t="s">
        <v>159</v>
      </c>
      <c r="D303" s="64">
        <v>0</v>
      </c>
      <c r="E303" s="64">
        <v>0</v>
      </c>
      <c r="F303" s="64">
        <v>0</v>
      </c>
      <c r="G303" s="64">
        <v>0</v>
      </c>
      <c r="H303" s="64">
        <v>0</v>
      </c>
      <c r="I303" s="64">
        <v>1</v>
      </c>
      <c r="J303" s="64">
        <v>0</v>
      </c>
      <c r="K303" s="84">
        <v>3.8600000000000002E-2</v>
      </c>
      <c r="L303" s="64">
        <v>0</v>
      </c>
      <c r="M303" s="64">
        <v>0</v>
      </c>
      <c r="N303" s="64">
        <v>0</v>
      </c>
      <c r="O303" s="64">
        <v>0</v>
      </c>
      <c r="P303" s="64">
        <v>1</v>
      </c>
      <c r="Q303" s="64">
        <v>1</v>
      </c>
      <c r="R303" s="84">
        <v>1.0880000000000001</v>
      </c>
      <c r="S303" s="64">
        <v>9</v>
      </c>
      <c r="T303" s="61"/>
      <c r="U303" s="61">
        <v>444</v>
      </c>
      <c r="V303" s="61">
        <v>35</v>
      </c>
      <c r="W303" s="61">
        <v>243</v>
      </c>
      <c r="X303" s="85">
        <v>18459.433904048004</v>
      </c>
      <c r="Y303" s="85">
        <v>18459</v>
      </c>
    </row>
    <row r="304" spans="1:25" s="85" customFormat="1">
      <c r="A304" s="83">
        <v>444</v>
      </c>
      <c r="B304" s="61">
        <v>444035244</v>
      </c>
      <c r="C304" s="63" t="s">
        <v>159</v>
      </c>
      <c r="D304" s="64">
        <v>0</v>
      </c>
      <c r="E304" s="64">
        <v>0</v>
      </c>
      <c r="F304" s="64">
        <v>0</v>
      </c>
      <c r="G304" s="64">
        <v>2</v>
      </c>
      <c r="H304" s="64">
        <v>2</v>
      </c>
      <c r="I304" s="64">
        <v>5</v>
      </c>
      <c r="J304" s="64">
        <v>0</v>
      </c>
      <c r="K304" s="84">
        <v>0.34739999999999999</v>
      </c>
      <c r="L304" s="64">
        <v>0</v>
      </c>
      <c r="M304" s="64">
        <v>0</v>
      </c>
      <c r="N304" s="64">
        <v>1</v>
      </c>
      <c r="O304" s="64">
        <v>1</v>
      </c>
      <c r="P304" s="64">
        <v>7</v>
      </c>
      <c r="Q304" s="64">
        <v>9</v>
      </c>
      <c r="R304" s="84">
        <v>1.0880000000000001</v>
      </c>
      <c r="S304" s="64">
        <v>10</v>
      </c>
      <c r="T304" s="61"/>
      <c r="U304" s="61">
        <v>444</v>
      </c>
      <c r="V304" s="61">
        <v>35</v>
      </c>
      <c r="W304" s="61">
        <v>244</v>
      </c>
      <c r="X304" s="85">
        <v>154442.12401643203</v>
      </c>
      <c r="Y304" s="85">
        <v>17160</v>
      </c>
    </row>
    <row r="305" spans="1:25" s="85" customFormat="1">
      <c r="A305" s="83">
        <v>444</v>
      </c>
      <c r="B305" s="61">
        <v>444035284</v>
      </c>
      <c r="C305" s="63" t="s">
        <v>159</v>
      </c>
      <c r="D305" s="64">
        <v>0</v>
      </c>
      <c r="E305" s="64">
        <v>0</v>
      </c>
      <c r="F305" s="64">
        <v>0</v>
      </c>
      <c r="G305" s="64">
        <v>0</v>
      </c>
      <c r="H305" s="64">
        <v>1</v>
      </c>
      <c r="I305" s="64">
        <v>0</v>
      </c>
      <c r="J305" s="64">
        <v>0</v>
      </c>
      <c r="K305" s="84">
        <v>3.8600000000000002E-2</v>
      </c>
      <c r="L305" s="64">
        <v>0</v>
      </c>
      <c r="M305" s="64">
        <v>0</v>
      </c>
      <c r="N305" s="64">
        <v>0</v>
      </c>
      <c r="O305" s="64">
        <v>0</v>
      </c>
      <c r="P305" s="64">
        <v>1</v>
      </c>
      <c r="Q305" s="64">
        <v>1</v>
      </c>
      <c r="R305" s="84">
        <v>1.0880000000000001</v>
      </c>
      <c r="S305" s="64">
        <v>5</v>
      </c>
      <c r="T305" s="61"/>
      <c r="U305" s="61">
        <v>444</v>
      </c>
      <c r="V305" s="61">
        <v>35</v>
      </c>
      <c r="W305" s="61">
        <v>284</v>
      </c>
      <c r="X305" s="85">
        <v>15190.832544048002</v>
      </c>
      <c r="Y305" s="85">
        <v>15191</v>
      </c>
    </row>
    <row r="306" spans="1:25" s="85" customFormat="1">
      <c r="A306" s="83">
        <v>444</v>
      </c>
      <c r="B306" s="61">
        <v>444035293</v>
      </c>
      <c r="C306" s="63" t="s">
        <v>159</v>
      </c>
      <c r="D306" s="64">
        <v>0</v>
      </c>
      <c r="E306" s="64">
        <v>0</v>
      </c>
      <c r="F306" s="64">
        <v>1</v>
      </c>
      <c r="G306" s="64">
        <v>0</v>
      </c>
      <c r="H306" s="64">
        <v>0</v>
      </c>
      <c r="I306" s="64">
        <v>0</v>
      </c>
      <c r="J306" s="64">
        <v>0</v>
      </c>
      <c r="K306" s="84">
        <v>3.8600000000000002E-2</v>
      </c>
      <c r="L306" s="64">
        <v>0</v>
      </c>
      <c r="M306" s="64">
        <v>1</v>
      </c>
      <c r="N306" s="64">
        <v>0</v>
      </c>
      <c r="O306" s="64">
        <v>0</v>
      </c>
      <c r="P306" s="64">
        <v>1</v>
      </c>
      <c r="Q306" s="64">
        <v>1</v>
      </c>
      <c r="R306" s="84">
        <v>1.0880000000000001</v>
      </c>
      <c r="S306" s="64">
        <v>10</v>
      </c>
      <c r="T306" s="61"/>
      <c r="U306" s="61">
        <v>444</v>
      </c>
      <c r="V306" s="61">
        <v>35</v>
      </c>
      <c r="W306" s="61">
        <v>293</v>
      </c>
      <c r="X306" s="85">
        <v>19821.626544048002</v>
      </c>
      <c r="Y306" s="85">
        <v>19822</v>
      </c>
    </row>
    <row r="307" spans="1:25" s="85" customFormat="1">
      <c r="A307" s="83">
        <v>444</v>
      </c>
      <c r="B307" s="61">
        <v>444035336</v>
      </c>
      <c r="C307" s="63" t="s">
        <v>159</v>
      </c>
      <c r="D307" s="64">
        <v>1</v>
      </c>
      <c r="E307" s="64">
        <v>0</v>
      </c>
      <c r="F307" s="64">
        <v>0</v>
      </c>
      <c r="G307" s="64">
        <v>4</v>
      </c>
      <c r="H307" s="64">
        <v>2</v>
      </c>
      <c r="I307" s="64">
        <v>0</v>
      </c>
      <c r="J307" s="64">
        <v>0</v>
      </c>
      <c r="K307" s="84">
        <v>0.2316</v>
      </c>
      <c r="L307" s="64">
        <v>0</v>
      </c>
      <c r="M307" s="64">
        <v>0</v>
      </c>
      <c r="N307" s="64">
        <v>0</v>
      </c>
      <c r="O307" s="64">
        <v>0</v>
      </c>
      <c r="P307" s="64">
        <v>3</v>
      </c>
      <c r="Q307" s="64">
        <v>7</v>
      </c>
      <c r="R307" s="84">
        <v>1.0880000000000001</v>
      </c>
      <c r="S307" s="64">
        <v>8</v>
      </c>
      <c r="T307" s="61"/>
      <c r="U307" s="61">
        <v>444</v>
      </c>
      <c r="V307" s="61">
        <v>35</v>
      </c>
      <c r="W307" s="61">
        <v>336</v>
      </c>
      <c r="X307" s="85">
        <v>86180.826784288016</v>
      </c>
      <c r="Y307" s="85">
        <v>12312</v>
      </c>
    </row>
    <row r="308" spans="1:25" s="85" customFormat="1">
      <c r="A308" s="83">
        <v>444</v>
      </c>
      <c r="B308" s="61">
        <v>444035625</v>
      </c>
      <c r="C308" s="63" t="s">
        <v>159</v>
      </c>
      <c r="D308" s="64">
        <v>0</v>
      </c>
      <c r="E308" s="64">
        <v>0</v>
      </c>
      <c r="F308" s="64">
        <v>0</v>
      </c>
      <c r="G308" s="64">
        <v>1</v>
      </c>
      <c r="H308" s="64">
        <v>0</v>
      </c>
      <c r="I308" s="64">
        <v>2</v>
      </c>
      <c r="J308" s="64">
        <v>0</v>
      </c>
      <c r="K308" s="84">
        <v>0.1158</v>
      </c>
      <c r="L308" s="64">
        <v>0</v>
      </c>
      <c r="M308" s="64">
        <v>1</v>
      </c>
      <c r="N308" s="64">
        <v>0</v>
      </c>
      <c r="O308" s="64">
        <v>1</v>
      </c>
      <c r="P308" s="64">
        <v>3</v>
      </c>
      <c r="Q308" s="64">
        <v>3</v>
      </c>
      <c r="R308" s="84">
        <v>1.0880000000000001</v>
      </c>
      <c r="S308" s="64">
        <v>6</v>
      </c>
      <c r="T308" s="61"/>
      <c r="U308" s="61">
        <v>444</v>
      </c>
      <c r="V308" s="61">
        <v>35</v>
      </c>
      <c r="W308" s="61">
        <v>625</v>
      </c>
      <c r="X308" s="85">
        <v>56670.767472144005</v>
      </c>
      <c r="Y308" s="85">
        <v>18890</v>
      </c>
    </row>
    <row r="309" spans="1:25" s="85" customFormat="1">
      <c r="A309" s="83">
        <v>445</v>
      </c>
      <c r="B309" s="61">
        <v>445348017</v>
      </c>
      <c r="C309" s="63" t="s">
        <v>160</v>
      </c>
      <c r="D309" s="64">
        <v>0</v>
      </c>
      <c r="E309" s="64">
        <v>0</v>
      </c>
      <c r="F309" s="64">
        <v>1</v>
      </c>
      <c r="G309" s="64">
        <v>1</v>
      </c>
      <c r="H309" s="64">
        <v>1</v>
      </c>
      <c r="I309" s="64">
        <v>1</v>
      </c>
      <c r="J309" s="64">
        <v>0</v>
      </c>
      <c r="K309" s="84">
        <v>0.15440000000000001</v>
      </c>
      <c r="L309" s="64">
        <v>0</v>
      </c>
      <c r="M309" s="64">
        <v>2</v>
      </c>
      <c r="N309" s="64">
        <v>0</v>
      </c>
      <c r="O309" s="64">
        <v>0</v>
      </c>
      <c r="P309" s="64">
        <v>4</v>
      </c>
      <c r="Q309" s="64">
        <v>4</v>
      </c>
      <c r="R309" s="84">
        <v>1</v>
      </c>
      <c r="S309" s="64">
        <v>6</v>
      </c>
      <c r="T309" s="61"/>
      <c r="U309" s="61">
        <v>445</v>
      </c>
      <c r="V309" s="61">
        <v>348</v>
      </c>
      <c r="W309" s="61">
        <v>17</v>
      </c>
      <c r="X309" s="85">
        <v>65830.327640000003</v>
      </c>
      <c r="Y309" s="85">
        <v>16458</v>
      </c>
    </row>
    <row r="310" spans="1:25" s="85" customFormat="1">
      <c r="A310" s="83">
        <v>445</v>
      </c>
      <c r="B310" s="61">
        <v>445348064</v>
      </c>
      <c r="C310" s="63" t="s">
        <v>160</v>
      </c>
      <c r="D310" s="64">
        <v>0</v>
      </c>
      <c r="E310" s="64">
        <v>0</v>
      </c>
      <c r="F310" s="64">
        <v>0</v>
      </c>
      <c r="G310" s="64">
        <v>0</v>
      </c>
      <c r="H310" s="64">
        <v>0</v>
      </c>
      <c r="I310" s="64">
        <v>1</v>
      </c>
      <c r="J310" s="64">
        <v>0</v>
      </c>
      <c r="K310" s="84">
        <v>3.8600000000000002E-2</v>
      </c>
      <c r="L310" s="64">
        <v>0</v>
      </c>
      <c r="M310" s="64">
        <v>0</v>
      </c>
      <c r="N310" s="64">
        <v>0</v>
      </c>
      <c r="O310" s="64">
        <v>0</v>
      </c>
      <c r="P310" s="64">
        <v>0</v>
      </c>
      <c r="Q310" s="64">
        <v>1</v>
      </c>
      <c r="R310" s="84">
        <v>1</v>
      </c>
      <c r="S310" s="64">
        <v>10</v>
      </c>
      <c r="T310" s="61"/>
      <c r="U310" s="61">
        <v>445</v>
      </c>
      <c r="V310" s="61">
        <v>348</v>
      </c>
      <c r="W310" s="61">
        <v>64</v>
      </c>
      <c r="X310" s="85">
        <v>11611.466909999999</v>
      </c>
      <c r="Y310" s="85">
        <v>11611</v>
      </c>
    </row>
    <row r="311" spans="1:25" s="85" customFormat="1">
      <c r="A311" s="83">
        <v>445</v>
      </c>
      <c r="B311" s="61">
        <v>445348097</v>
      </c>
      <c r="C311" s="63" t="s">
        <v>160</v>
      </c>
      <c r="D311" s="64">
        <v>0</v>
      </c>
      <c r="E311" s="64">
        <v>0</v>
      </c>
      <c r="F311" s="64">
        <v>0</v>
      </c>
      <c r="G311" s="64">
        <v>1</v>
      </c>
      <c r="H311" s="64">
        <v>0</v>
      </c>
      <c r="I311" s="64">
        <v>0</v>
      </c>
      <c r="J311" s="64">
        <v>0</v>
      </c>
      <c r="K311" s="84">
        <v>3.8600000000000002E-2</v>
      </c>
      <c r="L311" s="64">
        <v>0</v>
      </c>
      <c r="M311" s="64">
        <v>1</v>
      </c>
      <c r="N311" s="64">
        <v>0</v>
      </c>
      <c r="O311" s="64">
        <v>0</v>
      </c>
      <c r="P311" s="64">
        <v>1</v>
      </c>
      <c r="Q311" s="64">
        <v>1</v>
      </c>
      <c r="R311" s="84">
        <v>1</v>
      </c>
      <c r="S311" s="64">
        <v>11</v>
      </c>
      <c r="T311" s="61"/>
      <c r="U311" s="61">
        <v>445</v>
      </c>
      <c r="V311" s="61">
        <v>348</v>
      </c>
      <c r="W311" s="61">
        <v>97</v>
      </c>
      <c r="X311" s="85">
        <v>18828.376909999999</v>
      </c>
      <c r="Y311" s="85">
        <v>18828</v>
      </c>
    </row>
    <row r="312" spans="1:25" s="85" customFormat="1">
      <c r="A312" s="83">
        <v>445</v>
      </c>
      <c r="B312" s="61">
        <v>445348110</v>
      </c>
      <c r="C312" s="63" t="s">
        <v>160</v>
      </c>
      <c r="D312" s="64">
        <v>0</v>
      </c>
      <c r="E312" s="64">
        <v>0</v>
      </c>
      <c r="F312" s="64">
        <v>0</v>
      </c>
      <c r="G312" s="64">
        <v>0</v>
      </c>
      <c r="H312" s="64">
        <v>1</v>
      </c>
      <c r="I312" s="64">
        <v>1</v>
      </c>
      <c r="J312" s="64">
        <v>0</v>
      </c>
      <c r="K312" s="84">
        <v>7.7200000000000005E-2</v>
      </c>
      <c r="L312" s="64">
        <v>0</v>
      </c>
      <c r="M312" s="64">
        <v>0</v>
      </c>
      <c r="N312" s="64">
        <v>0</v>
      </c>
      <c r="O312" s="64">
        <v>0</v>
      </c>
      <c r="P312" s="64">
        <v>2</v>
      </c>
      <c r="Q312" s="64">
        <v>2</v>
      </c>
      <c r="R312" s="84">
        <v>1</v>
      </c>
      <c r="S312" s="64">
        <v>4</v>
      </c>
      <c r="T312" s="61"/>
      <c r="U312" s="61">
        <v>445</v>
      </c>
      <c r="V312" s="61">
        <v>348</v>
      </c>
      <c r="W312" s="61">
        <v>110</v>
      </c>
      <c r="X312" s="85">
        <v>29968.19382</v>
      </c>
      <c r="Y312" s="85">
        <v>14984</v>
      </c>
    </row>
    <row r="313" spans="1:25" s="85" customFormat="1">
      <c r="A313" s="83">
        <v>445</v>
      </c>
      <c r="B313" s="61">
        <v>445348151</v>
      </c>
      <c r="C313" s="63" t="s">
        <v>160</v>
      </c>
      <c r="D313" s="64">
        <v>0</v>
      </c>
      <c r="E313" s="64">
        <v>0</v>
      </c>
      <c r="F313" s="64">
        <v>0</v>
      </c>
      <c r="G313" s="64">
        <v>12</v>
      </c>
      <c r="H313" s="64">
        <v>4</v>
      </c>
      <c r="I313" s="64">
        <v>3</v>
      </c>
      <c r="J313" s="64">
        <v>0</v>
      </c>
      <c r="K313" s="84">
        <v>0.73340000000000005</v>
      </c>
      <c r="L313" s="64">
        <v>0</v>
      </c>
      <c r="M313" s="64">
        <v>2</v>
      </c>
      <c r="N313" s="64">
        <v>0</v>
      </c>
      <c r="O313" s="64">
        <v>0</v>
      </c>
      <c r="P313" s="64">
        <v>15</v>
      </c>
      <c r="Q313" s="64">
        <v>19</v>
      </c>
      <c r="R313" s="84">
        <v>1</v>
      </c>
      <c r="S313" s="64">
        <v>7</v>
      </c>
      <c r="T313" s="61"/>
      <c r="U313" s="61">
        <v>445</v>
      </c>
      <c r="V313" s="61">
        <v>348</v>
      </c>
      <c r="W313" s="61">
        <v>151</v>
      </c>
      <c r="X313" s="85">
        <v>276183.39129000006</v>
      </c>
      <c r="Y313" s="85">
        <v>14536</v>
      </c>
    </row>
    <row r="314" spans="1:25" s="85" customFormat="1">
      <c r="A314" s="83">
        <v>445</v>
      </c>
      <c r="B314" s="61">
        <v>445348153</v>
      </c>
      <c r="C314" s="63" t="s">
        <v>160</v>
      </c>
      <c r="D314" s="64">
        <v>0</v>
      </c>
      <c r="E314" s="64">
        <v>0</v>
      </c>
      <c r="F314" s="64">
        <v>0</v>
      </c>
      <c r="G314" s="64">
        <v>1</v>
      </c>
      <c r="H314" s="64">
        <v>1</v>
      </c>
      <c r="I314" s="64">
        <v>0</v>
      </c>
      <c r="J314" s="64">
        <v>0</v>
      </c>
      <c r="K314" s="84">
        <v>7.7200000000000005E-2</v>
      </c>
      <c r="L314" s="64">
        <v>0</v>
      </c>
      <c r="M314" s="64">
        <v>0</v>
      </c>
      <c r="N314" s="64">
        <v>0</v>
      </c>
      <c r="O314" s="64">
        <v>0</v>
      </c>
      <c r="P314" s="64">
        <v>2</v>
      </c>
      <c r="Q314" s="64">
        <v>2</v>
      </c>
      <c r="R314" s="84">
        <v>1</v>
      </c>
      <c r="S314" s="64">
        <v>10</v>
      </c>
      <c r="T314" s="61"/>
      <c r="U314" s="61">
        <v>445</v>
      </c>
      <c r="V314" s="61">
        <v>348</v>
      </c>
      <c r="W314" s="61">
        <v>153</v>
      </c>
      <c r="X314" s="85">
        <v>31554.393820000001</v>
      </c>
      <c r="Y314" s="85">
        <v>15777</v>
      </c>
    </row>
    <row r="315" spans="1:25" s="85" customFormat="1">
      <c r="A315" s="83">
        <v>445</v>
      </c>
      <c r="B315" s="61">
        <v>445348170</v>
      </c>
      <c r="C315" s="63" t="s">
        <v>160</v>
      </c>
      <c r="D315" s="64">
        <v>0</v>
      </c>
      <c r="E315" s="64">
        <v>0</v>
      </c>
      <c r="F315" s="64">
        <v>0</v>
      </c>
      <c r="G315" s="64">
        <v>1</v>
      </c>
      <c r="H315" s="64">
        <v>0</v>
      </c>
      <c r="I315" s="64">
        <v>0</v>
      </c>
      <c r="J315" s="64">
        <v>0</v>
      </c>
      <c r="K315" s="84">
        <v>3.8600000000000002E-2</v>
      </c>
      <c r="L315" s="64">
        <v>0</v>
      </c>
      <c r="M315" s="64">
        <v>0</v>
      </c>
      <c r="N315" s="64">
        <v>0</v>
      </c>
      <c r="O315" s="64">
        <v>0</v>
      </c>
      <c r="P315" s="64">
        <v>0</v>
      </c>
      <c r="Q315" s="64">
        <v>1</v>
      </c>
      <c r="R315" s="84">
        <v>1</v>
      </c>
      <c r="S315" s="64">
        <v>10</v>
      </c>
      <c r="T315" s="61"/>
      <c r="U315" s="61">
        <v>445</v>
      </c>
      <c r="V315" s="61">
        <v>348</v>
      </c>
      <c r="W315" s="61">
        <v>170</v>
      </c>
      <c r="X315" s="85">
        <v>10114.68691</v>
      </c>
      <c r="Y315" s="85">
        <v>10115</v>
      </c>
    </row>
    <row r="316" spans="1:25" s="85" customFormat="1">
      <c r="A316" s="83">
        <v>445</v>
      </c>
      <c r="B316" s="61">
        <v>445348186</v>
      </c>
      <c r="C316" s="63" t="s">
        <v>160</v>
      </c>
      <c r="D316" s="64">
        <v>0</v>
      </c>
      <c r="E316" s="64">
        <v>0</v>
      </c>
      <c r="F316" s="64">
        <v>0</v>
      </c>
      <c r="G316" s="64">
        <v>6</v>
      </c>
      <c r="H316" s="64">
        <v>1</v>
      </c>
      <c r="I316" s="64">
        <v>1</v>
      </c>
      <c r="J316" s="64">
        <v>0</v>
      </c>
      <c r="K316" s="84">
        <v>0.30880000000000002</v>
      </c>
      <c r="L316" s="64">
        <v>0</v>
      </c>
      <c r="M316" s="64">
        <v>1</v>
      </c>
      <c r="N316" s="64">
        <v>0</v>
      </c>
      <c r="O316" s="64">
        <v>0</v>
      </c>
      <c r="P316" s="64">
        <v>6</v>
      </c>
      <c r="Q316" s="64">
        <v>8</v>
      </c>
      <c r="R316" s="84">
        <v>1</v>
      </c>
      <c r="S316" s="64">
        <v>7</v>
      </c>
      <c r="T316" s="61"/>
      <c r="U316" s="61">
        <v>445</v>
      </c>
      <c r="V316" s="61">
        <v>348</v>
      </c>
      <c r="W316" s="61">
        <v>186</v>
      </c>
      <c r="X316" s="85">
        <v>114946.84528000001</v>
      </c>
      <c r="Y316" s="85">
        <v>14368</v>
      </c>
    </row>
    <row r="317" spans="1:25" s="85" customFormat="1">
      <c r="A317" s="83">
        <v>445</v>
      </c>
      <c r="B317" s="61">
        <v>445348214</v>
      </c>
      <c r="C317" s="63" t="s">
        <v>160</v>
      </c>
      <c r="D317" s="64">
        <v>0</v>
      </c>
      <c r="E317" s="64">
        <v>0</v>
      </c>
      <c r="F317" s="64">
        <v>0</v>
      </c>
      <c r="G317" s="64">
        <v>0</v>
      </c>
      <c r="H317" s="64">
        <v>2</v>
      </c>
      <c r="I317" s="64">
        <v>0</v>
      </c>
      <c r="J317" s="64">
        <v>0</v>
      </c>
      <c r="K317" s="84">
        <v>7.7200000000000005E-2</v>
      </c>
      <c r="L317" s="64">
        <v>0</v>
      </c>
      <c r="M317" s="64">
        <v>0</v>
      </c>
      <c r="N317" s="64">
        <v>0</v>
      </c>
      <c r="O317" s="64">
        <v>0</v>
      </c>
      <c r="P317" s="64">
        <v>2</v>
      </c>
      <c r="Q317" s="64">
        <v>2</v>
      </c>
      <c r="R317" s="84">
        <v>1</v>
      </c>
      <c r="S317" s="64">
        <v>8</v>
      </c>
      <c r="T317" s="61"/>
      <c r="U317" s="61">
        <v>445</v>
      </c>
      <c r="V317" s="61">
        <v>348</v>
      </c>
      <c r="W317" s="61">
        <v>214</v>
      </c>
      <c r="X317" s="85">
        <v>30145.873820000001</v>
      </c>
      <c r="Y317" s="85">
        <v>15073</v>
      </c>
    </row>
    <row r="318" spans="1:25" s="85" customFormat="1">
      <c r="A318" s="83">
        <v>445</v>
      </c>
      <c r="B318" s="61">
        <v>445348226</v>
      </c>
      <c r="C318" s="63" t="s">
        <v>160</v>
      </c>
      <c r="D318" s="64">
        <v>0</v>
      </c>
      <c r="E318" s="64">
        <v>0</v>
      </c>
      <c r="F318" s="64">
        <v>2</v>
      </c>
      <c r="G318" s="64">
        <v>13</v>
      </c>
      <c r="H318" s="64">
        <v>8</v>
      </c>
      <c r="I318" s="64">
        <v>4</v>
      </c>
      <c r="J318" s="64">
        <v>0</v>
      </c>
      <c r="K318" s="84">
        <v>1.0422</v>
      </c>
      <c r="L318" s="64">
        <v>0</v>
      </c>
      <c r="M318" s="64">
        <v>3</v>
      </c>
      <c r="N318" s="64">
        <v>1</v>
      </c>
      <c r="O318" s="64">
        <v>0</v>
      </c>
      <c r="P318" s="64">
        <v>12</v>
      </c>
      <c r="Q318" s="64">
        <v>27</v>
      </c>
      <c r="R318" s="84">
        <v>1</v>
      </c>
      <c r="S318" s="64">
        <v>9</v>
      </c>
      <c r="T318" s="61"/>
      <c r="U318" s="61">
        <v>445</v>
      </c>
      <c r="V318" s="61">
        <v>348</v>
      </c>
      <c r="W318" s="61">
        <v>226</v>
      </c>
      <c r="X318" s="85">
        <v>353425.07657000003</v>
      </c>
      <c r="Y318" s="85">
        <v>13090</v>
      </c>
    </row>
    <row r="319" spans="1:25" s="85" customFormat="1">
      <c r="A319" s="83">
        <v>445</v>
      </c>
      <c r="B319" s="61">
        <v>445348271</v>
      </c>
      <c r="C319" s="63" t="s">
        <v>160</v>
      </c>
      <c r="D319" s="64">
        <v>0</v>
      </c>
      <c r="E319" s="64">
        <v>0</v>
      </c>
      <c r="F319" s="64">
        <v>0</v>
      </c>
      <c r="G319" s="64">
        <v>1</v>
      </c>
      <c r="H319" s="64">
        <v>1</v>
      </c>
      <c r="I319" s="64">
        <v>0</v>
      </c>
      <c r="J319" s="64">
        <v>0</v>
      </c>
      <c r="K319" s="84">
        <v>7.7200000000000005E-2</v>
      </c>
      <c r="L319" s="64">
        <v>0</v>
      </c>
      <c r="M319" s="64">
        <v>1</v>
      </c>
      <c r="N319" s="64">
        <v>0</v>
      </c>
      <c r="O319" s="64">
        <v>0</v>
      </c>
      <c r="P319" s="64">
        <v>1</v>
      </c>
      <c r="Q319" s="64">
        <v>2</v>
      </c>
      <c r="R319" s="84">
        <v>1</v>
      </c>
      <c r="S319" s="64">
        <v>4</v>
      </c>
      <c r="T319" s="61"/>
      <c r="U319" s="61">
        <v>445</v>
      </c>
      <c r="V319" s="61">
        <v>348</v>
      </c>
      <c r="W319" s="61">
        <v>271</v>
      </c>
      <c r="X319" s="85">
        <v>26724.33382</v>
      </c>
      <c r="Y319" s="85">
        <v>13362</v>
      </c>
    </row>
    <row r="320" spans="1:25" s="85" customFormat="1">
      <c r="A320" s="83">
        <v>445</v>
      </c>
      <c r="B320" s="61">
        <v>445348277</v>
      </c>
      <c r="C320" s="63" t="s">
        <v>160</v>
      </c>
      <c r="D320" s="64">
        <v>0</v>
      </c>
      <c r="E320" s="64">
        <v>0</v>
      </c>
      <c r="F320" s="64">
        <v>0</v>
      </c>
      <c r="G320" s="64">
        <v>1</v>
      </c>
      <c r="H320" s="64">
        <v>0</v>
      </c>
      <c r="I320" s="64">
        <v>0</v>
      </c>
      <c r="J320" s="64">
        <v>0</v>
      </c>
      <c r="K320" s="84">
        <v>3.8600000000000002E-2</v>
      </c>
      <c r="L320" s="64">
        <v>0</v>
      </c>
      <c r="M320" s="64">
        <v>0</v>
      </c>
      <c r="N320" s="64">
        <v>0</v>
      </c>
      <c r="O320" s="64">
        <v>0</v>
      </c>
      <c r="P320" s="64">
        <v>1</v>
      </c>
      <c r="Q320" s="64">
        <v>1</v>
      </c>
      <c r="R320" s="84">
        <v>1</v>
      </c>
      <c r="S320" s="64">
        <v>12</v>
      </c>
      <c r="T320" s="61"/>
      <c r="U320" s="61">
        <v>445</v>
      </c>
      <c r="V320" s="61">
        <v>348</v>
      </c>
      <c r="W320" s="61">
        <v>277</v>
      </c>
      <c r="X320" s="85">
        <v>16591.25691</v>
      </c>
      <c r="Y320" s="85">
        <v>16591</v>
      </c>
    </row>
    <row r="321" spans="1:25" s="85" customFormat="1">
      <c r="A321" s="83">
        <v>445</v>
      </c>
      <c r="B321" s="61">
        <v>445348290</v>
      </c>
      <c r="C321" s="63" t="s">
        <v>160</v>
      </c>
      <c r="D321" s="64">
        <v>0</v>
      </c>
      <c r="E321" s="64">
        <v>0</v>
      </c>
      <c r="F321" s="64">
        <v>0</v>
      </c>
      <c r="G321" s="64">
        <v>0</v>
      </c>
      <c r="H321" s="64">
        <v>1</v>
      </c>
      <c r="I321" s="64">
        <v>0</v>
      </c>
      <c r="J321" s="64">
        <v>0</v>
      </c>
      <c r="K321" s="84">
        <v>3.8600000000000002E-2</v>
      </c>
      <c r="L321" s="64">
        <v>0</v>
      </c>
      <c r="M321" s="64">
        <v>0</v>
      </c>
      <c r="N321" s="64">
        <v>0</v>
      </c>
      <c r="O321" s="64">
        <v>0</v>
      </c>
      <c r="P321" s="64">
        <v>1</v>
      </c>
      <c r="Q321" s="64">
        <v>1</v>
      </c>
      <c r="R321" s="84">
        <v>1</v>
      </c>
      <c r="S321" s="64">
        <v>4</v>
      </c>
      <c r="T321" s="61"/>
      <c r="U321" s="61">
        <v>445</v>
      </c>
      <c r="V321" s="61">
        <v>348</v>
      </c>
      <c r="W321" s="61">
        <v>290</v>
      </c>
      <c r="X321" s="85">
        <v>14055.576909999998</v>
      </c>
      <c r="Y321" s="85">
        <v>14056</v>
      </c>
    </row>
    <row r="322" spans="1:25" s="85" customFormat="1">
      <c r="A322" s="83">
        <v>445</v>
      </c>
      <c r="B322" s="61">
        <v>445348316</v>
      </c>
      <c r="C322" s="63" t="s">
        <v>160</v>
      </c>
      <c r="D322" s="64">
        <v>0</v>
      </c>
      <c r="E322" s="64">
        <v>0</v>
      </c>
      <c r="F322" s="64">
        <v>0</v>
      </c>
      <c r="G322" s="64">
        <v>5</v>
      </c>
      <c r="H322" s="64">
        <v>1</v>
      </c>
      <c r="I322" s="64">
        <v>3</v>
      </c>
      <c r="J322" s="64">
        <v>0</v>
      </c>
      <c r="K322" s="84">
        <v>0.34739999999999999</v>
      </c>
      <c r="L322" s="64">
        <v>0</v>
      </c>
      <c r="M322" s="64">
        <v>1</v>
      </c>
      <c r="N322" s="64">
        <v>0</v>
      </c>
      <c r="O322" s="64">
        <v>0</v>
      </c>
      <c r="P322" s="64">
        <v>7</v>
      </c>
      <c r="Q322" s="64">
        <v>9</v>
      </c>
      <c r="R322" s="84">
        <v>1</v>
      </c>
      <c r="S322" s="64">
        <v>11</v>
      </c>
      <c r="T322" s="61"/>
      <c r="U322" s="61">
        <v>445</v>
      </c>
      <c r="V322" s="61">
        <v>348</v>
      </c>
      <c r="W322" s="61">
        <v>316</v>
      </c>
      <c r="X322" s="85">
        <v>140833.67219000001</v>
      </c>
      <c r="Y322" s="85">
        <v>15648</v>
      </c>
    </row>
    <row r="323" spans="1:25" s="85" customFormat="1">
      <c r="A323" s="83">
        <v>445</v>
      </c>
      <c r="B323" s="61">
        <v>445348322</v>
      </c>
      <c r="C323" s="63" t="s">
        <v>160</v>
      </c>
      <c r="D323" s="64">
        <v>0</v>
      </c>
      <c r="E323" s="64">
        <v>0</v>
      </c>
      <c r="F323" s="64">
        <v>0</v>
      </c>
      <c r="G323" s="64">
        <v>0</v>
      </c>
      <c r="H323" s="64">
        <v>1</v>
      </c>
      <c r="I323" s="64">
        <v>1</v>
      </c>
      <c r="J323" s="64">
        <v>0</v>
      </c>
      <c r="K323" s="84">
        <v>7.7200000000000005E-2</v>
      </c>
      <c r="L323" s="64">
        <v>0</v>
      </c>
      <c r="M323" s="64">
        <v>0</v>
      </c>
      <c r="N323" s="64">
        <v>1</v>
      </c>
      <c r="O323" s="64">
        <v>0</v>
      </c>
      <c r="P323" s="64">
        <v>2</v>
      </c>
      <c r="Q323" s="64">
        <v>2</v>
      </c>
      <c r="R323" s="84">
        <v>1</v>
      </c>
      <c r="S323" s="64">
        <v>6</v>
      </c>
      <c r="T323" s="61"/>
      <c r="U323" s="61">
        <v>445</v>
      </c>
      <c r="V323" s="61">
        <v>348</v>
      </c>
      <c r="W323" s="61">
        <v>322</v>
      </c>
      <c r="X323" s="85">
        <v>33650.453819999995</v>
      </c>
      <c r="Y323" s="85">
        <v>16825</v>
      </c>
    </row>
    <row r="324" spans="1:25" s="85" customFormat="1">
      <c r="A324" s="83">
        <v>445</v>
      </c>
      <c r="B324" s="61">
        <v>445348348</v>
      </c>
      <c r="C324" s="63" t="s">
        <v>160</v>
      </c>
      <c r="D324" s="64">
        <v>0</v>
      </c>
      <c r="E324" s="64">
        <v>0</v>
      </c>
      <c r="F324" s="64">
        <v>115</v>
      </c>
      <c r="G324" s="64">
        <v>550</v>
      </c>
      <c r="H324" s="64">
        <v>308</v>
      </c>
      <c r="I324" s="64">
        <v>341</v>
      </c>
      <c r="J324" s="64">
        <v>0</v>
      </c>
      <c r="K324" s="84">
        <v>50.720399999999998</v>
      </c>
      <c r="L324" s="64">
        <v>0</v>
      </c>
      <c r="M324" s="64">
        <v>183</v>
      </c>
      <c r="N324" s="64">
        <v>22</v>
      </c>
      <c r="O324" s="64">
        <v>1</v>
      </c>
      <c r="P324" s="64">
        <v>860</v>
      </c>
      <c r="Q324" s="64">
        <v>1314</v>
      </c>
      <c r="R324" s="84">
        <v>1</v>
      </c>
      <c r="S324" s="64">
        <v>11</v>
      </c>
      <c r="T324" s="61"/>
      <c r="U324" s="61">
        <v>445</v>
      </c>
      <c r="V324" s="61">
        <v>348</v>
      </c>
      <c r="W324" s="61">
        <v>348</v>
      </c>
      <c r="X324" s="85">
        <v>19510792.37974</v>
      </c>
      <c r="Y324" s="85">
        <v>14848</v>
      </c>
    </row>
    <row r="325" spans="1:25" s="85" customFormat="1">
      <c r="A325" s="83">
        <v>445</v>
      </c>
      <c r="B325" s="61">
        <v>445348620</v>
      </c>
      <c r="C325" s="63" t="s">
        <v>160</v>
      </c>
      <c r="D325" s="64">
        <v>0</v>
      </c>
      <c r="E325" s="64">
        <v>0</v>
      </c>
      <c r="F325" s="64">
        <v>0</v>
      </c>
      <c r="G325" s="64">
        <v>1</v>
      </c>
      <c r="H325" s="64">
        <v>0</v>
      </c>
      <c r="I325" s="64">
        <v>0</v>
      </c>
      <c r="J325" s="64">
        <v>0</v>
      </c>
      <c r="K325" s="84">
        <v>3.8600000000000002E-2</v>
      </c>
      <c r="L325" s="64">
        <v>0</v>
      </c>
      <c r="M325" s="64">
        <v>0</v>
      </c>
      <c r="N325" s="64">
        <v>0</v>
      </c>
      <c r="O325" s="64">
        <v>0</v>
      </c>
      <c r="P325" s="64">
        <v>0</v>
      </c>
      <c r="Q325" s="64">
        <v>1</v>
      </c>
      <c r="R325" s="84">
        <v>1</v>
      </c>
      <c r="S325" s="64">
        <v>4</v>
      </c>
      <c r="T325" s="61"/>
      <c r="U325" s="61">
        <v>445</v>
      </c>
      <c r="V325" s="61">
        <v>348</v>
      </c>
      <c r="W325" s="61">
        <v>620</v>
      </c>
      <c r="X325" s="85">
        <v>10114.68691</v>
      </c>
      <c r="Y325" s="85">
        <v>10115</v>
      </c>
    </row>
    <row r="326" spans="1:25" s="85" customFormat="1">
      <c r="A326" s="83">
        <v>445</v>
      </c>
      <c r="B326" s="61">
        <v>445348658</v>
      </c>
      <c r="C326" s="63" t="s">
        <v>160</v>
      </c>
      <c r="D326" s="64">
        <v>0</v>
      </c>
      <c r="E326" s="64">
        <v>0</v>
      </c>
      <c r="F326" s="64">
        <v>0</v>
      </c>
      <c r="G326" s="64">
        <v>2</v>
      </c>
      <c r="H326" s="64">
        <v>0</v>
      </c>
      <c r="I326" s="64">
        <v>4</v>
      </c>
      <c r="J326" s="64">
        <v>0</v>
      </c>
      <c r="K326" s="84">
        <v>0.2316</v>
      </c>
      <c r="L326" s="64">
        <v>0</v>
      </c>
      <c r="M326" s="64">
        <v>1</v>
      </c>
      <c r="N326" s="64">
        <v>0</v>
      </c>
      <c r="O326" s="64">
        <v>0</v>
      </c>
      <c r="P326" s="64">
        <v>5</v>
      </c>
      <c r="Q326" s="64">
        <v>6</v>
      </c>
      <c r="R326" s="84">
        <v>1</v>
      </c>
      <c r="S326" s="64">
        <v>7</v>
      </c>
      <c r="T326" s="61"/>
      <c r="U326" s="61">
        <v>445</v>
      </c>
      <c r="V326" s="61">
        <v>348</v>
      </c>
      <c r="W326" s="61">
        <v>658</v>
      </c>
      <c r="X326" s="85">
        <v>94511.611459999986</v>
      </c>
      <c r="Y326" s="85">
        <v>15752</v>
      </c>
    </row>
    <row r="327" spans="1:25" s="85" customFormat="1">
      <c r="A327" s="83">
        <v>445</v>
      </c>
      <c r="B327" s="61">
        <v>445348753</v>
      </c>
      <c r="C327" s="63" t="s">
        <v>160</v>
      </c>
      <c r="D327" s="64">
        <v>0</v>
      </c>
      <c r="E327" s="64">
        <v>0</v>
      </c>
      <c r="F327" s="64">
        <v>1</v>
      </c>
      <c r="G327" s="64">
        <v>0</v>
      </c>
      <c r="H327" s="64">
        <v>1</v>
      </c>
      <c r="I327" s="64">
        <v>1</v>
      </c>
      <c r="J327" s="64">
        <v>0</v>
      </c>
      <c r="K327" s="84">
        <v>0.1158</v>
      </c>
      <c r="L327" s="64">
        <v>0</v>
      </c>
      <c r="M327" s="64">
        <v>0</v>
      </c>
      <c r="N327" s="64">
        <v>0</v>
      </c>
      <c r="O327" s="64">
        <v>0</v>
      </c>
      <c r="P327" s="64">
        <v>0</v>
      </c>
      <c r="Q327" s="64">
        <v>3</v>
      </c>
      <c r="R327" s="84">
        <v>1</v>
      </c>
      <c r="S327" s="64">
        <v>7</v>
      </c>
      <c r="T327" s="61"/>
      <c r="U327" s="61">
        <v>445</v>
      </c>
      <c r="V327" s="61">
        <v>348</v>
      </c>
      <c r="W327" s="61">
        <v>753</v>
      </c>
      <c r="X327" s="85">
        <v>31429.820729999999</v>
      </c>
      <c r="Y327" s="85">
        <v>10477</v>
      </c>
    </row>
    <row r="328" spans="1:25" s="85" customFormat="1">
      <c r="A328" s="83">
        <v>445</v>
      </c>
      <c r="B328" s="61">
        <v>445348767</v>
      </c>
      <c r="C328" s="63" t="s">
        <v>160</v>
      </c>
      <c r="D328" s="64">
        <v>0</v>
      </c>
      <c r="E328" s="64">
        <v>0</v>
      </c>
      <c r="F328" s="64">
        <v>0</v>
      </c>
      <c r="G328" s="64">
        <v>0</v>
      </c>
      <c r="H328" s="64">
        <v>0</v>
      </c>
      <c r="I328" s="64">
        <v>2</v>
      </c>
      <c r="J328" s="64">
        <v>0</v>
      </c>
      <c r="K328" s="84">
        <v>7.7200000000000005E-2</v>
      </c>
      <c r="L328" s="64">
        <v>0</v>
      </c>
      <c r="M328" s="64">
        <v>0</v>
      </c>
      <c r="N328" s="64">
        <v>0</v>
      </c>
      <c r="O328" s="64">
        <v>0</v>
      </c>
      <c r="P328" s="64">
        <v>0</v>
      </c>
      <c r="Q328" s="64">
        <v>2</v>
      </c>
      <c r="R328" s="84">
        <v>1</v>
      </c>
      <c r="S328" s="64">
        <v>9</v>
      </c>
      <c r="T328" s="61"/>
      <c r="U328" s="61">
        <v>445</v>
      </c>
      <c r="V328" s="61">
        <v>348</v>
      </c>
      <c r="W328" s="61">
        <v>767</v>
      </c>
      <c r="X328" s="85">
        <v>23222.933819999998</v>
      </c>
      <c r="Y328" s="85">
        <v>11611</v>
      </c>
    </row>
    <row r="329" spans="1:25" s="85" customFormat="1">
      <c r="A329" s="83">
        <v>445</v>
      </c>
      <c r="B329" s="61">
        <v>445348775</v>
      </c>
      <c r="C329" s="63" t="s">
        <v>160</v>
      </c>
      <c r="D329" s="64">
        <v>0</v>
      </c>
      <c r="E329" s="64">
        <v>0</v>
      </c>
      <c r="F329" s="64">
        <v>0</v>
      </c>
      <c r="G329" s="64">
        <v>5</v>
      </c>
      <c r="H329" s="64">
        <v>9</v>
      </c>
      <c r="I329" s="64">
        <v>4</v>
      </c>
      <c r="J329" s="64">
        <v>0</v>
      </c>
      <c r="K329" s="84">
        <v>0.69479999999999997</v>
      </c>
      <c r="L329" s="64">
        <v>0</v>
      </c>
      <c r="M329" s="64">
        <v>1</v>
      </c>
      <c r="N329" s="64">
        <v>0</v>
      </c>
      <c r="O329" s="64">
        <v>0</v>
      </c>
      <c r="P329" s="64">
        <v>3</v>
      </c>
      <c r="Q329" s="64">
        <v>18</v>
      </c>
      <c r="R329" s="84">
        <v>1</v>
      </c>
      <c r="S329" s="64">
        <v>4</v>
      </c>
      <c r="T329" s="61"/>
      <c r="U329" s="61">
        <v>445</v>
      </c>
      <c r="V329" s="61">
        <v>348</v>
      </c>
      <c r="W329" s="61">
        <v>775</v>
      </c>
      <c r="X329" s="85">
        <v>200266.66437999997</v>
      </c>
      <c r="Y329" s="85">
        <v>11126</v>
      </c>
    </row>
    <row r="330" spans="1:25" s="85" customFormat="1">
      <c r="A330" s="83">
        <v>446</v>
      </c>
      <c r="B330" s="61">
        <v>446099001</v>
      </c>
      <c r="C330" s="63" t="s">
        <v>166</v>
      </c>
      <c r="D330" s="64">
        <v>0</v>
      </c>
      <c r="E330" s="64">
        <v>0</v>
      </c>
      <c r="F330" s="64">
        <v>0</v>
      </c>
      <c r="G330" s="64">
        <v>0</v>
      </c>
      <c r="H330" s="64">
        <v>1</v>
      </c>
      <c r="I330" s="64">
        <v>0</v>
      </c>
      <c r="J330" s="64">
        <v>0</v>
      </c>
      <c r="K330" s="84">
        <v>3.8600000000000002E-2</v>
      </c>
      <c r="L330" s="64">
        <v>0</v>
      </c>
      <c r="M330" s="64">
        <v>0</v>
      </c>
      <c r="N330" s="64">
        <v>0</v>
      </c>
      <c r="O330" s="64">
        <v>0</v>
      </c>
      <c r="P330" s="64">
        <v>1</v>
      </c>
      <c r="Q330" s="64">
        <v>1</v>
      </c>
      <c r="R330" s="84">
        <v>1.0649999999999999</v>
      </c>
      <c r="S330" s="64">
        <v>7</v>
      </c>
      <c r="T330" s="61"/>
      <c r="U330" s="61">
        <v>446</v>
      </c>
      <c r="V330" s="61">
        <v>99</v>
      </c>
      <c r="W330" s="61">
        <v>1</v>
      </c>
      <c r="X330" s="85">
        <v>15606.344644239998</v>
      </c>
      <c r="Y330" s="85">
        <v>15606</v>
      </c>
    </row>
    <row r="331" spans="1:25" s="85" customFormat="1">
      <c r="A331" s="83">
        <v>446</v>
      </c>
      <c r="B331" s="61">
        <v>446099016</v>
      </c>
      <c r="C331" s="63" t="s">
        <v>166</v>
      </c>
      <c r="D331" s="64">
        <v>0</v>
      </c>
      <c r="E331" s="64">
        <v>0</v>
      </c>
      <c r="F331" s="64">
        <v>25</v>
      </c>
      <c r="G331" s="64">
        <v>133</v>
      </c>
      <c r="H331" s="64">
        <v>77</v>
      </c>
      <c r="I331" s="64">
        <v>78</v>
      </c>
      <c r="J331" s="64">
        <v>0</v>
      </c>
      <c r="K331" s="84">
        <v>12.081799999999999</v>
      </c>
      <c r="L331" s="64">
        <v>0</v>
      </c>
      <c r="M331" s="64">
        <v>9</v>
      </c>
      <c r="N331" s="64">
        <v>1</v>
      </c>
      <c r="O331" s="64">
        <v>0</v>
      </c>
      <c r="P331" s="64">
        <v>96</v>
      </c>
      <c r="Q331" s="64">
        <v>313</v>
      </c>
      <c r="R331" s="84">
        <v>1.0649999999999999</v>
      </c>
      <c r="S331" s="64">
        <v>8</v>
      </c>
      <c r="T331" s="61"/>
      <c r="U331" s="61">
        <v>446</v>
      </c>
      <c r="V331" s="61">
        <v>99</v>
      </c>
      <c r="W331" s="61">
        <v>16</v>
      </c>
      <c r="X331" s="85">
        <v>3990892.0445471196</v>
      </c>
      <c r="Y331" s="85">
        <v>12750</v>
      </c>
    </row>
    <row r="332" spans="1:25" s="85" customFormat="1">
      <c r="A332" s="83">
        <v>446</v>
      </c>
      <c r="B332" s="61">
        <v>446099018</v>
      </c>
      <c r="C332" s="63" t="s">
        <v>166</v>
      </c>
      <c r="D332" s="64">
        <v>0</v>
      </c>
      <c r="E332" s="64">
        <v>0</v>
      </c>
      <c r="F332" s="64">
        <v>0</v>
      </c>
      <c r="G332" s="64">
        <v>2</v>
      </c>
      <c r="H332" s="64">
        <v>2</v>
      </c>
      <c r="I332" s="64">
        <v>3</v>
      </c>
      <c r="J332" s="64">
        <v>0</v>
      </c>
      <c r="K332" s="84">
        <v>0.2702</v>
      </c>
      <c r="L332" s="64">
        <v>0</v>
      </c>
      <c r="M332" s="64">
        <v>0</v>
      </c>
      <c r="N332" s="64">
        <v>0</v>
      </c>
      <c r="O332" s="64">
        <v>0</v>
      </c>
      <c r="P332" s="64">
        <v>3</v>
      </c>
      <c r="Q332" s="64">
        <v>7</v>
      </c>
      <c r="R332" s="84">
        <v>1.0649999999999999</v>
      </c>
      <c r="S332" s="64">
        <v>9</v>
      </c>
      <c r="T332" s="61"/>
      <c r="U332" s="61">
        <v>446</v>
      </c>
      <c r="V332" s="61">
        <v>99</v>
      </c>
      <c r="W332" s="61">
        <v>18</v>
      </c>
      <c r="X332" s="85">
        <v>96185.058909679981</v>
      </c>
      <c r="Y332" s="85">
        <v>13741</v>
      </c>
    </row>
    <row r="333" spans="1:25" s="85" customFormat="1">
      <c r="A333" s="83">
        <v>446</v>
      </c>
      <c r="B333" s="61">
        <v>446099027</v>
      </c>
      <c r="C333" s="63" t="s">
        <v>166</v>
      </c>
      <c r="D333" s="64">
        <v>0</v>
      </c>
      <c r="E333" s="64">
        <v>0</v>
      </c>
      <c r="F333" s="64">
        <v>0</v>
      </c>
      <c r="G333" s="64">
        <v>1</v>
      </c>
      <c r="H333" s="64">
        <v>0</v>
      </c>
      <c r="I333" s="64">
        <v>0</v>
      </c>
      <c r="J333" s="64">
        <v>0</v>
      </c>
      <c r="K333" s="84">
        <v>3.8600000000000002E-2</v>
      </c>
      <c r="L333" s="64">
        <v>0</v>
      </c>
      <c r="M333" s="64">
        <v>0</v>
      </c>
      <c r="N333" s="64">
        <v>0</v>
      </c>
      <c r="O333" s="64">
        <v>0</v>
      </c>
      <c r="P333" s="64">
        <v>1</v>
      </c>
      <c r="Q333" s="64">
        <v>1</v>
      </c>
      <c r="R333" s="84">
        <v>1.0649999999999999</v>
      </c>
      <c r="S333" s="64">
        <v>5</v>
      </c>
      <c r="T333" s="61"/>
      <c r="U333" s="61">
        <v>446</v>
      </c>
      <c r="V333" s="61">
        <v>99</v>
      </c>
      <c r="W333" s="61">
        <v>27</v>
      </c>
      <c r="X333" s="85">
        <v>15310.633544239998</v>
      </c>
      <c r="Y333" s="85">
        <v>15311</v>
      </c>
    </row>
    <row r="334" spans="1:25" s="85" customFormat="1">
      <c r="A334" s="83">
        <v>446</v>
      </c>
      <c r="B334" s="61">
        <v>446099035</v>
      </c>
      <c r="C334" s="63" t="s">
        <v>166</v>
      </c>
      <c r="D334" s="64">
        <v>0</v>
      </c>
      <c r="E334" s="64">
        <v>0</v>
      </c>
      <c r="F334" s="64">
        <v>0</v>
      </c>
      <c r="G334" s="64">
        <v>1</v>
      </c>
      <c r="H334" s="64">
        <v>0</v>
      </c>
      <c r="I334" s="64">
        <v>3</v>
      </c>
      <c r="J334" s="64">
        <v>0</v>
      </c>
      <c r="K334" s="84">
        <v>0.15440000000000001</v>
      </c>
      <c r="L334" s="64">
        <v>0</v>
      </c>
      <c r="M334" s="64">
        <v>0</v>
      </c>
      <c r="N334" s="64">
        <v>0</v>
      </c>
      <c r="O334" s="64">
        <v>2</v>
      </c>
      <c r="P334" s="64">
        <v>4</v>
      </c>
      <c r="Q334" s="64">
        <v>4</v>
      </c>
      <c r="R334" s="84">
        <v>1.0649999999999999</v>
      </c>
      <c r="S334" s="64">
        <v>11</v>
      </c>
      <c r="T334" s="61"/>
      <c r="U334" s="61">
        <v>446</v>
      </c>
      <c r="V334" s="61">
        <v>99</v>
      </c>
      <c r="W334" s="61">
        <v>35</v>
      </c>
      <c r="X334" s="85">
        <v>78690.213226959997</v>
      </c>
      <c r="Y334" s="85">
        <v>19673</v>
      </c>
    </row>
    <row r="335" spans="1:25" s="85" customFormat="1">
      <c r="A335" s="83">
        <v>446</v>
      </c>
      <c r="B335" s="61">
        <v>446099040</v>
      </c>
      <c r="C335" s="63" t="s">
        <v>166</v>
      </c>
      <c r="D335" s="64">
        <v>0</v>
      </c>
      <c r="E335" s="64">
        <v>0</v>
      </c>
      <c r="F335" s="64">
        <v>0</v>
      </c>
      <c r="G335" s="64">
        <v>2</v>
      </c>
      <c r="H335" s="64">
        <v>1</v>
      </c>
      <c r="I335" s="64">
        <v>1</v>
      </c>
      <c r="J335" s="64">
        <v>0</v>
      </c>
      <c r="K335" s="84">
        <v>0.15440000000000001</v>
      </c>
      <c r="L335" s="64">
        <v>0</v>
      </c>
      <c r="M335" s="64">
        <v>0</v>
      </c>
      <c r="N335" s="64">
        <v>0</v>
      </c>
      <c r="O335" s="64">
        <v>0</v>
      </c>
      <c r="P335" s="64">
        <v>4</v>
      </c>
      <c r="Q335" s="64">
        <v>4</v>
      </c>
      <c r="R335" s="84">
        <v>1.0649999999999999</v>
      </c>
      <c r="S335" s="64">
        <v>6</v>
      </c>
      <c r="T335" s="61"/>
      <c r="U335" s="61">
        <v>446</v>
      </c>
      <c r="V335" s="61">
        <v>99</v>
      </c>
      <c r="W335" s="61">
        <v>40</v>
      </c>
      <c r="X335" s="85">
        <v>64059.563126959998</v>
      </c>
      <c r="Y335" s="85">
        <v>16015</v>
      </c>
    </row>
    <row r="336" spans="1:25" s="85" customFormat="1">
      <c r="A336" s="83">
        <v>446</v>
      </c>
      <c r="B336" s="61">
        <v>446099044</v>
      </c>
      <c r="C336" s="63" t="s">
        <v>166</v>
      </c>
      <c r="D336" s="64">
        <v>0</v>
      </c>
      <c r="E336" s="64">
        <v>0</v>
      </c>
      <c r="F336" s="64">
        <v>59</v>
      </c>
      <c r="G336" s="64">
        <v>276</v>
      </c>
      <c r="H336" s="64">
        <v>165</v>
      </c>
      <c r="I336" s="64">
        <v>134</v>
      </c>
      <c r="J336" s="64">
        <v>0</v>
      </c>
      <c r="K336" s="84">
        <v>24.4724</v>
      </c>
      <c r="L336" s="64">
        <v>0</v>
      </c>
      <c r="M336" s="64">
        <v>38</v>
      </c>
      <c r="N336" s="64">
        <v>17</v>
      </c>
      <c r="O336" s="64">
        <v>5</v>
      </c>
      <c r="P336" s="64">
        <v>385</v>
      </c>
      <c r="Q336" s="64">
        <v>634</v>
      </c>
      <c r="R336" s="84">
        <v>1.0649999999999999</v>
      </c>
      <c r="S336" s="64">
        <v>11</v>
      </c>
      <c r="T336" s="61"/>
      <c r="U336" s="61">
        <v>446</v>
      </c>
      <c r="V336" s="61">
        <v>99</v>
      </c>
      <c r="W336" s="61">
        <v>44</v>
      </c>
      <c r="X336" s="85">
        <v>9565972.5666981563</v>
      </c>
      <c r="Y336" s="85">
        <v>15088</v>
      </c>
    </row>
    <row r="337" spans="1:25" s="85" customFormat="1">
      <c r="A337" s="83">
        <v>446</v>
      </c>
      <c r="B337" s="61">
        <v>446099050</v>
      </c>
      <c r="C337" s="63" t="s">
        <v>166</v>
      </c>
      <c r="D337" s="64">
        <v>0</v>
      </c>
      <c r="E337" s="64">
        <v>0</v>
      </c>
      <c r="F337" s="64">
        <v>0</v>
      </c>
      <c r="G337" s="64">
        <v>1</v>
      </c>
      <c r="H337" s="64">
        <v>4</v>
      </c>
      <c r="I337" s="64">
        <v>2</v>
      </c>
      <c r="J337" s="64">
        <v>0</v>
      </c>
      <c r="K337" s="84">
        <v>0.2702</v>
      </c>
      <c r="L337" s="64">
        <v>0</v>
      </c>
      <c r="M337" s="64">
        <v>0</v>
      </c>
      <c r="N337" s="64">
        <v>0</v>
      </c>
      <c r="O337" s="64">
        <v>1</v>
      </c>
      <c r="P337" s="64">
        <v>6</v>
      </c>
      <c r="Q337" s="64">
        <v>7</v>
      </c>
      <c r="R337" s="84">
        <v>1.0649999999999999</v>
      </c>
      <c r="S337" s="64">
        <v>4</v>
      </c>
      <c r="T337" s="61"/>
      <c r="U337" s="61">
        <v>446</v>
      </c>
      <c r="V337" s="61">
        <v>99</v>
      </c>
      <c r="W337" s="61">
        <v>50</v>
      </c>
      <c r="X337" s="85">
        <v>106074.60765968</v>
      </c>
      <c r="Y337" s="85">
        <v>15154</v>
      </c>
    </row>
    <row r="338" spans="1:25" s="85" customFormat="1">
      <c r="A338" s="83">
        <v>446</v>
      </c>
      <c r="B338" s="61">
        <v>446099073</v>
      </c>
      <c r="C338" s="63" t="s">
        <v>166</v>
      </c>
      <c r="D338" s="64">
        <v>0</v>
      </c>
      <c r="E338" s="64">
        <v>0</v>
      </c>
      <c r="F338" s="64">
        <v>0</v>
      </c>
      <c r="G338" s="64">
        <v>2</v>
      </c>
      <c r="H338" s="64">
        <v>1</v>
      </c>
      <c r="I338" s="64">
        <v>0</v>
      </c>
      <c r="J338" s="64">
        <v>0</v>
      </c>
      <c r="K338" s="84">
        <v>0.1158</v>
      </c>
      <c r="L338" s="64">
        <v>0</v>
      </c>
      <c r="M338" s="64">
        <v>0</v>
      </c>
      <c r="N338" s="64">
        <v>0</v>
      </c>
      <c r="O338" s="64">
        <v>0</v>
      </c>
      <c r="P338" s="64">
        <v>3</v>
      </c>
      <c r="Q338" s="64">
        <v>3</v>
      </c>
      <c r="R338" s="84">
        <v>1.0649999999999999</v>
      </c>
      <c r="S338" s="64">
        <v>6</v>
      </c>
      <c r="T338" s="61"/>
      <c r="U338" s="61">
        <v>446</v>
      </c>
      <c r="V338" s="61">
        <v>99</v>
      </c>
      <c r="W338" s="61">
        <v>73</v>
      </c>
      <c r="X338" s="85">
        <v>46763.218382720006</v>
      </c>
      <c r="Y338" s="85">
        <v>15588</v>
      </c>
    </row>
    <row r="339" spans="1:25" s="85" customFormat="1">
      <c r="A339" s="83">
        <v>446</v>
      </c>
      <c r="B339" s="61">
        <v>446099083</v>
      </c>
      <c r="C339" s="63" t="s">
        <v>166</v>
      </c>
      <c r="D339" s="64">
        <v>0</v>
      </c>
      <c r="E339" s="64">
        <v>0</v>
      </c>
      <c r="F339" s="64">
        <v>0</v>
      </c>
      <c r="G339" s="64">
        <v>0</v>
      </c>
      <c r="H339" s="64">
        <v>0</v>
      </c>
      <c r="I339" s="64">
        <v>2</v>
      </c>
      <c r="J339" s="64">
        <v>0</v>
      </c>
      <c r="K339" s="84">
        <v>7.7200000000000005E-2</v>
      </c>
      <c r="L339" s="64">
        <v>0</v>
      </c>
      <c r="M339" s="64">
        <v>0</v>
      </c>
      <c r="N339" s="64">
        <v>0</v>
      </c>
      <c r="O339" s="64">
        <v>0</v>
      </c>
      <c r="P339" s="64">
        <v>0</v>
      </c>
      <c r="Q339" s="64">
        <v>2</v>
      </c>
      <c r="R339" s="84">
        <v>1.0649999999999999</v>
      </c>
      <c r="S339" s="64">
        <v>6</v>
      </c>
      <c r="T339" s="61"/>
      <c r="U339" s="61">
        <v>446</v>
      </c>
      <c r="V339" s="61">
        <v>99</v>
      </c>
      <c r="W339" s="61">
        <v>83</v>
      </c>
      <c r="X339" s="85">
        <v>24446.787788479996</v>
      </c>
      <c r="Y339" s="85">
        <v>12223</v>
      </c>
    </row>
    <row r="340" spans="1:25" s="85" customFormat="1">
      <c r="A340" s="83">
        <v>446</v>
      </c>
      <c r="B340" s="61">
        <v>446099088</v>
      </c>
      <c r="C340" s="63" t="s">
        <v>166</v>
      </c>
      <c r="D340" s="64">
        <v>0</v>
      </c>
      <c r="E340" s="64">
        <v>0</v>
      </c>
      <c r="F340" s="64">
        <v>2</v>
      </c>
      <c r="G340" s="64">
        <v>2</v>
      </c>
      <c r="H340" s="64">
        <v>1</v>
      </c>
      <c r="I340" s="64">
        <v>8</v>
      </c>
      <c r="J340" s="64">
        <v>0</v>
      </c>
      <c r="K340" s="84">
        <v>0.50180000000000002</v>
      </c>
      <c r="L340" s="64">
        <v>0</v>
      </c>
      <c r="M340" s="64">
        <v>0</v>
      </c>
      <c r="N340" s="64">
        <v>0</v>
      </c>
      <c r="O340" s="64">
        <v>0</v>
      </c>
      <c r="P340" s="64">
        <v>4</v>
      </c>
      <c r="Q340" s="64">
        <v>13</v>
      </c>
      <c r="R340" s="84">
        <v>1.0649999999999999</v>
      </c>
      <c r="S340" s="64">
        <v>4</v>
      </c>
      <c r="T340" s="61"/>
      <c r="U340" s="61">
        <v>446</v>
      </c>
      <c r="V340" s="61">
        <v>99</v>
      </c>
      <c r="W340" s="61">
        <v>88</v>
      </c>
      <c r="X340" s="85">
        <v>168715.73757512</v>
      </c>
      <c r="Y340" s="85">
        <v>12978</v>
      </c>
    </row>
    <row r="341" spans="1:25" s="85" customFormat="1">
      <c r="A341" s="83">
        <v>446</v>
      </c>
      <c r="B341" s="61">
        <v>446099095</v>
      </c>
      <c r="C341" s="63" t="s">
        <v>166</v>
      </c>
      <c r="D341" s="64">
        <v>0</v>
      </c>
      <c r="E341" s="64">
        <v>0</v>
      </c>
      <c r="F341" s="64">
        <v>0</v>
      </c>
      <c r="G341" s="64">
        <v>0</v>
      </c>
      <c r="H341" s="64">
        <v>0</v>
      </c>
      <c r="I341" s="64">
        <v>1</v>
      </c>
      <c r="J341" s="64">
        <v>0</v>
      </c>
      <c r="K341" s="84">
        <v>3.8600000000000002E-2</v>
      </c>
      <c r="L341" s="64">
        <v>0</v>
      </c>
      <c r="M341" s="64">
        <v>0</v>
      </c>
      <c r="N341" s="64">
        <v>0</v>
      </c>
      <c r="O341" s="64">
        <v>0</v>
      </c>
      <c r="P341" s="64">
        <v>0</v>
      </c>
      <c r="Q341" s="64">
        <v>1</v>
      </c>
      <c r="R341" s="84">
        <v>1.0649999999999999</v>
      </c>
      <c r="S341" s="64">
        <v>12</v>
      </c>
      <c r="T341" s="61"/>
      <c r="U341" s="61">
        <v>446</v>
      </c>
      <c r="V341" s="61">
        <v>99</v>
      </c>
      <c r="W341" s="61">
        <v>95</v>
      </c>
      <c r="X341" s="85">
        <v>12223.393894239998</v>
      </c>
      <c r="Y341" s="85">
        <v>12223</v>
      </c>
    </row>
    <row r="342" spans="1:25" s="85" customFormat="1">
      <c r="A342" s="83">
        <v>446</v>
      </c>
      <c r="B342" s="61">
        <v>446099099</v>
      </c>
      <c r="C342" s="63" t="s">
        <v>166</v>
      </c>
      <c r="D342" s="64">
        <v>0</v>
      </c>
      <c r="E342" s="64">
        <v>0</v>
      </c>
      <c r="F342" s="64">
        <v>12</v>
      </c>
      <c r="G342" s="64">
        <v>49</v>
      </c>
      <c r="H342" s="64">
        <v>24</v>
      </c>
      <c r="I342" s="64">
        <v>20</v>
      </c>
      <c r="J342" s="64">
        <v>0</v>
      </c>
      <c r="K342" s="84">
        <v>4.0529999999999999</v>
      </c>
      <c r="L342" s="64">
        <v>0</v>
      </c>
      <c r="M342" s="64">
        <v>7</v>
      </c>
      <c r="N342" s="64">
        <v>2</v>
      </c>
      <c r="O342" s="64">
        <v>3</v>
      </c>
      <c r="P342" s="64">
        <v>44</v>
      </c>
      <c r="Q342" s="64">
        <v>105</v>
      </c>
      <c r="R342" s="84">
        <v>1.0649999999999999</v>
      </c>
      <c r="S342" s="64">
        <v>5</v>
      </c>
      <c r="T342" s="61"/>
      <c r="U342" s="61">
        <v>446</v>
      </c>
      <c r="V342" s="61">
        <v>99</v>
      </c>
      <c r="W342" s="61">
        <v>99</v>
      </c>
      <c r="X342" s="85">
        <v>1377086.1537452</v>
      </c>
      <c r="Y342" s="85">
        <v>13115</v>
      </c>
    </row>
    <row r="343" spans="1:25" s="85" customFormat="1">
      <c r="A343" s="83">
        <v>446</v>
      </c>
      <c r="B343" s="61">
        <v>446099101</v>
      </c>
      <c r="C343" s="63" t="s">
        <v>166</v>
      </c>
      <c r="D343" s="64">
        <v>0</v>
      </c>
      <c r="E343" s="64">
        <v>0</v>
      </c>
      <c r="F343" s="64">
        <v>0</v>
      </c>
      <c r="G343" s="64">
        <v>0</v>
      </c>
      <c r="H343" s="64">
        <v>0</v>
      </c>
      <c r="I343" s="64">
        <v>1</v>
      </c>
      <c r="J343" s="64">
        <v>0</v>
      </c>
      <c r="K343" s="84">
        <v>3.8600000000000002E-2</v>
      </c>
      <c r="L343" s="64">
        <v>0</v>
      </c>
      <c r="M343" s="64">
        <v>0</v>
      </c>
      <c r="N343" s="64">
        <v>0</v>
      </c>
      <c r="O343" s="64">
        <v>0</v>
      </c>
      <c r="P343" s="64">
        <v>1</v>
      </c>
      <c r="Q343" s="64">
        <v>1</v>
      </c>
      <c r="R343" s="84">
        <v>1.0649999999999999</v>
      </c>
      <c r="S343" s="64">
        <v>3</v>
      </c>
      <c r="T343" s="61"/>
      <c r="U343" s="61">
        <v>446</v>
      </c>
      <c r="V343" s="61">
        <v>99</v>
      </c>
      <c r="W343" s="61">
        <v>101</v>
      </c>
      <c r="X343" s="85">
        <v>16658.948094239997</v>
      </c>
      <c r="Y343" s="85">
        <v>16659</v>
      </c>
    </row>
    <row r="344" spans="1:25" s="85" customFormat="1">
      <c r="A344" s="83">
        <v>446</v>
      </c>
      <c r="B344" s="61">
        <v>446099133</v>
      </c>
      <c r="C344" s="63" t="s">
        <v>166</v>
      </c>
      <c r="D344" s="64">
        <v>0</v>
      </c>
      <c r="E344" s="64">
        <v>0</v>
      </c>
      <c r="F344" s="64">
        <v>0</v>
      </c>
      <c r="G344" s="64">
        <v>1</v>
      </c>
      <c r="H344" s="64">
        <v>1</v>
      </c>
      <c r="I344" s="64">
        <v>1</v>
      </c>
      <c r="J344" s="64">
        <v>0</v>
      </c>
      <c r="K344" s="84">
        <v>0.1158</v>
      </c>
      <c r="L344" s="64">
        <v>0</v>
      </c>
      <c r="M344" s="64">
        <v>0</v>
      </c>
      <c r="N344" s="64">
        <v>0</v>
      </c>
      <c r="O344" s="64">
        <v>0</v>
      </c>
      <c r="P344" s="64">
        <v>3</v>
      </c>
      <c r="Q344" s="64">
        <v>3</v>
      </c>
      <c r="R344" s="84">
        <v>1.0649999999999999</v>
      </c>
      <c r="S344" s="64">
        <v>9</v>
      </c>
      <c r="T344" s="61"/>
      <c r="U344" s="61">
        <v>446</v>
      </c>
      <c r="V344" s="61">
        <v>99</v>
      </c>
      <c r="W344" s="61">
        <v>133</v>
      </c>
      <c r="X344" s="85">
        <v>50838.023132719987</v>
      </c>
      <c r="Y344" s="85">
        <v>16946</v>
      </c>
    </row>
    <row r="345" spans="1:25" s="85" customFormat="1">
      <c r="A345" s="83">
        <v>446</v>
      </c>
      <c r="B345" s="61">
        <v>446099136</v>
      </c>
      <c r="C345" s="63" t="s">
        <v>166</v>
      </c>
      <c r="D345" s="64">
        <v>0</v>
      </c>
      <c r="E345" s="64">
        <v>0</v>
      </c>
      <c r="F345" s="64">
        <v>0</v>
      </c>
      <c r="G345" s="64">
        <v>0</v>
      </c>
      <c r="H345" s="64">
        <v>1</v>
      </c>
      <c r="I345" s="64">
        <v>0</v>
      </c>
      <c r="J345" s="64">
        <v>0</v>
      </c>
      <c r="K345" s="84">
        <v>3.8600000000000002E-2</v>
      </c>
      <c r="L345" s="64">
        <v>0</v>
      </c>
      <c r="M345" s="64">
        <v>0</v>
      </c>
      <c r="N345" s="64">
        <v>0</v>
      </c>
      <c r="O345" s="64">
        <v>0</v>
      </c>
      <c r="P345" s="64">
        <v>1</v>
      </c>
      <c r="Q345" s="64">
        <v>1</v>
      </c>
      <c r="R345" s="84">
        <v>1.0649999999999999</v>
      </c>
      <c r="S345" s="64">
        <v>3</v>
      </c>
      <c r="T345" s="61"/>
      <c r="U345" s="61">
        <v>446</v>
      </c>
      <c r="V345" s="61">
        <v>99</v>
      </c>
      <c r="W345" s="61">
        <v>136</v>
      </c>
      <c r="X345" s="85">
        <v>14691.68434424</v>
      </c>
      <c r="Y345" s="85">
        <v>14692</v>
      </c>
    </row>
    <row r="346" spans="1:25" s="85" customFormat="1">
      <c r="A346" s="83">
        <v>446</v>
      </c>
      <c r="B346" s="61">
        <v>446099167</v>
      </c>
      <c r="C346" s="63" t="s">
        <v>166</v>
      </c>
      <c r="D346" s="64">
        <v>0</v>
      </c>
      <c r="E346" s="64">
        <v>0</v>
      </c>
      <c r="F346" s="64">
        <v>5</v>
      </c>
      <c r="G346" s="64">
        <v>39</v>
      </c>
      <c r="H346" s="64">
        <v>15</v>
      </c>
      <c r="I346" s="64">
        <v>13</v>
      </c>
      <c r="J346" s="64">
        <v>0</v>
      </c>
      <c r="K346" s="84">
        <v>2.7791999999999999</v>
      </c>
      <c r="L346" s="64">
        <v>0</v>
      </c>
      <c r="M346" s="64">
        <v>3</v>
      </c>
      <c r="N346" s="64">
        <v>0</v>
      </c>
      <c r="O346" s="64">
        <v>0</v>
      </c>
      <c r="P346" s="64">
        <v>38</v>
      </c>
      <c r="Q346" s="64">
        <v>72</v>
      </c>
      <c r="R346" s="84">
        <v>1.0649999999999999</v>
      </c>
      <c r="S346" s="64">
        <v>4</v>
      </c>
      <c r="T346" s="61"/>
      <c r="U346" s="61">
        <v>446</v>
      </c>
      <c r="V346" s="61">
        <v>99</v>
      </c>
      <c r="W346" s="61">
        <v>167</v>
      </c>
      <c r="X346" s="85">
        <v>961837.27543528005</v>
      </c>
      <c r="Y346" s="85">
        <v>13359</v>
      </c>
    </row>
    <row r="347" spans="1:25" s="85" customFormat="1">
      <c r="A347" s="83">
        <v>446</v>
      </c>
      <c r="B347" s="61">
        <v>446099177</v>
      </c>
      <c r="C347" s="63" t="s">
        <v>166</v>
      </c>
      <c r="D347" s="64">
        <v>0</v>
      </c>
      <c r="E347" s="64">
        <v>0</v>
      </c>
      <c r="F347" s="64">
        <v>0</v>
      </c>
      <c r="G347" s="64">
        <v>0</v>
      </c>
      <c r="H347" s="64">
        <v>1</v>
      </c>
      <c r="I347" s="64">
        <v>1</v>
      </c>
      <c r="J347" s="64">
        <v>0</v>
      </c>
      <c r="K347" s="84">
        <v>7.7200000000000005E-2</v>
      </c>
      <c r="L347" s="64">
        <v>0</v>
      </c>
      <c r="M347" s="64">
        <v>0</v>
      </c>
      <c r="N347" s="64">
        <v>0</v>
      </c>
      <c r="O347" s="64">
        <v>0</v>
      </c>
      <c r="P347" s="64">
        <v>2</v>
      </c>
      <c r="Q347" s="64">
        <v>2</v>
      </c>
      <c r="R347" s="84">
        <v>1.0649999999999999</v>
      </c>
      <c r="S347" s="64">
        <v>3</v>
      </c>
      <c r="T347" s="61"/>
      <c r="U347" s="61">
        <v>446</v>
      </c>
      <c r="V347" s="61">
        <v>99</v>
      </c>
      <c r="W347" s="61">
        <v>177</v>
      </c>
      <c r="X347" s="85">
        <v>31350.632438479999</v>
      </c>
      <c r="Y347" s="85">
        <v>15675</v>
      </c>
    </row>
    <row r="348" spans="1:25" s="85" customFormat="1">
      <c r="A348" s="83">
        <v>446</v>
      </c>
      <c r="B348" s="61">
        <v>446099182</v>
      </c>
      <c r="C348" s="63" t="s">
        <v>166</v>
      </c>
      <c r="D348" s="64">
        <v>0</v>
      </c>
      <c r="E348" s="64">
        <v>0</v>
      </c>
      <c r="F348" s="64">
        <v>0</v>
      </c>
      <c r="G348" s="64">
        <v>0</v>
      </c>
      <c r="H348" s="64">
        <v>1</v>
      </c>
      <c r="I348" s="64">
        <v>3</v>
      </c>
      <c r="J348" s="64">
        <v>0</v>
      </c>
      <c r="K348" s="84">
        <v>0.15440000000000001</v>
      </c>
      <c r="L348" s="64">
        <v>0</v>
      </c>
      <c r="M348" s="64">
        <v>0</v>
      </c>
      <c r="N348" s="64">
        <v>0</v>
      </c>
      <c r="O348" s="64">
        <v>0</v>
      </c>
      <c r="P348" s="64">
        <v>1</v>
      </c>
      <c r="Q348" s="64">
        <v>4</v>
      </c>
      <c r="R348" s="84">
        <v>1.0649999999999999</v>
      </c>
      <c r="S348" s="64">
        <v>8</v>
      </c>
      <c r="T348" s="61"/>
      <c r="U348" s="61">
        <v>446</v>
      </c>
      <c r="V348" s="61">
        <v>99</v>
      </c>
      <c r="W348" s="61">
        <v>182</v>
      </c>
      <c r="X348" s="85">
        <v>52553.799976959999</v>
      </c>
      <c r="Y348" s="85">
        <v>13138</v>
      </c>
    </row>
    <row r="349" spans="1:25" s="85" customFormat="1">
      <c r="A349" s="83">
        <v>446</v>
      </c>
      <c r="B349" s="61">
        <v>446099187</v>
      </c>
      <c r="C349" s="63" t="s">
        <v>166</v>
      </c>
      <c r="D349" s="64">
        <v>0</v>
      </c>
      <c r="E349" s="64">
        <v>0</v>
      </c>
      <c r="F349" s="64">
        <v>0</v>
      </c>
      <c r="G349" s="64">
        <v>1</v>
      </c>
      <c r="H349" s="64">
        <v>1</v>
      </c>
      <c r="I349" s="64">
        <v>0</v>
      </c>
      <c r="J349" s="64">
        <v>0</v>
      </c>
      <c r="K349" s="84">
        <v>7.7200000000000005E-2</v>
      </c>
      <c r="L349" s="64">
        <v>0</v>
      </c>
      <c r="M349" s="64">
        <v>1</v>
      </c>
      <c r="N349" s="64">
        <v>1</v>
      </c>
      <c r="O349" s="64">
        <v>0</v>
      </c>
      <c r="P349" s="64">
        <v>2</v>
      </c>
      <c r="Q349" s="64">
        <v>2</v>
      </c>
      <c r="R349" s="84">
        <v>1.0649999999999999</v>
      </c>
      <c r="S349" s="64">
        <v>4</v>
      </c>
      <c r="T349" s="61"/>
      <c r="U349" s="61">
        <v>446</v>
      </c>
      <c r="V349" s="61">
        <v>99</v>
      </c>
      <c r="W349" s="61">
        <v>187</v>
      </c>
      <c r="X349" s="85">
        <v>35539.26763848</v>
      </c>
      <c r="Y349" s="85">
        <v>17770</v>
      </c>
    </row>
    <row r="350" spans="1:25" s="85" customFormat="1">
      <c r="A350" s="83">
        <v>446</v>
      </c>
      <c r="B350" s="61">
        <v>446099208</v>
      </c>
      <c r="C350" s="63" t="s">
        <v>166</v>
      </c>
      <c r="D350" s="64">
        <v>0</v>
      </c>
      <c r="E350" s="64">
        <v>0</v>
      </c>
      <c r="F350" s="64">
        <v>1</v>
      </c>
      <c r="G350" s="64">
        <v>2</v>
      </c>
      <c r="H350" s="64">
        <v>0</v>
      </c>
      <c r="I350" s="64">
        <v>0</v>
      </c>
      <c r="J350" s="64">
        <v>0</v>
      </c>
      <c r="K350" s="84">
        <v>0.1158</v>
      </c>
      <c r="L350" s="64">
        <v>0</v>
      </c>
      <c r="M350" s="64">
        <v>0</v>
      </c>
      <c r="N350" s="64">
        <v>0</v>
      </c>
      <c r="O350" s="64">
        <v>0</v>
      </c>
      <c r="P350" s="64">
        <v>2</v>
      </c>
      <c r="Q350" s="64">
        <v>3</v>
      </c>
      <c r="R350" s="84">
        <v>1.0649999999999999</v>
      </c>
      <c r="S350" s="64">
        <v>2</v>
      </c>
      <c r="T350" s="61"/>
      <c r="U350" s="61">
        <v>446</v>
      </c>
      <c r="V350" s="61">
        <v>99</v>
      </c>
      <c r="W350" s="61">
        <v>208</v>
      </c>
      <c r="X350" s="85">
        <v>40518.402982719999</v>
      </c>
      <c r="Y350" s="85">
        <v>13506</v>
      </c>
    </row>
    <row r="351" spans="1:25" s="85" customFormat="1">
      <c r="A351" s="83">
        <v>446</v>
      </c>
      <c r="B351" s="61">
        <v>446099212</v>
      </c>
      <c r="C351" s="63" t="s">
        <v>166</v>
      </c>
      <c r="D351" s="64">
        <v>0</v>
      </c>
      <c r="E351" s="64">
        <v>0</v>
      </c>
      <c r="F351" s="64">
        <v>15</v>
      </c>
      <c r="G351" s="64">
        <v>71</v>
      </c>
      <c r="H351" s="64">
        <v>25</v>
      </c>
      <c r="I351" s="64">
        <v>26</v>
      </c>
      <c r="J351" s="64">
        <v>0</v>
      </c>
      <c r="K351" s="84">
        <v>5.2881999999999998</v>
      </c>
      <c r="L351" s="64">
        <v>0</v>
      </c>
      <c r="M351" s="64">
        <v>6</v>
      </c>
      <c r="N351" s="64">
        <v>1</v>
      </c>
      <c r="O351" s="64">
        <v>1</v>
      </c>
      <c r="P351" s="64">
        <v>42</v>
      </c>
      <c r="Q351" s="64">
        <v>137</v>
      </c>
      <c r="R351" s="84">
        <v>1.0649999999999999</v>
      </c>
      <c r="S351" s="64">
        <v>5</v>
      </c>
      <c r="T351" s="61"/>
      <c r="U351" s="61">
        <v>446</v>
      </c>
      <c r="V351" s="61">
        <v>99</v>
      </c>
      <c r="W351" s="61">
        <v>212</v>
      </c>
      <c r="X351" s="85">
        <v>1706447.3563608802</v>
      </c>
      <c r="Y351" s="85">
        <v>12456</v>
      </c>
    </row>
    <row r="352" spans="1:25" s="85" customFormat="1">
      <c r="A352" s="83">
        <v>446</v>
      </c>
      <c r="B352" s="61">
        <v>446099218</v>
      </c>
      <c r="C352" s="63" t="s">
        <v>166</v>
      </c>
      <c r="D352" s="64">
        <v>0</v>
      </c>
      <c r="E352" s="64">
        <v>0</v>
      </c>
      <c r="F352" s="64">
        <v>3</v>
      </c>
      <c r="G352" s="64">
        <v>16</v>
      </c>
      <c r="H352" s="64">
        <v>17</v>
      </c>
      <c r="I352" s="64">
        <v>27</v>
      </c>
      <c r="J352" s="64">
        <v>0</v>
      </c>
      <c r="K352" s="84">
        <v>2.4318</v>
      </c>
      <c r="L352" s="64">
        <v>0</v>
      </c>
      <c r="M352" s="64">
        <v>1</v>
      </c>
      <c r="N352" s="64">
        <v>1</v>
      </c>
      <c r="O352" s="64">
        <v>0</v>
      </c>
      <c r="P352" s="64">
        <v>13</v>
      </c>
      <c r="Q352" s="64">
        <v>63</v>
      </c>
      <c r="R352" s="84">
        <v>1.0649999999999999</v>
      </c>
      <c r="S352" s="64">
        <v>5</v>
      </c>
      <c r="T352" s="61"/>
      <c r="U352" s="61">
        <v>446</v>
      </c>
      <c r="V352" s="61">
        <v>99</v>
      </c>
      <c r="W352" s="61">
        <v>218</v>
      </c>
      <c r="X352" s="85">
        <v>772663.58813712001</v>
      </c>
      <c r="Y352" s="85">
        <v>12265</v>
      </c>
    </row>
    <row r="353" spans="1:25" s="85" customFormat="1">
      <c r="A353" s="83">
        <v>446</v>
      </c>
      <c r="B353" s="61">
        <v>446099220</v>
      </c>
      <c r="C353" s="63" t="s">
        <v>166</v>
      </c>
      <c r="D353" s="64">
        <v>0</v>
      </c>
      <c r="E353" s="64">
        <v>0</v>
      </c>
      <c r="F353" s="64">
        <v>5</v>
      </c>
      <c r="G353" s="64">
        <v>20</v>
      </c>
      <c r="H353" s="64">
        <v>10</v>
      </c>
      <c r="I353" s="64">
        <v>3</v>
      </c>
      <c r="J353" s="64">
        <v>0</v>
      </c>
      <c r="K353" s="84">
        <v>1.4668000000000001</v>
      </c>
      <c r="L353" s="64">
        <v>0</v>
      </c>
      <c r="M353" s="64">
        <v>3</v>
      </c>
      <c r="N353" s="64">
        <v>0</v>
      </c>
      <c r="O353" s="64">
        <v>0</v>
      </c>
      <c r="P353" s="64">
        <v>19</v>
      </c>
      <c r="Q353" s="64">
        <v>38</v>
      </c>
      <c r="R353" s="84">
        <v>1.0649999999999999</v>
      </c>
      <c r="S353" s="64">
        <v>7</v>
      </c>
      <c r="T353" s="61"/>
      <c r="U353" s="61">
        <v>446</v>
      </c>
      <c r="V353" s="61">
        <v>99</v>
      </c>
      <c r="W353" s="61">
        <v>220</v>
      </c>
      <c r="X353" s="85">
        <v>514799.57413112</v>
      </c>
      <c r="Y353" s="85">
        <v>13547</v>
      </c>
    </row>
    <row r="354" spans="1:25" s="85" customFormat="1">
      <c r="A354" s="83">
        <v>446</v>
      </c>
      <c r="B354" s="61">
        <v>446099238</v>
      </c>
      <c r="C354" s="63" t="s">
        <v>166</v>
      </c>
      <c r="D354" s="64">
        <v>0</v>
      </c>
      <c r="E354" s="64">
        <v>0</v>
      </c>
      <c r="F354" s="64">
        <v>3</v>
      </c>
      <c r="G354" s="64">
        <v>22</v>
      </c>
      <c r="H354" s="64">
        <v>0</v>
      </c>
      <c r="I354" s="64">
        <v>0</v>
      </c>
      <c r="J354" s="64">
        <v>0</v>
      </c>
      <c r="K354" s="84">
        <v>0.96499999999999997</v>
      </c>
      <c r="L354" s="64">
        <v>0</v>
      </c>
      <c r="M354" s="64">
        <v>1</v>
      </c>
      <c r="N354" s="64">
        <v>0</v>
      </c>
      <c r="O354" s="64">
        <v>0</v>
      </c>
      <c r="P354" s="64">
        <v>9</v>
      </c>
      <c r="Q354" s="64">
        <v>25</v>
      </c>
      <c r="R354" s="84">
        <v>1.0649999999999999</v>
      </c>
      <c r="S354" s="64">
        <v>6</v>
      </c>
      <c r="T354" s="61"/>
      <c r="U354" s="61">
        <v>446</v>
      </c>
      <c r="V354" s="61">
        <v>99</v>
      </c>
      <c r="W354" s="61">
        <v>238</v>
      </c>
      <c r="X354" s="85">
        <v>314291.11695599998</v>
      </c>
      <c r="Y354" s="85">
        <v>12572</v>
      </c>
    </row>
    <row r="355" spans="1:25" s="85" customFormat="1">
      <c r="A355" s="83">
        <v>446</v>
      </c>
      <c r="B355" s="61">
        <v>446099244</v>
      </c>
      <c r="C355" s="63" t="s">
        <v>166</v>
      </c>
      <c r="D355" s="64">
        <v>0</v>
      </c>
      <c r="E355" s="64">
        <v>0</v>
      </c>
      <c r="F355" s="64">
        <v>2</v>
      </c>
      <c r="G355" s="64">
        <v>4</v>
      </c>
      <c r="H355" s="64">
        <v>11</v>
      </c>
      <c r="I355" s="64">
        <v>11</v>
      </c>
      <c r="J355" s="64">
        <v>0</v>
      </c>
      <c r="K355" s="84">
        <v>1.0808</v>
      </c>
      <c r="L355" s="64">
        <v>0</v>
      </c>
      <c r="M355" s="64">
        <v>0</v>
      </c>
      <c r="N355" s="64">
        <v>0</v>
      </c>
      <c r="O355" s="64">
        <v>0</v>
      </c>
      <c r="P355" s="64">
        <v>6</v>
      </c>
      <c r="Q355" s="64">
        <v>28</v>
      </c>
      <c r="R355" s="84">
        <v>1.0649999999999999</v>
      </c>
      <c r="S355" s="64">
        <v>10</v>
      </c>
      <c r="T355" s="61"/>
      <c r="U355" s="61">
        <v>446</v>
      </c>
      <c r="V355" s="61">
        <v>99</v>
      </c>
      <c r="W355" s="61">
        <v>244</v>
      </c>
      <c r="X355" s="85">
        <v>348123.76098872005</v>
      </c>
      <c r="Y355" s="85">
        <v>12433</v>
      </c>
    </row>
    <row r="356" spans="1:25" s="85" customFormat="1">
      <c r="A356" s="83">
        <v>446</v>
      </c>
      <c r="B356" s="61">
        <v>446099265</v>
      </c>
      <c r="C356" s="63" t="s">
        <v>166</v>
      </c>
      <c r="D356" s="64">
        <v>0</v>
      </c>
      <c r="E356" s="64">
        <v>0</v>
      </c>
      <c r="F356" s="64">
        <v>0</v>
      </c>
      <c r="G356" s="64">
        <v>2</v>
      </c>
      <c r="H356" s="64">
        <v>0</v>
      </c>
      <c r="I356" s="64">
        <v>0</v>
      </c>
      <c r="J356" s="64">
        <v>0</v>
      </c>
      <c r="K356" s="84">
        <v>7.7200000000000005E-2</v>
      </c>
      <c r="L356" s="64">
        <v>0</v>
      </c>
      <c r="M356" s="64">
        <v>0</v>
      </c>
      <c r="N356" s="64">
        <v>0</v>
      </c>
      <c r="O356" s="64">
        <v>0</v>
      </c>
      <c r="P356" s="64">
        <v>0</v>
      </c>
      <c r="Q356" s="64">
        <v>2</v>
      </c>
      <c r="R356" s="84">
        <v>1.0649999999999999</v>
      </c>
      <c r="S356" s="64">
        <v>4</v>
      </c>
      <c r="T356" s="61"/>
      <c r="U356" s="61">
        <v>446</v>
      </c>
      <c r="V356" s="61">
        <v>99</v>
      </c>
      <c r="W356" s="61">
        <v>265</v>
      </c>
      <c r="X356" s="85">
        <v>21288.235688479999</v>
      </c>
      <c r="Y356" s="85">
        <v>10644</v>
      </c>
    </row>
    <row r="357" spans="1:25" s="85" customFormat="1">
      <c r="A357" s="83">
        <v>446</v>
      </c>
      <c r="B357" s="61">
        <v>446099266</v>
      </c>
      <c r="C357" s="63" t="s">
        <v>166</v>
      </c>
      <c r="D357" s="64">
        <v>0</v>
      </c>
      <c r="E357" s="64">
        <v>0</v>
      </c>
      <c r="F357" s="64">
        <v>3</v>
      </c>
      <c r="G357" s="64">
        <v>5</v>
      </c>
      <c r="H357" s="64">
        <v>3</v>
      </c>
      <c r="I357" s="64">
        <v>2</v>
      </c>
      <c r="J357" s="64">
        <v>0</v>
      </c>
      <c r="K357" s="84">
        <v>0.50180000000000002</v>
      </c>
      <c r="L357" s="64">
        <v>0</v>
      </c>
      <c r="M357" s="64">
        <v>0</v>
      </c>
      <c r="N357" s="64">
        <v>0</v>
      </c>
      <c r="O357" s="64">
        <v>0</v>
      </c>
      <c r="P357" s="64">
        <v>4</v>
      </c>
      <c r="Q357" s="64">
        <v>13</v>
      </c>
      <c r="R357" s="84">
        <v>1.0649999999999999</v>
      </c>
      <c r="S357" s="64">
        <v>3</v>
      </c>
      <c r="T357" s="61"/>
      <c r="U357" s="61">
        <v>446</v>
      </c>
      <c r="V357" s="61">
        <v>99</v>
      </c>
      <c r="W357" s="61">
        <v>266</v>
      </c>
      <c r="X357" s="85">
        <v>157948.16542511998</v>
      </c>
      <c r="Y357" s="85">
        <v>12150</v>
      </c>
    </row>
    <row r="358" spans="1:25" s="85" customFormat="1">
      <c r="A358" s="83">
        <v>446</v>
      </c>
      <c r="B358" s="61">
        <v>446099285</v>
      </c>
      <c r="C358" s="63" t="s">
        <v>166</v>
      </c>
      <c r="D358" s="64">
        <v>0</v>
      </c>
      <c r="E358" s="64">
        <v>0</v>
      </c>
      <c r="F358" s="64">
        <v>6</v>
      </c>
      <c r="G358" s="64">
        <v>47</v>
      </c>
      <c r="H358" s="64">
        <v>28</v>
      </c>
      <c r="I358" s="64">
        <v>23</v>
      </c>
      <c r="J358" s="64">
        <v>0</v>
      </c>
      <c r="K358" s="84">
        <v>4.0144000000000002</v>
      </c>
      <c r="L358" s="64">
        <v>0</v>
      </c>
      <c r="M358" s="64">
        <v>8</v>
      </c>
      <c r="N358" s="64">
        <v>5</v>
      </c>
      <c r="O358" s="64">
        <v>1</v>
      </c>
      <c r="P358" s="64">
        <v>38</v>
      </c>
      <c r="Q358" s="64">
        <v>104</v>
      </c>
      <c r="R358" s="84">
        <v>1.0649999999999999</v>
      </c>
      <c r="S358" s="64">
        <v>8</v>
      </c>
      <c r="T358" s="61"/>
      <c r="U358" s="61">
        <v>446</v>
      </c>
      <c r="V358" s="61">
        <v>99</v>
      </c>
      <c r="W358" s="61">
        <v>285</v>
      </c>
      <c r="X358" s="85">
        <v>1384387.3915009599</v>
      </c>
      <c r="Y358" s="85">
        <v>13311</v>
      </c>
    </row>
    <row r="359" spans="1:25" s="85" customFormat="1">
      <c r="A359" s="83">
        <v>446</v>
      </c>
      <c r="B359" s="61">
        <v>446099293</v>
      </c>
      <c r="C359" s="63" t="s">
        <v>166</v>
      </c>
      <c r="D359" s="64">
        <v>0</v>
      </c>
      <c r="E359" s="64">
        <v>0</v>
      </c>
      <c r="F359" s="64">
        <v>1</v>
      </c>
      <c r="G359" s="64">
        <v>8</v>
      </c>
      <c r="H359" s="64">
        <v>7</v>
      </c>
      <c r="I359" s="64">
        <v>5</v>
      </c>
      <c r="J359" s="64">
        <v>0</v>
      </c>
      <c r="K359" s="84">
        <v>0.81059999999999999</v>
      </c>
      <c r="L359" s="64">
        <v>0</v>
      </c>
      <c r="M359" s="64">
        <v>0</v>
      </c>
      <c r="N359" s="64">
        <v>1</v>
      </c>
      <c r="O359" s="64">
        <v>0</v>
      </c>
      <c r="P359" s="64">
        <v>18</v>
      </c>
      <c r="Q359" s="64">
        <v>21</v>
      </c>
      <c r="R359" s="84">
        <v>1.0649999999999999</v>
      </c>
      <c r="S359" s="64">
        <v>10</v>
      </c>
      <c r="T359" s="61"/>
      <c r="U359" s="61">
        <v>446</v>
      </c>
      <c r="V359" s="61">
        <v>99</v>
      </c>
      <c r="W359" s="61">
        <v>293</v>
      </c>
      <c r="X359" s="85">
        <v>342773.28102903999</v>
      </c>
      <c r="Y359" s="85">
        <v>16323</v>
      </c>
    </row>
    <row r="360" spans="1:25" s="85" customFormat="1">
      <c r="A360" s="83">
        <v>446</v>
      </c>
      <c r="B360" s="61">
        <v>446099307</v>
      </c>
      <c r="C360" s="63" t="s">
        <v>166</v>
      </c>
      <c r="D360" s="64">
        <v>0</v>
      </c>
      <c r="E360" s="64">
        <v>0</v>
      </c>
      <c r="F360" s="64">
        <v>2</v>
      </c>
      <c r="G360" s="64">
        <v>12</v>
      </c>
      <c r="H360" s="64">
        <v>6</v>
      </c>
      <c r="I360" s="64">
        <v>4</v>
      </c>
      <c r="J360" s="64">
        <v>0</v>
      </c>
      <c r="K360" s="84">
        <v>0.9264</v>
      </c>
      <c r="L360" s="64">
        <v>0</v>
      </c>
      <c r="M360" s="64">
        <v>0</v>
      </c>
      <c r="N360" s="64">
        <v>0</v>
      </c>
      <c r="O360" s="64">
        <v>0</v>
      </c>
      <c r="P360" s="64">
        <v>16</v>
      </c>
      <c r="Q360" s="64">
        <v>24</v>
      </c>
      <c r="R360" s="84">
        <v>1.0649999999999999</v>
      </c>
      <c r="S360" s="64">
        <v>4</v>
      </c>
      <c r="T360" s="61"/>
      <c r="U360" s="61">
        <v>446</v>
      </c>
      <c r="V360" s="61">
        <v>99</v>
      </c>
      <c r="W360" s="61">
        <v>307</v>
      </c>
      <c r="X360" s="85">
        <v>332156.29056175996</v>
      </c>
      <c r="Y360" s="85">
        <v>13840</v>
      </c>
    </row>
    <row r="361" spans="1:25" s="85" customFormat="1">
      <c r="A361" s="83">
        <v>446</v>
      </c>
      <c r="B361" s="61">
        <v>446099310</v>
      </c>
      <c r="C361" s="63" t="s">
        <v>166</v>
      </c>
      <c r="D361" s="64">
        <v>0</v>
      </c>
      <c r="E361" s="64">
        <v>0</v>
      </c>
      <c r="F361" s="64">
        <v>0</v>
      </c>
      <c r="G361" s="64">
        <v>1</v>
      </c>
      <c r="H361" s="64">
        <v>0</v>
      </c>
      <c r="I361" s="64">
        <v>0</v>
      </c>
      <c r="J361" s="64">
        <v>0</v>
      </c>
      <c r="K361" s="84">
        <v>3.8600000000000002E-2</v>
      </c>
      <c r="L361" s="64">
        <v>0</v>
      </c>
      <c r="M361" s="64">
        <v>0</v>
      </c>
      <c r="N361" s="64">
        <v>0</v>
      </c>
      <c r="O361" s="64">
        <v>0</v>
      </c>
      <c r="P361" s="64">
        <v>1</v>
      </c>
      <c r="Q361" s="64">
        <v>1</v>
      </c>
      <c r="R361" s="84">
        <v>1.0649999999999999</v>
      </c>
      <c r="S361" s="64">
        <v>10</v>
      </c>
      <c r="T361" s="61"/>
      <c r="U361" s="61">
        <v>446</v>
      </c>
      <c r="V361" s="61">
        <v>99</v>
      </c>
      <c r="W361" s="61">
        <v>310</v>
      </c>
      <c r="X361" s="85">
        <v>16826.185244240001</v>
      </c>
      <c r="Y361" s="85">
        <v>16826</v>
      </c>
    </row>
    <row r="362" spans="1:25" s="85" customFormat="1">
      <c r="A362" s="83">
        <v>446</v>
      </c>
      <c r="B362" s="61">
        <v>446099323</v>
      </c>
      <c r="C362" s="63" t="s">
        <v>166</v>
      </c>
      <c r="D362" s="64">
        <v>0</v>
      </c>
      <c r="E362" s="64">
        <v>0</v>
      </c>
      <c r="F362" s="64">
        <v>1</v>
      </c>
      <c r="G362" s="64">
        <v>1</v>
      </c>
      <c r="H362" s="64">
        <v>1</v>
      </c>
      <c r="I362" s="64">
        <v>2</v>
      </c>
      <c r="J362" s="64">
        <v>0</v>
      </c>
      <c r="K362" s="84">
        <v>0.193</v>
      </c>
      <c r="L362" s="64">
        <v>0</v>
      </c>
      <c r="M362" s="64">
        <v>0</v>
      </c>
      <c r="N362" s="64">
        <v>0</v>
      </c>
      <c r="O362" s="64">
        <v>0</v>
      </c>
      <c r="P362" s="64">
        <v>0</v>
      </c>
      <c r="Q362" s="64">
        <v>5</v>
      </c>
      <c r="R362" s="84">
        <v>1.0649999999999999</v>
      </c>
      <c r="S362" s="64">
        <v>5</v>
      </c>
      <c r="T362" s="61"/>
      <c r="U362" s="61">
        <v>446</v>
      </c>
      <c r="V362" s="61">
        <v>99</v>
      </c>
      <c r="W362" s="61">
        <v>323</v>
      </c>
      <c r="X362" s="85">
        <v>55937.096171199999</v>
      </c>
      <c r="Y362" s="85">
        <v>11187</v>
      </c>
    </row>
    <row r="363" spans="1:25" s="85" customFormat="1">
      <c r="A363" s="83">
        <v>446</v>
      </c>
      <c r="B363" s="61">
        <v>446099336</v>
      </c>
      <c r="C363" s="63" t="s">
        <v>166</v>
      </c>
      <c r="D363" s="64">
        <v>0</v>
      </c>
      <c r="E363" s="64">
        <v>0</v>
      </c>
      <c r="F363" s="64">
        <v>0</v>
      </c>
      <c r="G363" s="64">
        <v>0</v>
      </c>
      <c r="H363" s="64">
        <v>1</v>
      </c>
      <c r="I363" s="64">
        <v>1</v>
      </c>
      <c r="J363" s="64">
        <v>0</v>
      </c>
      <c r="K363" s="84">
        <v>7.7200000000000005E-2</v>
      </c>
      <c r="L363" s="64">
        <v>0</v>
      </c>
      <c r="M363" s="64">
        <v>0</v>
      </c>
      <c r="N363" s="64">
        <v>0</v>
      </c>
      <c r="O363" s="64">
        <v>0</v>
      </c>
      <c r="P363" s="64">
        <v>0</v>
      </c>
      <c r="Q363" s="64">
        <v>2</v>
      </c>
      <c r="R363" s="84">
        <v>1.0649999999999999</v>
      </c>
      <c r="S363" s="64">
        <v>8</v>
      </c>
      <c r="T363" s="61"/>
      <c r="U363" s="61">
        <v>446</v>
      </c>
      <c r="V363" s="61">
        <v>99</v>
      </c>
      <c r="W363" s="61">
        <v>336</v>
      </c>
      <c r="X363" s="85">
        <v>22479.524038479998</v>
      </c>
      <c r="Y363" s="85">
        <v>11240</v>
      </c>
    </row>
    <row r="364" spans="1:25" s="85" customFormat="1">
      <c r="A364" s="83">
        <v>446</v>
      </c>
      <c r="B364" s="61">
        <v>446099350</v>
      </c>
      <c r="C364" s="63" t="s">
        <v>166</v>
      </c>
      <c r="D364" s="64">
        <v>0</v>
      </c>
      <c r="E364" s="64">
        <v>0</v>
      </c>
      <c r="F364" s="64">
        <v>1</v>
      </c>
      <c r="G364" s="64">
        <v>6</v>
      </c>
      <c r="H364" s="64">
        <v>0</v>
      </c>
      <c r="I364" s="64">
        <v>0</v>
      </c>
      <c r="J364" s="64">
        <v>0</v>
      </c>
      <c r="K364" s="84">
        <v>0.2702</v>
      </c>
      <c r="L364" s="64">
        <v>0</v>
      </c>
      <c r="M364" s="64">
        <v>1</v>
      </c>
      <c r="N364" s="64">
        <v>0</v>
      </c>
      <c r="O364" s="64">
        <v>0</v>
      </c>
      <c r="P364" s="64">
        <v>3</v>
      </c>
      <c r="Q364" s="64">
        <v>7</v>
      </c>
      <c r="R364" s="84">
        <v>1.0649999999999999</v>
      </c>
      <c r="S364" s="64">
        <v>3</v>
      </c>
      <c r="T364" s="61"/>
      <c r="U364" s="61">
        <v>446</v>
      </c>
      <c r="V364" s="61">
        <v>99</v>
      </c>
      <c r="W364" s="61">
        <v>350</v>
      </c>
      <c r="X364" s="85">
        <v>90455.215609679974</v>
      </c>
      <c r="Y364" s="85">
        <v>12922</v>
      </c>
    </row>
    <row r="365" spans="1:25" s="85" customFormat="1">
      <c r="A365" s="83">
        <v>446</v>
      </c>
      <c r="B365" s="61">
        <v>446099625</v>
      </c>
      <c r="C365" s="63" t="s">
        <v>166</v>
      </c>
      <c r="D365" s="64">
        <v>0</v>
      </c>
      <c r="E365" s="64">
        <v>0</v>
      </c>
      <c r="F365" s="64">
        <v>0</v>
      </c>
      <c r="G365" s="64">
        <v>5</v>
      </c>
      <c r="H365" s="64">
        <v>7</v>
      </c>
      <c r="I365" s="64">
        <v>4</v>
      </c>
      <c r="J365" s="64">
        <v>0</v>
      </c>
      <c r="K365" s="84">
        <v>0.61760000000000004</v>
      </c>
      <c r="L365" s="64">
        <v>0</v>
      </c>
      <c r="M365" s="64">
        <v>1</v>
      </c>
      <c r="N365" s="64">
        <v>2</v>
      </c>
      <c r="O365" s="64">
        <v>0</v>
      </c>
      <c r="P365" s="64">
        <v>11</v>
      </c>
      <c r="Q365" s="64">
        <v>16</v>
      </c>
      <c r="R365" s="84">
        <v>1.0649999999999999</v>
      </c>
      <c r="S365" s="64">
        <v>6</v>
      </c>
      <c r="T365" s="61"/>
      <c r="U365" s="61">
        <v>446</v>
      </c>
      <c r="V365" s="61">
        <v>99</v>
      </c>
      <c r="W365" s="61">
        <v>625</v>
      </c>
      <c r="X365" s="85">
        <v>238089.68910784001</v>
      </c>
      <c r="Y365" s="85">
        <v>14881</v>
      </c>
    </row>
    <row r="366" spans="1:25" s="85" customFormat="1">
      <c r="A366" s="83">
        <v>446</v>
      </c>
      <c r="B366" s="61">
        <v>446099650</v>
      </c>
      <c r="C366" s="63" t="s">
        <v>166</v>
      </c>
      <c r="D366" s="64">
        <v>0</v>
      </c>
      <c r="E366" s="64">
        <v>0</v>
      </c>
      <c r="F366" s="64">
        <v>0</v>
      </c>
      <c r="G366" s="64">
        <v>0</v>
      </c>
      <c r="H366" s="64">
        <v>1</v>
      </c>
      <c r="I366" s="64">
        <v>0</v>
      </c>
      <c r="J366" s="64">
        <v>0</v>
      </c>
      <c r="K366" s="84">
        <v>3.8600000000000002E-2</v>
      </c>
      <c r="L366" s="64">
        <v>0</v>
      </c>
      <c r="M366" s="64">
        <v>0</v>
      </c>
      <c r="N366" s="64">
        <v>0</v>
      </c>
      <c r="O366" s="64">
        <v>0</v>
      </c>
      <c r="P366" s="64">
        <v>0</v>
      </c>
      <c r="Q366" s="64">
        <v>1</v>
      </c>
      <c r="R366" s="84">
        <v>1.0649999999999999</v>
      </c>
      <c r="S366" s="64">
        <v>5</v>
      </c>
      <c r="T366" s="61"/>
      <c r="U366" s="61">
        <v>446</v>
      </c>
      <c r="V366" s="61">
        <v>99</v>
      </c>
      <c r="W366" s="61">
        <v>650</v>
      </c>
      <c r="X366" s="85">
        <v>10256.130144239998</v>
      </c>
      <c r="Y366" s="85">
        <v>10256</v>
      </c>
    </row>
    <row r="367" spans="1:25" s="85" customFormat="1">
      <c r="A367" s="83">
        <v>446</v>
      </c>
      <c r="B367" s="61">
        <v>446099665</v>
      </c>
      <c r="C367" s="63" t="s">
        <v>166</v>
      </c>
      <c r="D367" s="64">
        <v>0</v>
      </c>
      <c r="E367" s="64">
        <v>0</v>
      </c>
      <c r="F367" s="64">
        <v>0</v>
      </c>
      <c r="G367" s="64">
        <v>0</v>
      </c>
      <c r="H367" s="64">
        <v>1</v>
      </c>
      <c r="I367" s="64">
        <v>1</v>
      </c>
      <c r="J367" s="64">
        <v>0</v>
      </c>
      <c r="K367" s="84">
        <v>7.7200000000000005E-2</v>
      </c>
      <c r="L367" s="64">
        <v>0</v>
      </c>
      <c r="M367" s="64">
        <v>0</v>
      </c>
      <c r="N367" s="64">
        <v>0</v>
      </c>
      <c r="O367" s="64">
        <v>0</v>
      </c>
      <c r="P367" s="64">
        <v>1</v>
      </c>
      <c r="Q367" s="64">
        <v>2</v>
      </c>
      <c r="R367" s="84">
        <v>1.0649999999999999</v>
      </c>
      <c r="S367" s="64">
        <v>5</v>
      </c>
      <c r="T367" s="61"/>
      <c r="U367" s="61">
        <v>446</v>
      </c>
      <c r="V367" s="61">
        <v>99</v>
      </c>
      <c r="W367" s="61">
        <v>665</v>
      </c>
      <c r="X367" s="85">
        <v>27146.039738480002</v>
      </c>
      <c r="Y367" s="85">
        <v>13573</v>
      </c>
    </row>
    <row r="368" spans="1:25" s="85" customFormat="1">
      <c r="A368" s="83">
        <v>446</v>
      </c>
      <c r="B368" s="61">
        <v>446099690</v>
      </c>
      <c r="C368" s="63" t="s">
        <v>166</v>
      </c>
      <c r="D368" s="64">
        <v>0</v>
      </c>
      <c r="E368" s="64">
        <v>0</v>
      </c>
      <c r="F368" s="64">
        <v>0</v>
      </c>
      <c r="G368" s="64">
        <v>0</v>
      </c>
      <c r="H368" s="64">
        <v>9</v>
      </c>
      <c r="I368" s="64">
        <v>7</v>
      </c>
      <c r="J368" s="64">
        <v>0</v>
      </c>
      <c r="K368" s="84">
        <v>0.61760000000000004</v>
      </c>
      <c r="L368" s="64">
        <v>0</v>
      </c>
      <c r="M368" s="64">
        <v>0</v>
      </c>
      <c r="N368" s="64">
        <v>0</v>
      </c>
      <c r="O368" s="64">
        <v>0</v>
      </c>
      <c r="P368" s="64">
        <v>6</v>
      </c>
      <c r="Q368" s="64">
        <v>16</v>
      </c>
      <c r="R368" s="84">
        <v>1.0649999999999999</v>
      </c>
      <c r="S368" s="64">
        <v>3</v>
      </c>
      <c r="T368" s="61"/>
      <c r="U368" s="61">
        <v>446</v>
      </c>
      <c r="V368" s="61">
        <v>99</v>
      </c>
      <c r="W368" s="61">
        <v>690</v>
      </c>
      <c r="X368" s="85">
        <v>204482.25375783999</v>
      </c>
      <c r="Y368" s="85">
        <v>12780</v>
      </c>
    </row>
    <row r="369" spans="1:25" s="85" customFormat="1">
      <c r="A369" s="83">
        <v>446</v>
      </c>
      <c r="B369" s="61">
        <v>446099763</v>
      </c>
      <c r="C369" s="63" t="s">
        <v>166</v>
      </c>
      <c r="D369" s="64">
        <v>0</v>
      </c>
      <c r="E369" s="64">
        <v>0</v>
      </c>
      <c r="F369" s="64">
        <v>0</v>
      </c>
      <c r="G369" s="64">
        <v>0</v>
      </c>
      <c r="H369" s="64">
        <v>0</v>
      </c>
      <c r="I369" s="64">
        <v>1</v>
      </c>
      <c r="J369" s="64">
        <v>0</v>
      </c>
      <c r="K369" s="84">
        <v>3.8600000000000002E-2</v>
      </c>
      <c r="L369" s="64">
        <v>0</v>
      </c>
      <c r="M369" s="64">
        <v>0</v>
      </c>
      <c r="N369" s="64">
        <v>0</v>
      </c>
      <c r="O369" s="64">
        <v>0</v>
      </c>
      <c r="P369" s="64">
        <v>1</v>
      </c>
      <c r="Q369" s="64">
        <v>1</v>
      </c>
      <c r="R369" s="84">
        <v>1.0649999999999999</v>
      </c>
      <c r="S369" s="64">
        <v>5</v>
      </c>
      <c r="T369" s="61"/>
      <c r="U369" s="61">
        <v>446</v>
      </c>
      <c r="V369" s="61">
        <v>99</v>
      </c>
      <c r="W369" s="61">
        <v>763</v>
      </c>
      <c r="X369" s="85">
        <v>16889.909594239994</v>
      </c>
      <c r="Y369" s="85">
        <v>16890</v>
      </c>
    </row>
    <row r="370" spans="1:25" s="85" customFormat="1">
      <c r="A370" s="83">
        <v>447</v>
      </c>
      <c r="B370" s="61">
        <v>447101025</v>
      </c>
      <c r="C370" s="63" t="s">
        <v>183</v>
      </c>
      <c r="D370" s="64">
        <v>0</v>
      </c>
      <c r="E370" s="64">
        <v>0</v>
      </c>
      <c r="F370" s="64">
        <v>23</v>
      </c>
      <c r="G370" s="64">
        <v>97</v>
      </c>
      <c r="H370" s="64">
        <v>39</v>
      </c>
      <c r="I370" s="64">
        <v>0</v>
      </c>
      <c r="J370" s="64">
        <v>0</v>
      </c>
      <c r="K370" s="84">
        <v>6.1374000000000004</v>
      </c>
      <c r="L370" s="64">
        <v>0</v>
      </c>
      <c r="M370" s="64">
        <v>12</v>
      </c>
      <c r="N370" s="64">
        <v>0</v>
      </c>
      <c r="O370" s="64">
        <v>0</v>
      </c>
      <c r="P370" s="64">
        <v>42</v>
      </c>
      <c r="Q370" s="64">
        <v>159</v>
      </c>
      <c r="R370" s="84">
        <v>1.056</v>
      </c>
      <c r="S370" s="64">
        <v>6</v>
      </c>
      <c r="T370" s="61"/>
      <c r="U370" s="61">
        <v>447</v>
      </c>
      <c r="V370" s="61">
        <v>101</v>
      </c>
      <c r="W370" s="61">
        <v>25</v>
      </c>
      <c r="X370" s="85">
        <v>1908081.9561495841</v>
      </c>
      <c r="Y370" s="85">
        <v>12001</v>
      </c>
    </row>
    <row r="371" spans="1:25" s="85" customFormat="1">
      <c r="A371" s="83">
        <v>447</v>
      </c>
      <c r="B371" s="61">
        <v>447101050</v>
      </c>
      <c r="C371" s="63" t="s">
        <v>183</v>
      </c>
      <c r="D371" s="64">
        <v>0</v>
      </c>
      <c r="E371" s="64">
        <v>0</v>
      </c>
      <c r="F371" s="64">
        <v>0</v>
      </c>
      <c r="G371" s="64">
        <v>0</v>
      </c>
      <c r="H371" s="64">
        <v>1</v>
      </c>
      <c r="I371" s="64">
        <v>0</v>
      </c>
      <c r="J371" s="64">
        <v>0</v>
      </c>
      <c r="K371" s="84">
        <v>3.8600000000000002E-2</v>
      </c>
      <c r="L371" s="64">
        <v>0</v>
      </c>
      <c r="M371" s="64">
        <v>0</v>
      </c>
      <c r="N371" s="64">
        <v>0</v>
      </c>
      <c r="O371" s="64">
        <v>0</v>
      </c>
      <c r="P371" s="64">
        <v>0</v>
      </c>
      <c r="Q371" s="64">
        <v>1</v>
      </c>
      <c r="R371" s="84">
        <v>1.056</v>
      </c>
      <c r="S371" s="64">
        <v>4</v>
      </c>
      <c r="T371" s="61"/>
      <c r="U371" s="61">
        <v>447</v>
      </c>
      <c r="V371" s="61">
        <v>101</v>
      </c>
      <c r="W371" s="61">
        <v>50</v>
      </c>
      <c r="X371" s="85">
        <v>10186.663542576001</v>
      </c>
      <c r="Y371" s="85">
        <v>10187</v>
      </c>
    </row>
    <row r="372" spans="1:25" s="85" customFormat="1">
      <c r="A372" s="83">
        <v>447</v>
      </c>
      <c r="B372" s="61">
        <v>447101100</v>
      </c>
      <c r="C372" s="63" t="s">
        <v>183</v>
      </c>
      <c r="D372" s="64">
        <v>0</v>
      </c>
      <c r="E372" s="64">
        <v>0</v>
      </c>
      <c r="F372" s="64">
        <v>0</v>
      </c>
      <c r="G372" s="64">
        <v>1</v>
      </c>
      <c r="H372" s="64">
        <v>0</v>
      </c>
      <c r="I372" s="64">
        <v>0</v>
      </c>
      <c r="J372" s="64">
        <v>0</v>
      </c>
      <c r="K372" s="84">
        <v>3.8600000000000002E-2</v>
      </c>
      <c r="L372" s="64">
        <v>0</v>
      </c>
      <c r="M372" s="64">
        <v>0</v>
      </c>
      <c r="N372" s="64">
        <v>0</v>
      </c>
      <c r="O372" s="64">
        <v>0</v>
      </c>
      <c r="P372" s="64">
        <v>1</v>
      </c>
      <c r="Q372" s="64">
        <v>1</v>
      </c>
      <c r="R372" s="84">
        <v>1.056</v>
      </c>
      <c r="S372" s="64">
        <v>10</v>
      </c>
      <c r="T372" s="61"/>
      <c r="U372" s="61">
        <v>447</v>
      </c>
      <c r="V372" s="61">
        <v>101</v>
      </c>
      <c r="W372" s="61">
        <v>100</v>
      </c>
      <c r="X372" s="85">
        <v>16705.881782576005</v>
      </c>
      <c r="Y372" s="85">
        <v>16706</v>
      </c>
    </row>
    <row r="373" spans="1:25" s="85" customFormat="1">
      <c r="A373" s="83">
        <v>447</v>
      </c>
      <c r="B373" s="61">
        <v>447101101</v>
      </c>
      <c r="C373" s="63" t="s">
        <v>183</v>
      </c>
      <c r="D373" s="64">
        <v>0</v>
      </c>
      <c r="E373" s="64">
        <v>0</v>
      </c>
      <c r="F373" s="64">
        <v>26</v>
      </c>
      <c r="G373" s="64">
        <v>194</v>
      </c>
      <c r="H373" s="64">
        <v>119</v>
      </c>
      <c r="I373" s="64">
        <v>0</v>
      </c>
      <c r="J373" s="64">
        <v>0</v>
      </c>
      <c r="K373" s="84">
        <v>13.0854</v>
      </c>
      <c r="L373" s="64">
        <v>0</v>
      </c>
      <c r="M373" s="64">
        <v>16</v>
      </c>
      <c r="N373" s="64">
        <v>0</v>
      </c>
      <c r="O373" s="64">
        <v>0</v>
      </c>
      <c r="P373" s="64">
        <v>43</v>
      </c>
      <c r="Q373" s="64">
        <v>339</v>
      </c>
      <c r="R373" s="84">
        <v>1.056</v>
      </c>
      <c r="S373" s="64">
        <v>3</v>
      </c>
      <c r="T373" s="61"/>
      <c r="U373" s="61">
        <v>447</v>
      </c>
      <c r="V373" s="61">
        <v>101</v>
      </c>
      <c r="W373" s="61">
        <v>101</v>
      </c>
      <c r="X373" s="85">
        <v>3768467.8942132639</v>
      </c>
      <c r="Y373" s="85">
        <v>11116</v>
      </c>
    </row>
    <row r="374" spans="1:25" s="85" customFormat="1">
      <c r="A374" s="83">
        <v>447</v>
      </c>
      <c r="B374" s="61">
        <v>447101136</v>
      </c>
      <c r="C374" s="63" t="s">
        <v>183</v>
      </c>
      <c r="D374" s="64">
        <v>0</v>
      </c>
      <c r="E374" s="64">
        <v>0</v>
      </c>
      <c r="F374" s="64">
        <v>0</v>
      </c>
      <c r="G374" s="64">
        <v>4</v>
      </c>
      <c r="H374" s="64">
        <v>1</v>
      </c>
      <c r="I374" s="64">
        <v>0</v>
      </c>
      <c r="J374" s="64">
        <v>0</v>
      </c>
      <c r="K374" s="84">
        <v>0.193</v>
      </c>
      <c r="L374" s="64">
        <v>0</v>
      </c>
      <c r="M374" s="64">
        <v>1</v>
      </c>
      <c r="N374" s="64">
        <v>0</v>
      </c>
      <c r="O374" s="64">
        <v>0</v>
      </c>
      <c r="P374" s="64">
        <v>0</v>
      </c>
      <c r="Q374" s="64">
        <v>5</v>
      </c>
      <c r="R374" s="84">
        <v>1.056</v>
      </c>
      <c r="S374" s="64">
        <v>3</v>
      </c>
      <c r="T374" s="61"/>
      <c r="U374" s="61">
        <v>447</v>
      </c>
      <c r="V374" s="61">
        <v>101</v>
      </c>
      <c r="W374" s="61">
        <v>136</v>
      </c>
      <c r="X374" s="85">
        <v>55144.351952880003</v>
      </c>
      <c r="Y374" s="85">
        <v>11029</v>
      </c>
    </row>
    <row r="375" spans="1:25" s="85" customFormat="1">
      <c r="A375" s="83">
        <v>447</v>
      </c>
      <c r="B375" s="61">
        <v>447101138</v>
      </c>
      <c r="C375" s="63" t="s">
        <v>183</v>
      </c>
      <c r="D375" s="64">
        <v>0</v>
      </c>
      <c r="E375" s="64">
        <v>0</v>
      </c>
      <c r="F375" s="64">
        <v>1</v>
      </c>
      <c r="G375" s="64">
        <v>3</v>
      </c>
      <c r="H375" s="64">
        <v>2</v>
      </c>
      <c r="I375" s="64">
        <v>0</v>
      </c>
      <c r="J375" s="64">
        <v>0</v>
      </c>
      <c r="K375" s="84">
        <v>0.2316</v>
      </c>
      <c r="L375" s="64">
        <v>0</v>
      </c>
      <c r="M375" s="64">
        <v>0</v>
      </c>
      <c r="N375" s="64">
        <v>0</v>
      </c>
      <c r="O375" s="64">
        <v>0</v>
      </c>
      <c r="P375" s="64">
        <v>3</v>
      </c>
      <c r="Q375" s="64">
        <v>6</v>
      </c>
      <c r="R375" s="84">
        <v>1.056</v>
      </c>
      <c r="S375" s="64">
        <v>5</v>
      </c>
      <c r="T375" s="61"/>
      <c r="U375" s="61">
        <v>447</v>
      </c>
      <c r="V375" s="61">
        <v>101</v>
      </c>
      <c r="W375" s="61">
        <v>138</v>
      </c>
      <c r="X375" s="85">
        <v>76496.093335455982</v>
      </c>
      <c r="Y375" s="85">
        <v>12749</v>
      </c>
    </row>
    <row r="376" spans="1:25" s="85" customFormat="1">
      <c r="A376" s="83">
        <v>447</v>
      </c>
      <c r="B376" s="61">
        <v>447101167</v>
      </c>
      <c r="C376" s="63" t="s">
        <v>183</v>
      </c>
      <c r="D376" s="64">
        <v>0</v>
      </c>
      <c r="E376" s="64">
        <v>0</v>
      </c>
      <c r="F376" s="64">
        <v>0</v>
      </c>
      <c r="G376" s="64">
        <v>1</v>
      </c>
      <c r="H376" s="64">
        <v>1</v>
      </c>
      <c r="I376" s="64">
        <v>0</v>
      </c>
      <c r="J376" s="64">
        <v>0</v>
      </c>
      <c r="K376" s="84">
        <v>7.7200000000000005E-2</v>
      </c>
      <c r="L376" s="64">
        <v>0</v>
      </c>
      <c r="M376" s="64">
        <v>0</v>
      </c>
      <c r="N376" s="64">
        <v>0</v>
      </c>
      <c r="O376" s="64">
        <v>0</v>
      </c>
      <c r="P376" s="64">
        <v>1</v>
      </c>
      <c r="Q376" s="64">
        <v>2</v>
      </c>
      <c r="R376" s="84">
        <v>1.056</v>
      </c>
      <c r="S376" s="64">
        <v>4</v>
      </c>
      <c r="T376" s="61"/>
      <c r="U376" s="61">
        <v>447</v>
      </c>
      <c r="V376" s="61">
        <v>101</v>
      </c>
      <c r="W376" s="61">
        <v>167</v>
      </c>
      <c r="X376" s="85">
        <v>25273.902445151998</v>
      </c>
      <c r="Y376" s="85">
        <v>12637</v>
      </c>
    </row>
    <row r="377" spans="1:25" s="85" customFormat="1">
      <c r="A377" s="83">
        <v>447</v>
      </c>
      <c r="B377" s="61">
        <v>447101175</v>
      </c>
      <c r="C377" s="63" t="s">
        <v>183</v>
      </c>
      <c r="D377" s="64">
        <v>0</v>
      </c>
      <c r="E377" s="64">
        <v>0</v>
      </c>
      <c r="F377" s="64">
        <v>0</v>
      </c>
      <c r="G377" s="64">
        <v>2</v>
      </c>
      <c r="H377" s="64">
        <v>1</v>
      </c>
      <c r="I377" s="64">
        <v>0</v>
      </c>
      <c r="J377" s="64">
        <v>0</v>
      </c>
      <c r="K377" s="84">
        <v>0.1158</v>
      </c>
      <c r="L377" s="64">
        <v>0</v>
      </c>
      <c r="M377" s="64">
        <v>1</v>
      </c>
      <c r="N377" s="64">
        <v>0</v>
      </c>
      <c r="O377" s="64">
        <v>0</v>
      </c>
      <c r="P377" s="64">
        <v>2</v>
      </c>
      <c r="Q377" s="64">
        <v>3</v>
      </c>
      <c r="R377" s="84">
        <v>1.056</v>
      </c>
      <c r="S377" s="64">
        <v>2</v>
      </c>
      <c r="T377" s="61"/>
      <c r="U377" s="61">
        <v>447</v>
      </c>
      <c r="V377" s="61">
        <v>101</v>
      </c>
      <c r="W377" s="61">
        <v>175</v>
      </c>
      <c r="X377" s="85">
        <v>42577.15046772801</v>
      </c>
      <c r="Y377" s="85">
        <v>14192</v>
      </c>
    </row>
    <row r="378" spans="1:25" s="85" customFormat="1">
      <c r="A378" s="83">
        <v>447</v>
      </c>
      <c r="B378" s="61">
        <v>447101177</v>
      </c>
      <c r="C378" s="63" t="s">
        <v>183</v>
      </c>
      <c r="D378" s="64">
        <v>0</v>
      </c>
      <c r="E378" s="64">
        <v>0</v>
      </c>
      <c r="F378" s="64">
        <v>1</v>
      </c>
      <c r="G378" s="64">
        <v>14</v>
      </c>
      <c r="H378" s="64">
        <v>3</v>
      </c>
      <c r="I378" s="64">
        <v>0</v>
      </c>
      <c r="J378" s="64">
        <v>0</v>
      </c>
      <c r="K378" s="84">
        <v>0.69479999999999997</v>
      </c>
      <c r="L378" s="64">
        <v>0</v>
      </c>
      <c r="M378" s="64">
        <v>2</v>
      </c>
      <c r="N378" s="64">
        <v>0</v>
      </c>
      <c r="O378" s="64">
        <v>0</v>
      </c>
      <c r="P378" s="64">
        <v>4</v>
      </c>
      <c r="Q378" s="64">
        <v>18</v>
      </c>
      <c r="R378" s="84">
        <v>1.056</v>
      </c>
      <c r="S378" s="64">
        <v>3</v>
      </c>
      <c r="T378" s="61"/>
      <c r="U378" s="61">
        <v>447</v>
      </c>
      <c r="V378" s="61">
        <v>101</v>
      </c>
      <c r="W378" s="61">
        <v>177</v>
      </c>
      <c r="X378" s="85">
        <v>212024.78704636803</v>
      </c>
      <c r="Y378" s="85">
        <v>11779</v>
      </c>
    </row>
    <row r="379" spans="1:25" s="85" customFormat="1">
      <c r="A379" s="83">
        <v>447</v>
      </c>
      <c r="B379" s="61">
        <v>447101185</v>
      </c>
      <c r="C379" s="63" t="s">
        <v>183</v>
      </c>
      <c r="D379" s="64">
        <v>0</v>
      </c>
      <c r="E379" s="64">
        <v>0</v>
      </c>
      <c r="F379" s="64">
        <v>17</v>
      </c>
      <c r="G379" s="64">
        <v>66</v>
      </c>
      <c r="H379" s="64">
        <v>30</v>
      </c>
      <c r="I379" s="64">
        <v>0</v>
      </c>
      <c r="J379" s="64">
        <v>0</v>
      </c>
      <c r="K379" s="84">
        <v>4.3617999999999997</v>
      </c>
      <c r="L379" s="64">
        <v>0</v>
      </c>
      <c r="M379" s="64">
        <v>17</v>
      </c>
      <c r="N379" s="64">
        <v>3</v>
      </c>
      <c r="O379" s="64">
        <v>0</v>
      </c>
      <c r="P379" s="64">
        <v>51</v>
      </c>
      <c r="Q379" s="64">
        <v>113</v>
      </c>
      <c r="R379" s="84">
        <v>1.056</v>
      </c>
      <c r="S379" s="64">
        <v>10</v>
      </c>
      <c r="T379" s="61"/>
      <c r="U379" s="61">
        <v>447</v>
      </c>
      <c r="V379" s="61">
        <v>101</v>
      </c>
      <c r="W379" s="61">
        <v>185</v>
      </c>
      <c r="X379" s="85">
        <v>1548888.4306310879</v>
      </c>
      <c r="Y379" s="85">
        <v>13707</v>
      </c>
    </row>
    <row r="380" spans="1:25" s="85" customFormat="1">
      <c r="A380" s="83">
        <v>447</v>
      </c>
      <c r="B380" s="61">
        <v>447101187</v>
      </c>
      <c r="C380" s="63" t="s">
        <v>183</v>
      </c>
      <c r="D380" s="64">
        <v>0</v>
      </c>
      <c r="E380" s="64">
        <v>0</v>
      </c>
      <c r="F380" s="64">
        <v>0</v>
      </c>
      <c r="G380" s="64">
        <v>1</v>
      </c>
      <c r="H380" s="64">
        <v>2</v>
      </c>
      <c r="I380" s="64">
        <v>0</v>
      </c>
      <c r="J380" s="64">
        <v>0</v>
      </c>
      <c r="K380" s="84">
        <v>0.1158</v>
      </c>
      <c r="L380" s="64">
        <v>0</v>
      </c>
      <c r="M380" s="64">
        <v>0</v>
      </c>
      <c r="N380" s="64">
        <v>0</v>
      </c>
      <c r="O380" s="64">
        <v>0</v>
      </c>
      <c r="P380" s="64">
        <v>1</v>
      </c>
      <c r="Q380" s="64">
        <v>3</v>
      </c>
      <c r="R380" s="84">
        <v>1.056</v>
      </c>
      <c r="S380" s="64">
        <v>4</v>
      </c>
      <c r="T380" s="61"/>
      <c r="U380" s="61">
        <v>447</v>
      </c>
      <c r="V380" s="61">
        <v>101</v>
      </c>
      <c r="W380" s="61">
        <v>187</v>
      </c>
      <c r="X380" s="85">
        <v>35460.565987727998</v>
      </c>
      <c r="Y380" s="85">
        <v>11820</v>
      </c>
    </row>
    <row r="381" spans="1:25" s="85" customFormat="1">
      <c r="A381" s="83">
        <v>447</v>
      </c>
      <c r="B381" s="61">
        <v>447101208</v>
      </c>
      <c r="C381" s="63" t="s">
        <v>183</v>
      </c>
      <c r="D381" s="64">
        <v>0</v>
      </c>
      <c r="E381" s="64">
        <v>0</v>
      </c>
      <c r="F381" s="64">
        <v>3</v>
      </c>
      <c r="G381" s="64">
        <v>6</v>
      </c>
      <c r="H381" s="64">
        <v>1</v>
      </c>
      <c r="I381" s="64">
        <v>0</v>
      </c>
      <c r="J381" s="64">
        <v>0</v>
      </c>
      <c r="K381" s="84">
        <v>0.38600000000000001</v>
      </c>
      <c r="L381" s="64">
        <v>0</v>
      </c>
      <c r="M381" s="64">
        <v>1</v>
      </c>
      <c r="N381" s="64">
        <v>0</v>
      </c>
      <c r="O381" s="64">
        <v>0</v>
      </c>
      <c r="P381" s="64">
        <v>3</v>
      </c>
      <c r="Q381" s="64">
        <v>10</v>
      </c>
      <c r="R381" s="84">
        <v>1.056</v>
      </c>
      <c r="S381" s="64">
        <v>2</v>
      </c>
      <c r="T381" s="61"/>
      <c r="U381" s="61">
        <v>447</v>
      </c>
      <c r="V381" s="61">
        <v>101</v>
      </c>
      <c r="W381" s="61">
        <v>208</v>
      </c>
      <c r="X381" s="85">
        <v>120699.24326576001</v>
      </c>
      <c r="Y381" s="85">
        <v>12070</v>
      </c>
    </row>
    <row r="382" spans="1:25" s="85" customFormat="1">
      <c r="A382" s="83">
        <v>447</v>
      </c>
      <c r="B382" s="61">
        <v>447101212</v>
      </c>
      <c r="C382" s="63" t="s">
        <v>183</v>
      </c>
      <c r="D382" s="64">
        <v>0</v>
      </c>
      <c r="E382" s="64">
        <v>0</v>
      </c>
      <c r="F382" s="64">
        <v>0</v>
      </c>
      <c r="G382" s="64">
        <v>2</v>
      </c>
      <c r="H382" s="64">
        <v>1</v>
      </c>
      <c r="I382" s="64">
        <v>0</v>
      </c>
      <c r="J382" s="64">
        <v>0</v>
      </c>
      <c r="K382" s="84">
        <v>0.1158</v>
      </c>
      <c r="L382" s="64">
        <v>0</v>
      </c>
      <c r="M382" s="64">
        <v>1</v>
      </c>
      <c r="N382" s="64">
        <v>0</v>
      </c>
      <c r="O382" s="64">
        <v>0</v>
      </c>
      <c r="P382" s="64">
        <v>0</v>
      </c>
      <c r="Q382" s="64">
        <v>3</v>
      </c>
      <c r="R382" s="84">
        <v>1.056</v>
      </c>
      <c r="S382" s="64">
        <v>5</v>
      </c>
      <c r="T382" s="61"/>
      <c r="U382" s="61">
        <v>447</v>
      </c>
      <c r="V382" s="61">
        <v>101</v>
      </c>
      <c r="W382" s="61">
        <v>212</v>
      </c>
      <c r="X382" s="85">
        <v>34002.727907728004</v>
      </c>
      <c r="Y382" s="85">
        <v>11334</v>
      </c>
    </row>
    <row r="383" spans="1:25" s="85" customFormat="1">
      <c r="A383" s="83">
        <v>447</v>
      </c>
      <c r="B383" s="61">
        <v>447101214</v>
      </c>
      <c r="C383" s="63" t="s">
        <v>183</v>
      </c>
      <c r="D383" s="64">
        <v>0</v>
      </c>
      <c r="E383" s="64">
        <v>0</v>
      </c>
      <c r="F383" s="64">
        <v>0</v>
      </c>
      <c r="G383" s="64">
        <v>1</v>
      </c>
      <c r="H383" s="64">
        <v>0</v>
      </c>
      <c r="I383" s="64">
        <v>0</v>
      </c>
      <c r="J383" s="64">
        <v>0</v>
      </c>
      <c r="K383" s="84">
        <v>3.8600000000000002E-2</v>
      </c>
      <c r="L383" s="64">
        <v>0</v>
      </c>
      <c r="M383" s="64">
        <v>1</v>
      </c>
      <c r="N383" s="64">
        <v>0</v>
      </c>
      <c r="O383" s="64">
        <v>0</v>
      </c>
      <c r="P383" s="64">
        <v>1</v>
      </c>
      <c r="Q383" s="64">
        <v>1</v>
      </c>
      <c r="R383" s="84">
        <v>1.056</v>
      </c>
      <c r="S383" s="64">
        <v>8</v>
      </c>
      <c r="T383" s="61"/>
      <c r="U383" s="61">
        <v>447</v>
      </c>
      <c r="V383" s="61">
        <v>101</v>
      </c>
      <c r="W383" s="61">
        <v>214</v>
      </c>
      <c r="X383" s="85">
        <v>18829.958902576007</v>
      </c>
      <c r="Y383" s="85">
        <v>18830</v>
      </c>
    </row>
    <row r="384" spans="1:25" s="85" customFormat="1">
      <c r="A384" s="83">
        <v>447</v>
      </c>
      <c r="B384" s="61">
        <v>447101220</v>
      </c>
      <c r="C384" s="63" t="s">
        <v>183</v>
      </c>
      <c r="D384" s="64">
        <v>0</v>
      </c>
      <c r="E384" s="64">
        <v>0</v>
      </c>
      <c r="F384" s="64">
        <v>0</v>
      </c>
      <c r="G384" s="64">
        <v>0</v>
      </c>
      <c r="H384" s="64">
        <v>2</v>
      </c>
      <c r="I384" s="64">
        <v>0</v>
      </c>
      <c r="J384" s="64">
        <v>0</v>
      </c>
      <c r="K384" s="84">
        <v>7.7200000000000005E-2</v>
      </c>
      <c r="L384" s="64">
        <v>0</v>
      </c>
      <c r="M384" s="64">
        <v>0</v>
      </c>
      <c r="N384" s="64">
        <v>0</v>
      </c>
      <c r="O384" s="64">
        <v>0</v>
      </c>
      <c r="P384" s="64">
        <v>0</v>
      </c>
      <c r="Q384" s="64">
        <v>2</v>
      </c>
      <c r="R384" s="84">
        <v>1.056</v>
      </c>
      <c r="S384" s="64">
        <v>7</v>
      </c>
      <c r="T384" s="61"/>
      <c r="U384" s="61">
        <v>447</v>
      </c>
      <c r="V384" s="61">
        <v>101</v>
      </c>
      <c r="W384" s="61">
        <v>220</v>
      </c>
      <c r="X384" s="85">
        <v>20373.327085152003</v>
      </c>
      <c r="Y384" s="85">
        <v>10187</v>
      </c>
    </row>
    <row r="385" spans="1:25" s="85" customFormat="1">
      <c r="A385" s="83">
        <v>447</v>
      </c>
      <c r="B385" s="61">
        <v>447101238</v>
      </c>
      <c r="C385" s="63" t="s">
        <v>183</v>
      </c>
      <c r="D385" s="64">
        <v>0</v>
      </c>
      <c r="E385" s="64">
        <v>0</v>
      </c>
      <c r="F385" s="64">
        <v>1</v>
      </c>
      <c r="G385" s="64">
        <v>21</v>
      </c>
      <c r="H385" s="64">
        <v>3</v>
      </c>
      <c r="I385" s="64">
        <v>0</v>
      </c>
      <c r="J385" s="64">
        <v>0</v>
      </c>
      <c r="K385" s="84">
        <v>0.96499999999999997</v>
      </c>
      <c r="L385" s="64">
        <v>0</v>
      </c>
      <c r="M385" s="64">
        <v>0</v>
      </c>
      <c r="N385" s="64">
        <v>0</v>
      </c>
      <c r="O385" s="64">
        <v>0</v>
      </c>
      <c r="P385" s="64">
        <v>4</v>
      </c>
      <c r="Q385" s="64">
        <v>25</v>
      </c>
      <c r="R385" s="84">
        <v>1.056</v>
      </c>
      <c r="S385" s="64">
        <v>6</v>
      </c>
      <c r="T385" s="61"/>
      <c r="U385" s="61">
        <v>447</v>
      </c>
      <c r="V385" s="61">
        <v>101</v>
      </c>
      <c r="W385" s="61">
        <v>238</v>
      </c>
      <c r="X385" s="85">
        <v>283201.79440440005</v>
      </c>
      <c r="Y385" s="85">
        <v>11328</v>
      </c>
    </row>
    <row r="386" spans="1:25" s="85" customFormat="1">
      <c r="A386" s="83">
        <v>447</v>
      </c>
      <c r="B386" s="61">
        <v>447101266</v>
      </c>
      <c r="C386" s="63" t="s">
        <v>183</v>
      </c>
      <c r="D386" s="64">
        <v>0</v>
      </c>
      <c r="E386" s="64">
        <v>0</v>
      </c>
      <c r="F386" s="64">
        <v>0</v>
      </c>
      <c r="G386" s="64">
        <v>1</v>
      </c>
      <c r="H386" s="64">
        <v>0</v>
      </c>
      <c r="I386" s="64">
        <v>0</v>
      </c>
      <c r="J386" s="64">
        <v>0</v>
      </c>
      <c r="K386" s="84">
        <v>3.8600000000000002E-2</v>
      </c>
      <c r="L386" s="64">
        <v>0</v>
      </c>
      <c r="M386" s="64">
        <v>0</v>
      </c>
      <c r="N386" s="64">
        <v>0</v>
      </c>
      <c r="O386" s="64">
        <v>0</v>
      </c>
      <c r="P386" s="64">
        <v>0</v>
      </c>
      <c r="Q386" s="64">
        <v>1</v>
      </c>
      <c r="R386" s="84">
        <v>1.056</v>
      </c>
      <c r="S386" s="64">
        <v>3</v>
      </c>
      <c r="T386" s="61"/>
      <c r="U386" s="61">
        <v>447</v>
      </c>
      <c r="V386" s="61">
        <v>101</v>
      </c>
      <c r="W386" s="61">
        <v>266</v>
      </c>
      <c r="X386" s="85">
        <v>10570.812022575999</v>
      </c>
      <c r="Y386" s="85">
        <v>10571</v>
      </c>
    </row>
    <row r="387" spans="1:25" s="85" customFormat="1">
      <c r="A387" s="83">
        <v>447</v>
      </c>
      <c r="B387" s="61">
        <v>447101307</v>
      </c>
      <c r="C387" s="63" t="s">
        <v>183</v>
      </c>
      <c r="D387" s="64">
        <v>0</v>
      </c>
      <c r="E387" s="64">
        <v>0</v>
      </c>
      <c r="F387" s="64">
        <v>3</v>
      </c>
      <c r="G387" s="64">
        <v>1</v>
      </c>
      <c r="H387" s="64">
        <v>1</v>
      </c>
      <c r="I387" s="64">
        <v>0</v>
      </c>
      <c r="J387" s="64">
        <v>0</v>
      </c>
      <c r="K387" s="84">
        <v>0.193</v>
      </c>
      <c r="L387" s="64">
        <v>0</v>
      </c>
      <c r="M387" s="64">
        <v>0</v>
      </c>
      <c r="N387" s="64">
        <v>0</v>
      </c>
      <c r="O387" s="64">
        <v>0</v>
      </c>
      <c r="P387" s="64">
        <v>0</v>
      </c>
      <c r="Q387" s="64">
        <v>5</v>
      </c>
      <c r="R387" s="84">
        <v>1.056</v>
      </c>
      <c r="S387" s="64">
        <v>4</v>
      </c>
      <c r="T387" s="61"/>
      <c r="U387" s="61">
        <v>447</v>
      </c>
      <c r="V387" s="61">
        <v>101</v>
      </c>
      <c r="W387" s="61">
        <v>307</v>
      </c>
      <c r="X387" s="85">
        <v>52309.108992879999</v>
      </c>
      <c r="Y387" s="85">
        <v>10462</v>
      </c>
    </row>
    <row r="388" spans="1:25" s="85" customFormat="1">
      <c r="A388" s="83">
        <v>447</v>
      </c>
      <c r="B388" s="61">
        <v>447101350</v>
      </c>
      <c r="C388" s="63" t="s">
        <v>183</v>
      </c>
      <c r="D388" s="64">
        <v>0</v>
      </c>
      <c r="E388" s="64">
        <v>0</v>
      </c>
      <c r="F388" s="64">
        <v>12</v>
      </c>
      <c r="G388" s="64">
        <v>26</v>
      </c>
      <c r="H388" s="64">
        <v>8</v>
      </c>
      <c r="I388" s="64">
        <v>0</v>
      </c>
      <c r="J388" s="64">
        <v>0</v>
      </c>
      <c r="K388" s="84">
        <v>1.7756000000000001</v>
      </c>
      <c r="L388" s="64">
        <v>0</v>
      </c>
      <c r="M388" s="64">
        <v>6</v>
      </c>
      <c r="N388" s="64">
        <v>0</v>
      </c>
      <c r="O388" s="64">
        <v>0</v>
      </c>
      <c r="P388" s="64">
        <v>8</v>
      </c>
      <c r="Q388" s="64">
        <v>46</v>
      </c>
      <c r="R388" s="84">
        <v>1.056</v>
      </c>
      <c r="S388" s="64">
        <v>3</v>
      </c>
      <c r="T388" s="61"/>
      <c r="U388" s="61">
        <v>447</v>
      </c>
      <c r="V388" s="61">
        <v>101</v>
      </c>
      <c r="W388" s="61">
        <v>350</v>
      </c>
      <c r="X388" s="85">
        <v>533802.26919849613</v>
      </c>
      <c r="Y388" s="85">
        <v>11604</v>
      </c>
    </row>
    <row r="389" spans="1:25" s="85" customFormat="1">
      <c r="A389" s="83">
        <v>447</v>
      </c>
      <c r="B389" s="61">
        <v>447101622</v>
      </c>
      <c r="C389" s="63" t="s">
        <v>183</v>
      </c>
      <c r="D389" s="64">
        <v>0</v>
      </c>
      <c r="E389" s="64">
        <v>0</v>
      </c>
      <c r="F389" s="64">
        <v>8</v>
      </c>
      <c r="G389" s="64">
        <v>36</v>
      </c>
      <c r="H389" s="64">
        <v>12</v>
      </c>
      <c r="I389" s="64">
        <v>0</v>
      </c>
      <c r="J389" s="64">
        <v>0</v>
      </c>
      <c r="K389" s="84">
        <v>2.1616</v>
      </c>
      <c r="L389" s="64">
        <v>0</v>
      </c>
      <c r="M389" s="64">
        <v>1</v>
      </c>
      <c r="N389" s="64">
        <v>0</v>
      </c>
      <c r="O389" s="64">
        <v>0</v>
      </c>
      <c r="P389" s="64">
        <v>10</v>
      </c>
      <c r="Q389" s="64">
        <v>56</v>
      </c>
      <c r="R389" s="84">
        <v>1.056</v>
      </c>
      <c r="S389" s="64">
        <v>7</v>
      </c>
      <c r="T389" s="61"/>
      <c r="U389" s="61">
        <v>447</v>
      </c>
      <c r="V389" s="61">
        <v>101</v>
      </c>
      <c r="W389" s="61">
        <v>622</v>
      </c>
      <c r="X389" s="85">
        <v>642696.73278425611</v>
      </c>
      <c r="Y389" s="85">
        <v>11477</v>
      </c>
    </row>
    <row r="390" spans="1:25" s="85" customFormat="1">
      <c r="A390" s="83">
        <v>447</v>
      </c>
      <c r="B390" s="61">
        <v>447101690</v>
      </c>
      <c r="C390" s="63" t="s">
        <v>183</v>
      </c>
      <c r="D390" s="64">
        <v>0</v>
      </c>
      <c r="E390" s="64">
        <v>0</v>
      </c>
      <c r="F390" s="64">
        <v>0</v>
      </c>
      <c r="G390" s="64">
        <v>0</v>
      </c>
      <c r="H390" s="64">
        <v>10</v>
      </c>
      <c r="I390" s="64">
        <v>0</v>
      </c>
      <c r="J390" s="64">
        <v>0</v>
      </c>
      <c r="K390" s="84">
        <v>0.38600000000000001</v>
      </c>
      <c r="L390" s="64">
        <v>0</v>
      </c>
      <c r="M390" s="64">
        <v>0</v>
      </c>
      <c r="N390" s="64">
        <v>0</v>
      </c>
      <c r="O390" s="64">
        <v>0</v>
      </c>
      <c r="P390" s="64">
        <v>1</v>
      </c>
      <c r="Q390" s="64">
        <v>10</v>
      </c>
      <c r="R390" s="84">
        <v>1.056</v>
      </c>
      <c r="S390" s="64">
        <v>3</v>
      </c>
      <c r="T390" s="61"/>
      <c r="U390" s="61">
        <v>447</v>
      </c>
      <c r="V390" s="61">
        <v>101</v>
      </c>
      <c r="W390" s="61">
        <v>690</v>
      </c>
      <c r="X390" s="85">
        <v>106268.46950575999</v>
      </c>
      <c r="Y390" s="85">
        <v>10627</v>
      </c>
    </row>
    <row r="391" spans="1:25" s="85" customFormat="1">
      <c r="A391" s="83">
        <v>447</v>
      </c>
      <c r="B391" s="61">
        <v>447101710</v>
      </c>
      <c r="C391" s="63" t="s">
        <v>183</v>
      </c>
      <c r="D391" s="64">
        <v>0</v>
      </c>
      <c r="E391" s="64">
        <v>0</v>
      </c>
      <c r="F391" s="64">
        <v>1</v>
      </c>
      <c r="G391" s="64">
        <v>5</v>
      </c>
      <c r="H391" s="64">
        <v>3</v>
      </c>
      <c r="I391" s="64">
        <v>0</v>
      </c>
      <c r="J391" s="64">
        <v>0</v>
      </c>
      <c r="K391" s="84">
        <v>0.34739999999999999</v>
      </c>
      <c r="L391" s="64">
        <v>0</v>
      </c>
      <c r="M391" s="64">
        <v>0</v>
      </c>
      <c r="N391" s="64">
        <v>0</v>
      </c>
      <c r="O391" s="64">
        <v>0</v>
      </c>
      <c r="P391" s="64">
        <v>2</v>
      </c>
      <c r="Q391" s="64">
        <v>9</v>
      </c>
      <c r="R391" s="84">
        <v>1.056</v>
      </c>
      <c r="S391" s="64">
        <v>3</v>
      </c>
      <c r="T391" s="61"/>
      <c r="U391" s="61">
        <v>447</v>
      </c>
      <c r="V391" s="61">
        <v>101</v>
      </c>
      <c r="W391" s="61">
        <v>710</v>
      </c>
      <c r="X391" s="85">
        <v>102734.93004318399</v>
      </c>
      <c r="Y391" s="85">
        <v>11415</v>
      </c>
    </row>
    <row r="392" spans="1:25" s="85" customFormat="1">
      <c r="A392" s="83">
        <v>449</v>
      </c>
      <c r="B392" s="61">
        <v>449035035</v>
      </c>
      <c r="C392" s="63" t="s">
        <v>189</v>
      </c>
      <c r="D392" s="64">
        <v>0</v>
      </c>
      <c r="E392" s="64">
        <v>0</v>
      </c>
      <c r="F392" s="64">
        <v>0</v>
      </c>
      <c r="G392" s="64">
        <v>91</v>
      </c>
      <c r="H392" s="64">
        <v>270</v>
      </c>
      <c r="I392" s="64">
        <v>319</v>
      </c>
      <c r="J392" s="64">
        <v>0</v>
      </c>
      <c r="K392" s="84">
        <v>26.248000000000001</v>
      </c>
      <c r="L392" s="64">
        <v>0</v>
      </c>
      <c r="M392" s="64">
        <v>3</v>
      </c>
      <c r="N392" s="64">
        <v>16</v>
      </c>
      <c r="O392" s="64">
        <v>11</v>
      </c>
      <c r="P392" s="64">
        <v>318</v>
      </c>
      <c r="Q392" s="64">
        <v>680</v>
      </c>
      <c r="R392" s="84">
        <v>1.0880000000000001</v>
      </c>
      <c r="S392" s="64">
        <v>11</v>
      </c>
      <c r="T392" s="61"/>
      <c r="U392" s="61">
        <v>449</v>
      </c>
      <c r="V392" s="61">
        <v>35</v>
      </c>
      <c r="W392" s="61">
        <v>35</v>
      </c>
      <c r="X392" s="85">
        <v>9968177.6461926401</v>
      </c>
      <c r="Y392" s="85">
        <v>14659</v>
      </c>
    </row>
    <row r="393" spans="1:25" s="85" customFormat="1">
      <c r="A393" s="83">
        <v>449</v>
      </c>
      <c r="B393" s="61">
        <v>449035044</v>
      </c>
      <c r="C393" s="63" t="s">
        <v>189</v>
      </c>
      <c r="D393" s="64">
        <v>0</v>
      </c>
      <c r="E393" s="64">
        <v>0</v>
      </c>
      <c r="F393" s="64">
        <v>0</v>
      </c>
      <c r="G393" s="64">
        <v>0</v>
      </c>
      <c r="H393" s="64">
        <v>0</v>
      </c>
      <c r="I393" s="64">
        <v>2</v>
      </c>
      <c r="J393" s="64">
        <v>0</v>
      </c>
      <c r="K393" s="84">
        <v>7.7200000000000005E-2</v>
      </c>
      <c r="L393" s="64">
        <v>0</v>
      </c>
      <c r="M393" s="64">
        <v>0</v>
      </c>
      <c r="N393" s="64">
        <v>0</v>
      </c>
      <c r="O393" s="64">
        <v>0</v>
      </c>
      <c r="P393" s="64">
        <v>0</v>
      </c>
      <c r="Q393" s="64">
        <v>2</v>
      </c>
      <c r="R393" s="84">
        <v>1.0880000000000001</v>
      </c>
      <c r="S393" s="64">
        <v>11</v>
      </c>
      <c r="T393" s="61"/>
      <c r="U393" s="61">
        <v>449</v>
      </c>
      <c r="V393" s="61">
        <v>35</v>
      </c>
      <c r="W393" s="61">
        <v>44</v>
      </c>
      <c r="X393" s="85">
        <v>24879.843808096</v>
      </c>
      <c r="Y393" s="85">
        <v>12440</v>
      </c>
    </row>
    <row r="394" spans="1:25" s="85" customFormat="1">
      <c r="A394" s="83">
        <v>449</v>
      </c>
      <c r="B394" s="61">
        <v>449035050</v>
      </c>
      <c r="C394" s="63" t="s">
        <v>189</v>
      </c>
      <c r="D394" s="64">
        <v>0</v>
      </c>
      <c r="E394" s="64">
        <v>0</v>
      </c>
      <c r="F394" s="64">
        <v>0</v>
      </c>
      <c r="G394" s="64">
        <v>0</v>
      </c>
      <c r="H394" s="64">
        <v>1</v>
      </c>
      <c r="I394" s="64">
        <v>1</v>
      </c>
      <c r="J394" s="64">
        <v>0</v>
      </c>
      <c r="K394" s="84">
        <v>7.7200000000000005E-2</v>
      </c>
      <c r="L394" s="64">
        <v>0</v>
      </c>
      <c r="M394" s="64">
        <v>0</v>
      </c>
      <c r="N394" s="64">
        <v>0</v>
      </c>
      <c r="O394" s="64">
        <v>0</v>
      </c>
      <c r="P394" s="64">
        <v>0</v>
      </c>
      <c r="Q394" s="64">
        <v>2</v>
      </c>
      <c r="R394" s="84">
        <v>1.0880000000000001</v>
      </c>
      <c r="S394" s="64">
        <v>4</v>
      </c>
      <c r="T394" s="61"/>
      <c r="U394" s="61">
        <v>449</v>
      </c>
      <c r="V394" s="61">
        <v>35</v>
      </c>
      <c r="W394" s="61">
        <v>50</v>
      </c>
      <c r="X394" s="85">
        <v>22873.577808096001</v>
      </c>
      <c r="Y394" s="85">
        <v>11437</v>
      </c>
    </row>
    <row r="395" spans="1:25" s="85" customFormat="1">
      <c r="A395" s="83">
        <v>449</v>
      </c>
      <c r="B395" s="61">
        <v>449035073</v>
      </c>
      <c r="C395" s="63" t="s">
        <v>189</v>
      </c>
      <c r="D395" s="64">
        <v>0</v>
      </c>
      <c r="E395" s="64">
        <v>0</v>
      </c>
      <c r="F395" s="64">
        <v>0</v>
      </c>
      <c r="G395" s="64">
        <v>0</v>
      </c>
      <c r="H395" s="64">
        <v>0</v>
      </c>
      <c r="I395" s="64">
        <v>2</v>
      </c>
      <c r="J395" s="64">
        <v>0</v>
      </c>
      <c r="K395" s="84">
        <v>7.7200000000000005E-2</v>
      </c>
      <c r="L395" s="64">
        <v>0</v>
      </c>
      <c r="M395" s="64">
        <v>0</v>
      </c>
      <c r="N395" s="64">
        <v>0</v>
      </c>
      <c r="O395" s="64">
        <v>0</v>
      </c>
      <c r="P395" s="64">
        <v>2</v>
      </c>
      <c r="Q395" s="64">
        <v>2</v>
      </c>
      <c r="R395" s="84">
        <v>1.0880000000000001</v>
      </c>
      <c r="S395" s="64">
        <v>6</v>
      </c>
      <c r="T395" s="61"/>
      <c r="U395" s="61">
        <v>449</v>
      </c>
      <c r="V395" s="61">
        <v>35</v>
      </c>
      <c r="W395" s="61">
        <v>73</v>
      </c>
      <c r="X395" s="85">
        <v>35222.859648096004</v>
      </c>
      <c r="Y395" s="85">
        <v>17611</v>
      </c>
    </row>
    <row r="396" spans="1:25" s="85" customFormat="1">
      <c r="A396" s="83">
        <v>449</v>
      </c>
      <c r="B396" s="61">
        <v>449035133</v>
      </c>
      <c r="C396" s="63" t="s">
        <v>189</v>
      </c>
      <c r="D396" s="64">
        <v>0</v>
      </c>
      <c r="E396" s="64">
        <v>0</v>
      </c>
      <c r="F396" s="64">
        <v>0</v>
      </c>
      <c r="G396" s="64">
        <v>0</v>
      </c>
      <c r="H396" s="64">
        <v>1</v>
      </c>
      <c r="I396" s="64">
        <v>0</v>
      </c>
      <c r="J396" s="64">
        <v>0</v>
      </c>
      <c r="K396" s="84">
        <v>3.8600000000000002E-2</v>
      </c>
      <c r="L396" s="64">
        <v>0</v>
      </c>
      <c r="M396" s="64">
        <v>0</v>
      </c>
      <c r="N396" s="64">
        <v>0</v>
      </c>
      <c r="O396" s="64">
        <v>0</v>
      </c>
      <c r="P396" s="64">
        <v>0</v>
      </c>
      <c r="Q396" s="64">
        <v>1</v>
      </c>
      <c r="R396" s="84">
        <v>1.0880000000000001</v>
      </c>
      <c r="S396" s="64">
        <v>9</v>
      </c>
      <c r="T396" s="61"/>
      <c r="U396" s="61">
        <v>449</v>
      </c>
      <c r="V396" s="61">
        <v>35</v>
      </c>
      <c r="W396" s="61">
        <v>133</v>
      </c>
      <c r="X396" s="85">
        <v>10433.655904048001</v>
      </c>
      <c r="Y396" s="85">
        <v>10434</v>
      </c>
    </row>
    <row r="397" spans="1:25" s="85" customFormat="1">
      <c r="A397" s="83">
        <v>449</v>
      </c>
      <c r="B397" s="61">
        <v>449035189</v>
      </c>
      <c r="C397" s="63" t="s">
        <v>189</v>
      </c>
      <c r="D397" s="64">
        <v>0</v>
      </c>
      <c r="E397" s="64">
        <v>0</v>
      </c>
      <c r="F397" s="64">
        <v>0</v>
      </c>
      <c r="G397" s="64">
        <v>0</v>
      </c>
      <c r="H397" s="64">
        <v>1</v>
      </c>
      <c r="I397" s="64">
        <v>1</v>
      </c>
      <c r="J397" s="64">
        <v>0</v>
      </c>
      <c r="K397" s="84">
        <v>7.7200000000000005E-2</v>
      </c>
      <c r="L397" s="64">
        <v>0</v>
      </c>
      <c r="M397" s="64">
        <v>0</v>
      </c>
      <c r="N397" s="64">
        <v>0</v>
      </c>
      <c r="O397" s="64">
        <v>0</v>
      </c>
      <c r="P397" s="64">
        <v>2</v>
      </c>
      <c r="Q397" s="64">
        <v>2</v>
      </c>
      <c r="R397" s="84">
        <v>1.0880000000000001</v>
      </c>
      <c r="S397" s="64">
        <v>3</v>
      </c>
      <c r="T397" s="61"/>
      <c r="U397" s="61">
        <v>449</v>
      </c>
      <c r="V397" s="61">
        <v>35</v>
      </c>
      <c r="W397" s="61">
        <v>189</v>
      </c>
      <c r="X397" s="85">
        <v>31917.033488096004</v>
      </c>
      <c r="Y397" s="85">
        <v>15959</v>
      </c>
    </row>
    <row r="398" spans="1:25" s="85" customFormat="1">
      <c r="A398" s="83">
        <v>449</v>
      </c>
      <c r="B398" s="61">
        <v>449035243</v>
      </c>
      <c r="C398" s="63" t="s">
        <v>189</v>
      </c>
      <c r="D398" s="64">
        <v>0</v>
      </c>
      <c r="E398" s="64">
        <v>0</v>
      </c>
      <c r="F398" s="64">
        <v>0</v>
      </c>
      <c r="G398" s="64">
        <v>0</v>
      </c>
      <c r="H398" s="64">
        <v>0</v>
      </c>
      <c r="I398" s="64">
        <v>2</v>
      </c>
      <c r="J398" s="64">
        <v>0</v>
      </c>
      <c r="K398" s="84">
        <v>7.7200000000000005E-2</v>
      </c>
      <c r="L398" s="64">
        <v>0</v>
      </c>
      <c r="M398" s="64">
        <v>0</v>
      </c>
      <c r="N398" s="64">
        <v>0</v>
      </c>
      <c r="O398" s="64">
        <v>0</v>
      </c>
      <c r="P398" s="64">
        <v>0</v>
      </c>
      <c r="Q398" s="64">
        <v>2</v>
      </c>
      <c r="R398" s="84">
        <v>1.0880000000000001</v>
      </c>
      <c r="S398" s="64">
        <v>9</v>
      </c>
      <c r="T398" s="61"/>
      <c r="U398" s="61">
        <v>449</v>
      </c>
      <c r="V398" s="61">
        <v>35</v>
      </c>
      <c r="W398" s="61">
        <v>243</v>
      </c>
      <c r="X398" s="85">
        <v>24879.843808096</v>
      </c>
      <c r="Y398" s="85">
        <v>12440</v>
      </c>
    </row>
    <row r="399" spans="1:25" s="85" customFormat="1">
      <c r="A399" s="83">
        <v>449</v>
      </c>
      <c r="B399" s="61">
        <v>449035244</v>
      </c>
      <c r="C399" s="63" t="s">
        <v>189</v>
      </c>
      <c r="D399" s="64">
        <v>0</v>
      </c>
      <c r="E399" s="64">
        <v>0</v>
      </c>
      <c r="F399" s="64">
        <v>0</v>
      </c>
      <c r="G399" s="64">
        <v>0</v>
      </c>
      <c r="H399" s="64">
        <v>1</v>
      </c>
      <c r="I399" s="64">
        <v>5</v>
      </c>
      <c r="J399" s="64">
        <v>0</v>
      </c>
      <c r="K399" s="84">
        <v>0.2316</v>
      </c>
      <c r="L399" s="64">
        <v>0</v>
      </c>
      <c r="M399" s="64">
        <v>0</v>
      </c>
      <c r="N399" s="64">
        <v>0</v>
      </c>
      <c r="O399" s="64">
        <v>1</v>
      </c>
      <c r="P399" s="64">
        <v>1</v>
      </c>
      <c r="Q399" s="64">
        <v>6</v>
      </c>
      <c r="R399" s="84">
        <v>1.0880000000000001</v>
      </c>
      <c r="S399" s="64">
        <v>10</v>
      </c>
      <c r="T399" s="61"/>
      <c r="U399" s="61">
        <v>449</v>
      </c>
      <c r="V399" s="61">
        <v>35</v>
      </c>
      <c r="W399" s="61">
        <v>244</v>
      </c>
      <c r="X399" s="85">
        <v>81637.159504288007</v>
      </c>
      <c r="Y399" s="85">
        <v>13606</v>
      </c>
    </row>
    <row r="400" spans="1:25" s="85" customFormat="1">
      <c r="A400" s="83">
        <v>449</v>
      </c>
      <c r="B400" s="61">
        <v>449035285</v>
      </c>
      <c r="C400" s="63" t="s">
        <v>189</v>
      </c>
      <c r="D400" s="64">
        <v>0</v>
      </c>
      <c r="E400" s="64">
        <v>0</v>
      </c>
      <c r="F400" s="64">
        <v>0</v>
      </c>
      <c r="G400" s="64">
        <v>0</v>
      </c>
      <c r="H400" s="64">
        <v>0</v>
      </c>
      <c r="I400" s="64">
        <v>2</v>
      </c>
      <c r="J400" s="64">
        <v>0</v>
      </c>
      <c r="K400" s="84">
        <v>7.7200000000000005E-2</v>
      </c>
      <c r="L400" s="64">
        <v>0</v>
      </c>
      <c r="M400" s="64">
        <v>0</v>
      </c>
      <c r="N400" s="64">
        <v>0</v>
      </c>
      <c r="O400" s="64">
        <v>0</v>
      </c>
      <c r="P400" s="64">
        <v>1</v>
      </c>
      <c r="Q400" s="64">
        <v>2</v>
      </c>
      <c r="R400" s="84">
        <v>1.0880000000000001</v>
      </c>
      <c r="S400" s="64">
        <v>8</v>
      </c>
      <c r="T400" s="61"/>
      <c r="U400" s="61">
        <v>449</v>
      </c>
      <c r="V400" s="61">
        <v>35</v>
      </c>
      <c r="W400" s="61">
        <v>285</v>
      </c>
      <c r="X400" s="85">
        <v>30616.662688096003</v>
      </c>
      <c r="Y400" s="85">
        <v>15308</v>
      </c>
    </row>
    <row r="401" spans="1:25" s="85" customFormat="1">
      <c r="A401" s="83">
        <v>449</v>
      </c>
      <c r="B401" s="61">
        <v>449035336</v>
      </c>
      <c r="C401" s="63" t="s">
        <v>189</v>
      </c>
      <c r="D401" s="64">
        <v>0</v>
      </c>
      <c r="E401" s="64">
        <v>0</v>
      </c>
      <c r="F401" s="64">
        <v>0</v>
      </c>
      <c r="G401" s="64">
        <v>0</v>
      </c>
      <c r="H401" s="64">
        <v>0</v>
      </c>
      <c r="I401" s="64">
        <v>1</v>
      </c>
      <c r="J401" s="64">
        <v>0</v>
      </c>
      <c r="K401" s="84">
        <v>3.8600000000000002E-2</v>
      </c>
      <c r="L401" s="64">
        <v>0</v>
      </c>
      <c r="M401" s="64">
        <v>0</v>
      </c>
      <c r="N401" s="64">
        <v>0</v>
      </c>
      <c r="O401" s="64">
        <v>0</v>
      </c>
      <c r="P401" s="64">
        <v>0</v>
      </c>
      <c r="Q401" s="64">
        <v>1</v>
      </c>
      <c r="R401" s="84">
        <v>1.0880000000000001</v>
      </c>
      <c r="S401" s="64">
        <v>8</v>
      </c>
      <c r="T401" s="61"/>
      <c r="U401" s="61">
        <v>449</v>
      </c>
      <c r="V401" s="61">
        <v>35</v>
      </c>
      <c r="W401" s="61">
        <v>336</v>
      </c>
      <c r="X401" s="85">
        <v>12439.921904048</v>
      </c>
      <c r="Y401" s="85">
        <v>12440</v>
      </c>
    </row>
    <row r="402" spans="1:25" s="85" customFormat="1">
      <c r="A402" s="83">
        <v>449</v>
      </c>
      <c r="B402" s="61">
        <v>449035347</v>
      </c>
      <c r="C402" s="63" t="s">
        <v>189</v>
      </c>
      <c r="D402" s="64">
        <v>0</v>
      </c>
      <c r="E402" s="64">
        <v>0</v>
      </c>
      <c r="F402" s="64">
        <v>0</v>
      </c>
      <c r="G402" s="64">
        <v>0</v>
      </c>
      <c r="H402" s="64">
        <v>1</v>
      </c>
      <c r="I402" s="64">
        <v>0</v>
      </c>
      <c r="J402" s="64">
        <v>0</v>
      </c>
      <c r="K402" s="84">
        <v>3.8600000000000002E-2</v>
      </c>
      <c r="L402" s="64">
        <v>0</v>
      </c>
      <c r="M402" s="64">
        <v>0</v>
      </c>
      <c r="N402" s="64">
        <v>0</v>
      </c>
      <c r="O402" s="64">
        <v>0</v>
      </c>
      <c r="P402" s="64">
        <v>1</v>
      </c>
      <c r="Q402" s="64">
        <v>1</v>
      </c>
      <c r="R402" s="84">
        <v>1.0880000000000001</v>
      </c>
      <c r="S402" s="64">
        <v>8</v>
      </c>
      <c r="T402" s="61"/>
      <c r="U402" s="61">
        <v>449</v>
      </c>
      <c r="V402" s="61">
        <v>35</v>
      </c>
      <c r="W402" s="61">
        <v>347</v>
      </c>
      <c r="X402" s="85">
        <v>16170.474784048003</v>
      </c>
      <c r="Y402" s="85">
        <v>16170</v>
      </c>
    </row>
    <row r="403" spans="1:25" s="85" customFormat="1">
      <c r="A403" s="83">
        <v>449</v>
      </c>
      <c r="B403" s="61">
        <v>449035625</v>
      </c>
      <c r="C403" s="63" t="s">
        <v>189</v>
      </c>
      <c r="D403" s="64">
        <v>0</v>
      </c>
      <c r="E403" s="64">
        <v>0</v>
      </c>
      <c r="F403" s="64">
        <v>0</v>
      </c>
      <c r="G403" s="64">
        <v>0</v>
      </c>
      <c r="H403" s="64">
        <v>0</v>
      </c>
      <c r="I403" s="64">
        <v>1</v>
      </c>
      <c r="J403" s="64">
        <v>0</v>
      </c>
      <c r="K403" s="84">
        <v>3.8600000000000002E-2</v>
      </c>
      <c r="L403" s="64">
        <v>0</v>
      </c>
      <c r="M403" s="64">
        <v>0</v>
      </c>
      <c r="N403" s="64">
        <v>0</v>
      </c>
      <c r="O403" s="64">
        <v>0</v>
      </c>
      <c r="P403" s="64">
        <v>1</v>
      </c>
      <c r="Q403" s="64">
        <v>1</v>
      </c>
      <c r="R403" s="84">
        <v>1.0880000000000001</v>
      </c>
      <c r="S403" s="64">
        <v>6</v>
      </c>
      <c r="T403" s="61"/>
      <c r="U403" s="61">
        <v>449</v>
      </c>
      <c r="V403" s="61">
        <v>35</v>
      </c>
      <c r="W403" s="61">
        <v>625</v>
      </c>
      <c r="X403" s="85">
        <v>17611.429824048002</v>
      </c>
      <c r="Y403" s="85">
        <v>17611</v>
      </c>
    </row>
    <row r="404" spans="1:25" s="85" customFormat="1">
      <c r="A404" s="83">
        <v>450</v>
      </c>
      <c r="B404" s="61">
        <v>450086008</v>
      </c>
      <c r="C404" s="63" t="s">
        <v>190</v>
      </c>
      <c r="D404" s="64">
        <v>0</v>
      </c>
      <c r="E404" s="64">
        <v>0</v>
      </c>
      <c r="F404" s="64">
        <v>0</v>
      </c>
      <c r="G404" s="64">
        <v>3</v>
      </c>
      <c r="H404" s="64">
        <v>1</v>
      </c>
      <c r="I404" s="64">
        <v>0</v>
      </c>
      <c r="J404" s="64">
        <v>0</v>
      </c>
      <c r="K404" s="84">
        <v>0.15440000000000001</v>
      </c>
      <c r="L404" s="64">
        <v>0</v>
      </c>
      <c r="M404" s="64">
        <v>0</v>
      </c>
      <c r="N404" s="64">
        <v>0</v>
      </c>
      <c r="O404" s="64">
        <v>0</v>
      </c>
      <c r="P404" s="64">
        <v>0</v>
      </c>
      <c r="Q404" s="64">
        <v>4</v>
      </c>
      <c r="R404" s="84">
        <v>1</v>
      </c>
      <c r="S404" s="64">
        <v>7</v>
      </c>
      <c r="T404" s="61"/>
      <c r="U404" s="61">
        <v>450</v>
      </c>
      <c r="V404" s="61">
        <v>86</v>
      </c>
      <c r="W404" s="61">
        <v>8</v>
      </c>
      <c r="X404" s="85">
        <v>40098.487639999999</v>
      </c>
      <c r="Y404" s="85">
        <v>10025</v>
      </c>
    </row>
    <row r="405" spans="1:25" s="85" customFormat="1">
      <c r="A405" s="83">
        <v>450</v>
      </c>
      <c r="B405" s="61">
        <v>450086086</v>
      </c>
      <c r="C405" s="63" t="s">
        <v>190</v>
      </c>
      <c r="D405" s="64">
        <v>0</v>
      </c>
      <c r="E405" s="64">
        <v>0</v>
      </c>
      <c r="F405" s="64">
        <v>8</v>
      </c>
      <c r="G405" s="64">
        <v>37</v>
      </c>
      <c r="H405" s="64">
        <v>25</v>
      </c>
      <c r="I405" s="64">
        <v>0</v>
      </c>
      <c r="J405" s="64">
        <v>0</v>
      </c>
      <c r="K405" s="84">
        <v>2.702</v>
      </c>
      <c r="L405" s="64">
        <v>0</v>
      </c>
      <c r="M405" s="64">
        <v>0</v>
      </c>
      <c r="N405" s="64">
        <v>0</v>
      </c>
      <c r="O405" s="64">
        <v>0</v>
      </c>
      <c r="P405" s="64">
        <v>23</v>
      </c>
      <c r="Q405" s="64">
        <v>70</v>
      </c>
      <c r="R405" s="84">
        <v>1</v>
      </c>
      <c r="S405" s="64">
        <v>8</v>
      </c>
      <c r="T405" s="61"/>
      <c r="U405" s="61">
        <v>450</v>
      </c>
      <c r="V405" s="61">
        <v>86</v>
      </c>
      <c r="W405" s="61">
        <v>86</v>
      </c>
      <c r="X405" s="85">
        <v>820941.23370000022</v>
      </c>
      <c r="Y405" s="85">
        <v>11728</v>
      </c>
    </row>
    <row r="406" spans="1:25" s="85" customFormat="1">
      <c r="A406" s="83">
        <v>450</v>
      </c>
      <c r="B406" s="61">
        <v>450086117</v>
      </c>
      <c r="C406" s="63" t="s">
        <v>190</v>
      </c>
      <c r="D406" s="64">
        <v>0</v>
      </c>
      <c r="E406" s="64">
        <v>0</v>
      </c>
      <c r="F406" s="64">
        <v>0</v>
      </c>
      <c r="G406" s="64">
        <v>1</v>
      </c>
      <c r="H406" s="64">
        <v>0</v>
      </c>
      <c r="I406" s="64">
        <v>0</v>
      </c>
      <c r="J406" s="64">
        <v>0</v>
      </c>
      <c r="K406" s="84">
        <v>3.8600000000000002E-2</v>
      </c>
      <c r="L406" s="64">
        <v>0</v>
      </c>
      <c r="M406" s="64">
        <v>0</v>
      </c>
      <c r="N406" s="64">
        <v>0</v>
      </c>
      <c r="O406" s="64">
        <v>0</v>
      </c>
      <c r="P406" s="64">
        <v>0</v>
      </c>
      <c r="Q406" s="64">
        <v>1</v>
      </c>
      <c r="R406" s="84">
        <v>1</v>
      </c>
      <c r="S406" s="64">
        <v>5</v>
      </c>
      <c r="T406" s="61"/>
      <c r="U406" s="61">
        <v>450</v>
      </c>
      <c r="V406" s="61">
        <v>86</v>
      </c>
      <c r="W406" s="61">
        <v>117</v>
      </c>
      <c r="X406" s="85">
        <v>10114.68691</v>
      </c>
      <c r="Y406" s="85">
        <v>10115</v>
      </c>
    </row>
    <row r="407" spans="1:25" s="85" customFormat="1">
      <c r="A407" s="83">
        <v>450</v>
      </c>
      <c r="B407" s="61">
        <v>450086127</v>
      </c>
      <c r="C407" s="63" t="s">
        <v>190</v>
      </c>
      <c r="D407" s="64">
        <v>0</v>
      </c>
      <c r="E407" s="64">
        <v>0</v>
      </c>
      <c r="F407" s="64">
        <v>0</v>
      </c>
      <c r="G407" s="64">
        <v>2</v>
      </c>
      <c r="H407" s="64">
        <v>0</v>
      </c>
      <c r="I407" s="64">
        <v>0</v>
      </c>
      <c r="J407" s="64">
        <v>0</v>
      </c>
      <c r="K407" s="84">
        <v>7.7200000000000005E-2</v>
      </c>
      <c r="L407" s="64">
        <v>0</v>
      </c>
      <c r="M407" s="64">
        <v>0</v>
      </c>
      <c r="N407" s="64">
        <v>0</v>
      </c>
      <c r="O407" s="64">
        <v>0</v>
      </c>
      <c r="P407" s="64">
        <v>0</v>
      </c>
      <c r="Q407" s="64">
        <v>2</v>
      </c>
      <c r="R407" s="84">
        <v>1</v>
      </c>
      <c r="S407" s="64">
        <v>5</v>
      </c>
      <c r="T407" s="61"/>
      <c r="U407" s="61">
        <v>450</v>
      </c>
      <c r="V407" s="61">
        <v>86</v>
      </c>
      <c r="W407" s="61">
        <v>127</v>
      </c>
      <c r="X407" s="85">
        <v>20229.373820000001</v>
      </c>
      <c r="Y407" s="85">
        <v>10115</v>
      </c>
    </row>
    <row r="408" spans="1:25" s="85" customFormat="1">
      <c r="A408" s="83">
        <v>450</v>
      </c>
      <c r="B408" s="61">
        <v>450086210</v>
      </c>
      <c r="C408" s="63" t="s">
        <v>190</v>
      </c>
      <c r="D408" s="64">
        <v>0</v>
      </c>
      <c r="E408" s="64">
        <v>0</v>
      </c>
      <c r="F408" s="64">
        <v>7</v>
      </c>
      <c r="G408" s="64">
        <v>44</v>
      </c>
      <c r="H408" s="64">
        <v>50</v>
      </c>
      <c r="I408" s="64">
        <v>0</v>
      </c>
      <c r="J408" s="64">
        <v>0</v>
      </c>
      <c r="K408" s="84">
        <v>3.8986000000000001</v>
      </c>
      <c r="L408" s="64">
        <v>0</v>
      </c>
      <c r="M408" s="64">
        <v>0</v>
      </c>
      <c r="N408" s="64">
        <v>0</v>
      </c>
      <c r="O408" s="64">
        <v>0</v>
      </c>
      <c r="P408" s="64">
        <v>23</v>
      </c>
      <c r="Q408" s="64">
        <v>101</v>
      </c>
      <c r="R408" s="84">
        <v>1</v>
      </c>
      <c r="S408" s="64">
        <v>6</v>
      </c>
      <c r="T408" s="61"/>
      <c r="U408" s="61">
        <v>450</v>
      </c>
      <c r="V408" s="61">
        <v>86</v>
      </c>
      <c r="W408" s="61">
        <v>210</v>
      </c>
      <c r="X408" s="85">
        <v>1113486.7179099999</v>
      </c>
      <c r="Y408" s="85">
        <v>11025</v>
      </c>
    </row>
    <row r="409" spans="1:25" s="85" customFormat="1">
      <c r="A409" s="83">
        <v>450</v>
      </c>
      <c r="B409" s="61">
        <v>450086275</v>
      </c>
      <c r="C409" s="63" t="s">
        <v>190</v>
      </c>
      <c r="D409" s="64">
        <v>0</v>
      </c>
      <c r="E409" s="64">
        <v>0</v>
      </c>
      <c r="F409" s="64">
        <v>1</v>
      </c>
      <c r="G409" s="64">
        <v>3</v>
      </c>
      <c r="H409" s="64">
        <v>1</v>
      </c>
      <c r="I409" s="64">
        <v>0</v>
      </c>
      <c r="J409" s="64">
        <v>0</v>
      </c>
      <c r="K409" s="84">
        <v>0.193</v>
      </c>
      <c r="L409" s="64">
        <v>0</v>
      </c>
      <c r="M409" s="64">
        <v>0</v>
      </c>
      <c r="N409" s="64">
        <v>0</v>
      </c>
      <c r="O409" s="64">
        <v>0</v>
      </c>
      <c r="P409" s="64">
        <v>0</v>
      </c>
      <c r="Q409" s="64">
        <v>5</v>
      </c>
      <c r="R409" s="84">
        <v>1</v>
      </c>
      <c r="S409" s="64">
        <v>4</v>
      </c>
      <c r="T409" s="61"/>
      <c r="U409" s="61">
        <v>450</v>
      </c>
      <c r="V409" s="61">
        <v>86</v>
      </c>
      <c r="W409" s="61">
        <v>275</v>
      </c>
      <c r="X409" s="85">
        <v>50162.414550000009</v>
      </c>
      <c r="Y409" s="85">
        <v>10032</v>
      </c>
    </row>
    <row r="410" spans="1:25" s="85" customFormat="1">
      <c r="A410" s="83">
        <v>450</v>
      </c>
      <c r="B410" s="61">
        <v>450086278</v>
      </c>
      <c r="C410" s="63" t="s">
        <v>190</v>
      </c>
      <c r="D410" s="64">
        <v>0</v>
      </c>
      <c r="E410" s="64">
        <v>0</v>
      </c>
      <c r="F410" s="64">
        <v>3</v>
      </c>
      <c r="G410" s="64">
        <v>7</v>
      </c>
      <c r="H410" s="64">
        <v>1</v>
      </c>
      <c r="I410" s="64">
        <v>0</v>
      </c>
      <c r="J410" s="64">
        <v>0</v>
      </c>
      <c r="K410" s="84">
        <v>0.42459999999999998</v>
      </c>
      <c r="L410" s="64">
        <v>0</v>
      </c>
      <c r="M410" s="64">
        <v>0</v>
      </c>
      <c r="N410" s="64">
        <v>0</v>
      </c>
      <c r="O410" s="64">
        <v>0</v>
      </c>
      <c r="P410" s="64">
        <v>3</v>
      </c>
      <c r="Q410" s="64">
        <v>11</v>
      </c>
      <c r="R410" s="84">
        <v>1</v>
      </c>
      <c r="S410" s="64">
        <v>7</v>
      </c>
      <c r="T410" s="61"/>
      <c r="U410" s="61">
        <v>450</v>
      </c>
      <c r="V410" s="61">
        <v>86</v>
      </c>
      <c r="W410" s="61">
        <v>278</v>
      </c>
      <c r="X410" s="85">
        <v>125918.39601000001</v>
      </c>
      <c r="Y410" s="85">
        <v>11447</v>
      </c>
    </row>
    <row r="411" spans="1:25" s="85" customFormat="1">
      <c r="A411" s="83">
        <v>450</v>
      </c>
      <c r="B411" s="61">
        <v>450086327</v>
      </c>
      <c r="C411" s="63" t="s">
        <v>190</v>
      </c>
      <c r="D411" s="64">
        <v>0</v>
      </c>
      <c r="E411" s="64">
        <v>0</v>
      </c>
      <c r="F411" s="64">
        <v>1</v>
      </c>
      <c r="G411" s="64">
        <v>1</v>
      </c>
      <c r="H411" s="64">
        <v>1</v>
      </c>
      <c r="I411" s="64">
        <v>0</v>
      </c>
      <c r="J411" s="64">
        <v>0</v>
      </c>
      <c r="K411" s="84">
        <v>0.1158</v>
      </c>
      <c r="L411" s="64">
        <v>0</v>
      </c>
      <c r="M411" s="64">
        <v>0</v>
      </c>
      <c r="N411" s="64">
        <v>0</v>
      </c>
      <c r="O411" s="64">
        <v>0</v>
      </c>
      <c r="P411" s="64">
        <v>0</v>
      </c>
      <c r="Q411" s="64">
        <v>3</v>
      </c>
      <c r="R411" s="84">
        <v>1</v>
      </c>
      <c r="S411" s="64">
        <v>6</v>
      </c>
      <c r="T411" s="61"/>
      <c r="U411" s="61">
        <v>450</v>
      </c>
      <c r="V411" s="61">
        <v>86</v>
      </c>
      <c r="W411" s="61">
        <v>327</v>
      </c>
      <c r="X411" s="85">
        <v>29933.040729999997</v>
      </c>
      <c r="Y411" s="85">
        <v>9978</v>
      </c>
    </row>
    <row r="412" spans="1:25" s="85" customFormat="1">
      <c r="A412" s="83">
        <v>450</v>
      </c>
      <c r="B412" s="61">
        <v>450086337</v>
      </c>
      <c r="C412" s="63" t="s">
        <v>190</v>
      </c>
      <c r="D412" s="64">
        <v>0</v>
      </c>
      <c r="E412" s="64">
        <v>0</v>
      </c>
      <c r="F412" s="64">
        <v>0</v>
      </c>
      <c r="G412" s="64">
        <v>2</v>
      </c>
      <c r="H412" s="64">
        <v>0</v>
      </c>
      <c r="I412" s="64">
        <v>0</v>
      </c>
      <c r="J412" s="64">
        <v>0</v>
      </c>
      <c r="K412" s="84">
        <v>7.7200000000000005E-2</v>
      </c>
      <c r="L412" s="64">
        <v>0</v>
      </c>
      <c r="M412" s="64">
        <v>0</v>
      </c>
      <c r="N412" s="64">
        <v>0</v>
      </c>
      <c r="O412" s="64">
        <v>0</v>
      </c>
      <c r="P412" s="64">
        <v>2</v>
      </c>
      <c r="Q412" s="64">
        <v>2</v>
      </c>
      <c r="R412" s="84">
        <v>1</v>
      </c>
      <c r="S412" s="64">
        <v>5</v>
      </c>
      <c r="T412" s="61"/>
      <c r="U412" s="61">
        <v>450</v>
      </c>
      <c r="V412" s="61">
        <v>86</v>
      </c>
      <c r="W412" s="61">
        <v>337</v>
      </c>
      <c r="X412" s="85">
        <v>29049.973819999999</v>
      </c>
      <c r="Y412" s="85">
        <v>14525</v>
      </c>
    </row>
    <row r="413" spans="1:25" s="85" customFormat="1">
      <c r="A413" s="83">
        <v>450</v>
      </c>
      <c r="B413" s="61">
        <v>450086340</v>
      </c>
      <c r="C413" s="63" t="s">
        <v>190</v>
      </c>
      <c r="D413" s="64">
        <v>0</v>
      </c>
      <c r="E413" s="64">
        <v>0</v>
      </c>
      <c r="F413" s="64">
        <v>0</v>
      </c>
      <c r="G413" s="64">
        <v>5</v>
      </c>
      <c r="H413" s="64">
        <v>2</v>
      </c>
      <c r="I413" s="64">
        <v>0</v>
      </c>
      <c r="J413" s="64">
        <v>0</v>
      </c>
      <c r="K413" s="84">
        <v>0.2702</v>
      </c>
      <c r="L413" s="64">
        <v>0</v>
      </c>
      <c r="M413" s="64">
        <v>0</v>
      </c>
      <c r="N413" s="64">
        <v>0</v>
      </c>
      <c r="O413" s="64">
        <v>0</v>
      </c>
      <c r="P413" s="64">
        <v>0</v>
      </c>
      <c r="Q413" s="64">
        <v>7</v>
      </c>
      <c r="R413" s="84">
        <v>1</v>
      </c>
      <c r="S413" s="64">
        <v>6</v>
      </c>
      <c r="T413" s="61"/>
      <c r="U413" s="61">
        <v>450</v>
      </c>
      <c r="V413" s="61">
        <v>86</v>
      </c>
      <c r="W413" s="61">
        <v>340</v>
      </c>
      <c r="X413" s="85">
        <v>70082.288370000009</v>
      </c>
      <c r="Y413" s="85">
        <v>10012</v>
      </c>
    </row>
    <row r="414" spans="1:25" s="85" customFormat="1">
      <c r="A414" s="83">
        <v>450</v>
      </c>
      <c r="B414" s="61">
        <v>450086605</v>
      </c>
      <c r="C414" s="63" t="s">
        <v>190</v>
      </c>
      <c r="D414" s="64">
        <v>0</v>
      </c>
      <c r="E414" s="64">
        <v>0</v>
      </c>
      <c r="F414" s="64">
        <v>0</v>
      </c>
      <c r="G414" s="64">
        <v>0</v>
      </c>
      <c r="H414" s="64">
        <v>4</v>
      </c>
      <c r="I414" s="64">
        <v>0</v>
      </c>
      <c r="J414" s="64">
        <v>0</v>
      </c>
      <c r="K414" s="84">
        <v>0.15440000000000001</v>
      </c>
      <c r="L414" s="64">
        <v>0</v>
      </c>
      <c r="M414" s="64">
        <v>0</v>
      </c>
      <c r="N414" s="64">
        <v>0</v>
      </c>
      <c r="O414" s="64">
        <v>0</v>
      </c>
      <c r="P414" s="64">
        <v>0</v>
      </c>
      <c r="Q414" s="64">
        <v>4</v>
      </c>
      <c r="R414" s="84">
        <v>1</v>
      </c>
      <c r="S414" s="64">
        <v>6</v>
      </c>
      <c r="T414" s="61"/>
      <c r="U414" s="61">
        <v>450</v>
      </c>
      <c r="V414" s="61">
        <v>86</v>
      </c>
      <c r="W414" s="61">
        <v>605</v>
      </c>
      <c r="X414" s="85">
        <v>39017.707639999993</v>
      </c>
      <c r="Y414" s="85">
        <v>9754</v>
      </c>
    </row>
    <row r="415" spans="1:25" s="85" customFormat="1">
      <c r="A415" s="83">
        <v>450</v>
      </c>
      <c r="B415" s="61">
        <v>450086683</v>
      </c>
      <c r="C415" s="63" t="s">
        <v>190</v>
      </c>
      <c r="D415" s="64">
        <v>0</v>
      </c>
      <c r="E415" s="64">
        <v>0</v>
      </c>
      <c r="F415" s="64">
        <v>0</v>
      </c>
      <c r="G415" s="64">
        <v>0</v>
      </c>
      <c r="H415" s="64">
        <v>7</v>
      </c>
      <c r="I415" s="64">
        <v>0</v>
      </c>
      <c r="J415" s="64">
        <v>0</v>
      </c>
      <c r="K415" s="84">
        <v>0.2702</v>
      </c>
      <c r="L415" s="64">
        <v>0</v>
      </c>
      <c r="M415" s="64">
        <v>0</v>
      </c>
      <c r="N415" s="64">
        <v>0</v>
      </c>
      <c r="O415" s="64">
        <v>0</v>
      </c>
      <c r="P415" s="64">
        <v>0</v>
      </c>
      <c r="Q415" s="64">
        <v>7</v>
      </c>
      <c r="R415" s="84">
        <v>1</v>
      </c>
      <c r="S415" s="64">
        <v>5</v>
      </c>
      <c r="T415" s="61"/>
      <c r="U415" s="61">
        <v>450</v>
      </c>
      <c r="V415" s="61">
        <v>86</v>
      </c>
      <c r="W415" s="61">
        <v>683</v>
      </c>
      <c r="X415" s="85">
        <v>68280.988370000006</v>
      </c>
      <c r="Y415" s="85">
        <v>9754</v>
      </c>
    </row>
    <row r="416" spans="1:25" s="85" customFormat="1">
      <c r="A416" s="83">
        <v>453</v>
      </c>
      <c r="B416" s="61">
        <v>453137005</v>
      </c>
      <c r="C416" s="63" t="s">
        <v>201</v>
      </c>
      <c r="D416" s="64">
        <v>0</v>
      </c>
      <c r="E416" s="64">
        <v>0</v>
      </c>
      <c r="F416" s="64">
        <v>2</v>
      </c>
      <c r="G416" s="64">
        <v>1</v>
      </c>
      <c r="H416" s="64">
        <v>0</v>
      </c>
      <c r="I416" s="64">
        <v>0</v>
      </c>
      <c r="J416" s="64">
        <v>0</v>
      </c>
      <c r="K416" s="84">
        <v>0.1158</v>
      </c>
      <c r="L416" s="64">
        <v>0</v>
      </c>
      <c r="M416" s="64">
        <v>0</v>
      </c>
      <c r="N416" s="64">
        <v>0</v>
      </c>
      <c r="O416" s="64">
        <v>0</v>
      </c>
      <c r="P416" s="64">
        <v>1</v>
      </c>
      <c r="Q416" s="64">
        <v>3</v>
      </c>
      <c r="R416" s="84">
        <v>1</v>
      </c>
      <c r="S416" s="64">
        <v>8</v>
      </c>
      <c r="T416" s="61"/>
      <c r="U416" s="61">
        <v>453</v>
      </c>
      <c r="V416" s="61">
        <v>137</v>
      </c>
      <c r="W416" s="61">
        <v>5</v>
      </c>
      <c r="X416" s="85">
        <v>35561.050730000003</v>
      </c>
      <c r="Y416" s="85">
        <v>11854</v>
      </c>
    </row>
    <row r="417" spans="1:25" s="85" customFormat="1">
      <c r="A417" s="83">
        <v>453</v>
      </c>
      <c r="B417" s="61">
        <v>453137061</v>
      </c>
      <c r="C417" s="63" t="s">
        <v>201</v>
      </c>
      <c r="D417" s="64">
        <v>0</v>
      </c>
      <c r="E417" s="64">
        <v>0</v>
      </c>
      <c r="F417" s="64">
        <v>8</v>
      </c>
      <c r="G417" s="64">
        <v>30</v>
      </c>
      <c r="H417" s="64">
        <v>25</v>
      </c>
      <c r="I417" s="64">
        <v>0</v>
      </c>
      <c r="J417" s="64">
        <v>0</v>
      </c>
      <c r="K417" s="84">
        <v>2.4318</v>
      </c>
      <c r="L417" s="64">
        <v>0</v>
      </c>
      <c r="M417" s="64">
        <v>5</v>
      </c>
      <c r="N417" s="64">
        <v>0</v>
      </c>
      <c r="O417" s="64">
        <v>0</v>
      </c>
      <c r="P417" s="64">
        <v>49</v>
      </c>
      <c r="Q417" s="64">
        <v>63</v>
      </c>
      <c r="R417" s="84">
        <v>1</v>
      </c>
      <c r="S417" s="64">
        <v>11</v>
      </c>
      <c r="T417" s="61"/>
      <c r="U417" s="61">
        <v>453</v>
      </c>
      <c r="V417" s="61">
        <v>137</v>
      </c>
      <c r="W417" s="61">
        <v>61</v>
      </c>
      <c r="X417" s="85">
        <v>942404.42533000011</v>
      </c>
      <c r="Y417" s="85">
        <v>14959</v>
      </c>
    </row>
    <row r="418" spans="1:25" s="85" customFormat="1">
      <c r="A418" s="83">
        <v>453</v>
      </c>
      <c r="B418" s="61">
        <v>453137086</v>
      </c>
      <c r="C418" s="63" t="s">
        <v>201</v>
      </c>
      <c r="D418" s="64">
        <v>0</v>
      </c>
      <c r="E418" s="64">
        <v>0</v>
      </c>
      <c r="F418" s="64">
        <v>0</v>
      </c>
      <c r="G418" s="64">
        <v>1</v>
      </c>
      <c r="H418" s="64">
        <v>2</v>
      </c>
      <c r="I418" s="64">
        <v>0</v>
      </c>
      <c r="J418" s="64">
        <v>0</v>
      </c>
      <c r="K418" s="84">
        <v>0.1158</v>
      </c>
      <c r="L418" s="64">
        <v>0</v>
      </c>
      <c r="M418" s="64">
        <v>0</v>
      </c>
      <c r="N418" s="64">
        <v>0</v>
      </c>
      <c r="O418" s="64">
        <v>0</v>
      </c>
      <c r="P418" s="64">
        <v>3</v>
      </c>
      <c r="Q418" s="64">
        <v>3</v>
      </c>
      <c r="R418" s="84">
        <v>1</v>
      </c>
      <c r="S418" s="64">
        <v>8</v>
      </c>
      <c r="T418" s="61"/>
      <c r="U418" s="61">
        <v>453</v>
      </c>
      <c r="V418" s="61">
        <v>137</v>
      </c>
      <c r="W418" s="61">
        <v>86</v>
      </c>
      <c r="X418" s="85">
        <v>45579.070729999999</v>
      </c>
      <c r="Y418" s="85">
        <v>15193</v>
      </c>
    </row>
    <row r="419" spans="1:25" s="85" customFormat="1">
      <c r="A419" s="83">
        <v>453</v>
      </c>
      <c r="B419" s="61">
        <v>453137111</v>
      </c>
      <c r="C419" s="63" t="s">
        <v>201</v>
      </c>
      <c r="D419" s="64">
        <v>0</v>
      </c>
      <c r="E419" s="64">
        <v>0</v>
      </c>
      <c r="F419" s="64">
        <v>0</v>
      </c>
      <c r="G419" s="64">
        <v>1</v>
      </c>
      <c r="H419" s="64">
        <v>0</v>
      </c>
      <c r="I419" s="64">
        <v>0</v>
      </c>
      <c r="J419" s="64">
        <v>0</v>
      </c>
      <c r="K419" s="84">
        <v>3.8600000000000002E-2</v>
      </c>
      <c r="L419" s="64">
        <v>0</v>
      </c>
      <c r="M419" s="64">
        <v>0</v>
      </c>
      <c r="N419" s="64">
        <v>0</v>
      </c>
      <c r="O419" s="64">
        <v>0</v>
      </c>
      <c r="P419" s="64">
        <v>1</v>
      </c>
      <c r="Q419" s="64">
        <v>1</v>
      </c>
      <c r="R419" s="84">
        <v>1</v>
      </c>
      <c r="S419" s="64">
        <v>7</v>
      </c>
      <c r="T419" s="61"/>
      <c r="U419" s="61">
        <v>453</v>
      </c>
      <c r="V419" s="61">
        <v>137</v>
      </c>
      <c r="W419" s="61">
        <v>111</v>
      </c>
      <c r="X419" s="85">
        <v>15171.146909999999</v>
      </c>
      <c r="Y419" s="85">
        <v>15171</v>
      </c>
    </row>
    <row r="420" spans="1:25" s="85" customFormat="1">
      <c r="A420" s="83">
        <v>453</v>
      </c>
      <c r="B420" s="61">
        <v>453137114</v>
      </c>
      <c r="C420" s="63" t="s">
        <v>201</v>
      </c>
      <c r="D420" s="64">
        <v>0</v>
      </c>
      <c r="E420" s="64">
        <v>0</v>
      </c>
      <c r="F420" s="64">
        <v>0</v>
      </c>
      <c r="G420" s="64">
        <v>1</v>
      </c>
      <c r="H420" s="64">
        <v>1</v>
      </c>
      <c r="I420" s="64">
        <v>0</v>
      </c>
      <c r="J420" s="64">
        <v>0</v>
      </c>
      <c r="K420" s="84">
        <v>7.7200000000000005E-2</v>
      </c>
      <c r="L420" s="64">
        <v>0</v>
      </c>
      <c r="M420" s="64">
        <v>0</v>
      </c>
      <c r="N420" s="64">
        <v>0</v>
      </c>
      <c r="O420" s="64">
        <v>0</v>
      </c>
      <c r="P420" s="64">
        <v>2</v>
      </c>
      <c r="Q420" s="64">
        <v>2</v>
      </c>
      <c r="R420" s="84">
        <v>1</v>
      </c>
      <c r="S420" s="64">
        <v>10</v>
      </c>
      <c r="T420" s="61"/>
      <c r="U420" s="61">
        <v>453</v>
      </c>
      <c r="V420" s="61">
        <v>137</v>
      </c>
      <c r="W420" s="61">
        <v>114</v>
      </c>
      <c r="X420" s="85">
        <v>31554.393820000001</v>
      </c>
      <c r="Y420" s="85">
        <v>15777</v>
      </c>
    </row>
    <row r="421" spans="1:25" s="85" customFormat="1">
      <c r="A421" s="83">
        <v>453</v>
      </c>
      <c r="B421" s="61">
        <v>453137137</v>
      </c>
      <c r="C421" s="63" t="s">
        <v>201</v>
      </c>
      <c r="D421" s="64">
        <v>0</v>
      </c>
      <c r="E421" s="64">
        <v>0</v>
      </c>
      <c r="F421" s="64">
        <v>47</v>
      </c>
      <c r="G421" s="64">
        <v>258</v>
      </c>
      <c r="H421" s="64">
        <v>162</v>
      </c>
      <c r="I421" s="64">
        <v>0</v>
      </c>
      <c r="J421" s="64">
        <v>0</v>
      </c>
      <c r="K421" s="84">
        <v>18.026199999999999</v>
      </c>
      <c r="L421" s="64">
        <v>0</v>
      </c>
      <c r="M421" s="64">
        <v>50</v>
      </c>
      <c r="N421" s="64">
        <v>13</v>
      </c>
      <c r="O421" s="64">
        <v>0</v>
      </c>
      <c r="P421" s="64">
        <v>417</v>
      </c>
      <c r="Q421" s="64">
        <v>467</v>
      </c>
      <c r="R421" s="84">
        <v>1</v>
      </c>
      <c r="S421" s="64">
        <v>12</v>
      </c>
      <c r="T421" s="61"/>
      <c r="U421" s="61">
        <v>453</v>
      </c>
      <c r="V421" s="61">
        <v>137</v>
      </c>
      <c r="W421" s="61">
        <v>137</v>
      </c>
      <c r="X421" s="85">
        <v>7526288.4969700007</v>
      </c>
      <c r="Y421" s="85">
        <v>16116</v>
      </c>
    </row>
    <row r="422" spans="1:25" s="85" customFormat="1">
      <c r="A422" s="83">
        <v>453</v>
      </c>
      <c r="B422" s="61">
        <v>453137161</v>
      </c>
      <c r="C422" s="63" t="s">
        <v>201</v>
      </c>
      <c r="D422" s="64">
        <v>0</v>
      </c>
      <c r="E422" s="64">
        <v>0</v>
      </c>
      <c r="F422" s="64">
        <v>0</v>
      </c>
      <c r="G422" s="64">
        <v>1</v>
      </c>
      <c r="H422" s="64">
        <v>0</v>
      </c>
      <c r="I422" s="64">
        <v>0</v>
      </c>
      <c r="J422" s="64">
        <v>0</v>
      </c>
      <c r="K422" s="84">
        <v>3.8600000000000002E-2</v>
      </c>
      <c r="L422" s="64">
        <v>0</v>
      </c>
      <c r="M422" s="64">
        <v>0</v>
      </c>
      <c r="N422" s="64">
        <v>0</v>
      </c>
      <c r="O422" s="64">
        <v>0</v>
      </c>
      <c r="P422" s="64">
        <v>1</v>
      </c>
      <c r="Q422" s="64">
        <v>1</v>
      </c>
      <c r="R422" s="84">
        <v>1</v>
      </c>
      <c r="S422" s="64">
        <v>7</v>
      </c>
      <c r="T422" s="61"/>
      <c r="U422" s="61">
        <v>453</v>
      </c>
      <c r="V422" s="61">
        <v>137</v>
      </c>
      <c r="W422" s="61">
        <v>161</v>
      </c>
      <c r="X422" s="85">
        <v>15171.146909999999</v>
      </c>
      <c r="Y422" s="85">
        <v>15171</v>
      </c>
    </row>
    <row r="423" spans="1:25" s="85" customFormat="1">
      <c r="A423" s="83">
        <v>453</v>
      </c>
      <c r="B423" s="61">
        <v>453137210</v>
      </c>
      <c r="C423" s="63" t="s">
        <v>201</v>
      </c>
      <c r="D423" s="64">
        <v>0</v>
      </c>
      <c r="E423" s="64">
        <v>0</v>
      </c>
      <c r="F423" s="64">
        <v>0</v>
      </c>
      <c r="G423" s="64">
        <v>1</v>
      </c>
      <c r="H423" s="64">
        <v>1</v>
      </c>
      <c r="I423" s="64">
        <v>0</v>
      </c>
      <c r="J423" s="64">
        <v>0</v>
      </c>
      <c r="K423" s="84">
        <v>7.7200000000000005E-2</v>
      </c>
      <c r="L423" s="64">
        <v>0</v>
      </c>
      <c r="M423" s="64">
        <v>0</v>
      </c>
      <c r="N423" s="64">
        <v>0</v>
      </c>
      <c r="O423" s="64">
        <v>0</v>
      </c>
      <c r="P423" s="64">
        <v>2</v>
      </c>
      <c r="Q423" s="64">
        <v>2</v>
      </c>
      <c r="R423" s="84">
        <v>1</v>
      </c>
      <c r="S423" s="64">
        <v>6</v>
      </c>
      <c r="T423" s="61"/>
      <c r="U423" s="61">
        <v>453</v>
      </c>
      <c r="V423" s="61">
        <v>137</v>
      </c>
      <c r="W423" s="61">
        <v>210</v>
      </c>
      <c r="X423" s="85">
        <v>29457.953819999999</v>
      </c>
      <c r="Y423" s="85">
        <v>14729</v>
      </c>
    </row>
    <row r="424" spans="1:25" s="85" customFormat="1">
      <c r="A424" s="83">
        <v>453</v>
      </c>
      <c r="B424" s="61">
        <v>453137227</v>
      </c>
      <c r="C424" s="63" t="s">
        <v>201</v>
      </c>
      <c r="D424" s="64">
        <v>0</v>
      </c>
      <c r="E424" s="64">
        <v>0</v>
      </c>
      <c r="F424" s="64">
        <v>0</v>
      </c>
      <c r="G424" s="64">
        <v>1</v>
      </c>
      <c r="H424" s="64">
        <v>0</v>
      </c>
      <c r="I424" s="64">
        <v>0</v>
      </c>
      <c r="J424" s="64">
        <v>0</v>
      </c>
      <c r="K424" s="84">
        <v>3.8600000000000002E-2</v>
      </c>
      <c r="L424" s="64">
        <v>0</v>
      </c>
      <c r="M424" s="64">
        <v>1</v>
      </c>
      <c r="N424" s="64">
        <v>0</v>
      </c>
      <c r="O424" s="64">
        <v>0</v>
      </c>
      <c r="P424" s="64">
        <v>1</v>
      </c>
      <c r="Q424" s="64">
        <v>1</v>
      </c>
      <c r="R424" s="84">
        <v>1</v>
      </c>
      <c r="S424" s="64">
        <v>10</v>
      </c>
      <c r="T424" s="61"/>
      <c r="U424" s="61">
        <v>453</v>
      </c>
      <c r="V424" s="61">
        <v>137</v>
      </c>
      <c r="W424" s="61">
        <v>227</v>
      </c>
      <c r="X424" s="85">
        <v>18511.396910000003</v>
      </c>
      <c r="Y424" s="85">
        <v>18511</v>
      </c>
    </row>
    <row r="425" spans="1:25" s="85" customFormat="1">
      <c r="A425" s="83">
        <v>453</v>
      </c>
      <c r="B425" s="61">
        <v>453137278</v>
      </c>
      <c r="C425" s="63" t="s">
        <v>201</v>
      </c>
      <c r="D425" s="64">
        <v>0</v>
      </c>
      <c r="E425" s="64">
        <v>0</v>
      </c>
      <c r="F425" s="64">
        <v>0</v>
      </c>
      <c r="G425" s="64">
        <v>3</v>
      </c>
      <c r="H425" s="64">
        <v>1</v>
      </c>
      <c r="I425" s="64">
        <v>0</v>
      </c>
      <c r="J425" s="64">
        <v>0</v>
      </c>
      <c r="K425" s="84">
        <v>0.15440000000000001</v>
      </c>
      <c r="L425" s="64">
        <v>0</v>
      </c>
      <c r="M425" s="64">
        <v>0</v>
      </c>
      <c r="N425" s="64">
        <v>0</v>
      </c>
      <c r="O425" s="64">
        <v>0</v>
      </c>
      <c r="P425" s="64">
        <v>2</v>
      </c>
      <c r="Q425" s="64">
        <v>4</v>
      </c>
      <c r="R425" s="84">
        <v>1</v>
      </c>
      <c r="S425" s="64">
        <v>7</v>
      </c>
      <c r="T425" s="61"/>
      <c r="U425" s="61">
        <v>453</v>
      </c>
      <c r="V425" s="61">
        <v>137</v>
      </c>
      <c r="W425" s="61">
        <v>278</v>
      </c>
      <c r="X425" s="85">
        <v>50211.407639999998</v>
      </c>
      <c r="Y425" s="85">
        <v>12553</v>
      </c>
    </row>
    <row r="426" spans="1:25" s="85" customFormat="1">
      <c r="A426" s="83">
        <v>453</v>
      </c>
      <c r="B426" s="61">
        <v>453137281</v>
      </c>
      <c r="C426" s="63" t="s">
        <v>201</v>
      </c>
      <c r="D426" s="64">
        <v>0</v>
      </c>
      <c r="E426" s="64">
        <v>0</v>
      </c>
      <c r="F426" s="64">
        <v>10</v>
      </c>
      <c r="G426" s="64">
        <v>47</v>
      </c>
      <c r="H426" s="64">
        <v>27</v>
      </c>
      <c r="I426" s="64">
        <v>0</v>
      </c>
      <c r="J426" s="64">
        <v>0</v>
      </c>
      <c r="K426" s="84">
        <v>3.2423999999999999</v>
      </c>
      <c r="L426" s="64">
        <v>0</v>
      </c>
      <c r="M426" s="64">
        <v>6</v>
      </c>
      <c r="N426" s="64">
        <v>2</v>
      </c>
      <c r="O426" s="64">
        <v>0</v>
      </c>
      <c r="P426" s="64">
        <v>73</v>
      </c>
      <c r="Q426" s="64">
        <v>84</v>
      </c>
      <c r="R426" s="84">
        <v>1</v>
      </c>
      <c r="S426" s="64">
        <v>12</v>
      </c>
      <c r="T426" s="61"/>
      <c r="U426" s="61">
        <v>453</v>
      </c>
      <c r="V426" s="61">
        <v>137</v>
      </c>
      <c r="W426" s="61">
        <v>281</v>
      </c>
      <c r="X426" s="85">
        <v>1332904.5504399999</v>
      </c>
      <c r="Y426" s="85">
        <v>15868</v>
      </c>
    </row>
    <row r="427" spans="1:25" s="85" customFormat="1">
      <c r="A427" s="83">
        <v>453</v>
      </c>
      <c r="B427" s="61">
        <v>453137325</v>
      </c>
      <c r="C427" s="63" t="s">
        <v>201</v>
      </c>
      <c r="D427" s="64">
        <v>0</v>
      </c>
      <c r="E427" s="64">
        <v>0</v>
      </c>
      <c r="F427" s="64">
        <v>0</v>
      </c>
      <c r="G427" s="64">
        <v>2</v>
      </c>
      <c r="H427" s="64">
        <v>3</v>
      </c>
      <c r="I427" s="64">
        <v>0</v>
      </c>
      <c r="J427" s="64">
        <v>0</v>
      </c>
      <c r="K427" s="84">
        <v>0.193</v>
      </c>
      <c r="L427" s="64">
        <v>0</v>
      </c>
      <c r="M427" s="64">
        <v>0</v>
      </c>
      <c r="N427" s="64">
        <v>1</v>
      </c>
      <c r="O427" s="64">
        <v>0</v>
      </c>
      <c r="P427" s="64">
        <v>5</v>
      </c>
      <c r="Q427" s="64">
        <v>5</v>
      </c>
      <c r="R427" s="84">
        <v>1</v>
      </c>
      <c r="S427" s="64">
        <v>9</v>
      </c>
      <c r="T427" s="61"/>
      <c r="U427" s="61">
        <v>453</v>
      </c>
      <c r="V427" s="61">
        <v>137</v>
      </c>
      <c r="W427" s="61">
        <v>325</v>
      </c>
      <c r="X427" s="85">
        <v>80091.324549999976</v>
      </c>
      <c r="Y427" s="85">
        <v>16018</v>
      </c>
    </row>
    <row r="428" spans="1:25" s="85" customFormat="1">
      <c r="A428" s="83">
        <v>453</v>
      </c>
      <c r="B428" s="61">
        <v>453137332</v>
      </c>
      <c r="C428" s="63" t="s">
        <v>201</v>
      </c>
      <c r="D428" s="64">
        <v>0</v>
      </c>
      <c r="E428" s="64">
        <v>0</v>
      </c>
      <c r="F428" s="64">
        <v>1</v>
      </c>
      <c r="G428" s="64">
        <v>10</v>
      </c>
      <c r="H428" s="64">
        <v>4</v>
      </c>
      <c r="I428" s="64">
        <v>0</v>
      </c>
      <c r="J428" s="64">
        <v>0</v>
      </c>
      <c r="K428" s="84">
        <v>0.57899999999999996</v>
      </c>
      <c r="L428" s="64">
        <v>0</v>
      </c>
      <c r="M428" s="64">
        <v>0</v>
      </c>
      <c r="N428" s="64">
        <v>0</v>
      </c>
      <c r="O428" s="64">
        <v>0</v>
      </c>
      <c r="P428" s="64">
        <v>13</v>
      </c>
      <c r="Q428" s="64">
        <v>15</v>
      </c>
      <c r="R428" s="84">
        <v>1</v>
      </c>
      <c r="S428" s="64">
        <v>10</v>
      </c>
      <c r="T428" s="61"/>
      <c r="U428" s="61">
        <v>453</v>
      </c>
      <c r="V428" s="61">
        <v>137</v>
      </c>
      <c r="W428" s="61">
        <v>332</v>
      </c>
      <c r="X428" s="85">
        <v>226182.82365000003</v>
      </c>
      <c r="Y428" s="85">
        <v>15079</v>
      </c>
    </row>
    <row r="429" spans="1:25" s="85" customFormat="1">
      <c r="A429" s="83">
        <v>453</v>
      </c>
      <c r="B429" s="61">
        <v>453137680</v>
      </c>
      <c r="C429" s="63" t="s">
        <v>201</v>
      </c>
      <c r="D429" s="64">
        <v>0</v>
      </c>
      <c r="E429" s="64">
        <v>0</v>
      </c>
      <c r="F429" s="64">
        <v>0</v>
      </c>
      <c r="G429" s="64">
        <v>2</v>
      </c>
      <c r="H429" s="64">
        <v>0</v>
      </c>
      <c r="I429" s="64">
        <v>0</v>
      </c>
      <c r="J429" s="64">
        <v>0</v>
      </c>
      <c r="K429" s="84">
        <v>7.7200000000000005E-2</v>
      </c>
      <c r="L429" s="64">
        <v>0</v>
      </c>
      <c r="M429" s="64">
        <v>0</v>
      </c>
      <c r="N429" s="64">
        <v>0</v>
      </c>
      <c r="O429" s="64">
        <v>0</v>
      </c>
      <c r="P429" s="64">
        <v>0</v>
      </c>
      <c r="Q429" s="64">
        <v>2</v>
      </c>
      <c r="R429" s="84">
        <v>1</v>
      </c>
      <c r="S429" s="64">
        <v>5</v>
      </c>
      <c r="T429" s="61"/>
      <c r="U429" s="61">
        <v>453</v>
      </c>
      <c r="V429" s="61">
        <v>137</v>
      </c>
      <c r="W429" s="61">
        <v>680</v>
      </c>
      <c r="X429" s="85">
        <v>20229.373820000001</v>
      </c>
      <c r="Y429" s="85">
        <v>10115</v>
      </c>
    </row>
    <row r="430" spans="1:25" s="85" customFormat="1">
      <c r="A430" s="83">
        <v>454</v>
      </c>
      <c r="B430" s="61">
        <v>454149009</v>
      </c>
      <c r="C430" s="63" t="s">
        <v>206</v>
      </c>
      <c r="D430" s="64">
        <v>0</v>
      </c>
      <c r="E430" s="64">
        <v>0</v>
      </c>
      <c r="F430" s="64">
        <v>1</v>
      </c>
      <c r="G430" s="64">
        <v>3</v>
      </c>
      <c r="H430" s="64">
        <v>1</v>
      </c>
      <c r="I430" s="64">
        <v>0</v>
      </c>
      <c r="J430" s="64">
        <v>0</v>
      </c>
      <c r="K430" s="84">
        <v>0.193</v>
      </c>
      <c r="L430" s="64">
        <v>0</v>
      </c>
      <c r="M430" s="64">
        <v>0</v>
      </c>
      <c r="N430" s="64">
        <v>0</v>
      </c>
      <c r="O430" s="64">
        <v>0</v>
      </c>
      <c r="P430" s="64">
        <v>5</v>
      </c>
      <c r="Q430" s="64">
        <v>5</v>
      </c>
      <c r="R430" s="84">
        <v>1</v>
      </c>
      <c r="S430" s="64">
        <v>3</v>
      </c>
      <c r="T430" s="61"/>
      <c r="U430" s="61">
        <v>454</v>
      </c>
      <c r="V430" s="61">
        <v>149</v>
      </c>
      <c r="W430" s="61">
        <v>9</v>
      </c>
      <c r="X430" s="85">
        <v>71122.514550000007</v>
      </c>
      <c r="Y430" s="85">
        <v>14225</v>
      </c>
    </row>
    <row r="431" spans="1:25" s="85" customFormat="1">
      <c r="A431" s="83">
        <v>454</v>
      </c>
      <c r="B431" s="61">
        <v>454149103</v>
      </c>
      <c r="C431" s="63" t="s">
        <v>206</v>
      </c>
      <c r="D431" s="64">
        <v>1</v>
      </c>
      <c r="E431" s="64">
        <v>0</v>
      </c>
      <c r="F431" s="64">
        <v>0</v>
      </c>
      <c r="G431" s="64">
        <v>3</v>
      </c>
      <c r="H431" s="64">
        <v>0</v>
      </c>
      <c r="I431" s="64">
        <v>0</v>
      </c>
      <c r="J431" s="64">
        <v>0</v>
      </c>
      <c r="K431" s="84">
        <v>0.1158</v>
      </c>
      <c r="L431" s="64">
        <v>0</v>
      </c>
      <c r="M431" s="64">
        <v>4</v>
      </c>
      <c r="N431" s="64">
        <v>0</v>
      </c>
      <c r="O431" s="64">
        <v>0</v>
      </c>
      <c r="P431" s="64">
        <v>3</v>
      </c>
      <c r="Q431" s="64">
        <v>4</v>
      </c>
      <c r="R431" s="84">
        <v>1</v>
      </c>
      <c r="S431" s="64">
        <v>10</v>
      </c>
      <c r="T431" s="61"/>
      <c r="U431" s="61">
        <v>454</v>
      </c>
      <c r="V431" s="61">
        <v>149</v>
      </c>
      <c r="W431" s="61">
        <v>103</v>
      </c>
      <c r="X431" s="85">
        <v>62552.340730000004</v>
      </c>
      <c r="Y431" s="85">
        <v>15638</v>
      </c>
    </row>
    <row r="432" spans="1:25" s="85" customFormat="1">
      <c r="A432" s="83">
        <v>454</v>
      </c>
      <c r="B432" s="61">
        <v>454149128</v>
      </c>
      <c r="C432" s="63" t="s">
        <v>206</v>
      </c>
      <c r="D432" s="64">
        <v>3</v>
      </c>
      <c r="E432" s="64">
        <v>0</v>
      </c>
      <c r="F432" s="64">
        <v>0</v>
      </c>
      <c r="G432" s="64">
        <v>8</v>
      </c>
      <c r="H432" s="64">
        <v>5</v>
      </c>
      <c r="I432" s="64">
        <v>0</v>
      </c>
      <c r="J432" s="64">
        <v>0</v>
      </c>
      <c r="K432" s="84">
        <v>0.50180000000000002</v>
      </c>
      <c r="L432" s="64">
        <v>0</v>
      </c>
      <c r="M432" s="64">
        <v>1</v>
      </c>
      <c r="N432" s="64">
        <v>0</v>
      </c>
      <c r="O432" s="64">
        <v>0</v>
      </c>
      <c r="P432" s="64">
        <v>15</v>
      </c>
      <c r="Q432" s="64">
        <v>15</v>
      </c>
      <c r="R432" s="84">
        <v>1</v>
      </c>
      <c r="S432" s="64">
        <v>10</v>
      </c>
      <c r="T432" s="61"/>
      <c r="U432" s="61">
        <v>454</v>
      </c>
      <c r="V432" s="61">
        <v>149</v>
      </c>
      <c r="W432" s="61">
        <v>128</v>
      </c>
      <c r="X432" s="85">
        <v>233275.53982999999</v>
      </c>
      <c r="Y432" s="85">
        <v>15552</v>
      </c>
    </row>
    <row r="433" spans="1:25" s="85" customFormat="1">
      <c r="A433" s="83">
        <v>454</v>
      </c>
      <c r="B433" s="61">
        <v>454149149</v>
      </c>
      <c r="C433" s="63" t="s">
        <v>206</v>
      </c>
      <c r="D433" s="64">
        <v>74</v>
      </c>
      <c r="E433" s="64">
        <v>0</v>
      </c>
      <c r="F433" s="64">
        <v>75</v>
      </c>
      <c r="G433" s="64">
        <v>363</v>
      </c>
      <c r="H433" s="64">
        <v>195</v>
      </c>
      <c r="I433" s="64">
        <v>0</v>
      </c>
      <c r="J433" s="64">
        <v>0</v>
      </c>
      <c r="K433" s="84">
        <v>24.433800000000002</v>
      </c>
      <c r="L433" s="64">
        <v>0</v>
      </c>
      <c r="M433" s="64">
        <v>166</v>
      </c>
      <c r="N433" s="64">
        <v>3</v>
      </c>
      <c r="O433" s="64">
        <v>0</v>
      </c>
      <c r="P433" s="64">
        <v>574</v>
      </c>
      <c r="Q433" s="64">
        <v>670</v>
      </c>
      <c r="R433" s="84">
        <v>1</v>
      </c>
      <c r="S433" s="64">
        <v>12</v>
      </c>
      <c r="T433" s="61"/>
      <c r="U433" s="61">
        <v>454</v>
      </c>
      <c r="V433" s="61">
        <v>149</v>
      </c>
      <c r="W433" s="61">
        <v>149</v>
      </c>
      <c r="X433" s="85">
        <v>10808494.994030001</v>
      </c>
      <c r="Y433" s="85">
        <v>16132</v>
      </c>
    </row>
    <row r="434" spans="1:25" s="85" customFormat="1">
      <c r="A434" s="83">
        <v>454</v>
      </c>
      <c r="B434" s="61">
        <v>454149181</v>
      </c>
      <c r="C434" s="63" t="s">
        <v>206</v>
      </c>
      <c r="D434" s="64">
        <v>4</v>
      </c>
      <c r="E434" s="64">
        <v>0</v>
      </c>
      <c r="F434" s="64">
        <v>4</v>
      </c>
      <c r="G434" s="64">
        <v>28</v>
      </c>
      <c r="H434" s="64">
        <v>25</v>
      </c>
      <c r="I434" s="64">
        <v>0</v>
      </c>
      <c r="J434" s="64">
        <v>0</v>
      </c>
      <c r="K434" s="84">
        <v>2.2002000000000002</v>
      </c>
      <c r="L434" s="64">
        <v>0</v>
      </c>
      <c r="M434" s="64">
        <v>10</v>
      </c>
      <c r="N434" s="64">
        <v>0</v>
      </c>
      <c r="O434" s="64">
        <v>0</v>
      </c>
      <c r="P434" s="64">
        <v>49</v>
      </c>
      <c r="Q434" s="64">
        <v>59</v>
      </c>
      <c r="R434" s="84">
        <v>1</v>
      </c>
      <c r="S434" s="64">
        <v>10</v>
      </c>
      <c r="T434" s="61"/>
      <c r="U434" s="61">
        <v>454</v>
      </c>
      <c r="V434" s="61">
        <v>149</v>
      </c>
      <c r="W434" s="61">
        <v>181</v>
      </c>
      <c r="X434" s="85">
        <v>897013.99387000012</v>
      </c>
      <c r="Y434" s="85">
        <v>15204</v>
      </c>
    </row>
    <row r="435" spans="1:25" s="85" customFormat="1">
      <c r="A435" s="83">
        <v>454</v>
      </c>
      <c r="B435" s="61">
        <v>454149211</v>
      </c>
      <c r="C435" s="63" t="s">
        <v>206</v>
      </c>
      <c r="D435" s="64">
        <v>0</v>
      </c>
      <c r="E435" s="64">
        <v>0</v>
      </c>
      <c r="F435" s="64">
        <v>0</v>
      </c>
      <c r="G435" s="64">
        <v>2</v>
      </c>
      <c r="H435" s="64">
        <v>1</v>
      </c>
      <c r="I435" s="64">
        <v>0</v>
      </c>
      <c r="J435" s="64">
        <v>0</v>
      </c>
      <c r="K435" s="84">
        <v>0.1158</v>
      </c>
      <c r="L435" s="64">
        <v>0</v>
      </c>
      <c r="M435" s="64">
        <v>0</v>
      </c>
      <c r="N435" s="64">
        <v>0</v>
      </c>
      <c r="O435" s="64">
        <v>0</v>
      </c>
      <c r="P435" s="64">
        <v>2</v>
      </c>
      <c r="Q435" s="64">
        <v>3</v>
      </c>
      <c r="R435" s="84">
        <v>1</v>
      </c>
      <c r="S435" s="64">
        <v>5</v>
      </c>
      <c r="T435" s="61"/>
      <c r="U435" s="61">
        <v>454</v>
      </c>
      <c r="V435" s="61">
        <v>149</v>
      </c>
      <c r="W435" s="61">
        <v>211</v>
      </c>
      <c r="X435" s="85">
        <v>38804.400730000001</v>
      </c>
      <c r="Y435" s="85">
        <v>12935</v>
      </c>
    </row>
    <row r="436" spans="1:25" s="85" customFormat="1">
      <c r="A436" s="83">
        <v>455</v>
      </c>
      <c r="B436" s="61">
        <v>455128007</v>
      </c>
      <c r="C436" s="63" t="s">
        <v>207</v>
      </c>
      <c r="D436" s="64">
        <v>0</v>
      </c>
      <c r="E436" s="64">
        <v>0</v>
      </c>
      <c r="F436" s="64">
        <v>0</v>
      </c>
      <c r="G436" s="64">
        <v>2</v>
      </c>
      <c r="H436" s="64">
        <v>0</v>
      </c>
      <c r="I436" s="64">
        <v>0</v>
      </c>
      <c r="J436" s="64">
        <v>0</v>
      </c>
      <c r="K436" s="84">
        <v>7.7200000000000005E-2</v>
      </c>
      <c r="L436" s="64">
        <v>0</v>
      </c>
      <c r="M436" s="64">
        <v>0</v>
      </c>
      <c r="N436" s="64">
        <v>0</v>
      </c>
      <c r="O436" s="64">
        <v>0</v>
      </c>
      <c r="P436" s="64">
        <v>2</v>
      </c>
      <c r="Q436" s="64">
        <v>2</v>
      </c>
      <c r="R436" s="84">
        <v>1</v>
      </c>
      <c r="S436" s="64">
        <v>6</v>
      </c>
      <c r="T436" s="61"/>
      <c r="U436" s="61">
        <v>455</v>
      </c>
      <c r="V436" s="61">
        <v>128</v>
      </c>
      <c r="W436" s="61">
        <v>7</v>
      </c>
      <c r="X436" s="85">
        <v>29818.213819999997</v>
      </c>
      <c r="Y436" s="85">
        <v>14909</v>
      </c>
    </row>
    <row r="437" spans="1:25" s="85" customFormat="1">
      <c r="A437" s="83">
        <v>455</v>
      </c>
      <c r="B437" s="61">
        <v>455128128</v>
      </c>
      <c r="C437" s="63" t="s">
        <v>207</v>
      </c>
      <c r="D437" s="64">
        <v>0</v>
      </c>
      <c r="E437" s="64">
        <v>0</v>
      </c>
      <c r="F437" s="64">
        <v>36</v>
      </c>
      <c r="G437" s="64">
        <v>165</v>
      </c>
      <c r="H437" s="64">
        <v>93</v>
      </c>
      <c r="I437" s="64">
        <v>0</v>
      </c>
      <c r="J437" s="64">
        <v>0</v>
      </c>
      <c r="K437" s="84">
        <v>11.3484</v>
      </c>
      <c r="L437" s="64">
        <v>0</v>
      </c>
      <c r="M437" s="64">
        <v>14</v>
      </c>
      <c r="N437" s="64">
        <v>1</v>
      </c>
      <c r="O437" s="64">
        <v>0</v>
      </c>
      <c r="P437" s="64">
        <v>121</v>
      </c>
      <c r="Q437" s="64">
        <v>294</v>
      </c>
      <c r="R437" s="84">
        <v>1</v>
      </c>
      <c r="S437" s="64">
        <v>10</v>
      </c>
      <c r="T437" s="61"/>
      <c r="U437" s="61">
        <v>455</v>
      </c>
      <c r="V437" s="61">
        <v>128</v>
      </c>
      <c r="W437" s="61">
        <v>128</v>
      </c>
      <c r="X437" s="85">
        <v>3683798.5515400004</v>
      </c>
      <c r="Y437" s="85">
        <v>12530</v>
      </c>
    </row>
    <row r="438" spans="1:25" s="85" customFormat="1">
      <c r="A438" s="83">
        <v>455</v>
      </c>
      <c r="B438" s="61">
        <v>455128149</v>
      </c>
      <c r="C438" s="63" t="s">
        <v>207</v>
      </c>
      <c r="D438" s="64">
        <v>0</v>
      </c>
      <c r="E438" s="64">
        <v>0</v>
      </c>
      <c r="F438" s="64">
        <v>0</v>
      </c>
      <c r="G438" s="64">
        <v>3</v>
      </c>
      <c r="H438" s="64">
        <v>1</v>
      </c>
      <c r="I438" s="64">
        <v>0</v>
      </c>
      <c r="J438" s="64">
        <v>0</v>
      </c>
      <c r="K438" s="84">
        <v>0.15440000000000001</v>
      </c>
      <c r="L438" s="64">
        <v>0</v>
      </c>
      <c r="M438" s="64">
        <v>0</v>
      </c>
      <c r="N438" s="64">
        <v>0</v>
      </c>
      <c r="O438" s="64">
        <v>0</v>
      </c>
      <c r="P438" s="64">
        <v>2</v>
      </c>
      <c r="Q438" s="64">
        <v>4</v>
      </c>
      <c r="R438" s="84">
        <v>1</v>
      </c>
      <c r="S438" s="64">
        <v>12</v>
      </c>
      <c r="T438" s="61"/>
      <c r="U438" s="61">
        <v>455</v>
      </c>
      <c r="V438" s="61">
        <v>128</v>
      </c>
      <c r="W438" s="61">
        <v>149</v>
      </c>
      <c r="X438" s="85">
        <v>53051.627640000006</v>
      </c>
      <c r="Y438" s="85">
        <v>13263</v>
      </c>
    </row>
    <row r="439" spans="1:25" s="85" customFormat="1">
      <c r="A439" s="83">
        <v>455</v>
      </c>
      <c r="B439" s="61">
        <v>455128181</v>
      </c>
      <c r="C439" s="63" t="s">
        <v>207</v>
      </c>
      <c r="D439" s="64">
        <v>0</v>
      </c>
      <c r="E439" s="64">
        <v>0</v>
      </c>
      <c r="F439" s="64">
        <v>0</v>
      </c>
      <c r="G439" s="64">
        <v>1</v>
      </c>
      <c r="H439" s="64">
        <v>2</v>
      </c>
      <c r="I439" s="64">
        <v>0</v>
      </c>
      <c r="J439" s="64">
        <v>0</v>
      </c>
      <c r="K439" s="84">
        <v>0.1158</v>
      </c>
      <c r="L439" s="64">
        <v>0</v>
      </c>
      <c r="M439" s="64">
        <v>0</v>
      </c>
      <c r="N439" s="64">
        <v>0</v>
      </c>
      <c r="O439" s="64">
        <v>0</v>
      </c>
      <c r="P439" s="64">
        <v>0</v>
      </c>
      <c r="Q439" s="64">
        <v>3</v>
      </c>
      <c r="R439" s="84">
        <v>1</v>
      </c>
      <c r="S439" s="64">
        <v>10</v>
      </c>
      <c r="T439" s="61"/>
      <c r="U439" s="61">
        <v>455</v>
      </c>
      <c r="V439" s="61">
        <v>128</v>
      </c>
      <c r="W439" s="61">
        <v>181</v>
      </c>
      <c r="X439" s="85">
        <v>29623.540729999997</v>
      </c>
      <c r="Y439" s="85">
        <v>9875</v>
      </c>
    </row>
    <row r="440" spans="1:25" s="85" customFormat="1">
      <c r="A440" s="83">
        <v>455</v>
      </c>
      <c r="B440" s="61">
        <v>455128745</v>
      </c>
      <c r="C440" s="63" t="s">
        <v>207</v>
      </c>
      <c r="D440" s="64">
        <v>0</v>
      </c>
      <c r="E440" s="64">
        <v>0</v>
      </c>
      <c r="F440" s="64">
        <v>0</v>
      </c>
      <c r="G440" s="64">
        <v>2</v>
      </c>
      <c r="H440" s="64">
        <v>1</v>
      </c>
      <c r="I440" s="64">
        <v>0</v>
      </c>
      <c r="J440" s="64">
        <v>0</v>
      </c>
      <c r="K440" s="84">
        <v>0.1158</v>
      </c>
      <c r="L440" s="64">
        <v>0</v>
      </c>
      <c r="M440" s="64">
        <v>0</v>
      </c>
      <c r="N440" s="64">
        <v>0</v>
      </c>
      <c r="O440" s="64">
        <v>0</v>
      </c>
      <c r="P440" s="64">
        <v>2</v>
      </c>
      <c r="Q440" s="64">
        <v>3</v>
      </c>
      <c r="R440" s="84">
        <v>1</v>
      </c>
      <c r="S440" s="64">
        <v>3</v>
      </c>
      <c r="T440" s="61"/>
      <c r="U440" s="61">
        <v>455</v>
      </c>
      <c r="V440" s="61">
        <v>128</v>
      </c>
      <c r="W440" s="61">
        <v>745</v>
      </c>
      <c r="X440" s="85">
        <v>38367.840729999996</v>
      </c>
      <c r="Y440" s="85">
        <v>12789</v>
      </c>
    </row>
    <row r="441" spans="1:25" s="85" customFormat="1">
      <c r="A441" s="83">
        <v>456</v>
      </c>
      <c r="B441" s="61">
        <v>456160009</v>
      </c>
      <c r="C441" s="63" t="s">
        <v>209</v>
      </c>
      <c r="D441" s="64">
        <v>0</v>
      </c>
      <c r="E441" s="64">
        <v>0</v>
      </c>
      <c r="F441" s="64">
        <v>0</v>
      </c>
      <c r="G441" s="64">
        <v>1</v>
      </c>
      <c r="H441" s="64">
        <v>1</v>
      </c>
      <c r="I441" s="64">
        <v>0</v>
      </c>
      <c r="J441" s="64">
        <v>0</v>
      </c>
      <c r="K441" s="84">
        <v>7.7200000000000005E-2</v>
      </c>
      <c r="L441" s="64">
        <v>0</v>
      </c>
      <c r="M441" s="64">
        <v>0</v>
      </c>
      <c r="N441" s="64">
        <v>0</v>
      </c>
      <c r="O441" s="64">
        <v>0</v>
      </c>
      <c r="P441" s="64">
        <v>0</v>
      </c>
      <c r="Q441" s="64">
        <v>2</v>
      </c>
      <c r="R441" s="84">
        <v>1</v>
      </c>
      <c r="S441" s="64">
        <v>3</v>
      </c>
      <c r="T441" s="61"/>
      <c r="U441" s="61">
        <v>456</v>
      </c>
      <c r="V441" s="61">
        <v>160</v>
      </c>
      <c r="W441" s="61">
        <v>9</v>
      </c>
      <c r="X441" s="85">
        <v>19869.113819999999</v>
      </c>
      <c r="Y441" s="85">
        <v>9935</v>
      </c>
    </row>
    <row r="442" spans="1:25" s="85" customFormat="1">
      <c r="A442" s="83">
        <v>456</v>
      </c>
      <c r="B442" s="61">
        <v>456160031</v>
      </c>
      <c r="C442" s="63" t="s">
        <v>209</v>
      </c>
      <c r="D442" s="64">
        <v>0</v>
      </c>
      <c r="E442" s="64">
        <v>0</v>
      </c>
      <c r="F442" s="64">
        <v>1</v>
      </c>
      <c r="G442" s="64">
        <v>4</v>
      </c>
      <c r="H442" s="64">
        <v>3</v>
      </c>
      <c r="I442" s="64">
        <v>0</v>
      </c>
      <c r="J442" s="64">
        <v>0</v>
      </c>
      <c r="K442" s="84">
        <v>0.30880000000000002</v>
      </c>
      <c r="L442" s="64">
        <v>0</v>
      </c>
      <c r="M442" s="64">
        <v>3</v>
      </c>
      <c r="N442" s="64">
        <v>0</v>
      </c>
      <c r="O442" s="64">
        <v>0</v>
      </c>
      <c r="P442" s="64">
        <v>4</v>
      </c>
      <c r="Q442" s="64">
        <v>8</v>
      </c>
      <c r="R442" s="84">
        <v>1</v>
      </c>
      <c r="S442" s="64">
        <v>5</v>
      </c>
      <c r="T442" s="61"/>
      <c r="U442" s="61">
        <v>456</v>
      </c>
      <c r="V442" s="61">
        <v>160</v>
      </c>
      <c r="W442" s="61">
        <v>31</v>
      </c>
      <c r="X442" s="85">
        <v>105089.36527999998</v>
      </c>
      <c r="Y442" s="85">
        <v>13136</v>
      </c>
    </row>
    <row r="443" spans="1:25" s="85" customFormat="1">
      <c r="A443" s="83">
        <v>456</v>
      </c>
      <c r="B443" s="61">
        <v>456160056</v>
      </c>
      <c r="C443" s="63" t="s">
        <v>209</v>
      </c>
      <c r="D443" s="64">
        <v>0</v>
      </c>
      <c r="E443" s="64">
        <v>0</v>
      </c>
      <c r="F443" s="64">
        <v>1</v>
      </c>
      <c r="G443" s="64">
        <v>3</v>
      </c>
      <c r="H443" s="64">
        <v>2</v>
      </c>
      <c r="I443" s="64">
        <v>0</v>
      </c>
      <c r="J443" s="64">
        <v>0</v>
      </c>
      <c r="K443" s="84">
        <v>0.2316</v>
      </c>
      <c r="L443" s="64">
        <v>0</v>
      </c>
      <c r="M443" s="64">
        <v>1</v>
      </c>
      <c r="N443" s="64">
        <v>2</v>
      </c>
      <c r="O443" s="64">
        <v>0</v>
      </c>
      <c r="P443" s="64">
        <v>6</v>
      </c>
      <c r="Q443" s="64">
        <v>6</v>
      </c>
      <c r="R443" s="84">
        <v>1</v>
      </c>
      <c r="S443" s="64">
        <v>4</v>
      </c>
      <c r="T443" s="61"/>
      <c r="U443" s="61">
        <v>456</v>
      </c>
      <c r="V443" s="61">
        <v>160</v>
      </c>
      <c r="W443" s="61">
        <v>56</v>
      </c>
      <c r="X443" s="85">
        <v>93669.251459999999</v>
      </c>
      <c r="Y443" s="85">
        <v>15612</v>
      </c>
    </row>
    <row r="444" spans="1:25" s="85" customFormat="1">
      <c r="A444" s="83">
        <v>456</v>
      </c>
      <c r="B444" s="61">
        <v>456160079</v>
      </c>
      <c r="C444" s="63" t="s">
        <v>209</v>
      </c>
      <c r="D444" s="64">
        <v>4</v>
      </c>
      <c r="E444" s="64">
        <v>0</v>
      </c>
      <c r="F444" s="64">
        <v>9</v>
      </c>
      <c r="G444" s="64">
        <v>18</v>
      </c>
      <c r="H444" s="64">
        <v>15</v>
      </c>
      <c r="I444" s="64">
        <v>0</v>
      </c>
      <c r="J444" s="64">
        <v>0</v>
      </c>
      <c r="K444" s="84">
        <v>1.6212</v>
      </c>
      <c r="L444" s="64">
        <v>0</v>
      </c>
      <c r="M444" s="64">
        <v>18</v>
      </c>
      <c r="N444" s="64">
        <v>5</v>
      </c>
      <c r="O444" s="64">
        <v>0</v>
      </c>
      <c r="P444" s="64">
        <v>29</v>
      </c>
      <c r="Q444" s="64">
        <v>44</v>
      </c>
      <c r="R444" s="84">
        <v>1</v>
      </c>
      <c r="S444" s="64">
        <v>7</v>
      </c>
      <c r="T444" s="61"/>
      <c r="U444" s="61">
        <v>456</v>
      </c>
      <c r="V444" s="61">
        <v>160</v>
      </c>
      <c r="W444" s="61">
        <v>79</v>
      </c>
      <c r="X444" s="85">
        <v>642901.63022000005</v>
      </c>
      <c r="Y444" s="85">
        <v>14611</v>
      </c>
    </row>
    <row r="445" spans="1:25" s="85" customFormat="1">
      <c r="A445" s="83">
        <v>456</v>
      </c>
      <c r="B445" s="61">
        <v>456160097</v>
      </c>
      <c r="C445" s="63" t="s">
        <v>209</v>
      </c>
      <c r="D445" s="64">
        <v>0</v>
      </c>
      <c r="E445" s="64">
        <v>0</v>
      </c>
      <c r="F445" s="64">
        <v>1</v>
      </c>
      <c r="G445" s="64">
        <v>1</v>
      </c>
      <c r="H445" s="64">
        <v>0</v>
      </c>
      <c r="I445" s="64">
        <v>0</v>
      </c>
      <c r="J445" s="64">
        <v>0</v>
      </c>
      <c r="K445" s="84">
        <v>7.7200000000000005E-2</v>
      </c>
      <c r="L445" s="64">
        <v>0</v>
      </c>
      <c r="M445" s="64">
        <v>2</v>
      </c>
      <c r="N445" s="64">
        <v>0</v>
      </c>
      <c r="O445" s="64">
        <v>0</v>
      </c>
      <c r="P445" s="64">
        <v>2</v>
      </c>
      <c r="Q445" s="64">
        <v>2</v>
      </c>
      <c r="R445" s="84">
        <v>1</v>
      </c>
      <c r="S445" s="64">
        <v>11</v>
      </c>
      <c r="T445" s="61"/>
      <c r="U445" s="61">
        <v>456</v>
      </c>
      <c r="V445" s="61">
        <v>160</v>
      </c>
      <c r="W445" s="61">
        <v>97</v>
      </c>
      <c r="X445" s="85">
        <v>37605.993819999996</v>
      </c>
      <c r="Y445" s="85">
        <v>18803</v>
      </c>
    </row>
    <row r="446" spans="1:25" s="85" customFormat="1">
      <c r="A446" s="83">
        <v>456</v>
      </c>
      <c r="B446" s="61">
        <v>456160128</v>
      </c>
      <c r="C446" s="63" t="s">
        <v>209</v>
      </c>
      <c r="D446" s="64">
        <v>0</v>
      </c>
      <c r="E446" s="64">
        <v>0</v>
      </c>
      <c r="F446" s="64">
        <v>0</v>
      </c>
      <c r="G446" s="64">
        <v>0</v>
      </c>
      <c r="H446" s="64">
        <v>1</v>
      </c>
      <c r="I446" s="64">
        <v>0</v>
      </c>
      <c r="J446" s="64">
        <v>0</v>
      </c>
      <c r="K446" s="84">
        <v>3.8600000000000002E-2</v>
      </c>
      <c r="L446" s="64">
        <v>0</v>
      </c>
      <c r="M446" s="64">
        <v>0</v>
      </c>
      <c r="N446" s="64">
        <v>0</v>
      </c>
      <c r="O446" s="64">
        <v>0</v>
      </c>
      <c r="P446" s="64">
        <v>0</v>
      </c>
      <c r="Q446" s="64">
        <v>1</v>
      </c>
      <c r="R446" s="84">
        <v>1</v>
      </c>
      <c r="S446" s="64">
        <v>10</v>
      </c>
      <c r="T446" s="61"/>
      <c r="U446" s="61">
        <v>456</v>
      </c>
      <c r="V446" s="61">
        <v>160</v>
      </c>
      <c r="W446" s="61">
        <v>128</v>
      </c>
      <c r="X446" s="85">
        <v>9754.4269099999983</v>
      </c>
      <c r="Y446" s="85">
        <v>9754</v>
      </c>
    </row>
    <row r="447" spans="1:25" s="85" customFormat="1">
      <c r="A447" s="83">
        <v>456</v>
      </c>
      <c r="B447" s="61">
        <v>456160149</v>
      </c>
      <c r="C447" s="63" t="s">
        <v>209</v>
      </c>
      <c r="D447" s="64">
        <v>0</v>
      </c>
      <c r="E447" s="64">
        <v>0</v>
      </c>
      <c r="F447" s="64">
        <v>0</v>
      </c>
      <c r="G447" s="64">
        <v>2</v>
      </c>
      <c r="H447" s="64">
        <v>2</v>
      </c>
      <c r="I447" s="64">
        <v>0</v>
      </c>
      <c r="J447" s="64">
        <v>0</v>
      </c>
      <c r="K447" s="84">
        <v>0.15440000000000001</v>
      </c>
      <c r="L447" s="64">
        <v>0</v>
      </c>
      <c r="M447" s="64">
        <v>0</v>
      </c>
      <c r="N447" s="64">
        <v>2</v>
      </c>
      <c r="O447" s="64">
        <v>0</v>
      </c>
      <c r="P447" s="64">
        <v>3</v>
      </c>
      <c r="Q447" s="64">
        <v>4</v>
      </c>
      <c r="R447" s="84">
        <v>1</v>
      </c>
      <c r="S447" s="64">
        <v>12</v>
      </c>
      <c r="T447" s="61"/>
      <c r="U447" s="61">
        <v>456</v>
      </c>
      <c r="V447" s="61">
        <v>160</v>
      </c>
      <c r="W447" s="61">
        <v>149</v>
      </c>
      <c r="X447" s="85">
        <v>64559.377640000006</v>
      </c>
      <c r="Y447" s="85">
        <v>16140</v>
      </c>
    </row>
    <row r="448" spans="1:25" s="85" customFormat="1">
      <c r="A448" s="83">
        <v>456</v>
      </c>
      <c r="B448" s="61">
        <v>456160153</v>
      </c>
      <c r="C448" s="63" t="s">
        <v>209</v>
      </c>
      <c r="D448" s="64">
        <v>0</v>
      </c>
      <c r="E448" s="64">
        <v>0</v>
      </c>
      <c r="F448" s="64">
        <v>0</v>
      </c>
      <c r="G448" s="64">
        <v>1</v>
      </c>
      <c r="H448" s="64">
        <v>1</v>
      </c>
      <c r="I448" s="64">
        <v>0</v>
      </c>
      <c r="J448" s="64">
        <v>0</v>
      </c>
      <c r="K448" s="84">
        <v>7.7200000000000005E-2</v>
      </c>
      <c r="L448" s="64">
        <v>0</v>
      </c>
      <c r="M448" s="64">
        <v>1</v>
      </c>
      <c r="N448" s="64">
        <v>0</v>
      </c>
      <c r="O448" s="64">
        <v>0</v>
      </c>
      <c r="P448" s="64">
        <v>2</v>
      </c>
      <c r="Q448" s="64">
        <v>2</v>
      </c>
      <c r="R448" s="84">
        <v>1</v>
      </c>
      <c r="S448" s="64">
        <v>10</v>
      </c>
      <c r="T448" s="61"/>
      <c r="U448" s="61">
        <v>456</v>
      </c>
      <c r="V448" s="61">
        <v>160</v>
      </c>
      <c r="W448" s="61">
        <v>153</v>
      </c>
      <c r="X448" s="85">
        <v>34108.463819999997</v>
      </c>
      <c r="Y448" s="85">
        <v>17054</v>
      </c>
    </row>
    <row r="449" spans="1:25" s="85" customFormat="1">
      <c r="A449" s="83">
        <v>456</v>
      </c>
      <c r="B449" s="61">
        <v>456160160</v>
      </c>
      <c r="C449" s="63" t="s">
        <v>209</v>
      </c>
      <c r="D449" s="64">
        <v>35</v>
      </c>
      <c r="E449" s="64">
        <v>0</v>
      </c>
      <c r="F449" s="64">
        <v>85</v>
      </c>
      <c r="G449" s="64">
        <v>416</v>
      </c>
      <c r="H449" s="64">
        <v>197</v>
      </c>
      <c r="I449" s="64">
        <v>0</v>
      </c>
      <c r="J449" s="64">
        <v>0</v>
      </c>
      <c r="K449" s="84">
        <v>26.942799999999998</v>
      </c>
      <c r="L449" s="64">
        <v>0</v>
      </c>
      <c r="M449" s="64">
        <v>321</v>
      </c>
      <c r="N449" s="64">
        <v>90</v>
      </c>
      <c r="O449" s="64">
        <v>0</v>
      </c>
      <c r="P449" s="64">
        <v>549</v>
      </c>
      <c r="Q449" s="64">
        <v>716</v>
      </c>
      <c r="R449" s="84">
        <v>1</v>
      </c>
      <c r="S449" s="64">
        <v>11</v>
      </c>
      <c r="T449" s="61"/>
      <c r="U449" s="61">
        <v>456</v>
      </c>
      <c r="V449" s="61">
        <v>160</v>
      </c>
      <c r="W449" s="61">
        <v>160</v>
      </c>
      <c r="X449" s="85">
        <v>11585111.093180001</v>
      </c>
      <c r="Y449" s="85">
        <v>16180</v>
      </c>
    </row>
    <row r="450" spans="1:25" s="85" customFormat="1">
      <c r="A450" s="83">
        <v>456</v>
      </c>
      <c r="B450" s="61">
        <v>456160163</v>
      </c>
      <c r="C450" s="63" t="s">
        <v>209</v>
      </c>
      <c r="D450" s="64">
        <v>0</v>
      </c>
      <c r="E450" s="64">
        <v>0</v>
      </c>
      <c r="F450" s="64">
        <v>1</v>
      </c>
      <c r="G450" s="64">
        <v>0</v>
      </c>
      <c r="H450" s="64">
        <v>0</v>
      </c>
      <c r="I450" s="64">
        <v>0</v>
      </c>
      <c r="J450" s="64">
        <v>0</v>
      </c>
      <c r="K450" s="84">
        <v>3.8600000000000002E-2</v>
      </c>
      <c r="L450" s="64">
        <v>0</v>
      </c>
      <c r="M450" s="64">
        <v>0</v>
      </c>
      <c r="N450" s="64">
        <v>0</v>
      </c>
      <c r="O450" s="64">
        <v>0</v>
      </c>
      <c r="P450" s="64">
        <v>1</v>
      </c>
      <c r="Q450" s="64">
        <v>1</v>
      </c>
      <c r="R450" s="84">
        <v>1</v>
      </c>
      <c r="S450" s="64">
        <v>11</v>
      </c>
      <c r="T450" s="61"/>
      <c r="U450" s="61">
        <v>456</v>
      </c>
      <c r="V450" s="61">
        <v>160</v>
      </c>
      <c r="W450" s="61">
        <v>163</v>
      </c>
      <c r="X450" s="85">
        <v>16223.546909999999</v>
      </c>
      <c r="Y450" s="85">
        <v>16224</v>
      </c>
    </row>
    <row r="451" spans="1:25" s="85" customFormat="1">
      <c r="A451" s="83">
        <v>456</v>
      </c>
      <c r="B451" s="61">
        <v>456160170</v>
      </c>
      <c r="C451" s="63" t="s">
        <v>209</v>
      </c>
      <c r="D451" s="64">
        <v>0</v>
      </c>
      <c r="E451" s="64">
        <v>0</v>
      </c>
      <c r="F451" s="64">
        <v>0</v>
      </c>
      <c r="G451" s="64">
        <v>2</v>
      </c>
      <c r="H451" s="64">
        <v>0</v>
      </c>
      <c r="I451" s="64">
        <v>0</v>
      </c>
      <c r="J451" s="64">
        <v>0</v>
      </c>
      <c r="K451" s="84">
        <v>7.7200000000000005E-2</v>
      </c>
      <c r="L451" s="64">
        <v>0</v>
      </c>
      <c r="M451" s="64">
        <v>2</v>
      </c>
      <c r="N451" s="64">
        <v>0</v>
      </c>
      <c r="O451" s="64">
        <v>0</v>
      </c>
      <c r="P451" s="64">
        <v>0</v>
      </c>
      <c r="Q451" s="64">
        <v>2</v>
      </c>
      <c r="R451" s="84">
        <v>1</v>
      </c>
      <c r="S451" s="64">
        <v>10</v>
      </c>
      <c r="T451" s="61"/>
      <c r="U451" s="61">
        <v>456</v>
      </c>
      <c r="V451" s="61">
        <v>160</v>
      </c>
      <c r="W451" s="61">
        <v>170</v>
      </c>
      <c r="X451" s="85">
        <v>25337.51382</v>
      </c>
      <c r="Y451" s="85">
        <v>12669</v>
      </c>
    </row>
    <row r="452" spans="1:25" s="85" customFormat="1">
      <c r="A452" s="83">
        <v>456</v>
      </c>
      <c r="B452" s="61">
        <v>456160295</v>
      </c>
      <c r="C452" s="63" t="s">
        <v>209</v>
      </c>
      <c r="D452" s="64">
        <v>1</v>
      </c>
      <c r="E452" s="64">
        <v>0</v>
      </c>
      <c r="F452" s="64">
        <v>0</v>
      </c>
      <c r="G452" s="64">
        <v>2</v>
      </c>
      <c r="H452" s="64">
        <v>5</v>
      </c>
      <c r="I452" s="64">
        <v>0</v>
      </c>
      <c r="J452" s="64">
        <v>0</v>
      </c>
      <c r="K452" s="84">
        <v>0.2702</v>
      </c>
      <c r="L452" s="64">
        <v>0</v>
      </c>
      <c r="M452" s="64">
        <v>1</v>
      </c>
      <c r="N452" s="64">
        <v>0</v>
      </c>
      <c r="O452" s="64">
        <v>0</v>
      </c>
      <c r="P452" s="64">
        <v>6</v>
      </c>
      <c r="Q452" s="64">
        <v>8</v>
      </c>
      <c r="R452" s="84">
        <v>1</v>
      </c>
      <c r="S452" s="64">
        <v>5</v>
      </c>
      <c r="T452" s="61"/>
      <c r="U452" s="61">
        <v>456</v>
      </c>
      <c r="V452" s="61">
        <v>160</v>
      </c>
      <c r="W452" s="61">
        <v>295</v>
      </c>
      <c r="X452" s="85">
        <v>102481.45837000002</v>
      </c>
      <c r="Y452" s="85">
        <v>12810</v>
      </c>
    </row>
    <row r="453" spans="1:25" s="85" customFormat="1">
      <c r="A453" s="83">
        <v>456</v>
      </c>
      <c r="B453" s="61">
        <v>456160301</v>
      </c>
      <c r="C453" s="63" t="s">
        <v>209</v>
      </c>
      <c r="D453" s="64">
        <v>0</v>
      </c>
      <c r="E453" s="64">
        <v>0</v>
      </c>
      <c r="F453" s="64">
        <v>0</v>
      </c>
      <c r="G453" s="64">
        <v>1</v>
      </c>
      <c r="H453" s="64">
        <v>1</v>
      </c>
      <c r="I453" s="64">
        <v>0</v>
      </c>
      <c r="J453" s="64">
        <v>0</v>
      </c>
      <c r="K453" s="84">
        <v>7.7200000000000005E-2</v>
      </c>
      <c r="L453" s="64">
        <v>0</v>
      </c>
      <c r="M453" s="64">
        <v>0</v>
      </c>
      <c r="N453" s="64">
        <v>0</v>
      </c>
      <c r="O453" s="64">
        <v>0</v>
      </c>
      <c r="P453" s="64">
        <v>0</v>
      </c>
      <c r="Q453" s="64">
        <v>2</v>
      </c>
      <c r="R453" s="84">
        <v>1</v>
      </c>
      <c r="S453" s="64">
        <v>5</v>
      </c>
      <c r="T453" s="61"/>
      <c r="U453" s="61">
        <v>456</v>
      </c>
      <c r="V453" s="61">
        <v>160</v>
      </c>
      <c r="W453" s="61">
        <v>301</v>
      </c>
      <c r="X453" s="85">
        <v>19869.113819999999</v>
      </c>
      <c r="Y453" s="85">
        <v>9935</v>
      </c>
    </row>
    <row r="454" spans="1:25" s="85" customFormat="1">
      <c r="A454" s="83">
        <v>456</v>
      </c>
      <c r="B454" s="61">
        <v>456160616</v>
      </c>
      <c r="C454" s="63" t="s">
        <v>209</v>
      </c>
      <c r="D454" s="64">
        <v>0</v>
      </c>
      <c r="E454" s="64">
        <v>0</v>
      </c>
      <c r="F454" s="64">
        <v>0</v>
      </c>
      <c r="G454" s="64">
        <v>2</v>
      </c>
      <c r="H454" s="64">
        <v>0</v>
      </c>
      <c r="I454" s="64">
        <v>0</v>
      </c>
      <c r="J454" s="64">
        <v>0</v>
      </c>
      <c r="K454" s="84">
        <v>7.7200000000000005E-2</v>
      </c>
      <c r="L454" s="64">
        <v>0</v>
      </c>
      <c r="M454" s="64">
        <v>2</v>
      </c>
      <c r="N454" s="64">
        <v>0</v>
      </c>
      <c r="O454" s="64">
        <v>0</v>
      </c>
      <c r="P454" s="64">
        <v>2</v>
      </c>
      <c r="Q454" s="64">
        <v>2</v>
      </c>
      <c r="R454" s="84">
        <v>1</v>
      </c>
      <c r="S454" s="64">
        <v>6</v>
      </c>
      <c r="T454" s="61"/>
      <c r="U454" s="61">
        <v>456</v>
      </c>
      <c r="V454" s="61">
        <v>160</v>
      </c>
      <c r="W454" s="61">
        <v>616</v>
      </c>
      <c r="X454" s="85">
        <v>34926.353819999997</v>
      </c>
      <c r="Y454" s="85">
        <v>17463</v>
      </c>
    </row>
    <row r="455" spans="1:25" s="85" customFormat="1">
      <c r="A455" s="83">
        <v>456</v>
      </c>
      <c r="B455" s="61">
        <v>456160735</v>
      </c>
      <c r="C455" s="63" t="s">
        <v>209</v>
      </c>
      <c r="D455" s="64">
        <v>0</v>
      </c>
      <c r="E455" s="64">
        <v>0</v>
      </c>
      <c r="F455" s="64">
        <v>0</v>
      </c>
      <c r="G455" s="64">
        <v>2</v>
      </c>
      <c r="H455" s="64">
        <v>1</v>
      </c>
      <c r="I455" s="64">
        <v>0</v>
      </c>
      <c r="J455" s="64">
        <v>0</v>
      </c>
      <c r="K455" s="84">
        <v>0.1158</v>
      </c>
      <c r="L455" s="64">
        <v>0</v>
      </c>
      <c r="M455" s="64">
        <v>2</v>
      </c>
      <c r="N455" s="64">
        <v>0</v>
      </c>
      <c r="O455" s="64">
        <v>0</v>
      </c>
      <c r="P455" s="64">
        <v>1</v>
      </c>
      <c r="Q455" s="64">
        <v>3</v>
      </c>
      <c r="R455" s="84">
        <v>1</v>
      </c>
      <c r="S455" s="64">
        <v>6</v>
      </c>
      <c r="T455" s="61"/>
      <c r="U455" s="61">
        <v>456</v>
      </c>
      <c r="V455" s="61">
        <v>160</v>
      </c>
      <c r="W455" s="61">
        <v>735</v>
      </c>
      <c r="X455" s="85">
        <v>39886.36073</v>
      </c>
      <c r="Y455" s="85">
        <v>13295</v>
      </c>
    </row>
    <row r="456" spans="1:25" s="85" customFormat="1">
      <c r="A456" s="83">
        <v>458</v>
      </c>
      <c r="B456" s="61">
        <v>458160031</v>
      </c>
      <c r="C456" s="63" t="s">
        <v>210</v>
      </c>
      <c r="D456" s="64">
        <v>0</v>
      </c>
      <c r="E456" s="64">
        <v>0</v>
      </c>
      <c r="F456" s="64">
        <v>0</v>
      </c>
      <c r="G456" s="64">
        <v>0</v>
      </c>
      <c r="H456" s="64">
        <v>0</v>
      </c>
      <c r="I456" s="64">
        <v>2</v>
      </c>
      <c r="J456" s="64">
        <v>0</v>
      </c>
      <c r="K456" s="84">
        <v>7.7200000000000005E-2</v>
      </c>
      <c r="L456" s="64">
        <v>0</v>
      </c>
      <c r="M456" s="64">
        <v>0</v>
      </c>
      <c r="N456" s="64">
        <v>0</v>
      </c>
      <c r="O456" s="64">
        <v>0</v>
      </c>
      <c r="P456" s="64">
        <v>2</v>
      </c>
      <c r="Q456" s="64">
        <v>2</v>
      </c>
      <c r="R456" s="84">
        <v>1</v>
      </c>
      <c r="S456" s="64">
        <v>5</v>
      </c>
      <c r="T456" s="61"/>
      <c r="U456" s="61">
        <v>458</v>
      </c>
      <c r="V456" s="61">
        <v>160</v>
      </c>
      <c r="W456" s="61">
        <v>31</v>
      </c>
      <c r="X456" s="85">
        <v>32043.533819999997</v>
      </c>
      <c r="Y456" s="85">
        <v>16022</v>
      </c>
    </row>
    <row r="457" spans="1:25" s="85" customFormat="1">
      <c r="A457" s="83">
        <v>458</v>
      </c>
      <c r="B457" s="61">
        <v>458160056</v>
      </c>
      <c r="C457" s="63" t="s">
        <v>210</v>
      </c>
      <c r="D457" s="64">
        <v>0</v>
      </c>
      <c r="E457" s="64">
        <v>0</v>
      </c>
      <c r="F457" s="64">
        <v>0</v>
      </c>
      <c r="G457" s="64">
        <v>0</v>
      </c>
      <c r="H457" s="64">
        <v>0</v>
      </c>
      <c r="I457" s="64">
        <v>4</v>
      </c>
      <c r="J457" s="64">
        <v>0</v>
      </c>
      <c r="K457" s="84">
        <v>0.15440000000000001</v>
      </c>
      <c r="L457" s="64">
        <v>0</v>
      </c>
      <c r="M457" s="64">
        <v>0</v>
      </c>
      <c r="N457" s="64">
        <v>0</v>
      </c>
      <c r="O457" s="64">
        <v>0</v>
      </c>
      <c r="P457" s="64">
        <v>2</v>
      </c>
      <c r="Q457" s="64">
        <v>4</v>
      </c>
      <c r="R457" s="84">
        <v>1</v>
      </c>
      <c r="S457" s="64">
        <v>4</v>
      </c>
      <c r="T457" s="61"/>
      <c r="U457" s="61">
        <v>458</v>
      </c>
      <c r="V457" s="61">
        <v>160</v>
      </c>
      <c r="W457" s="61">
        <v>56</v>
      </c>
      <c r="X457" s="85">
        <v>55048.167640000007</v>
      </c>
      <c r="Y457" s="85">
        <v>13762</v>
      </c>
    </row>
    <row r="458" spans="1:25" s="85" customFormat="1">
      <c r="A458" s="83">
        <v>458</v>
      </c>
      <c r="B458" s="61">
        <v>458160079</v>
      </c>
      <c r="C458" s="63" t="s">
        <v>210</v>
      </c>
      <c r="D458" s="64">
        <v>0</v>
      </c>
      <c r="E458" s="64">
        <v>0</v>
      </c>
      <c r="F458" s="64">
        <v>0</v>
      </c>
      <c r="G458" s="64">
        <v>0</v>
      </c>
      <c r="H458" s="64">
        <v>0</v>
      </c>
      <c r="I458" s="64">
        <v>6</v>
      </c>
      <c r="J458" s="64">
        <v>0</v>
      </c>
      <c r="K458" s="84">
        <v>0.2316</v>
      </c>
      <c r="L458" s="64">
        <v>0</v>
      </c>
      <c r="M458" s="64">
        <v>0</v>
      </c>
      <c r="N458" s="64">
        <v>0</v>
      </c>
      <c r="O458" s="64">
        <v>0</v>
      </c>
      <c r="P458" s="64">
        <v>1</v>
      </c>
      <c r="Q458" s="64">
        <v>6</v>
      </c>
      <c r="R458" s="84">
        <v>1</v>
      </c>
      <c r="S458" s="64">
        <v>7</v>
      </c>
      <c r="T458" s="61"/>
      <c r="U458" s="61">
        <v>458</v>
      </c>
      <c r="V458" s="61">
        <v>160</v>
      </c>
      <c r="W458" s="61">
        <v>79</v>
      </c>
      <c r="X458" s="85">
        <v>74725.26145999998</v>
      </c>
      <c r="Y458" s="85">
        <v>12454</v>
      </c>
    </row>
    <row r="459" spans="1:25" s="85" customFormat="1">
      <c r="A459" s="83">
        <v>458</v>
      </c>
      <c r="B459" s="61">
        <v>458160149</v>
      </c>
      <c r="C459" s="63" t="s">
        <v>210</v>
      </c>
      <c r="D459" s="64">
        <v>0</v>
      </c>
      <c r="E459" s="64">
        <v>0</v>
      </c>
      <c r="F459" s="64">
        <v>0</v>
      </c>
      <c r="G459" s="64">
        <v>0</v>
      </c>
      <c r="H459" s="64">
        <v>0</v>
      </c>
      <c r="I459" s="64">
        <v>1</v>
      </c>
      <c r="J459" s="64">
        <v>0</v>
      </c>
      <c r="K459" s="84">
        <v>3.8600000000000002E-2</v>
      </c>
      <c r="L459" s="64">
        <v>0</v>
      </c>
      <c r="M459" s="64">
        <v>0</v>
      </c>
      <c r="N459" s="64">
        <v>0</v>
      </c>
      <c r="O459" s="64">
        <v>0</v>
      </c>
      <c r="P459" s="64">
        <v>1</v>
      </c>
      <c r="Q459" s="64">
        <v>1</v>
      </c>
      <c r="R459" s="84">
        <v>1</v>
      </c>
      <c r="S459" s="64">
        <v>12</v>
      </c>
      <c r="T459" s="61"/>
      <c r="U459" s="61">
        <v>458</v>
      </c>
      <c r="V459" s="61">
        <v>160</v>
      </c>
      <c r="W459" s="61">
        <v>149</v>
      </c>
      <c r="X459" s="85">
        <v>18088.036910000003</v>
      </c>
      <c r="Y459" s="85">
        <v>18088</v>
      </c>
    </row>
    <row r="460" spans="1:25" s="85" customFormat="1">
      <c r="A460" s="83">
        <v>458</v>
      </c>
      <c r="B460" s="61">
        <v>458160160</v>
      </c>
      <c r="C460" s="63" t="s">
        <v>210</v>
      </c>
      <c r="D460" s="64">
        <v>0</v>
      </c>
      <c r="E460" s="64">
        <v>0</v>
      </c>
      <c r="F460" s="64">
        <v>0</v>
      </c>
      <c r="G460" s="64">
        <v>0</v>
      </c>
      <c r="H460" s="64">
        <v>0</v>
      </c>
      <c r="I460" s="64">
        <v>55</v>
      </c>
      <c r="J460" s="64">
        <v>0</v>
      </c>
      <c r="K460" s="84">
        <v>2.1230000000000002</v>
      </c>
      <c r="L460" s="64">
        <v>0</v>
      </c>
      <c r="M460" s="64">
        <v>0</v>
      </c>
      <c r="N460" s="64">
        <v>0</v>
      </c>
      <c r="O460" s="64">
        <v>2</v>
      </c>
      <c r="P460" s="64">
        <v>50</v>
      </c>
      <c r="Q460" s="64">
        <v>55</v>
      </c>
      <c r="R460" s="84">
        <v>1</v>
      </c>
      <c r="S460" s="64">
        <v>11</v>
      </c>
      <c r="T460" s="61"/>
      <c r="U460" s="61">
        <v>458</v>
      </c>
      <c r="V460" s="61">
        <v>160</v>
      </c>
      <c r="W460" s="61">
        <v>160</v>
      </c>
      <c r="X460" s="85">
        <v>951642.54005000007</v>
      </c>
      <c r="Y460" s="85">
        <v>17303</v>
      </c>
    </row>
    <row r="461" spans="1:25" s="85" customFormat="1">
      <c r="A461" s="83">
        <v>458</v>
      </c>
      <c r="B461" s="61">
        <v>458160295</v>
      </c>
      <c r="C461" s="63" t="s">
        <v>210</v>
      </c>
      <c r="D461" s="64">
        <v>0</v>
      </c>
      <c r="E461" s="64">
        <v>0</v>
      </c>
      <c r="F461" s="64">
        <v>0</v>
      </c>
      <c r="G461" s="64">
        <v>0</v>
      </c>
      <c r="H461" s="64">
        <v>0</v>
      </c>
      <c r="I461" s="64">
        <v>5</v>
      </c>
      <c r="J461" s="64">
        <v>0</v>
      </c>
      <c r="K461" s="84">
        <v>0.193</v>
      </c>
      <c r="L461" s="64">
        <v>0</v>
      </c>
      <c r="M461" s="64">
        <v>0</v>
      </c>
      <c r="N461" s="64">
        <v>0</v>
      </c>
      <c r="O461" s="64">
        <v>0</v>
      </c>
      <c r="P461" s="64">
        <v>3</v>
      </c>
      <c r="Q461" s="64">
        <v>5</v>
      </c>
      <c r="R461" s="84">
        <v>1</v>
      </c>
      <c r="S461" s="64">
        <v>5</v>
      </c>
      <c r="T461" s="61"/>
      <c r="U461" s="61">
        <v>458</v>
      </c>
      <c r="V461" s="61">
        <v>160</v>
      </c>
      <c r="W461" s="61">
        <v>295</v>
      </c>
      <c r="X461" s="85">
        <v>71288.234549999994</v>
      </c>
      <c r="Y461" s="85">
        <v>14258</v>
      </c>
    </row>
    <row r="462" spans="1:25" s="85" customFormat="1">
      <c r="A462" s="83">
        <v>458</v>
      </c>
      <c r="B462" s="61">
        <v>458160735</v>
      </c>
      <c r="C462" s="63" t="s">
        <v>210</v>
      </c>
      <c r="D462" s="64">
        <v>0</v>
      </c>
      <c r="E462" s="64">
        <v>0</v>
      </c>
      <c r="F462" s="64">
        <v>0</v>
      </c>
      <c r="G462" s="64">
        <v>0</v>
      </c>
      <c r="H462" s="64">
        <v>0</v>
      </c>
      <c r="I462" s="64">
        <v>1</v>
      </c>
      <c r="J462" s="64">
        <v>0</v>
      </c>
      <c r="K462" s="84">
        <v>3.8600000000000002E-2</v>
      </c>
      <c r="L462" s="64">
        <v>0</v>
      </c>
      <c r="M462" s="64">
        <v>0</v>
      </c>
      <c r="N462" s="64">
        <v>0</v>
      </c>
      <c r="O462" s="64">
        <v>0</v>
      </c>
      <c r="P462" s="64">
        <v>0</v>
      </c>
      <c r="Q462" s="64">
        <v>1</v>
      </c>
      <c r="R462" s="84">
        <v>1</v>
      </c>
      <c r="S462" s="64">
        <v>6</v>
      </c>
      <c r="T462" s="61"/>
      <c r="U462" s="61">
        <v>458</v>
      </c>
      <c r="V462" s="61">
        <v>160</v>
      </c>
      <c r="W462" s="61">
        <v>735</v>
      </c>
      <c r="X462" s="85">
        <v>11611.466909999999</v>
      </c>
      <c r="Y462" s="85">
        <v>11611</v>
      </c>
    </row>
    <row r="463" spans="1:25" s="85" customFormat="1">
      <c r="A463" s="83">
        <v>463</v>
      </c>
      <c r="B463" s="61">
        <v>463035035</v>
      </c>
      <c r="C463" s="63" t="s">
        <v>211</v>
      </c>
      <c r="D463" s="64">
        <v>0</v>
      </c>
      <c r="E463" s="64">
        <v>0</v>
      </c>
      <c r="F463" s="64">
        <v>58</v>
      </c>
      <c r="G463" s="64">
        <v>329</v>
      </c>
      <c r="H463" s="64">
        <v>180</v>
      </c>
      <c r="I463" s="64">
        <v>0</v>
      </c>
      <c r="J463" s="64">
        <v>0</v>
      </c>
      <c r="K463" s="84">
        <v>21.886199999999999</v>
      </c>
      <c r="L463" s="64">
        <v>0</v>
      </c>
      <c r="M463" s="64">
        <v>77</v>
      </c>
      <c r="N463" s="64">
        <v>29</v>
      </c>
      <c r="O463" s="64">
        <v>0</v>
      </c>
      <c r="P463" s="64">
        <v>474</v>
      </c>
      <c r="Q463" s="64">
        <v>567</v>
      </c>
      <c r="R463" s="84">
        <v>1.0880000000000001</v>
      </c>
      <c r="S463" s="64">
        <v>11</v>
      </c>
      <c r="T463" s="61"/>
      <c r="U463" s="61">
        <v>463</v>
      </c>
      <c r="V463" s="61">
        <v>35</v>
      </c>
      <c r="W463" s="61">
        <v>35</v>
      </c>
      <c r="X463" s="85">
        <v>9511117.5724752154</v>
      </c>
      <c r="Y463" s="85">
        <v>16774</v>
      </c>
    </row>
    <row r="464" spans="1:25" s="85" customFormat="1">
      <c r="A464" s="83">
        <v>463</v>
      </c>
      <c r="B464" s="61">
        <v>463035044</v>
      </c>
      <c r="C464" s="63" t="s">
        <v>211</v>
      </c>
      <c r="D464" s="64">
        <v>0</v>
      </c>
      <c r="E464" s="64">
        <v>0</v>
      </c>
      <c r="F464" s="64">
        <v>0</v>
      </c>
      <c r="G464" s="64">
        <v>6</v>
      </c>
      <c r="H464" s="64">
        <v>0</v>
      </c>
      <c r="I464" s="64">
        <v>0</v>
      </c>
      <c r="J464" s="64">
        <v>0</v>
      </c>
      <c r="K464" s="84">
        <v>0.2316</v>
      </c>
      <c r="L464" s="64">
        <v>0</v>
      </c>
      <c r="M464" s="64">
        <v>2</v>
      </c>
      <c r="N464" s="64">
        <v>0</v>
      </c>
      <c r="O464" s="64">
        <v>0</v>
      </c>
      <c r="P464" s="64">
        <v>5</v>
      </c>
      <c r="Q464" s="64">
        <v>6</v>
      </c>
      <c r="R464" s="84">
        <v>1.0880000000000001</v>
      </c>
      <c r="S464" s="64">
        <v>11</v>
      </c>
      <c r="T464" s="61"/>
      <c r="U464" s="61">
        <v>463</v>
      </c>
      <c r="V464" s="61">
        <v>35</v>
      </c>
      <c r="W464" s="61">
        <v>44</v>
      </c>
      <c r="X464" s="85">
        <v>103695.59518428802</v>
      </c>
      <c r="Y464" s="85">
        <v>17283</v>
      </c>
    </row>
    <row r="465" spans="1:25" s="85" customFormat="1">
      <c r="A465" s="83">
        <v>463</v>
      </c>
      <c r="B465" s="61">
        <v>463035133</v>
      </c>
      <c r="C465" s="63" t="s">
        <v>211</v>
      </c>
      <c r="D465" s="64">
        <v>0</v>
      </c>
      <c r="E465" s="64">
        <v>0</v>
      </c>
      <c r="F465" s="64">
        <v>0</v>
      </c>
      <c r="G465" s="64">
        <v>0</v>
      </c>
      <c r="H465" s="64">
        <v>1</v>
      </c>
      <c r="I465" s="64">
        <v>0</v>
      </c>
      <c r="J465" s="64">
        <v>0</v>
      </c>
      <c r="K465" s="84">
        <v>3.8600000000000002E-2</v>
      </c>
      <c r="L465" s="64">
        <v>0</v>
      </c>
      <c r="M465" s="64">
        <v>0</v>
      </c>
      <c r="N465" s="64">
        <v>0</v>
      </c>
      <c r="O465" s="64">
        <v>0</v>
      </c>
      <c r="P465" s="64">
        <v>1</v>
      </c>
      <c r="Q465" s="64">
        <v>1</v>
      </c>
      <c r="R465" s="84">
        <v>1.0880000000000001</v>
      </c>
      <c r="S465" s="64">
        <v>9</v>
      </c>
      <c r="T465" s="61"/>
      <c r="U465" s="61">
        <v>463</v>
      </c>
      <c r="V465" s="61">
        <v>35</v>
      </c>
      <c r="W465" s="61">
        <v>133</v>
      </c>
      <c r="X465" s="85">
        <v>16453.167904047998</v>
      </c>
      <c r="Y465" s="85">
        <v>16453</v>
      </c>
    </row>
    <row r="466" spans="1:25" s="85" customFormat="1">
      <c r="A466" s="83">
        <v>463</v>
      </c>
      <c r="B466" s="61">
        <v>463035207</v>
      </c>
      <c r="C466" s="63" t="s">
        <v>211</v>
      </c>
      <c r="D466" s="64">
        <v>0</v>
      </c>
      <c r="E466" s="64">
        <v>0</v>
      </c>
      <c r="F466" s="64">
        <v>0</v>
      </c>
      <c r="G466" s="64">
        <v>1</v>
      </c>
      <c r="H466" s="64">
        <v>0</v>
      </c>
      <c r="I466" s="64">
        <v>0</v>
      </c>
      <c r="J466" s="64">
        <v>0</v>
      </c>
      <c r="K466" s="84">
        <v>3.8600000000000002E-2</v>
      </c>
      <c r="L466" s="64">
        <v>0</v>
      </c>
      <c r="M466" s="64">
        <v>0</v>
      </c>
      <c r="N466" s="64">
        <v>0</v>
      </c>
      <c r="O466" s="64">
        <v>0</v>
      </c>
      <c r="P466" s="64">
        <v>1</v>
      </c>
      <c r="Q466" s="64">
        <v>1</v>
      </c>
      <c r="R466" s="84">
        <v>1.0880000000000001</v>
      </c>
      <c r="S466" s="64">
        <v>3</v>
      </c>
      <c r="T466" s="61"/>
      <c r="U466" s="61">
        <v>463</v>
      </c>
      <c r="V466" s="61">
        <v>35</v>
      </c>
      <c r="W466" s="61">
        <v>207</v>
      </c>
      <c r="X466" s="85">
        <v>15353.182784048002</v>
      </c>
      <c r="Y466" s="85">
        <v>15353</v>
      </c>
    </row>
    <row r="467" spans="1:25" s="85" customFormat="1">
      <c r="A467" s="83">
        <v>463</v>
      </c>
      <c r="B467" s="61">
        <v>463035219</v>
      </c>
      <c r="C467" s="63" t="s">
        <v>211</v>
      </c>
      <c r="D467" s="64">
        <v>0</v>
      </c>
      <c r="E467" s="64">
        <v>0</v>
      </c>
      <c r="F467" s="64">
        <v>0</v>
      </c>
      <c r="G467" s="64">
        <v>0</v>
      </c>
      <c r="H467" s="64">
        <v>1</v>
      </c>
      <c r="I467" s="64">
        <v>0</v>
      </c>
      <c r="J467" s="64">
        <v>0</v>
      </c>
      <c r="K467" s="84">
        <v>3.8600000000000002E-2</v>
      </c>
      <c r="L467" s="64">
        <v>0</v>
      </c>
      <c r="M467" s="64">
        <v>0</v>
      </c>
      <c r="N467" s="64">
        <v>0</v>
      </c>
      <c r="O467" s="64">
        <v>0</v>
      </c>
      <c r="P467" s="64">
        <v>1</v>
      </c>
      <c r="Q467" s="64">
        <v>1</v>
      </c>
      <c r="R467" s="84">
        <v>1.0880000000000001</v>
      </c>
      <c r="S467" s="64">
        <v>2</v>
      </c>
      <c r="T467" s="61"/>
      <c r="U467" s="61">
        <v>463</v>
      </c>
      <c r="V467" s="61">
        <v>35</v>
      </c>
      <c r="W467" s="61">
        <v>219</v>
      </c>
      <c r="X467" s="85">
        <v>14837.639344048001</v>
      </c>
      <c r="Y467" s="85">
        <v>14838</v>
      </c>
    </row>
    <row r="468" spans="1:25" s="85" customFormat="1">
      <c r="A468" s="83">
        <v>463</v>
      </c>
      <c r="B468" s="61">
        <v>463035220</v>
      </c>
      <c r="C468" s="63" t="s">
        <v>211</v>
      </c>
      <c r="D468" s="64">
        <v>0</v>
      </c>
      <c r="E468" s="64">
        <v>0</v>
      </c>
      <c r="F468" s="64">
        <v>0</v>
      </c>
      <c r="G468" s="64">
        <v>1</v>
      </c>
      <c r="H468" s="64">
        <v>2</v>
      </c>
      <c r="I468" s="64">
        <v>0</v>
      </c>
      <c r="J468" s="64">
        <v>0</v>
      </c>
      <c r="K468" s="84">
        <v>0.1158</v>
      </c>
      <c r="L468" s="64">
        <v>0</v>
      </c>
      <c r="M468" s="64">
        <v>0</v>
      </c>
      <c r="N468" s="64">
        <v>0</v>
      </c>
      <c r="O468" s="64">
        <v>0</v>
      </c>
      <c r="P468" s="64">
        <v>3</v>
      </c>
      <c r="Q468" s="64">
        <v>3</v>
      </c>
      <c r="R468" s="84">
        <v>1.0880000000000001</v>
      </c>
      <c r="S468" s="64">
        <v>7</v>
      </c>
      <c r="T468" s="61"/>
      <c r="U468" s="61">
        <v>463</v>
      </c>
      <c r="V468" s="61">
        <v>35</v>
      </c>
      <c r="W468" s="61">
        <v>220</v>
      </c>
      <c r="X468" s="85">
        <v>48061.24195214401</v>
      </c>
      <c r="Y468" s="85">
        <v>16020</v>
      </c>
    </row>
    <row r="469" spans="1:25" s="85" customFormat="1">
      <c r="A469" s="83">
        <v>463</v>
      </c>
      <c r="B469" s="61">
        <v>463035243</v>
      </c>
      <c r="C469" s="63" t="s">
        <v>211</v>
      </c>
      <c r="D469" s="64">
        <v>0</v>
      </c>
      <c r="E469" s="64">
        <v>0</v>
      </c>
      <c r="F469" s="64">
        <v>2</v>
      </c>
      <c r="G469" s="64">
        <v>1</v>
      </c>
      <c r="H469" s="64">
        <v>0</v>
      </c>
      <c r="I469" s="64">
        <v>0</v>
      </c>
      <c r="J469" s="64">
        <v>0</v>
      </c>
      <c r="K469" s="84">
        <v>0.1158</v>
      </c>
      <c r="L469" s="64">
        <v>0</v>
      </c>
      <c r="M469" s="64">
        <v>0</v>
      </c>
      <c r="N469" s="64">
        <v>0</v>
      </c>
      <c r="O469" s="64">
        <v>0</v>
      </c>
      <c r="P469" s="64">
        <v>3</v>
      </c>
      <c r="Q469" s="64">
        <v>3</v>
      </c>
      <c r="R469" s="84">
        <v>1.0880000000000001</v>
      </c>
      <c r="S469" s="64">
        <v>9</v>
      </c>
      <c r="T469" s="61"/>
      <c r="U469" s="61">
        <v>463</v>
      </c>
      <c r="V469" s="61">
        <v>35</v>
      </c>
      <c r="W469" s="61">
        <v>243</v>
      </c>
      <c r="X469" s="85">
        <v>50442.452352143999</v>
      </c>
      <c r="Y469" s="85">
        <v>16814</v>
      </c>
    </row>
    <row r="470" spans="1:25" s="85" customFormat="1">
      <c r="A470" s="83">
        <v>463</v>
      </c>
      <c r="B470" s="61">
        <v>463035244</v>
      </c>
      <c r="C470" s="63" t="s">
        <v>211</v>
      </c>
      <c r="D470" s="64">
        <v>0</v>
      </c>
      <c r="E470" s="64">
        <v>0</v>
      </c>
      <c r="F470" s="64">
        <v>1</v>
      </c>
      <c r="G470" s="64">
        <v>3</v>
      </c>
      <c r="H470" s="64">
        <v>2</v>
      </c>
      <c r="I470" s="64">
        <v>0</v>
      </c>
      <c r="J470" s="64">
        <v>0</v>
      </c>
      <c r="K470" s="84">
        <v>0.2316</v>
      </c>
      <c r="L470" s="64">
        <v>0</v>
      </c>
      <c r="M470" s="64">
        <v>0</v>
      </c>
      <c r="N470" s="64">
        <v>0</v>
      </c>
      <c r="O470" s="64">
        <v>0</v>
      </c>
      <c r="P470" s="64">
        <v>3</v>
      </c>
      <c r="Q470" s="64">
        <v>6</v>
      </c>
      <c r="R470" s="84">
        <v>1.0880000000000001</v>
      </c>
      <c r="S470" s="64">
        <v>10</v>
      </c>
      <c r="T470" s="61"/>
      <c r="U470" s="61">
        <v>463</v>
      </c>
      <c r="V470" s="61">
        <v>35</v>
      </c>
      <c r="W470" s="61">
        <v>244</v>
      </c>
      <c r="X470" s="85">
        <v>83044.424784288</v>
      </c>
      <c r="Y470" s="85">
        <v>13841</v>
      </c>
    </row>
    <row r="471" spans="1:25" s="85" customFormat="1">
      <c r="A471" s="83">
        <v>463</v>
      </c>
      <c r="B471" s="61">
        <v>463035251</v>
      </c>
      <c r="C471" s="63" t="s">
        <v>211</v>
      </c>
      <c r="D471" s="64">
        <v>0</v>
      </c>
      <c r="E471" s="64">
        <v>0</v>
      </c>
      <c r="F471" s="64">
        <v>0</v>
      </c>
      <c r="G471" s="64">
        <v>1</v>
      </c>
      <c r="H471" s="64">
        <v>1</v>
      </c>
      <c r="I471" s="64">
        <v>0</v>
      </c>
      <c r="J471" s="64">
        <v>0</v>
      </c>
      <c r="K471" s="84">
        <v>7.7200000000000005E-2</v>
      </c>
      <c r="L471" s="64">
        <v>0</v>
      </c>
      <c r="M471" s="64">
        <v>0</v>
      </c>
      <c r="N471" s="64">
        <v>0</v>
      </c>
      <c r="O471" s="64">
        <v>0</v>
      </c>
      <c r="P471" s="64">
        <v>2</v>
      </c>
      <c r="Q471" s="64">
        <v>2</v>
      </c>
      <c r="R471" s="84">
        <v>1.0880000000000001</v>
      </c>
      <c r="S471" s="64">
        <v>9</v>
      </c>
      <c r="T471" s="61"/>
      <c r="U471" s="61">
        <v>463</v>
      </c>
      <c r="V471" s="61">
        <v>35</v>
      </c>
      <c r="W471" s="61">
        <v>251</v>
      </c>
      <c r="X471" s="85">
        <v>33304.134848096</v>
      </c>
      <c r="Y471" s="85">
        <v>16652</v>
      </c>
    </row>
    <row r="472" spans="1:25" s="85" customFormat="1">
      <c r="A472" s="83">
        <v>463</v>
      </c>
      <c r="B472" s="61">
        <v>463035285</v>
      </c>
      <c r="C472" s="63" t="s">
        <v>211</v>
      </c>
      <c r="D472" s="64">
        <v>0</v>
      </c>
      <c r="E472" s="64">
        <v>0</v>
      </c>
      <c r="F472" s="64">
        <v>1</v>
      </c>
      <c r="G472" s="64">
        <v>4</v>
      </c>
      <c r="H472" s="64">
        <v>0</v>
      </c>
      <c r="I472" s="64">
        <v>0</v>
      </c>
      <c r="J472" s="64">
        <v>0</v>
      </c>
      <c r="K472" s="84">
        <v>0.193</v>
      </c>
      <c r="L472" s="64">
        <v>0</v>
      </c>
      <c r="M472" s="64">
        <v>1</v>
      </c>
      <c r="N472" s="64">
        <v>0</v>
      </c>
      <c r="O472" s="64">
        <v>0</v>
      </c>
      <c r="P472" s="64">
        <v>0</v>
      </c>
      <c r="Q472" s="64">
        <v>5</v>
      </c>
      <c r="R472" s="84">
        <v>1.0880000000000001</v>
      </c>
      <c r="S472" s="64">
        <v>8</v>
      </c>
      <c r="T472" s="61"/>
      <c r="U472" s="61">
        <v>463</v>
      </c>
      <c r="V472" s="61">
        <v>35</v>
      </c>
      <c r="W472" s="61">
        <v>285</v>
      </c>
      <c r="X472" s="85">
        <v>56845.273840239999</v>
      </c>
      <c r="Y472" s="85">
        <v>11369</v>
      </c>
    </row>
    <row r="473" spans="1:25" s="85" customFormat="1">
      <c r="A473" s="83">
        <v>463</v>
      </c>
      <c r="B473" s="61">
        <v>463035293</v>
      </c>
      <c r="C473" s="63" t="s">
        <v>211</v>
      </c>
      <c r="D473" s="64">
        <v>0</v>
      </c>
      <c r="E473" s="64">
        <v>0</v>
      </c>
      <c r="F473" s="64">
        <v>0</v>
      </c>
      <c r="G473" s="64">
        <v>2</v>
      </c>
      <c r="H473" s="64">
        <v>0</v>
      </c>
      <c r="I473" s="64">
        <v>0</v>
      </c>
      <c r="J473" s="64">
        <v>0</v>
      </c>
      <c r="K473" s="84">
        <v>7.7200000000000005E-2</v>
      </c>
      <c r="L473" s="64">
        <v>0</v>
      </c>
      <c r="M473" s="64">
        <v>0</v>
      </c>
      <c r="N473" s="64">
        <v>0</v>
      </c>
      <c r="O473" s="64">
        <v>0</v>
      </c>
      <c r="P473" s="64">
        <v>0</v>
      </c>
      <c r="Q473" s="64">
        <v>2</v>
      </c>
      <c r="R473" s="84">
        <v>1.0880000000000001</v>
      </c>
      <c r="S473" s="64">
        <v>10</v>
      </c>
      <c r="T473" s="61"/>
      <c r="U473" s="61">
        <v>463</v>
      </c>
      <c r="V473" s="61">
        <v>35</v>
      </c>
      <c r="W473" s="61">
        <v>293</v>
      </c>
      <c r="X473" s="85">
        <v>21662.909888096001</v>
      </c>
      <c r="Y473" s="85">
        <v>10831</v>
      </c>
    </row>
    <row r="474" spans="1:25" s="85" customFormat="1">
      <c r="A474" s="83">
        <v>463</v>
      </c>
      <c r="B474" s="61">
        <v>463035336</v>
      </c>
      <c r="C474" s="63" t="s">
        <v>211</v>
      </c>
      <c r="D474" s="64">
        <v>0</v>
      </c>
      <c r="E474" s="64">
        <v>0</v>
      </c>
      <c r="F474" s="64">
        <v>0</v>
      </c>
      <c r="G474" s="64">
        <v>1</v>
      </c>
      <c r="H474" s="64">
        <v>1</v>
      </c>
      <c r="I474" s="64">
        <v>0</v>
      </c>
      <c r="J474" s="64">
        <v>0</v>
      </c>
      <c r="K474" s="84">
        <v>7.7200000000000005E-2</v>
      </c>
      <c r="L474" s="64">
        <v>0</v>
      </c>
      <c r="M474" s="64">
        <v>0</v>
      </c>
      <c r="N474" s="64">
        <v>0</v>
      </c>
      <c r="O474" s="64">
        <v>0</v>
      </c>
      <c r="P474" s="64">
        <v>0</v>
      </c>
      <c r="Q474" s="64">
        <v>2</v>
      </c>
      <c r="R474" s="84">
        <v>1.0880000000000001</v>
      </c>
      <c r="S474" s="64">
        <v>8</v>
      </c>
      <c r="T474" s="61"/>
      <c r="U474" s="61">
        <v>463</v>
      </c>
      <c r="V474" s="61">
        <v>35</v>
      </c>
      <c r="W474" s="61">
        <v>336</v>
      </c>
      <c r="X474" s="85">
        <v>21265.110848095999</v>
      </c>
      <c r="Y474" s="85">
        <v>10633</v>
      </c>
    </row>
    <row r="475" spans="1:25" s="85" customFormat="1">
      <c r="A475" s="83">
        <v>463</v>
      </c>
      <c r="B475" s="61">
        <v>463035725</v>
      </c>
      <c r="C475" s="63" t="s">
        <v>211</v>
      </c>
      <c r="D475" s="64">
        <v>0</v>
      </c>
      <c r="E475" s="64">
        <v>0</v>
      </c>
      <c r="F475" s="64">
        <v>1</v>
      </c>
      <c r="G475" s="64">
        <v>0</v>
      </c>
      <c r="H475" s="64">
        <v>0</v>
      </c>
      <c r="I475" s="64">
        <v>0</v>
      </c>
      <c r="J475" s="64">
        <v>0</v>
      </c>
      <c r="K475" s="84">
        <v>3.8600000000000002E-2</v>
      </c>
      <c r="L475" s="64">
        <v>0</v>
      </c>
      <c r="M475" s="64">
        <v>1</v>
      </c>
      <c r="N475" s="64">
        <v>0</v>
      </c>
      <c r="O475" s="64">
        <v>0</v>
      </c>
      <c r="P475" s="64">
        <v>1</v>
      </c>
      <c r="Q475" s="64">
        <v>1</v>
      </c>
      <c r="R475" s="84">
        <v>1.0880000000000001</v>
      </c>
      <c r="S475" s="64">
        <v>3</v>
      </c>
      <c r="T475" s="61"/>
      <c r="U475" s="61">
        <v>463</v>
      </c>
      <c r="V475" s="61">
        <v>35</v>
      </c>
      <c r="W475" s="61">
        <v>725</v>
      </c>
      <c r="X475" s="85">
        <v>18041.181904048</v>
      </c>
      <c r="Y475" s="85">
        <v>18041</v>
      </c>
    </row>
    <row r="476" spans="1:25" s="85" customFormat="1">
      <c r="A476" s="83">
        <v>464</v>
      </c>
      <c r="B476" s="61">
        <v>464168030</v>
      </c>
      <c r="C476" s="63" t="s">
        <v>212</v>
      </c>
      <c r="D476" s="64">
        <v>0</v>
      </c>
      <c r="E476" s="64">
        <v>0</v>
      </c>
      <c r="F476" s="64">
        <v>0</v>
      </c>
      <c r="G476" s="64">
        <v>3</v>
      </c>
      <c r="H476" s="64">
        <v>1</v>
      </c>
      <c r="I476" s="64">
        <v>0</v>
      </c>
      <c r="J476" s="64">
        <v>0</v>
      </c>
      <c r="K476" s="84">
        <v>0.15440000000000001</v>
      </c>
      <c r="L476" s="64">
        <v>0</v>
      </c>
      <c r="M476" s="64">
        <v>0</v>
      </c>
      <c r="N476" s="64">
        <v>0</v>
      </c>
      <c r="O476" s="64">
        <v>0</v>
      </c>
      <c r="P476" s="64">
        <v>2</v>
      </c>
      <c r="Q476" s="64">
        <v>4</v>
      </c>
      <c r="R476" s="84">
        <v>1</v>
      </c>
      <c r="S476" s="64">
        <v>7</v>
      </c>
      <c r="T476" s="61"/>
      <c r="U476" s="61">
        <v>464</v>
      </c>
      <c r="V476" s="61">
        <v>168</v>
      </c>
      <c r="W476" s="61">
        <v>30</v>
      </c>
      <c r="X476" s="85">
        <v>50211.407639999998</v>
      </c>
      <c r="Y476" s="85">
        <v>12553</v>
      </c>
    </row>
    <row r="477" spans="1:25" s="85" customFormat="1">
      <c r="A477" s="83">
        <v>464</v>
      </c>
      <c r="B477" s="61">
        <v>464168163</v>
      </c>
      <c r="C477" s="63" t="s">
        <v>212</v>
      </c>
      <c r="D477" s="64">
        <v>0</v>
      </c>
      <c r="E477" s="64">
        <v>0</v>
      </c>
      <c r="F477" s="64">
        <v>0</v>
      </c>
      <c r="G477" s="64">
        <v>7</v>
      </c>
      <c r="H477" s="64">
        <v>20</v>
      </c>
      <c r="I477" s="64">
        <v>0</v>
      </c>
      <c r="J477" s="64">
        <v>0</v>
      </c>
      <c r="K477" s="84">
        <v>1.0422</v>
      </c>
      <c r="L477" s="64">
        <v>0</v>
      </c>
      <c r="M477" s="64">
        <v>3</v>
      </c>
      <c r="N477" s="64">
        <v>2</v>
      </c>
      <c r="O477" s="64">
        <v>0</v>
      </c>
      <c r="P477" s="64">
        <v>16</v>
      </c>
      <c r="Q477" s="64">
        <v>27</v>
      </c>
      <c r="R477" s="84">
        <v>1</v>
      </c>
      <c r="S477" s="64">
        <v>11</v>
      </c>
      <c r="T477" s="61"/>
      <c r="U477" s="61">
        <v>464</v>
      </c>
      <c r="V477" s="61">
        <v>168</v>
      </c>
      <c r="W477" s="61">
        <v>163</v>
      </c>
      <c r="X477" s="85">
        <v>377498.91657000006</v>
      </c>
      <c r="Y477" s="85">
        <v>13981</v>
      </c>
    </row>
    <row r="478" spans="1:25" s="85" customFormat="1">
      <c r="A478" s="83">
        <v>464</v>
      </c>
      <c r="B478" s="61">
        <v>464168168</v>
      </c>
      <c r="C478" s="63" t="s">
        <v>212</v>
      </c>
      <c r="D478" s="64">
        <v>0</v>
      </c>
      <c r="E478" s="64">
        <v>0</v>
      </c>
      <c r="F478" s="64">
        <v>0</v>
      </c>
      <c r="G478" s="64">
        <v>51</v>
      </c>
      <c r="H478" s="64">
        <v>63</v>
      </c>
      <c r="I478" s="64">
        <v>0</v>
      </c>
      <c r="J478" s="64">
        <v>0</v>
      </c>
      <c r="K478" s="84">
        <v>4.4004000000000003</v>
      </c>
      <c r="L478" s="64">
        <v>0</v>
      </c>
      <c r="M478" s="64">
        <v>3</v>
      </c>
      <c r="N478" s="64">
        <v>1</v>
      </c>
      <c r="O478" s="64">
        <v>0</v>
      </c>
      <c r="P478" s="64">
        <v>21</v>
      </c>
      <c r="Q478" s="64">
        <v>114</v>
      </c>
      <c r="R478" s="84">
        <v>1</v>
      </c>
      <c r="S478" s="64">
        <v>3</v>
      </c>
      <c r="T478" s="61"/>
      <c r="U478" s="61">
        <v>464</v>
      </c>
      <c r="V478" s="61">
        <v>168</v>
      </c>
      <c r="W478" s="61">
        <v>168</v>
      </c>
      <c r="X478" s="85">
        <v>1228768.27774</v>
      </c>
      <c r="Y478" s="85">
        <v>10779</v>
      </c>
    </row>
    <row r="479" spans="1:25" s="85" customFormat="1">
      <c r="A479" s="83">
        <v>464</v>
      </c>
      <c r="B479" s="61">
        <v>464168196</v>
      </c>
      <c r="C479" s="63" t="s">
        <v>212</v>
      </c>
      <c r="D479" s="64">
        <v>0</v>
      </c>
      <c r="E479" s="64">
        <v>0</v>
      </c>
      <c r="F479" s="64">
        <v>0</v>
      </c>
      <c r="G479" s="64">
        <v>5</v>
      </c>
      <c r="H479" s="64">
        <v>4</v>
      </c>
      <c r="I479" s="64">
        <v>0</v>
      </c>
      <c r="J479" s="64">
        <v>0</v>
      </c>
      <c r="K479" s="84">
        <v>0.34739999999999999</v>
      </c>
      <c r="L479" s="64">
        <v>0</v>
      </c>
      <c r="M479" s="64">
        <v>0</v>
      </c>
      <c r="N479" s="64">
        <v>0</v>
      </c>
      <c r="O479" s="64">
        <v>0</v>
      </c>
      <c r="P479" s="64">
        <v>2</v>
      </c>
      <c r="Q479" s="64">
        <v>9</v>
      </c>
      <c r="R479" s="84">
        <v>1</v>
      </c>
      <c r="S479" s="64">
        <v>5</v>
      </c>
      <c r="T479" s="61"/>
      <c r="U479" s="61">
        <v>464</v>
      </c>
      <c r="V479" s="61">
        <v>168</v>
      </c>
      <c r="W479" s="61">
        <v>196</v>
      </c>
      <c r="X479" s="85">
        <v>98411.742190000004</v>
      </c>
      <c r="Y479" s="85">
        <v>10935</v>
      </c>
    </row>
    <row r="480" spans="1:25" s="85" customFormat="1">
      <c r="A480" s="83">
        <v>464</v>
      </c>
      <c r="B480" s="61">
        <v>464168229</v>
      </c>
      <c r="C480" s="63" t="s">
        <v>212</v>
      </c>
      <c r="D480" s="64">
        <v>0</v>
      </c>
      <c r="E480" s="64">
        <v>0</v>
      </c>
      <c r="F480" s="64">
        <v>0</v>
      </c>
      <c r="G480" s="64">
        <v>1</v>
      </c>
      <c r="H480" s="64">
        <v>2</v>
      </c>
      <c r="I480" s="64">
        <v>0</v>
      </c>
      <c r="J480" s="64">
        <v>0</v>
      </c>
      <c r="K480" s="84">
        <v>0.1158</v>
      </c>
      <c r="L480" s="64">
        <v>0</v>
      </c>
      <c r="M480" s="64">
        <v>0</v>
      </c>
      <c r="N480" s="64">
        <v>0</v>
      </c>
      <c r="O480" s="64">
        <v>0</v>
      </c>
      <c r="P480" s="64">
        <v>2</v>
      </c>
      <c r="Q480" s="64">
        <v>3</v>
      </c>
      <c r="R480" s="84">
        <v>1</v>
      </c>
      <c r="S480" s="64">
        <v>9</v>
      </c>
      <c r="T480" s="61"/>
      <c r="U480" s="61">
        <v>464</v>
      </c>
      <c r="V480" s="61">
        <v>168</v>
      </c>
      <c r="W480" s="61">
        <v>229</v>
      </c>
      <c r="X480" s="85">
        <v>40784.720730000001</v>
      </c>
      <c r="Y480" s="85">
        <v>13595</v>
      </c>
    </row>
    <row r="481" spans="1:25" s="85" customFormat="1">
      <c r="A481" s="83">
        <v>464</v>
      </c>
      <c r="B481" s="61">
        <v>464168248</v>
      </c>
      <c r="C481" s="63" t="s">
        <v>212</v>
      </c>
      <c r="D481" s="64">
        <v>0</v>
      </c>
      <c r="E481" s="64">
        <v>0</v>
      </c>
      <c r="F481" s="64">
        <v>0</v>
      </c>
      <c r="G481" s="64">
        <v>1</v>
      </c>
      <c r="H481" s="64">
        <v>1</v>
      </c>
      <c r="I481" s="64">
        <v>0</v>
      </c>
      <c r="J481" s="64">
        <v>0</v>
      </c>
      <c r="K481" s="84">
        <v>7.7200000000000005E-2</v>
      </c>
      <c r="L481" s="64">
        <v>0</v>
      </c>
      <c r="M481" s="64">
        <v>0</v>
      </c>
      <c r="N481" s="64">
        <v>0</v>
      </c>
      <c r="O481" s="64">
        <v>0</v>
      </c>
      <c r="P481" s="64">
        <v>1</v>
      </c>
      <c r="Q481" s="64">
        <v>2</v>
      </c>
      <c r="R481" s="84">
        <v>1</v>
      </c>
      <c r="S481" s="64">
        <v>11</v>
      </c>
      <c r="T481" s="61"/>
      <c r="U481" s="61">
        <v>464</v>
      </c>
      <c r="V481" s="61">
        <v>168</v>
      </c>
      <c r="W481" s="61">
        <v>248</v>
      </c>
      <c r="X481" s="85">
        <v>26028.733820000001</v>
      </c>
      <c r="Y481" s="85">
        <v>13014</v>
      </c>
    </row>
    <row r="482" spans="1:25" s="85" customFormat="1">
      <c r="A482" s="83">
        <v>464</v>
      </c>
      <c r="B482" s="61">
        <v>464168258</v>
      </c>
      <c r="C482" s="63" t="s">
        <v>212</v>
      </c>
      <c r="D482" s="64">
        <v>0</v>
      </c>
      <c r="E482" s="64">
        <v>0</v>
      </c>
      <c r="F482" s="64">
        <v>0</v>
      </c>
      <c r="G482" s="64">
        <v>2</v>
      </c>
      <c r="H482" s="64">
        <v>7</v>
      </c>
      <c r="I482" s="64">
        <v>0</v>
      </c>
      <c r="J482" s="64">
        <v>0</v>
      </c>
      <c r="K482" s="84">
        <v>0.34739999999999999</v>
      </c>
      <c r="L482" s="64">
        <v>0</v>
      </c>
      <c r="M482" s="64">
        <v>0</v>
      </c>
      <c r="N482" s="64">
        <v>1</v>
      </c>
      <c r="O482" s="64">
        <v>0</v>
      </c>
      <c r="P482" s="64">
        <v>4</v>
      </c>
      <c r="Q482" s="64">
        <v>9</v>
      </c>
      <c r="R482" s="84">
        <v>1</v>
      </c>
      <c r="S482" s="64">
        <v>10</v>
      </c>
      <c r="T482" s="61"/>
      <c r="U482" s="61">
        <v>464</v>
      </c>
      <c r="V482" s="61">
        <v>168</v>
      </c>
      <c r="W482" s="61">
        <v>258</v>
      </c>
      <c r="X482" s="85">
        <v>114576.64218999998</v>
      </c>
      <c r="Y482" s="85">
        <v>12731</v>
      </c>
    </row>
    <row r="483" spans="1:25" s="85" customFormat="1">
      <c r="A483" s="83">
        <v>464</v>
      </c>
      <c r="B483" s="61">
        <v>464168291</v>
      </c>
      <c r="C483" s="63" t="s">
        <v>212</v>
      </c>
      <c r="D483" s="64">
        <v>0</v>
      </c>
      <c r="E483" s="64">
        <v>0</v>
      </c>
      <c r="F483" s="64">
        <v>0</v>
      </c>
      <c r="G483" s="64">
        <v>28</v>
      </c>
      <c r="H483" s="64">
        <v>29</v>
      </c>
      <c r="I483" s="64">
        <v>0</v>
      </c>
      <c r="J483" s="64">
        <v>0</v>
      </c>
      <c r="K483" s="84">
        <v>2.2002000000000002</v>
      </c>
      <c r="L483" s="64">
        <v>0</v>
      </c>
      <c r="M483" s="64">
        <v>4</v>
      </c>
      <c r="N483" s="64">
        <v>0</v>
      </c>
      <c r="O483" s="64">
        <v>0</v>
      </c>
      <c r="P483" s="64">
        <v>5</v>
      </c>
      <c r="Q483" s="64">
        <v>57</v>
      </c>
      <c r="R483" s="84">
        <v>1</v>
      </c>
      <c r="S483" s="64">
        <v>5</v>
      </c>
      <c r="T483" s="61"/>
      <c r="U483" s="61">
        <v>464</v>
      </c>
      <c r="V483" s="61">
        <v>168</v>
      </c>
      <c r="W483" s="61">
        <v>291</v>
      </c>
      <c r="X483" s="85">
        <v>598357.39387000003</v>
      </c>
      <c r="Y483" s="85">
        <v>10497</v>
      </c>
    </row>
    <row r="484" spans="1:25" s="85" customFormat="1">
      <c r="A484" s="83">
        <v>466</v>
      </c>
      <c r="B484" s="61">
        <v>466700700</v>
      </c>
      <c r="C484" s="63" t="s">
        <v>214</v>
      </c>
      <c r="D484" s="64">
        <v>0</v>
      </c>
      <c r="E484" s="64">
        <v>0</v>
      </c>
      <c r="F484" s="64">
        <v>0</v>
      </c>
      <c r="G484" s="64">
        <v>0</v>
      </c>
      <c r="H484" s="64">
        <v>0</v>
      </c>
      <c r="I484" s="64">
        <v>33</v>
      </c>
      <c r="J484" s="64">
        <v>0</v>
      </c>
      <c r="K484" s="84">
        <v>1.2738</v>
      </c>
      <c r="L484" s="64">
        <v>0</v>
      </c>
      <c r="M484" s="64">
        <v>0</v>
      </c>
      <c r="N484" s="64">
        <v>0</v>
      </c>
      <c r="O484" s="64">
        <v>0</v>
      </c>
      <c r="P484" s="64">
        <v>16</v>
      </c>
      <c r="Q484" s="64">
        <v>33</v>
      </c>
      <c r="R484" s="84">
        <v>1</v>
      </c>
      <c r="S484" s="64">
        <v>8</v>
      </c>
      <c r="T484" s="61"/>
      <c r="U484" s="61">
        <v>466</v>
      </c>
      <c r="V484" s="61">
        <v>700</v>
      </c>
      <c r="W484" s="61">
        <v>700</v>
      </c>
      <c r="X484" s="85">
        <v>468274.56803000002</v>
      </c>
      <c r="Y484" s="85">
        <v>14190</v>
      </c>
    </row>
    <row r="485" spans="1:25" s="85" customFormat="1">
      <c r="A485" s="83">
        <v>466</v>
      </c>
      <c r="B485" s="61">
        <v>466774089</v>
      </c>
      <c r="C485" s="63" t="s">
        <v>214</v>
      </c>
      <c r="D485" s="64">
        <v>0</v>
      </c>
      <c r="E485" s="64">
        <v>0</v>
      </c>
      <c r="F485" s="64">
        <v>0</v>
      </c>
      <c r="G485" s="64">
        <v>8</v>
      </c>
      <c r="H485" s="64">
        <v>15</v>
      </c>
      <c r="I485" s="64">
        <v>0</v>
      </c>
      <c r="J485" s="64">
        <v>0</v>
      </c>
      <c r="K485" s="84">
        <v>0.88780000000000003</v>
      </c>
      <c r="L485" s="64">
        <v>0</v>
      </c>
      <c r="M485" s="64">
        <v>1</v>
      </c>
      <c r="N485" s="64">
        <v>1</v>
      </c>
      <c r="O485" s="64">
        <v>0</v>
      </c>
      <c r="P485" s="64">
        <v>16</v>
      </c>
      <c r="Q485" s="64">
        <v>23</v>
      </c>
      <c r="R485" s="84">
        <v>1</v>
      </c>
      <c r="S485" s="64">
        <v>10</v>
      </c>
      <c r="T485" s="61"/>
      <c r="U485" s="61">
        <v>466</v>
      </c>
      <c r="V485" s="61">
        <v>774</v>
      </c>
      <c r="W485" s="61">
        <v>89</v>
      </c>
      <c r="X485" s="85">
        <v>325965.92892999999</v>
      </c>
      <c r="Y485" s="85">
        <v>14172</v>
      </c>
    </row>
    <row r="486" spans="1:25" s="85" customFormat="1">
      <c r="A486" s="83">
        <v>466</v>
      </c>
      <c r="B486" s="61">
        <v>466774096</v>
      </c>
      <c r="C486" s="63" t="s">
        <v>214</v>
      </c>
      <c r="D486" s="64">
        <v>0</v>
      </c>
      <c r="E486" s="64">
        <v>0</v>
      </c>
      <c r="F486" s="64">
        <v>0</v>
      </c>
      <c r="G486" s="64">
        <v>4</v>
      </c>
      <c r="H486" s="64">
        <v>6</v>
      </c>
      <c r="I486" s="64">
        <v>0</v>
      </c>
      <c r="J486" s="64">
        <v>0</v>
      </c>
      <c r="K486" s="84">
        <v>0.38600000000000001</v>
      </c>
      <c r="L486" s="64">
        <v>0</v>
      </c>
      <c r="M486" s="64">
        <v>0</v>
      </c>
      <c r="N486" s="64">
        <v>0</v>
      </c>
      <c r="O486" s="64">
        <v>0</v>
      </c>
      <c r="P486" s="64">
        <v>5</v>
      </c>
      <c r="Q486" s="64">
        <v>10</v>
      </c>
      <c r="R486" s="84">
        <v>1</v>
      </c>
      <c r="S486" s="64">
        <v>8</v>
      </c>
      <c r="T486" s="61"/>
      <c r="U486" s="61">
        <v>466</v>
      </c>
      <c r="V486" s="61">
        <v>774</v>
      </c>
      <c r="W486" s="61">
        <v>96</v>
      </c>
      <c r="X486" s="85">
        <v>125577.85910000002</v>
      </c>
      <c r="Y486" s="85">
        <v>12558</v>
      </c>
    </row>
    <row r="487" spans="1:25" s="85" customFormat="1">
      <c r="A487" s="83">
        <v>466</v>
      </c>
      <c r="B487" s="61">
        <v>466774221</v>
      </c>
      <c r="C487" s="63" t="s">
        <v>214</v>
      </c>
      <c r="D487" s="64">
        <v>0</v>
      </c>
      <c r="E487" s="64">
        <v>0</v>
      </c>
      <c r="F487" s="64">
        <v>4</v>
      </c>
      <c r="G487" s="64">
        <v>14</v>
      </c>
      <c r="H487" s="64">
        <v>14</v>
      </c>
      <c r="I487" s="64">
        <v>0</v>
      </c>
      <c r="J487" s="64">
        <v>0</v>
      </c>
      <c r="K487" s="84">
        <v>1.2352000000000001</v>
      </c>
      <c r="L487" s="64">
        <v>0</v>
      </c>
      <c r="M487" s="64">
        <v>0</v>
      </c>
      <c r="N487" s="64">
        <v>0</v>
      </c>
      <c r="O487" s="64">
        <v>0</v>
      </c>
      <c r="P487" s="64">
        <v>19</v>
      </c>
      <c r="Q487" s="64">
        <v>32</v>
      </c>
      <c r="R487" s="84">
        <v>1</v>
      </c>
      <c r="S487" s="64">
        <v>9</v>
      </c>
      <c r="T487" s="61"/>
      <c r="U487" s="61">
        <v>466</v>
      </c>
      <c r="V487" s="61">
        <v>774</v>
      </c>
      <c r="W487" s="61">
        <v>221</v>
      </c>
      <c r="X487" s="85">
        <v>424454.51111999998</v>
      </c>
      <c r="Y487" s="85">
        <v>13264</v>
      </c>
    </row>
    <row r="488" spans="1:25" s="85" customFormat="1">
      <c r="A488" s="83">
        <v>466</v>
      </c>
      <c r="B488" s="61">
        <v>466774296</v>
      </c>
      <c r="C488" s="63" t="s">
        <v>214</v>
      </c>
      <c r="D488" s="64">
        <v>0</v>
      </c>
      <c r="E488" s="64">
        <v>0</v>
      </c>
      <c r="F488" s="64">
        <v>1</v>
      </c>
      <c r="G488" s="64">
        <v>19</v>
      </c>
      <c r="H488" s="64">
        <v>14</v>
      </c>
      <c r="I488" s="64">
        <v>0</v>
      </c>
      <c r="J488" s="64">
        <v>0</v>
      </c>
      <c r="K488" s="84">
        <v>1.3124</v>
      </c>
      <c r="L488" s="64">
        <v>0</v>
      </c>
      <c r="M488" s="64">
        <v>2</v>
      </c>
      <c r="N488" s="64">
        <v>2</v>
      </c>
      <c r="O488" s="64">
        <v>0</v>
      </c>
      <c r="P488" s="64">
        <v>14</v>
      </c>
      <c r="Q488" s="64">
        <v>34</v>
      </c>
      <c r="R488" s="84">
        <v>1</v>
      </c>
      <c r="S488" s="64">
        <v>10</v>
      </c>
      <c r="T488" s="61"/>
      <c r="U488" s="61">
        <v>466</v>
      </c>
      <c r="V488" s="61">
        <v>774</v>
      </c>
      <c r="W488" s="61">
        <v>296</v>
      </c>
      <c r="X488" s="85">
        <v>431101.49494</v>
      </c>
      <c r="Y488" s="85">
        <v>12679</v>
      </c>
    </row>
    <row r="489" spans="1:25" s="85" customFormat="1">
      <c r="A489" s="83">
        <v>466</v>
      </c>
      <c r="B489" s="61">
        <v>466774774</v>
      </c>
      <c r="C489" s="63" t="s">
        <v>214</v>
      </c>
      <c r="D489" s="64">
        <v>0</v>
      </c>
      <c r="E489" s="64">
        <v>0</v>
      </c>
      <c r="F489" s="64">
        <v>5</v>
      </c>
      <c r="G489" s="64">
        <v>18</v>
      </c>
      <c r="H489" s="64">
        <v>10</v>
      </c>
      <c r="I489" s="64">
        <v>0</v>
      </c>
      <c r="J489" s="64">
        <v>0</v>
      </c>
      <c r="K489" s="84">
        <v>1.2738</v>
      </c>
      <c r="L489" s="64">
        <v>0</v>
      </c>
      <c r="M489" s="64">
        <v>0</v>
      </c>
      <c r="N489" s="64">
        <v>0</v>
      </c>
      <c r="O489" s="64">
        <v>0</v>
      </c>
      <c r="P489" s="64">
        <v>23</v>
      </c>
      <c r="Q489" s="64">
        <v>33</v>
      </c>
      <c r="R489" s="84">
        <v>1</v>
      </c>
      <c r="S489" s="64">
        <v>7</v>
      </c>
      <c r="T489" s="61"/>
      <c r="U489" s="61">
        <v>466</v>
      </c>
      <c r="V489" s="61">
        <v>774</v>
      </c>
      <c r="W489" s="61">
        <v>774</v>
      </c>
      <c r="X489" s="85">
        <v>446226.84802999999</v>
      </c>
      <c r="Y489" s="85">
        <v>13522</v>
      </c>
    </row>
    <row r="490" spans="1:25" s="85" customFormat="1">
      <c r="A490" s="83">
        <v>469</v>
      </c>
      <c r="B490" s="61">
        <v>469035018</v>
      </c>
      <c r="C490" s="63" t="s">
        <v>221</v>
      </c>
      <c r="D490" s="64">
        <v>0</v>
      </c>
      <c r="E490" s="64">
        <v>0</v>
      </c>
      <c r="F490" s="64">
        <v>0</v>
      </c>
      <c r="G490" s="64">
        <v>2</v>
      </c>
      <c r="H490" s="64">
        <v>0</v>
      </c>
      <c r="I490" s="64">
        <v>0</v>
      </c>
      <c r="J490" s="64">
        <v>0</v>
      </c>
      <c r="K490" s="84">
        <v>7.7200000000000005E-2</v>
      </c>
      <c r="L490" s="64">
        <v>0</v>
      </c>
      <c r="M490" s="64">
        <v>0</v>
      </c>
      <c r="N490" s="64">
        <v>0</v>
      </c>
      <c r="O490" s="64">
        <v>0</v>
      </c>
      <c r="P490" s="64">
        <v>2</v>
      </c>
      <c r="Q490" s="64">
        <v>2</v>
      </c>
      <c r="R490" s="84">
        <v>1.0880000000000001</v>
      </c>
      <c r="S490" s="64">
        <v>9</v>
      </c>
      <c r="T490" s="61"/>
      <c r="U490" s="61">
        <v>469</v>
      </c>
      <c r="V490" s="61">
        <v>35</v>
      </c>
      <c r="W490" s="61">
        <v>18</v>
      </c>
      <c r="X490" s="85">
        <v>33701.933888095999</v>
      </c>
      <c r="Y490" s="85">
        <v>16851</v>
      </c>
    </row>
    <row r="491" spans="1:25" s="85" customFormat="1">
      <c r="A491" s="83">
        <v>469</v>
      </c>
      <c r="B491" s="61">
        <v>469035035</v>
      </c>
      <c r="C491" s="63" t="s">
        <v>221</v>
      </c>
      <c r="D491" s="64">
        <v>52</v>
      </c>
      <c r="E491" s="64">
        <v>0</v>
      </c>
      <c r="F491" s="64">
        <v>85</v>
      </c>
      <c r="G491" s="64">
        <v>471</v>
      </c>
      <c r="H491" s="64">
        <v>273</v>
      </c>
      <c r="I491" s="64">
        <v>299</v>
      </c>
      <c r="J491" s="64">
        <v>0</v>
      </c>
      <c r="K491" s="84">
        <v>43.540799999999997</v>
      </c>
      <c r="L491" s="64">
        <v>0</v>
      </c>
      <c r="M491" s="64">
        <v>150</v>
      </c>
      <c r="N491" s="64">
        <v>23</v>
      </c>
      <c r="O491" s="64">
        <v>30</v>
      </c>
      <c r="P491" s="64">
        <v>939</v>
      </c>
      <c r="Q491" s="64">
        <v>1154</v>
      </c>
      <c r="R491" s="84">
        <v>1.0880000000000001</v>
      </c>
      <c r="S491" s="64">
        <v>11</v>
      </c>
      <c r="T491" s="61"/>
      <c r="U491" s="61">
        <v>469</v>
      </c>
      <c r="V491" s="61">
        <v>35</v>
      </c>
      <c r="W491" s="61">
        <v>35</v>
      </c>
      <c r="X491" s="85">
        <v>19631859.175686147</v>
      </c>
      <c r="Y491" s="85">
        <v>17012</v>
      </c>
    </row>
    <row r="492" spans="1:25" s="85" customFormat="1">
      <c r="A492" s="83">
        <v>469</v>
      </c>
      <c r="B492" s="61">
        <v>469035040</v>
      </c>
      <c r="C492" s="63" t="s">
        <v>221</v>
      </c>
      <c r="D492" s="64">
        <v>0</v>
      </c>
      <c r="E492" s="64">
        <v>0</v>
      </c>
      <c r="F492" s="64">
        <v>0</v>
      </c>
      <c r="G492" s="64">
        <v>0</v>
      </c>
      <c r="H492" s="64">
        <v>0</v>
      </c>
      <c r="I492" s="64">
        <v>1</v>
      </c>
      <c r="J492" s="64">
        <v>0</v>
      </c>
      <c r="K492" s="84">
        <v>3.8600000000000002E-2</v>
      </c>
      <c r="L492" s="64">
        <v>0</v>
      </c>
      <c r="M492" s="64">
        <v>0</v>
      </c>
      <c r="N492" s="64">
        <v>0</v>
      </c>
      <c r="O492" s="64">
        <v>0</v>
      </c>
      <c r="P492" s="64">
        <v>1</v>
      </c>
      <c r="Q492" s="64">
        <v>1</v>
      </c>
      <c r="R492" s="84">
        <v>1.0880000000000001</v>
      </c>
      <c r="S492" s="64">
        <v>6</v>
      </c>
      <c r="T492" s="61"/>
      <c r="U492" s="61">
        <v>469</v>
      </c>
      <c r="V492" s="61">
        <v>35</v>
      </c>
      <c r="W492" s="61">
        <v>40</v>
      </c>
      <c r="X492" s="85">
        <v>17611.429824048002</v>
      </c>
      <c r="Y492" s="85">
        <v>17611</v>
      </c>
    </row>
    <row r="493" spans="1:25" s="85" customFormat="1">
      <c r="A493" s="83">
        <v>469</v>
      </c>
      <c r="B493" s="61">
        <v>469035044</v>
      </c>
      <c r="C493" s="63" t="s">
        <v>221</v>
      </c>
      <c r="D493" s="64">
        <v>0</v>
      </c>
      <c r="E493" s="64">
        <v>0</v>
      </c>
      <c r="F493" s="64">
        <v>2</v>
      </c>
      <c r="G493" s="64">
        <v>5</v>
      </c>
      <c r="H493" s="64">
        <v>2</v>
      </c>
      <c r="I493" s="64">
        <v>3</v>
      </c>
      <c r="J493" s="64">
        <v>0</v>
      </c>
      <c r="K493" s="84">
        <v>0.4632</v>
      </c>
      <c r="L493" s="64">
        <v>0</v>
      </c>
      <c r="M493" s="64">
        <v>3</v>
      </c>
      <c r="N493" s="64">
        <v>0</v>
      </c>
      <c r="O493" s="64">
        <v>0</v>
      </c>
      <c r="P493" s="64">
        <v>8</v>
      </c>
      <c r="Q493" s="64">
        <v>12</v>
      </c>
      <c r="R493" s="84">
        <v>1.0880000000000001</v>
      </c>
      <c r="S493" s="64">
        <v>11</v>
      </c>
      <c r="T493" s="61"/>
      <c r="U493" s="61">
        <v>469</v>
      </c>
      <c r="V493" s="61">
        <v>35</v>
      </c>
      <c r="W493" s="61">
        <v>44</v>
      </c>
      <c r="X493" s="85">
        <v>195279.15380857603</v>
      </c>
      <c r="Y493" s="85">
        <v>16273</v>
      </c>
    </row>
    <row r="494" spans="1:25" s="85" customFormat="1">
      <c r="A494" s="83">
        <v>469</v>
      </c>
      <c r="B494" s="61">
        <v>469035049</v>
      </c>
      <c r="C494" s="63" t="s">
        <v>221</v>
      </c>
      <c r="D494" s="64">
        <v>0</v>
      </c>
      <c r="E494" s="64">
        <v>0</v>
      </c>
      <c r="F494" s="64">
        <v>0</v>
      </c>
      <c r="G494" s="64">
        <v>0</v>
      </c>
      <c r="H494" s="64">
        <v>0</v>
      </c>
      <c r="I494" s="64">
        <v>1</v>
      </c>
      <c r="J494" s="64">
        <v>0</v>
      </c>
      <c r="K494" s="84">
        <v>3.8600000000000002E-2</v>
      </c>
      <c r="L494" s="64">
        <v>0</v>
      </c>
      <c r="M494" s="64">
        <v>0</v>
      </c>
      <c r="N494" s="64">
        <v>0</v>
      </c>
      <c r="O494" s="64">
        <v>0</v>
      </c>
      <c r="P494" s="64">
        <v>1</v>
      </c>
      <c r="Q494" s="64">
        <v>1</v>
      </c>
      <c r="R494" s="84">
        <v>1.0880000000000001</v>
      </c>
      <c r="S494" s="64">
        <v>8</v>
      </c>
      <c r="T494" s="61"/>
      <c r="U494" s="61">
        <v>469</v>
      </c>
      <c r="V494" s="61">
        <v>35</v>
      </c>
      <c r="W494" s="61">
        <v>49</v>
      </c>
      <c r="X494" s="85">
        <v>18176.740784048001</v>
      </c>
      <c r="Y494" s="85">
        <v>18177</v>
      </c>
    </row>
    <row r="495" spans="1:25" s="85" customFormat="1">
      <c r="A495" s="83">
        <v>469</v>
      </c>
      <c r="B495" s="61">
        <v>469035050</v>
      </c>
      <c r="C495" s="63" t="s">
        <v>221</v>
      </c>
      <c r="D495" s="64">
        <v>0</v>
      </c>
      <c r="E495" s="64">
        <v>0</v>
      </c>
      <c r="F495" s="64">
        <v>1</v>
      </c>
      <c r="G495" s="64">
        <v>1</v>
      </c>
      <c r="H495" s="64">
        <v>0</v>
      </c>
      <c r="I495" s="64">
        <v>0</v>
      </c>
      <c r="J495" s="64">
        <v>0</v>
      </c>
      <c r="K495" s="84">
        <v>7.7200000000000005E-2</v>
      </c>
      <c r="L495" s="64">
        <v>0</v>
      </c>
      <c r="M495" s="64">
        <v>0</v>
      </c>
      <c r="N495" s="64">
        <v>0</v>
      </c>
      <c r="O495" s="64">
        <v>0</v>
      </c>
      <c r="P495" s="64">
        <v>2</v>
      </c>
      <c r="Q495" s="64">
        <v>2</v>
      </c>
      <c r="R495" s="84">
        <v>1.0880000000000001</v>
      </c>
      <c r="S495" s="64">
        <v>4</v>
      </c>
      <c r="T495" s="61"/>
      <c r="U495" s="61">
        <v>469</v>
      </c>
      <c r="V495" s="61">
        <v>35</v>
      </c>
      <c r="W495" s="61">
        <v>50</v>
      </c>
      <c r="X495" s="85">
        <v>30886.570128096006</v>
      </c>
      <c r="Y495" s="85">
        <v>15443</v>
      </c>
    </row>
    <row r="496" spans="1:25" s="85" customFormat="1">
      <c r="A496" s="83">
        <v>469</v>
      </c>
      <c r="B496" s="61">
        <v>469035073</v>
      </c>
      <c r="C496" s="63" t="s">
        <v>221</v>
      </c>
      <c r="D496" s="64">
        <v>0</v>
      </c>
      <c r="E496" s="64">
        <v>0</v>
      </c>
      <c r="F496" s="64">
        <v>0</v>
      </c>
      <c r="G496" s="64">
        <v>1</v>
      </c>
      <c r="H496" s="64">
        <v>0</v>
      </c>
      <c r="I496" s="64">
        <v>1</v>
      </c>
      <c r="J496" s="64">
        <v>0</v>
      </c>
      <c r="K496" s="84">
        <v>7.7200000000000005E-2</v>
      </c>
      <c r="L496" s="64">
        <v>0</v>
      </c>
      <c r="M496" s="64">
        <v>0</v>
      </c>
      <c r="N496" s="64">
        <v>0</v>
      </c>
      <c r="O496" s="64">
        <v>0</v>
      </c>
      <c r="P496" s="64">
        <v>2</v>
      </c>
      <c r="Q496" s="64">
        <v>2</v>
      </c>
      <c r="R496" s="84">
        <v>1.0880000000000001</v>
      </c>
      <c r="S496" s="64">
        <v>6</v>
      </c>
      <c r="T496" s="61"/>
      <c r="U496" s="61">
        <v>469</v>
      </c>
      <c r="V496" s="61">
        <v>35</v>
      </c>
      <c r="W496" s="61">
        <v>73</v>
      </c>
      <c r="X496" s="85">
        <v>33614.392688096006</v>
      </c>
      <c r="Y496" s="85">
        <v>16807</v>
      </c>
    </row>
    <row r="497" spans="1:25" s="85" customFormat="1">
      <c r="A497" s="83">
        <v>469</v>
      </c>
      <c r="B497" s="61">
        <v>469035093</v>
      </c>
      <c r="C497" s="63" t="s">
        <v>221</v>
      </c>
      <c r="D497" s="64">
        <v>0</v>
      </c>
      <c r="E497" s="64">
        <v>0</v>
      </c>
      <c r="F497" s="64">
        <v>0</v>
      </c>
      <c r="G497" s="64">
        <v>0</v>
      </c>
      <c r="H497" s="64">
        <v>1</v>
      </c>
      <c r="I497" s="64">
        <v>1</v>
      </c>
      <c r="J497" s="64">
        <v>0</v>
      </c>
      <c r="K497" s="84">
        <v>7.7200000000000005E-2</v>
      </c>
      <c r="L497" s="64">
        <v>0</v>
      </c>
      <c r="M497" s="64">
        <v>0</v>
      </c>
      <c r="N497" s="64">
        <v>0</v>
      </c>
      <c r="O497" s="64">
        <v>0</v>
      </c>
      <c r="P497" s="64">
        <v>2</v>
      </c>
      <c r="Q497" s="64">
        <v>2</v>
      </c>
      <c r="R497" s="84">
        <v>1.0880000000000001</v>
      </c>
      <c r="S497" s="64">
        <v>11</v>
      </c>
      <c r="T497" s="61"/>
      <c r="U497" s="61">
        <v>469</v>
      </c>
      <c r="V497" s="61">
        <v>35</v>
      </c>
      <c r="W497" s="61">
        <v>93</v>
      </c>
      <c r="X497" s="85">
        <v>36161.745328095996</v>
      </c>
      <c r="Y497" s="85">
        <v>18081</v>
      </c>
    </row>
    <row r="498" spans="1:25" s="85" customFormat="1">
      <c r="A498" s="83">
        <v>469</v>
      </c>
      <c r="B498" s="61">
        <v>469035095</v>
      </c>
      <c r="C498" s="63" t="s">
        <v>221</v>
      </c>
      <c r="D498" s="64">
        <v>0</v>
      </c>
      <c r="E498" s="64">
        <v>0</v>
      </c>
      <c r="F498" s="64">
        <v>0</v>
      </c>
      <c r="G498" s="64">
        <v>1</v>
      </c>
      <c r="H498" s="64">
        <v>0</v>
      </c>
      <c r="I498" s="64">
        <v>0</v>
      </c>
      <c r="J498" s="64">
        <v>0</v>
      </c>
      <c r="K498" s="84">
        <v>3.8600000000000002E-2</v>
      </c>
      <c r="L498" s="64">
        <v>0</v>
      </c>
      <c r="M498" s="64">
        <v>0</v>
      </c>
      <c r="N498" s="64">
        <v>0</v>
      </c>
      <c r="O498" s="64">
        <v>0</v>
      </c>
      <c r="P498" s="64">
        <v>1</v>
      </c>
      <c r="Q498" s="64">
        <v>1</v>
      </c>
      <c r="R498" s="84">
        <v>1.0880000000000001</v>
      </c>
      <c r="S498" s="64">
        <v>12</v>
      </c>
      <c r="T498" s="61"/>
      <c r="U498" s="61">
        <v>469</v>
      </c>
      <c r="V498" s="61">
        <v>35</v>
      </c>
      <c r="W498" s="61">
        <v>95</v>
      </c>
      <c r="X498" s="85">
        <v>17817.417344048001</v>
      </c>
      <c r="Y498" s="85">
        <v>17817</v>
      </c>
    </row>
    <row r="499" spans="1:25" s="85" customFormat="1">
      <c r="A499" s="83">
        <v>469</v>
      </c>
      <c r="B499" s="61">
        <v>469035133</v>
      </c>
      <c r="C499" s="63" t="s">
        <v>221</v>
      </c>
      <c r="D499" s="64">
        <v>0</v>
      </c>
      <c r="E499" s="64">
        <v>0</v>
      </c>
      <c r="F499" s="64">
        <v>0</v>
      </c>
      <c r="G499" s="64">
        <v>0</v>
      </c>
      <c r="H499" s="64">
        <v>1</v>
      </c>
      <c r="I499" s="64">
        <v>0</v>
      </c>
      <c r="J499" s="64">
        <v>0</v>
      </c>
      <c r="K499" s="84">
        <v>3.8600000000000002E-2</v>
      </c>
      <c r="L499" s="64">
        <v>0</v>
      </c>
      <c r="M499" s="64">
        <v>0</v>
      </c>
      <c r="N499" s="64">
        <v>0</v>
      </c>
      <c r="O499" s="64">
        <v>0</v>
      </c>
      <c r="P499" s="64">
        <v>1</v>
      </c>
      <c r="Q499" s="64">
        <v>1</v>
      </c>
      <c r="R499" s="84">
        <v>1.0880000000000001</v>
      </c>
      <c r="S499" s="64">
        <v>9</v>
      </c>
      <c r="T499" s="61"/>
      <c r="U499" s="61">
        <v>469</v>
      </c>
      <c r="V499" s="61">
        <v>35</v>
      </c>
      <c r="W499" s="61">
        <v>133</v>
      </c>
      <c r="X499" s="85">
        <v>16453.167904047998</v>
      </c>
      <c r="Y499" s="85">
        <v>16453</v>
      </c>
    </row>
    <row r="500" spans="1:25" s="85" customFormat="1">
      <c r="A500" s="83">
        <v>469</v>
      </c>
      <c r="B500" s="61">
        <v>469035165</v>
      </c>
      <c r="C500" s="63" t="s">
        <v>221</v>
      </c>
      <c r="D500" s="64">
        <v>0</v>
      </c>
      <c r="E500" s="64">
        <v>0</v>
      </c>
      <c r="F500" s="64">
        <v>0</v>
      </c>
      <c r="G500" s="64">
        <v>0</v>
      </c>
      <c r="H500" s="64">
        <v>1</v>
      </c>
      <c r="I500" s="64">
        <v>0</v>
      </c>
      <c r="J500" s="64">
        <v>0</v>
      </c>
      <c r="K500" s="84">
        <v>3.8600000000000002E-2</v>
      </c>
      <c r="L500" s="64">
        <v>0</v>
      </c>
      <c r="M500" s="64">
        <v>0</v>
      </c>
      <c r="N500" s="64">
        <v>0</v>
      </c>
      <c r="O500" s="64">
        <v>0</v>
      </c>
      <c r="P500" s="64">
        <v>1</v>
      </c>
      <c r="Q500" s="64">
        <v>1</v>
      </c>
      <c r="R500" s="84">
        <v>1.0880000000000001</v>
      </c>
      <c r="S500" s="64">
        <v>10</v>
      </c>
      <c r="T500" s="61"/>
      <c r="U500" s="61">
        <v>469</v>
      </c>
      <c r="V500" s="61">
        <v>35</v>
      </c>
      <c r="W500" s="61">
        <v>165</v>
      </c>
      <c r="X500" s="85">
        <v>16735.828384048</v>
      </c>
      <c r="Y500" s="85">
        <v>16736</v>
      </c>
    </row>
    <row r="501" spans="1:25" s="85" customFormat="1">
      <c r="A501" s="83">
        <v>469</v>
      </c>
      <c r="B501" s="61">
        <v>469035176</v>
      </c>
      <c r="C501" s="63" t="s">
        <v>221</v>
      </c>
      <c r="D501" s="64">
        <v>0</v>
      </c>
      <c r="E501" s="64">
        <v>0</v>
      </c>
      <c r="F501" s="64">
        <v>0</v>
      </c>
      <c r="G501" s="64">
        <v>1</v>
      </c>
      <c r="H501" s="64">
        <v>0</v>
      </c>
      <c r="I501" s="64">
        <v>0</v>
      </c>
      <c r="J501" s="64">
        <v>0</v>
      </c>
      <c r="K501" s="84">
        <v>3.8600000000000002E-2</v>
      </c>
      <c r="L501" s="64">
        <v>0</v>
      </c>
      <c r="M501" s="64">
        <v>0</v>
      </c>
      <c r="N501" s="64">
        <v>0</v>
      </c>
      <c r="O501" s="64">
        <v>0</v>
      </c>
      <c r="P501" s="64">
        <v>1</v>
      </c>
      <c r="Q501" s="64">
        <v>1</v>
      </c>
      <c r="R501" s="84">
        <v>1.0880000000000001</v>
      </c>
      <c r="S501" s="64">
        <v>8</v>
      </c>
      <c r="T501" s="61"/>
      <c r="U501" s="61">
        <v>469</v>
      </c>
      <c r="V501" s="61">
        <v>35</v>
      </c>
      <c r="W501" s="61">
        <v>176</v>
      </c>
      <c r="X501" s="85">
        <v>16568.273824048003</v>
      </c>
      <c r="Y501" s="85">
        <v>16568</v>
      </c>
    </row>
    <row r="502" spans="1:25" s="85" customFormat="1">
      <c r="A502" s="83">
        <v>469</v>
      </c>
      <c r="B502" s="61">
        <v>469035189</v>
      </c>
      <c r="C502" s="63" t="s">
        <v>221</v>
      </c>
      <c r="D502" s="64">
        <v>1</v>
      </c>
      <c r="E502" s="64">
        <v>0</v>
      </c>
      <c r="F502" s="64">
        <v>0</v>
      </c>
      <c r="G502" s="64">
        <v>0</v>
      </c>
      <c r="H502" s="64">
        <v>0</v>
      </c>
      <c r="I502" s="64">
        <v>1</v>
      </c>
      <c r="J502" s="64">
        <v>0</v>
      </c>
      <c r="K502" s="84">
        <v>3.8600000000000002E-2</v>
      </c>
      <c r="L502" s="64">
        <v>0</v>
      </c>
      <c r="M502" s="64">
        <v>1</v>
      </c>
      <c r="N502" s="64">
        <v>0</v>
      </c>
      <c r="O502" s="64">
        <v>0</v>
      </c>
      <c r="P502" s="64">
        <v>2</v>
      </c>
      <c r="Q502" s="64">
        <v>2</v>
      </c>
      <c r="R502" s="84">
        <v>1.0880000000000001</v>
      </c>
      <c r="S502" s="64">
        <v>3</v>
      </c>
      <c r="T502" s="61"/>
      <c r="U502" s="61">
        <v>469</v>
      </c>
      <c r="V502" s="61">
        <v>35</v>
      </c>
      <c r="W502" s="61">
        <v>189</v>
      </c>
      <c r="X502" s="85">
        <v>29003.839504047999</v>
      </c>
      <c r="Y502" s="85">
        <v>14502</v>
      </c>
    </row>
    <row r="503" spans="1:25" s="85" customFormat="1">
      <c r="A503" s="83">
        <v>469</v>
      </c>
      <c r="B503" s="61">
        <v>469035220</v>
      </c>
      <c r="C503" s="63" t="s">
        <v>221</v>
      </c>
      <c r="D503" s="64">
        <v>0</v>
      </c>
      <c r="E503" s="64">
        <v>0</v>
      </c>
      <c r="F503" s="64">
        <v>1</v>
      </c>
      <c r="G503" s="64">
        <v>0</v>
      </c>
      <c r="H503" s="64">
        <v>1</v>
      </c>
      <c r="I503" s="64">
        <v>0</v>
      </c>
      <c r="J503" s="64">
        <v>0</v>
      </c>
      <c r="K503" s="84">
        <v>7.7200000000000005E-2</v>
      </c>
      <c r="L503" s="64">
        <v>0</v>
      </c>
      <c r="M503" s="64">
        <v>1</v>
      </c>
      <c r="N503" s="64">
        <v>0</v>
      </c>
      <c r="O503" s="64">
        <v>0</v>
      </c>
      <c r="P503" s="64">
        <v>2</v>
      </c>
      <c r="Q503" s="64">
        <v>2</v>
      </c>
      <c r="R503" s="84">
        <v>1.0880000000000001</v>
      </c>
      <c r="S503" s="64">
        <v>7</v>
      </c>
      <c r="T503" s="61"/>
      <c r="U503" s="61">
        <v>469</v>
      </c>
      <c r="V503" s="61">
        <v>35</v>
      </c>
      <c r="W503" s="61">
        <v>220</v>
      </c>
      <c r="X503" s="85">
        <v>34861.426768095997</v>
      </c>
      <c r="Y503" s="85">
        <v>17431</v>
      </c>
    </row>
    <row r="504" spans="1:25" s="85" customFormat="1">
      <c r="A504" s="83">
        <v>469</v>
      </c>
      <c r="B504" s="61">
        <v>469035244</v>
      </c>
      <c r="C504" s="63" t="s">
        <v>221</v>
      </c>
      <c r="D504" s="64">
        <v>0</v>
      </c>
      <c r="E504" s="64">
        <v>0</v>
      </c>
      <c r="F504" s="64">
        <v>1</v>
      </c>
      <c r="G504" s="64">
        <v>3</v>
      </c>
      <c r="H504" s="64">
        <v>3</v>
      </c>
      <c r="I504" s="64">
        <v>1</v>
      </c>
      <c r="J504" s="64">
        <v>0</v>
      </c>
      <c r="K504" s="84">
        <v>0.30880000000000002</v>
      </c>
      <c r="L504" s="64">
        <v>0</v>
      </c>
      <c r="M504" s="64">
        <v>0</v>
      </c>
      <c r="N504" s="64">
        <v>0</v>
      </c>
      <c r="O504" s="64">
        <v>0</v>
      </c>
      <c r="P504" s="64">
        <v>4</v>
      </c>
      <c r="Q504" s="64">
        <v>8</v>
      </c>
      <c r="R504" s="84">
        <v>1.0880000000000001</v>
      </c>
      <c r="S504" s="64">
        <v>10</v>
      </c>
      <c r="T504" s="61"/>
      <c r="U504" s="61">
        <v>469</v>
      </c>
      <c r="V504" s="61">
        <v>35</v>
      </c>
      <c r="W504" s="61">
        <v>244</v>
      </c>
      <c r="X504" s="85">
        <v>112220.17507238401</v>
      </c>
      <c r="Y504" s="85">
        <v>14028</v>
      </c>
    </row>
    <row r="505" spans="1:25" s="85" customFormat="1">
      <c r="A505" s="83">
        <v>469</v>
      </c>
      <c r="B505" s="61">
        <v>469035285</v>
      </c>
      <c r="C505" s="63" t="s">
        <v>221</v>
      </c>
      <c r="D505" s="64">
        <v>1</v>
      </c>
      <c r="E505" s="64">
        <v>0</v>
      </c>
      <c r="F505" s="64">
        <v>0</v>
      </c>
      <c r="G505" s="64">
        <v>3</v>
      </c>
      <c r="H505" s="64">
        <v>0</v>
      </c>
      <c r="I505" s="64">
        <v>0</v>
      </c>
      <c r="J505" s="64">
        <v>0</v>
      </c>
      <c r="K505" s="84">
        <v>0.1158</v>
      </c>
      <c r="L505" s="64">
        <v>0</v>
      </c>
      <c r="M505" s="64">
        <v>0</v>
      </c>
      <c r="N505" s="64">
        <v>0</v>
      </c>
      <c r="O505" s="64">
        <v>0</v>
      </c>
      <c r="P505" s="64">
        <v>1</v>
      </c>
      <c r="Q505" s="64">
        <v>4</v>
      </c>
      <c r="R505" s="84">
        <v>1.0880000000000001</v>
      </c>
      <c r="S505" s="64">
        <v>8</v>
      </c>
      <c r="T505" s="61"/>
      <c r="U505" s="61">
        <v>469</v>
      </c>
      <c r="V505" s="61">
        <v>35</v>
      </c>
      <c r="W505" s="61">
        <v>285</v>
      </c>
      <c r="X505" s="85">
        <v>43008.422272144009</v>
      </c>
      <c r="Y505" s="85">
        <v>10752</v>
      </c>
    </row>
    <row r="506" spans="1:25" s="85" customFormat="1">
      <c r="A506" s="83">
        <v>469</v>
      </c>
      <c r="B506" s="61">
        <v>469035293</v>
      </c>
      <c r="C506" s="63" t="s">
        <v>221</v>
      </c>
      <c r="D506" s="64">
        <v>0</v>
      </c>
      <c r="E506" s="64">
        <v>0</v>
      </c>
      <c r="F506" s="64">
        <v>1</v>
      </c>
      <c r="G506" s="64">
        <v>1</v>
      </c>
      <c r="H506" s="64">
        <v>1</v>
      </c>
      <c r="I506" s="64">
        <v>0</v>
      </c>
      <c r="J506" s="64">
        <v>0</v>
      </c>
      <c r="K506" s="84">
        <v>0.1158</v>
      </c>
      <c r="L506" s="64">
        <v>0</v>
      </c>
      <c r="M506" s="64">
        <v>1</v>
      </c>
      <c r="N506" s="64">
        <v>0</v>
      </c>
      <c r="O506" s="64">
        <v>0</v>
      </c>
      <c r="P506" s="64">
        <v>3</v>
      </c>
      <c r="Q506" s="64">
        <v>3</v>
      </c>
      <c r="R506" s="84">
        <v>1.0880000000000001</v>
      </c>
      <c r="S506" s="64">
        <v>10</v>
      </c>
      <c r="T506" s="61"/>
      <c r="U506" s="61">
        <v>469</v>
      </c>
      <c r="V506" s="61">
        <v>35</v>
      </c>
      <c r="W506" s="61">
        <v>293</v>
      </c>
      <c r="X506" s="85">
        <v>53691.082352144011</v>
      </c>
      <c r="Y506" s="85">
        <v>17897</v>
      </c>
    </row>
    <row r="507" spans="1:25" s="85" customFormat="1">
      <c r="A507" s="83">
        <v>470</v>
      </c>
      <c r="B507" s="61">
        <v>470165009</v>
      </c>
      <c r="C507" s="63" t="s">
        <v>222</v>
      </c>
      <c r="D507" s="64">
        <v>0</v>
      </c>
      <c r="E507" s="64">
        <v>0</v>
      </c>
      <c r="F507" s="64">
        <v>0</v>
      </c>
      <c r="G507" s="64">
        <v>1</v>
      </c>
      <c r="H507" s="64">
        <v>3</v>
      </c>
      <c r="I507" s="64">
        <v>0</v>
      </c>
      <c r="J507" s="64">
        <v>0</v>
      </c>
      <c r="K507" s="84">
        <v>0.15440000000000001</v>
      </c>
      <c r="L507" s="64">
        <v>0</v>
      </c>
      <c r="M507" s="64">
        <v>0</v>
      </c>
      <c r="N507" s="64">
        <v>0</v>
      </c>
      <c r="O507" s="64">
        <v>0</v>
      </c>
      <c r="P507" s="64">
        <v>4</v>
      </c>
      <c r="Q507" s="64">
        <v>4</v>
      </c>
      <c r="R507" s="84">
        <v>1.038</v>
      </c>
      <c r="S507" s="64">
        <v>3</v>
      </c>
      <c r="T507" s="61"/>
      <c r="U507" s="61">
        <v>470</v>
      </c>
      <c r="V507" s="61">
        <v>165</v>
      </c>
      <c r="W507" s="61">
        <v>9</v>
      </c>
      <c r="X507" s="85">
        <v>57904.966756991998</v>
      </c>
      <c r="Y507" s="85">
        <v>14476</v>
      </c>
    </row>
    <row r="508" spans="1:25" s="85" customFormat="1">
      <c r="A508" s="83">
        <v>470</v>
      </c>
      <c r="B508" s="61">
        <v>470165010</v>
      </c>
      <c r="C508" s="63" t="s">
        <v>222</v>
      </c>
      <c r="D508" s="64">
        <v>0</v>
      </c>
      <c r="E508" s="64">
        <v>0</v>
      </c>
      <c r="F508" s="64">
        <v>1</v>
      </c>
      <c r="G508" s="64">
        <v>2</v>
      </c>
      <c r="H508" s="64">
        <v>0</v>
      </c>
      <c r="I508" s="64">
        <v>1</v>
      </c>
      <c r="J508" s="64">
        <v>0</v>
      </c>
      <c r="K508" s="84">
        <v>0.15440000000000001</v>
      </c>
      <c r="L508" s="64">
        <v>0</v>
      </c>
      <c r="M508" s="64">
        <v>0</v>
      </c>
      <c r="N508" s="64">
        <v>0</v>
      </c>
      <c r="O508" s="64">
        <v>0</v>
      </c>
      <c r="P508" s="64">
        <v>3</v>
      </c>
      <c r="Q508" s="64">
        <v>4</v>
      </c>
      <c r="R508" s="84">
        <v>1.038</v>
      </c>
      <c r="S508" s="64">
        <v>3</v>
      </c>
      <c r="T508" s="61"/>
      <c r="U508" s="61">
        <v>470</v>
      </c>
      <c r="V508" s="61">
        <v>165</v>
      </c>
      <c r="W508" s="61">
        <v>10</v>
      </c>
      <c r="X508" s="85">
        <v>56192.303756991998</v>
      </c>
      <c r="Y508" s="85">
        <v>14048</v>
      </c>
    </row>
    <row r="509" spans="1:25" s="85" customFormat="1">
      <c r="A509" s="83">
        <v>470</v>
      </c>
      <c r="B509" s="61">
        <v>470165031</v>
      </c>
      <c r="C509" s="63" t="s">
        <v>222</v>
      </c>
      <c r="D509" s="64">
        <v>0</v>
      </c>
      <c r="E509" s="64">
        <v>0</v>
      </c>
      <c r="F509" s="64">
        <v>0</v>
      </c>
      <c r="G509" s="64">
        <v>1</v>
      </c>
      <c r="H509" s="64">
        <v>1</v>
      </c>
      <c r="I509" s="64">
        <v>0</v>
      </c>
      <c r="J509" s="64">
        <v>0</v>
      </c>
      <c r="K509" s="84">
        <v>7.7200000000000005E-2</v>
      </c>
      <c r="L509" s="64">
        <v>0</v>
      </c>
      <c r="M509" s="64">
        <v>0</v>
      </c>
      <c r="N509" s="64">
        <v>0</v>
      </c>
      <c r="O509" s="64">
        <v>0</v>
      </c>
      <c r="P509" s="64">
        <v>0</v>
      </c>
      <c r="Q509" s="64">
        <v>2</v>
      </c>
      <c r="R509" s="84">
        <v>1.038</v>
      </c>
      <c r="S509" s="64">
        <v>5</v>
      </c>
      <c r="T509" s="61"/>
      <c r="U509" s="61">
        <v>470</v>
      </c>
      <c r="V509" s="61">
        <v>165</v>
      </c>
      <c r="W509" s="61">
        <v>31</v>
      </c>
      <c r="X509" s="85">
        <v>20471.930718495998</v>
      </c>
      <c r="Y509" s="85">
        <v>10236</v>
      </c>
    </row>
    <row r="510" spans="1:25" s="85" customFormat="1">
      <c r="A510" s="83">
        <v>470</v>
      </c>
      <c r="B510" s="61">
        <v>470165035</v>
      </c>
      <c r="C510" s="63" t="s">
        <v>222</v>
      </c>
      <c r="D510" s="64">
        <v>0</v>
      </c>
      <c r="E510" s="64">
        <v>0</v>
      </c>
      <c r="F510" s="64">
        <v>0</v>
      </c>
      <c r="G510" s="64">
        <v>3</v>
      </c>
      <c r="H510" s="64">
        <v>0</v>
      </c>
      <c r="I510" s="64">
        <v>1</v>
      </c>
      <c r="J510" s="64">
        <v>0</v>
      </c>
      <c r="K510" s="84">
        <v>0.15440000000000001</v>
      </c>
      <c r="L510" s="64">
        <v>0</v>
      </c>
      <c r="M510" s="64">
        <v>0</v>
      </c>
      <c r="N510" s="64">
        <v>0</v>
      </c>
      <c r="O510" s="64">
        <v>0</v>
      </c>
      <c r="P510" s="64">
        <v>2</v>
      </c>
      <c r="Q510" s="64">
        <v>4</v>
      </c>
      <c r="R510" s="84">
        <v>1.038</v>
      </c>
      <c r="S510" s="64">
        <v>11</v>
      </c>
      <c r="T510" s="61"/>
      <c r="U510" s="61">
        <v>470</v>
      </c>
      <c r="V510" s="61">
        <v>165</v>
      </c>
      <c r="W510" s="61">
        <v>35</v>
      </c>
      <c r="X510" s="85">
        <v>55979.450496992016</v>
      </c>
      <c r="Y510" s="85">
        <v>13995</v>
      </c>
    </row>
    <row r="511" spans="1:25" s="85" customFormat="1">
      <c r="A511" s="83">
        <v>470</v>
      </c>
      <c r="B511" s="61">
        <v>470165057</v>
      </c>
      <c r="C511" s="63" t="s">
        <v>222</v>
      </c>
      <c r="D511" s="64">
        <v>0</v>
      </c>
      <c r="E511" s="64">
        <v>0</v>
      </c>
      <c r="F511" s="64">
        <v>1</v>
      </c>
      <c r="G511" s="64">
        <v>1</v>
      </c>
      <c r="H511" s="64">
        <v>0</v>
      </c>
      <c r="I511" s="64">
        <v>1</v>
      </c>
      <c r="J511" s="64">
        <v>0</v>
      </c>
      <c r="K511" s="84">
        <v>0.1158</v>
      </c>
      <c r="L511" s="64">
        <v>0</v>
      </c>
      <c r="M511" s="64">
        <v>0</v>
      </c>
      <c r="N511" s="64">
        <v>0</v>
      </c>
      <c r="O511" s="64">
        <v>0</v>
      </c>
      <c r="P511" s="64">
        <v>2</v>
      </c>
      <c r="Q511" s="64">
        <v>3</v>
      </c>
      <c r="R511" s="84">
        <v>1.038</v>
      </c>
      <c r="S511" s="64">
        <v>12</v>
      </c>
      <c r="T511" s="61"/>
      <c r="U511" s="61">
        <v>470</v>
      </c>
      <c r="V511" s="61">
        <v>165</v>
      </c>
      <c r="W511" s="61">
        <v>57</v>
      </c>
      <c r="X511" s="85">
        <v>46157.991657743994</v>
      </c>
      <c r="Y511" s="85">
        <v>15386</v>
      </c>
    </row>
    <row r="512" spans="1:25" s="85" customFormat="1">
      <c r="A512" s="83">
        <v>470</v>
      </c>
      <c r="B512" s="61">
        <v>470165071</v>
      </c>
      <c r="C512" s="63" t="s">
        <v>222</v>
      </c>
      <c r="D512" s="64">
        <v>0</v>
      </c>
      <c r="E512" s="64">
        <v>0</v>
      </c>
      <c r="F512" s="64">
        <v>0</v>
      </c>
      <c r="G512" s="64">
        <v>1</v>
      </c>
      <c r="H512" s="64">
        <v>1</v>
      </c>
      <c r="I512" s="64">
        <v>1</v>
      </c>
      <c r="J512" s="64">
        <v>0</v>
      </c>
      <c r="K512" s="84">
        <v>0.1158</v>
      </c>
      <c r="L512" s="64">
        <v>0</v>
      </c>
      <c r="M512" s="64">
        <v>0</v>
      </c>
      <c r="N512" s="64">
        <v>0</v>
      </c>
      <c r="O512" s="64">
        <v>0</v>
      </c>
      <c r="P512" s="64">
        <v>0</v>
      </c>
      <c r="Q512" s="64">
        <v>3</v>
      </c>
      <c r="R512" s="84">
        <v>1.038</v>
      </c>
      <c r="S512" s="64">
        <v>5</v>
      </c>
      <c r="T512" s="61"/>
      <c r="U512" s="61">
        <v>470</v>
      </c>
      <c r="V512" s="61">
        <v>165</v>
      </c>
      <c r="W512" s="61">
        <v>71</v>
      </c>
      <c r="X512" s="85">
        <v>32441.139557744002</v>
      </c>
      <c r="Y512" s="85">
        <v>10814</v>
      </c>
    </row>
    <row r="513" spans="1:25" s="85" customFormat="1">
      <c r="A513" s="83">
        <v>470</v>
      </c>
      <c r="B513" s="61">
        <v>470165093</v>
      </c>
      <c r="C513" s="63" t="s">
        <v>222</v>
      </c>
      <c r="D513" s="64">
        <v>0</v>
      </c>
      <c r="E513" s="64">
        <v>0</v>
      </c>
      <c r="F513" s="64">
        <v>47</v>
      </c>
      <c r="G513" s="64">
        <v>69</v>
      </c>
      <c r="H513" s="64">
        <v>42</v>
      </c>
      <c r="I513" s="64">
        <v>41</v>
      </c>
      <c r="J513" s="64">
        <v>0</v>
      </c>
      <c r="K513" s="84">
        <v>7.6814</v>
      </c>
      <c r="L513" s="64">
        <v>0</v>
      </c>
      <c r="M513" s="64">
        <v>10</v>
      </c>
      <c r="N513" s="64">
        <v>0</v>
      </c>
      <c r="O513" s="64">
        <v>0</v>
      </c>
      <c r="P513" s="64">
        <v>113</v>
      </c>
      <c r="Q513" s="64">
        <v>199</v>
      </c>
      <c r="R513" s="84">
        <v>1.038</v>
      </c>
      <c r="S513" s="64">
        <v>11</v>
      </c>
      <c r="T513" s="61"/>
      <c r="U513" s="61">
        <v>470</v>
      </c>
      <c r="V513" s="61">
        <v>165</v>
      </c>
      <c r="W513" s="61">
        <v>93</v>
      </c>
      <c r="X513" s="85">
        <v>2865507.3448503525</v>
      </c>
      <c r="Y513" s="85">
        <v>14400</v>
      </c>
    </row>
    <row r="514" spans="1:25" s="85" customFormat="1">
      <c r="A514" s="83">
        <v>470</v>
      </c>
      <c r="B514" s="61">
        <v>470165128</v>
      </c>
      <c r="C514" s="63" t="s">
        <v>222</v>
      </c>
      <c r="D514" s="64">
        <v>0</v>
      </c>
      <c r="E514" s="64">
        <v>0</v>
      </c>
      <c r="F514" s="64">
        <v>1</v>
      </c>
      <c r="G514" s="64">
        <v>0</v>
      </c>
      <c r="H514" s="64">
        <v>2</v>
      </c>
      <c r="I514" s="64">
        <v>1</v>
      </c>
      <c r="J514" s="64">
        <v>0</v>
      </c>
      <c r="K514" s="84">
        <v>0.15440000000000001</v>
      </c>
      <c r="L514" s="64">
        <v>0</v>
      </c>
      <c r="M514" s="64">
        <v>0</v>
      </c>
      <c r="N514" s="64">
        <v>0</v>
      </c>
      <c r="O514" s="64">
        <v>0</v>
      </c>
      <c r="P514" s="64">
        <v>1</v>
      </c>
      <c r="Q514" s="64">
        <v>4</v>
      </c>
      <c r="R514" s="84">
        <v>1.038</v>
      </c>
      <c r="S514" s="64">
        <v>10</v>
      </c>
      <c r="T514" s="61"/>
      <c r="U514" s="61">
        <v>470</v>
      </c>
      <c r="V514" s="61">
        <v>165</v>
      </c>
      <c r="W514" s="61">
        <v>128</v>
      </c>
      <c r="X514" s="85">
        <v>48477.25663699201</v>
      </c>
      <c r="Y514" s="85">
        <v>12119</v>
      </c>
    </row>
    <row r="515" spans="1:25" s="85" customFormat="1">
      <c r="A515" s="83">
        <v>470</v>
      </c>
      <c r="B515" s="61">
        <v>470165149</v>
      </c>
      <c r="C515" s="63" t="s">
        <v>222</v>
      </c>
      <c r="D515" s="64">
        <v>0</v>
      </c>
      <c r="E515" s="64">
        <v>0</v>
      </c>
      <c r="F515" s="64">
        <v>0</v>
      </c>
      <c r="G515" s="64">
        <v>0</v>
      </c>
      <c r="H515" s="64">
        <v>0</v>
      </c>
      <c r="I515" s="64">
        <v>1</v>
      </c>
      <c r="J515" s="64">
        <v>0</v>
      </c>
      <c r="K515" s="84">
        <v>3.8600000000000002E-2</v>
      </c>
      <c r="L515" s="64">
        <v>0</v>
      </c>
      <c r="M515" s="64">
        <v>0</v>
      </c>
      <c r="N515" s="64">
        <v>0</v>
      </c>
      <c r="O515" s="64">
        <v>0</v>
      </c>
      <c r="P515" s="64">
        <v>0</v>
      </c>
      <c r="Q515" s="64">
        <v>1</v>
      </c>
      <c r="R515" s="84">
        <v>1.038</v>
      </c>
      <c r="S515" s="64">
        <v>12</v>
      </c>
      <c r="T515" s="61"/>
      <c r="U515" s="61">
        <v>470</v>
      </c>
      <c r="V515" s="61">
        <v>165</v>
      </c>
      <c r="W515" s="61">
        <v>149</v>
      </c>
      <c r="X515" s="85">
        <v>11969.208839247998</v>
      </c>
      <c r="Y515" s="85">
        <v>11969</v>
      </c>
    </row>
    <row r="516" spans="1:25" s="85" customFormat="1">
      <c r="A516" s="83">
        <v>470</v>
      </c>
      <c r="B516" s="61">
        <v>470165163</v>
      </c>
      <c r="C516" s="63" t="s">
        <v>222</v>
      </c>
      <c r="D516" s="64">
        <v>0</v>
      </c>
      <c r="E516" s="64">
        <v>0</v>
      </c>
      <c r="F516" s="64">
        <v>2</v>
      </c>
      <c r="G516" s="64">
        <v>13</v>
      </c>
      <c r="H516" s="64">
        <v>9</v>
      </c>
      <c r="I516" s="64">
        <v>7</v>
      </c>
      <c r="J516" s="64">
        <v>0</v>
      </c>
      <c r="K516" s="84">
        <v>1.1966000000000001</v>
      </c>
      <c r="L516" s="64">
        <v>0</v>
      </c>
      <c r="M516" s="64">
        <v>0</v>
      </c>
      <c r="N516" s="64">
        <v>0</v>
      </c>
      <c r="O516" s="64">
        <v>0</v>
      </c>
      <c r="P516" s="64">
        <v>19</v>
      </c>
      <c r="Q516" s="64">
        <v>31</v>
      </c>
      <c r="R516" s="84">
        <v>1.038</v>
      </c>
      <c r="S516" s="64">
        <v>11</v>
      </c>
      <c r="T516" s="61"/>
      <c r="U516" s="61">
        <v>470</v>
      </c>
      <c r="V516" s="61">
        <v>165</v>
      </c>
      <c r="W516" s="61">
        <v>163</v>
      </c>
      <c r="X516" s="85">
        <v>451479.25007668807</v>
      </c>
      <c r="Y516" s="85">
        <v>14564</v>
      </c>
    </row>
    <row r="517" spans="1:25" s="85" customFormat="1">
      <c r="A517" s="83">
        <v>470</v>
      </c>
      <c r="B517" s="61">
        <v>470165164</v>
      </c>
      <c r="C517" s="63" t="s">
        <v>222</v>
      </c>
      <c r="D517" s="64">
        <v>0</v>
      </c>
      <c r="E517" s="64">
        <v>0</v>
      </c>
      <c r="F517" s="64">
        <v>0</v>
      </c>
      <c r="G517" s="64">
        <v>2</v>
      </c>
      <c r="H517" s="64">
        <v>3</v>
      </c>
      <c r="I517" s="64">
        <v>1</v>
      </c>
      <c r="J517" s="64">
        <v>0</v>
      </c>
      <c r="K517" s="84">
        <v>0.2316</v>
      </c>
      <c r="L517" s="64">
        <v>0</v>
      </c>
      <c r="M517" s="64">
        <v>0</v>
      </c>
      <c r="N517" s="64">
        <v>0</v>
      </c>
      <c r="O517" s="64">
        <v>0</v>
      </c>
      <c r="P517" s="64">
        <v>3</v>
      </c>
      <c r="Q517" s="64">
        <v>6</v>
      </c>
      <c r="R517" s="84">
        <v>1.038</v>
      </c>
      <c r="S517" s="64">
        <v>2</v>
      </c>
      <c r="T517" s="61"/>
      <c r="U517" s="61">
        <v>470</v>
      </c>
      <c r="V517" s="61">
        <v>165</v>
      </c>
      <c r="W517" s="61">
        <v>164</v>
      </c>
      <c r="X517" s="85">
        <v>75625.381435488016</v>
      </c>
      <c r="Y517" s="85">
        <v>12604</v>
      </c>
    </row>
    <row r="518" spans="1:25" s="85" customFormat="1">
      <c r="A518" s="83">
        <v>470</v>
      </c>
      <c r="B518" s="61">
        <v>470165165</v>
      </c>
      <c r="C518" s="63" t="s">
        <v>222</v>
      </c>
      <c r="D518" s="64">
        <v>0</v>
      </c>
      <c r="E518" s="64">
        <v>0</v>
      </c>
      <c r="F518" s="64">
        <v>12</v>
      </c>
      <c r="G518" s="64">
        <v>184</v>
      </c>
      <c r="H518" s="64">
        <v>143</v>
      </c>
      <c r="I518" s="64">
        <v>143</v>
      </c>
      <c r="J518" s="64">
        <v>0</v>
      </c>
      <c r="K518" s="84">
        <v>18.6052</v>
      </c>
      <c r="L518" s="64">
        <v>0</v>
      </c>
      <c r="M518" s="64">
        <v>7</v>
      </c>
      <c r="N518" s="64">
        <v>1</v>
      </c>
      <c r="O518" s="64">
        <v>0</v>
      </c>
      <c r="P518" s="64">
        <v>192</v>
      </c>
      <c r="Q518" s="64">
        <v>482</v>
      </c>
      <c r="R518" s="84">
        <v>1.038</v>
      </c>
      <c r="S518" s="64">
        <v>10</v>
      </c>
      <c r="T518" s="61"/>
      <c r="U518" s="61">
        <v>470</v>
      </c>
      <c r="V518" s="61">
        <v>165</v>
      </c>
      <c r="W518" s="61">
        <v>165</v>
      </c>
      <c r="X518" s="85">
        <v>6372051.8029975351</v>
      </c>
      <c r="Y518" s="85">
        <v>13220</v>
      </c>
    </row>
    <row r="519" spans="1:25" s="85" customFormat="1">
      <c r="A519" s="83">
        <v>470</v>
      </c>
      <c r="B519" s="61">
        <v>470165176</v>
      </c>
      <c r="C519" s="63" t="s">
        <v>222</v>
      </c>
      <c r="D519" s="64">
        <v>0</v>
      </c>
      <c r="E519" s="64">
        <v>0</v>
      </c>
      <c r="F519" s="64">
        <v>14</v>
      </c>
      <c r="G519" s="64">
        <v>156</v>
      </c>
      <c r="H519" s="64">
        <v>53</v>
      </c>
      <c r="I519" s="64">
        <v>38</v>
      </c>
      <c r="J519" s="64">
        <v>0</v>
      </c>
      <c r="K519" s="84">
        <v>10.0746</v>
      </c>
      <c r="L519" s="64">
        <v>0</v>
      </c>
      <c r="M519" s="64">
        <v>2</v>
      </c>
      <c r="N519" s="64">
        <v>2</v>
      </c>
      <c r="O519" s="64">
        <v>0</v>
      </c>
      <c r="P519" s="64">
        <v>91</v>
      </c>
      <c r="Q519" s="64">
        <v>261</v>
      </c>
      <c r="R519" s="84">
        <v>1.038</v>
      </c>
      <c r="S519" s="64">
        <v>8</v>
      </c>
      <c r="T519" s="61"/>
      <c r="U519" s="61">
        <v>470</v>
      </c>
      <c r="V519" s="61">
        <v>165</v>
      </c>
      <c r="W519" s="61">
        <v>176</v>
      </c>
      <c r="X519" s="85">
        <v>3269993.486963728</v>
      </c>
      <c r="Y519" s="85">
        <v>12529</v>
      </c>
    </row>
    <row r="520" spans="1:25" s="85" customFormat="1">
      <c r="A520" s="83">
        <v>470</v>
      </c>
      <c r="B520" s="61">
        <v>470165178</v>
      </c>
      <c r="C520" s="63" t="s">
        <v>222</v>
      </c>
      <c r="D520" s="64">
        <v>0</v>
      </c>
      <c r="E520" s="64">
        <v>0</v>
      </c>
      <c r="F520" s="64">
        <v>33</v>
      </c>
      <c r="G520" s="64">
        <v>119</v>
      </c>
      <c r="H520" s="64">
        <v>37</v>
      </c>
      <c r="I520" s="64">
        <v>39</v>
      </c>
      <c r="J520" s="64">
        <v>0</v>
      </c>
      <c r="K520" s="84">
        <v>8.8008000000000006</v>
      </c>
      <c r="L520" s="64">
        <v>0</v>
      </c>
      <c r="M520" s="64">
        <v>3</v>
      </c>
      <c r="N520" s="64">
        <v>0</v>
      </c>
      <c r="O520" s="64">
        <v>0</v>
      </c>
      <c r="P520" s="64">
        <v>35</v>
      </c>
      <c r="Q520" s="64">
        <v>228</v>
      </c>
      <c r="R520" s="84">
        <v>1.038</v>
      </c>
      <c r="S520" s="64">
        <v>3</v>
      </c>
      <c r="T520" s="61"/>
      <c r="U520" s="61">
        <v>470</v>
      </c>
      <c r="V520" s="61">
        <v>165</v>
      </c>
      <c r="W520" s="61">
        <v>178</v>
      </c>
      <c r="X520" s="85">
        <v>2580915.9634885443</v>
      </c>
      <c r="Y520" s="85">
        <v>11320</v>
      </c>
    </row>
    <row r="521" spans="1:25" s="85" customFormat="1">
      <c r="A521" s="83">
        <v>470</v>
      </c>
      <c r="B521" s="61">
        <v>470165184</v>
      </c>
      <c r="C521" s="63" t="s">
        <v>222</v>
      </c>
      <c r="D521" s="64">
        <v>0</v>
      </c>
      <c r="E521" s="64">
        <v>0</v>
      </c>
      <c r="F521" s="64">
        <v>0</v>
      </c>
      <c r="G521" s="64">
        <v>1</v>
      </c>
      <c r="H521" s="64">
        <v>0</v>
      </c>
      <c r="I521" s="64">
        <v>0</v>
      </c>
      <c r="J521" s="64">
        <v>0</v>
      </c>
      <c r="K521" s="84">
        <v>3.8600000000000002E-2</v>
      </c>
      <c r="L521" s="64">
        <v>0</v>
      </c>
      <c r="M521" s="64">
        <v>0</v>
      </c>
      <c r="N521" s="64">
        <v>0</v>
      </c>
      <c r="O521" s="64">
        <v>0</v>
      </c>
      <c r="P521" s="64">
        <v>0</v>
      </c>
      <c r="Q521" s="64">
        <v>1</v>
      </c>
      <c r="R521" s="84">
        <v>1.038</v>
      </c>
      <c r="S521" s="64">
        <v>3</v>
      </c>
      <c r="T521" s="61"/>
      <c r="U521" s="61">
        <v>470</v>
      </c>
      <c r="V521" s="61">
        <v>165</v>
      </c>
      <c r="W521" s="61">
        <v>184</v>
      </c>
      <c r="X521" s="85">
        <v>10424.200379247999</v>
      </c>
      <c r="Y521" s="85">
        <v>10424</v>
      </c>
    </row>
    <row r="522" spans="1:25" s="85" customFormat="1">
      <c r="A522" s="83">
        <v>470</v>
      </c>
      <c r="B522" s="61">
        <v>470165217</v>
      </c>
      <c r="C522" s="63" t="s">
        <v>222</v>
      </c>
      <c r="D522" s="64">
        <v>0</v>
      </c>
      <c r="E522" s="64">
        <v>0</v>
      </c>
      <c r="F522" s="64">
        <v>0</v>
      </c>
      <c r="G522" s="64">
        <v>0</v>
      </c>
      <c r="H522" s="64">
        <v>0</v>
      </c>
      <c r="I522" s="64">
        <v>1</v>
      </c>
      <c r="J522" s="64">
        <v>0</v>
      </c>
      <c r="K522" s="84">
        <v>3.8600000000000002E-2</v>
      </c>
      <c r="L522" s="64">
        <v>0</v>
      </c>
      <c r="M522" s="64">
        <v>0</v>
      </c>
      <c r="N522" s="64">
        <v>0</v>
      </c>
      <c r="O522" s="64">
        <v>0</v>
      </c>
      <c r="P522" s="64">
        <v>0</v>
      </c>
      <c r="Q522" s="64">
        <v>1</v>
      </c>
      <c r="R522" s="84">
        <v>1.038</v>
      </c>
      <c r="S522" s="64">
        <v>3</v>
      </c>
      <c r="T522" s="61"/>
      <c r="U522" s="61">
        <v>470</v>
      </c>
      <c r="V522" s="61">
        <v>165</v>
      </c>
      <c r="W522" s="61">
        <v>217</v>
      </c>
      <c r="X522" s="85">
        <v>11969.208839247998</v>
      </c>
      <c r="Y522" s="85">
        <v>11969</v>
      </c>
    </row>
    <row r="523" spans="1:25" s="85" customFormat="1">
      <c r="A523" s="83">
        <v>470</v>
      </c>
      <c r="B523" s="61">
        <v>470165229</v>
      </c>
      <c r="C523" s="63" t="s">
        <v>222</v>
      </c>
      <c r="D523" s="64">
        <v>0</v>
      </c>
      <c r="E523" s="64">
        <v>0</v>
      </c>
      <c r="F523" s="64">
        <v>1</v>
      </c>
      <c r="G523" s="64">
        <v>4</v>
      </c>
      <c r="H523" s="64">
        <v>2</v>
      </c>
      <c r="I523" s="64">
        <v>0</v>
      </c>
      <c r="J523" s="64">
        <v>0</v>
      </c>
      <c r="K523" s="84">
        <v>0.2702</v>
      </c>
      <c r="L523" s="64">
        <v>0</v>
      </c>
      <c r="M523" s="64">
        <v>0</v>
      </c>
      <c r="N523" s="64">
        <v>0</v>
      </c>
      <c r="O523" s="64">
        <v>0</v>
      </c>
      <c r="P523" s="64">
        <v>2</v>
      </c>
      <c r="Q523" s="64">
        <v>7</v>
      </c>
      <c r="R523" s="84">
        <v>1.038</v>
      </c>
      <c r="S523" s="64">
        <v>9</v>
      </c>
      <c r="T523" s="61"/>
      <c r="U523" s="61">
        <v>470</v>
      </c>
      <c r="V523" s="61">
        <v>165</v>
      </c>
      <c r="W523" s="61">
        <v>229</v>
      </c>
      <c r="X523" s="85">
        <v>83704.023834735999</v>
      </c>
      <c r="Y523" s="85">
        <v>11958</v>
      </c>
    </row>
    <row r="524" spans="1:25" s="85" customFormat="1">
      <c r="A524" s="83">
        <v>470</v>
      </c>
      <c r="B524" s="61">
        <v>470165246</v>
      </c>
      <c r="C524" s="63" t="s">
        <v>222</v>
      </c>
      <c r="D524" s="64">
        <v>0</v>
      </c>
      <c r="E524" s="64">
        <v>0</v>
      </c>
      <c r="F524" s="64">
        <v>0</v>
      </c>
      <c r="G524" s="64">
        <v>1</v>
      </c>
      <c r="H524" s="64">
        <v>0</v>
      </c>
      <c r="I524" s="64">
        <v>0</v>
      </c>
      <c r="J524" s="64">
        <v>0</v>
      </c>
      <c r="K524" s="84">
        <v>3.8600000000000002E-2</v>
      </c>
      <c r="L524" s="64">
        <v>0</v>
      </c>
      <c r="M524" s="64">
        <v>0</v>
      </c>
      <c r="N524" s="64">
        <v>0</v>
      </c>
      <c r="O524" s="64">
        <v>0</v>
      </c>
      <c r="P524" s="64">
        <v>0</v>
      </c>
      <c r="Q524" s="64">
        <v>1</v>
      </c>
      <c r="R524" s="84">
        <v>1.038</v>
      </c>
      <c r="S524" s="64">
        <v>2</v>
      </c>
      <c r="T524" s="61"/>
      <c r="U524" s="61">
        <v>470</v>
      </c>
      <c r="V524" s="61">
        <v>165</v>
      </c>
      <c r="W524" s="61">
        <v>246</v>
      </c>
      <c r="X524" s="85">
        <v>10424.200379247999</v>
      </c>
      <c r="Y524" s="85">
        <v>10424</v>
      </c>
    </row>
    <row r="525" spans="1:25" s="85" customFormat="1">
      <c r="A525" s="83">
        <v>470</v>
      </c>
      <c r="B525" s="61">
        <v>470165248</v>
      </c>
      <c r="C525" s="63" t="s">
        <v>222</v>
      </c>
      <c r="D525" s="64">
        <v>0</v>
      </c>
      <c r="E525" s="64">
        <v>0</v>
      </c>
      <c r="F525" s="64">
        <v>6</v>
      </c>
      <c r="G525" s="64">
        <v>16</v>
      </c>
      <c r="H525" s="64">
        <v>4</v>
      </c>
      <c r="I525" s="64">
        <v>6</v>
      </c>
      <c r="J525" s="64">
        <v>0</v>
      </c>
      <c r="K525" s="84">
        <v>1.2352000000000001</v>
      </c>
      <c r="L525" s="64">
        <v>0</v>
      </c>
      <c r="M525" s="64">
        <v>2</v>
      </c>
      <c r="N525" s="64">
        <v>0</v>
      </c>
      <c r="O525" s="64">
        <v>0</v>
      </c>
      <c r="P525" s="64">
        <v>17</v>
      </c>
      <c r="Q525" s="64">
        <v>32</v>
      </c>
      <c r="R525" s="84">
        <v>1.038</v>
      </c>
      <c r="S525" s="64">
        <v>11</v>
      </c>
      <c r="T525" s="61"/>
      <c r="U525" s="61">
        <v>470</v>
      </c>
      <c r="V525" s="61">
        <v>165</v>
      </c>
      <c r="W525" s="61">
        <v>248</v>
      </c>
      <c r="X525" s="85">
        <v>454563.90043593606</v>
      </c>
      <c r="Y525" s="85">
        <v>14205</v>
      </c>
    </row>
    <row r="526" spans="1:25" s="85" customFormat="1">
      <c r="A526" s="83">
        <v>470</v>
      </c>
      <c r="B526" s="61">
        <v>470165262</v>
      </c>
      <c r="C526" s="63" t="s">
        <v>222</v>
      </c>
      <c r="D526" s="64">
        <v>0</v>
      </c>
      <c r="E526" s="64">
        <v>0</v>
      </c>
      <c r="F526" s="64">
        <v>10</v>
      </c>
      <c r="G526" s="64">
        <v>46</v>
      </c>
      <c r="H526" s="64">
        <v>19</v>
      </c>
      <c r="I526" s="64">
        <v>15</v>
      </c>
      <c r="J526" s="64">
        <v>0</v>
      </c>
      <c r="K526" s="84">
        <v>3.4740000000000002</v>
      </c>
      <c r="L526" s="64">
        <v>0</v>
      </c>
      <c r="M526" s="64">
        <v>1</v>
      </c>
      <c r="N526" s="64">
        <v>0</v>
      </c>
      <c r="O526" s="64">
        <v>0</v>
      </c>
      <c r="P526" s="64">
        <v>29</v>
      </c>
      <c r="Q526" s="64">
        <v>90</v>
      </c>
      <c r="R526" s="84">
        <v>1.038</v>
      </c>
      <c r="S526" s="64">
        <v>9</v>
      </c>
      <c r="T526" s="61"/>
      <c r="U526" s="61">
        <v>470</v>
      </c>
      <c r="V526" s="61">
        <v>165</v>
      </c>
      <c r="W526" s="61">
        <v>262</v>
      </c>
      <c r="X526" s="85">
        <v>1123642.71323232</v>
      </c>
      <c r="Y526" s="85">
        <v>12485</v>
      </c>
    </row>
    <row r="527" spans="1:25" s="85" customFormat="1">
      <c r="A527" s="83">
        <v>470</v>
      </c>
      <c r="B527" s="61">
        <v>470165274</v>
      </c>
      <c r="C527" s="63" t="s">
        <v>222</v>
      </c>
      <c r="D527" s="64">
        <v>0</v>
      </c>
      <c r="E527" s="64">
        <v>0</v>
      </c>
      <c r="F527" s="64">
        <v>0</v>
      </c>
      <c r="G527" s="64">
        <v>1</v>
      </c>
      <c r="H527" s="64">
        <v>0</v>
      </c>
      <c r="I527" s="64">
        <v>0</v>
      </c>
      <c r="J527" s="64">
        <v>0</v>
      </c>
      <c r="K527" s="84">
        <v>3.8600000000000002E-2</v>
      </c>
      <c r="L527" s="64">
        <v>0</v>
      </c>
      <c r="M527" s="64">
        <v>0</v>
      </c>
      <c r="N527" s="64">
        <v>0</v>
      </c>
      <c r="O527" s="64">
        <v>0</v>
      </c>
      <c r="P527" s="64">
        <v>0</v>
      </c>
      <c r="Q527" s="64">
        <v>1</v>
      </c>
      <c r="R527" s="84">
        <v>1.038</v>
      </c>
      <c r="S527" s="64">
        <v>10</v>
      </c>
      <c r="T527" s="61"/>
      <c r="U527" s="61">
        <v>470</v>
      </c>
      <c r="V527" s="61">
        <v>165</v>
      </c>
      <c r="W527" s="61">
        <v>274</v>
      </c>
      <c r="X527" s="85">
        <v>10424.200379247999</v>
      </c>
      <c r="Y527" s="85">
        <v>10424</v>
      </c>
    </row>
    <row r="528" spans="1:25" s="85" customFormat="1">
      <c r="A528" s="83">
        <v>470</v>
      </c>
      <c r="B528" s="61">
        <v>470165284</v>
      </c>
      <c r="C528" s="63" t="s">
        <v>222</v>
      </c>
      <c r="D528" s="64">
        <v>0</v>
      </c>
      <c r="E528" s="64">
        <v>0</v>
      </c>
      <c r="F528" s="64">
        <v>26</v>
      </c>
      <c r="G528" s="64">
        <v>61</v>
      </c>
      <c r="H528" s="64">
        <v>24</v>
      </c>
      <c r="I528" s="64">
        <v>21</v>
      </c>
      <c r="J528" s="64">
        <v>0</v>
      </c>
      <c r="K528" s="84">
        <v>5.0952000000000002</v>
      </c>
      <c r="L528" s="64">
        <v>0</v>
      </c>
      <c r="M528" s="64">
        <v>3</v>
      </c>
      <c r="N528" s="64">
        <v>0</v>
      </c>
      <c r="O528" s="64">
        <v>0</v>
      </c>
      <c r="P528" s="64">
        <v>28</v>
      </c>
      <c r="Q528" s="64">
        <v>132</v>
      </c>
      <c r="R528" s="84">
        <v>1.038</v>
      </c>
      <c r="S528" s="64">
        <v>5</v>
      </c>
      <c r="T528" s="61"/>
      <c r="U528" s="61">
        <v>470</v>
      </c>
      <c r="V528" s="61">
        <v>165</v>
      </c>
      <c r="W528" s="61">
        <v>284</v>
      </c>
      <c r="X528" s="85">
        <v>1533624.1690207357</v>
      </c>
      <c r="Y528" s="85">
        <v>11618</v>
      </c>
    </row>
    <row r="529" spans="1:25" s="85" customFormat="1">
      <c r="A529" s="83">
        <v>470</v>
      </c>
      <c r="B529" s="61">
        <v>470165305</v>
      </c>
      <c r="C529" s="63" t="s">
        <v>222</v>
      </c>
      <c r="D529" s="64">
        <v>0</v>
      </c>
      <c r="E529" s="64">
        <v>0</v>
      </c>
      <c r="F529" s="64">
        <v>13</v>
      </c>
      <c r="G529" s="64">
        <v>27</v>
      </c>
      <c r="H529" s="64">
        <v>18</v>
      </c>
      <c r="I529" s="64">
        <v>15</v>
      </c>
      <c r="J529" s="64">
        <v>0</v>
      </c>
      <c r="K529" s="84">
        <v>2.8178000000000001</v>
      </c>
      <c r="L529" s="64">
        <v>0</v>
      </c>
      <c r="M529" s="64">
        <v>2</v>
      </c>
      <c r="N529" s="64">
        <v>0</v>
      </c>
      <c r="O529" s="64">
        <v>0</v>
      </c>
      <c r="P529" s="64">
        <v>12</v>
      </c>
      <c r="Q529" s="64">
        <v>73</v>
      </c>
      <c r="R529" s="84">
        <v>1.038</v>
      </c>
      <c r="S529" s="64">
        <v>4</v>
      </c>
      <c r="T529" s="61"/>
      <c r="U529" s="61">
        <v>470</v>
      </c>
      <c r="V529" s="61">
        <v>165</v>
      </c>
      <c r="W529" s="61">
        <v>305</v>
      </c>
      <c r="X529" s="85">
        <v>835318.62184510415</v>
      </c>
      <c r="Y529" s="85">
        <v>11443</v>
      </c>
    </row>
    <row r="530" spans="1:25" s="85" customFormat="1">
      <c r="A530" s="83">
        <v>470</v>
      </c>
      <c r="B530" s="61">
        <v>470165342</v>
      </c>
      <c r="C530" s="63" t="s">
        <v>222</v>
      </c>
      <c r="D530" s="64">
        <v>0</v>
      </c>
      <c r="E530" s="64">
        <v>0</v>
      </c>
      <c r="F530" s="64">
        <v>0</v>
      </c>
      <c r="G530" s="64">
        <v>1</v>
      </c>
      <c r="H530" s="64">
        <v>0</v>
      </c>
      <c r="I530" s="64">
        <v>2</v>
      </c>
      <c r="J530" s="64">
        <v>0</v>
      </c>
      <c r="K530" s="84">
        <v>0.1158</v>
      </c>
      <c r="L530" s="64">
        <v>0</v>
      </c>
      <c r="M530" s="64">
        <v>0</v>
      </c>
      <c r="N530" s="64">
        <v>0</v>
      </c>
      <c r="O530" s="64">
        <v>0</v>
      </c>
      <c r="P530" s="64">
        <v>1</v>
      </c>
      <c r="Q530" s="64">
        <v>3</v>
      </c>
      <c r="R530" s="84">
        <v>1.038</v>
      </c>
      <c r="S530" s="64">
        <v>3</v>
      </c>
      <c r="T530" s="61"/>
      <c r="U530" s="61">
        <v>470</v>
      </c>
      <c r="V530" s="61">
        <v>165</v>
      </c>
      <c r="W530" s="61">
        <v>342</v>
      </c>
      <c r="X530" s="85">
        <v>38697.011897744</v>
      </c>
      <c r="Y530" s="85">
        <v>12899</v>
      </c>
    </row>
    <row r="531" spans="1:25" s="85" customFormat="1">
      <c r="A531" s="83">
        <v>470</v>
      </c>
      <c r="B531" s="61">
        <v>470165344</v>
      </c>
      <c r="C531" s="63" t="s">
        <v>222</v>
      </c>
      <c r="D531" s="64">
        <v>0</v>
      </c>
      <c r="E531" s="64">
        <v>0</v>
      </c>
      <c r="F531" s="64">
        <v>0</v>
      </c>
      <c r="G531" s="64">
        <v>2</v>
      </c>
      <c r="H531" s="64">
        <v>0</v>
      </c>
      <c r="I531" s="64">
        <v>0</v>
      </c>
      <c r="J531" s="64">
        <v>0</v>
      </c>
      <c r="K531" s="84">
        <v>7.7200000000000005E-2</v>
      </c>
      <c r="L531" s="64">
        <v>0</v>
      </c>
      <c r="M531" s="64">
        <v>0</v>
      </c>
      <c r="N531" s="64">
        <v>0</v>
      </c>
      <c r="O531" s="64">
        <v>0</v>
      </c>
      <c r="P531" s="64">
        <v>2</v>
      </c>
      <c r="Q531" s="64">
        <v>2</v>
      </c>
      <c r="R531" s="84">
        <v>1.038</v>
      </c>
      <c r="S531" s="64">
        <v>2</v>
      </c>
      <c r="T531" s="61"/>
      <c r="U531" s="61">
        <v>470</v>
      </c>
      <c r="V531" s="61">
        <v>165</v>
      </c>
      <c r="W531" s="61">
        <v>344</v>
      </c>
      <c r="X531" s="85">
        <v>29291.454638496001</v>
      </c>
      <c r="Y531" s="85">
        <v>14646</v>
      </c>
    </row>
    <row r="532" spans="1:25" s="85" customFormat="1">
      <c r="A532" s="83">
        <v>470</v>
      </c>
      <c r="B532" s="61">
        <v>470165346</v>
      </c>
      <c r="C532" s="63" t="s">
        <v>222</v>
      </c>
      <c r="D532" s="64">
        <v>0</v>
      </c>
      <c r="E532" s="64">
        <v>0</v>
      </c>
      <c r="F532" s="64">
        <v>1</v>
      </c>
      <c r="G532" s="64">
        <v>0</v>
      </c>
      <c r="H532" s="64">
        <v>0</v>
      </c>
      <c r="I532" s="64">
        <v>0</v>
      </c>
      <c r="J532" s="64">
        <v>0</v>
      </c>
      <c r="K532" s="84">
        <v>3.8600000000000002E-2</v>
      </c>
      <c r="L532" s="64">
        <v>0</v>
      </c>
      <c r="M532" s="64">
        <v>1</v>
      </c>
      <c r="N532" s="64">
        <v>0</v>
      </c>
      <c r="O532" s="64">
        <v>0</v>
      </c>
      <c r="P532" s="64">
        <v>1</v>
      </c>
      <c r="Q532" s="64">
        <v>1</v>
      </c>
      <c r="R532" s="84">
        <v>1.038</v>
      </c>
      <c r="S532" s="64">
        <v>8</v>
      </c>
      <c r="T532" s="61"/>
      <c r="U532" s="61">
        <v>470</v>
      </c>
      <c r="V532" s="61">
        <v>165</v>
      </c>
      <c r="W532" s="61">
        <v>346</v>
      </c>
      <c r="X532" s="85">
        <v>18506.405879247999</v>
      </c>
      <c r="Y532" s="85">
        <v>18506</v>
      </c>
    </row>
    <row r="533" spans="1:25" s="85" customFormat="1">
      <c r="A533" s="83">
        <v>470</v>
      </c>
      <c r="B533" s="61">
        <v>470165347</v>
      </c>
      <c r="C533" s="63" t="s">
        <v>222</v>
      </c>
      <c r="D533" s="64">
        <v>0</v>
      </c>
      <c r="E533" s="64">
        <v>0</v>
      </c>
      <c r="F533" s="64">
        <v>1</v>
      </c>
      <c r="G533" s="64">
        <v>2</v>
      </c>
      <c r="H533" s="64">
        <v>4</v>
      </c>
      <c r="I533" s="64">
        <v>1</v>
      </c>
      <c r="J533" s="64">
        <v>0</v>
      </c>
      <c r="K533" s="84">
        <v>0.30880000000000002</v>
      </c>
      <c r="L533" s="64">
        <v>0</v>
      </c>
      <c r="M533" s="64">
        <v>0</v>
      </c>
      <c r="N533" s="64">
        <v>0</v>
      </c>
      <c r="O533" s="64">
        <v>0</v>
      </c>
      <c r="P533" s="64">
        <v>3</v>
      </c>
      <c r="Q533" s="64">
        <v>8</v>
      </c>
      <c r="R533" s="84">
        <v>1.038</v>
      </c>
      <c r="S533" s="64">
        <v>8</v>
      </c>
      <c r="T533" s="61"/>
      <c r="U533" s="61">
        <v>470</v>
      </c>
      <c r="V533" s="61">
        <v>165</v>
      </c>
      <c r="W533" s="61">
        <v>347</v>
      </c>
      <c r="X533" s="85">
        <v>99877.473733983992</v>
      </c>
      <c r="Y533" s="85">
        <v>12485</v>
      </c>
    </row>
    <row r="534" spans="1:25" s="85" customFormat="1">
      <c r="A534" s="83">
        <v>470</v>
      </c>
      <c r="B534" s="61">
        <v>470165705</v>
      </c>
      <c r="C534" s="63" t="s">
        <v>222</v>
      </c>
      <c r="D534" s="64">
        <v>0</v>
      </c>
      <c r="E534" s="64">
        <v>0</v>
      </c>
      <c r="F534" s="64">
        <v>0</v>
      </c>
      <c r="G534" s="64">
        <v>0</v>
      </c>
      <c r="H534" s="64">
        <v>1</v>
      </c>
      <c r="I534" s="64">
        <v>1</v>
      </c>
      <c r="J534" s="64">
        <v>0</v>
      </c>
      <c r="K534" s="84">
        <v>7.7200000000000005E-2</v>
      </c>
      <c r="L534" s="64">
        <v>0</v>
      </c>
      <c r="M534" s="64">
        <v>0</v>
      </c>
      <c r="N534" s="64">
        <v>0</v>
      </c>
      <c r="O534" s="64">
        <v>0</v>
      </c>
      <c r="P534" s="64">
        <v>0</v>
      </c>
      <c r="Q534" s="64">
        <v>2</v>
      </c>
      <c r="R534" s="84">
        <v>1.038</v>
      </c>
      <c r="S534" s="64">
        <v>2</v>
      </c>
      <c r="T534" s="61"/>
      <c r="U534" s="61">
        <v>470</v>
      </c>
      <c r="V534" s="61">
        <v>165</v>
      </c>
      <c r="W534" s="61">
        <v>705</v>
      </c>
      <c r="X534" s="85">
        <v>22016.939178496003</v>
      </c>
      <c r="Y534" s="85">
        <v>11008</v>
      </c>
    </row>
    <row r="535" spans="1:25" s="85" customFormat="1">
      <c r="A535" s="83">
        <v>474</v>
      </c>
      <c r="B535" s="61">
        <v>474097057</v>
      </c>
      <c r="C535" s="63" t="s">
        <v>230</v>
      </c>
      <c r="D535" s="64">
        <v>0</v>
      </c>
      <c r="E535" s="64">
        <v>0</v>
      </c>
      <c r="F535" s="64">
        <v>0</v>
      </c>
      <c r="G535" s="64">
        <v>0</v>
      </c>
      <c r="H535" s="64">
        <v>1</v>
      </c>
      <c r="I535" s="64">
        <v>0</v>
      </c>
      <c r="J535" s="64">
        <v>0</v>
      </c>
      <c r="K535" s="84">
        <v>3.8600000000000002E-2</v>
      </c>
      <c r="L535" s="64">
        <v>0</v>
      </c>
      <c r="M535" s="64">
        <v>0</v>
      </c>
      <c r="N535" s="64">
        <v>0</v>
      </c>
      <c r="O535" s="64">
        <v>0</v>
      </c>
      <c r="P535" s="64">
        <v>1</v>
      </c>
      <c r="Q535" s="64">
        <v>1</v>
      </c>
      <c r="R535" s="84">
        <v>1</v>
      </c>
      <c r="S535" s="64">
        <v>12</v>
      </c>
      <c r="T535" s="61"/>
      <c r="U535" s="61">
        <v>474</v>
      </c>
      <c r="V535" s="61">
        <v>97</v>
      </c>
      <c r="W535" s="61">
        <v>57</v>
      </c>
      <c r="X535" s="85">
        <v>16230.99691</v>
      </c>
      <c r="Y535" s="85">
        <v>16231</v>
      </c>
    </row>
    <row r="536" spans="1:25" s="85" customFormat="1">
      <c r="A536" s="83">
        <v>474</v>
      </c>
      <c r="B536" s="61">
        <v>474097064</v>
      </c>
      <c r="C536" s="63" t="s">
        <v>230</v>
      </c>
      <c r="D536" s="64">
        <v>0</v>
      </c>
      <c r="E536" s="64">
        <v>0</v>
      </c>
      <c r="F536" s="64">
        <v>0</v>
      </c>
      <c r="G536" s="64">
        <v>0</v>
      </c>
      <c r="H536" s="64">
        <v>0</v>
      </c>
      <c r="I536" s="64">
        <v>1</v>
      </c>
      <c r="J536" s="64">
        <v>0</v>
      </c>
      <c r="K536" s="84">
        <v>3.8600000000000002E-2</v>
      </c>
      <c r="L536" s="64">
        <v>0</v>
      </c>
      <c r="M536" s="64">
        <v>0</v>
      </c>
      <c r="N536" s="64">
        <v>0</v>
      </c>
      <c r="O536" s="64">
        <v>0</v>
      </c>
      <c r="P536" s="64">
        <v>0</v>
      </c>
      <c r="Q536" s="64">
        <v>1</v>
      </c>
      <c r="R536" s="84">
        <v>1</v>
      </c>
      <c r="S536" s="64">
        <v>10</v>
      </c>
      <c r="T536" s="61"/>
      <c r="U536" s="61">
        <v>474</v>
      </c>
      <c r="V536" s="61">
        <v>97</v>
      </c>
      <c r="W536" s="61">
        <v>64</v>
      </c>
      <c r="X536" s="85">
        <v>11611.466909999999</v>
      </c>
      <c r="Y536" s="85">
        <v>11611</v>
      </c>
    </row>
    <row r="537" spans="1:25" s="85" customFormat="1">
      <c r="A537" s="83">
        <v>474</v>
      </c>
      <c r="B537" s="61">
        <v>474097097</v>
      </c>
      <c r="C537" s="63" t="s">
        <v>230</v>
      </c>
      <c r="D537" s="64">
        <v>0</v>
      </c>
      <c r="E537" s="64">
        <v>0</v>
      </c>
      <c r="F537" s="64">
        <v>0</v>
      </c>
      <c r="G537" s="64">
        <v>0</v>
      </c>
      <c r="H537" s="64">
        <v>93</v>
      </c>
      <c r="I537" s="64">
        <v>134</v>
      </c>
      <c r="J537" s="64">
        <v>0</v>
      </c>
      <c r="K537" s="84">
        <v>8.7622</v>
      </c>
      <c r="L537" s="64">
        <v>0</v>
      </c>
      <c r="M537" s="64">
        <v>0</v>
      </c>
      <c r="N537" s="64">
        <v>3</v>
      </c>
      <c r="O537" s="64">
        <v>5</v>
      </c>
      <c r="P537" s="64">
        <v>144</v>
      </c>
      <c r="Q537" s="64">
        <v>227</v>
      </c>
      <c r="R537" s="84">
        <v>1</v>
      </c>
      <c r="S537" s="64">
        <v>11</v>
      </c>
      <c r="T537" s="61"/>
      <c r="U537" s="61">
        <v>474</v>
      </c>
      <c r="V537" s="61">
        <v>97</v>
      </c>
      <c r="W537" s="61">
        <v>97</v>
      </c>
      <c r="X537" s="85">
        <v>3370747.8585700002</v>
      </c>
      <c r="Y537" s="85">
        <v>14849</v>
      </c>
    </row>
    <row r="538" spans="1:25" s="85" customFormat="1">
      <c r="A538" s="83">
        <v>474</v>
      </c>
      <c r="B538" s="61">
        <v>474097103</v>
      </c>
      <c r="C538" s="63" t="s">
        <v>230</v>
      </c>
      <c r="D538" s="64">
        <v>0</v>
      </c>
      <c r="E538" s="64">
        <v>0</v>
      </c>
      <c r="F538" s="64">
        <v>0</v>
      </c>
      <c r="G538" s="64">
        <v>0</v>
      </c>
      <c r="H538" s="64">
        <v>7</v>
      </c>
      <c r="I538" s="64">
        <v>7</v>
      </c>
      <c r="J538" s="64">
        <v>0</v>
      </c>
      <c r="K538" s="84">
        <v>0.54039999999999999</v>
      </c>
      <c r="L538" s="64">
        <v>0</v>
      </c>
      <c r="M538" s="64">
        <v>0</v>
      </c>
      <c r="N538" s="64">
        <v>0</v>
      </c>
      <c r="O538" s="64">
        <v>0</v>
      </c>
      <c r="P538" s="64">
        <v>9</v>
      </c>
      <c r="Q538" s="64">
        <v>14</v>
      </c>
      <c r="R538" s="84">
        <v>1</v>
      </c>
      <c r="S538" s="64">
        <v>10</v>
      </c>
      <c r="T538" s="61"/>
      <c r="U538" s="61">
        <v>474</v>
      </c>
      <c r="V538" s="61">
        <v>97</v>
      </c>
      <c r="W538" s="61">
        <v>103</v>
      </c>
      <c r="X538" s="85">
        <v>202145.01673999996</v>
      </c>
      <c r="Y538" s="85">
        <v>14439</v>
      </c>
    </row>
    <row r="539" spans="1:25" s="85" customFormat="1">
      <c r="A539" s="83">
        <v>474</v>
      </c>
      <c r="B539" s="61">
        <v>474097153</v>
      </c>
      <c r="C539" s="63" t="s">
        <v>230</v>
      </c>
      <c r="D539" s="64">
        <v>0</v>
      </c>
      <c r="E539" s="64">
        <v>0</v>
      </c>
      <c r="F539" s="64">
        <v>0</v>
      </c>
      <c r="G539" s="64">
        <v>0</v>
      </c>
      <c r="H539" s="64">
        <v>12</v>
      </c>
      <c r="I539" s="64">
        <v>28</v>
      </c>
      <c r="J539" s="64">
        <v>0</v>
      </c>
      <c r="K539" s="84">
        <v>1.544</v>
      </c>
      <c r="L539" s="64">
        <v>0</v>
      </c>
      <c r="M539" s="64">
        <v>0</v>
      </c>
      <c r="N539" s="64">
        <v>0</v>
      </c>
      <c r="O539" s="64">
        <v>0</v>
      </c>
      <c r="P539" s="64">
        <v>19</v>
      </c>
      <c r="Q539" s="64">
        <v>40</v>
      </c>
      <c r="R539" s="84">
        <v>1</v>
      </c>
      <c r="S539" s="64">
        <v>10</v>
      </c>
      <c r="T539" s="61"/>
      <c r="U539" s="61">
        <v>474</v>
      </c>
      <c r="V539" s="61">
        <v>97</v>
      </c>
      <c r="W539" s="61">
        <v>153</v>
      </c>
      <c r="X539" s="85">
        <v>553184.35640000005</v>
      </c>
      <c r="Y539" s="85">
        <v>13830</v>
      </c>
    </row>
    <row r="540" spans="1:25" s="85" customFormat="1">
      <c r="A540" s="83">
        <v>474</v>
      </c>
      <c r="B540" s="61">
        <v>474097162</v>
      </c>
      <c r="C540" s="63" t="s">
        <v>230</v>
      </c>
      <c r="D540" s="64">
        <v>0</v>
      </c>
      <c r="E540" s="64">
        <v>0</v>
      </c>
      <c r="F540" s="64">
        <v>0</v>
      </c>
      <c r="G540" s="64">
        <v>0</v>
      </c>
      <c r="H540" s="64">
        <v>5</v>
      </c>
      <c r="I540" s="64">
        <v>9</v>
      </c>
      <c r="J540" s="64">
        <v>0</v>
      </c>
      <c r="K540" s="84">
        <v>0.54039999999999999</v>
      </c>
      <c r="L540" s="64">
        <v>0</v>
      </c>
      <c r="M540" s="64">
        <v>0</v>
      </c>
      <c r="N540" s="64">
        <v>0</v>
      </c>
      <c r="O540" s="64">
        <v>0</v>
      </c>
      <c r="P540" s="64">
        <v>5</v>
      </c>
      <c r="Q540" s="64">
        <v>14</v>
      </c>
      <c r="R540" s="84">
        <v>1</v>
      </c>
      <c r="S540" s="64">
        <v>5</v>
      </c>
      <c r="T540" s="61"/>
      <c r="U540" s="61">
        <v>474</v>
      </c>
      <c r="V540" s="61">
        <v>97</v>
      </c>
      <c r="W540" s="61">
        <v>162</v>
      </c>
      <c r="X540" s="85">
        <v>175326.83674000003</v>
      </c>
      <c r="Y540" s="85">
        <v>12523</v>
      </c>
    </row>
    <row r="541" spans="1:25" s="85" customFormat="1">
      <c r="A541" s="83">
        <v>474</v>
      </c>
      <c r="B541" s="61">
        <v>474097343</v>
      </c>
      <c r="C541" s="63" t="s">
        <v>230</v>
      </c>
      <c r="D541" s="64">
        <v>0</v>
      </c>
      <c r="E541" s="64">
        <v>0</v>
      </c>
      <c r="F541" s="64">
        <v>0</v>
      </c>
      <c r="G541" s="64">
        <v>0</v>
      </c>
      <c r="H541" s="64">
        <v>7</v>
      </c>
      <c r="I541" s="64">
        <v>8</v>
      </c>
      <c r="J541" s="64">
        <v>0</v>
      </c>
      <c r="K541" s="84">
        <v>0.57899999999999996</v>
      </c>
      <c r="L541" s="64">
        <v>0</v>
      </c>
      <c r="M541" s="64">
        <v>0</v>
      </c>
      <c r="N541" s="64">
        <v>0</v>
      </c>
      <c r="O541" s="64">
        <v>0</v>
      </c>
      <c r="P541" s="64">
        <v>4</v>
      </c>
      <c r="Q541" s="64">
        <v>15</v>
      </c>
      <c r="R541" s="84">
        <v>1</v>
      </c>
      <c r="S541" s="64">
        <v>10</v>
      </c>
      <c r="T541" s="61"/>
      <c r="U541" s="61">
        <v>474</v>
      </c>
      <c r="V541" s="61">
        <v>97</v>
      </c>
      <c r="W541" s="61">
        <v>343</v>
      </c>
      <c r="X541" s="85">
        <v>184543.28365</v>
      </c>
      <c r="Y541" s="85">
        <v>12303</v>
      </c>
    </row>
    <row r="542" spans="1:25" s="85" customFormat="1">
      <c r="A542" s="83">
        <v>474</v>
      </c>
      <c r="B542" s="61">
        <v>474097610</v>
      </c>
      <c r="C542" s="63" t="s">
        <v>230</v>
      </c>
      <c r="D542" s="64">
        <v>0</v>
      </c>
      <c r="E542" s="64">
        <v>0</v>
      </c>
      <c r="F542" s="64">
        <v>0</v>
      </c>
      <c r="G542" s="64">
        <v>0</v>
      </c>
      <c r="H542" s="64">
        <v>4</v>
      </c>
      <c r="I542" s="64">
        <v>2</v>
      </c>
      <c r="J542" s="64">
        <v>0</v>
      </c>
      <c r="K542" s="84">
        <v>0.2316</v>
      </c>
      <c r="L542" s="64">
        <v>0</v>
      </c>
      <c r="M542" s="64">
        <v>0</v>
      </c>
      <c r="N542" s="64">
        <v>0</v>
      </c>
      <c r="O542" s="64">
        <v>0</v>
      </c>
      <c r="P542" s="64">
        <v>2</v>
      </c>
      <c r="Q542" s="64">
        <v>6</v>
      </c>
      <c r="R542" s="84">
        <v>1</v>
      </c>
      <c r="S542" s="64">
        <v>5</v>
      </c>
      <c r="T542" s="61"/>
      <c r="U542" s="61">
        <v>474</v>
      </c>
      <c r="V542" s="61">
        <v>97</v>
      </c>
      <c r="W542" s="61">
        <v>610</v>
      </c>
      <c r="X542" s="85">
        <v>71061.24145999999</v>
      </c>
      <c r="Y542" s="85">
        <v>11844</v>
      </c>
    </row>
    <row r="543" spans="1:25" s="85" customFormat="1">
      <c r="A543" s="83">
        <v>474</v>
      </c>
      <c r="B543" s="61">
        <v>474097615</v>
      </c>
      <c r="C543" s="63" t="s">
        <v>230</v>
      </c>
      <c r="D543" s="64">
        <v>0</v>
      </c>
      <c r="E543" s="64">
        <v>0</v>
      </c>
      <c r="F543" s="64">
        <v>0</v>
      </c>
      <c r="G543" s="64">
        <v>0</v>
      </c>
      <c r="H543" s="64">
        <v>1</v>
      </c>
      <c r="I543" s="64">
        <v>2</v>
      </c>
      <c r="J543" s="64">
        <v>0</v>
      </c>
      <c r="K543" s="84">
        <v>0.1158</v>
      </c>
      <c r="L543" s="64">
        <v>0</v>
      </c>
      <c r="M543" s="64">
        <v>0</v>
      </c>
      <c r="N543" s="64">
        <v>0</v>
      </c>
      <c r="O543" s="64">
        <v>0</v>
      </c>
      <c r="P543" s="64">
        <v>2</v>
      </c>
      <c r="Q543" s="64">
        <v>3</v>
      </c>
      <c r="R543" s="84">
        <v>1</v>
      </c>
      <c r="S543" s="64">
        <v>10</v>
      </c>
      <c r="T543" s="61"/>
      <c r="U543" s="61">
        <v>474</v>
      </c>
      <c r="V543" s="61">
        <v>97</v>
      </c>
      <c r="W543" s="61">
        <v>615</v>
      </c>
      <c r="X543" s="85">
        <v>44662.640729999992</v>
      </c>
      <c r="Y543" s="85">
        <v>14888</v>
      </c>
    </row>
    <row r="544" spans="1:25" s="85" customFormat="1">
      <c r="A544" s="83">
        <v>474</v>
      </c>
      <c r="B544" s="61">
        <v>474097616</v>
      </c>
      <c r="C544" s="63" t="s">
        <v>230</v>
      </c>
      <c r="D544" s="64">
        <v>0</v>
      </c>
      <c r="E544" s="64">
        <v>0</v>
      </c>
      <c r="F544" s="64">
        <v>0</v>
      </c>
      <c r="G544" s="64">
        <v>0</v>
      </c>
      <c r="H544" s="64">
        <v>0</v>
      </c>
      <c r="I544" s="64">
        <v>1</v>
      </c>
      <c r="J544" s="64">
        <v>0</v>
      </c>
      <c r="K544" s="84">
        <v>3.8600000000000002E-2</v>
      </c>
      <c r="L544" s="64">
        <v>0</v>
      </c>
      <c r="M544" s="64">
        <v>0</v>
      </c>
      <c r="N544" s="64">
        <v>0</v>
      </c>
      <c r="O544" s="64">
        <v>0</v>
      </c>
      <c r="P544" s="64">
        <v>1</v>
      </c>
      <c r="Q544" s="64">
        <v>1</v>
      </c>
      <c r="R544" s="84">
        <v>1</v>
      </c>
      <c r="S544" s="64">
        <v>6</v>
      </c>
      <c r="T544" s="61"/>
      <c r="U544" s="61">
        <v>474</v>
      </c>
      <c r="V544" s="61">
        <v>97</v>
      </c>
      <c r="W544" s="61">
        <v>616</v>
      </c>
      <c r="X544" s="85">
        <v>16405.886910000001</v>
      </c>
      <c r="Y544" s="85">
        <v>16406</v>
      </c>
    </row>
    <row r="545" spans="1:25" s="85" customFormat="1">
      <c r="A545" s="83">
        <v>474</v>
      </c>
      <c r="B545" s="61">
        <v>474097620</v>
      </c>
      <c r="C545" s="63" t="s">
        <v>230</v>
      </c>
      <c r="D545" s="64">
        <v>0</v>
      </c>
      <c r="E545" s="64">
        <v>0</v>
      </c>
      <c r="F545" s="64">
        <v>0</v>
      </c>
      <c r="G545" s="64">
        <v>0</v>
      </c>
      <c r="H545" s="64">
        <v>1</v>
      </c>
      <c r="I545" s="64">
        <v>0</v>
      </c>
      <c r="J545" s="64">
        <v>0</v>
      </c>
      <c r="K545" s="84">
        <v>3.8600000000000002E-2</v>
      </c>
      <c r="L545" s="64">
        <v>0</v>
      </c>
      <c r="M545" s="64">
        <v>0</v>
      </c>
      <c r="N545" s="64">
        <v>0</v>
      </c>
      <c r="O545" s="64">
        <v>0</v>
      </c>
      <c r="P545" s="64">
        <v>1</v>
      </c>
      <c r="Q545" s="64">
        <v>1</v>
      </c>
      <c r="R545" s="84">
        <v>1</v>
      </c>
      <c r="S545" s="64">
        <v>4</v>
      </c>
      <c r="T545" s="61"/>
      <c r="U545" s="61">
        <v>474</v>
      </c>
      <c r="V545" s="61">
        <v>97</v>
      </c>
      <c r="W545" s="61">
        <v>620</v>
      </c>
      <c r="X545" s="85">
        <v>14055.576909999998</v>
      </c>
      <c r="Y545" s="85">
        <v>14056</v>
      </c>
    </row>
    <row r="546" spans="1:25" s="85" customFormat="1">
      <c r="A546" s="83">
        <v>474</v>
      </c>
      <c r="B546" s="61">
        <v>474097673</v>
      </c>
      <c r="C546" s="63" t="s">
        <v>230</v>
      </c>
      <c r="D546" s="64">
        <v>0</v>
      </c>
      <c r="E546" s="64">
        <v>0</v>
      </c>
      <c r="F546" s="64">
        <v>0</v>
      </c>
      <c r="G546" s="64">
        <v>0</v>
      </c>
      <c r="H546" s="64">
        <v>1</v>
      </c>
      <c r="I546" s="64">
        <v>0</v>
      </c>
      <c r="J546" s="64">
        <v>0</v>
      </c>
      <c r="K546" s="84">
        <v>3.8600000000000002E-2</v>
      </c>
      <c r="L546" s="64">
        <v>0</v>
      </c>
      <c r="M546" s="64">
        <v>0</v>
      </c>
      <c r="N546" s="64">
        <v>0</v>
      </c>
      <c r="O546" s="64">
        <v>0</v>
      </c>
      <c r="P546" s="64">
        <v>0</v>
      </c>
      <c r="Q546" s="64">
        <v>1</v>
      </c>
      <c r="R546" s="84">
        <v>1</v>
      </c>
      <c r="S546" s="64">
        <v>3</v>
      </c>
      <c r="T546" s="61"/>
      <c r="U546" s="61">
        <v>474</v>
      </c>
      <c r="V546" s="61">
        <v>97</v>
      </c>
      <c r="W546" s="61">
        <v>673</v>
      </c>
      <c r="X546" s="85">
        <v>9754.4269099999983</v>
      </c>
      <c r="Y546" s="85">
        <v>9754</v>
      </c>
    </row>
    <row r="547" spans="1:25" s="85" customFormat="1">
      <c r="A547" s="83">
        <v>474</v>
      </c>
      <c r="B547" s="61">
        <v>474097720</v>
      </c>
      <c r="C547" s="63" t="s">
        <v>230</v>
      </c>
      <c r="D547" s="64">
        <v>0</v>
      </c>
      <c r="E547" s="64">
        <v>0</v>
      </c>
      <c r="F547" s="64">
        <v>0</v>
      </c>
      <c r="G547" s="64">
        <v>0</v>
      </c>
      <c r="H547" s="64">
        <v>4</v>
      </c>
      <c r="I547" s="64">
        <v>5</v>
      </c>
      <c r="J547" s="64">
        <v>0</v>
      </c>
      <c r="K547" s="84">
        <v>0.34739999999999999</v>
      </c>
      <c r="L547" s="64">
        <v>0</v>
      </c>
      <c r="M547" s="64">
        <v>0</v>
      </c>
      <c r="N547" s="64">
        <v>0</v>
      </c>
      <c r="O547" s="64">
        <v>0</v>
      </c>
      <c r="P547" s="64">
        <v>5</v>
      </c>
      <c r="Q547" s="64">
        <v>9</v>
      </c>
      <c r="R547" s="84">
        <v>1</v>
      </c>
      <c r="S547" s="64">
        <v>8</v>
      </c>
      <c r="T547" s="61"/>
      <c r="U547" s="61">
        <v>474</v>
      </c>
      <c r="V547" s="61">
        <v>97</v>
      </c>
      <c r="W547" s="61">
        <v>720</v>
      </c>
      <c r="X547" s="85">
        <v>123667.59219</v>
      </c>
      <c r="Y547" s="85">
        <v>13741</v>
      </c>
    </row>
    <row r="548" spans="1:25" s="85" customFormat="1">
      <c r="A548" s="83">
        <v>474</v>
      </c>
      <c r="B548" s="61">
        <v>474097735</v>
      </c>
      <c r="C548" s="63" t="s">
        <v>230</v>
      </c>
      <c r="D548" s="64">
        <v>0</v>
      </c>
      <c r="E548" s="64">
        <v>0</v>
      </c>
      <c r="F548" s="64">
        <v>0</v>
      </c>
      <c r="G548" s="64">
        <v>0</v>
      </c>
      <c r="H548" s="64">
        <v>3</v>
      </c>
      <c r="I548" s="64">
        <v>10</v>
      </c>
      <c r="J548" s="64">
        <v>0</v>
      </c>
      <c r="K548" s="84">
        <v>0.50180000000000002</v>
      </c>
      <c r="L548" s="64">
        <v>0</v>
      </c>
      <c r="M548" s="64">
        <v>0</v>
      </c>
      <c r="N548" s="64">
        <v>0</v>
      </c>
      <c r="O548" s="64">
        <v>0</v>
      </c>
      <c r="P548" s="64">
        <v>6</v>
      </c>
      <c r="Q548" s="64">
        <v>13</v>
      </c>
      <c r="R548" s="84">
        <v>1</v>
      </c>
      <c r="S548" s="64">
        <v>6</v>
      </c>
      <c r="T548" s="61"/>
      <c r="U548" s="61">
        <v>474</v>
      </c>
      <c r="V548" s="61">
        <v>97</v>
      </c>
      <c r="W548" s="61">
        <v>735</v>
      </c>
      <c r="X548" s="85">
        <v>174144.46983000002</v>
      </c>
      <c r="Y548" s="85">
        <v>13396</v>
      </c>
    </row>
    <row r="549" spans="1:25" s="85" customFormat="1">
      <c r="A549" s="83">
        <v>474</v>
      </c>
      <c r="B549" s="61">
        <v>474097753</v>
      </c>
      <c r="C549" s="63" t="s">
        <v>230</v>
      </c>
      <c r="D549" s="64">
        <v>0</v>
      </c>
      <c r="E549" s="64">
        <v>0</v>
      </c>
      <c r="F549" s="64">
        <v>0</v>
      </c>
      <c r="G549" s="64">
        <v>0</v>
      </c>
      <c r="H549" s="64">
        <v>0</v>
      </c>
      <c r="I549" s="64">
        <v>2</v>
      </c>
      <c r="J549" s="64">
        <v>0</v>
      </c>
      <c r="K549" s="84">
        <v>7.7200000000000005E-2</v>
      </c>
      <c r="L549" s="64">
        <v>0</v>
      </c>
      <c r="M549" s="64">
        <v>0</v>
      </c>
      <c r="N549" s="64">
        <v>0</v>
      </c>
      <c r="O549" s="64">
        <v>0</v>
      </c>
      <c r="P549" s="64">
        <v>0</v>
      </c>
      <c r="Q549" s="64">
        <v>2</v>
      </c>
      <c r="R549" s="84">
        <v>1</v>
      </c>
      <c r="S549" s="64">
        <v>7</v>
      </c>
      <c r="T549" s="61"/>
      <c r="U549" s="61">
        <v>474</v>
      </c>
      <c r="V549" s="61">
        <v>97</v>
      </c>
      <c r="W549" s="61">
        <v>753</v>
      </c>
      <c r="X549" s="85">
        <v>23222.933819999998</v>
      </c>
      <c r="Y549" s="85">
        <v>11611</v>
      </c>
    </row>
    <row r="550" spans="1:25" s="85" customFormat="1">
      <c r="A550" s="83">
        <v>474</v>
      </c>
      <c r="B550" s="61">
        <v>474097775</v>
      </c>
      <c r="C550" s="63" t="s">
        <v>230</v>
      </c>
      <c r="D550" s="64">
        <v>0</v>
      </c>
      <c r="E550" s="64">
        <v>0</v>
      </c>
      <c r="F550" s="64">
        <v>0</v>
      </c>
      <c r="G550" s="64">
        <v>0</v>
      </c>
      <c r="H550" s="64">
        <v>1</v>
      </c>
      <c r="I550" s="64">
        <v>1</v>
      </c>
      <c r="J550" s="64">
        <v>0</v>
      </c>
      <c r="K550" s="84">
        <v>7.7200000000000005E-2</v>
      </c>
      <c r="L550" s="64">
        <v>0</v>
      </c>
      <c r="M550" s="64">
        <v>0</v>
      </c>
      <c r="N550" s="64">
        <v>0</v>
      </c>
      <c r="O550" s="64">
        <v>0</v>
      </c>
      <c r="P550" s="64">
        <v>2</v>
      </c>
      <c r="Q550" s="64">
        <v>2</v>
      </c>
      <c r="R550" s="84">
        <v>1</v>
      </c>
      <c r="S550" s="64">
        <v>4</v>
      </c>
      <c r="T550" s="61"/>
      <c r="U550" s="61">
        <v>474</v>
      </c>
      <c r="V550" s="61">
        <v>97</v>
      </c>
      <c r="W550" s="61">
        <v>775</v>
      </c>
      <c r="X550" s="85">
        <v>29968.19382</v>
      </c>
      <c r="Y550" s="85">
        <v>14984</v>
      </c>
    </row>
    <row r="551" spans="1:25" s="85" customFormat="1">
      <c r="A551" s="83">
        <v>478</v>
      </c>
      <c r="B551" s="61">
        <v>478352023</v>
      </c>
      <c r="C551" s="63" t="s">
        <v>240</v>
      </c>
      <c r="D551" s="64">
        <v>0</v>
      </c>
      <c r="E551" s="64">
        <v>0</v>
      </c>
      <c r="F551" s="64">
        <v>0</v>
      </c>
      <c r="G551" s="64">
        <v>0</v>
      </c>
      <c r="H551" s="64">
        <v>0</v>
      </c>
      <c r="I551" s="64">
        <v>1</v>
      </c>
      <c r="J551" s="64">
        <v>0</v>
      </c>
      <c r="K551" s="84">
        <v>3.8600000000000002E-2</v>
      </c>
      <c r="L551" s="64">
        <v>0</v>
      </c>
      <c r="M551" s="64">
        <v>0</v>
      </c>
      <c r="N551" s="64">
        <v>0</v>
      </c>
      <c r="O551" s="64">
        <v>0</v>
      </c>
      <c r="P551" s="64">
        <v>0</v>
      </c>
      <c r="Q551" s="64">
        <v>1</v>
      </c>
      <c r="R551" s="84">
        <v>1</v>
      </c>
      <c r="S551" s="64">
        <v>3</v>
      </c>
      <c r="T551" s="61"/>
      <c r="U551" s="61">
        <v>478</v>
      </c>
      <c r="V551" s="61">
        <v>352</v>
      </c>
      <c r="W551" s="61">
        <v>23</v>
      </c>
      <c r="X551" s="85">
        <v>11611.466909999999</v>
      </c>
      <c r="Y551" s="85">
        <v>11611</v>
      </c>
    </row>
    <row r="552" spans="1:25" s="85" customFormat="1">
      <c r="A552" s="83">
        <v>478</v>
      </c>
      <c r="B552" s="61">
        <v>478352056</v>
      </c>
      <c r="C552" s="63" t="s">
        <v>240</v>
      </c>
      <c r="D552" s="64">
        <v>0</v>
      </c>
      <c r="E552" s="64">
        <v>0</v>
      </c>
      <c r="F552" s="64">
        <v>0</v>
      </c>
      <c r="G552" s="64">
        <v>0</v>
      </c>
      <c r="H552" s="64">
        <v>1</v>
      </c>
      <c r="I552" s="64">
        <v>0</v>
      </c>
      <c r="J552" s="64">
        <v>0</v>
      </c>
      <c r="K552" s="84">
        <v>3.8600000000000002E-2</v>
      </c>
      <c r="L552" s="64">
        <v>0</v>
      </c>
      <c r="M552" s="64">
        <v>0</v>
      </c>
      <c r="N552" s="64">
        <v>0</v>
      </c>
      <c r="O552" s="64">
        <v>0</v>
      </c>
      <c r="P552" s="64">
        <v>1</v>
      </c>
      <c r="Q552" s="64">
        <v>1</v>
      </c>
      <c r="R552" s="84">
        <v>1</v>
      </c>
      <c r="S552" s="64">
        <v>4</v>
      </c>
      <c r="T552" s="61"/>
      <c r="U552" s="61">
        <v>478</v>
      </c>
      <c r="V552" s="61">
        <v>352</v>
      </c>
      <c r="W552" s="61">
        <v>56</v>
      </c>
      <c r="X552" s="85">
        <v>14055.576909999998</v>
      </c>
      <c r="Y552" s="85">
        <v>14056</v>
      </c>
    </row>
    <row r="553" spans="1:25" s="85" customFormat="1">
      <c r="A553" s="83">
        <v>478</v>
      </c>
      <c r="B553" s="61">
        <v>478352064</v>
      </c>
      <c r="C553" s="63" t="s">
        <v>240</v>
      </c>
      <c r="D553" s="64">
        <v>0</v>
      </c>
      <c r="E553" s="64">
        <v>0</v>
      </c>
      <c r="F553" s="64">
        <v>0</v>
      </c>
      <c r="G553" s="64">
        <v>0</v>
      </c>
      <c r="H553" s="64">
        <v>1</v>
      </c>
      <c r="I553" s="64">
        <v>1</v>
      </c>
      <c r="J553" s="64">
        <v>0</v>
      </c>
      <c r="K553" s="84">
        <v>7.7200000000000005E-2</v>
      </c>
      <c r="L553" s="64">
        <v>0</v>
      </c>
      <c r="M553" s="64">
        <v>0</v>
      </c>
      <c r="N553" s="64">
        <v>0</v>
      </c>
      <c r="O553" s="64">
        <v>0</v>
      </c>
      <c r="P553" s="64">
        <v>1</v>
      </c>
      <c r="Q553" s="64">
        <v>2</v>
      </c>
      <c r="R553" s="84">
        <v>1</v>
      </c>
      <c r="S553" s="64">
        <v>10</v>
      </c>
      <c r="T553" s="61"/>
      <c r="U553" s="61">
        <v>478</v>
      </c>
      <c r="V553" s="61">
        <v>352</v>
      </c>
      <c r="W553" s="61">
        <v>64</v>
      </c>
      <c r="X553" s="85">
        <v>27208.533820000001</v>
      </c>
      <c r="Y553" s="85">
        <v>13604</v>
      </c>
    </row>
    <row r="554" spans="1:25" s="85" customFormat="1">
      <c r="A554" s="83">
        <v>478</v>
      </c>
      <c r="B554" s="61">
        <v>478352067</v>
      </c>
      <c r="C554" s="63" t="s">
        <v>240</v>
      </c>
      <c r="D554" s="64">
        <v>0</v>
      </c>
      <c r="E554" s="64">
        <v>0</v>
      </c>
      <c r="F554" s="64">
        <v>0</v>
      </c>
      <c r="G554" s="64">
        <v>0</v>
      </c>
      <c r="H554" s="64">
        <v>2</v>
      </c>
      <c r="I554" s="64">
        <v>0</v>
      </c>
      <c r="J554" s="64">
        <v>0</v>
      </c>
      <c r="K554" s="84">
        <v>7.7200000000000005E-2</v>
      </c>
      <c r="L554" s="64">
        <v>0</v>
      </c>
      <c r="M554" s="64">
        <v>0</v>
      </c>
      <c r="N554" s="64">
        <v>0</v>
      </c>
      <c r="O554" s="64">
        <v>0</v>
      </c>
      <c r="P554" s="64">
        <v>0</v>
      </c>
      <c r="Q554" s="64">
        <v>2</v>
      </c>
      <c r="R554" s="84">
        <v>1</v>
      </c>
      <c r="S554" s="64">
        <v>2</v>
      </c>
      <c r="T554" s="61"/>
      <c r="U554" s="61">
        <v>478</v>
      </c>
      <c r="V554" s="61">
        <v>352</v>
      </c>
      <c r="W554" s="61">
        <v>67</v>
      </c>
      <c r="X554" s="85">
        <v>19508.853819999997</v>
      </c>
      <c r="Y554" s="85">
        <v>9754</v>
      </c>
    </row>
    <row r="555" spans="1:25" s="85" customFormat="1">
      <c r="A555" s="83">
        <v>478</v>
      </c>
      <c r="B555" s="61">
        <v>478352097</v>
      </c>
      <c r="C555" s="63" t="s">
        <v>240</v>
      </c>
      <c r="D555" s="64">
        <v>0</v>
      </c>
      <c r="E555" s="64">
        <v>0</v>
      </c>
      <c r="F555" s="64">
        <v>0</v>
      </c>
      <c r="G555" s="64">
        <v>0</v>
      </c>
      <c r="H555" s="64">
        <v>4</v>
      </c>
      <c r="I555" s="64">
        <v>6</v>
      </c>
      <c r="J555" s="64">
        <v>0</v>
      </c>
      <c r="K555" s="84">
        <v>0.38600000000000001</v>
      </c>
      <c r="L555" s="64">
        <v>0</v>
      </c>
      <c r="M555" s="64">
        <v>0</v>
      </c>
      <c r="N555" s="64">
        <v>0</v>
      </c>
      <c r="O555" s="64">
        <v>0</v>
      </c>
      <c r="P555" s="64">
        <v>3</v>
      </c>
      <c r="Q555" s="64">
        <v>10</v>
      </c>
      <c r="R555" s="84">
        <v>1</v>
      </c>
      <c r="S555" s="64">
        <v>11</v>
      </c>
      <c r="T555" s="61"/>
      <c r="U555" s="61">
        <v>478</v>
      </c>
      <c r="V555" s="61">
        <v>352</v>
      </c>
      <c r="W555" s="61">
        <v>97</v>
      </c>
      <c r="X555" s="85">
        <v>127165.36910000001</v>
      </c>
      <c r="Y555" s="85">
        <v>12717</v>
      </c>
    </row>
    <row r="556" spans="1:25" s="85" customFormat="1">
      <c r="A556" s="83">
        <v>478</v>
      </c>
      <c r="B556" s="61">
        <v>478352125</v>
      </c>
      <c r="C556" s="63" t="s">
        <v>240</v>
      </c>
      <c r="D556" s="64">
        <v>0</v>
      </c>
      <c r="E556" s="64">
        <v>0</v>
      </c>
      <c r="F556" s="64">
        <v>0</v>
      </c>
      <c r="G556" s="64">
        <v>0</v>
      </c>
      <c r="H556" s="64">
        <v>13</v>
      </c>
      <c r="I556" s="64">
        <v>14</v>
      </c>
      <c r="J556" s="64">
        <v>0</v>
      </c>
      <c r="K556" s="84">
        <v>1.0422</v>
      </c>
      <c r="L556" s="64">
        <v>0</v>
      </c>
      <c r="M556" s="64">
        <v>0</v>
      </c>
      <c r="N556" s="64">
        <v>0</v>
      </c>
      <c r="O556" s="64">
        <v>0</v>
      </c>
      <c r="P556" s="64">
        <v>5</v>
      </c>
      <c r="Q556" s="64">
        <v>27</v>
      </c>
      <c r="R556" s="84">
        <v>1</v>
      </c>
      <c r="S556" s="64">
        <v>2</v>
      </c>
      <c r="T556" s="61"/>
      <c r="U556" s="61">
        <v>478</v>
      </c>
      <c r="V556" s="61">
        <v>352</v>
      </c>
      <c r="W556" s="61">
        <v>125</v>
      </c>
      <c r="X556" s="85">
        <v>309782.38657000003</v>
      </c>
      <c r="Y556" s="85">
        <v>11473</v>
      </c>
    </row>
    <row r="557" spans="1:25" s="85" customFormat="1">
      <c r="A557" s="83">
        <v>478</v>
      </c>
      <c r="B557" s="61">
        <v>478352141</v>
      </c>
      <c r="C557" s="63" t="s">
        <v>240</v>
      </c>
      <c r="D557" s="64">
        <v>0</v>
      </c>
      <c r="E557" s="64">
        <v>0</v>
      </c>
      <c r="F557" s="64">
        <v>0</v>
      </c>
      <c r="G557" s="64">
        <v>0</v>
      </c>
      <c r="H557" s="64">
        <v>1</v>
      </c>
      <c r="I557" s="64">
        <v>4</v>
      </c>
      <c r="J557" s="64">
        <v>0</v>
      </c>
      <c r="K557" s="84">
        <v>0.193</v>
      </c>
      <c r="L557" s="64">
        <v>0</v>
      </c>
      <c r="M557" s="64">
        <v>0</v>
      </c>
      <c r="N557" s="64">
        <v>0</v>
      </c>
      <c r="O557" s="64">
        <v>0</v>
      </c>
      <c r="P557" s="64">
        <v>0</v>
      </c>
      <c r="Q557" s="64">
        <v>5</v>
      </c>
      <c r="R557" s="84">
        <v>1</v>
      </c>
      <c r="S557" s="64">
        <v>7</v>
      </c>
      <c r="T557" s="61"/>
      <c r="U557" s="61">
        <v>478</v>
      </c>
      <c r="V557" s="61">
        <v>352</v>
      </c>
      <c r="W557" s="61">
        <v>141</v>
      </c>
      <c r="X557" s="85">
        <v>56200.294549999991</v>
      </c>
      <c r="Y557" s="85">
        <v>11240</v>
      </c>
    </row>
    <row r="558" spans="1:25" s="85" customFormat="1">
      <c r="A558" s="83">
        <v>478</v>
      </c>
      <c r="B558" s="61">
        <v>478352153</v>
      </c>
      <c r="C558" s="63" t="s">
        <v>240</v>
      </c>
      <c r="D558" s="64">
        <v>0</v>
      </c>
      <c r="E558" s="64">
        <v>0</v>
      </c>
      <c r="F558" s="64">
        <v>0</v>
      </c>
      <c r="G558" s="64">
        <v>0</v>
      </c>
      <c r="H558" s="64">
        <v>17</v>
      </c>
      <c r="I558" s="64">
        <v>28</v>
      </c>
      <c r="J558" s="64">
        <v>0</v>
      </c>
      <c r="K558" s="84">
        <v>1.7370000000000001</v>
      </c>
      <c r="L558" s="64">
        <v>0</v>
      </c>
      <c r="M558" s="64">
        <v>0</v>
      </c>
      <c r="N558" s="64">
        <v>0</v>
      </c>
      <c r="O558" s="64">
        <v>0</v>
      </c>
      <c r="P558" s="64">
        <v>9</v>
      </c>
      <c r="Q558" s="64">
        <v>45</v>
      </c>
      <c r="R558" s="84">
        <v>1</v>
      </c>
      <c r="S558" s="64">
        <v>10</v>
      </c>
      <c r="T558" s="61"/>
      <c r="U558" s="61">
        <v>478</v>
      </c>
      <c r="V558" s="61">
        <v>352</v>
      </c>
      <c r="W558" s="61">
        <v>153</v>
      </c>
      <c r="X558" s="85">
        <v>543530.09094999998</v>
      </c>
      <c r="Y558" s="85">
        <v>12078</v>
      </c>
    </row>
    <row r="559" spans="1:25" s="85" customFormat="1">
      <c r="A559" s="83">
        <v>478</v>
      </c>
      <c r="B559" s="61">
        <v>478352158</v>
      </c>
      <c r="C559" s="63" t="s">
        <v>240</v>
      </c>
      <c r="D559" s="64">
        <v>0</v>
      </c>
      <c r="E559" s="64">
        <v>0</v>
      </c>
      <c r="F559" s="64">
        <v>0</v>
      </c>
      <c r="G559" s="64">
        <v>0</v>
      </c>
      <c r="H559" s="64">
        <v>18</v>
      </c>
      <c r="I559" s="64">
        <v>32</v>
      </c>
      <c r="J559" s="64">
        <v>0</v>
      </c>
      <c r="K559" s="84">
        <v>1.93</v>
      </c>
      <c r="L559" s="64">
        <v>0</v>
      </c>
      <c r="M559" s="64">
        <v>0</v>
      </c>
      <c r="N559" s="64">
        <v>0</v>
      </c>
      <c r="O559" s="64">
        <v>0</v>
      </c>
      <c r="P559" s="64">
        <v>11</v>
      </c>
      <c r="Q559" s="64">
        <v>50</v>
      </c>
      <c r="R559" s="84">
        <v>1</v>
      </c>
      <c r="S559" s="64">
        <v>3</v>
      </c>
      <c r="T559" s="61"/>
      <c r="U559" s="61">
        <v>478</v>
      </c>
      <c r="V559" s="61">
        <v>352</v>
      </c>
      <c r="W559" s="61">
        <v>158</v>
      </c>
      <c r="X559" s="85">
        <v>593258.84550000005</v>
      </c>
      <c r="Y559" s="85">
        <v>11865</v>
      </c>
    </row>
    <row r="560" spans="1:25" s="85" customFormat="1">
      <c r="A560" s="83">
        <v>478</v>
      </c>
      <c r="B560" s="61">
        <v>478352162</v>
      </c>
      <c r="C560" s="63" t="s">
        <v>240</v>
      </c>
      <c r="D560" s="64">
        <v>0</v>
      </c>
      <c r="E560" s="64">
        <v>0</v>
      </c>
      <c r="F560" s="64">
        <v>0</v>
      </c>
      <c r="G560" s="64">
        <v>0</v>
      </c>
      <c r="H560" s="64">
        <v>4</v>
      </c>
      <c r="I560" s="64">
        <v>8</v>
      </c>
      <c r="J560" s="64">
        <v>0</v>
      </c>
      <c r="K560" s="84">
        <v>0.4632</v>
      </c>
      <c r="L560" s="64">
        <v>0</v>
      </c>
      <c r="M560" s="64">
        <v>0</v>
      </c>
      <c r="N560" s="64">
        <v>0</v>
      </c>
      <c r="O560" s="64">
        <v>0</v>
      </c>
      <c r="P560" s="64">
        <v>1</v>
      </c>
      <c r="Q560" s="64">
        <v>12</v>
      </c>
      <c r="R560" s="84">
        <v>1</v>
      </c>
      <c r="S560" s="64">
        <v>5</v>
      </c>
      <c r="T560" s="61"/>
      <c r="U560" s="61">
        <v>478</v>
      </c>
      <c r="V560" s="61">
        <v>352</v>
      </c>
      <c r="W560" s="61">
        <v>162</v>
      </c>
      <c r="X560" s="85">
        <v>136319.74291999999</v>
      </c>
      <c r="Y560" s="85">
        <v>11360</v>
      </c>
    </row>
    <row r="561" spans="1:25" s="85" customFormat="1">
      <c r="A561" s="83">
        <v>478</v>
      </c>
      <c r="B561" s="61">
        <v>478352170</v>
      </c>
      <c r="C561" s="63" t="s">
        <v>240</v>
      </c>
      <c r="D561" s="64">
        <v>0</v>
      </c>
      <c r="E561" s="64">
        <v>0</v>
      </c>
      <c r="F561" s="64">
        <v>0</v>
      </c>
      <c r="G561" s="64">
        <v>0</v>
      </c>
      <c r="H561" s="64">
        <v>2</v>
      </c>
      <c r="I561" s="64">
        <v>1</v>
      </c>
      <c r="J561" s="64">
        <v>0</v>
      </c>
      <c r="K561" s="84">
        <v>0.1158</v>
      </c>
      <c r="L561" s="64">
        <v>0</v>
      </c>
      <c r="M561" s="64">
        <v>0</v>
      </c>
      <c r="N561" s="64">
        <v>0</v>
      </c>
      <c r="O561" s="64">
        <v>0</v>
      </c>
      <c r="P561" s="64">
        <v>0</v>
      </c>
      <c r="Q561" s="64">
        <v>3</v>
      </c>
      <c r="R561" s="84">
        <v>1</v>
      </c>
      <c r="S561" s="64">
        <v>10</v>
      </c>
      <c r="T561" s="61"/>
      <c r="U561" s="61">
        <v>478</v>
      </c>
      <c r="V561" s="61">
        <v>352</v>
      </c>
      <c r="W561" s="61">
        <v>170</v>
      </c>
      <c r="X561" s="85">
        <v>31120.320729999999</v>
      </c>
      <c r="Y561" s="85">
        <v>10373</v>
      </c>
    </row>
    <row r="562" spans="1:25" s="85" customFormat="1">
      <c r="A562" s="83">
        <v>478</v>
      </c>
      <c r="B562" s="61">
        <v>478352174</v>
      </c>
      <c r="C562" s="63" t="s">
        <v>240</v>
      </c>
      <c r="D562" s="64">
        <v>0</v>
      </c>
      <c r="E562" s="64">
        <v>0</v>
      </c>
      <c r="F562" s="64">
        <v>0</v>
      </c>
      <c r="G562" s="64">
        <v>0</v>
      </c>
      <c r="H562" s="64">
        <v>4</v>
      </c>
      <c r="I562" s="64">
        <v>5</v>
      </c>
      <c r="J562" s="64">
        <v>0</v>
      </c>
      <c r="K562" s="84">
        <v>0.34739999999999999</v>
      </c>
      <c r="L562" s="64">
        <v>0</v>
      </c>
      <c r="M562" s="64">
        <v>0</v>
      </c>
      <c r="N562" s="64">
        <v>0</v>
      </c>
      <c r="O562" s="64">
        <v>0</v>
      </c>
      <c r="P562" s="64">
        <v>1</v>
      </c>
      <c r="Q562" s="64">
        <v>9</v>
      </c>
      <c r="R562" s="84">
        <v>1</v>
      </c>
      <c r="S562" s="64">
        <v>5</v>
      </c>
      <c r="T562" s="61"/>
      <c r="U562" s="61">
        <v>478</v>
      </c>
      <c r="V562" s="61">
        <v>352</v>
      </c>
      <c r="W562" s="61">
        <v>174</v>
      </c>
      <c r="X562" s="85">
        <v>101485.34219</v>
      </c>
      <c r="Y562" s="85">
        <v>11276</v>
      </c>
    </row>
    <row r="563" spans="1:25" s="85" customFormat="1">
      <c r="A563" s="83">
        <v>478</v>
      </c>
      <c r="B563" s="61">
        <v>478352288</v>
      </c>
      <c r="C563" s="63" t="s">
        <v>240</v>
      </c>
      <c r="D563" s="64">
        <v>0</v>
      </c>
      <c r="E563" s="64">
        <v>0</v>
      </c>
      <c r="F563" s="64">
        <v>0</v>
      </c>
      <c r="G563" s="64">
        <v>0</v>
      </c>
      <c r="H563" s="64">
        <v>1</v>
      </c>
      <c r="I563" s="64">
        <v>0</v>
      </c>
      <c r="J563" s="64">
        <v>0</v>
      </c>
      <c r="K563" s="84">
        <v>3.8600000000000002E-2</v>
      </c>
      <c r="L563" s="64">
        <v>0</v>
      </c>
      <c r="M563" s="64">
        <v>0</v>
      </c>
      <c r="N563" s="64">
        <v>0</v>
      </c>
      <c r="O563" s="64">
        <v>0</v>
      </c>
      <c r="P563" s="64">
        <v>0</v>
      </c>
      <c r="Q563" s="64">
        <v>1</v>
      </c>
      <c r="R563" s="84">
        <v>1</v>
      </c>
      <c r="S563" s="64">
        <v>2</v>
      </c>
      <c r="T563" s="61"/>
      <c r="U563" s="61">
        <v>478</v>
      </c>
      <c r="V563" s="61">
        <v>352</v>
      </c>
      <c r="W563" s="61">
        <v>288</v>
      </c>
      <c r="X563" s="85">
        <v>9754.4269099999983</v>
      </c>
      <c r="Y563" s="85">
        <v>9754</v>
      </c>
    </row>
    <row r="564" spans="1:25" s="85" customFormat="1">
      <c r="A564" s="83">
        <v>478</v>
      </c>
      <c r="B564" s="61">
        <v>478352321</v>
      </c>
      <c r="C564" s="63" t="s">
        <v>240</v>
      </c>
      <c r="D564" s="64">
        <v>0</v>
      </c>
      <c r="E564" s="64">
        <v>0</v>
      </c>
      <c r="F564" s="64">
        <v>0</v>
      </c>
      <c r="G564" s="64">
        <v>0</v>
      </c>
      <c r="H564" s="64">
        <v>1</v>
      </c>
      <c r="I564" s="64">
        <v>0</v>
      </c>
      <c r="J564" s="64">
        <v>0</v>
      </c>
      <c r="K564" s="84">
        <v>3.8600000000000002E-2</v>
      </c>
      <c r="L564" s="64">
        <v>0</v>
      </c>
      <c r="M564" s="64">
        <v>0</v>
      </c>
      <c r="N564" s="64">
        <v>0</v>
      </c>
      <c r="O564" s="64">
        <v>0</v>
      </c>
      <c r="P564" s="64">
        <v>0</v>
      </c>
      <c r="Q564" s="64">
        <v>1</v>
      </c>
      <c r="R564" s="84">
        <v>1</v>
      </c>
      <c r="S564" s="64">
        <v>3</v>
      </c>
      <c r="T564" s="61"/>
      <c r="U564" s="61">
        <v>478</v>
      </c>
      <c r="V564" s="61">
        <v>352</v>
      </c>
      <c r="W564" s="61">
        <v>321</v>
      </c>
      <c r="X564" s="85">
        <v>9754.4269099999983</v>
      </c>
      <c r="Y564" s="85">
        <v>9754</v>
      </c>
    </row>
    <row r="565" spans="1:25" s="85" customFormat="1">
      <c r="A565" s="83">
        <v>478</v>
      </c>
      <c r="B565" s="61">
        <v>478352326</v>
      </c>
      <c r="C565" s="63" t="s">
        <v>240</v>
      </c>
      <c r="D565" s="64">
        <v>0</v>
      </c>
      <c r="E565" s="64">
        <v>0</v>
      </c>
      <c r="F565" s="64">
        <v>0</v>
      </c>
      <c r="G565" s="64">
        <v>0</v>
      </c>
      <c r="H565" s="64">
        <v>0</v>
      </c>
      <c r="I565" s="64">
        <v>3</v>
      </c>
      <c r="J565" s="64">
        <v>0</v>
      </c>
      <c r="K565" s="84">
        <v>0.1158</v>
      </c>
      <c r="L565" s="64">
        <v>0</v>
      </c>
      <c r="M565" s="64">
        <v>0</v>
      </c>
      <c r="N565" s="64">
        <v>0</v>
      </c>
      <c r="O565" s="64">
        <v>0</v>
      </c>
      <c r="P565" s="64">
        <v>0</v>
      </c>
      <c r="Q565" s="64">
        <v>3</v>
      </c>
      <c r="R565" s="84">
        <v>1</v>
      </c>
      <c r="S565" s="64">
        <v>2</v>
      </c>
      <c r="T565" s="61"/>
      <c r="U565" s="61">
        <v>478</v>
      </c>
      <c r="V565" s="61">
        <v>352</v>
      </c>
      <c r="W565" s="61">
        <v>326</v>
      </c>
      <c r="X565" s="85">
        <v>34834.400729999994</v>
      </c>
      <c r="Y565" s="85">
        <v>11611</v>
      </c>
    </row>
    <row r="566" spans="1:25" s="85" customFormat="1">
      <c r="A566" s="83">
        <v>478</v>
      </c>
      <c r="B566" s="61">
        <v>478352343</v>
      </c>
      <c r="C566" s="63" t="s">
        <v>240</v>
      </c>
      <c r="D566" s="64">
        <v>0</v>
      </c>
      <c r="E566" s="64">
        <v>0</v>
      </c>
      <c r="F566" s="64">
        <v>0</v>
      </c>
      <c r="G566" s="64">
        <v>0</v>
      </c>
      <c r="H566" s="64">
        <v>1</v>
      </c>
      <c r="I566" s="64">
        <v>0</v>
      </c>
      <c r="J566" s="64">
        <v>0</v>
      </c>
      <c r="K566" s="84">
        <v>3.8600000000000002E-2</v>
      </c>
      <c r="L566" s="64">
        <v>0</v>
      </c>
      <c r="M566" s="64">
        <v>0</v>
      </c>
      <c r="N566" s="64">
        <v>0</v>
      </c>
      <c r="O566" s="64">
        <v>0</v>
      </c>
      <c r="P566" s="64">
        <v>0</v>
      </c>
      <c r="Q566" s="64">
        <v>1</v>
      </c>
      <c r="R566" s="84">
        <v>1</v>
      </c>
      <c r="S566" s="64">
        <v>10</v>
      </c>
      <c r="T566" s="61"/>
      <c r="U566" s="61">
        <v>478</v>
      </c>
      <c r="V566" s="61">
        <v>352</v>
      </c>
      <c r="W566" s="61">
        <v>343</v>
      </c>
      <c r="X566" s="85">
        <v>9754.4269099999983</v>
      </c>
      <c r="Y566" s="85">
        <v>9754</v>
      </c>
    </row>
    <row r="567" spans="1:25" s="85" customFormat="1">
      <c r="A567" s="83">
        <v>478</v>
      </c>
      <c r="B567" s="61">
        <v>478352348</v>
      </c>
      <c r="C567" s="63" t="s">
        <v>240</v>
      </c>
      <c r="D567" s="64">
        <v>0</v>
      </c>
      <c r="E567" s="64">
        <v>0</v>
      </c>
      <c r="F567" s="64">
        <v>0</v>
      </c>
      <c r="G567" s="64">
        <v>0</v>
      </c>
      <c r="H567" s="64">
        <v>2</v>
      </c>
      <c r="I567" s="64">
        <v>7</v>
      </c>
      <c r="J567" s="64">
        <v>0</v>
      </c>
      <c r="K567" s="84">
        <v>0.34739999999999999</v>
      </c>
      <c r="L567" s="64">
        <v>0</v>
      </c>
      <c r="M567" s="64">
        <v>0</v>
      </c>
      <c r="N567" s="64">
        <v>0</v>
      </c>
      <c r="O567" s="64">
        <v>0</v>
      </c>
      <c r="P567" s="64">
        <v>3</v>
      </c>
      <c r="Q567" s="64">
        <v>9</v>
      </c>
      <c r="R567" s="84">
        <v>1</v>
      </c>
      <c r="S567" s="64">
        <v>11</v>
      </c>
      <c r="T567" s="61"/>
      <c r="U567" s="61">
        <v>478</v>
      </c>
      <c r="V567" s="61">
        <v>352</v>
      </c>
      <c r="W567" s="61">
        <v>348</v>
      </c>
      <c r="X567" s="85">
        <v>119267.98218999998</v>
      </c>
      <c r="Y567" s="85">
        <v>13252</v>
      </c>
    </row>
    <row r="568" spans="1:25" s="85" customFormat="1">
      <c r="A568" s="83">
        <v>478</v>
      </c>
      <c r="B568" s="61">
        <v>478352352</v>
      </c>
      <c r="C568" s="63" t="s">
        <v>240</v>
      </c>
      <c r="D568" s="64">
        <v>0</v>
      </c>
      <c r="E568" s="64">
        <v>0</v>
      </c>
      <c r="F568" s="64">
        <v>0</v>
      </c>
      <c r="G568" s="64">
        <v>0</v>
      </c>
      <c r="H568" s="64">
        <v>3</v>
      </c>
      <c r="I568" s="64">
        <v>6</v>
      </c>
      <c r="J568" s="64">
        <v>0</v>
      </c>
      <c r="K568" s="84">
        <v>0.34739999999999999</v>
      </c>
      <c r="L568" s="64">
        <v>0</v>
      </c>
      <c r="M568" s="64">
        <v>0</v>
      </c>
      <c r="N568" s="64">
        <v>0</v>
      </c>
      <c r="O568" s="64">
        <v>0</v>
      </c>
      <c r="P568" s="64">
        <v>4</v>
      </c>
      <c r="Q568" s="64">
        <v>9</v>
      </c>
      <c r="R568" s="84">
        <v>1</v>
      </c>
      <c r="S568" s="64">
        <v>2</v>
      </c>
      <c r="T568" s="61"/>
      <c r="U568" s="61">
        <v>478</v>
      </c>
      <c r="V568" s="61">
        <v>352</v>
      </c>
      <c r="W568" s="61">
        <v>352</v>
      </c>
      <c r="X568" s="85">
        <v>115263.52219000002</v>
      </c>
      <c r="Y568" s="85">
        <v>12807</v>
      </c>
    </row>
    <row r="569" spans="1:25" s="85" customFormat="1">
      <c r="A569" s="83">
        <v>478</v>
      </c>
      <c r="B569" s="61">
        <v>478352600</v>
      </c>
      <c r="C569" s="63" t="s">
        <v>240</v>
      </c>
      <c r="D569" s="64">
        <v>0</v>
      </c>
      <c r="E569" s="64">
        <v>0</v>
      </c>
      <c r="F569" s="64">
        <v>0</v>
      </c>
      <c r="G569" s="64">
        <v>0</v>
      </c>
      <c r="H569" s="64">
        <v>15</v>
      </c>
      <c r="I569" s="64">
        <v>19</v>
      </c>
      <c r="J569" s="64">
        <v>0</v>
      </c>
      <c r="K569" s="84">
        <v>1.3124</v>
      </c>
      <c r="L569" s="64">
        <v>0</v>
      </c>
      <c r="M569" s="64">
        <v>0</v>
      </c>
      <c r="N569" s="64">
        <v>0</v>
      </c>
      <c r="O569" s="64">
        <v>0</v>
      </c>
      <c r="P569" s="64">
        <v>3</v>
      </c>
      <c r="Q569" s="64">
        <v>34</v>
      </c>
      <c r="R569" s="84">
        <v>1</v>
      </c>
      <c r="S569" s="64">
        <v>2</v>
      </c>
      <c r="T569" s="61"/>
      <c r="U569" s="61">
        <v>478</v>
      </c>
      <c r="V569" s="61">
        <v>352</v>
      </c>
      <c r="W569" s="61">
        <v>600</v>
      </c>
      <c r="X569" s="85">
        <v>379182.85493999999</v>
      </c>
      <c r="Y569" s="85">
        <v>11152</v>
      </c>
    </row>
    <row r="570" spans="1:25" s="85" customFormat="1">
      <c r="A570" s="83">
        <v>478</v>
      </c>
      <c r="B570" s="61">
        <v>478352610</v>
      </c>
      <c r="C570" s="63" t="s">
        <v>240</v>
      </c>
      <c r="D570" s="64">
        <v>0</v>
      </c>
      <c r="E570" s="64">
        <v>0</v>
      </c>
      <c r="F570" s="64">
        <v>0</v>
      </c>
      <c r="G570" s="64">
        <v>0</v>
      </c>
      <c r="H570" s="64">
        <v>0</v>
      </c>
      <c r="I570" s="64">
        <v>7</v>
      </c>
      <c r="J570" s="64">
        <v>0</v>
      </c>
      <c r="K570" s="84">
        <v>0.2702</v>
      </c>
      <c r="L570" s="64">
        <v>0</v>
      </c>
      <c r="M570" s="64">
        <v>0</v>
      </c>
      <c r="N570" s="64">
        <v>0</v>
      </c>
      <c r="O570" s="64">
        <v>0</v>
      </c>
      <c r="P570" s="64">
        <v>0</v>
      </c>
      <c r="Q570" s="64">
        <v>7</v>
      </c>
      <c r="R570" s="84">
        <v>1</v>
      </c>
      <c r="S570" s="64">
        <v>5</v>
      </c>
      <c r="T570" s="61"/>
      <c r="U570" s="61">
        <v>478</v>
      </c>
      <c r="V570" s="61">
        <v>352</v>
      </c>
      <c r="W570" s="61">
        <v>610</v>
      </c>
      <c r="X570" s="85">
        <v>81280.268370000005</v>
      </c>
      <c r="Y570" s="85">
        <v>11611</v>
      </c>
    </row>
    <row r="571" spans="1:25" s="85" customFormat="1">
      <c r="A571" s="83">
        <v>478</v>
      </c>
      <c r="B571" s="61">
        <v>478352616</v>
      </c>
      <c r="C571" s="63" t="s">
        <v>240</v>
      </c>
      <c r="D571" s="64">
        <v>0</v>
      </c>
      <c r="E571" s="64">
        <v>0</v>
      </c>
      <c r="F571" s="64">
        <v>0</v>
      </c>
      <c r="G571" s="64">
        <v>0</v>
      </c>
      <c r="H571" s="64">
        <v>19</v>
      </c>
      <c r="I571" s="64">
        <v>34</v>
      </c>
      <c r="J571" s="64">
        <v>0</v>
      </c>
      <c r="K571" s="84">
        <v>2.0457999999999998</v>
      </c>
      <c r="L571" s="64">
        <v>0</v>
      </c>
      <c r="M571" s="64">
        <v>0</v>
      </c>
      <c r="N571" s="64">
        <v>0</v>
      </c>
      <c r="O571" s="64">
        <v>0</v>
      </c>
      <c r="P571" s="64">
        <v>7</v>
      </c>
      <c r="Q571" s="64">
        <v>53</v>
      </c>
      <c r="R571" s="84">
        <v>1</v>
      </c>
      <c r="S571" s="64">
        <v>6</v>
      </c>
      <c r="T571" s="61"/>
      <c r="U571" s="61">
        <v>478</v>
      </c>
      <c r="V571" s="61">
        <v>352</v>
      </c>
      <c r="W571" s="61">
        <v>616</v>
      </c>
      <c r="X571" s="85">
        <v>613684.92622999998</v>
      </c>
      <c r="Y571" s="85">
        <v>11579</v>
      </c>
    </row>
    <row r="572" spans="1:25" s="85" customFormat="1">
      <c r="A572" s="83">
        <v>478</v>
      </c>
      <c r="B572" s="61">
        <v>478352620</v>
      </c>
      <c r="C572" s="63" t="s">
        <v>240</v>
      </c>
      <c r="D572" s="64">
        <v>0</v>
      </c>
      <c r="E572" s="64">
        <v>0</v>
      </c>
      <c r="F572" s="64">
        <v>0</v>
      </c>
      <c r="G572" s="64">
        <v>0</v>
      </c>
      <c r="H572" s="64">
        <v>0</v>
      </c>
      <c r="I572" s="64">
        <v>2</v>
      </c>
      <c r="J572" s="64">
        <v>0</v>
      </c>
      <c r="K572" s="84">
        <v>7.7200000000000005E-2</v>
      </c>
      <c r="L572" s="64">
        <v>0</v>
      </c>
      <c r="M572" s="64">
        <v>0</v>
      </c>
      <c r="N572" s="64">
        <v>0</v>
      </c>
      <c r="O572" s="64">
        <v>0</v>
      </c>
      <c r="P572" s="64">
        <v>0</v>
      </c>
      <c r="Q572" s="64">
        <v>2</v>
      </c>
      <c r="R572" s="84">
        <v>1</v>
      </c>
      <c r="S572" s="64">
        <v>4</v>
      </c>
      <c r="T572" s="61"/>
      <c r="U572" s="61">
        <v>478</v>
      </c>
      <c r="V572" s="61">
        <v>352</v>
      </c>
      <c r="W572" s="61">
        <v>620</v>
      </c>
      <c r="X572" s="85">
        <v>23222.933819999998</v>
      </c>
      <c r="Y572" s="85">
        <v>11611</v>
      </c>
    </row>
    <row r="573" spans="1:25" s="85" customFormat="1">
      <c r="A573" s="83">
        <v>478</v>
      </c>
      <c r="B573" s="61">
        <v>478352640</v>
      </c>
      <c r="C573" s="63" t="s">
        <v>240</v>
      </c>
      <c r="D573" s="64">
        <v>0</v>
      </c>
      <c r="E573" s="64">
        <v>0</v>
      </c>
      <c r="F573" s="64">
        <v>0</v>
      </c>
      <c r="G573" s="64">
        <v>0</v>
      </c>
      <c r="H573" s="64">
        <v>0</v>
      </c>
      <c r="I573" s="64">
        <v>1</v>
      </c>
      <c r="J573" s="64">
        <v>0</v>
      </c>
      <c r="K573" s="84">
        <v>3.8600000000000002E-2</v>
      </c>
      <c r="L573" s="64">
        <v>0</v>
      </c>
      <c r="M573" s="64">
        <v>0</v>
      </c>
      <c r="N573" s="64">
        <v>0</v>
      </c>
      <c r="O573" s="64">
        <v>0</v>
      </c>
      <c r="P573" s="64">
        <v>0</v>
      </c>
      <c r="Q573" s="64">
        <v>1</v>
      </c>
      <c r="R573" s="84">
        <v>1</v>
      </c>
      <c r="S573" s="64">
        <v>2</v>
      </c>
      <c r="T573" s="61"/>
      <c r="U573" s="61">
        <v>478</v>
      </c>
      <c r="V573" s="61">
        <v>352</v>
      </c>
      <c r="W573" s="61">
        <v>640</v>
      </c>
      <c r="X573" s="85">
        <v>11611.466909999999</v>
      </c>
      <c r="Y573" s="85">
        <v>11611</v>
      </c>
    </row>
    <row r="574" spans="1:25" s="85" customFormat="1">
      <c r="A574" s="83">
        <v>478</v>
      </c>
      <c r="B574" s="61">
        <v>478352673</v>
      </c>
      <c r="C574" s="63" t="s">
        <v>240</v>
      </c>
      <c r="D574" s="64">
        <v>0</v>
      </c>
      <c r="E574" s="64">
        <v>0</v>
      </c>
      <c r="F574" s="64">
        <v>0</v>
      </c>
      <c r="G574" s="64">
        <v>0</v>
      </c>
      <c r="H574" s="64">
        <v>9</v>
      </c>
      <c r="I574" s="64">
        <v>14</v>
      </c>
      <c r="J574" s="64">
        <v>0</v>
      </c>
      <c r="K574" s="84">
        <v>0.88780000000000003</v>
      </c>
      <c r="L574" s="64">
        <v>0</v>
      </c>
      <c r="M574" s="64">
        <v>0</v>
      </c>
      <c r="N574" s="64">
        <v>0</v>
      </c>
      <c r="O574" s="64">
        <v>0</v>
      </c>
      <c r="P574" s="64">
        <v>1</v>
      </c>
      <c r="Q574" s="64">
        <v>23</v>
      </c>
      <c r="R574" s="84">
        <v>1</v>
      </c>
      <c r="S574" s="64">
        <v>3</v>
      </c>
      <c r="T574" s="61"/>
      <c r="U574" s="61">
        <v>478</v>
      </c>
      <c r="V574" s="61">
        <v>352</v>
      </c>
      <c r="W574" s="61">
        <v>673</v>
      </c>
      <c r="X574" s="85">
        <v>254542.39893000002</v>
      </c>
      <c r="Y574" s="85">
        <v>11067</v>
      </c>
    </row>
    <row r="575" spans="1:25" s="85" customFormat="1">
      <c r="A575" s="83">
        <v>478</v>
      </c>
      <c r="B575" s="61">
        <v>478352695</v>
      </c>
      <c r="C575" s="63" t="s">
        <v>240</v>
      </c>
      <c r="D575" s="64">
        <v>0</v>
      </c>
      <c r="E575" s="64">
        <v>0</v>
      </c>
      <c r="F575" s="64">
        <v>0</v>
      </c>
      <c r="G575" s="64">
        <v>0</v>
      </c>
      <c r="H575" s="64">
        <v>0</v>
      </c>
      <c r="I575" s="64">
        <v>1</v>
      </c>
      <c r="J575" s="64">
        <v>0</v>
      </c>
      <c r="K575" s="84">
        <v>3.8600000000000002E-2</v>
      </c>
      <c r="L575" s="64">
        <v>0</v>
      </c>
      <c r="M575" s="64">
        <v>0</v>
      </c>
      <c r="N575" s="64">
        <v>0</v>
      </c>
      <c r="O575" s="64">
        <v>0</v>
      </c>
      <c r="P575" s="64">
        <v>0</v>
      </c>
      <c r="Q575" s="64">
        <v>1</v>
      </c>
      <c r="R575" s="84">
        <v>1</v>
      </c>
      <c r="S575" s="64">
        <v>2</v>
      </c>
      <c r="T575" s="61"/>
      <c r="U575" s="61">
        <v>478</v>
      </c>
      <c r="V575" s="61">
        <v>352</v>
      </c>
      <c r="W575" s="61">
        <v>695</v>
      </c>
      <c r="X575" s="85">
        <v>11611.466909999999</v>
      </c>
      <c r="Y575" s="85">
        <v>11611</v>
      </c>
    </row>
    <row r="576" spans="1:25" s="85" customFormat="1">
      <c r="A576" s="83">
        <v>478</v>
      </c>
      <c r="B576" s="61">
        <v>478352720</v>
      </c>
      <c r="C576" s="63" t="s">
        <v>240</v>
      </c>
      <c r="D576" s="64">
        <v>0</v>
      </c>
      <c r="E576" s="64">
        <v>0</v>
      </c>
      <c r="F576" s="64">
        <v>0</v>
      </c>
      <c r="G576" s="64">
        <v>0</v>
      </c>
      <c r="H576" s="64">
        <v>2</v>
      </c>
      <c r="I576" s="64">
        <v>1</v>
      </c>
      <c r="J576" s="64">
        <v>0</v>
      </c>
      <c r="K576" s="84">
        <v>0.1158</v>
      </c>
      <c r="L576" s="64">
        <v>0</v>
      </c>
      <c r="M576" s="64">
        <v>0</v>
      </c>
      <c r="N576" s="64">
        <v>0</v>
      </c>
      <c r="O576" s="64">
        <v>0</v>
      </c>
      <c r="P576" s="64">
        <v>0</v>
      </c>
      <c r="Q576" s="64">
        <v>3</v>
      </c>
      <c r="R576" s="84">
        <v>1</v>
      </c>
      <c r="S576" s="64">
        <v>8</v>
      </c>
      <c r="T576" s="61"/>
      <c r="U576" s="61">
        <v>478</v>
      </c>
      <c r="V576" s="61">
        <v>352</v>
      </c>
      <c r="W576" s="61">
        <v>720</v>
      </c>
      <c r="X576" s="85">
        <v>31120.320729999999</v>
      </c>
      <c r="Y576" s="85">
        <v>10373</v>
      </c>
    </row>
    <row r="577" spans="1:25" s="85" customFormat="1">
      <c r="A577" s="83">
        <v>478</v>
      </c>
      <c r="B577" s="61">
        <v>478352725</v>
      </c>
      <c r="C577" s="63" t="s">
        <v>240</v>
      </c>
      <c r="D577" s="64">
        <v>0</v>
      </c>
      <c r="E577" s="64">
        <v>0</v>
      </c>
      <c r="F577" s="64">
        <v>0</v>
      </c>
      <c r="G577" s="64">
        <v>0</v>
      </c>
      <c r="H577" s="64">
        <v>4</v>
      </c>
      <c r="I577" s="64">
        <v>13</v>
      </c>
      <c r="J577" s="64">
        <v>0</v>
      </c>
      <c r="K577" s="84">
        <v>0.65620000000000001</v>
      </c>
      <c r="L577" s="64">
        <v>0</v>
      </c>
      <c r="M577" s="64">
        <v>0</v>
      </c>
      <c r="N577" s="64">
        <v>0</v>
      </c>
      <c r="O577" s="64">
        <v>0</v>
      </c>
      <c r="P577" s="64">
        <v>2</v>
      </c>
      <c r="Q577" s="64">
        <v>17</v>
      </c>
      <c r="R577" s="84">
        <v>1</v>
      </c>
      <c r="S577" s="64">
        <v>3</v>
      </c>
      <c r="T577" s="61"/>
      <c r="U577" s="61">
        <v>478</v>
      </c>
      <c r="V577" s="61">
        <v>352</v>
      </c>
      <c r="W577" s="61">
        <v>725</v>
      </c>
      <c r="X577" s="85">
        <v>198350.81747000001</v>
      </c>
      <c r="Y577" s="85">
        <v>11668</v>
      </c>
    </row>
    <row r="578" spans="1:25" s="85" customFormat="1">
      <c r="A578" s="83">
        <v>478</v>
      </c>
      <c r="B578" s="61">
        <v>478352735</v>
      </c>
      <c r="C578" s="63" t="s">
        <v>240</v>
      </c>
      <c r="D578" s="64">
        <v>0</v>
      </c>
      <c r="E578" s="64">
        <v>0</v>
      </c>
      <c r="F578" s="64">
        <v>0</v>
      </c>
      <c r="G578" s="64">
        <v>0</v>
      </c>
      <c r="H578" s="64">
        <v>8</v>
      </c>
      <c r="I578" s="64">
        <v>23</v>
      </c>
      <c r="J578" s="64">
        <v>0</v>
      </c>
      <c r="K578" s="84">
        <v>1.1966000000000001</v>
      </c>
      <c r="L578" s="64">
        <v>0</v>
      </c>
      <c r="M578" s="64">
        <v>0</v>
      </c>
      <c r="N578" s="64">
        <v>0</v>
      </c>
      <c r="O578" s="64">
        <v>0</v>
      </c>
      <c r="P578" s="64">
        <v>4</v>
      </c>
      <c r="Q578" s="64">
        <v>31</v>
      </c>
      <c r="R578" s="84">
        <v>1</v>
      </c>
      <c r="S578" s="64">
        <v>6</v>
      </c>
      <c r="T578" s="61"/>
      <c r="U578" s="61">
        <v>478</v>
      </c>
      <c r="V578" s="61">
        <v>352</v>
      </c>
      <c r="W578" s="61">
        <v>735</v>
      </c>
      <c r="X578" s="85">
        <v>364276.83421</v>
      </c>
      <c r="Y578" s="85">
        <v>11751</v>
      </c>
    </row>
    <row r="579" spans="1:25" s="85" customFormat="1">
      <c r="A579" s="83">
        <v>478</v>
      </c>
      <c r="B579" s="61">
        <v>478352753</v>
      </c>
      <c r="C579" s="63" t="s">
        <v>240</v>
      </c>
      <c r="D579" s="64">
        <v>0</v>
      </c>
      <c r="E579" s="64">
        <v>0</v>
      </c>
      <c r="F579" s="64">
        <v>0</v>
      </c>
      <c r="G579" s="64">
        <v>0</v>
      </c>
      <c r="H579" s="64">
        <v>1</v>
      </c>
      <c r="I579" s="64">
        <v>3</v>
      </c>
      <c r="J579" s="64">
        <v>0</v>
      </c>
      <c r="K579" s="84">
        <v>0.15440000000000001</v>
      </c>
      <c r="L579" s="64">
        <v>0</v>
      </c>
      <c r="M579" s="64">
        <v>0</v>
      </c>
      <c r="N579" s="64">
        <v>0</v>
      </c>
      <c r="O579" s="64">
        <v>0</v>
      </c>
      <c r="P579" s="64">
        <v>0</v>
      </c>
      <c r="Q579" s="64">
        <v>4</v>
      </c>
      <c r="R579" s="84">
        <v>1</v>
      </c>
      <c r="S579" s="64">
        <v>7</v>
      </c>
      <c r="T579" s="61"/>
      <c r="U579" s="61">
        <v>478</v>
      </c>
      <c r="V579" s="61">
        <v>352</v>
      </c>
      <c r="W579" s="61">
        <v>753</v>
      </c>
      <c r="X579" s="85">
        <v>44588.827640000003</v>
      </c>
      <c r="Y579" s="85">
        <v>11147</v>
      </c>
    </row>
    <row r="580" spans="1:25" s="85" customFormat="1">
      <c r="A580" s="83">
        <v>478</v>
      </c>
      <c r="B580" s="61">
        <v>478352770</v>
      </c>
      <c r="C580" s="63" t="s">
        <v>240</v>
      </c>
      <c r="D580" s="64">
        <v>0</v>
      </c>
      <c r="E580" s="64">
        <v>0</v>
      </c>
      <c r="F580" s="64">
        <v>0</v>
      </c>
      <c r="G580" s="64">
        <v>0</v>
      </c>
      <c r="H580" s="64">
        <v>0</v>
      </c>
      <c r="I580" s="64">
        <v>1</v>
      </c>
      <c r="J580" s="64">
        <v>0</v>
      </c>
      <c r="K580" s="84">
        <v>3.8600000000000002E-2</v>
      </c>
      <c r="L580" s="64">
        <v>0</v>
      </c>
      <c r="M580" s="64">
        <v>0</v>
      </c>
      <c r="N580" s="64">
        <v>0</v>
      </c>
      <c r="O580" s="64">
        <v>0</v>
      </c>
      <c r="P580" s="64">
        <v>0</v>
      </c>
      <c r="Q580" s="64">
        <v>1</v>
      </c>
      <c r="R580" s="84">
        <v>1</v>
      </c>
      <c r="S580" s="64">
        <v>6</v>
      </c>
      <c r="T580" s="61"/>
      <c r="U580" s="61">
        <v>478</v>
      </c>
      <c r="V580" s="61">
        <v>352</v>
      </c>
      <c r="W580" s="61">
        <v>770</v>
      </c>
      <c r="X580" s="85">
        <v>11611.466909999999</v>
      </c>
      <c r="Y580" s="85">
        <v>11611</v>
      </c>
    </row>
    <row r="581" spans="1:25" s="85" customFormat="1">
      <c r="A581" s="83">
        <v>478</v>
      </c>
      <c r="B581" s="61">
        <v>478352775</v>
      </c>
      <c r="C581" s="63" t="s">
        <v>240</v>
      </c>
      <c r="D581" s="64">
        <v>0</v>
      </c>
      <c r="E581" s="64">
        <v>0</v>
      </c>
      <c r="F581" s="64">
        <v>0</v>
      </c>
      <c r="G581" s="64">
        <v>0</v>
      </c>
      <c r="H581" s="64">
        <v>5</v>
      </c>
      <c r="I581" s="64">
        <v>13</v>
      </c>
      <c r="J581" s="64">
        <v>0</v>
      </c>
      <c r="K581" s="84">
        <v>0.69479999999999997</v>
      </c>
      <c r="L581" s="64">
        <v>0</v>
      </c>
      <c r="M581" s="64">
        <v>0</v>
      </c>
      <c r="N581" s="64">
        <v>0</v>
      </c>
      <c r="O581" s="64">
        <v>0</v>
      </c>
      <c r="P581" s="64">
        <v>1</v>
      </c>
      <c r="Q581" s="64">
        <v>18</v>
      </c>
      <c r="R581" s="84">
        <v>1</v>
      </c>
      <c r="S581" s="64">
        <v>4</v>
      </c>
      <c r="T581" s="61"/>
      <c r="U581" s="61">
        <v>478</v>
      </c>
      <c r="V581" s="61">
        <v>352</v>
      </c>
      <c r="W581" s="61">
        <v>775</v>
      </c>
      <c r="X581" s="85">
        <v>204022.35438</v>
      </c>
      <c r="Y581" s="85">
        <v>11335</v>
      </c>
    </row>
    <row r="582" spans="1:25" s="85" customFormat="1">
      <c r="A582" s="83">
        <v>479</v>
      </c>
      <c r="B582" s="61">
        <v>479278005</v>
      </c>
      <c r="C582" s="63" t="s">
        <v>244</v>
      </c>
      <c r="D582" s="64">
        <v>0</v>
      </c>
      <c r="E582" s="64">
        <v>0</v>
      </c>
      <c r="F582" s="64">
        <v>0</v>
      </c>
      <c r="G582" s="64">
        <v>0</v>
      </c>
      <c r="H582" s="64">
        <v>1</v>
      </c>
      <c r="I582" s="64">
        <v>2</v>
      </c>
      <c r="J582" s="64">
        <v>0</v>
      </c>
      <c r="K582" s="84">
        <v>0.1158</v>
      </c>
      <c r="L582" s="64">
        <v>0</v>
      </c>
      <c r="M582" s="64">
        <v>0</v>
      </c>
      <c r="N582" s="64">
        <v>0</v>
      </c>
      <c r="O582" s="64">
        <v>0</v>
      </c>
      <c r="P582" s="64">
        <v>1</v>
      </c>
      <c r="Q582" s="64">
        <v>3</v>
      </c>
      <c r="R582" s="84">
        <v>1</v>
      </c>
      <c r="S582" s="64">
        <v>8</v>
      </c>
      <c r="T582" s="61"/>
      <c r="U582" s="61">
        <v>479</v>
      </c>
      <c r="V582" s="61">
        <v>278</v>
      </c>
      <c r="W582" s="61">
        <v>5</v>
      </c>
      <c r="X582" s="85">
        <v>38295.870729999995</v>
      </c>
      <c r="Y582" s="85">
        <v>12765</v>
      </c>
    </row>
    <row r="583" spans="1:25" s="85" customFormat="1">
      <c r="A583" s="83">
        <v>479</v>
      </c>
      <c r="B583" s="61">
        <v>479278024</v>
      </c>
      <c r="C583" s="63" t="s">
        <v>244</v>
      </c>
      <c r="D583" s="64">
        <v>0</v>
      </c>
      <c r="E583" s="64">
        <v>0</v>
      </c>
      <c r="F583" s="64">
        <v>0</v>
      </c>
      <c r="G583" s="64">
        <v>0</v>
      </c>
      <c r="H583" s="64">
        <v>9</v>
      </c>
      <c r="I583" s="64">
        <v>12</v>
      </c>
      <c r="J583" s="64">
        <v>0</v>
      </c>
      <c r="K583" s="84">
        <v>0.81059999999999999</v>
      </c>
      <c r="L583" s="64">
        <v>0</v>
      </c>
      <c r="M583" s="64">
        <v>0</v>
      </c>
      <c r="N583" s="64">
        <v>0</v>
      </c>
      <c r="O583" s="64">
        <v>0</v>
      </c>
      <c r="P583" s="64">
        <v>2</v>
      </c>
      <c r="Q583" s="64">
        <v>21</v>
      </c>
      <c r="R583" s="84">
        <v>1</v>
      </c>
      <c r="S583" s="64">
        <v>5</v>
      </c>
      <c r="T583" s="61"/>
      <c r="U583" s="61">
        <v>479</v>
      </c>
      <c r="V583" s="61">
        <v>278</v>
      </c>
      <c r="W583" s="61">
        <v>24</v>
      </c>
      <c r="X583" s="85">
        <v>235948.04510999998</v>
      </c>
      <c r="Y583" s="85">
        <v>11236</v>
      </c>
    </row>
    <row r="584" spans="1:25" s="85" customFormat="1">
      <c r="A584" s="83">
        <v>479</v>
      </c>
      <c r="B584" s="61">
        <v>479278061</v>
      </c>
      <c r="C584" s="63" t="s">
        <v>244</v>
      </c>
      <c r="D584" s="64">
        <v>0</v>
      </c>
      <c r="E584" s="64">
        <v>0</v>
      </c>
      <c r="F584" s="64">
        <v>0</v>
      </c>
      <c r="G584" s="64">
        <v>0</v>
      </c>
      <c r="H584" s="64">
        <v>9</v>
      </c>
      <c r="I584" s="64">
        <v>22</v>
      </c>
      <c r="J584" s="64">
        <v>0</v>
      </c>
      <c r="K584" s="84">
        <v>1.1966000000000001</v>
      </c>
      <c r="L584" s="64">
        <v>0</v>
      </c>
      <c r="M584" s="64">
        <v>0</v>
      </c>
      <c r="N584" s="64">
        <v>0</v>
      </c>
      <c r="O584" s="64">
        <v>0</v>
      </c>
      <c r="P584" s="64">
        <v>20</v>
      </c>
      <c r="Q584" s="64">
        <v>31</v>
      </c>
      <c r="R584" s="84">
        <v>1</v>
      </c>
      <c r="S584" s="64">
        <v>11</v>
      </c>
      <c r="T584" s="61"/>
      <c r="U584" s="61">
        <v>479</v>
      </c>
      <c r="V584" s="61">
        <v>278</v>
      </c>
      <c r="W584" s="61">
        <v>61</v>
      </c>
      <c r="X584" s="85">
        <v>466434.51420999994</v>
      </c>
      <c r="Y584" s="85">
        <v>15046</v>
      </c>
    </row>
    <row r="585" spans="1:25" s="85" customFormat="1">
      <c r="A585" s="83">
        <v>479</v>
      </c>
      <c r="B585" s="61">
        <v>479278086</v>
      </c>
      <c r="C585" s="63" t="s">
        <v>244</v>
      </c>
      <c r="D585" s="64">
        <v>0</v>
      </c>
      <c r="E585" s="64">
        <v>0</v>
      </c>
      <c r="F585" s="64">
        <v>0</v>
      </c>
      <c r="G585" s="64">
        <v>0</v>
      </c>
      <c r="H585" s="64">
        <v>11</v>
      </c>
      <c r="I585" s="64">
        <v>7</v>
      </c>
      <c r="J585" s="64">
        <v>0</v>
      </c>
      <c r="K585" s="84">
        <v>0.69479999999999997</v>
      </c>
      <c r="L585" s="64">
        <v>0</v>
      </c>
      <c r="M585" s="64">
        <v>0</v>
      </c>
      <c r="N585" s="64">
        <v>0</v>
      </c>
      <c r="O585" s="64">
        <v>0</v>
      </c>
      <c r="P585" s="64">
        <v>4</v>
      </c>
      <c r="Q585" s="64">
        <v>18</v>
      </c>
      <c r="R585" s="84">
        <v>1</v>
      </c>
      <c r="S585" s="64">
        <v>8</v>
      </c>
      <c r="T585" s="61"/>
      <c r="U585" s="61">
        <v>479</v>
      </c>
      <c r="V585" s="61">
        <v>278</v>
      </c>
      <c r="W585" s="61">
        <v>86</v>
      </c>
      <c r="X585" s="85">
        <v>209853.00438</v>
      </c>
      <c r="Y585" s="85">
        <v>11659</v>
      </c>
    </row>
    <row r="586" spans="1:25" s="85" customFormat="1">
      <c r="A586" s="83">
        <v>479</v>
      </c>
      <c r="B586" s="61">
        <v>479278087</v>
      </c>
      <c r="C586" s="63" t="s">
        <v>244</v>
      </c>
      <c r="D586" s="64">
        <v>0</v>
      </c>
      <c r="E586" s="64">
        <v>0</v>
      </c>
      <c r="F586" s="64">
        <v>0</v>
      </c>
      <c r="G586" s="64">
        <v>0</v>
      </c>
      <c r="H586" s="64">
        <v>3</v>
      </c>
      <c r="I586" s="64">
        <v>2</v>
      </c>
      <c r="J586" s="64">
        <v>0</v>
      </c>
      <c r="K586" s="84">
        <v>0.193</v>
      </c>
      <c r="L586" s="64">
        <v>0</v>
      </c>
      <c r="M586" s="64">
        <v>0</v>
      </c>
      <c r="N586" s="64">
        <v>0</v>
      </c>
      <c r="O586" s="64">
        <v>0</v>
      </c>
      <c r="P586" s="64">
        <v>3</v>
      </c>
      <c r="Q586" s="64">
        <v>5</v>
      </c>
      <c r="R586" s="84">
        <v>1</v>
      </c>
      <c r="S586" s="64">
        <v>5</v>
      </c>
      <c r="T586" s="61"/>
      <c r="U586" s="61">
        <v>479</v>
      </c>
      <c r="V586" s="61">
        <v>278</v>
      </c>
      <c r="W586" s="61">
        <v>87</v>
      </c>
      <c r="X586" s="85">
        <v>65717.114549999998</v>
      </c>
      <c r="Y586" s="85">
        <v>13143</v>
      </c>
    </row>
    <row r="587" spans="1:25" s="85" customFormat="1">
      <c r="A587" s="83">
        <v>479</v>
      </c>
      <c r="B587" s="61">
        <v>479278091</v>
      </c>
      <c r="C587" s="63" t="s">
        <v>244</v>
      </c>
      <c r="D587" s="64">
        <v>0</v>
      </c>
      <c r="E587" s="64">
        <v>0</v>
      </c>
      <c r="F587" s="64">
        <v>0</v>
      </c>
      <c r="G587" s="64">
        <v>0</v>
      </c>
      <c r="H587" s="64">
        <v>0</v>
      </c>
      <c r="I587" s="64">
        <v>1</v>
      </c>
      <c r="J587" s="64">
        <v>0</v>
      </c>
      <c r="K587" s="84">
        <v>3.8600000000000002E-2</v>
      </c>
      <c r="L587" s="64">
        <v>0</v>
      </c>
      <c r="M587" s="64">
        <v>0</v>
      </c>
      <c r="N587" s="64">
        <v>0</v>
      </c>
      <c r="O587" s="64">
        <v>0</v>
      </c>
      <c r="P587" s="64">
        <v>0</v>
      </c>
      <c r="Q587" s="64">
        <v>1</v>
      </c>
      <c r="R587" s="84">
        <v>1</v>
      </c>
      <c r="S587" s="64">
        <v>9</v>
      </c>
      <c r="T587" s="61"/>
      <c r="U587" s="61">
        <v>479</v>
      </c>
      <c r="V587" s="61">
        <v>278</v>
      </c>
      <c r="W587" s="61">
        <v>91</v>
      </c>
      <c r="X587" s="85">
        <v>11611.466909999999</v>
      </c>
      <c r="Y587" s="85">
        <v>11611</v>
      </c>
    </row>
    <row r="588" spans="1:25" s="85" customFormat="1">
      <c r="A588" s="83">
        <v>479</v>
      </c>
      <c r="B588" s="61">
        <v>479278111</v>
      </c>
      <c r="C588" s="63" t="s">
        <v>244</v>
      </c>
      <c r="D588" s="64">
        <v>0</v>
      </c>
      <c r="E588" s="64">
        <v>0</v>
      </c>
      <c r="F588" s="64">
        <v>0</v>
      </c>
      <c r="G588" s="64">
        <v>0</v>
      </c>
      <c r="H588" s="64">
        <v>3</v>
      </c>
      <c r="I588" s="64">
        <v>5</v>
      </c>
      <c r="J588" s="64">
        <v>0</v>
      </c>
      <c r="K588" s="84">
        <v>0.30880000000000002</v>
      </c>
      <c r="L588" s="64">
        <v>0</v>
      </c>
      <c r="M588" s="64">
        <v>0</v>
      </c>
      <c r="N588" s="64">
        <v>0</v>
      </c>
      <c r="O588" s="64">
        <v>0</v>
      </c>
      <c r="P588" s="64">
        <v>3</v>
      </c>
      <c r="Q588" s="64">
        <v>8</v>
      </c>
      <c r="R588" s="84">
        <v>1</v>
      </c>
      <c r="S588" s="64">
        <v>7</v>
      </c>
      <c r="T588" s="61"/>
      <c r="U588" s="61">
        <v>479</v>
      </c>
      <c r="V588" s="61">
        <v>278</v>
      </c>
      <c r="W588" s="61">
        <v>111</v>
      </c>
      <c r="X588" s="85">
        <v>102489.99528</v>
      </c>
      <c r="Y588" s="85">
        <v>12811</v>
      </c>
    </row>
    <row r="589" spans="1:25" s="85" customFormat="1">
      <c r="A589" s="83">
        <v>479</v>
      </c>
      <c r="B589" s="61">
        <v>479278114</v>
      </c>
      <c r="C589" s="63" t="s">
        <v>244</v>
      </c>
      <c r="D589" s="64">
        <v>0</v>
      </c>
      <c r="E589" s="64">
        <v>0</v>
      </c>
      <c r="F589" s="64">
        <v>0</v>
      </c>
      <c r="G589" s="64">
        <v>0</v>
      </c>
      <c r="H589" s="64">
        <v>1</v>
      </c>
      <c r="I589" s="64">
        <v>1</v>
      </c>
      <c r="J589" s="64">
        <v>0</v>
      </c>
      <c r="K589" s="84">
        <v>7.7200000000000005E-2</v>
      </c>
      <c r="L589" s="64">
        <v>0</v>
      </c>
      <c r="M589" s="64">
        <v>0</v>
      </c>
      <c r="N589" s="64">
        <v>0</v>
      </c>
      <c r="O589" s="64">
        <v>0</v>
      </c>
      <c r="P589" s="64">
        <v>0</v>
      </c>
      <c r="Q589" s="64">
        <v>2</v>
      </c>
      <c r="R589" s="84">
        <v>1</v>
      </c>
      <c r="S589" s="64">
        <v>10</v>
      </c>
      <c r="T589" s="61"/>
      <c r="U589" s="61">
        <v>479</v>
      </c>
      <c r="V589" s="61">
        <v>278</v>
      </c>
      <c r="W589" s="61">
        <v>114</v>
      </c>
      <c r="X589" s="85">
        <v>21365.893819999998</v>
      </c>
      <c r="Y589" s="85">
        <v>10683</v>
      </c>
    </row>
    <row r="590" spans="1:25" s="85" customFormat="1">
      <c r="A590" s="83">
        <v>479</v>
      </c>
      <c r="B590" s="61">
        <v>479278117</v>
      </c>
      <c r="C590" s="63" t="s">
        <v>244</v>
      </c>
      <c r="D590" s="64">
        <v>0</v>
      </c>
      <c r="E590" s="64">
        <v>0</v>
      </c>
      <c r="F590" s="64">
        <v>0</v>
      </c>
      <c r="G590" s="64">
        <v>0</v>
      </c>
      <c r="H590" s="64">
        <v>5</v>
      </c>
      <c r="I590" s="64">
        <v>7</v>
      </c>
      <c r="J590" s="64">
        <v>0</v>
      </c>
      <c r="K590" s="84">
        <v>0.4632</v>
      </c>
      <c r="L590" s="64">
        <v>0</v>
      </c>
      <c r="M590" s="64">
        <v>0</v>
      </c>
      <c r="N590" s="64">
        <v>0</v>
      </c>
      <c r="O590" s="64">
        <v>0</v>
      </c>
      <c r="P590" s="64">
        <v>5</v>
      </c>
      <c r="Q590" s="64">
        <v>12</v>
      </c>
      <c r="R590" s="84">
        <v>1</v>
      </c>
      <c r="S590" s="64">
        <v>5</v>
      </c>
      <c r="T590" s="61"/>
      <c r="U590" s="61">
        <v>479</v>
      </c>
      <c r="V590" s="61">
        <v>278</v>
      </c>
      <c r="W590" s="61">
        <v>117</v>
      </c>
      <c r="X590" s="85">
        <v>152103.90291999999</v>
      </c>
      <c r="Y590" s="85">
        <v>12675</v>
      </c>
    </row>
    <row r="591" spans="1:25" s="85" customFormat="1">
      <c r="A591" s="83">
        <v>479</v>
      </c>
      <c r="B591" s="61">
        <v>479278127</v>
      </c>
      <c r="C591" s="63" t="s">
        <v>244</v>
      </c>
      <c r="D591" s="64">
        <v>0</v>
      </c>
      <c r="E591" s="64">
        <v>0</v>
      </c>
      <c r="F591" s="64">
        <v>0</v>
      </c>
      <c r="G591" s="64">
        <v>0</v>
      </c>
      <c r="H591" s="64">
        <v>4</v>
      </c>
      <c r="I591" s="64">
        <v>3</v>
      </c>
      <c r="J591" s="64">
        <v>0</v>
      </c>
      <c r="K591" s="84">
        <v>0.2702</v>
      </c>
      <c r="L591" s="64">
        <v>0</v>
      </c>
      <c r="M591" s="64">
        <v>0</v>
      </c>
      <c r="N591" s="64">
        <v>0</v>
      </c>
      <c r="O591" s="64">
        <v>0</v>
      </c>
      <c r="P591" s="64">
        <v>4</v>
      </c>
      <c r="Q591" s="64">
        <v>7</v>
      </c>
      <c r="R591" s="84">
        <v>1</v>
      </c>
      <c r="S591" s="64">
        <v>5</v>
      </c>
      <c r="T591" s="61"/>
      <c r="U591" s="61">
        <v>479</v>
      </c>
      <c r="V591" s="61">
        <v>278</v>
      </c>
      <c r="W591" s="61">
        <v>127</v>
      </c>
      <c r="X591" s="85">
        <v>91493.308370000013</v>
      </c>
      <c r="Y591" s="85">
        <v>13070</v>
      </c>
    </row>
    <row r="592" spans="1:25" s="85" customFormat="1">
      <c r="A592" s="83">
        <v>479</v>
      </c>
      <c r="B592" s="61">
        <v>479278137</v>
      </c>
      <c r="C592" s="63" t="s">
        <v>244</v>
      </c>
      <c r="D592" s="64">
        <v>0</v>
      </c>
      <c r="E592" s="64">
        <v>0</v>
      </c>
      <c r="F592" s="64">
        <v>0</v>
      </c>
      <c r="G592" s="64">
        <v>0</v>
      </c>
      <c r="H592" s="64">
        <v>8</v>
      </c>
      <c r="I592" s="64">
        <v>19</v>
      </c>
      <c r="J592" s="64">
        <v>0</v>
      </c>
      <c r="K592" s="84">
        <v>1.0422</v>
      </c>
      <c r="L592" s="64">
        <v>0</v>
      </c>
      <c r="M592" s="64">
        <v>0</v>
      </c>
      <c r="N592" s="64">
        <v>0</v>
      </c>
      <c r="O592" s="64">
        <v>0</v>
      </c>
      <c r="P592" s="64">
        <v>9</v>
      </c>
      <c r="Q592" s="64">
        <v>27</v>
      </c>
      <c r="R592" s="84">
        <v>1</v>
      </c>
      <c r="S592" s="64">
        <v>12</v>
      </c>
      <c r="T592" s="61"/>
      <c r="U592" s="61">
        <v>479</v>
      </c>
      <c r="V592" s="61">
        <v>278</v>
      </c>
      <c r="W592" s="61">
        <v>137</v>
      </c>
      <c r="X592" s="85">
        <v>356942.41657</v>
      </c>
      <c r="Y592" s="85">
        <v>13220</v>
      </c>
    </row>
    <row r="593" spans="1:25" s="85" customFormat="1">
      <c r="A593" s="83">
        <v>479</v>
      </c>
      <c r="B593" s="61">
        <v>479278159</v>
      </c>
      <c r="C593" s="63" t="s">
        <v>244</v>
      </c>
      <c r="D593" s="64">
        <v>0</v>
      </c>
      <c r="E593" s="64">
        <v>0</v>
      </c>
      <c r="F593" s="64">
        <v>0</v>
      </c>
      <c r="G593" s="64">
        <v>0</v>
      </c>
      <c r="H593" s="64">
        <v>0</v>
      </c>
      <c r="I593" s="64">
        <v>1</v>
      </c>
      <c r="J593" s="64">
        <v>0</v>
      </c>
      <c r="K593" s="84">
        <v>3.8600000000000002E-2</v>
      </c>
      <c r="L593" s="64">
        <v>0</v>
      </c>
      <c r="M593" s="64">
        <v>0</v>
      </c>
      <c r="N593" s="64">
        <v>0</v>
      </c>
      <c r="O593" s="64">
        <v>0</v>
      </c>
      <c r="P593" s="64">
        <v>0</v>
      </c>
      <c r="Q593" s="64">
        <v>1</v>
      </c>
      <c r="R593" s="84">
        <v>1</v>
      </c>
      <c r="S593" s="64">
        <v>3</v>
      </c>
      <c r="T593" s="61"/>
      <c r="U593" s="61">
        <v>479</v>
      </c>
      <c r="V593" s="61">
        <v>278</v>
      </c>
      <c r="W593" s="61">
        <v>159</v>
      </c>
      <c r="X593" s="85">
        <v>11611.466909999999</v>
      </c>
      <c r="Y593" s="85">
        <v>11611</v>
      </c>
    </row>
    <row r="594" spans="1:25" s="85" customFormat="1">
      <c r="A594" s="83">
        <v>479</v>
      </c>
      <c r="B594" s="61">
        <v>479278161</v>
      </c>
      <c r="C594" s="63" t="s">
        <v>244</v>
      </c>
      <c r="D594" s="64">
        <v>0</v>
      </c>
      <c r="E594" s="64">
        <v>0</v>
      </c>
      <c r="F594" s="64">
        <v>0</v>
      </c>
      <c r="G594" s="64">
        <v>0</v>
      </c>
      <c r="H594" s="64">
        <v>1</v>
      </c>
      <c r="I594" s="64">
        <v>5</v>
      </c>
      <c r="J594" s="64">
        <v>0</v>
      </c>
      <c r="K594" s="84">
        <v>0.2316</v>
      </c>
      <c r="L594" s="64">
        <v>0</v>
      </c>
      <c r="M594" s="64">
        <v>0</v>
      </c>
      <c r="N594" s="64">
        <v>0</v>
      </c>
      <c r="O594" s="64">
        <v>0</v>
      </c>
      <c r="P594" s="64">
        <v>2</v>
      </c>
      <c r="Q594" s="64">
        <v>6</v>
      </c>
      <c r="R594" s="84">
        <v>1</v>
      </c>
      <c r="S594" s="64">
        <v>7</v>
      </c>
      <c r="T594" s="61"/>
      <c r="U594" s="61">
        <v>479</v>
      </c>
      <c r="V594" s="61">
        <v>278</v>
      </c>
      <c r="W594" s="61">
        <v>161</v>
      </c>
      <c r="X594" s="85">
        <v>77924.681460000007</v>
      </c>
      <c r="Y594" s="85">
        <v>12987</v>
      </c>
    </row>
    <row r="595" spans="1:25" s="85" customFormat="1">
      <c r="A595" s="83">
        <v>479</v>
      </c>
      <c r="B595" s="61">
        <v>479278191</v>
      </c>
      <c r="C595" s="63" t="s">
        <v>244</v>
      </c>
      <c r="D595" s="64">
        <v>0</v>
      </c>
      <c r="E595" s="64">
        <v>0</v>
      </c>
      <c r="F595" s="64">
        <v>0</v>
      </c>
      <c r="G595" s="64">
        <v>0</v>
      </c>
      <c r="H595" s="64">
        <v>4</v>
      </c>
      <c r="I595" s="64">
        <v>3</v>
      </c>
      <c r="J595" s="64">
        <v>0</v>
      </c>
      <c r="K595" s="84">
        <v>0.2702</v>
      </c>
      <c r="L595" s="64">
        <v>0</v>
      </c>
      <c r="M595" s="64">
        <v>0</v>
      </c>
      <c r="N595" s="64">
        <v>0</v>
      </c>
      <c r="O595" s="64">
        <v>0</v>
      </c>
      <c r="P595" s="64">
        <v>1</v>
      </c>
      <c r="Q595" s="64">
        <v>7</v>
      </c>
      <c r="R595" s="84">
        <v>1</v>
      </c>
      <c r="S595" s="64">
        <v>8</v>
      </c>
      <c r="T595" s="61"/>
      <c r="U595" s="61">
        <v>479</v>
      </c>
      <c r="V595" s="61">
        <v>278</v>
      </c>
      <c r="W595" s="61">
        <v>191</v>
      </c>
      <c r="X595" s="85">
        <v>79170.618370000011</v>
      </c>
      <c r="Y595" s="85">
        <v>11310</v>
      </c>
    </row>
    <row r="596" spans="1:25" s="85" customFormat="1">
      <c r="A596" s="83">
        <v>479</v>
      </c>
      <c r="B596" s="61">
        <v>479278210</v>
      </c>
      <c r="C596" s="63" t="s">
        <v>244</v>
      </c>
      <c r="D596" s="64">
        <v>0</v>
      </c>
      <c r="E596" s="64">
        <v>0</v>
      </c>
      <c r="F596" s="64">
        <v>0</v>
      </c>
      <c r="G596" s="64">
        <v>0</v>
      </c>
      <c r="H596" s="64">
        <v>10</v>
      </c>
      <c r="I596" s="64">
        <v>12</v>
      </c>
      <c r="J596" s="64">
        <v>0</v>
      </c>
      <c r="K596" s="84">
        <v>0.84919999999999995</v>
      </c>
      <c r="L596" s="64">
        <v>0</v>
      </c>
      <c r="M596" s="64">
        <v>0</v>
      </c>
      <c r="N596" s="64">
        <v>0</v>
      </c>
      <c r="O596" s="64">
        <v>0</v>
      </c>
      <c r="P596" s="64">
        <v>6</v>
      </c>
      <c r="Q596" s="64">
        <v>22</v>
      </c>
      <c r="R596" s="84">
        <v>1</v>
      </c>
      <c r="S596" s="64">
        <v>6</v>
      </c>
      <c r="T596" s="61"/>
      <c r="U596" s="61">
        <v>479</v>
      </c>
      <c r="V596" s="61">
        <v>278</v>
      </c>
      <c r="W596" s="61">
        <v>210</v>
      </c>
      <c r="X596" s="85">
        <v>265648.39202000003</v>
      </c>
      <c r="Y596" s="85">
        <v>12075</v>
      </c>
    </row>
    <row r="597" spans="1:25" s="85" customFormat="1">
      <c r="A597" s="83">
        <v>479</v>
      </c>
      <c r="B597" s="61">
        <v>479278227</v>
      </c>
      <c r="C597" s="63" t="s">
        <v>244</v>
      </c>
      <c r="D597" s="64">
        <v>0</v>
      </c>
      <c r="E597" s="64">
        <v>0</v>
      </c>
      <c r="F597" s="64">
        <v>0</v>
      </c>
      <c r="G597" s="64">
        <v>0</v>
      </c>
      <c r="H597" s="64">
        <v>2</v>
      </c>
      <c r="I597" s="64">
        <v>4</v>
      </c>
      <c r="J597" s="64">
        <v>0</v>
      </c>
      <c r="K597" s="84">
        <v>0.2316</v>
      </c>
      <c r="L597" s="64">
        <v>0</v>
      </c>
      <c r="M597" s="64">
        <v>0</v>
      </c>
      <c r="N597" s="64">
        <v>0</v>
      </c>
      <c r="O597" s="64">
        <v>0</v>
      </c>
      <c r="P597" s="64">
        <v>2</v>
      </c>
      <c r="Q597" s="64">
        <v>6</v>
      </c>
      <c r="R597" s="84">
        <v>1</v>
      </c>
      <c r="S597" s="64">
        <v>10</v>
      </c>
      <c r="T597" s="61"/>
      <c r="U597" s="61">
        <v>479</v>
      </c>
      <c r="V597" s="61">
        <v>278</v>
      </c>
      <c r="W597" s="61">
        <v>227</v>
      </c>
      <c r="X597" s="85">
        <v>77640.001459999999</v>
      </c>
      <c r="Y597" s="85">
        <v>12940</v>
      </c>
    </row>
    <row r="598" spans="1:25" s="85" customFormat="1">
      <c r="A598" s="83">
        <v>479</v>
      </c>
      <c r="B598" s="61">
        <v>479278278</v>
      </c>
      <c r="C598" s="63" t="s">
        <v>244</v>
      </c>
      <c r="D598" s="64">
        <v>0</v>
      </c>
      <c r="E598" s="64">
        <v>0</v>
      </c>
      <c r="F598" s="64">
        <v>0</v>
      </c>
      <c r="G598" s="64">
        <v>0</v>
      </c>
      <c r="H598" s="64">
        <v>13</v>
      </c>
      <c r="I598" s="64">
        <v>38</v>
      </c>
      <c r="J598" s="64">
        <v>0</v>
      </c>
      <c r="K598" s="84">
        <v>1.9685999999999999</v>
      </c>
      <c r="L598" s="64">
        <v>0</v>
      </c>
      <c r="M598" s="64">
        <v>0</v>
      </c>
      <c r="N598" s="64">
        <v>0</v>
      </c>
      <c r="O598" s="64">
        <v>0</v>
      </c>
      <c r="P598" s="64">
        <v>19</v>
      </c>
      <c r="Q598" s="64">
        <v>51</v>
      </c>
      <c r="R598" s="84">
        <v>1</v>
      </c>
      <c r="S598" s="64">
        <v>7</v>
      </c>
      <c r="T598" s="61"/>
      <c r="U598" s="61">
        <v>479</v>
      </c>
      <c r="V598" s="61">
        <v>278</v>
      </c>
      <c r="W598" s="61">
        <v>278</v>
      </c>
      <c r="X598" s="85">
        <v>664116.03240999999</v>
      </c>
      <c r="Y598" s="85">
        <v>13022</v>
      </c>
    </row>
    <row r="599" spans="1:25" s="85" customFormat="1">
      <c r="A599" s="83">
        <v>479</v>
      </c>
      <c r="B599" s="61">
        <v>479278281</v>
      </c>
      <c r="C599" s="63" t="s">
        <v>244</v>
      </c>
      <c r="D599" s="64">
        <v>0</v>
      </c>
      <c r="E599" s="64">
        <v>0</v>
      </c>
      <c r="F599" s="64">
        <v>0</v>
      </c>
      <c r="G599" s="64">
        <v>0</v>
      </c>
      <c r="H599" s="64">
        <v>16</v>
      </c>
      <c r="I599" s="64">
        <v>41</v>
      </c>
      <c r="J599" s="64">
        <v>0</v>
      </c>
      <c r="K599" s="84">
        <v>2.2002000000000002</v>
      </c>
      <c r="L599" s="64">
        <v>0</v>
      </c>
      <c r="M599" s="64">
        <v>0</v>
      </c>
      <c r="N599" s="64">
        <v>0</v>
      </c>
      <c r="O599" s="64">
        <v>0</v>
      </c>
      <c r="P599" s="64">
        <v>45</v>
      </c>
      <c r="Q599" s="64">
        <v>57</v>
      </c>
      <c r="R599" s="84">
        <v>1</v>
      </c>
      <c r="S599" s="64">
        <v>12</v>
      </c>
      <c r="T599" s="61"/>
      <c r="U599" s="61">
        <v>479</v>
      </c>
      <c r="V599" s="61">
        <v>278</v>
      </c>
      <c r="W599" s="61">
        <v>281</v>
      </c>
      <c r="X599" s="85">
        <v>923586.62386999989</v>
      </c>
      <c r="Y599" s="85">
        <v>16203</v>
      </c>
    </row>
    <row r="600" spans="1:25" s="85" customFormat="1">
      <c r="A600" s="83">
        <v>479</v>
      </c>
      <c r="B600" s="61">
        <v>479278309</v>
      </c>
      <c r="C600" s="63" t="s">
        <v>244</v>
      </c>
      <c r="D600" s="64">
        <v>0</v>
      </c>
      <c r="E600" s="64">
        <v>0</v>
      </c>
      <c r="F600" s="64">
        <v>0</v>
      </c>
      <c r="G600" s="64">
        <v>0</v>
      </c>
      <c r="H600" s="64">
        <v>2</v>
      </c>
      <c r="I600" s="64">
        <v>2</v>
      </c>
      <c r="J600" s="64">
        <v>0</v>
      </c>
      <c r="K600" s="84">
        <v>0.15440000000000001</v>
      </c>
      <c r="L600" s="64">
        <v>0</v>
      </c>
      <c r="M600" s="64">
        <v>0</v>
      </c>
      <c r="N600" s="64">
        <v>0</v>
      </c>
      <c r="O600" s="64">
        <v>0</v>
      </c>
      <c r="P600" s="64">
        <v>1</v>
      </c>
      <c r="Q600" s="64">
        <v>4</v>
      </c>
      <c r="R600" s="84">
        <v>1</v>
      </c>
      <c r="S600" s="64">
        <v>10</v>
      </c>
      <c r="T600" s="61"/>
      <c r="U600" s="61">
        <v>479</v>
      </c>
      <c r="V600" s="61">
        <v>278</v>
      </c>
      <c r="W600" s="61">
        <v>309</v>
      </c>
      <c r="X600" s="85">
        <v>48574.427639999994</v>
      </c>
      <c r="Y600" s="85">
        <v>12144</v>
      </c>
    </row>
    <row r="601" spans="1:25" s="85" customFormat="1">
      <c r="A601" s="83">
        <v>479</v>
      </c>
      <c r="B601" s="61">
        <v>479278325</v>
      </c>
      <c r="C601" s="63" t="s">
        <v>244</v>
      </c>
      <c r="D601" s="64">
        <v>0</v>
      </c>
      <c r="E601" s="64">
        <v>0</v>
      </c>
      <c r="F601" s="64">
        <v>0</v>
      </c>
      <c r="G601" s="64">
        <v>0</v>
      </c>
      <c r="H601" s="64">
        <v>9</v>
      </c>
      <c r="I601" s="64">
        <v>9</v>
      </c>
      <c r="J601" s="64">
        <v>0</v>
      </c>
      <c r="K601" s="84">
        <v>0.69479999999999997</v>
      </c>
      <c r="L601" s="64">
        <v>0</v>
      </c>
      <c r="M601" s="64">
        <v>0</v>
      </c>
      <c r="N601" s="64">
        <v>0</v>
      </c>
      <c r="O601" s="64">
        <v>0</v>
      </c>
      <c r="P601" s="64">
        <v>9</v>
      </c>
      <c r="Q601" s="64">
        <v>18</v>
      </c>
      <c r="R601" s="84">
        <v>1</v>
      </c>
      <c r="S601" s="64">
        <v>9</v>
      </c>
      <c r="T601" s="61"/>
      <c r="U601" s="61">
        <v>479</v>
      </c>
      <c r="V601" s="61">
        <v>278</v>
      </c>
      <c r="W601" s="61">
        <v>325</v>
      </c>
      <c r="X601" s="85">
        <v>242518.35438000003</v>
      </c>
      <c r="Y601" s="85">
        <v>13473</v>
      </c>
    </row>
    <row r="602" spans="1:25" s="85" customFormat="1">
      <c r="A602" s="83">
        <v>479</v>
      </c>
      <c r="B602" s="61">
        <v>479278332</v>
      </c>
      <c r="C602" s="63" t="s">
        <v>244</v>
      </c>
      <c r="D602" s="64">
        <v>0</v>
      </c>
      <c r="E602" s="64">
        <v>0</v>
      </c>
      <c r="F602" s="64">
        <v>0</v>
      </c>
      <c r="G602" s="64">
        <v>0</v>
      </c>
      <c r="H602" s="64">
        <v>1</v>
      </c>
      <c r="I602" s="64">
        <v>9</v>
      </c>
      <c r="J602" s="64">
        <v>0</v>
      </c>
      <c r="K602" s="84">
        <v>0.38600000000000001</v>
      </c>
      <c r="L602" s="64">
        <v>0</v>
      </c>
      <c r="M602" s="64">
        <v>0</v>
      </c>
      <c r="N602" s="64">
        <v>0</v>
      </c>
      <c r="O602" s="64">
        <v>0</v>
      </c>
      <c r="P602" s="64">
        <v>2</v>
      </c>
      <c r="Q602" s="64">
        <v>10</v>
      </c>
      <c r="R602" s="84">
        <v>1</v>
      </c>
      <c r="S602" s="64">
        <v>10</v>
      </c>
      <c r="T602" s="61"/>
      <c r="U602" s="61">
        <v>479</v>
      </c>
      <c r="V602" s="61">
        <v>278</v>
      </c>
      <c r="W602" s="61">
        <v>332</v>
      </c>
      <c r="X602" s="85">
        <v>125942.9091</v>
      </c>
      <c r="Y602" s="85">
        <v>12594</v>
      </c>
    </row>
    <row r="603" spans="1:25" s="85" customFormat="1">
      <c r="A603" s="83">
        <v>479</v>
      </c>
      <c r="B603" s="61">
        <v>479278605</v>
      </c>
      <c r="C603" s="63" t="s">
        <v>244</v>
      </c>
      <c r="D603" s="64">
        <v>0</v>
      </c>
      <c r="E603" s="64">
        <v>0</v>
      </c>
      <c r="F603" s="64">
        <v>0</v>
      </c>
      <c r="G603" s="64">
        <v>0</v>
      </c>
      <c r="H603" s="64">
        <v>16</v>
      </c>
      <c r="I603" s="64">
        <v>18</v>
      </c>
      <c r="J603" s="64">
        <v>0</v>
      </c>
      <c r="K603" s="84">
        <v>1.3124</v>
      </c>
      <c r="L603" s="64">
        <v>0</v>
      </c>
      <c r="M603" s="64">
        <v>0</v>
      </c>
      <c r="N603" s="64">
        <v>0</v>
      </c>
      <c r="O603" s="64">
        <v>0</v>
      </c>
      <c r="P603" s="64">
        <v>19</v>
      </c>
      <c r="Q603" s="64">
        <v>34</v>
      </c>
      <c r="R603" s="84">
        <v>1</v>
      </c>
      <c r="S603" s="64">
        <v>6</v>
      </c>
      <c r="T603" s="61"/>
      <c r="U603" s="61">
        <v>479</v>
      </c>
      <c r="V603" s="61">
        <v>278</v>
      </c>
      <c r="W603" s="61">
        <v>605</v>
      </c>
      <c r="X603" s="85">
        <v>456171.21493999998</v>
      </c>
      <c r="Y603" s="85">
        <v>13417</v>
      </c>
    </row>
    <row r="604" spans="1:25" s="85" customFormat="1">
      <c r="A604" s="83">
        <v>479</v>
      </c>
      <c r="B604" s="61">
        <v>479278635</v>
      </c>
      <c r="C604" s="63" t="s">
        <v>244</v>
      </c>
      <c r="D604" s="64">
        <v>0</v>
      </c>
      <c r="E604" s="64">
        <v>0</v>
      </c>
      <c r="F604" s="64">
        <v>0</v>
      </c>
      <c r="G604" s="64">
        <v>0</v>
      </c>
      <c r="H604" s="64">
        <v>0</v>
      </c>
      <c r="I604" s="64">
        <v>1</v>
      </c>
      <c r="J604" s="64">
        <v>0</v>
      </c>
      <c r="K604" s="84">
        <v>3.8600000000000002E-2</v>
      </c>
      <c r="L604" s="64">
        <v>0</v>
      </c>
      <c r="M604" s="64">
        <v>0</v>
      </c>
      <c r="N604" s="64">
        <v>0</v>
      </c>
      <c r="O604" s="64">
        <v>0</v>
      </c>
      <c r="P604" s="64">
        <v>0</v>
      </c>
      <c r="Q604" s="64">
        <v>1</v>
      </c>
      <c r="R604" s="84">
        <v>1</v>
      </c>
      <c r="S604" s="64">
        <v>8</v>
      </c>
      <c r="T604" s="61"/>
      <c r="U604" s="61">
        <v>479</v>
      </c>
      <c r="V604" s="61">
        <v>278</v>
      </c>
      <c r="W604" s="61">
        <v>635</v>
      </c>
      <c r="X604" s="85">
        <v>11611.466909999999</v>
      </c>
      <c r="Y604" s="85">
        <v>11611</v>
      </c>
    </row>
    <row r="605" spans="1:25" s="85" customFormat="1">
      <c r="A605" s="83">
        <v>479</v>
      </c>
      <c r="B605" s="61">
        <v>479278670</v>
      </c>
      <c r="C605" s="63" t="s">
        <v>244</v>
      </c>
      <c r="D605" s="64">
        <v>0</v>
      </c>
      <c r="E605" s="64">
        <v>0</v>
      </c>
      <c r="F605" s="64">
        <v>0</v>
      </c>
      <c r="G605" s="64">
        <v>0</v>
      </c>
      <c r="H605" s="64">
        <v>2</v>
      </c>
      <c r="I605" s="64">
        <v>7</v>
      </c>
      <c r="J605" s="64">
        <v>0</v>
      </c>
      <c r="K605" s="84">
        <v>0.34739999999999999</v>
      </c>
      <c r="L605" s="64">
        <v>0</v>
      </c>
      <c r="M605" s="64">
        <v>0</v>
      </c>
      <c r="N605" s="64">
        <v>0</v>
      </c>
      <c r="O605" s="64">
        <v>0</v>
      </c>
      <c r="P605" s="64">
        <v>1</v>
      </c>
      <c r="Q605" s="64">
        <v>9</v>
      </c>
      <c r="R605" s="84">
        <v>1</v>
      </c>
      <c r="S605" s="64">
        <v>6</v>
      </c>
      <c r="T605" s="61"/>
      <c r="U605" s="61">
        <v>479</v>
      </c>
      <c r="V605" s="61">
        <v>278</v>
      </c>
      <c r="W605" s="61">
        <v>670</v>
      </c>
      <c r="X605" s="85">
        <v>105583.54219000001</v>
      </c>
      <c r="Y605" s="85">
        <v>11732</v>
      </c>
    </row>
    <row r="606" spans="1:25" s="85" customFormat="1">
      <c r="A606" s="83">
        <v>479</v>
      </c>
      <c r="B606" s="61">
        <v>479278672</v>
      </c>
      <c r="C606" s="63" t="s">
        <v>244</v>
      </c>
      <c r="D606" s="64">
        <v>0</v>
      </c>
      <c r="E606" s="64">
        <v>0</v>
      </c>
      <c r="F606" s="64">
        <v>0</v>
      </c>
      <c r="G606" s="64">
        <v>0</v>
      </c>
      <c r="H606" s="64">
        <v>1</v>
      </c>
      <c r="I606" s="64">
        <v>2</v>
      </c>
      <c r="J606" s="64">
        <v>0</v>
      </c>
      <c r="K606" s="84">
        <v>0.1158</v>
      </c>
      <c r="L606" s="64">
        <v>0</v>
      </c>
      <c r="M606" s="64">
        <v>0</v>
      </c>
      <c r="N606" s="64">
        <v>0</v>
      </c>
      <c r="O606" s="64">
        <v>0</v>
      </c>
      <c r="P606" s="64">
        <v>1</v>
      </c>
      <c r="Q606" s="64">
        <v>3</v>
      </c>
      <c r="R606" s="84">
        <v>1</v>
      </c>
      <c r="S606" s="64">
        <v>9</v>
      </c>
      <c r="T606" s="61"/>
      <c r="U606" s="61">
        <v>479</v>
      </c>
      <c r="V606" s="61">
        <v>278</v>
      </c>
      <c r="W606" s="61">
        <v>672</v>
      </c>
      <c r="X606" s="85">
        <v>38557.950730000004</v>
      </c>
      <c r="Y606" s="85">
        <v>12853</v>
      </c>
    </row>
    <row r="607" spans="1:25" s="85" customFormat="1">
      <c r="A607" s="83">
        <v>479</v>
      </c>
      <c r="B607" s="61">
        <v>479278674</v>
      </c>
      <c r="C607" s="63" t="s">
        <v>244</v>
      </c>
      <c r="D607" s="64">
        <v>0</v>
      </c>
      <c r="E607" s="64">
        <v>0</v>
      </c>
      <c r="F607" s="64">
        <v>0</v>
      </c>
      <c r="G607" s="64">
        <v>0</v>
      </c>
      <c r="H607" s="64">
        <v>2</v>
      </c>
      <c r="I607" s="64">
        <v>7</v>
      </c>
      <c r="J607" s="64">
        <v>0</v>
      </c>
      <c r="K607" s="84">
        <v>0.34739999999999999</v>
      </c>
      <c r="L607" s="64">
        <v>0</v>
      </c>
      <c r="M607" s="64">
        <v>0</v>
      </c>
      <c r="N607" s="64">
        <v>0</v>
      </c>
      <c r="O607" s="64">
        <v>0</v>
      </c>
      <c r="P607" s="64">
        <v>4</v>
      </c>
      <c r="Q607" s="64">
        <v>9</v>
      </c>
      <c r="R607" s="84">
        <v>1</v>
      </c>
      <c r="S607" s="64">
        <v>10</v>
      </c>
      <c r="T607" s="61"/>
      <c r="U607" s="61">
        <v>479</v>
      </c>
      <c r="V607" s="61">
        <v>278</v>
      </c>
      <c r="W607" s="61">
        <v>674</v>
      </c>
      <c r="X607" s="85">
        <v>124159.68219000001</v>
      </c>
      <c r="Y607" s="85">
        <v>13796</v>
      </c>
    </row>
    <row r="608" spans="1:25" s="85" customFormat="1">
      <c r="A608" s="83">
        <v>479</v>
      </c>
      <c r="B608" s="61">
        <v>479278680</v>
      </c>
      <c r="C608" s="63" t="s">
        <v>244</v>
      </c>
      <c r="D608" s="64">
        <v>0</v>
      </c>
      <c r="E608" s="64">
        <v>0</v>
      </c>
      <c r="F608" s="64">
        <v>0</v>
      </c>
      <c r="G608" s="64">
        <v>0</v>
      </c>
      <c r="H608" s="64">
        <v>3</v>
      </c>
      <c r="I608" s="64">
        <v>4</v>
      </c>
      <c r="J608" s="64">
        <v>0</v>
      </c>
      <c r="K608" s="84">
        <v>0.2702</v>
      </c>
      <c r="L608" s="64">
        <v>0</v>
      </c>
      <c r="M608" s="64">
        <v>0</v>
      </c>
      <c r="N608" s="64">
        <v>0</v>
      </c>
      <c r="O608" s="64">
        <v>0</v>
      </c>
      <c r="P608" s="64">
        <v>2</v>
      </c>
      <c r="Q608" s="64">
        <v>7</v>
      </c>
      <c r="R608" s="84">
        <v>1</v>
      </c>
      <c r="S608" s="64">
        <v>5</v>
      </c>
      <c r="T608" s="61"/>
      <c r="U608" s="61">
        <v>479</v>
      </c>
      <c r="V608" s="61">
        <v>278</v>
      </c>
      <c r="W608" s="61">
        <v>680</v>
      </c>
      <c r="X608" s="85">
        <v>84529.748369999987</v>
      </c>
      <c r="Y608" s="85">
        <v>12076</v>
      </c>
    </row>
    <row r="609" spans="1:25" s="85" customFormat="1">
      <c r="A609" s="83">
        <v>479</v>
      </c>
      <c r="B609" s="61">
        <v>479278683</v>
      </c>
      <c r="C609" s="63" t="s">
        <v>244</v>
      </c>
      <c r="D609" s="64">
        <v>0</v>
      </c>
      <c r="E609" s="64">
        <v>0</v>
      </c>
      <c r="F609" s="64">
        <v>0</v>
      </c>
      <c r="G609" s="64">
        <v>0</v>
      </c>
      <c r="H609" s="64">
        <v>3</v>
      </c>
      <c r="I609" s="64">
        <v>7</v>
      </c>
      <c r="J609" s="64">
        <v>0</v>
      </c>
      <c r="K609" s="84">
        <v>0.38600000000000001</v>
      </c>
      <c r="L609" s="64">
        <v>0</v>
      </c>
      <c r="M609" s="64">
        <v>0</v>
      </c>
      <c r="N609" s="64">
        <v>0</v>
      </c>
      <c r="O609" s="64">
        <v>0</v>
      </c>
      <c r="P609" s="64">
        <v>3</v>
      </c>
      <c r="Q609" s="64">
        <v>10</v>
      </c>
      <c r="R609" s="84">
        <v>1</v>
      </c>
      <c r="S609" s="64">
        <v>5</v>
      </c>
      <c r="T609" s="61"/>
      <c r="U609" s="61">
        <v>479</v>
      </c>
      <c r="V609" s="61">
        <v>278</v>
      </c>
      <c r="W609" s="61">
        <v>683</v>
      </c>
      <c r="X609" s="85">
        <v>123774.4491</v>
      </c>
      <c r="Y609" s="85">
        <v>12377</v>
      </c>
    </row>
    <row r="610" spans="1:25" s="85" customFormat="1">
      <c r="A610" s="83">
        <v>479</v>
      </c>
      <c r="B610" s="61">
        <v>479278717</v>
      </c>
      <c r="C610" s="63" t="s">
        <v>244</v>
      </c>
      <c r="D610" s="64">
        <v>0</v>
      </c>
      <c r="E610" s="64">
        <v>0</v>
      </c>
      <c r="F610" s="64">
        <v>0</v>
      </c>
      <c r="G610" s="64">
        <v>0</v>
      </c>
      <c r="H610" s="64">
        <v>1</v>
      </c>
      <c r="I610" s="64">
        <v>1</v>
      </c>
      <c r="J610" s="64">
        <v>0</v>
      </c>
      <c r="K610" s="84">
        <v>7.7200000000000005E-2</v>
      </c>
      <c r="L610" s="64">
        <v>0</v>
      </c>
      <c r="M610" s="64">
        <v>0</v>
      </c>
      <c r="N610" s="64">
        <v>0</v>
      </c>
      <c r="O610" s="64">
        <v>0</v>
      </c>
      <c r="P610" s="64">
        <v>0</v>
      </c>
      <c r="Q610" s="64">
        <v>2</v>
      </c>
      <c r="R610" s="84">
        <v>1</v>
      </c>
      <c r="S610" s="64">
        <v>9</v>
      </c>
      <c r="T610" s="61"/>
      <c r="U610" s="61">
        <v>479</v>
      </c>
      <c r="V610" s="61">
        <v>278</v>
      </c>
      <c r="W610" s="61">
        <v>717</v>
      </c>
      <c r="X610" s="85">
        <v>21365.893819999998</v>
      </c>
      <c r="Y610" s="85">
        <v>10683</v>
      </c>
    </row>
    <row r="611" spans="1:25" s="85" customFormat="1">
      <c r="A611" s="83">
        <v>479</v>
      </c>
      <c r="B611" s="61">
        <v>479278750</v>
      </c>
      <c r="C611" s="63" t="s">
        <v>244</v>
      </c>
      <c r="D611" s="64">
        <v>0</v>
      </c>
      <c r="E611" s="64">
        <v>0</v>
      </c>
      <c r="F611" s="64">
        <v>0</v>
      </c>
      <c r="G611" s="64">
        <v>0</v>
      </c>
      <c r="H611" s="64">
        <v>1</v>
      </c>
      <c r="I611" s="64">
        <v>0</v>
      </c>
      <c r="J611" s="64">
        <v>0</v>
      </c>
      <c r="K611" s="84">
        <v>3.8600000000000002E-2</v>
      </c>
      <c r="L611" s="64">
        <v>0</v>
      </c>
      <c r="M611" s="64">
        <v>0</v>
      </c>
      <c r="N611" s="64">
        <v>0</v>
      </c>
      <c r="O611" s="64">
        <v>0</v>
      </c>
      <c r="P611" s="64">
        <v>0</v>
      </c>
      <c r="Q611" s="64">
        <v>1</v>
      </c>
      <c r="R611" s="84">
        <v>1</v>
      </c>
      <c r="S611" s="64">
        <v>7</v>
      </c>
      <c r="T611" s="61"/>
      <c r="U611" s="61">
        <v>479</v>
      </c>
      <c r="V611" s="61">
        <v>278</v>
      </c>
      <c r="W611" s="61">
        <v>750</v>
      </c>
      <c r="X611" s="85">
        <v>9754.4269099999983</v>
      </c>
      <c r="Y611" s="85">
        <v>9754</v>
      </c>
    </row>
    <row r="612" spans="1:25" s="85" customFormat="1">
      <c r="A612" s="83">
        <v>479</v>
      </c>
      <c r="B612" s="61">
        <v>479278753</v>
      </c>
      <c r="C612" s="63" t="s">
        <v>244</v>
      </c>
      <c r="D612" s="64">
        <v>0</v>
      </c>
      <c r="E612" s="64">
        <v>0</v>
      </c>
      <c r="F612" s="64">
        <v>0</v>
      </c>
      <c r="G612" s="64">
        <v>0</v>
      </c>
      <c r="H612" s="64">
        <v>0</v>
      </c>
      <c r="I612" s="64">
        <v>1</v>
      </c>
      <c r="J612" s="64">
        <v>0</v>
      </c>
      <c r="K612" s="84">
        <v>3.8600000000000002E-2</v>
      </c>
      <c r="L612" s="64">
        <v>0</v>
      </c>
      <c r="M612" s="64">
        <v>0</v>
      </c>
      <c r="N612" s="64">
        <v>0</v>
      </c>
      <c r="O612" s="64">
        <v>0</v>
      </c>
      <c r="P612" s="64">
        <v>1</v>
      </c>
      <c r="Q612" s="64">
        <v>1</v>
      </c>
      <c r="R612" s="84">
        <v>1</v>
      </c>
      <c r="S612" s="64">
        <v>7</v>
      </c>
      <c r="T612" s="61"/>
      <c r="U612" s="61">
        <v>479</v>
      </c>
      <c r="V612" s="61">
        <v>278</v>
      </c>
      <c r="W612" s="61">
        <v>753</v>
      </c>
      <c r="X612" s="85">
        <v>16667.926909999998</v>
      </c>
      <c r="Y612" s="85">
        <v>16668</v>
      </c>
    </row>
    <row r="613" spans="1:25" s="85" customFormat="1">
      <c r="A613" s="83">
        <v>479</v>
      </c>
      <c r="B613" s="61">
        <v>479278755</v>
      </c>
      <c r="C613" s="63" t="s">
        <v>244</v>
      </c>
      <c r="D613" s="64">
        <v>0</v>
      </c>
      <c r="E613" s="64">
        <v>0</v>
      </c>
      <c r="F613" s="64">
        <v>0</v>
      </c>
      <c r="G613" s="64">
        <v>0</v>
      </c>
      <c r="H613" s="64">
        <v>1</v>
      </c>
      <c r="I613" s="64">
        <v>3</v>
      </c>
      <c r="J613" s="64">
        <v>0</v>
      </c>
      <c r="K613" s="84">
        <v>0.15440000000000001</v>
      </c>
      <c r="L613" s="64">
        <v>0</v>
      </c>
      <c r="M613" s="64">
        <v>0</v>
      </c>
      <c r="N613" s="64">
        <v>0</v>
      </c>
      <c r="O613" s="64">
        <v>0</v>
      </c>
      <c r="P613" s="64">
        <v>2</v>
      </c>
      <c r="Q613" s="64">
        <v>4</v>
      </c>
      <c r="R613" s="84">
        <v>1</v>
      </c>
      <c r="S613" s="64">
        <v>10</v>
      </c>
      <c r="T613" s="61"/>
      <c r="U613" s="61">
        <v>479</v>
      </c>
      <c r="V613" s="61">
        <v>278</v>
      </c>
      <c r="W613" s="61">
        <v>755</v>
      </c>
      <c r="X613" s="85">
        <v>56274.107639999995</v>
      </c>
      <c r="Y613" s="85">
        <v>14069</v>
      </c>
    </row>
    <row r="614" spans="1:25" s="85" customFormat="1">
      <c r="A614" s="83">
        <v>479</v>
      </c>
      <c r="B614" s="61">
        <v>479278766</v>
      </c>
      <c r="C614" s="63" t="s">
        <v>244</v>
      </c>
      <c r="D614" s="64">
        <v>0</v>
      </c>
      <c r="E614" s="64">
        <v>0</v>
      </c>
      <c r="F614" s="64">
        <v>0</v>
      </c>
      <c r="G614" s="64">
        <v>0</v>
      </c>
      <c r="H614" s="64">
        <v>0</v>
      </c>
      <c r="I614" s="64">
        <v>2</v>
      </c>
      <c r="J614" s="64">
        <v>0</v>
      </c>
      <c r="K614" s="84">
        <v>7.7200000000000005E-2</v>
      </c>
      <c r="L614" s="64">
        <v>0</v>
      </c>
      <c r="M614" s="64">
        <v>0</v>
      </c>
      <c r="N614" s="64">
        <v>0</v>
      </c>
      <c r="O614" s="64">
        <v>0</v>
      </c>
      <c r="P614" s="64">
        <v>1</v>
      </c>
      <c r="Q614" s="64">
        <v>2</v>
      </c>
      <c r="R614" s="84">
        <v>1</v>
      </c>
      <c r="S614" s="64">
        <v>7</v>
      </c>
      <c r="T614" s="61"/>
      <c r="U614" s="61">
        <v>479</v>
      </c>
      <c r="V614" s="61">
        <v>278</v>
      </c>
      <c r="W614" s="61">
        <v>766</v>
      </c>
      <c r="X614" s="85">
        <v>28279.393819999998</v>
      </c>
      <c r="Y614" s="85">
        <v>14140</v>
      </c>
    </row>
    <row r="615" spans="1:25" s="85" customFormat="1">
      <c r="A615" s="83">
        <v>481</v>
      </c>
      <c r="B615" s="61">
        <v>481035001</v>
      </c>
      <c r="C615" s="63" t="s">
        <v>249</v>
      </c>
      <c r="D615" s="64">
        <v>1</v>
      </c>
      <c r="E615" s="64">
        <v>0</v>
      </c>
      <c r="F615" s="64">
        <v>0</v>
      </c>
      <c r="G615" s="64">
        <v>0</v>
      </c>
      <c r="H615" s="64">
        <v>0</v>
      </c>
      <c r="I615" s="64">
        <v>0</v>
      </c>
      <c r="J615" s="64">
        <v>0</v>
      </c>
      <c r="K615" s="84">
        <v>0</v>
      </c>
      <c r="L615" s="64">
        <v>0</v>
      </c>
      <c r="M615" s="64">
        <v>0</v>
      </c>
      <c r="N615" s="64">
        <v>0</v>
      </c>
      <c r="O615" s="64">
        <v>0</v>
      </c>
      <c r="P615" s="64">
        <v>0</v>
      </c>
      <c r="Q615" s="64">
        <v>1</v>
      </c>
      <c r="R615" s="84">
        <v>1.0880000000000001</v>
      </c>
      <c r="S615" s="64">
        <v>7</v>
      </c>
      <c r="T615" s="61"/>
      <c r="U615" s="61">
        <v>481</v>
      </c>
      <c r="V615" s="61">
        <v>35</v>
      </c>
      <c r="W615" s="61">
        <v>1</v>
      </c>
      <c r="X615" s="85">
        <v>4777.2385600000007</v>
      </c>
      <c r="Y615" s="85">
        <v>4777</v>
      </c>
    </row>
    <row r="616" spans="1:25" s="85" customFormat="1">
      <c r="A616" s="83">
        <v>481</v>
      </c>
      <c r="B616" s="61">
        <v>481035016</v>
      </c>
      <c r="C616" s="63" t="s">
        <v>249</v>
      </c>
      <c r="D616" s="64">
        <v>1</v>
      </c>
      <c r="E616" s="64">
        <v>0</v>
      </c>
      <c r="F616" s="64">
        <v>0</v>
      </c>
      <c r="G616" s="64">
        <v>1</v>
      </c>
      <c r="H616" s="64">
        <v>0</v>
      </c>
      <c r="I616" s="64">
        <v>0</v>
      </c>
      <c r="J616" s="64">
        <v>0</v>
      </c>
      <c r="K616" s="84">
        <v>3.8600000000000002E-2</v>
      </c>
      <c r="L616" s="64">
        <v>0</v>
      </c>
      <c r="M616" s="64">
        <v>0</v>
      </c>
      <c r="N616" s="64">
        <v>0</v>
      </c>
      <c r="O616" s="64">
        <v>0</v>
      </c>
      <c r="P616" s="64">
        <v>0</v>
      </c>
      <c r="Q616" s="64">
        <v>2</v>
      </c>
      <c r="R616" s="84">
        <v>1.0880000000000001</v>
      </c>
      <c r="S616" s="64">
        <v>8</v>
      </c>
      <c r="T616" s="61"/>
      <c r="U616" s="61">
        <v>481</v>
      </c>
      <c r="V616" s="61">
        <v>35</v>
      </c>
      <c r="W616" s="61">
        <v>16</v>
      </c>
      <c r="X616" s="85">
        <v>15608.693504048002</v>
      </c>
      <c r="Y616" s="85">
        <v>7804</v>
      </c>
    </row>
    <row r="617" spans="1:25" s="85" customFormat="1">
      <c r="A617" s="83">
        <v>481</v>
      </c>
      <c r="B617" s="61">
        <v>481035018</v>
      </c>
      <c r="C617" s="63" t="s">
        <v>249</v>
      </c>
      <c r="D617" s="64">
        <v>2</v>
      </c>
      <c r="E617" s="64">
        <v>0</v>
      </c>
      <c r="F617" s="64">
        <v>0</v>
      </c>
      <c r="G617" s="64">
        <v>1</v>
      </c>
      <c r="H617" s="64">
        <v>0</v>
      </c>
      <c r="I617" s="64">
        <v>0</v>
      </c>
      <c r="J617" s="64">
        <v>0</v>
      </c>
      <c r="K617" s="84">
        <v>3.8600000000000002E-2</v>
      </c>
      <c r="L617" s="64">
        <v>0</v>
      </c>
      <c r="M617" s="64">
        <v>0</v>
      </c>
      <c r="N617" s="64">
        <v>0</v>
      </c>
      <c r="O617" s="64">
        <v>0</v>
      </c>
      <c r="P617" s="64">
        <v>0</v>
      </c>
      <c r="Q617" s="64">
        <v>2</v>
      </c>
      <c r="R617" s="84">
        <v>1.0880000000000001</v>
      </c>
      <c r="S617" s="64">
        <v>9</v>
      </c>
      <c r="T617" s="61"/>
      <c r="U617" s="61">
        <v>481</v>
      </c>
      <c r="V617" s="61">
        <v>35</v>
      </c>
      <c r="W617" s="61">
        <v>18</v>
      </c>
      <c r="X617" s="85">
        <v>20385.932064048</v>
      </c>
      <c r="Y617" s="85">
        <v>10193</v>
      </c>
    </row>
    <row r="618" spans="1:25" s="85" customFormat="1">
      <c r="A618" s="83">
        <v>481</v>
      </c>
      <c r="B618" s="61">
        <v>481035035</v>
      </c>
      <c r="C618" s="63" t="s">
        <v>249</v>
      </c>
      <c r="D618" s="64">
        <v>97</v>
      </c>
      <c r="E618" s="64">
        <v>0</v>
      </c>
      <c r="F618" s="64">
        <v>125</v>
      </c>
      <c r="G618" s="64">
        <v>578</v>
      </c>
      <c r="H618" s="64">
        <v>63</v>
      </c>
      <c r="I618" s="64">
        <v>0</v>
      </c>
      <c r="J618" s="64">
        <v>0</v>
      </c>
      <c r="K618" s="84">
        <v>29.567599999999999</v>
      </c>
      <c r="L618" s="64">
        <v>0</v>
      </c>
      <c r="M618" s="64">
        <v>112</v>
      </c>
      <c r="N618" s="64">
        <v>3</v>
      </c>
      <c r="O618" s="64">
        <v>0</v>
      </c>
      <c r="P618" s="64">
        <v>616</v>
      </c>
      <c r="Q618" s="64">
        <v>815</v>
      </c>
      <c r="R618" s="84">
        <v>1.0880000000000001</v>
      </c>
      <c r="S618" s="64">
        <v>11</v>
      </c>
      <c r="T618" s="61"/>
      <c r="U618" s="61">
        <v>481</v>
      </c>
      <c r="V618" s="61">
        <v>35</v>
      </c>
      <c r="W618" s="61">
        <v>35</v>
      </c>
      <c r="X618" s="85">
        <v>13137004.961940771</v>
      </c>
      <c r="Y618" s="85">
        <v>16119</v>
      </c>
    </row>
    <row r="619" spans="1:25" s="85" customFormat="1">
      <c r="A619" s="83">
        <v>481</v>
      </c>
      <c r="B619" s="61">
        <v>481035040</v>
      </c>
      <c r="C619" s="63" t="s">
        <v>249</v>
      </c>
      <c r="D619" s="64">
        <v>1</v>
      </c>
      <c r="E619" s="64">
        <v>0</v>
      </c>
      <c r="F619" s="64">
        <v>0</v>
      </c>
      <c r="G619" s="64">
        <v>2</v>
      </c>
      <c r="H619" s="64">
        <v>0</v>
      </c>
      <c r="I619" s="64">
        <v>0</v>
      </c>
      <c r="J619" s="64">
        <v>0</v>
      </c>
      <c r="K619" s="84">
        <v>7.7200000000000005E-2</v>
      </c>
      <c r="L619" s="64">
        <v>0</v>
      </c>
      <c r="M619" s="64">
        <v>1</v>
      </c>
      <c r="N619" s="64">
        <v>0</v>
      </c>
      <c r="O619" s="64">
        <v>0</v>
      </c>
      <c r="P619" s="64">
        <v>2</v>
      </c>
      <c r="Q619" s="64">
        <v>3</v>
      </c>
      <c r="R619" s="84">
        <v>1.0880000000000001</v>
      </c>
      <c r="S619" s="64">
        <v>6</v>
      </c>
      <c r="T619" s="61"/>
      <c r="U619" s="61">
        <v>481</v>
      </c>
      <c r="V619" s="61">
        <v>35</v>
      </c>
      <c r="W619" s="61">
        <v>40</v>
      </c>
      <c r="X619" s="85">
        <v>39526.387648096003</v>
      </c>
      <c r="Y619" s="85">
        <v>13175</v>
      </c>
    </row>
    <row r="620" spans="1:25" s="85" customFormat="1">
      <c r="A620" s="83">
        <v>481</v>
      </c>
      <c r="B620" s="61">
        <v>481035044</v>
      </c>
      <c r="C620" s="63" t="s">
        <v>249</v>
      </c>
      <c r="D620" s="64">
        <v>1</v>
      </c>
      <c r="E620" s="64">
        <v>0</v>
      </c>
      <c r="F620" s="64">
        <v>1</v>
      </c>
      <c r="G620" s="64">
        <v>8</v>
      </c>
      <c r="H620" s="64">
        <v>1</v>
      </c>
      <c r="I620" s="64">
        <v>0</v>
      </c>
      <c r="J620" s="64">
        <v>0</v>
      </c>
      <c r="K620" s="84">
        <v>0.38600000000000001</v>
      </c>
      <c r="L620" s="64">
        <v>0</v>
      </c>
      <c r="M620" s="64">
        <v>1</v>
      </c>
      <c r="N620" s="64">
        <v>0</v>
      </c>
      <c r="O620" s="64">
        <v>0</v>
      </c>
      <c r="P620" s="64">
        <v>8</v>
      </c>
      <c r="Q620" s="64">
        <v>11</v>
      </c>
      <c r="R620" s="84">
        <v>1.0880000000000001</v>
      </c>
      <c r="S620" s="64">
        <v>11</v>
      </c>
      <c r="T620" s="61"/>
      <c r="U620" s="61">
        <v>481</v>
      </c>
      <c r="V620" s="61">
        <v>35</v>
      </c>
      <c r="W620" s="61">
        <v>44</v>
      </c>
      <c r="X620" s="85">
        <v>168534.65816048</v>
      </c>
      <c r="Y620" s="85">
        <v>15321</v>
      </c>
    </row>
    <row r="621" spans="1:25" s="85" customFormat="1">
      <c r="A621" s="83">
        <v>481</v>
      </c>
      <c r="B621" s="61">
        <v>481035050</v>
      </c>
      <c r="C621" s="63" t="s">
        <v>249</v>
      </c>
      <c r="D621" s="64">
        <v>1</v>
      </c>
      <c r="E621" s="64">
        <v>0</v>
      </c>
      <c r="F621" s="64">
        <v>0</v>
      </c>
      <c r="G621" s="64">
        <v>0</v>
      </c>
      <c r="H621" s="64">
        <v>1</v>
      </c>
      <c r="I621" s="64">
        <v>0</v>
      </c>
      <c r="J621" s="64">
        <v>0</v>
      </c>
      <c r="K621" s="84">
        <v>3.8600000000000002E-2</v>
      </c>
      <c r="L621" s="64">
        <v>0</v>
      </c>
      <c r="M621" s="64">
        <v>0</v>
      </c>
      <c r="N621" s="64">
        <v>0</v>
      </c>
      <c r="O621" s="64">
        <v>0</v>
      </c>
      <c r="P621" s="64">
        <v>1</v>
      </c>
      <c r="Q621" s="64">
        <v>2</v>
      </c>
      <c r="R621" s="84">
        <v>1.0880000000000001</v>
      </c>
      <c r="S621" s="64">
        <v>4</v>
      </c>
      <c r="T621" s="61"/>
      <c r="U621" s="61">
        <v>481</v>
      </c>
      <c r="V621" s="61">
        <v>35</v>
      </c>
      <c r="W621" s="61">
        <v>50</v>
      </c>
      <c r="X621" s="85">
        <v>19850.336704048001</v>
      </c>
      <c r="Y621" s="85">
        <v>9925</v>
      </c>
    </row>
    <row r="622" spans="1:25" s="85" customFormat="1">
      <c r="A622" s="83">
        <v>481</v>
      </c>
      <c r="B622" s="61">
        <v>481035057</v>
      </c>
      <c r="C622" s="63" t="s">
        <v>249</v>
      </c>
      <c r="D622" s="64">
        <v>0</v>
      </c>
      <c r="E622" s="64">
        <v>0</v>
      </c>
      <c r="F622" s="64">
        <v>1</v>
      </c>
      <c r="G622" s="64">
        <v>0</v>
      </c>
      <c r="H622" s="64">
        <v>0</v>
      </c>
      <c r="I622" s="64">
        <v>0</v>
      </c>
      <c r="J622" s="64">
        <v>0</v>
      </c>
      <c r="K622" s="84">
        <v>3.8600000000000002E-2</v>
      </c>
      <c r="L622" s="64">
        <v>0</v>
      </c>
      <c r="M622" s="64">
        <v>0</v>
      </c>
      <c r="N622" s="64">
        <v>0</v>
      </c>
      <c r="O622" s="64">
        <v>0</v>
      </c>
      <c r="P622" s="64">
        <v>0</v>
      </c>
      <c r="Q622" s="64">
        <v>1</v>
      </c>
      <c r="R622" s="84">
        <v>1.0880000000000001</v>
      </c>
      <c r="S622" s="64">
        <v>12</v>
      </c>
      <c r="T622" s="61"/>
      <c r="U622" s="61">
        <v>481</v>
      </c>
      <c r="V622" s="61">
        <v>35</v>
      </c>
      <c r="W622" s="61">
        <v>57</v>
      </c>
      <c r="X622" s="85">
        <v>10776.230704047999</v>
      </c>
      <c r="Y622" s="85">
        <v>10776</v>
      </c>
    </row>
    <row r="623" spans="1:25" s="85" customFormat="1">
      <c r="A623" s="83">
        <v>481</v>
      </c>
      <c r="B623" s="61">
        <v>481035073</v>
      </c>
      <c r="C623" s="63" t="s">
        <v>249</v>
      </c>
      <c r="D623" s="64">
        <v>2</v>
      </c>
      <c r="E623" s="64">
        <v>0</v>
      </c>
      <c r="F623" s="64">
        <v>0</v>
      </c>
      <c r="G623" s="64">
        <v>2</v>
      </c>
      <c r="H623" s="64">
        <v>0</v>
      </c>
      <c r="I623" s="64">
        <v>0</v>
      </c>
      <c r="J623" s="64">
        <v>0</v>
      </c>
      <c r="K623" s="84">
        <v>7.7200000000000005E-2</v>
      </c>
      <c r="L623" s="64">
        <v>0</v>
      </c>
      <c r="M623" s="64">
        <v>0</v>
      </c>
      <c r="N623" s="64">
        <v>0</v>
      </c>
      <c r="O623" s="64">
        <v>0</v>
      </c>
      <c r="P623" s="64">
        <v>1</v>
      </c>
      <c r="Q623" s="64">
        <v>3</v>
      </c>
      <c r="R623" s="84">
        <v>1.0880000000000001</v>
      </c>
      <c r="S623" s="64">
        <v>6</v>
      </c>
      <c r="T623" s="61"/>
      <c r="U623" s="61">
        <v>481</v>
      </c>
      <c r="V623" s="61">
        <v>35</v>
      </c>
      <c r="W623" s="61">
        <v>73</v>
      </c>
      <c r="X623" s="85">
        <v>36388.894928096008</v>
      </c>
      <c r="Y623" s="85">
        <v>12130</v>
      </c>
    </row>
    <row r="624" spans="1:25" s="85" customFormat="1">
      <c r="A624" s="83">
        <v>481</v>
      </c>
      <c r="B624" s="61">
        <v>481035101</v>
      </c>
      <c r="C624" s="63" t="s">
        <v>249</v>
      </c>
      <c r="D624" s="64">
        <v>0</v>
      </c>
      <c r="E624" s="64">
        <v>0</v>
      </c>
      <c r="F624" s="64">
        <v>0</v>
      </c>
      <c r="G624" s="64">
        <v>1</v>
      </c>
      <c r="H624" s="64">
        <v>0</v>
      </c>
      <c r="I624" s="64">
        <v>0</v>
      </c>
      <c r="J624" s="64">
        <v>0</v>
      </c>
      <c r="K624" s="84">
        <v>3.8600000000000002E-2</v>
      </c>
      <c r="L624" s="64">
        <v>0</v>
      </c>
      <c r="M624" s="64">
        <v>0</v>
      </c>
      <c r="N624" s="64">
        <v>0</v>
      </c>
      <c r="O624" s="64">
        <v>0</v>
      </c>
      <c r="P624" s="64">
        <v>0</v>
      </c>
      <c r="Q624" s="64">
        <v>1</v>
      </c>
      <c r="R624" s="84">
        <v>1.0880000000000001</v>
      </c>
      <c r="S624" s="64">
        <v>3</v>
      </c>
      <c r="T624" s="61"/>
      <c r="U624" s="61">
        <v>481</v>
      </c>
      <c r="V624" s="61">
        <v>35</v>
      </c>
      <c r="W624" s="61">
        <v>101</v>
      </c>
      <c r="X624" s="85">
        <v>10831.454944048</v>
      </c>
      <c r="Y624" s="85">
        <v>10831</v>
      </c>
    </row>
    <row r="625" spans="1:25" s="85" customFormat="1">
      <c r="A625" s="83">
        <v>481</v>
      </c>
      <c r="B625" s="61">
        <v>481035155</v>
      </c>
      <c r="C625" s="63" t="s">
        <v>249</v>
      </c>
      <c r="D625" s="64">
        <v>1</v>
      </c>
      <c r="E625" s="64">
        <v>0</v>
      </c>
      <c r="F625" s="64">
        <v>0</v>
      </c>
      <c r="G625" s="64">
        <v>3</v>
      </c>
      <c r="H625" s="64">
        <v>0</v>
      </c>
      <c r="I625" s="64">
        <v>0</v>
      </c>
      <c r="J625" s="64">
        <v>0</v>
      </c>
      <c r="K625" s="84">
        <v>0.1158</v>
      </c>
      <c r="L625" s="64">
        <v>0</v>
      </c>
      <c r="M625" s="64">
        <v>0</v>
      </c>
      <c r="N625" s="64">
        <v>0</v>
      </c>
      <c r="O625" s="64">
        <v>0</v>
      </c>
      <c r="P625" s="64">
        <v>4</v>
      </c>
      <c r="Q625" s="64">
        <v>4</v>
      </c>
      <c r="R625" s="84">
        <v>1.0880000000000001</v>
      </c>
      <c r="S625" s="64">
        <v>2</v>
      </c>
      <c r="T625" s="61"/>
      <c r="U625" s="61">
        <v>481</v>
      </c>
      <c r="V625" s="61">
        <v>35</v>
      </c>
      <c r="W625" s="61">
        <v>155</v>
      </c>
      <c r="X625" s="85">
        <v>54887.53715214401</v>
      </c>
      <c r="Y625" s="85">
        <v>13722</v>
      </c>
    </row>
    <row r="626" spans="1:25" s="85" customFormat="1">
      <c r="A626" s="83">
        <v>481</v>
      </c>
      <c r="B626" s="61">
        <v>481035181</v>
      </c>
      <c r="C626" s="63" t="s">
        <v>249</v>
      </c>
      <c r="D626" s="64">
        <v>1</v>
      </c>
      <c r="E626" s="64">
        <v>0</v>
      </c>
      <c r="F626" s="64">
        <v>0</v>
      </c>
      <c r="G626" s="64">
        <v>0</v>
      </c>
      <c r="H626" s="64">
        <v>0</v>
      </c>
      <c r="I626" s="64">
        <v>0</v>
      </c>
      <c r="J626" s="64">
        <v>0</v>
      </c>
      <c r="K626" s="84">
        <v>0</v>
      </c>
      <c r="L626" s="64">
        <v>0</v>
      </c>
      <c r="M626" s="64">
        <v>0</v>
      </c>
      <c r="N626" s="64">
        <v>0</v>
      </c>
      <c r="O626" s="64">
        <v>0</v>
      </c>
      <c r="P626" s="64">
        <v>0</v>
      </c>
      <c r="Q626" s="64">
        <v>1</v>
      </c>
      <c r="R626" s="84">
        <v>1.0880000000000001</v>
      </c>
      <c r="S626" s="64">
        <v>10</v>
      </c>
      <c r="T626" s="61"/>
      <c r="U626" s="61">
        <v>481</v>
      </c>
      <c r="V626" s="61">
        <v>35</v>
      </c>
      <c r="W626" s="61">
        <v>181</v>
      </c>
      <c r="X626" s="85">
        <v>4777.2385600000007</v>
      </c>
      <c r="Y626" s="85">
        <v>4777</v>
      </c>
    </row>
    <row r="627" spans="1:25" s="85" customFormat="1">
      <c r="A627" s="83">
        <v>481</v>
      </c>
      <c r="B627" s="61">
        <v>481035212</v>
      </c>
      <c r="C627" s="63" t="s">
        <v>249</v>
      </c>
      <c r="D627" s="64">
        <v>1</v>
      </c>
      <c r="E627" s="64">
        <v>0</v>
      </c>
      <c r="F627" s="64">
        <v>0</v>
      </c>
      <c r="G627" s="64">
        <v>0</v>
      </c>
      <c r="H627" s="64">
        <v>0</v>
      </c>
      <c r="I627" s="64">
        <v>0</v>
      </c>
      <c r="J627" s="64">
        <v>0</v>
      </c>
      <c r="K627" s="84">
        <v>0</v>
      </c>
      <c r="L627" s="64">
        <v>0</v>
      </c>
      <c r="M627" s="64">
        <v>0</v>
      </c>
      <c r="N627" s="64">
        <v>0</v>
      </c>
      <c r="O627" s="64">
        <v>0</v>
      </c>
      <c r="P627" s="64">
        <v>0</v>
      </c>
      <c r="Q627" s="64">
        <v>1</v>
      </c>
      <c r="R627" s="84">
        <v>1.0880000000000001</v>
      </c>
      <c r="S627" s="64">
        <v>5</v>
      </c>
      <c r="T627" s="61"/>
      <c r="U627" s="61">
        <v>481</v>
      </c>
      <c r="V627" s="61">
        <v>35</v>
      </c>
      <c r="W627" s="61">
        <v>212</v>
      </c>
      <c r="X627" s="85">
        <v>4777.2385600000007</v>
      </c>
      <c r="Y627" s="85">
        <v>4777</v>
      </c>
    </row>
    <row r="628" spans="1:25" s="85" customFormat="1">
      <c r="A628" s="83">
        <v>481</v>
      </c>
      <c r="B628" s="61">
        <v>481035218</v>
      </c>
      <c r="C628" s="63" t="s">
        <v>249</v>
      </c>
      <c r="D628" s="64">
        <v>0</v>
      </c>
      <c r="E628" s="64">
        <v>0</v>
      </c>
      <c r="F628" s="64">
        <v>0</v>
      </c>
      <c r="G628" s="64">
        <v>1</v>
      </c>
      <c r="H628" s="64">
        <v>0</v>
      </c>
      <c r="I628" s="64">
        <v>0</v>
      </c>
      <c r="J628" s="64">
        <v>0</v>
      </c>
      <c r="K628" s="84">
        <v>3.8600000000000002E-2</v>
      </c>
      <c r="L628" s="64">
        <v>0</v>
      </c>
      <c r="M628" s="64">
        <v>0</v>
      </c>
      <c r="N628" s="64">
        <v>0</v>
      </c>
      <c r="O628" s="64">
        <v>0</v>
      </c>
      <c r="P628" s="64">
        <v>0</v>
      </c>
      <c r="Q628" s="64">
        <v>1</v>
      </c>
      <c r="R628" s="84">
        <v>1.0880000000000001</v>
      </c>
      <c r="S628" s="64">
        <v>5</v>
      </c>
      <c r="T628" s="61"/>
      <c r="U628" s="61">
        <v>481</v>
      </c>
      <c r="V628" s="61">
        <v>35</v>
      </c>
      <c r="W628" s="61">
        <v>218</v>
      </c>
      <c r="X628" s="85">
        <v>10831.454944048</v>
      </c>
      <c r="Y628" s="85">
        <v>10831</v>
      </c>
    </row>
    <row r="629" spans="1:25" s="85" customFormat="1">
      <c r="A629" s="83">
        <v>481</v>
      </c>
      <c r="B629" s="61">
        <v>481035220</v>
      </c>
      <c r="C629" s="63" t="s">
        <v>249</v>
      </c>
      <c r="D629" s="64">
        <v>1</v>
      </c>
      <c r="E629" s="64">
        <v>0</v>
      </c>
      <c r="F629" s="64">
        <v>1</v>
      </c>
      <c r="G629" s="64">
        <v>2</v>
      </c>
      <c r="H629" s="64">
        <v>3</v>
      </c>
      <c r="I629" s="64">
        <v>0</v>
      </c>
      <c r="J629" s="64">
        <v>0</v>
      </c>
      <c r="K629" s="84">
        <v>0.2316</v>
      </c>
      <c r="L629" s="64">
        <v>0</v>
      </c>
      <c r="M629" s="64">
        <v>0</v>
      </c>
      <c r="N629" s="64">
        <v>0</v>
      </c>
      <c r="O629" s="64">
        <v>0</v>
      </c>
      <c r="P629" s="64">
        <v>0</v>
      </c>
      <c r="Q629" s="64">
        <v>7</v>
      </c>
      <c r="R629" s="84">
        <v>1.0880000000000001</v>
      </c>
      <c r="S629" s="64">
        <v>7</v>
      </c>
      <c r="T629" s="61"/>
      <c r="U629" s="61">
        <v>481</v>
      </c>
      <c r="V629" s="61">
        <v>35</v>
      </c>
      <c r="W629" s="61">
        <v>220</v>
      </c>
      <c r="X629" s="85">
        <v>68517.346864287989</v>
      </c>
      <c r="Y629" s="85">
        <v>9788</v>
      </c>
    </row>
    <row r="630" spans="1:25" s="85" customFormat="1">
      <c r="A630" s="83">
        <v>481</v>
      </c>
      <c r="B630" s="61">
        <v>481035243</v>
      </c>
      <c r="C630" s="63" t="s">
        <v>249</v>
      </c>
      <c r="D630" s="64">
        <v>0</v>
      </c>
      <c r="E630" s="64">
        <v>0</v>
      </c>
      <c r="F630" s="64">
        <v>0</v>
      </c>
      <c r="G630" s="64">
        <v>1</v>
      </c>
      <c r="H630" s="64">
        <v>0</v>
      </c>
      <c r="I630" s="64">
        <v>0</v>
      </c>
      <c r="J630" s="64">
        <v>0</v>
      </c>
      <c r="K630" s="84">
        <v>3.8600000000000002E-2</v>
      </c>
      <c r="L630" s="64">
        <v>0</v>
      </c>
      <c r="M630" s="64">
        <v>0</v>
      </c>
      <c r="N630" s="64">
        <v>0</v>
      </c>
      <c r="O630" s="64">
        <v>0</v>
      </c>
      <c r="P630" s="64">
        <v>1</v>
      </c>
      <c r="Q630" s="64">
        <v>1</v>
      </c>
      <c r="R630" s="84">
        <v>1.0880000000000001</v>
      </c>
      <c r="S630" s="64">
        <v>9</v>
      </c>
      <c r="T630" s="61"/>
      <c r="U630" s="61">
        <v>481</v>
      </c>
      <c r="V630" s="61">
        <v>35</v>
      </c>
      <c r="W630" s="61">
        <v>243</v>
      </c>
      <c r="X630" s="85">
        <v>16850.966944047999</v>
      </c>
      <c r="Y630" s="85">
        <v>16851</v>
      </c>
    </row>
    <row r="631" spans="1:25" s="85" customFormat="1">
      <c r="A631" s="83">
        <v>481</v>
      </c>
      <c r="B631" s="61">
        <v>481035244</v>
      </c>
      <c r="C631" s="63" t="s">
        <v>249</v>
      </c>
      <c r="D631" s="64">
        <v>0</v>
      </c>
      <c r="E631" s="64">
        <v>0</v>
      </c>
      <c r="F631" s="64">
        <v>2</v>
      </c>
      <c r="G631" s="64">
        <v>12</v>
      </c>
      <c r="H631" s="64">
        <v>5</v>
      </c>
      <c r="I631" s="64">
        <v>0</v>
      </c>
      <c r="J631" s="64">
        <v>0</v>
      </c>
      <c r="K631" s="84">
        <v>0.73340000000000005</v>
      </c>
      <c r="L631" s="64">
        <v>0</v>
      </c>
      <c r="M631" s="64">
        <v>4</v>
      </c>
      <c r="N631" s="64">
        <v>0</v>
      </c>
      <c r="O631" s="64">
        <v>0</v>
      </c>
      <c r="P631" s="64">
        <v>14</v>
      </c>
      <c r="Q631" s="64">
        <v>19</v>
      </c>
      <c r="R631" s="84">
        <v>1.0880000000000001</v>
      </c>
      <c r="S631" s="64">
        <v>10</v>
      </c>
      <c r="T631" s="61"/>
      <c r="U631" s="61">
        <v>481</v>
      </c>
      <c r="V631" s="61">
        <v>35</v>
      </c>
      <c r="W631" s="61">
        <v>244</v>
      </c>
      <c r="X631" s="85">
        <v>302901.50841691199</v>
      </c>
      <c r="Y631" s="85">
        <v>15942</v>
      </c>
    </row>
    <row r="632" spans="1:25" s="85" customFormat="1">
      <c r="A632" s="83">
        <v>481</v>
      </c>
      <c r="B632" s="61">
        <v>481035251</v>
      </c>
      <c r="C632" s="63" t="s">
        <v>249</v>
      </c>
      <c r="D632" s="64">
        <v>0</v>
      </c>
      <c r="E632" s="64">
        <v>0</v>
      </c>
      <c r="F632" s="64">
        <v>0</v>
      </c>
      <c r="G632" s="64">
        <v>1</v>
      </c>
      <c r="H632" s="64">
        <v>0</v>
      </c>
      <c r="I632" s="64">
        <v>0</v>
      </c>
      <c r="J632" s="64">
        <v>0</v>
      </c>
      <c r="K632" s="84">
        <v>3.8600000000000002E-2</v>
      </c>
      <c r="L632" s="64">
        <v>0</v>
      </c>
      <c r="M632" s="64">
        <v>0</v>
      </c>
      <c r="N632" s="64">
        <v>0</v>
      </c>
      <c r="O632" s="64">
        <v>0</v>
      </c>
      <c r="P632" s="64">
        <v>1</v>
      </c>
      <c r="Q632" s="64">
        <v>1</v>
      </c>
      <c r="R632" s="84">
        <v>1.0880000000000001</v>
      </c>
      <c r="S632" s="64">
        <v>9</v>
      </c>
      <c r="T632" s="61"/>
      <c r="U632" s="61">
        <v>481</v>
      </c>
      <c r="V632" s="61">
        <v>35</v>
      </c>
      <c r="W632" s="61">
        <v>251</v>
      </c>
      <c r="X632" s="85">
        <v>16850.966944047999</v>
      </c>
      <c r="Y632" s="85">
        <v>16851</v>
      </c>
    </row>
    <row r="633" spans="1:25" s="85" customFormat="1">
      <c r="A633" s="83">
        <v>481</v>
      </c>
      <c r="B633" s="61">
        <v>481035285</v>
      </c>
      <c r="C633" s="63" t="s">
        <v>249</v>
      </c>
      <c r="D633" s="64">
        <v>2</v>
      </c>
      <c r="E633" s="64">
        <v>0</v>
      </c>
      <c r="F633" s="64">
        <v>1</v>
      </c>
      <c r="G633" s="64">
        <v>6</v>
      </c>
      <c r="H633" s="64">
        <v>0</v>
      </c>
      <c r="I633" s="64">
        <v>0</v>
      </c>
      <c r="J633" s="64">
        <v>0</v>
      </c>
      <c r="K633" s="84">
        <v>0.2702</v>
      </c>
      <c r="L633" s="64">
        <v>0</v>
      </c>
      <c r="M633" s="64">
        <v>1</v>
      </c>
      <c r="N633" s="64">
        <v>0</v>
      </c>
      <c r="O633" s="64">
        <v>0</v>
      </c>
      <c r="P633" s="64">
        <v>5</v>
      </c>
      <c r="Q633" s="64">
        <v>8</v>
      </c>
      <c r="R633" s="84">
        <v>1.0880000000000001</v>
      </c>
      <c r="S633" s="64">
        <v>8</v>
      </c>
      <c r="T633" s="61"/>
      <c r="U633" s="61">
        <v>481</v>
      </c>
      <c r="V633" s="61">
        <v>35</v>
      </c>
      <c r="W633" s="61">
        <v>285</v>
      </c>
      <c r="X633" s="85">
        <v>116746.75524833601</v>
      </c>
      <c r="Y633" s="85">
        <v>14593</v>
      </c>
    </row>
    <row r="634" spans="1:25" s="85" customFormat="1">
      <c r="A634" s="83">
        <v>481</v>
      </c>
      <c r="B634" s="61">
        <v>481035307</v>
      </c>
      <c r="C634" s="63" t="s">
        <v>249</v>
      </c>
      <c r="D634" s="64">
        <v>1</v>
      </c>
      <c r="E634" s="64">
        <v>0</v>
      </c>
      <c r="F634" s="64">
        <v>0</v>
      </c>
      <c r="G634" s="64">
        <v>1</v>
      </c>
      <c r="H634" s="64">
        <v>0</v>
      </c>
      <c r="I634" s="64">
        <v>0</v>
      </c>
      <c r="J634" s="64">
        <v>0</v>
      </c>
      <c r="K634" s="84">
        <v>3.8600000000000002E-2</v>
      </c>
      <c r="L634" s="64">
        <v>0</v>
      </c>
      <c r="M634" s="64">
        <v>0</v>
      </c>
      <c r="N634" s="64">
        <v>0</v>
      </c>
      <c r="O634" s="64">
        <v>0</v>
      </c>
      <c r="P634" s="64">
        <v>0</v>
      </c>
      <c r="Q634" s="64">
        <v>2</v>
      </c>
      <c r="R634" s="84">
        <v>1.0880000000000001</v>
      </c>
      <c r="S634" s="64">
        <v>4</v>
      </c>
      <c r="T634" s="61"/>
      <c r="U634" s="61">
        <v>481</v>
      </c>
      <c r="V634" s="61">
        <v>35</v>
      </c>
      <c r="W634" s="61">
        <v>307</v>
      </c>
      <c r="X634" s="85">
        <v>15608.693504048002</v>
      </c>
      <c r="Y634" s="85">
        <v>7804</v>
      </c>
    </row>
    <row r="635" spans="1:25" s="85" customFormat="1">
      <c r="A635" s="83">
        <v>481</v>
      </c>
      <c r="B635" s="61">
        <v>481035336</v>
      </c>
      <c r="C635" s="63" t="s">
        <v>249</v>
      </c>
      <c r="D635" s="64">
        <v>0</v>
      </c>
      <c r="E635" s="64">
        <v>0</v>
      </c>
      <c r="F635" s="64">
        <v>0</v>
      </c>
      <c r="G635" s="64">
        <v>2</v>
      </c>
      <c r="H635" s="64">
        <v>0</v>
      </c>
      <c r="I635" s="64">
        <v>0</v>
      </c>
      <c r="J635" s="64">
        <v>0</v>
      </c>
      <c r="K635" s="84">
        <v>7.7200000000000005E-2</v>
      </c>
      <c r="L635" s="64">
        <v>0</v>
      </c>
      <c r="M635" s="64">
        <v>1</v>
      </c>
      <c r="N635" s="64">
        <v>0</v>
      </c>
      <c r="O635" s="64">
        <v>0</v>
      </c>
      <c r="P635" s="64">
        <v>2</v>
      </c>
      <c r="Q635" s="64">
        <v>2</v>
      </c>
      <c r="R635" s="84">
        <v>1.0880000000000001</v>
      </c>
      <c r="S635" s="64">
        <v>8</v>
      </c>
      <c r="T635" s="61"/>
      <c r="U635" s="61">
        <v>481</v>
      </c>
      <c r="V635" s="61">
        <v>35</v>
      </c>
      <c r="W635" s="61">
        <v>336</v>
      </c>
      <c r="X635" s="85">
        <v>35879.771008096002</v>
      </c>
      <c r="Y635" s="85">
        <v>17940</v>
      </c>
    </row>
    <row r="636" spans="1:25" s="85" customFormat="1">
      <c r="A636" s="83">
        <v>482</v>
      </c>
      <c r="B636" s="61">
        <v>482204007</v>
      </c>
      <c r="C636" s="63" t="s">
        <v>252</v>
      </c>
      <c r="D636" s="64">
        <v>0</v>
      </c>
      <c r="E636" s="64">
        <v>0</v>
      </c>
      <c r="F636" s="64">
        <v>13</v>
      </c>
      <c r="G636" s="64">
        <v>50</v>
      </c>
      <c r="H636" s="64">
        <v>15</v>
      </c>
      <c r="I636" s="64">
        <v>0</v>
      </c>
      <c r="J636" s="64">
        <v>0</v>
      </c>
      <c r="K636" s="84">
        <v>3.0108000000000001</v>
      </c>
      <c r="L636" s="64">
        <v>0</v>
      </c>
      <c r="M636" s="64">
        <v>0</v>
      </c>
      <c r="N636" s="64">
        <v>0</v>
      </c>
      <c r="O636" s="64">
        <v>0</v>
      </c>
      <c r="P636" s="64">
        <v>15</v>
      </c>
      <c r="Q636" s="64">
        <v>78</v>
      </c>
      <c r="R636" s="84">
        <v>1</v>
      </c>
      <c r="S636" s="64">
        <v>6</v>
      </c>
      <c r="T636" s="61"/>
      <c r="U636" s="61">
        <v>482</v>
      </c>
      <c r="V636" s="61">
        <v>204</v>
      </c>
      <c r="W636" s="61">
        <v>7</v>
      </c>
      <c r="X636" s="85">
        <v>854798.09898000001</v>
      </c>
      <c r="Y636" s="85">
        <v>10959</v>
      </c>
    </row>
    <row r="637" spans="1:25" s="85" customFormat="1">
      <c r="A637" s="83">
        <v>482</v>
      </c>
      <c r="B637" s="61">
        <v>482204030</v>
      </c>
      <c r="C637" s="63" t="s">
        <v>252</v>
      </c>
      <c r="D637" s="64">
        <v>0</v>
      </c>
      <c r="E637" s="64">
        <v>0</v>
      </c>
      <c r="F637" s="64">
        <v>0</v>
      </c>
      <c r="G637" s="64">
        <v>0</v>
      </c>
      <c r="H637" s="64">
        <v>2</v>
      </c>
      <c r="I637" s="64">
        <v>0</v>
      </c>
      <c r="J637" s="64">
        <v>0</v>
      </c>
      <c r="K637" s="84">
        <v>7.7200000000000005E-2</v>
      </c>
      <c r="L637" s="64">
        <v>0</v>
      </c>
      <c r="M637" s="64">
        <v>0</v>
      </c>
      <c r="N637" s="64">
        <v>0</v>
      </c>
      <c r="O637" s="64">
        <v>0</v>
      </c>
      <c r="P637" s="64">
        <v>0</v>
      </c>
      <c r="Q637" s="64">
        <v>2</v>
      </c>
      <c r="R637" s="84">
        <v>1</v>
      </c>
      <c r="S637" s="64">
        <v>7</v>
      </c>
      <c r="T637" s="61"/>
      <c r="U637" s="61">
        <v>482</v>
      </c>
      <c r="V637" s="61">
        <v>204</v>
      </c>
      <c r="W637" s="61">
        <v>30</v>
      </c>
      <c r="X637" s="85">
        <v>19508.853819999997</v>
      </c>
      <c r="Y637" s="85">
        <v>9754</v>
      </c>
    </row>
    <row r="638" spans="1:25" s="85" customFormat="1">
      <c r="A638" s="83">
        <v>482</v>
      </c>
      <c r="B638" s="61">
        <v>482204038</v>
      </c>
      <c r="C638" s="63" t="s">
        <v>252</v>
      </c>
      <c r="D638" s="64">
        <v>0</v>
      </c>
      <c r="E638" s="64">
        <v>0</v>
      </c>
      <c r="F638" s="64">
        <v>0</v>
      </c>
      <c r="G638" s="64">
        <v>1</v>
      </c>
      <c r="H638" s="64">
        <v>0</v>
      </c>
      <c r="I638" s="64">
        <v>0</v>
      </c>
      <c r="J638" s="64">
        <v>0</v>
      </c>
      <c r="K638" s="84">
        <v>3.8600000000000002E-2</v>
      </c>
      <c r="L638" s="64">
        <v>0</v>
      </c>
      <c r="M638" s="64">
        <v>0</v>
      </c>
      <c r="N638" s="64">
        <v>0</v>
      </c>
      <c r="O638" s="64">
        <v>0</v>
      </c>
      <c r="P638" s="64">
        <v>0</v>
      </c>
      <c r="Q638" s="64">
        <v>1</v>
      </c>
      <c r="R638" s="84">
        <v>1</v>
      </c>
      <c r="S638" s="64">
        <v>2</v>
      </c>
      <c r="T638" s="61"/>
      <c r="U638" s="61">
        <v>482</v>
      </c>
      <c r="V638" s="61">
        <v>204</v>
      </c>
      <c r="W638" s="61">
        <v>38</v>
      </c>
      <c r="X638" s="85">
        <v>10114.68691</v>
      </c>
      <c r="Y638" s="85">
        <v>10115</v>
      </c>
    </row>
    <row r="639" spans="1:25" s="85" customFormat="1">
      <c r="A639" s="83">
        <v>482</v>
      </c>
      <c r="B639" s="61">
        <v>482204105</v>
      </c>
      <c r="C639" s="63" t="s">
        <v>252</v>
      </c>
      <c r="D639" s="64">
        <v>0</v>
      </c>
      <c r="E639" s="64">
        <v>0</v>
      </c>
      <c r="F639" s="64">
        <v>0</v>
      </c>
      <c r="G639" s="64">
        <v>1</v>
      </c>
      <c r="H639" s="64">
        <v>2</v>
      </c>
      <c r="I639" s="64">
        <v>0</v>
      </c>
      <c r="J639" s="64">
        <v>0</v>
      </c>
      <c r="K639" s="84">
        <v>0.1158</v>
      </c>
      <c r="L639" s="64">
        <v>0</v>
      </c>
      <c r="M639" s="64">
        <v>0</v>
      </c>
      <c r="N639" s="64">
        <v>0</v>
      </c>
      <c r="O639" s="64">
        <v>0</v>
      </c>
      <c r="P639" s="64">
        <v>0</v>
      </c>
      <c r="Q639" s="64">
        <v>3</v>
      </c>
      <c r="R639" s="84">
        <v>1</v>
      </c>
      <c r="S639" s="64">
        <v>3</v>
      </c>
      <c r="T639" s="61"/>
      <c r="U639" s="61">
        <v>482</v>
      </c>
      <c r="V639" s="61">
        <v>204</v>
      </c>
      <c r="W639" s="61">
        <v>105</v>
      </c>
      <c r="X639" s="85">
        <v>29623.540729999997</v>
      </c>
      <c r="Y639" s="85">
        <v>9875</v>
      </c>
    </row>
    <row r="640" spans="1:25" s="85" customFormat="1">
      <c r="A640" s="83">
        <v>482</v>
      </c>
      <c r="B640" s="61">
        <v>482204128</v>
      </c>
      <c r="C640" s="63" t="s">
        <v>252</v>
      </c>
      <c r="D640" s="64">
        <v>0</v>
      </c>
      <c r="E640" s="64">
        <v>0</v>
      </c>
      <c r="F640" s="64">
        <v>0</v>
      </c>
      <c r="G640" s="64">
        <v>1</v>
      </c>
      <c r="H640" s="64">
        <v>0</v>
      </c>
      <c r="I640" s="64">
        <v>0</v>
      </c>
      <c r="J640" s="64">
        <v>0</v>
      </c>
      <c r="K640" s="84">
        <v>3.8600000000000002E-2</v>
      </c>
      <c r="L640" s="64">
        <v>0</v>
      </c>
      <c r="M640" s="64">
        <v>0</v>
      </c>
      <c r="N640" s="64">
        <v>0</v>
      </c>
      <c r="O640" s="64">
        <v>0</v>
      </c>
      <c r="P640" s="64">
        <v>0</v>
      </c>
      <c r="Q640" s="64">
        <v>1</v>
      </c>
      <c r="R640" s="84">
        <v>1</v>
      </c>
      <c r="S640" s="64">
        <v>10</v>
      </c>
      <c r="T640" s="61"/>
      <c r="U640" s="61">
        <v>482</v>
      </c>
      <c r="V640" s="61">
        <v>204</v>
      </c>
      <c r="W640" s="61">
        <v>128</v>
      </c>
      <c r="X640" s="85">
        <v>10114.68691</v>
      </c>
      <c r="Y640" s="85">
        <v>10115</v>
      </c>
    </row>
    <row r="641" spans="1:25" s="85" customFormat="1">
      <c r="A641" s="83">
        <v>482</v>
      </c>
      <c r="B641" s="61">
        <v>482204164</v>
      </c>
      <c r="C641" s="63" t="s">
        <v>252</v>
      </c>
      <c r="D641" s="64">
        <v>0</v>
      </c>
      <c r="E641" s="64">
        <v>0</v>
      </c>
      <c r="F641" s="64">
        <v>0</v>
      </c>
      <c r="G641" s="64">
        <v>1</v>
      </c>
      <c r="H641" s="64">
        <v>0</v>
      </c>
      <c r="I641" s="64">
        <v>0</v>
      </c>
      <c r="J641" s="64">
        <v>0</v>
      </c>
      <c r="K641" s="84">
        <v>3.8600000000000002E-2</v>
      </c>
      <c r="L641" s="64">
        <v>0</v>
      </c>
      <c r="M641" s="64">
        <v>0</v>
      </c>
      <c r="N641" s="64">
        <v>0</v>
      </c>
      <c r="O641" s="64">
        <v>0</v>
      </c>
      <c r="P641" s="64">
        <v>0</v>
      </c>
      <c r="Q641" s="64">
        <v>1</v>
      </c>
      <c r="R641" s="84">
        <v>1</v>
      </c>
      <c r="S641" s="64">
        <v>2</v>
      </c>
      <c r="T641" s="61"/>
      <c r="U641" s="61">
        <v>482</v>
      </c>
      <c r="V641" s="61">
        <v>204</v>
      </c>
      <c r="W641" s="61">
        <v>164</v>
      </c>
      <c r="X641" s="85">
        <v>10114.68691</v>
      </c>
      <c r="Y641" s="85">
        <v>10115</v>
      </c>
    </row>
    <row r="642" spans="1:25" s="85" customFormat="1">
      <c r="A642" s="83">
        <v>482</v>
      </c>
      <c r="B642" s="61">
        <v>482204204</v>
      </c>
      <c r="C642" s="63" t="s">
        <v>252</v>
      </c>
      <c r="D642" s="64">
        <v>0</v>
      </c>
      <c r="E642" s="64">
        <v>0</v>
      </c>
      <c r="F642" s="64">
        <v>12</v>
      </c>
      <c r="G642" s="64">
        <v>68</v>
      </c>
      <c r="H642" s="64">
        <v>52</v>
      </c>
      <c r="I642" s="64">
        <v>0</v>
      </c>
      <c r="J642" s="64">
        <v>0</v>
      </c>
      <c r="K642" s="84">
        <v>5.0952000000000002</v>
      </c>
      <c r="L642" s="64">
        <v>0</v>
      </c>
      <c r="M642" s="64">
        <v>0</v>
      </c>
      <c r="N642" s="64">
        <v>0</v>
      </c>
      <c r="O642" s="64">
        <v>0</v>
      </c>
      <c r="P642" s="64">
        <v>13</v>
      </c>
      <c r="Q642" s="64">
        <v>132</v>
      </c>
      <c r="R642" s="84">
        <v>1</v>
      </c>
      <c r="S642" s="64">
        <v>3</v>
      </c>
      <c r="T642" s="61"/>
      <c r="U642" s="61">
        <v>482</v>
      </c>
      <c r="V642" s="61">
        <v>204</v>
      </c>
      <c r="W642" s="61">
        <v>204</v>
      </c>
      <c r="X642" s="85">
        <v>1370292.2921200001</v>
      </c>
      <c r="Y642" s="85">
        <v>10381</v>
      </c>
    </row>
    <row r="643" spans="1:25" s="85" customFormat="1">
      <c r="A643" s="83">
        <v>482</v>
      </c>
      <c r="B643" s="61">
        <v>482204745</v>
      </c>
      <c r="C643" s="63" t="s">
        <v>252</v>
      </c>
      <c r="D643" s="64">
        <v>0</v>
      </c>
      <c r="E643" s="64">
        <v>0</v>
      </c>
      <c r="F643" s="64">
        <v>3</v>
      </c>
      <c r="G643" s="64">
        <v>13</v>
      </c>
      <c r="H643" s="64">
        <v>13</v>
      </c>
      <c r="I643" s="64">
        <v>0</v>
      </c>
      <c r="J643" s="64">
        <v>0</v>
      </c>
      <c r="K643" s="84">
        <v>1.1194</v>
      </c>
      <c r="L643" s="64">
        <v>0</v>
      </c>
      <c r="M643" s="64">
        <v>0</v>
      </c>
      <c r="N643" s="64">
        <v>0</v>
      </c>
      <c r="O643" s="64">
        <v>0</v>
      </c>
      <c r="P643" s="64">
        <v>0</v>
      </c>
      <c r="Q643" s="64">
        <v>29</v>
      </c>
      <c r="R643" s="84">
        <v>1</v>
      </c>
      <c r="S643" s="64">
        <v>3</v>
      </c>
      <c r="T643" s="61"/>
      <c r="U643" s="61">
        <v>482</v>
      </c>
      <c r="V643" s="61">
        <v>204</v>
      </c>
      <c r="W643" s="61">
        <v>745</v>
      </c>
      <c r="X643" s="85">
        <v>288490.26039000001</v>
      </c>
      <c r="Y643" s="85">
        <v>9948</v>
      </c>
    </row>
    <row r="644" spans="1:25" s="85" customFormat="1">
      <c r="A644" s="83">
        <v>482</v>
      </c>
      <c r="B644" s="61">
        <v>482204773</v>
      </c>
      <c r="C644" s="63" t="s">
        <v>252</v>
      </c>
      <c r="D644" s="64">
        <v>0</v>
      </c>
      <c r="E644" s="64">
        <v>0</v>
      </c>
      <c r="F644" s="64">
        <v>4</v>
      </c>
      <c r="G644" s="64">
        <v>27</v>
      </c>
      <c r="H644" s="64">
        <v>10</v>
      </c>
      <c r="I644" s="64">
        <v>0</v>
      </c>
      <c r="J644" s="64">
        <v>0</v>
      </c>
      <c r="K644" s="84">
        <v>1.5826</v>
      </c>
      <c r="L644" s="64">
        <v>0</v>
      </c>
      <c r="M644" s="64">
        <v>0</v>
      </c>
      <c r="N644" s="64">
        <v>0</v>
      </c>
      <c r="O644" s="64">
        <v>0</v>
      </c>
      <c r="P644" s="64">
        <v>3</v>
      </c>
      <c r="Q644" s="64">
        <v>41</v>
      </c>
      <c r="R644" s="84">
        <v>1</v>
      </c>
      <c r="S644" s="64">
        <v>6</v>
      </c>
      <c r="T644" s="61"/>
      <c r="U644" s="61">
        <v>482</v>
      </c>
      <c r="V644" s="61">
        <v>204</v>
      </c>
      <c r="W644" s="61">
        <v>773</v>
      </c>
      <c r="X644" s="85">
        <v>425279.78330999997</v>
      </c>
      <c r="Y644" s="85">
        <v>10373</v>
      </c>
    </row>
    <row r="645" spans="1:25" s="85" customFormat="1">
      <c r="A645" s="83">
        <v>483</v>
      </c>
      <c r="B645" s="61">
        <v>483239020</v>
      </c>
      <c r="C645" s="63" t="s">
        <v>257</v>
      </c>
      <c r="D645" s="64">
        <v>0</v>
      </c>
      <c r="E645" s="64">
        <v>0</v>
      </c>
      <c r="F645" s="64">
        <v>0</v>
      </c>
      <c r="G645" s="64">
        <v>3</v>
      </c>
      <c r="H645" s="64">
        <v>10</v>
      </c>
      <c r="I645" s="64">
        <v>8</v>
      </c>
      <c r="J645" s="64">
        <v>0</v>
      </c>
      <c r="K645" s="84">
        <v>0.81059999999999999</v>
      </c>
      <c r="L645" s="64">
        <v>0</v>
      </c>
      <c r="M645" s="64">
        <v>0</v>
      </c>
      <c r="N645" s="64">
        <v>1</v>
      </c>
      <c r="O645" s="64">
        <v>0</v>
      </c>
      <c r="P645" s="64">
        <v>12</v>
      </c>
      <c r="Q645" s="64">
        <v>21</v>
      </c>
      <c r="R645" s="84">
        <v>1.0369999999999999</v>
      </c>
      <c r="S645" s="64">
        <v>10</v>
      </c>
      <c r="T645" s="61"/>
      <c r="U645" s="61">
        <v>483</v>
      </c>
      <c r="V645" s="61">
        <v>239</v>
      </c>
      <c r="W645" s="61">
        <v>20</v>
      </c>
      <c r="X645" s="85">
        <v>302536.53216699196</v>
      </c>
      <c r="Y645" s="85">
        <v>14407</v>
      </c>
    </row>
    <row r="646" spans="1:25" s="85" customFormat="1">
      <c r="A646" s="83">
        <v>483</v>
      </c>
      <c r="B646" s="61">
        <v>483239036</v>
      </c>
      <c r="C646" s="63" t="s">
        <v>257</v>
      </c>
      <c r="D646" s="64">
        <v>0</v>
      </c>
      <c r="E646" s="64">
        <v>0</v>
      </c>
      <c r="F646" s="64">
        <v>0</v>
      </c>
      <c r="G646" s="64">
        <v>4</v>
      </c>
      <c r="H646" s="64">
        <v>14</v>
      </c>
      <c r="I646" s="64">
        <v>7</v>
      </c>
      <c r="J646" s="64">
        <v>0</v>
      </c>
      <c r="K646" s="84">
        <v>0.96499999999999997</v>
      </c>
      <c r="L646" s="64">
        <v>0</v>
      </c>
      <c r="M646" s="64">
        <v>0</v>
      </c>
      <c r="N646" s="64">
        <v>0</v>
      </c>
      <c r="O646" s="64">
        <v>0</v>
      </c>
      <c r="P646" s="64">
        <v>7</v>
      </c>
      <c r="Q646" s="64">
        <v>25</v>
      </c>
      <c r="R646" s="84">
        <v>1.0369999999999999</v>
      </c>
      <c r="S646" s="64">
        <v>7</v>
      </c>
      <c r="T646" s="61"/>
      <c r="U646" s="61">
        <v>483</v>
      </c>
      <c r="V646" s="61">
        <v>239</v>
      </c>
      <c r="W646" s="61">
        <v>36</v>
      </c>
      <c r="X646" s="85">
        <v>302508.66748880001</v>
      </c>
      <c r="Y646" s="85">
        <v>12100</v>
      </c>
    </row>
    <row r="647" spans="1:25" s="85" customFormat="1">
      <c r="A647" s="83">
        <v>483</v>
      </c>
      <c r="B647" s="61">
        <v>483239052</v>
      </c>
      <c r="C647" s="63" t="s">
        <v>257</v>
      </c>
      <c r="D647" s="64">
        <v>0</v>
      </c>
      <c r="E647" s="64">
        <v>0</v>
      </c>
      <c r="F647" s="64">
        <v>0</v>
      </c>
      <c r="G647" s="64">
        <v>1</v>
      </c>
      <c r="H647" s="64">
        <v>20</v>
      </c>
      <c r="I647" s="64">
        <v>16</v>
      </c>
      <c r="J647" s="64">
        <v>0</v>
      </c>
      <c r="K647" s="84">
        <v>1.4281999999999999</v>
      </c>
      <c r="L647" s="64">
        <v>0</v>
      </c>
      <c r="M647" s="64">
        <v>0</v>
      </c>
      <c r="N647" s="64">
        <v>0</v>
      </c>
      <c r="O647" s="64">
        <v>0</v>
      </c>
      <c r="P647" s="64">
        <v>1</v>
      </c>
      <c r="Q647" s="64">
        <v>37</v>
      </c>
      <c r="R647" s="84">
        <v>1.0369999999999999</v>
      </c>
      <c r="S647" s="64">
        <v>7</v>
      </c>
      <c r="T647" s="61"/>
      <c r="U647" s="61">
        <v>483</v>
      </c>
      <c r="V647" s="61">
        <v>239</v>
      </c>
      <c r="W647" s="61">
        <v>52</v>
      </c>
      <c r="X647" s="85">
        <v>407796.67919422389</v>
      </c>
      <c r="Y647" s="85">
        <v>11022</v>
      </c>
    </row>
    <row r="648" spans="1:25" s="85" customFormat="1">
      <c r="A648" s="83">
        <v>483</v>
      </c>
      <c r="B648" s="61">
        <v>483239082</v>
      </c>
      <c r="C648" s="63" t="s">
        <v>257</v>
      </c>
      <c r="D648" s="64">
        <v>0</v>
      </c>
      <c r="E648" s="64">
        <v>0</v>
      </c>
      <c r="F648" s="64">
        <v>0</v>
      </c>
      <c r="G648" s="64">
        <v>1</v>
      </c>
      <c r="H648" s="64">
        <v>1</v>
      </c>
      <c r="I648" s="64">
        <v>3</v>
      </c>
      <c r="J648" s="64">
        <v>0</v>
      </c>
      <c r="K648" s="84">
        <v>0.193</v>
      </c>
      <c r="L648" s="64">
        <v>0</v>
      </c>
      <c r="M648" s="64">
        <v>0</v>
      </c>
      <c r="N648" s="64">
        <v>0</v>
      </c>
      <c r="O648" s="64">
        <v>0</v>
      </c>
      <c r="P648" s="64">
        <v>0</v>
      </c>
      <c r="Q648" s="64">
        <v>5</v>
      </c>
      <c r="R648" s="84">
        <v>1.0369999999999999</v>
      </c>
      <c r="S648" s="64">
        <v>2</v>
      </c>
      <c r="T648" s="61"/>
      <c r="U648" s="61">
        <v>483</v>
      </c>
      <c r="V648" s="61">
        <v>239</v>
      </c>
      <c r="W648" s="61">
        <v>82</v>
      </c>
      <c r="X648" s="85">
        <v>56335.450849759996</v>
      </c>
      <c r="Y648" s="85">
        <v>11267</v>
      </c>
    </row>
    <row r="649" spans="1:25" s="85" customFormat="1">
      <c r="A649" s="83">
        <v>483</v>
      </c>
      <c r="B649" s="61">
        <v>483239083</v>
      </c>
      <c r="C649" s="63" t="s">
        <v>257</v>
      </c>
      <c r="D649" s="64">
        <v>0</v>
      </c>
      <c r="E649" s="64">
        <v>0</v>
      </c>
      <c r="F649" s="64">
        <v>0</v>
      </c>
      <c r="G649" s="64">
        <v>0</v>
      </c>
      <c r="H649" s="64">
        <v>0</v>
      </c>
      <c r="I649" s="64">
        <v>1</v>
      </c>
      <c r="J649" s="64">
        <v>0</v>
      </c>
      <c r="K649" s="84">
        <v>3.8600000000000002E-2</v>
      </c>
      <c r="L649" s="64">
        <v>0</v>
      </c>
      <c r="M649" s="64">
        <v>0</v>
      </c>
      <c r="N649" s="64">
        <v>0</v>
      </c>
      <c r="O649" s="64">
        <v>0</v>
      </c>
      <c r="P649" s="64">
        <v>0</v>
      </c>
      <c r="Q649" s="64">
        <v>1</v>
      </c>
      <c r="R649" s="84">
        <v>1.0369999999999999</v>
      </c>
      <c r="S649" s="64">
        <v>6</v>
      </c>
      <c r="T649" s="61"/>
      <c r="U649" s="61">
        <v>483</v>
      </c>
      <c r="V649" s="61">
        <v>239</v>
      </c>
      <c r="W649" s="61">
        <v>83</v>
      </c>
      <c r="X649" s="85">
        <v>11959.794577952</v>
      </c>
      <c r="Y649" s="85">
        <v>11960</v>
      </c>
    </row>
    <row r="650" spans="1:25" s="85" customFormat="1">
      <c r="A650" s="83">
        <v>483</v>
      </c>
      <c r="B650" s="61">
        <v>483239096</v>
      </c>
      <c r="C650" s="63" t="s">
        <v>257</v>
      </c>
      <c r="D650" s="64">
        <v>0</v>
      </c>
      <c r="E650" s="64">
        <v>0</v>
      </c>
      <c r="F650" s="64">
        <v>0</v>
      </c>
      <c r="G650" s="64">
        <v>0</v>
      </c>
      <c r="H650" s="64">
        <v>1</v>
      </c>
      <c r="I650" s="64">
        <v>0</v>
      </c>
      <c r="J650" s="64">
        <v>0</v>
      </c>
      <c r="K650" s="84">
        <v>3.8600000000000002E-2</v>
      </c>
      <c r="L650" s="64">
        <v>0</v>
      </c>
      <c r="M650" s="64">
        <v>0</v>
      </c>
      <c r="N650" s="64">
        <v>0</v>
      </c>
      <c r="O650" s="64">
        <v>0</v>
      </c>
      <c r="P650" s="64">
        <v>0</v>
      </c>
      <c r="Q650" s="64">
        <v>1</v>
      </c>
      <c r="R650" s="84">
        <v>1.0369999999999999</v>
      </c>
      <c r="S650" s="64">
        <v>8</v>
      </c>
      <c r="T650" s="61"/>
      <c r="U650" s="61">
        <v>483</v>
      </c>
      <c r="V650" s="61">
        <v>239</v>
      </c>
      <c r="W650" s="61">
        <v>96</v>
      </c>
      <c r="X650" s="85">
        <v>10040.011827951999</v>
      </c>
      <c r="Y650" s="85">
        <v>10040</v>
      </c>
    </row>
    <row r="651" spans="1:25" s="85" customFormat="1">
      <c r="A651" s="83">
        <v>483</v>
      </c>
      <c r="B651" s="61">
        <v>483239118</v>
      </c>
      <c r="C651" s="63" t="s">
        <v>257</v>
      </c>
      <c r="D651" s="64">
        <v>0</v>
      </c>
      <c r="E651" s="64">
        <v>0</v>
      </c>
      <c r="F651" s="64">
        <v>0</v>
      </c>
      <c r="G651" s="64">
        <v>1</v>
      </c>
      <c r="H651" s="64">
        <v>0</v>
      </c>
      <c r="I651" s="64">
        <v>0</v>
      </c>
      <c r="J651" s="64">
        <v>0</v>
      </c>
      <c r="K651" s="84">
        <v>3.8600000000000002E-2</v>
      </c>
      <c r="L651" s="64">
        <v>0</v>
      </c>
      <c r="M651" s="64">
        <v>0</v>
      </c>
      <c r="N651" s="64">
        <v>0</v>
      </c>
      <c r="O651" s="64">
        <v>0</v>
      </c>
      <c r="P651" s="64">
        <v>0</v>
      </c>
      <c r="Q651" s="64">
        <v>1</v>
      </c>
      <c r="R651" s="84">
        <v>1.0369999999999999</v>
      </c>
      <c r="S651" s="64">
        <v>5</v>
      </c>
      <c r="T651" s="61"/>
      <c r="U651" s="61">
        <v>483</v>
      </c>
      <c r="V651" s="61">
        <v>239</v>
      </c>
      <c r="W651" s="61">
        <v>118</v>
      </c>
      <c r="X651" s="85">
        <v>10416.055287951998</v>
      </c>
      <c r="Y651" s="85">
        <v>10416</v>
      </c>
    </row>
    <row r="652" spans="1:25" s="85" customFormat="1">
      <c r="A652" s="83">
        <v>483</v>
      </c>
      <c r="B652" s="61">
        <v>483239131</v>
      </c>
      <c r="C652" s="63" t="s">
        <v>257</v>
      </c>
      <c r="D652" s="64">
        <v>0</v>
      </c>
      <c r="E652" s="64">
        <v>0</v>
      </c>
      <c r="F652" s="64">
        <v>0</v>
      </c>
      <c r="G652" s="64">
        <v>0</v>
      </c>
      <c r="H652" s="64">
        <v>0</v>
      </c>
      <c r="I652" s="64">
        <v>2</v>
      </c>
      <c r="J652" s="64">
        <v>0</v>
      </c>
      <c r="K652" s="84">
        <v>7.7200000000000005E-2</v>
      </c>
      <c r="L652" s="64">
        <v>0</v>
      </c>
      <c r="M652" s="64">
        <v>0</v>
      </c>
      <c r="N652" s="64">
        <v>0</v>
      </c>
      <c r="O652" s="64">
        <v>0</v>
      </c>
      <c r="P652" s="64">
        <v>1</v>
      </c>
      <c r="Q652" s="64">
        <v>2</v>
      </c>
      <c r="R652" s="84">
        <v>1.0369999999999999</v>
      </c>
      <c r="S652" s="64">
        <v>2</v>
      </c>
      <c r="T652" s="61"/>
      <c r="U652" s="61">
        <v>483</v>
      </c>
      <c r="V652" s="61">
        <v>239</v>
      </c>
      <c r="W652" s="61">
        <v>131</v>
      </c>
      <c r="X652" s="85">
        <v>28137.466965903997</v>
      </c>
      <c r="Y652" s="85">
        <v>14069</v>
      </c>
    </row>
    <row r="653" spans="1:25" s="85" customFormat="1">
      <c r="A653" s="83">
        <v>483</v>
      </c>
      <c r="B653" s="61">
        <v>483239145</v>
      </c>
      <c r="C653" s="63" t="s">
        <v>257</v>
      </c>
      <c r="D653" s="64">
        <v>0</v>
      </c>
      <c r="E653" s="64">
        <v>0</v>
      </c>
      <c r="F653" s="64">
        <v>0</v>
      </c>
      <c r="G653" s="64">
        <v>4</v>
      </c>
      <c r="H653" s="64">
        <v>10</v>
      </c>
      <c r="I653" s="64">
        <v>0</v>
      </c>
      <c r="J653" s="64">
        <v>0</v>
      </c>
      <c r="K653" s="84">
        <v>0.54039999999999999</v>
      </c>
      <c r="L653" s="64">
        <v>0</v>
      </c>
      <c r="M653" s="64">
        <v>0</v>
      </c>
      <c r="N653" s="64">
        <v>0</v>
      </c>
      <c r="O653" s="64">
        <v>0</v>
      </c>
      <c r="P653" s="64">
        <v>1</v>
      </c>
      <c r="Q653" s="64">
        <v>14</v>
      </c>
      <c r="R653" s="84">
        <v>1.0369999999999999</v>
      </c>
      <c r="S653" s="64">
        <v>5</v>
      </c>
      <c r="T653" s="61"/>
      <c r="U653" s="61">
        <v>483</v>
      </c>
      <c r="V653" s="61">
        <v>239</v>
      </c>
      <c r="W653" s="61">
        <v>145</v>
      </c>
      <c r="X653" s="85">
        <v>146620.48529132799</v>
      </c>
      <c r="Y653" s="85">
        <v>10473</v>
      </c>
    </row>
    <row r="654" spans="1:25" s="85" customFormat="1">
      <c r="A654" s="83">
        <v>483</v>
      </c>
      <c r="B654" s="61">
        <v>483239171</v>
      </c>
      <c r="C654" s="63" t="s">
        <v>257</v>
      </c>
      <c r="D654" s="64">
        <v>0</v>
      </c>
      <c r="E654" s="64">
        <v>0</v>
      </c>
      <c r="F654" s="64">
        <v>0</v>
      </c>
      <c r="G654" s="64">
        <v>2</v>
      </c>
      <c r="H654" s="64">
        <v>4</v>
      </c>
      <c r="I654" s="64">
        <v>9</v>
      </c>
      <c r="J654" s="64">
        <v>0</v>
      </c>
      <c r="K654" s="84">
        <v>0.57899999999999996</v>
      </c>
      <c r="L654" s="64">
        <v>0</v>
      </c>
      <c r="M654" s="64">
        <v>0</v>
      </c>
      <c r="N654" s="64">
        <v>0</v>
      </c>
      <c r="O654" s="64">
        <v>0</v>
      </c>
      <c r="P654" s="64">
        <v>6</v>
      </c>
      <c r="Q654" s="64">
        <v>15</v>
      </c>
      <c r="R654" s="84">
        <v>1.0369999999999999</v>
      </c>
      <c r="S654" s="64">
        <v>4</v>
      </c>
      <c r="T654" s="61"/>
      <c r="U654" s="61">
        <v>483</v>
      </c>
      <c r="V654" s="61">
        <v>239</v>
      </c>
      <c r="W654" s="61">
        <v>171</v>
      </c>
      <c r="X654" s="85">
        <v>195290.62814928</v>
      </c>
      <c r="Y654" s="85">
        <v>13019</v>
      </c>
    </row>
    <row r="655" spans="1:25" s="85" customFormat="1">
      <c r="A655" s="83">
        <v>483</v>
      </c>
      <c r="B655" s="61">
        <v>483239172</v>
      </c>
      <c r="C655" s="63" t="s">
        <v>257</v>
      </c>
      <c r="D655" s="64">
        <v>0</v>
      </c>
      <c r="E655" s="64">
        <v>0</v>
      </c>
      <c r="F655" s="64">
        <v>0</v>
      </c>
      <c r="G655" s="64">
        <v>1</v>
      </c>
      <c r="H655" s="64">
        <v>3</v>
      </c>
      <c r="I655" s="64">
        <v>1</v>
      </c>
      <c r="J655" s="64">
        <v>0</v>
      </c>
      <c r="K655" s="84">
        <v>0.193</v>
      </c>
      <c r="L655" s="64">
        <v>0</v>
      </c>
      <c r="M655" s="64">
        <v>0</v>
      </c>
      <c r="N655" s="64">
        <v>0</v>
      </c>
      <c r="O655" s="64">
        <v>0</v>
      </c>
      <c r="P655" s="64">
        <v>3</v>
      </c>
      <c r="Q655" s="64">
        <v>5</v>
      </c>
      <c r="R655" s="84">
        <v>1.0369999999999999</v>
      </c>
      <c r="S655" s="64">
        <v>8</v>
      </c>
      <c r="T655" s="61"/>
      <c r="U655" s="61">
        <v>483</v>
      </c>
      <c r="V655" s="61">
        <v>239</v>
      </c>
      <c r="W655" s="61">
        <v>172</v>
      </c>
      <c r="X655" s="85">
        <v>68979.054959759989</v>
      </c>
      <c r="Y655" s="85">
        <v>13796</v>
      </c>
    </row>
    <row r="656" spans="1:25" s="85" customFormat="1">
      <c r="A656" s="83">
        <v>483</v>
      </c>
      <c r="B656" s="61">
        <v>483239182</v>
      </c>
      <c r="C656" s="63" t="s">
        <v>257</v>
      </c>
      <c r="D656" s="64">
        <v>0</v>
      </c>
      <c r="E656" s="64">
        <v>0</v>
      </c>
      <c r="F656" s="64">
        <v>0</v>
      </c>
      <c r="G656" s="64">
        <v>3</v>
      </c>
      <c r="H656" s="64">
        <v>12</v>
      </c>
      <c r="I656" s="64">
        <v>21</v>
      </c>
      <c r="J656" s="64">
        <v>0</v>
      </c>
      <c r="K656" s="84">
        <v>1.3895999999999999</v>
      </c>
      <c r="L656" s="64">
        <v>0</v>
      </c>
      <c r="M656" s="64">
        <v>0</v>
      </c>
      <c r="N656" s="64">
        <v>0</v>
      </c>
      <c r="O656" s="64">
        <v>0</v>
      </c>
      <c r="P656" s="64">
        <v>8</v>
      </c>
      <c r="Q656" s="64">
        <v>36</v>
      </c>
      <c r="R656" s="84">
        <v>1.0369999999999999</v>
      </c>
      <c r="S656" s="64">
        <v>8</v>
      </c>
      <c r="T656" s="61"/>
      <c r="U656" s="61">
        <v>483</v>
      </c>
      <c r="V656" s="61">
        <v>239</v>
      </c>
      <c r="W656" s="61">
        <v>182</v>
      </c>
      <c r="X656" s="85">
        <v>446839.11289627198</v>
      </c>
      <c r="Y656" s="85">
        <v>12412</v>
      </c>
    </row>
    <row r="657" spans="1:25" s="85" customFormat="1">
      <c r="A657" s="83">
        <v>483</v>
      </c>
      <c r="B657" s="61">
        <v>483239219</v>
      </c>
      <c r="C657" s="63" t="s">
        <v>257</v>
      </c>
      <c r="D657" s="64">
        <v>0</v>
      </c>
      <c r="E657" s="64">
        <v>0</v>
      </c>
      <c r="F657" s="64">
        <v>0</v>
      </c>
      <c r="G657" s="64">
        <v>0</v>
      </c>
      <c r="H657" s="64">
        <v>0</v>
      </c>
      <c r="I657" s="64">
        <v>1</v>
      </c>
      <c r="J657" s="64">
        <v>0</v>
      </c>
      <c r="K657" s="84">
        <v>3.8600000000000002E-2</v>
      </c>
      <c r="L657" s="64">
        <v>0</v>
      </c>
      <c r="M657" s="64">
        <v>0</v>
      </c>
      <c r="N657" s="64">
        <v>0</v>
      </c>
      <c r="O657" s="64">
        <v>0</v>
      </c>
      <c r="P657" s="64">
        <v>0</v>
      </c>
      <c r="Q657" s="64">
        <v>1</v>
      </c>
      <c r="R657" s="84">
        <v>1.0369999999999999</v>
      </c>
      <c r="S657" s="64">
        <v>2</v>
      </c>
      <c r="T657" s="61"/>
      <c r="U657" s="61">
        <v>483</v>
      </c>
      <c r="V657" s="61">
        <v>239</v>
      </c>
      <c r="W657" s="61">
        <v>219</v>
      </c>
      <c r="X657" s="85">
        <v>11959.794577952</v>
      </c>
      <c r="Y657" s="85">
        <v>11960</v>
      </c>
    </row>
    <row r="658" spans="1:25" s="85" customFormat="1">
      <c r="A658" s="83">
        <v>483</v>
      </c>
      <c r="B658" s="61">
        <v>483239231</v>
      </c>
      <c r="C658" s="63" t="s">
        <v>257</v>
      </c>
      <c r="D658" s="64">
        <v>0</v>
      </c>
      <c r="E658" s="64">
        <v>0</v>
      </c>
      <c r="F658" s="64">
        <v>0</v>
      </c>
      <c r="G658" s="64">
        <v>0</v>
      </c>
      <c r="H658" s="64">
        <v>5</v>
      </c>
      <c r="I658" s="64">
        <v>11</v>
      </c>
      <c r="J658" s="64">
        <v>0</v>
      </c>
      <c r="K658" s="84">
        <v>0.61760000000000004</v>
      </c>
      <c r="L658" s="64">
        <v>0</v>
      </c>
      <c r="M658" s="64">
        <v>0</v>
      </c>
      <c r="N658" s="64">
        <v>0</v>
      </c>
      <c r="O658" s="64">
        <v>0</v>
      </c>
      <c r="P658" s="64">
        <v>5</v>
      </c>
      <c r="Q658" s="64">
        <v>16</v>
      </c>
      <c r="R658" s="84">
        <v>1.0369999999999999</v>
      </c>
      <c r="S658" s="64">
        <v>4</v>
      </c>
      <c r="T658" s="61"/>
      <c r="U658" s="61">
        <v>483</v>
      </c>
      <c r="V658" s="61">
        <v>239</v>
      </c>
      <c r="W658" s="61">
        <v>231</v>
      </c>
      <c r="X658" s="85">
        <v>203974.73204723196</v>
      </c>
      <c r="Y658" s="85">
        <v>12748</v>
      </c>
    </row>
    <row r="659" spans="1:25" s="85" customFormat="1">
      <c r="A659" s="83">
        <v>483</v>
      </c>
      <c r="B659" s="61">
        <v>483239239</v>
      </c>
      <c r="C659" s="63" t="s">
        <v>257</v>
      </c>
      <c r="D659" s="64">
        <v>0</v>
      </c>
      <c r="E659" s="64">
        <v>0</v>
      </c>
      <c r="F659" s="64">
        <v>0</v>
      </c>
      <c r="G659" s="64">
        <v>54</v>
      </c>
      <c r="H659" s="64">
        <v>141</v>
      </c>
      <c r="I659" s="64">
        <v>141</v>
      </c>
      <c r="J659" s="64">
        <v>0</v>
      </c>
      <c r="K659" s="84">
        <v>12.9696</v>
      </c>
      <c r="L659" s="64">
        <v>0</v>
      </c>
      <c r="M659" s="64">
        <v>4</v>
      </c>
      <c r="N659" s="64">
        <v>2</v>
      </c>
      <c r="O659" s="64">
        <v>1</v>
      </c>
      <c r="P659" s="64">
        <v>72</v>
      </c>
      <c r="Q659" s="64">
        <v>336</v>
      </c>
      <c r="R659" s="84">
        <v>1.0369999999999999</v>
      </c>
      <c r="S659" s="64">
        <v>6</v>
      </c>
      <c r="T659" s="61"/>
      <c r="U659" s="61">
        <v>483</v>
      </c>
      <c r="V659" s="61">
        <v>239</v>
      </c>
      <c r="W659" s="61">
        <v>239</v>
      </c>
      <c r="X659" s="85">
        <v>4039740.8895718716</v>
      </c>
      <c r="Y659" s="85">
        <v>12023</v>
      </c>
    </row>
    <row r="660" spans="1:25" s="85" customFormat="1">
      <c r="A660" s="83">
        <v>483</v>
      </c>
      <c r="B660" s="61">
        <v>483239250</v>
      </c>
      <c r="C660" s="63" t="s">
        <v>257</v>
      </c>
      <c r="D660" s="64">
        <v>0</v>
      </c>
      <c r="E660" s="64">
        <v>0</v>
      </c>
      <c r="F660" s="64">
        <v>0</v>
      </c>
      <c r="G660" s="64">
        <v>1</v>
      </c>
      <c r="H660" s="64">
        <v>0</v>
      </c>
      <c r="I660" s="64">
        <v>0</v>
      </c>
      <c r="J660" s="64">
        <v>0</v>
      </c>
      <c r="K660" s="84">
        <v>3.8600000000000002E-2</v>
      </c>
      <c r="L660" s="64">
        <v>0</v>
      </c>
      <c r="M660" s="64">
        <v>0</v>
      </c>
      <c r="N660" s="64">
        <v>0</v>
      </c>
      <c r="O660" s="64">
        <v>0</v>
      </c>
      <c r="P660" s="64">
        <v>1</v>
      </c>
      <c r="Q660" s="64">
        <v>1</v>
      </c>
      <c r="R660" s="84">
        <v>1.0369999999999999</v>
      </c>
      <c r="S660" s="64">
        <v>5</v>
      </c>
      <c r="T660" s="61"/>
      <c r="U660" s="61">
        <v>483</v>
      </c>
      <c r="V660" s="61">
        <v>239</v>
      </c>
      <c r="W660" s="61">
        <v>250</v>
      </c>
      <c r="X660" s="85">
        <v>14972.201147951999</v>
      </c>
      <c r="Y660" s="85">
        <v>14972</v>
      </c>
    </row>
    <row r="661" spans="1:25" s="85" customFormat="1">
      <c r="A661" s="83">
        <v>483</v>
      </c>
      <c r="B661" s="61">
        <v>483239251</v>
      </c>
      <c r="C661" s="63" t="s">
        <v>257</v>
      </c>
      <c r="D661" s="64">
        <v>0</v>
      </c>
      <c r="E661" s="64">
        <v>0</v>
      </c>
      <c r="F661" s="64">
        <v>0</v>
      </c>
      <c r="G661" s="64">
        <v>0</v>
      </c>
      <c r="H661" s="64">
        <v>0</v>
      </c>
      <c r="I661" s="64">
        <v>1</v>
      </c>
      <c r="J661" s="64">
        <v>0</v>
      </c>
      <c r="K661" s="84">
        <v>3.8600000000000002E-2</v>
      </c>
      <c r="L661" s="64">
        <v>0</v>
      </c>
      <c r="M661" s="64">
        <v>0</v>
      </c>
      <c r="N661" s="64">
        <v>0</v>
      </c>
      <c r="O661" s="64">
        <v>0</v>
      </c>
      <c r="P661" s="64">
        <v>0</v>
      </c>
      <c r="Q661" s="64">
        <v>1</v>
      </c>
      <c r="R661" s="84">
        <v>1.0369999999999999</v>
      </c>
      <c r="S661" s="64">
        <v>9</v>
      </c>
      <c r="T661" s="61"/>
      <c r="U661" s="61">
        <v>483</v>
      </c>
      <c r="V661" s="61">
        <v>239</v>
      </c>
      <c r="W661" s="61">
        <v>251</v>
      </c>
      <c r="X661" s="85">
        <v>11959.794577952</v>
      </c>
      <c r="Y661" s="85">
        <v>11960</v>
      </c>
    </row>
    <row r="662" spans="1:25" s="85" customFormat="1">
      <c r="A662" s="83">
        <v>483</v>
      </c>
      <c r="B662" s="61">
        <v>483239261</v>
      </c>
      <c r="C662" s="63" t="s">
        <v>257</v>
      </c>
      <c r="D662" s="64">
        <v>0</v>
      </c>
      <c r="E662" s="64">
        <v>0</v>
      </c>
      <c r="F662" s="64">
        <v>0</v>
      </c>
      <c r="G662" s="64">
        <v>5</v>
      </c>
      <c r="H662" s="64">
        <v>7</v>
      </c>
      <c r="I662" s="64">
        <v>2</v>
      </c>
      <c r="J662" s="64">
        <v>0</v>
      </c>
      <c r="K662" s="84">
        <v>0.54039999999999999</v>
      </c>
      <c r="L662" s="64">
        <v>0</v>
      </c>
      <c r="M662" s="64">
        <v>0</v>
      </c>
      <c r="N662" s="64">
        <v>0</v>
      </c>
      <c r="O662" s="64">
        <v>0</v>
      </c>
      <c r="P662" s="64">
        <v>2</v>
      </c>
      <c r="Q662" s="64">
        <v>14</v>
      </c>
      <c r="R662" s="84">
        <v>1.0369999999999999</v>
      </c>
      <c r="S662" s="64">
        <v>5</v>
      </c>
      <c r="T662" s="61"/>
      <c r="U662" s="61">
        <v>483</v>
      </c>
      <c r="V662" s="61">
        <v>239</v>
      </c>
      <c r="W662" s="61">
        <v>261</v>
      </c>
      <c r="X662" s="85">
        <v>155392.24011132799</v>
      </c>
      <c r="Y662" s="85">
        <v>11099</v>
      </c>
    </row>
    <row r="663" spans="1:25" s="85" customFormat="1">
      <c r="A663" s="83">
        <v>483</v>
      </c>
      <c r="B663" s="61">
        <v>483239264</v>
      </c>
      <c r="C663" s="63" t="s">
        <v>257</v>
      </c>
      <c r="D663" s="64">
        <v>0</v>
      </c>
      <c r="E663" s="64">
        <v>0</v>
      </c>
      <c r="F663" s="64">
        <v>0</v>
      </c>
      <c r="G663" s="64">
        <v>0</v>
      </c>
      <c r="H663" s="64">
        <v>0</v>
      </c>
      <c r="I663" s="64">
        <v>1</v>
      </c>
      <c r="J663" s="64">
        <v>0</v>
      </c>
      <c r="K663" s="84">
        <v>3.8600000000000002E-2</v>
      </c>
      <c r="L663" s="64">
        <v>0</v>
      </c>
      <c r="M663" s="64">
        <v>0</v>
      </c>
      <c r="N663" s="64">
        <v>0</v>
      </c>
      <c r="O663" s="64">
        <v>0</v>
      </c>
      <c r="P663" s="64">
        <v>0</v>
      </c>
      <c r="Q663" s="64">
        <v>1</v>
      </c>
      <c r="R663" s="84">
        <v>1.0369999999999999</v>
      </c>
      <c r="S663" s="64">
        <v>3</v>
      </c>
      <c r="T663" s="61"/>
      <c r="U663" s="61">
        <v>483</v>
      </c>
      <c r="V663" s="61">
        <v>239</v>
      </c>
      <c r="W663" s="61">
        <v>264</v>
      </c>
      <c r="X663" s="85">
        <v>11959.794577952</v>
      </c>
      <c r="Y663" s="85">
        <v>11960</v>
      </c>
    </row>
    <row r="664" spans="1:25" s="85" customFormat="1">
      <c r="A664" s="83">
        <v>483</v>
      </c>
      <c r="B664" s="61">
        <v>483239293</v>
      </c>
      <c r="C664" s="63" t="s">
        <v>257</v>
      </c>
      <c r="D664" s="64">
        <v>0</v>
      </c>
      <c r="E664" s="64">
        <v>0</v>
      </c>
      <c r="F664" s="64">
        <v>0</v>
      </c>
      <c r="G664" s="64">
        <v>0</v>
      </c>
      <c r="H664" s="64">
        <v>0</v>
      </c>
      <c r="I664" s="64">
        <v>1</v>
      </c>
      <c r="J664" s="64">
        <v>0</v>
      </c>
      <c r="K664" s="84">
        <v>3.8600000000000002E-2</v>
      </c>
      <c r="L664" s="64">
        <v>0</v>
      </c>
      <c r="M664" s="64">
        <v>0</v>
      </c>
      <c r="N664" s="64">
        <v>0</v>
      </c>
      <c r="O664" s="64">
        <v>0</v>
      </c>
      <c r="P664" s="64">
        <v>0</v>
      </c>
      <c r="Q664" s="64">
        <v>1</v>
      </c>
      <c r="R664" s="84">
        <v>1.0369999999999999</v>
      </c>
      <c r="S664" s="64">
        <v>10</v>
      </c>
      <c r="T664" s="61"/>
      <c r="U664" s="61">
        <v>483</v>
      </c>
      <c r="V664" s="61">
        <v>239</v>
      </c>
      <c r="W664" s="61">
        <v>293</v>
      </c>
      <c r="X664" s="85">
        <v>11959.794577952</v>
      </c>
      <c r="Y664" s="85">
        <v>11960</v>
      </c>
    </row>
    <row r="665" spans="1:25" s="85" customFormat="1">
      <c r="A665" s="83">
        <v>483</v>
      </c>
      <c r="B665" s="61">
        <v>483239310</v>
      </c>
      <c r="C665" s="63" t="s">
        <v>257</v>
      </c>
      <c r="D665" s="64">
        <v>0</v>
      </c>
      <c r="E665" s="64">
        <v>0</v>
      </c>
      <c r="F665" s="64">
        <v>0</v>
      </c>
      <c r="G665" s="64">
        <v>8</v>
      </c>
      <c r="H665" s="64">
        <v>34</v>
      </c>
      <c r="I665" s="64">
        <v>25</v>
      </c>
      <c r="J665" s="64">
        <v>0</v>
      </c>
      <c r="K665" s="84">
        <v>2.5861999999999998</v>
      </c>
      <c r="L665" s="64">
        <v>0</v>
      </c>
      <c r="M665" s="64">
        <v>0</v>
      </c>
      <c r="N665" s="64">
        <v>0</v>
      </c>
      <c r="O665" s="64">
        <v>0</v>
      </c>
      <c r="P665" s="64">
        <v>37</v>
      </c>
      <c r="Q665" s="64">
        <v>67</v>
      </c>
      <c r="R665" s="84">
        <v>1.0369999999999999</v>
      </c>
      <c r="S665" s="64">
        <v>10</v>
      </c>
      <c r="T665" s="61"/>
      <c r="U665" s="61">
        <v>483</v>
      </c>
      <c r="V665" s="61">
        <v>239</v>
      </c>
      <c r="W665" s="61">
        <v>310</v>
      </c>
      <c r="X665" s="85">
        <v>947010.25214278395</v>
      </c>
      <c r="Y665" s="85">
        <v>14134</v>
      </c>
    </row>
    <row r="666" spans="1:25" s="85" customFormat="1">
      <c r="A666" s="83">
        <v>483</v>
      </c>
      <c r="B666" s="61">
        <v>483239336</v>
      </c>
      <c r="C666" s="63" t="s">
        <v>257</v>
      </c>
      <c r="D666" s="64">
        <v>0</v>
      </c>
      <c r="E666" s="64">
        <v>0</v>
      </c>
      <c r="F666" s="64">
        <v>0</v>
      </c>
      <c r="G666" s="64">
        <v>0</v>
      </c>
      <c r="H666" s="64">
        <v>0</v>
      </c>
      <c r="I666" s="64">
        <v>1</v>
      </c>
      <c r="J666" s="64">
        <v>0</v>
      </c>
      <c r="K666" s="84">
        <v>3.8600000000000002E-2</v>
      </c>
      <c r="L666" s="64">
        <v>0</v>
      </c>
      <c r="M666" s="64">
        <v>0</v>
      </c>
      <c r="N666" s="64">
        <v>0</v>
      </c>
      <c r="O666" s="64">
        <v>0</v>
      </c>
      <c r="P666" s="64">
        <v>1</v>
      </c>
      <c r="Q666" s="64">
        <v>1</v>
      </c>
      <c r="R666" s="84">
        <v>1.0369999999999999</v>
      </c>
      <c r="S666" s="64">
        <v>8</v>
      </c>
      <c r="T666" s="61"/>
      <c r="U666" s="61">
        <v>483</v>
      </c>
      <c r="V666" s="61">
        <v>239</v>
      </c>
      <c r="W666" s="61">
        <v>336</v>
      </c>
      <c r="X666" s="85">
        <v>17454.184447952</v>
      </c>
      <c r="Y666" s="85">
        <v>17454</v>
      </c>
    </row>
    <row r="667" spans="1:25" s="85" customFormat="1">
      <c r="A667" s="83">
        <v>483</v>
      </c>
      <c r="B667" s="61">
        <v>483239625</v>
      </c>
      <c r="C667" s="63" t="s">
        <v>257</v>
      </c>
      <c r="D667" s="64">
        <v>0</v>
      </c>
      <c r="E667" s="64">
        <v>0</v>
      </c>
      <c r="F667" s="64">
        <v>0</v>
      </c>
      <c r="G667" s="64">
        <v>0</v>
      </c>
      <c r="H667" s="64">
        <v>0</v>
      </c>
      <c r="I667" s="64">
        <v>3</v>
      </c>
      <c r="J667" s="64">
        <v>0</v>
      </c>
      <c r="K667" s="84">
        <v>0.1158</v>
      </c>
      <c r="L667" s="64">
        <v>0</v>
      </c>
      <c r="M667" s="64">
        <v>0</v>
      </c>
      <c r="N667" s="64">
        <v>0</v>
      </c>
      <c r="O667" s="64">
        <v>0</v>
      </c>
      <c r="P667" s="64">
        <v>1</v>
      </c>
      <c r="Q667" s="64">
        <v>3</v>
      </c>
      <c r="R667" s="84">
        <v>1.0369999999999999</v>
      </c>
      <c r="S667" s="64">
        <v>6</v>
      </c>
      <c r="T667" s="61"/>
      <c r="U667" s="61">
        <v>483</v>
      </c>
      <c r="V667" s="61">
        <v>239</v>
      </c>
      <c r="W667" s="61">
        <v>625</v>
      </c>
      <c r="X667" s="85">
        <v>40832.352063855993</v>
      </c>
      <c r="Y667" s="85">
        <v>13611</v>
      </c>
    </row>
    <row r="668" spans="1:25" s="85" customFormat="1">
      <c r="A668" s="83">
        <v>483</v>
      </c>
      <c r="B668" s="61">
        <v>483239645</v>
      </c>
      <c r="C668" s="63" t="s">
        <v>257</v>
      </c>
      <c r="D668" s="64">
        <v>0</v>
      </c>
      <c r="E668" s="64">
        <v>0</v>
      </c>
      <c r="F668" s="64">
        <v>0</v>
      </c>
      <c r="G668" s="64">
        <v>0</v>
      </c>
      <c r="H668" s="64">
        <v>0</v>
      </c>
      <c r="I668" s="64">
        <v>1</v>
      </c>
      <c r="J668" s="64">
        <v>0</v>
      </c>
      <c r="K668" s="84">
        <v>3.8600000000000002E-2</v>
      </c>
      <c r="L668" s="64">
        <v>0</v>
      </c>
      <c r="M668" s="64">
        <v>0</v>
      </c>
      <c r="N668" s="64">
        <v>0</v>
      </c>
      <c r="O668" s="64">
        <v>0</v>
      </c>
      <c r="P668" s="64">
        <v>1</v>
      </c>
      <c r="Q668" s="64">
        <v>1</v>
      </c>
      <c r="R668" s="84">
        <v>1.0369999999999999</v>
      </c>
      <c r="S668" s="64">
        <v>10</v>
      </c>
      <c r="T668" s="61"/>
      <c r="U668" s="61">
        <v>483</v>
      </c>
      <c r="V668" s="61">
        <v>239</v>
      </c>
      <c r="W668" s="61">
        <v>645</v>
      </c>
      <c r="X668" s="85">
        <v>17995.647097951998</v>
      </c>
      <c r="Y668" s="85">
        <v>17996</v>
      </c>
    </row>
    <row r="669" spans="1:25" s="85" customFormat="1">
      <c r="A669" s="83">
        <v>483</v>
      </c>
      <c r="B669" s="61">
        <v>483239665</v>
      </c>
      <c r="C669" s="63" t="s">
        <v>257</v>
      </c>
      <c r="D669" s="64">
        <v>0</v>
      </c>
      <c r="E669" s="64">
        <v>0</v>
      </c>
      <c r="F669" s="64">
        <v>0</v>
      </c>
      <c r="G669" s="64">
        <v>1</v>
      </c>
      <c r="H669" s="64">
        <v>1</v>
      </c>
      <c r="I669" s="64">
        <v>5</v>
      </c>
      <c r="J669" s="64">
        <v>0</v>
      </c>
      <c r="K669" s="84">
        <v>0.2702</v>
      </c>
      <c r="L669" s="64">
        <v>0</v>
      </c>
      <c r="M669" s="64">
        <v>0</v>
      </c>
      <c r="N669" s="64">
        <v>0</v>
      </c>
      <c r="O669" s="64">
        <v>0</v>
      </c>
      <c r="P669" s="64">
        <v>5</v>
      </c>
      <c r="Q669" s="64">
        <v>7</v>
      </c>
      <c r="R669" s="84">
        <v>1.0369999999999999</v>
      </c>
      <c r="S669" s="64">
        <v>5</v>
      </c>
      <c r="T669" s="61"/>
      <c r="U669" s="61">
        <v>483</v>
      </c>
      <c r="V669" s="61">
        <v>239</v>
      </c>
      <c r="W669" s="61">
        <v>665</v>
      </c>
      <c r="X669" s="85">
        <v>103035.769305664</v>
      </c>
      <c r="Y669" s="85">
        <v>14719</v>
      </c>
    </row>
    <row r="670" spans="1:25" s="85" customFormat="1">
      <c r="A670" s="83">
        <v>483</v>
      </c>
      <c r="B670" s="61">
        <v>483239740</v>
      </c>
      <c r="C670" s="63" t="s">
        <v>257</v>
      </c>
      <c r="D670" s="64">
        <v>0</v>
      </c>
      <c r="E670" s="64">
        <v>0</v>
      </c>
      <c r="F670" s="64">
        <v>0</v>
      </c>
      <c r="G670" s="64">
        <v>0</v>
      </c>
      <c r="H670" s="64">
        <v>0</v>
      </c>
      <c r="I670" s="64">
        <v>2</v>
      </c>
      <c r="J670" s="64">
        <v>0</v>
      </c>
      <c r="K670" s="84">
        <v>7.7200000000000005E-2</v>
      </c>
      <c r="L670" s="64">
        <v>0</v>
      </c>
      <c r="M670" s="64">
        <v>0</v>
      </c>
      <c r="N670" s="64">
        <v>0</v>
      </c>
      <c r="O670" s="64">
        <v>0</v>
      </c>
      <c r="P670" s="64">
        <v>0</v>
      </c>
      <c r="Q670" s="64">
        <v>2</v>
      </c>
      <c r="R670" s="84">
        <v>1.0369999999999999</v>
      </c>
      <c r="S670" s="64">
        <v>4</v>
      </c>
      <c r="T670" s="61"/>
      <c r="U670" s="61">
        <v>483</v>
      </c>
      <c r="V670" s="61">
        <v>239</v>
      </c>
      <c r="W670" s="61">
        <v>740</v>
      </c>
      <c r="X670" s="85">
        <v>23919.589155903999</v>
      </c>
      <c r="Y670" s="85">
        <v>11960</v>
      </c>
    </row>
    <row r="671" spans="1:25" s="85" customFormat="1">
      <c r="A671" s="83">
        <v>483</v>
      </c>
      <c r="B671" s="61">
        <v>483239760</v>
      </c>
      <c r="C671" s="63" t="s">
        <v>257</v>
      </c>
      <c r="D671" s="64">
        <v>0</v>
      </c>
      <c r="E671" s="64">
        <v>0</v>
      </c>
      <c r="F671" s="64">
        <v>0</v>
      </c>
      <c r="G671" s="64">
        <v>0</v>
      </c>
      <c r="H671" s="64">
        <v>12</v>
      </c>
      <c r="I671" s="64">
        <v>28</v>
      </c>
      <c r="J671" s="64">
        <v>0</v>
      </c>
      <c r="K671" s="84">
        <v>1.544</v>
      </c>
      <c r="L671" s="64">
        <v>0</v>
      </c>
      <c r="M671" s="64">
        <v>0</v>
      </c>
      <c r="N671" s="64">
        <v>1</v>
      </c>
      <c r="O671" s="64">
        <v>0</v>
      </c>
      <c r="P671" s="64">
        <v>7</v>
      </c>
      <c r="Q671" s="64">
        <v>40</v>
      </c>
      <c r="R671" s="84">
        <v>1.0369999999999999</v>
      </c>
      <c r="S671" s="64">
        <v>5</v>
      </c>
      <c r="T671" s="61"/>
      <c r="U671" s="61">
        <v>483</v>
      </c>
      <c r="V671" s="61">
        <v>239</v>
      </c>
      <c r="W671" s="61">
        <v>760</v>
      </c>
      <c r="X671" s="85">
        <v>490027.07229807996</v>
      </c>
      <c r="Y671" s="85">
        <v>12251</v>
      </c>
    </row>
    <row r="672" spans="1:25" s="85" customFormat="1">
      <c r="A672" s="83">
        <v>484</v>
      </c>
      <c r="B672" s="61">
        <v>484035001</v>
      </c>
      <c r="C672" s="63" t="s">
        <v>271</v>
      </c>
      <c r="D672" s="64">
        <v>0</v>
      </c>
      <c r="E672" s="64">
        <v>0</v>
      </c>
      <c r="F672" s="64">
        <v>0</v>
      </c>
      <c r="G672" s="64">
        <v>0</v>
      </c>
      <c r="H672" s="64">
        <v>0</v>
      </c>
      <c r="I672" s="64">
        <v>1</v>
      </c>
      <c r="J672" s="64">
        <v>0</v>
      </c>
      <c r="K672" s="84">
        <v>3.8600000000000002E-2</v>
      </c>
      <c r="L672" s="64">
        <v>0</v>
      </c>
      <c r="M672" s="64">
        <v>0</v>
      </c>
      <c r="N672" s="64">
        <v>0</v>
      </c>
      <c r="O672" s="64">
        <v>0</v>
      </c>
      <c r="P672" s="64">
        <v>1</v>
      </c>
      <c r="Q672" s="64">
        <v>1</v>
      </c>
      <c r="R672" s="84">
        <v>1.0880000000000001</v>
      </c>
      <c r="S672" s="64">
        <v>7</v>
      </c>
      <c r="T672" s="61"/>
      <c r="U672" s="61">
        <v>484</v>
      </c>
      <c r="V672" s="61">
        <v>35</v>
      </c>
      <c r="W672" s="61">
        <v>1</v>
      </c>
      <c r="X672" s="85">
        <v>17894.080304047999</v>
      </c>
      <c r="Y672" s="85">
        <v>17894</v>
      </c>
    </row>
    <row r="673" spans="1:25" s="85" customFormat="1">
      <c r="A673" s="83">
        <v>484</v>
      </c>
      <c r="B673" s="61">
        <v>484035016</v>
      </c>
      <c r="C673" s="63" t="s">
        <v>271</v>
      </c>
      <c r="D673" s="64">
        <v>0</v>
      </c>
      <c r="E673" s="64">
        <v>0</v>
      </c>
      <c r="F673" s="64">
        <v>0</v>
      </c>
      <c r="G673" s="64">
        <v>0</v>
      </c>
      <c r="H673" s="64">
        <v>1</v>
      </c>
      <c r="I673" s="64">
        <v>0</v>
      </c>
      <c r="J673" s="64">
        <v>0</v>
      </c>
      <c r="K673" s="84">
        <v>3.8600000000000002E-2</v>
      </c>
      <c r="L673" s="64">
        <v>0</v>
      </c>
      <c r="M673" s="64">
        <v>0</v>
      </c>
      <c r="N673" s="64">
        <v>0</v>
      </c>
      <c r="O673" s="64">
        <v>0</v>
      </c>
      <c r="P673" s="64">
        <v>1</v>
      </c>
      <c r="Q673" s="64">
        <v>1</v>
      </c>
      <c r="R673" s="84">
        <v>1.0880000000000001</v>
      </c>
      <c r="S673" s="64">
        <v>8</v>
      </c>
      <c r="T673" s="61"/>
      <c r="U673" s="61">
        <v>484</v>
      </c>
      <c r="V673" s="61">
        <v>35</v>
      </c>
      <c r="W673" s="61">
        <v>16</v>
      </c>
      <c r="X673" s="85">
        <v>16170.474784048003</v>
      </c>
      <c r="Y673" s="85">
        <v>16170</v>
      </c>
    </row>
    <row r="674" spans="1:25" s="85" customFormat="1">
      <c r="A674" s="83">
        <v>484</v>
      </c>
      <c r="B674" s="61">
        <v>484035035</v>
      </c>
      <c r="C674" s="63" t="s">
        <v>271</v>
      </c>
      <c r="D674" s="64">
        <v>0</v>
      </c>
      <c r="E674" s="64">
        <v>0</v>
      </c>
      <c r="F674" s="64">
        <v>0</v>
      </c>
      <c r="G674" s="64">
        <v>125</v>
      </c>
      <c r="H674" s="64">
        <v>696</v>
      </c>
      <c r="I674" s="64">
        <v>657</v>
      </c>
      <c r="J674" s="64">
        <v>0</v>
      </c>
      <c r="K674" s="84">
        <v>57.050800000000002</v>
      </c>
      <c r="L674" s="64">
        <v>0</v>
      </c>
      <c r="M674" s="64">
        <v>33</v>
      </c>
      <c r="N674" s="64">
        <v>108</v>
      </c>
      <c r="O674" s="64">
        <v>102</v>
      </c>
      <c r="P674" s="64">
        <v>1232</v>
      </c>
      <c r="Q674" s="64">
        <v>1478</v>
      </c>
      <c r="R674" s="84">
        <v>1.0880000000000001</v>
      </c>
      <c r="S674" s="64">
        <v>11</v>
      </c>
      <c r="T674" s="61"/>
      <c r="U674" s="61">
        <v>484</v>
      </c>
      <c r="V674" s="61">
        <v>35</v>
      </c>
      <c r="W674" s="61">
        <v>35</v>
      </c>
      <c r="X674" s="85">
        <v>25653097.52930294</v>
      </c>
      <c r="Y674" s="85">
        <v>17357</v>
      </c>
    </row>
    <row r="675" spans="1:25" s="85" customFormat="1">
      <c r="A675" s="83">
        <v>484</v>
      </c>
      <c r="B675" s="61">
        <v>484035044</v>
      </c>
      <c r="C675" s="63" t="s">
        <v>271</v>
      </c>
      <c r="D675" s="64">
        <v>0</v>
      </c>
      <c r="E675" s="64">
        <v>0</v>
      </c>
      <c r="F675" s="64">
        <v>0</v>
      </c>
      <c r="G675" s="64">
        <v>0</v>
      </c>
      <c r="H675" s="64">
        <v>3</v>
      </c>
      <c r="I675" s="64">
        <v>3</v>
      </c>
      <c r="J675" s="64">
        <v>0</v>
      </c>
      <c r="K675" s="84">
        <v>0.2316</v>
      </c>
      <c r="L675" s="64">
        <v>0</v>
      </c>
      <c r="M675" s="64">
        <v>0</v>
      </c>
      <c r="N675" s="64">
        <v>0</v>
      </c>
      <c r="O675" s="64">
        <v>0</v>
      </c>
      <c r="P675" s="64">
        <v>2</v>
      </c>
      <c r="Q675" s="64">
        <v>6</v>
      </c>
      <c r="R675" s="84">
        <v>1.0880000000000001</v>
      </c>
      <c r="S675" s="64">
        <v>11</v>
      </c>
      <c r="T675" s="61"/>
      <c r="U675" s="61">
        <v>484</v>
      </c>
      <c r="V675" s="61">
        <v>35</v>
      </c>
      <c r="W675" s="61">
        <v>44</v>
      </c>
      <c r="X675" s="85">
        <v>81908.900944287991</v>
      </c>
      <c r="Y675" s="85">
        <v>13651</v>
      </c>
    </row>
    <row r="676" spans="1:25" s="85" customFormat="1">
      <c r="A676" s="83">
        <v>484</v>
      </c>
      <c r="B676" s="61">
        <v>484035046</v>
      </c>
      <c r="C676" s="63" t="s">
        <v>271</v>
      </c>
      <c r="D676" s="64">
        <v>0</v>
      </c>
      <c r="E676" s="64">
        <v>0</v>
      </c>
      <c r="F676" s="64">
        <v>0</v>
      </c>
      <c r="G676" s="64">
        <v>0</v>
      </c>
      <c r="H676" s="64">
        <v>1</v>
      </c>
      <c r="I676" s="64">
        <v>0</v>
      </c>
      <c r="J676" s="64">
        <v>0</v>
      </c>
      <c r="K676" s="84">
        <v>3.8600000000000002E-2</v>
      </c>
      <c r="L676" s="64">
        <v>0</v>
      </c>
      <c r="M676" s="64">
        <v>0</v>
      </c>
      <c r="N676" s="64">
        <v>0</v>
      </c>
      <c r="O676" s="64">
        <v>0</v>
      </c>
      <c r="P676" s="64">
        <v>0</v>
      </c>
      <c r="Q676" s="64">
        <v>1</v>
      </c>
      <c r="R676" s="84">
        <v>1.0880000000000001</v>
      </c>
      <c r="S676" s="64">
        <v>3</v>
      </c>
      <c r="T676" s="61"/>
      <c r="U676" s="61">
        <v>484</v>
      </c>
      <c r="V676" s="61">
        <v>35</v>
      </c>
      <c r="W676" s="61">
        <v>46</v>
      </c>
      <c r="X676" s="85">
        <v>10433.655904048001</v>
      </c>
      <c r="Y676" s="85">
        <v>10434</v>
      </c>
    </row>
    <row r="677" spans="1:25" s="85" customFormat="1">
      <c r="A677" s="83">
        <v>484</v>
      </c>
      <c r="B677" s="61">
        <v>484035050</v>
      </c>
      <c r="C677" s="63" t="s">
        <v>271</v>
      </c>
      <c r="D677" s="64">
        <v>0</v>
      </c>
      <c r="E677" s="64">
        <v>0</v>
      </c>
      <c r="F677" s="64">
        <v>0</v>
      </c>
      <c r="G677" s="64">
        <v>0</v>
      </c>
      <c r="H677" s="64">
        <v>1</v>
      </c>
      <c r="I677" s="64">
        <v>0</v>
      </c>
      <c r="J677" s="64">
        <v>0</v>
      </c>
      <c r="K677" s="84">
        <v>3.8600000000000002E-2</v>
      </c>
      <c r="L677" s="64">
        <v>0</v>
      </c>
      <c r="M677" s="64">
        <v>0</v>
      </c>
      <c r="N677" s="64">
        <v>0</v>
      </c>
      <c r="O677" s="64">
        <v>0</v>
      </c>
      <c r="P677" s="64">
        <v>1</v>
      </c>
      <c r="Q677" s="64">
        <v>1</v>
      </c>
      <c r="R677" s="84">
        <v>1.0880000000000001</v>
      </c>
      <c r="S677" s="64">
        <v>4</v>
      </c>
      <c r="T677" s="61"/>
      <c r="U677" s="61">
        <v>484</v>
      </c>
      <c r="V677" s="61">
        <v>35</v>
      </c>
      <c r="W677" s="61">
        <v>50</v>
      </c>
      <c r="X677" s="85">
        <v>15073.098144047999</v>
      </c>
      <c r="Y677" s="85">
        <v>15073</v>
      </c>
    </row>
    <row r="678" spans="1:25" s="85" customFormat="1">
      <c r="A678" s="83">
        <v>484</v>
      </c>
      <c r="B678" s="61">
        <v>484035093</v>
      </c>
      <c r="C678" s="63" t="s">
        <v>271</v>
      </c>
      <c r="D678" s="64">
        <v>0</v>
      </c>
      <c r="E678" s="64">
        <v>0</v>
      </c>
      <c r="F678" s="64">
        <v>0</v>
      </c>
      <c r="G678" s="64">
        <v>0</v>
      </c>
      <c r="H678" s="64">
        <v>0</v>
      </c>
      <c r="I678" s="64">
        <v>2</v>
      </c>
      <c r="J678" s="64">
        <v>0</v>
      </c>
      <c r="K678" s="84">
        <v>7.7200000000000005E-2</v>
      </c>
      <c r="L678" s="64">
        <v>0</v>
      </c>
      <c r="M678" s="64">
        <v>0</v>
      </c>
      <c r="N678" s="64">
        <v>0</v>
      </c>
      <c r="O678" s="64">
        <v>0</v>
      </c>
      <c r="P678" s="64">
        <v>2</v>
      </c>
      <c r="Q678" s="64">
        <v>2</v>
      </c>
      <c r="R678" s="84">
        <v>1.0880000000000001</v>
      </c>
      <c r="S678" s="64">
        <v>11</v>
      </c>
      <c r="T678" s="61"/>
      <c r="U678" s="61">
        <v>484</v>
      </c>
      <c r="V678" s="61">
        <v>35</v>
      </c>
      <c r="W678" s="61">
        <v>93</v>
      </c>
      <c r="X678" s="85">
        <v>38168.011328096007</v>
      </c>
      <c r="Y678" s="85">
        <v>19084</v>
      </c>
    </row>
    <row r="679" spans="1:25" s="85" customFormat="1">
      <c r="A679" s="83">
        <v>484</v>
      </c>
      <c r="B679" s="61">
        <v>484035163</v>
      </c>
      <c r="C679" s="63" t="s">
        <v>271</v>
      </c>
      <c r="D679" s="64">
        <v>0</v>
      </c>
      <c r="E679" s="64">
        <v>0</v>
      </c>
      <c r="F679" s="64">
        <v>0</v>
      </c>
      <c r="G679" s="64">
        <v>0</v>
      </c>
      <c r="H679" s="64">
        <v>0</v>
      </c>
      <c r="I679" s="64">
        <v>2</v>
      </c>
      <c r="J679" s="64">
        <v>0</v>
      </c>
      <c r="K679" s="84">
        <v>7.7200000000000005E-2</v>
      </c>
      <c r="L679" s="64">
        <v>0</v>
      </c>
      <c r="M679" s="64">
        <v>0</v>
      </c>
      <c r="N679" s="64">
        <v>0</v>
      </c>
      <c r="O679" s="64">
        <v>0</v>
      </c>
      <c r="P679" s="64">
        <v>1</v>
      </c>
      <c r="Q679" s="64">
        <v>2</v>
      </c>
      <c r="R679" s="84">
        <v>1.0880000000000001</v>
      </c>
      <c r="S679" s="64">
        <v>11</v>
      </c>
      <c r="T679" s="61"/>
      <c r="U679" s="61">
        <v>484</v>
      </c>
      <c r="V679" s="61">
        <v>35</v>
      </c>
      <c r="W679" s="61">
        <v>163</v>
      </c>
      <c r="X679" s="85">
        <v>31523.927568096005</v>
      </c>
      <c r="Y679" s="85">
        <v>15762</v>
      </c>
    </row>
    <row r="680" spans="1:25" s="85" customFormat="1">
      <c r="A680" s="83">
        <v>484</v>
      </c>
      <c r="B680" s="61">
        <v>484035167</v>
      </c>
      <c r="C680" s="63" t="s">
        <v>271</v>
      </c>
      <c r="D680" s="64">
        <v>0</v>
      </c>
      <c r="E680" s="64">
        <v>0</v>
      </c>
      <c r="F680" s="64">
        <v>0</v>
      </c>
      <c r="G680" s="64">
        <v>0</v>
      </c>
      <c r="H680" s="64">
        <v>0</v>
      </c>
      <c r="I680" s="64">
        <v>1</v>
      </c>
      <c r="J680" s="64">
        <v>0</v>
      </c>
      <c r="K680" s="84">
        <v>3.8600000000000002E-2</v>
      </c>
      <c r="L680" s="64">
        <v>0</v>
      </c>
      <c r="M680" s="64">
        <v>0</v>
      </c>
      <c r="N680" s="64">
        <v>0</v>
      </c>
      <c r="O680" s="64">
        <v>0</v>
      </c>
      <c r="P680" s="64">
        <v>0</v>
      </c>
      <c r="Q680" s="64">
        <v>1</v>
      </c>
      <c r="R680" s="84">
        <v>1.0880000000000001</v>
      </c>
      <c r="S680" s="64">
        <v>4</v>
      </c>
      <c r="T680" s="61"/>
      <c r="U680" s="61">
        <v>484</v>
      </c>
      <c r="V680" s="61">
        <v>35</v>
      </c>
      <c r="W680" s="61">
        <v>167</v>
      </c>
      <c r="X680" s="85">
        <v>12439.921904048</v>
      </c>
      <c r="Y680" s="85">
        <v>12440</v>
      </c>
    </row>
    <row r="681" spans="1:25" s="85" customFormat="1">
      <c r="A681" s="83">
        <v>484</v>
      </c>
      <c r="B681" s="61">
        <v>484035207</v>
      </c>
      <c r="C681" s="63" t="s">
        <v>271</v>
      </c>
      <c r="D681" s="64">
        <v>0</v>
      </c>
      <c r="E681" s="64">
        <v>0</v>
      </c>
      <c r="F681" s="64">
        <v>0</v>
      </c>
      <c r="G681" s="64">
        <v>0</v>
      </c>
      <c r="H681" s="64">
        <v>0</v>
      </c>
      <c r="I681" s="64">
        <v>1</v>
      </c>
      <c r="J681" s="64">
        <v>0</v>
      </c>
      <c r="K681" s="84">
        <v>3.8600000000000002E-2</v>
      </c>
      <c r="L681" s="64">
        <v>0</v>
      </c>
      <c r="M681" s="64">
        <v>0</v>
      </c>
      <c r="N681" s="64">
        <v>0</v>
      </c>
      <c r="O681" s="64">
        <v>0</v>
      </c>
      <c r="P681" s="64">
        <v>1</v>
      </c>
      <c r="Q681" s="64">
        <v>1</v>
      </c>
      <c r="R681" s="84">
        <v>1.0880000000000001</v>
      </c>
      <c r="S681" s="64">
        <v>3</v>
      </c>
      <c r="T681" s="61"/>
      <c r="U681" s="61">
        <v>484</v>
      </c>
      <c r="V681" s="61">
        <v>35</v>
      </c>
      <c r="W681" s="61">
        <v>207</v>
      </c>
      <c r="X681" s="85">
        <v>16961.649744048002</v>
      </c>
      <c r="Y681" s="85">
        <v>16962</v>
      </c>
    </row>
    <row r="682" spans="1:25" s="85" customFormat="1">
      <c r="A682" s="83">
        <v>484</v>
      </c>
      <c r="B682" s="61">
        <v>484035243</v>
      </c>
      <c r="C682" s="63" t="s">
        <v>271</v>
      </c>
      <c r="D682" s="64">
        <v>0</v>
      </c>
      <c r="E682" s="64">
        <v>0</v>
      </c>
      <c r="F682" s="64">
        <v>0</v>
      </c>
      <c r="G682" s="64">
        <v>0</v>
      </c>
      <c r="H682" s="64">
        <v>0</v>
      </c>
      <c r="I682" s="64">
        <v>2</v>
      </c>
      <c r="J682" s="64">
        <v>0</v>
      </c>
      <c r="K682" s="84">
        <v>7.7200000000000005E-2</v>
      </c>
      <c r="L682" s="64">
        <v>0</v>
      </c>
      <c r="M682" s="64">
        <v>0</v>
      </c>
      <c r="N682" s="64">
        <v>0</v>
      </c>
      <c r="O682" s="64">
        <v>0</v>
      </c>
      <c r="P682" s="64">
        <v>1</v>
      </c>
      <c r="Q682" s="64">
        <v>2</v>
      </c>
      <c r="R682" s="84">
        <v>1.0880000000000001</v>
      </c>
      <c r="S682" s="64">
        <v>9</v>
      </c>
      <c r="T682" s="61"/>
      <c r="U682" s="61">
        <v>484</v>
      </c>
      <c r="V682" s="61">
        <v>35</v>
      </c>
      <c r="W682" s="61">
        <v>243</v>
      </c>
      <c r="X682" s="85">
        <v>30899.355808095999</v>
      </c>
      <c r="Y682" s="85">
        <v>15450</v>
      </c>
    </row>
    <row r="683" spans="1:25" s="85" customFormat="1">
      <c r="A683" s="83">
        <v>484</v>
      </c>
      <c r="B683" s="61">
        <v>484035244</v>
      </c>
      <c r="C683" s="63" t="s">
        <v>271</v>
      </c>
      <c r="D683" s="64">
        <v>0</v>
      </c>
      <c r="E683" s="64">
        <v>0</v>
      </c>
      <c r="F683" s="64">
        <v>0</v>
      </c>
      <c r="G683" s="64">
        <v>1</v>
      </c>
      <c r="H683" s="64">
        <v>4</v>
      </c>
      <c r="I683" s="64">
        <v>6</v>
      </c>
      <c r="J683" s="64">
        <v>0</v>
      </c>
      <c r="K683" s="84">
        <v>0.42459999999999998</v>
      </c>
      <c r="L683" s="64">
        <v>0</v>
      </c>
      <c r="M683" s="64">
        <v>0</v>
      </c>
      <c r="N683" s="64">
        <v>1</v>
      </c>
      <c r="O683" s="64">
        <v>1</v>
      </c>
      <c r="P683" s="64">
        <v>8</v>
      </c>
      <c r="Q683" s="64">
        <v>11</v>
      </c>
      <c r="R683" s="84">
        <v>1.0880000000000001</v>
      </c>
      <c r="S683" s="64">
        <v>10</v>
      </c>
      <c r="T683" s="61"/>
      <c r="U683" s="61">
        <v>484</v>
      </c>
      <c r="V683" s="61">
        <v>35</v>
      </c>
      <c r="W683" s="61">
        <v>244</v>
      </c>
      <c r="X683" s="85">
        <v>183220.07526452799</v>
      </c>
      <c r="Y683" s="85">
        <v>16656</v>
      </c>
    </row>
    <row r="684" spans="1:25" s="85" customFormat="1">
      <c r="A684" s="83">
        <v>484</v>
      </c>
      <c r="B684" s="61">
        <v>484035248</v>
      </c>
      <c r="C684" s="63" t="s">
        <v>271</v>
      </c>
      <c r="D684" s="64">
        <v>0</v>
      </c>
      <c r="E684" s="64">
        <v>0</v>
      </c>
      <c r="F684" s="64">
        <v>0</v>
      </c>
      <c r="G684" s="64">
        <v>0</v>
      </c>
      <c r="H684" s="64">
        <v>0</v>
      </c>
      <c r="I684" s="64">
        <v>1</v>
      </c>
      <c r="J684" s="64">
        <v>0</v>
      </c>
      <c r="K684" s="84">
        <v>3.8600000000000002E-2</v>
      </c>
      <c r="L684" s="64">
        <v>0</v>
      </c>
      <c r="M684" s="64">
        <v>0</v>
      </c>
      <c r="N684" s="64">
        <v>0</v>
      </c>
      <c r="O684" s="64">
        <v>0</v>
      </c>
      <c r="P684" s="64">
        <v>1</v>
      </c>
      <c r="Q684" s="64">
        <v>1</v>
      </c>
      <c r="R684" s="84">
        <v>1.0880000000000001</v>
      </c>
      <c r="S684" s="64">
        <v>11</v>
      </c>
      <c r="T684" s="61"/>
      <c r="U684" s="61">
        <v>484</v>
      </c>
      <c r="V684" s="61">
        <v>35</v>
      </c>
      <c r="W684" s="61">
        <v>248</v>
      </c>
      <c r="X684" s="85">
        <v>19084.005664048003</v>
      </c>
      <c r="Y684" s="85">
        <v>19084</v>
      </c>
    </row>
    <row r="685" spans="1:25" s="85" customFormat="1">
      <c r="A685" s="83">
        <v>484</v>
      </c>
      <c r="B685" s="61">
        <v>484035285</v>
      </c>
      <c r="C685" s="63" t="s">
        <v>271</v>
      </c>
      <c r="D685" s="64">
        <v>0</v>
      </c>
      <c r="E685" s="64">
        <v>0</v>
      </c>
      <c r="F685" s="64">
        <v>0</v>
      </c>
      <c r="G685" s="64">
        <v>1</v>
      </c>
      <c r="H685" s="64">
        <v>3</v>
      </c>
      <c r="I685" s="64">
        <v>3</v>
      </c>
      <c r="J685" s="64">
        <v>0</v>
      </c>
      <c r="K685" s="84">
        <v>0.2702</v>
      </c>
      <c r="L685" s="64">
        <v>0</v>
      </c>
      <c r="M685" s="64">
        <v>0</v>
      </c>
      <c r="N685" s="64">
        <v>1</v>
      </c>
      <c r="O685" s="64">
        <v>0</v>
      </c>
      <c r="P685" s="64">
        <v>5</v>
      </c>
      <c r="Q685" s="64">
        <v>7</v>
      </c>
      <c r="R685" s="84">
        <v>1.0880000000000001</v>
      </c>
      <c r="S685" s="64">
        <v>8</v>
      </c>
      <c r="T685" s="61"/>
      <c r="U685" s="61">
        <v>484</v>
      </c>
      <c r="V685" s="61">
        <v>35</v>
      </c>
      <c r="W685" s="61">
        <v>285</v>
      </c>
      <c r="X685" s="85">
        <v>111031.64660833601</v>
      </c>
      <c r="Y685" s="85">
        <v>15862</v>
      </c>
    </row>
    <row r="686" spans="1:25" s="85" customFormat="1">
      <c r="A686" s="83">
        <v>484</v>
      </c>
      <c r="B686" s="61">
        <v>484035314</v>
      </c>
      <c r="C686" s="63" t="s">
        <v>271</v>
      </c>
      <c r="D686" s="64">
        <v>0</v>
      </c>
      <c r="E686" s="64">
        <v>0</v>
      </c>
      <c r="F686" s="64">
        <v>0</v>
      </c>
      <c r="G686" s="64">
        <v>1</v>
      </c>
      <c r="H686" s="64">
        <v>2</v>
      </c>
      <c r="I686" s="64">
        <v>0</v>
      </c>
      <c r="J686" s="64">
        <v>0</v>
      </c>
      <c r="K686" s="84">
        <v>0.1158</v>
      </c>
      <c r="L686" s="64">
        <v>0</v>
      </c>
      <c r="M686" s="64">
        <v>0</v>
      </c>
      <c r="N686" s="64">
        <v>1</v>
      </c>
      <c r="O686" s="64">
        <v>0</v>
      </c>
      <c r="P686" s="64">
        <v>3</v>
      </c>
      <c r="Q686" s="64">
        <v>3</v>
      </c>
      <c r="R686" s="84">
        <v>1.0880000000000001</v>
      </c>
      <c r="S686" s="64">
        <v>7</v>
      </c>
      <c r="T686" s="61"/>
      <c r="U686" s="61">
        <v>484</v>
      </c>
      <c r="V686" s="61">
        <v>35</v>
      </c>
      <c r="W686" s="61">
        <v>314</v>
      </c>
      <c r="X686" s="85">
        <v>50956.605792144001</v>
      </c>
      <c r="Y686" s="85">
        <v>16986</v>
      </c>
    </row>
    <row r="687" spans="1:25" s="85" customFormat="1">
      <c r="A687" s="83">
        <v>484</v>
      </c>
      <c r="B687" s="61">
        <v>484035336</v>
      </c>
      <c r="C687" s="63" t="s">
        <v>271</v>
      </c>
      <c r="D687" s="64">
        <v>0</v>
      </c>
      <c r="E687" s="64">
        <v>0</v>
      </c>
      <c r="F687" s="64">
        <v>0</v>
      </c>
      <c r="G687" s="64">
        <v>0</v>
      </c>
      <c r="H687" s="64">
        <v>2</v>
      </c>
      <c r="I687" s="64">
        <v>0</v>
      </c>
      <c r="J687" s="64">
        <v>0</v>
      </c>
      <c r="K687" s="84">
        <v>7.7200000000000005E-2</v>
      </c>
      <c r="L687" s="64">
        <v>0</v>
      </c>
      <c r="M687" s="64">
        <v>0</v>
      </c>
      <c r="N687" s="64">
        <v>0</v>
      </c>
      <c r="O687" s="64">
        <v>0</v>
      </c>
      <c r="P687" s="64">
        <v>1</v>
      </c>
      <c r="Q687" s="64">
        <v>2</v>
      </c>
      <c r="R687" s="84">
        <v>1.0880000000000001</v>
      </c>
      <c r="S687" s="64">
        <v>8</v>
      </c>
      <c r="T687" s="61"/>
      <c r="U687" s="61">
        <v>484</v>
      </c>
      <c r="V687" s="61">
        <v>35</v>
      </c>
      <c r="W687" s="61">
        <v>336</v>
      </c>
      <c r="X687" s="85">
        <v>26604.130688096</v>
      </c>
      <c r="Y687" s="85">
        <v>13302</v>
      </c>
    </row>
    <row r="688" spans="1:25" s="85" customFormat="1">
      <c r="A688" s="83">
        <v>484</v>
      </c>
      <c r="B688" s="61">
        <v>484035690</v>
      </c>
      <c r="C688" s="63" t="s">
        <v>271</v>
      </c>
      <c r="D688" s="64">
        <v>0</v>
      </c>
      <c r="E688" s="64">
        <v>0</v>
      </c>
      <c r="F688" s="64">
        <v>0</v>
      </c>
      <c r="G688" s="64">
        <v>0</v>
      </c>
      <c r="H688" s="64">
        <v>0</v>
      </c>
      <c r="I688" s="64">
        <v>1</v>
      </c>
      <c r="J688" s="64">
        <v>0</v>
      </c>
      <c r="K688" s="84">
        <v>3.8600000000000002E-2</v>
      </c>
      <c r="L688" s="64">
        <v>0</v>
      </c>
      <c r="M688" s="64">
        <v>0</v>
      </c>
      <c r="N688" s="64">
        <v>0</v>
      </c>
      <c r="O688" s="64">
        <v>1</v>
      </c>
      <c r="P688" s="64">
        <v>1</v>
      </c>
      <c r="Q688" s="64">
        <v>1</v>
      </c>
      <c r="R688" s="84">
        <v>1.0880000000000001</v>
      </c>
      <c r="S688" s="64">
        <v>3</v>
      </c>
      <c r="T688" s="61"/>
      <c r="U688" s="61">
        <v>484</v>
      </c>
      <c r="V688" s="61">
        <v>35</v>
      </c>
      <c r="W688" s="61">
        <v>690</v>
      </c>
      <c r="X688" s="85">
        <v>19663.371344047999</v>
      </c>
      <c r="Y688" s="85">
        <v>19663</v>
      </c>
    </row>
    <row r="689" spans="1:25" s="85" customFormat="1">
      <c r="A689" s="83">
        <v>485</v>
      </c>
      <c r="B689" s="61">
        <v>485258071</v>
      </c>
      <c r="C689" s="63" t="s">
        <v>272</v>
      </c>
      <c r="D689" s="64">
        <v>0</v>
      </c>
      <c r="E689" s="64">
        <v>0</v>
      </c>
      <c r="F689" s="64">
        <v>0</v>
      </c>
      <c r="G689" s="64">
        <v>0</v>
      </c>
      <c r="H689" s="64">
        <v>0</v>
      </c>
      <c r="I689" s="64">
        <v>2</v>
      </c>
      <c r="J689" s="64">
        <v>0</v>
      </c>
      <c r="K689" s="84">
        <v>7.7200000000000005E-2</v>
      </c>
      <c r="L689" s="64">
        <v>0</v>
      </c>
      <c r="M689" s="64">
        <v>0</v>
      </c>
      <c r="N689" s="64">
        <v>0</v>
      </c>
      <c r="O689" s="64">
        <v>0</v>
      </c>
      <c r="P689" s="64">
        <v>0</v>
      </c>
      <c r="Q689" s="64">
        <v>2</v>
      </c>
      <c r="R689" s="84">
        <v>1</v>
      </c>
      <c r="S689" s="64">
        <v>5</v>
      </c>
      <c r="T689" s="61"/>
      <c r="U689" s="61">
        <v>485</v>
      </c>
      <c r="V689" s="61">
        <v>258</v>
      </c>
      <c r="W689" s="61">
        <v>71</v>
      </c>
      <c r="X689" s="85">
        <v>23222.933819999998</v>
      </c>
      <c r="Y689" s="85">
        <v>11611</v>
      </c>
    </row>
    <row r="690" spans="1:25" s="85" customFormat="1">
      <c r="A690" s="83">
        <v>485</v>
      </c>
      <c r="B690" s="61">
        <v>485258107</v>
      </c>
      <c r="C690" s="63" t="s">
        <v>272</v>
      </c>
      <c r="D690" s="64">
        <v>0</v>
      </c>
      <c r="E690" s="64">
        <v>0</v>
      </c>
      <c r="F690" s="64">
        <v>0</v>
      </c>
      <c r="G690" s="64">
        <v>0</v>
      </c>
      <c r="H690" s="64">
        <v>1</v>
      </c>
      <c r="I690" s="64">
        <v>1</v>
      </c>
      <c r="J690" s="64">
        <v>0</v>
      </c>
      <c r="K690" s="84">
        <v>7.7200000000000005E-2</v>
      </c>
      <c r="L690" s="64">
        <v>0</v>
      </c>
      <c r="M690" s="64">
        <v>0</v>
      </c>
      <c r="N690" s="64">
        <v>0</v>
      </c>
      <c r="O690" s="64">
        <v>0</v>
      </c>
      <c r="P690" s="64">
        <v>0</v>
      </c>
      <c r="Q690" s="64">
        <v>2</v>
      </c>
      <c r="R690" s="84">
        <v>1</v>
      </c>
      <c r="S690" s="64">
        <v>9</v>
      </c>
      <c r="T690" s="61"/>
      <c r="U690" s="61">
        <v>485</v>
      </c>
      <c r="V690" s="61">
        <v>258</v>
      </c>
      <c r="W690" s="61">
        <v>107</v>
      </c>
      <c r="X690" s="85">
        <v>21365.893819999998</v>
      </c>
      <c r="Y690" s="85">
        <v>10683</v>
      </c>
    </row>
    <row r="691" spans="1:25" s="85" customFormat="1">
      <c r="A691" s="83">
        <v>485</v>
      </c>
      <c r="B691" s="61">
        <v>485258128</v>
      </c>
      <c r="C691" s="63" t="s">
        <v>272</v>
      </c>
      <c r="D691" s="64">
        <v>0</v>
      </c>
      <c r="E691" s="64">
        <v>0</v>
      </c>
      <c r="F691" s="64">
        <v>0</v>
      </c>
      <c r="G691" s="64">
        <v>0</v>
      </c>
      <c r="H691" s="64">
        <v>1</v>
      </c>
      <c r="I691" s="64">
        <v>0</v>
      </c>
      <c r="J691" s="64">
        <v>0</v>
      </c>
      <c r="K691" s="84">
        <v>3.8600000000000002E-2</v>
      </c>
      <c r="L691" s="64">
        <v>0</v>
      </c>
      <c r="M691" s="64">
        <v>0</v>
      </c>
      <c r="N691" s="64">
        <v>0</v>
      </c>
      <c r="O691" s="64">
        <v>0</v>
      </c>
      <c r="P691" s="64">
        <v>1</v>
      </c>
      <c r="Q691" s="64">
        <v>1</v>
      </c>
      <c r="R691" s="84">
        <v>1</v>
      </c>
      <c r="S691" s="64">
        <v>10</v>
      </c>
      <c r="T691" s="61"/>
      <c r="U691" s="61">
        <v>485</v>
      </c>
      <c r="V691" s="61">
        <v>258</v>
      </c>
      <c r="W691" s="61">
        <v>128</v>
      </c>
      <c r="X691" s="85">
        <v>15597.06691</v>
      </c>
      <c r="Y691" s="85">
        <v>15597</v>
      </c>
    </row>
    <row r="692" spans="1:25" s="85" customFormat="1">
      <c r="A692" s="83">
        <v>485</v>
      </c>
      <c r="B692" s="61">
        <v>485258163</v>
      </c>
      <c r="C692" s="63" t="s">
        <v>272</v>
      </c>
      <c r="D692" s="64">
        <v>0</v>
      </c>
      <c r="E692" s="64">
        <v>0</v>
      </c>
      <c r="F692" s="64">
        <v>0</v>
      </c>
      <c r="G692" s="64">
        <v>0</v>
      </c>
      <c r="H692" s="64">
        <v>4</v>
      </c>
      <c r="I692" s="64">
        <v>11</v>
      </c>
      <c r="J692" s="64">
        <v>0</v>
      </c>
      <c r="K692" s="84">
        <v>0.57899999999999996</v>
      </c>
      <c r="L692" s="64">
        <v>0</v>
      </c>
      <c r="M692" s="64">
        <v>0</v>
      </c>
      <c r="N692" s="64">
        <v>0</v>
      </c>
      <c r="O692" s="64">
        <v>0</v>
      </c>
      <c r="P692" s="64">
        <v>9</v>
      </c>
      <c r="Q692" s="64">
        <v>15</v>
      </c>
      <c r="R692" s="84">
        <v>1</v>
      </c>
      <c r="S692" s="64">
        <v>11</v>
      </c>
      <c r="T692" s="61"/>
      <c r="U692" s="61">
        <v>485</v>
      </c>
      <c r="V692" s="61">
        <v>258</v>
      </c>
      <c r="W692" s="61">
        <v>163</v>
      </c>
      <c r="X692" s="85">
        <v>222180.42364999998</v>
      </c>
      <c r="Y692" s="85">
        <v>14812</v>
      </c>
    </row>
    <row r="693" spans="1:25" s="85" customFormat="1">
      <c r="A693" s="83">
        <v>485</v>
      </c>
      <c r="B693" s="61">
        <v>485258229</v>
      </c>
      <c r="C693" s="63" t="s">
        <v>272</v>
      </c>
      <c r="D693" s="64">
        <v>0</v>
      </c>
      <c r="E693" s="64">
        <v>0</v>
      </c>
      <c r="F693" s="64">
        <v>0</v>
      </c>
      <c r="G693" s="64">
        <v>0</v>
      </c>
      <c r="H693" s="64">
        <v>4</v>
      </c>
      <c r="I693" s="64">
        <v>4</v>
      </c>
      <c r="J693" s="64">
        <v>0</v>
      </c>
      <c r="K693" s="84">
        <v>0.30880000000000002</v>
      </c>
      <c r="L693" s="64">
        <v>0</v>
      </c>
      <c r="M693" s="64">
        <v>0</v>
      </c>
      <c r="N693" s="64">
        <v>1</v>
      </c>
      <c r="O693" s="64">
        <v>0</v>
      </c>
      <c r="P693" s="64">
        <v>6</v>
      </c>
      <c r="Q693" s="64">
        <v>8</v>
      </c>
      <c r="R693" s="84">
        <v>1</v>
      </c>
      <c r="S693" s="64">
        <v>9</v>
      </c>
      <c r="T693" s="61"/>
      <c r="U693" s="61">
        <v>485</v>
      </c>
      <c r="V693" s="61">
        <v>258</v>
      </c>
      <c r="W693" s="61">
        <v>229</v>
      </c>
      <c r="X693" s="85">
        <v>121642.83528</v>
      </c>
      <c r="Y693" s="85">
        <v>15205</v>
      </c>
    </row>
    <row r="694" spans="1:25" s="85" customFormat="1">
      <c r="A694" s="83">
        <v>485</v>
      </c>
      <c r="B694" s="61">
        <v>485258248</v>
      </c>
      <c r="C694" s="63" t="s">
        <v>272</v>
      </c>
      <c r="D694" s="64">
        <v>0</v>
      </c>
      <c r="E694" s="64">
        <v>0</v>
      </c>
      <c r="F694" s="64">
        <v>0</v>
      </c>
      <c r="G694" s="64">
        <v>0</v>
      </c>
      <c r="H694" s="64">
        <v>0</v>
      </c>
      <c r="I694" s="64">
        <v>2</v>
      </c>
      <c r="J694" s="64">
        <v>0</v>
      </c>
      <c r="K694" s="84">
        <v>7.7200000000000005E-2</v>
      </c>
      <c r="L694" s="64">
        <v>0</v>
      </c>
      <c r="M694" s="64">
        <v>0</v>
      </c>
      <c r="N694" s="64">
        <v>0</v>
      </c>
      <c r="O694" s="64">
        <v>0</v>
      </c>
      <c r="P694" s="64">
        <v>1</v>
      </c>
      <c r="Q694" s="64">
        <v>2</v>
      </c>
      <c r="R694" s="84">
        <v>1</v>
      </c>
      <c r="S694" s="64">
        <v>11</v>
      </c>
      <c r="T694" s="61"/>
      <c r="U694" s="61">
        <v>485</v>
      </c>
      <c r="V694" s="61">
        <v>258</v>
      </c>
      <c r="W694" s="61">
        <v>248</v>
      </c>
      <c r="X694" s="85">
        <v>29382.553820000001</v>
      </c>
      <c r="Y694" s="85">
        <v>14691</v>
      </c>
    </row>
    <row r="695" spans="1:25" s="85" customFormat="1">
      <c r="A695" s="83">
        <v>485</v>
      </c>
      <c r="B695" s="61">
        <v>485258258</v>
      </c>
      <c r="C695" s="63" t="s">
        <v>272</v>
      </c>
      <c r="D695" s="64">
        <v>0</v>
      </c>
      <c r="E695" s="64">
        <v>0</v>
      </c>
      <c r="F695" s="64">
        <v>0</v>
      </c>
      <c r="G695" s="64">
        <v>0</v>
      </c>
      <c r="H695" s="64">
        <v>199</v>
      </c>
      <c r="I695" s="64">
        <v>254</v>
      </c>
      <c r="J695" s="64">
        <v>0</v>
      </c>
      <c r="K695" s="84">
        <v>17.485800000000001</v>
      </c>
      <c r="L695" s="64">
        <v>0</v>
      </c>
      <c r="M695" s="64">
        <v>0</v>
      </c>
      <c r="N695" s="64">
        <v>6</v>
      </c>
      <c r="O695" s="64">
        <v>7</v>
      </c>
      <c r="P695" s="64">
        <v>240</v>
      </c>
      <c r="Q695" s="64">
        <v>453</v>
      </c>
      <c r="R695" s="84">
        <v>1</v>
      </c>
      <c r="S695" s="64">
        <v>10</v>
      </c>
      <c r="T695" s="61"/>
      <c r="U695" s="61">
        <v>485</v>
      </c>
      <c r="V695" s="61">
        <v>258</v>
      </c>
      <c r="W695" s="61">
        <v>258</v>
      </c>
      <c r="X695" s="85">
        <v>6326459.4802299999</v>
      </c>
      <c r="Y695" s="85">
        <v>13966</v>
      </c>
    </row>
    <row r="696" spans="1:25" s="85" customFormat="1">
      <c r="A696" s="83">
        <v>485</v>
      </c>
      <c r="B696" s="61">
        <v>485258291</v>
      </c>
      <c r="C696" s="63" t="s">
        <v>272</v>
      </c>
      <c r="D696" s="64">
        <v>0</v>
      </c>
      <c r="E696" s="64">
        <v>0</v>
      </c>
      <c r="F696" s="64">
        <v>0</v>
      </c>
      <c r="G696" s="64">
        <v>0</v>
      </c>
      <c r="H696" s="64">
        <v>4</v>
      </c>
      <c r="I696" s="64">
        <v>5</v>
      </c>
      <c r="J696" s="64">
        <v>0</v>
      </c>
      <c r="K696" s="84">
        <v>0.34739999999999999</v>
      </c>
      <c r="L696" s="64">
        <v>0</v>
      </c>
      <c r="M696" s="64">
        <v>0</v>
      </c>
      <c r="N696" s="64">
        <v>0</v>
      </c>
      <c r="O696" s="64">
        <v>0</v>
      </c>
      <c r="P696" s="64">
        <v>9</v>
      </c>
      <c r="Q696" s="64">
        <v>9</v>
      </c>
      <c r="R696" s="84">
        <v>1</v>
      </c>
      <c r="S696" s="64">
        <v>5</v>
      </c>
      <c r="T696" s="61"/>
      <c r="U696" s="61">
        <v>485</v>
      </c>
      <c r="V696" s="61">
        <v>258</v>
      </c>
      <c r="W696" s="61">
        <v>291</v>
      </c>
      <c r="X696" s="85">
        <v>136767.74218999999</v>
      </c>
      <c r="Y696" s="85">
        <v>15196</v>
      </c>
    </row>
    <row r="697" spans="1:25" s="85" customFormat="1">
      <c r="A697" s="83">
        <v>485</v>
      </c>
      <c r="B697" s="61">
        <v>485258295</v>
      </c>
      <c r="C697" s="63" t="s">
        <v>272</v>
      </c>
      <c r="D697" s="64">
        <v>0</v>
      </c>
      <c r="E697" s="64">
        <v>0</v>
      </c>
      <c r="F697" s="64">
        <v>0</v>
      </c>
      <c r="G697" s="64">
        <v>0</v>
      </c>
      <c r="H697" s="64">
        <v>1</v>
      </c>
      <c r="I697" s="64">
        <v>1</v>
      </c>
      <c r="J697" s="64">
        <v>0</v>
      </c>
      <c r="K697" s="84">
        <v>7.7200000000000005E-2</v>
      </c>
      <c r="L697" s="64">
        <v>0</v>
      </c>
      <c r="M697" s="64">
        <v>0</v>
      </c>
      <c r="N697" s="64">
        <v>0</v>
      </c>
      <c r="O697" s="64">
        <v>0</v>
      </c>
      <c r="P697" s="64">
        <v>2</v>
      </c>
      <c r="Q697" s="64">
        <v>2</v>
      </c>
      <c r="R697" s="84">
        <v>1</v>
      </c>
      <c r="S697" s="64">
        <v>5</v>
      </c>
      <c r="T697" s="61"/>
      <c r="U697" s="61">
        <v>485</v>
      </c>
      <c r="V697" s="61">
        <v>258</v>
      </c>
      <c r="W697" s="61">
        <v>295</v>
      </c>
      <c r="X697" s="85">
        <v>30186.493820000003</v>
      </c>
      <c r="Y697" s="85">
        <v>15093</v>
      </c>
    </row>
    <row r="698" spans="1:25" s="85" customFormat="1">
      <c r="A698" s="83">
        <v>485</v>
      </c>
      <c r="B698" s="61">
        <v>485258305</v>
      </c>
      <c r="C698" s="63" t="s">
        <v>272</v>
      </c>
      <c r="D698" s="64">
        <v>0</v>
      </c>
      <c r="E698" s="64">
        <v>0</v>
      </c>
      <c r="F698" s="64">
        <v>0</v>
      </c>
      <c r="G698" s="64">
        <v>0</v>
      </c>
      <c r="H698" s="64">
        <v>1</v>
      </c>
      <c r="I698" s="64">
        <v>0</v>
      </c>
      <c r="J698" s="64">
        <v>0</v>
      </c>
      <c r="K698" s="84">
        <v>3.8600000000000002E-2</v>
      </c>
      <c r="L698" s="64">
        <v>0</v>
      </c>
      <c r="M698" s="64">
        <v>0</v>
      </c>
      <c r="N698" s="64">
        <v>0</v>
      </c>
      <c r="O698" s="64">
        <v>0</v>
      </c>
      <c r="P698" s="64">
        <v>0</v>
      </c>
      <c r="Q698" s="64">
        <v>1</v>
      </c>
      <c r="R698" s="84">
        <v>1</v>
      </c>
      <c r="S698" s="64">
        <v>4</v>
      </c>
      <c r="T698" s="61"/>
      <c r="U698" s="61">
        <v>485</v>
      </c>
      <c r="V698" s="61">
        <v>258</v>
      </c>
      <c r="W698" s="61">
        <v>305</v>
      </c>
      <c r="X698" s="85">
        <v>9754.4269099999983</v>
      </c>
      <c r="Y698" s="85">
        <v>9754</v>
      </c>
    </row>
    <row r="699" spans="1:25" s="85" customFormat="1">
      <c r="A699" s="83">
        <v>486</v>
      </c>
      <c r="B699" s="61">
        <v>486348017</v>
      </c>
      <c r="C699" s="63" t="s">
        <v>610</v>
      </c>
      <c r="D699" s="64">
        <v>0</v>
      </c>
      <c r="E699" s="64">
        <v>0</v>
      </c>
      <c r="F699" s="64">
        <v>1</v>
      </c>
      <c r="G699" s="64">
        <v>2</v>
      </c>
      <c r="H699" s="64">
        <v>0</v>
      </c>
      <c r="I699" s="64">
        <v>0</v>
      </c>
      <c r="J699" s="64">
        <v>0</v>
      </c>
      <c r="K699" s="84">
        <v>0.1158</v>
      </c>
      <c r="L699" s="64">
        <v>0</v>
      </c>
      <c r="M699" s="64">
        <v>3</v>
      </c>
      <c r="N699" s="64">
        <v>0</v>
      </c>
      <c r="O699" s="64">
        <v>0</v>
      </c>
      <c r="P699" s="64">
        <v>3</v>
      </c>
      <c r="Q699" s="64">
        <v>3</v>
      </c>
      <c r="R699" s="84">
        <v>1</v>
      </c>
      <c r="S699" s="64">
        <v>6</v>
      </c>
      <c r="T699" s="61"/>
      <c r="U699" s="61">
        <v>486</v>
      </c>
      <c r="V699" s="61">
        <v>348</v>
      </c>
      <c r="W699" s="61">
        <v>17</v>
      </c>
      <c r="X699" s="85">
        <v>52338.770730000011</v>
      </c>
      <c r="Y699" s="85">
        <v>17446</v>
      </c>
    </row>
    <row r="700" spans="1:25" s="85" customFormat="1">
      <c r="A700" s="83">
        <v>486</v>
      </c>
      <c r="B700" s="61">
        <v>486348151</v>
      </c>
      <c r="C700" s="63" t="s">
        <v>610</v>
      </c>
      <c r="D700" s="64">
        <v>0</v>
      </c>
      <c r="E700" s="64">
        <v>0</v>
      </c>
      <c r="F700" s="64">
        <v>0</v>
      </c>
      <c r="G700" s="64">
        <v>2</v>
      </c>
      <c r="H700" s="64">
        <v>0</v>
      </c>
      <c r="I700" s="64">
        <v>0</v>
      </c>
      <c r="J700" s="64">
        <v>0</v>
      </c>
      <c r="K700" s="84">
        <v>7.7200000000000005E-2</v>
      </c>
      <c r="L700" s="64">
        <v>0</v>
      </c>
      <c r="M700" s="64">
        <v>0</v>
      </c>
      <c r="N700" s="64">
        <v>0</v>
      </c>
      <c r="O700" s="64">
        <v>0</v>
      </c>
      <c r="P700" s="64">
        <v>2</v>
      </c>
      <c r="Q700" s="64">
        <v>2</v>
      </c>
      <c r="R700" s="84">
        <v>1</v>
      </c>
      <c r="S700" s="64">
        <v>7</v>
      </c>
      <c r="T700" s="61"/>
      <c r="U700" s="61">
        <v>486</v>
      </c>
      <c r="V700" s="61">
        <v>348</v>
      </c>
      <c r="W700" s="61">
        <v>151</v>
      </c>
      <c r="X700" s="85">
        <v>30342.293819999999</v>
      </c>
      <c r="Y700" s="85">
        <v>15171</v>
      </c>
    </row>
    <row r="701" spans="1:25" s="85" customFormat="1">
      <c r="A701" s="83">
        <v>486</v>
      </c>
      <c r="B701" s="61">
        <v>486348153</v>
      </c>
      <c r="C701" s="63" t="s">
        <v>610</v>
      </c>
      <c r="D701" s="64">
        <v>0</v>
      </c>
      <c r="E701" s="64">
        <v>0</v>
      </c>
      <c r="F701" s="64">
        <v>0</v>
      </c>
      <c r="G701" s="64">
        <v>1</v>
      </c>
      <c r="H701" s="64">
        <v>0</v>
      </c>
      <c r="I701" s="64">
        <v>0</v>
      </c>
      <c r="J701" s="64">
        <v>0</v>
      </c>
      <c r="K701" s="84">
        <v>3.8600000000000002E-2</v>
      </c>
      <c r="L701" s="64">
        <v>0</v>
      </c>
      <c r="M701" s="64">
        <v>0</v>
      </c>
      <c r="N701" s="64">
        <v>0</v>
      </c>
      <c r="O701" s="64">
        <v>0</v>
      </c>
      <c r="P701" s="64">
        <v>0</v>
      </c>
      <c r="Q701" s="64">
        <v>1</v>
      </c>
      <c r="R701" s="84">
        <v>1</v>
      </c>
      <c r="S701" s="64">
        <v>10</v>
      </c>
      <c r="T701" s="61"/>
      <c r="U701" s="61">
        <v>486</v>
      </c>
      <c r="V701" s="61">
        <v>348</v>
      </c>
      <c r="W701" s="61">
        <v>153</v>
      </c>
      <c r="X701" s="85">
        <v>10114.68691</v>
      </c>
      <c r="Y701" s="85">
        <v>10115</v>
      </c>
    </row>
    <row r="702" spans="1:25" s="85" customFormat="1">
      <c r="A702" s="83">
        <v>486</v>
      </c>
      <c r="B702" s="61">
        <v>486348186</v>
      </c>
      <c r="C702" s="63" t="s">
        <v>610</v>
      </c>
      <c r="D702" s="64">
        <v>0</v>
      </c>
      <c r="E702" s="64">
        <v>0</v>
      </c>
      <c r="F702" s="64">
        <v>0</v>
      </c>
      <c r="G702" s="64">
        <v>3</v>
      </c>
      <c r="H702" s="64">
        <v>0</v>
      </c>
      <c r="I702" s="64">
        <v>0</v>
      </c>
      <c r="J702" s="64">
        <v>0</v>
      </c>
      <c r="K702" s="84">
        <v>0.1158</v>
      </c>
      <c r="L702" s="64">
        <v>0</v>
      </c>
      <c r="M702" s="64">
        <v>1</v>
      </c>
      <c r="N702" s="64">
        <v>0</v>
      </c>
      <c r="O702" s="64">
        <v>0</v>
      </c>
      <c r="P702" s="64">
        <v>3</v>
      </c>
      <c r="Q702" s="64">
        <v>3</v>
      </c>
      <c r="R702" s="84">
        <v>1</v>
      </c>
      <c r="S702" s="64">
        <v>7</v>
      </c>
      <c r="T702" s="61"/>
      <c r="U702" s="61">
        <v>486</v>
      </c>
      <c r="V702" s="61">
        <v>348</v>
      </c>
      <c r="W702" s="61">
        <v>186</v>
      </c>
      <c r="X702" s="85">
        <v>48067.510729999995</v>
      </c>
      <c r="Y702" s="85">
        <v>16023</v>
      </c>
    </row>
    <row r="703" spans="1:25" s="85" customFormat="1">
      <c r="A703" s="83">
        <v>486</v>
      </c>
      <c r="B703" s="61">
        <v>486348214</v>
      </c>
      <c r="C703" s="63" t="s">
        <v>610</v>
      </c>
      <c r="D703" s="64">
        <v>0</v>
      </c>
      <c r="E703" s="64">
        <v>0</v>
      </c>
      <c r="F703" s="64">
        <v>0</v>
      </c>
      <c r="G703" s="64">
        <v>0</v>
      </c>
      <c r="H703" s="64">
        <v>2</v>
      </c>
      <c r="I703" s="64">
        <v>0</v>
      </c>
      <c r="J703" s="64">
        <v>0</v>
      </c>
      <c r="K703" s="84">
        <v>7.7200000000000005E-2</v>
      </c>
      <c r="L703" s="64">
        <v>0</v>
      </c>
      <c r="M703" s="64">
        <v>0</v>
      </c>
      <c r="N703" s="64">
        <v>0</v>
      </c>
      <c r="O703" s="64">
        <v>0</v>
      </c>
      <c r="P703" s="64">
        <v>1</v>
      </c>
      <c r="Q703" s="64">
        <v>2</v>
      </c>
      <c r="R703" s="84">
        <v>1</v>
      </c>
      <c r="S703" s="64">
        <v>8</v>
      </c>
      <c r="T703" s="61"/>
      <c r="U703" s="61">
        <v>486</v>
      </c>
      <c r="V703" s="61">
        <v>348</v>
      </c>
      <c r="W703" s="61">
        <v>214</v>
      </c>
      <c r="X703" s="85">
        <v>24827.363819999995</v>
      </c>
      <c r="Y703" s="85">
        <v>12414</v>
      </c>
    </row>
    <row r="704" spans="1:25" s="85" customFormat="1">
      <c r="A704" s="83">
        <v>486</v>
      </c>
      <c r="B704" s="61">
        <v>486348215</v>
      </c>
      <c r="C704" s="63" t="s">
        <v>610</v>
      </c>
      <c r="D704" s="64">
        <v>0</v>
      </c>
      <c r="E704" s="64">
        <v>0</v>
      </c>
      <c r="F704" s="64">
        <v>0</v>
      </c>
      <c r="G704" s="64">
        <v>1</v>
      </c>
      <c r="H704" s="64">
        <v>0</v>
      </c>
      <c r="I704" s="64">
        <v>0</v>
      </c>
      <c r="J704" s="64">
        <v>0</v>
      </c>
      <c r="K704" s="84">
        <v>3.8600000000000002E-2</v>
      </c>
      <c r="L704" s="64">
        <v>0</v>
      </c>
      <c r="M704" s="64">
        <v>1</v>
      </c>
      <c r="N704" s="64">
        <v>0</v>
      </c>
      <c r="O704" s="64">
        <v>0</v>
      </c>
      <c r="P704" s="64">
        <v>1</v>
      </c>
      <c r="Q704" s="64">
        <v>1</v>
      </c>
      <c r="R704" s="84">
        <v>1</v>
      </c>
      <c r="S704" s="64">
        <v>10</v>
      </c>
      <c r="T704" s="61"/>
      <c r="U704" s="61">
        <v>486</v>
      </c>
      <c r="V704" s="61">
        <v>348</v>
      </c>
      <c r="W704" s="61">
        <v>215</v>
      </c>
      <c r="X704" s="85">
        <v>18511.396910000003</v>
      </c>
      <c r="Y704" s="85">
        <v>18511</v>
      </c>
    </row>
    <row r="705" spans="1:25" s="85" customFormat="1">
      <c r="A705" s="83">
        <v>486</v>
      </c>
      <c r="B705" s="61">
        <v>486348226</v>
      </c>
      <c r="C705" s="63" t="s">
        <v>610</v>
      </c>
      <c r="D705" s="64">
        <v>0</v>
      </c>
      <c r="E705" s="64">
        <v>0</v>
      </c>
      <c r="F705" s="64">
        <v>0</v>
      </c>
      <c r="G705" s="64">
        <v>2</v>
      </c>
      <c r="H705" s="64">
        <v>1</v>
      </c>
      <c r="I705" s="64">
        <v>0</v>
      </c>
      <c r="J705" s="64">
        <v>0</v>
      </c>
      <c r="K705" s="84">
        <v>0.1158</v>
      </c>
      <c r="L705" s="64">
        <v>0</v>
      </c>
      <c r="M705" s="64">
        <v>0</v>
      </c>
      <c r="N705" s="64">
        <v>0</v>
      </c>
      <c r="O705" s="64">
        <v>0</v>
      </c>
      <c r="P705" s="64">
        <v>3</v>
      </c>
      <c r="Q705" s="64">
        <v>3</v>
      </c>
      <c r="R705" s="84">
        <v>1</v>
      </c>
      <c r="S705" s="64">
        <v>9</v>
      </c>
      <c r="T705" s="61"/>
      <c r="U705" s="61">
        <v>486</v>
      </c>
      <c r="V705" s="61">
        <v>348</v>
      </c>
      <c r="W705" s="61">
        <v>226</v>
      </c>
      <c r="X705" s="85">
        <v>46725.570729999999</v>
      </c>
      <c r="Y705" s="85">
        <v>15575</v>
      </c>
    </row>
    <row r="706" spans="1:25" s="85" customFormat="1">
      <c r="A706" s="83">
        <v>486</v>
      </c>
      <c r="B706" s="61">
        <v>486348227</v>
      </c>
      <c r="C706" s="63" t="s">
        <v>610</v>
      </c>
      <c r="D706" s="64">
        <v>0</v>
      </c>
      <c r="E706" s="64">
        <v>0</v>
      </c>
      <c r="F706" s="64">
        <v>0</v>
      </c>
      <c r="G706" s="64">
        <v>1</v>
      </c>
      <c r="H706" s="64">
        <v>0</v>
      </c>
      <c r="I706" s="64">
        <v>0</v>
      </c>
      <c r="J706" s="64">
        <v>0</v>
      </c>
      <c r="K706" s="84">
        <v>3.8600000000000002E-2</v>
      </c>
      <c r="L706" s="64">
        <v>0</v>
      </c>
      <c r="M706" s="64">
        <v>0</v>
      </c>
      <c r="N706" s="64">
        <v>0</v>
      </c>
      <c r="O706" s="64">
        <v>0</v>
      </c>
      <c r="P706" s="64">
        <v>1</v>
      </c>
      <c r="Q706" s="64">
        <v>1</v>
      </c>
      <c r="R706" s="84">
        <v>1</v>
      </c>
      <c r="S706" s="64">
        <v>10</v>
      </c>
      <c r="T706" s="61"/>
      <c r="U706" s="61">
        <v>486</v>
      </c>
      <c r="V706" s="61">
        <v>348</v>
      </c>
      <c r="W706" s="61">
        <v>227</v>
      </c>
      <c r="X706" s="85">
        <v>15957.32691</v>
      </c>
      <c r="Y706" s="85">
        <v>15957</v>
      </c>
    </row>
    <row r="707" spans="1:25" s="85" customFormat="1">
      <c r="A707" s="83">
        <v>486</v>
      </c>
      <c r="B707" s="61">
        <v>486348271</v>
      </c>
      <c r="C707" s="63" t="s">
        <v>610</v>
      </c>
      <c r="D707" s="64">
        <v>0</v>
      </c>
      <c r="E707" s="64">
        <v>0</v>
      </c>
      <c r="F707" s="64">
        <v>0</v>
      </c>
      <c r="G707" s="64">
        <v>1</v>
      </c>
      <c r="H707" s="64">
        <v>0</v>
      </c>
      <c r="I707" s="64">
        <v>0</v>
      </c>
      <c r="J707" s="64">
        <v>0</v>
      </c>
      <c r="K707" s="84">
        <v>3.8600000000000002E-2</v>
      </c>
      <c r="L707" s="64">
        <v>0</v>
      </c>
      <c r="M707" s="64">
        <v>0</v>
      </c>
      <c r="N707" s="64">
        <v>0</v>
      </c>
      <c r="O707" s="64">
        <v>0</v>
      </c>
      <c r="P707" s="64">
        <v>1</v>
      </c>
      <c r="Q707" s="64">
        <v>1</v>
      </c>
      <c r="R707" s="84">
        <v>1</v>
      </c>
      <c r="S707" s="64">
        <v>4</v>
      </c>
      <c r="T707" s="61"/>
      <c r="U707" s="61">
        <v>486</v>
      </c>
      <c r="V707" s="61">
        <v>348</v>
      </c>
      <c r="W707" s="61">
        <v>271</v>
      </c>
      <c r="X707" s="85">
        <v>14415.836909999998</v>
      </c>
      <c r="Y707" s="85">
        <v>14416</v>
      </c>
    </row>
    <row r="708" spans="1:25" s="85" customFormat="1">
      <c r="A708" s="83">
        <v>486</v>
      </c>
      <c r="B708" s="61">
        <v>486348277</v>
      </c>
      <c r="C708" s="63" t="s">
        <v>610</v>
      </c>
      <c r="D708" s="64">
        <v>0</v>
      </c>
      <c r="E708" s="64">
        <v>0</v>
      </c>
      <c r="F708" s="64">
        <v>2</v>
      </c>
      <c r="G708" s="64">
        <v>4</v>
      </c>
      <c r="H708" s="64">
        <v>2</v>
      </c>
      <c r="I708" s="64">
        <v>0</v>
      </c>
      <c r="J708" s="64">
        <v>0</v>
      </c>
      <c r="K708" s="84">
        <v>0.30880000000000002</v>
      </c>
      <c r="L708" s="64">
        <v>0</v>
      </c>
      <c r="M708" s="64">
        <v>3</v>
      </c>
      <c r="N708" s="64">
        <v>0</v>
      </c>
      <c r="O708" s="64">
        <v>0</v>
      </c>
      <c r="P708" s="64">
        <v>8</v>
      </c>
      <c r="Q708" s="64">
        <v>8</v>
      </c>
      <c r="R708" s="84">
        <v>1</v>
      </c>
      <c r="S708" s="64">
        <v>12</v>
      </c>
      <c r="T708" s="61"/>
      <c r="U708" s="61">
        <v>486</v>
      </c>
      <c r="V708" s="61">
        <v>348</v>
      </c>
      <c r="W708" s="61">
        <v>277</v>
      </c>
      <c r="X708" s="85">
        <v>139570.22527999998</v>
      </c>
      <c r="Y708" s="85">
        <v>17446</v>
      </c>
    </row>
    <row r="709" spans="1:25" s="85" customFormat="1">
      <c r="A709" s="83">
        <v>486</v>
      </c>
      <c r="B709" s="61">
        <v>486348316</v>
      </c>
      <c r="C709" s="63" t="s">
        <v>610</v>
      </c>
      <c r="D709" s="64">
        <v>0</v>
      </c>
      <c r="E709" s="64">
        <v>0</v>
      </c>
      <c r="F709" s="64">
        <v>1</v>
      </c>
      <c r="G709" s="64">
        <v>2</v>
      </c>
      <c r="H709" s="64">
        <v>2</v>
      </c>
      <c r="I709" s="64">
        <v>0</v>
      </c>
      <c r="J709" s="64">
        <v>0</v>
      </c>
      <c r="K709" s="84">
        <v>0.193</v>
      </c>
      <c r="L709" s="64">
        <v>0</v>
      </c>
      <c r="M709" s="64">
        <v>1</v>
      </c>
      <c r="N709" s="64">
        <v>0</v>
      </c>
      <c r="O709" s="64">
        <v>0</v>
      </c>
      <c r="P709" s="64">
        <v>5</v>
      </c>
      <c r="Q709" s="64">
        <v>5</v>
      </c>
      <c r="R709" s="84">
        <v>1</v>
      </c>
      <c r="S709" s="64">
        <v>11</v>
      </c>
      <c r="T709" s="61"/>
      <c r="U709" s="61">
        <v>486</v>
      </c>
      <c r="V709" s="61">
        <v>348</v>
      </c>
      <c r="W709" s="61">
        <v>316</v>
      </c>
      <c r="X709" s="85">
        <v>83154.32454999999</v>
      </c>
      <c r="Y709" s="85">
        <v>16631</v>
      </c>
    </row>
    <row r="710" spans="1:25" s="85" customFormat="1">
      <c r="A710" s="83">
        <v>486</v>
      </c>
      <c r="B710" s="61">
        <v>486348348</v>
      </c>
      <c r="C710" s="63" t="s">
        <v>610</v>
      </c>
      <c r="D710" s="64">
        <v>0</v>
      </c>
      <c r="E710" s="64">
        <v>0</v>
      </c>
      <c r="F710" s="64">
        <v>65</v>
      </c>
      <c r="G710" s="64">
        <v>346</v>
      </c>
      <c r="H710" s="64">
        <v>208</v>
      </c>
      <c r="I710" s="64">
        <v>0</v>
      </c>
      <c r="J710" s="64">
        <v>0</v>
      </c>
      <c r="K710" s="84">
        <v>23.8934</v>
      </c>
      <c r="L710" s="64">
        <v>0</v>
      </c>
      <c r="M710" s="64">
        <v>135</v>
      </c>
      <c r="N710" s="64">
        <v>25</v>
      </c>
      <c r="O710" s="64">
        <v>0</v>
      </c>
      <c r="P710" s="64">
        <v>527</v>
      </c>
      <c r="Q710" s="64">
        <v>619</v>
      </c>
      <c r="R710" s="84">
        <v>1</v>
      </c>
      <c r="S710" s="64">
        <v>11</v>
      </c>
      <c r="T710" s="61"/>
      <c r="U710" s="61">
        <v>486</v>
      </c>
      <c r="V710" s="61">
        <v>348</v>
      </c>
      <c r="W710" s="61">
        <v>348</v>
      </c>
      <c r="X710" s="85">
        <v>9841069.9072900005</v>
      </c>
      <c r="Y710" s="85">
        <v>15898</v>
      </c>
    </row>
    <row r="711" spans="1:25" s="85" customFormat="1">
      <c r="A711" s="83">
        <v>486</v>
      </c>
      <c r="B711" s="61">
        <v>486348610</v>
      </c>
      <c r="C711" s="63" t="s">
        <v>610</v>
      </c>
      <c r="D711" s="64">
        <v>0</v>
      </c>
      <c r="E711" s="64">
        <v>0</v>
      </c>
      <c r="F711" s="64">
        <v>1</v>
      </c>
      <c r="G711" s="64">
        <v>0</v>
      </c>
      <c r="H711" s="64">
        <v>0</v>
      </c>
      <c r="I711" s="64">
        <v>0</v>
      </c>
      <c r="J711" s="64">
        <v>0</v>
      </c>
      <c r="K711" s="84">
        <v>3.8600000000000002E-2</v>
      </c>
      <c r="L711" s="64">
        <v>0</v>
      </c>
      <c r="M711" s="64">
        <v>0</v>
      </c>
      <c r="N711" s="64">
        <v>0</v>
      </c>
      <c r="O711" s="64">
        <v>0</v>
      </c>
      <c r="P711" s="64">
        <v>0</v>
      </c>
      <c r="Q711" s="64">
        <v>1</v>
      </c>
      <c r="R711" s="84">
        <v>1</v>
      </c>
      <c r="S711" s="64">
        <v>5</v>
      </c>
      <c r="T711" s="61"/>
      <c r="U711" s="61">
        <v>486</v>
      </c>
      <c r="V711" s="61">
        <v>348</v>
      </c>
      <c r="W711" s="61">
        <v>610</v>
      </c>
      <c r="X711" s="85">
        <v>10063.92691</v>
      </c>
      <c r="Y711" s="85">
        <v>10064</v>
      </c>
    </row>
    <row r="712" spans="1:25" s="85" customFormat="1">
      <c r="A712" s="83">
        <v>486</v>
      </c>
      <c r="B712" s="61">
        <v>486348658</v>
      </c>
      <c r="C712" s="63" t="s">
        <v>610</v>
      </c>
      <c r="D712" s="64">
        <v>0</v>
      </c>
      <c r="E712" s="64">
        <v>0</v>
      </c>
      <c r="F712" s="64">
        <v>2</v>
      </c>
      <c r="G712" s="64">
        <v>1</v>
      </c>
      <c r="H712" s="64">
        <v>0</v>
      </c>
      <c r="I712" s="64">
        <v>0</v>
      </c>
      <c r="J712" s="64">
        <v>0</v>
      </c>
      <c r="K712" s="84">
        <v>0.1158</v>
      </c>
      <c r="L712" s="64">
        <v>0</v>
      </c>
      <c r="M712" s="64">
        <v>1</v>
      </c>
      <c r="N712" s="64">
        <v>0</v>
      </c>
      <c r="O712" s="64">
        <v>0</v>
      </c>
      <c r="P712" s="64">
        <v>3</v>
      </c>
      <c r="Q712" s="64">
        <v>3</v>
      </c>
      <c r="R712" s="84">
        <v>1</v>
      </c>
      <c r="S712" s="64">
        <v>7</v>
      </c>
      <c r="T712" s="61"/>
      <c r="U712" s="61">
        <v>486</v>
      </c>
      <c r="V712" s="61">
        <v>348</v>
      </c>
      <c r="W712" s="61">
        <v>658</v>
      </c>
      <c r="X712" s="85">
        <v>47965.990729999998</v>
      </c>
      <c r="Y712" s="85">
        <v>15989</v>
      </c>
    </row>
    <row r="713" spans="1:25" s="85" customFormat="1">
      <c r="A713" s="83">
        <v>486</v>
      </c>
      <c r="B713" s="61">
        <v>486348753</v>
      </c>
      <c r="C713" s="63" t="s">
        <v>610</v>
      </c>
      <c r="D713" s="64">
        <v>0</v>
      </c>
      <c r="E713" s="64">
        <v>0</v>
      </c>
      <c r="F713" s="64">
        <v>0</v>
      </c>
      <c r="G713" s="64">
        <v>1</v>
      </c>
      <c r="H713" s="64">
        <v>0</v>
      </c>
      <c r="I713" s="64">
        <v>0</v>
      </c>
      <c r="J713" s="64">
        <v>0</v>
      </c>
      <c r="K713" s="84">
        <v>3.8600000000000002E-2</v>
      </c>
      <c r="L713" s="64">
        <v>0</v>
      </c>
      <c r="M713" s="64">
        <v>0</v>
      </c>
      <c r="N713" s="64">
        <v>0</v>
      </c>
      <c r="O713" s="64">
        <v>0</v>
      </c>
      <c r="P713" s="64">
        <v>0</v>
      </c>
      <c r="Q713" s="64">
        <v>1</v>
      </c>
      <c r="R713" s="84">
        <v>1</v>
      </c>
      <c r="S713" s="64">
        <v>7</v>
      </c>
      <c r="T713" s="61"/>
      <c r="U713" s="61">
        <v>486</v>
      </c>
      <c r="V713" s="61">
        <v>348</v>
      </c>
      <c r="W713" s="61">
        <v>753</v>
      </c>
      <c r="X713" s="85">
        <v>10114.68691</v>
      </c>
      <c r="Y713" s="85">
        <v>10115</v>
      </c>
    </row>
    <row r="714" spans="1:25" s="85" customFormat="1">
      <c r="A714" s="83">
        <v>486</v>
      </c>
      <c r="B714" s="61">
        <v>486348767</v>
      </c>
      <c r="C714" s="63" t="s">
        <v>610</v>
      </c>
      <c r="D714" s="64">
        <v>0</v>
      </c>
      <c r="E714" s="64">
        <v>0</v>
      </c>
      <c r="F714" s="64">
        <v>3</v>
      </c>
      <c r="G714" s="64">
        <v>8</v>
      </c>
      <c r="H714" s="64">
        <v>4</v>
      </c>
      <c r="I714" s="64">
        <v>0</v>
      </c>
      <c r="J714" s="64">
        <v>0</v>
      </c>
      <c r="K714" s="84">
        <v>0.57899999999999996</v>
      </c>
      <c r="L714" s="64">
        <v>0</v>
      </c>
      <c r="M714" s="64">
        <v>3</v>
      </c>
      <c r="N714" s="64">
        <v>0</v>
      </c>
      <c r="O714" s="64">
        <v>0</v>
      </c>
      <c r="P714" s="64">
        <v>11</v>
      </c>
      <c r="Q714" s="64">
        <v>15</v>
      </c>
      <c r="R714" s="84">
        <v>1</v>
      </c>
      <c r="S714" s="64">
        <v>9</v>
      </c>
      <c r="T714" s="61"/>
      <c r="U714" s="61">
        <v>486</v>
      </c>
      <c r="V714" s="61">
        <v>348</v>
      </c>
      <c r="W714" s="61">
        <v>767</v>
      </c>
      <c r="X714" s="85">
        <v>219175.68364999996</v>
      </c>
      <c r="Y714" s="85">
        <v>14612</v>
      </c>
    </row>
    <row r="715" spans="1:25" s="85" customFormat="1">
      <c r="A715" s="83">
        <v>486</v>
      </c>
      <c r="B715" s="61">
        <v>486348775</v>
      </c>
      <c r="C715" s="63" t="s">
        <v>610</v>
      </c>
      <c r="D715" s="64">
        <v>0</v>
      </c>
      <c r="E715" s="64">
        <v>0</v>
      </c>
      <c r="F715" s="64">
        <v>0</v>
      </c>
      <c r="G715" s="64">
        <v>2</v>
      </c>
      <c r="H715" s="64">
        <v>0</v>
      </c>
      <c r="I715" s="64">
        <v>0</v>
      </c>
      <c r="J715" s="64">
        <v>0</v>
      </c>
      <c r="K715" s="84">
        <v>7.7200000000000005E-2</v>
      </c>
      <c r="L715" s="64">
        <v>0</v>
      </c>
      <c r="M715" s="64">
        <v>2</v>
      </c>
      <c r="N715" s="64">
        <v>0</v>
      </c>
      <c r="O715" s="64">
        <v>0</v>
      </c>
      <c r="P715" s="64">
        <v>2</v>
      </c>
      <c r="Q715" s="64">
        <v>2</v>
      </c>
      <c r="R715" s="84">
        <v>1</v>
      </c>
      <c r="S715" s="64">
        <v>4</v>
      </c>
      <c r="T715" s="61"/>
      <c r="U715" s="61">
        <v>486</v>
      </c>
      <c r="V715" s="61">
        <v>348</v>
      </c>
      <c r="W715" s="61">
        <v>775</v>
      </c>
      <c r="X715" s="85">
        <v>33939.813819999996</v>
      </c>
      <c r="Y715" s="85">
        <v>16970</v>
      </c>
    </row>
    <row r="716" spans="1:25" s="85" customFormat="1">
      <c r="A716" s="83">
        <v>487</v>
      </c>
      <c r="B716" s="61">
        <v>487049016</v>
      </c>
      <c r="C716" s="63" t="s">
        <v>277</v>
      </c>
      <c r="D716" s="64">
        <v>0</v>
      </c>
      <c r="E716" s="64">
        <v>0</v>
      </c>
      <c r="F716" s="64">
        <v>0</v>
      </c>
      <c r="G716" s="64">
        <v>0</v>
      </c>
      <c r="H716" s="64">
        <v>0</v>
      </c>
      <c r="I716" s="64">
        <v>1</v>
      </c>
      <c r="J716" s="64">
        <v>0</v>
      </c>
      <c r="K716" s="84">
        <v>3.8600000000000002E-2</v>
      </c>
      <c r="L716" s="64">
        <v>0</v>
      </c>
      <c r="M716" s="64">
        <v>0</v>
      </c>
      <c r="N716" s="64">
        <v>0</v>
      </c>
      <c r="O716" s="64">
        <v>1</v>
      </c>
      <c r="P716" s="64">
        <v>1</v>
      </c>
      <c r="Q716" s="64">
        <v>1</v>
      </c>
      <c r="R716" s="84">
        <v>1.1160000000000001</v>
      </c>
      <c r="S716" s="64">
        <v>8</v>
      </c>
      <c r="T716" s="61"/>
      <c r="U716" s="61">
        <v>487</v>
      </c>
      <c r="V716" s="61">
        <v>49</v>
      </c>
      <c r="W716" s="61">
        <v>16</v>
      </c>
      <c r="X716" s="85">
        <v>21334.434580336001</v>
      </c>
      <c r="Y716" s="85">
        <v>21334</v>
      </c>
    </row>
    <row r="717" spans="1:25" s="85" customFormat="1">
      <c r="A717" s="83">
        <v>487</v>
      </c>
      <c r="B717" s="61">
        <v>487049018</v>
      </c>
      <c r="C717" s="63" t="s">
        <v>277</v>
      </c>
      <c r="D717" s="64">
        <v>0</v>
      </c>
      <c r="E717" s="64">
        <v>0</v>
      </c>
      <c r="F717" s="64">
        <v>0</v>
      </c>
      <c r="G717" s="64">
        <v>0</v>
      </c>
      <c r="H717" s="64">
        <v>0</v>
      </c>
      <c r="I717" s="64">
        <v>1</v>
      </c>
      <c r="J717" s="64">
        <v>0</v>
      </c>
      <c r="K717" s="84">
        <v>3.8600000000000002E-2</v>
      </c>
      <c r="L717" s="64">
        <v>0</v>
      </c>
      <c r="M717" s="64">
        <v>0</v>
      </c>
      <c r="N717" s="64">
        <v>0</v>
      </c>
      <c r="O717" s="64">
        <v>0</v>
      </c>
      <c r="P717" s="64">
        <v>0</v>
      </c>
      <c r="Q717" s="64">
        <v>1</v>
      </c>
      <c r="R717" s="84">
        <v>1.1160000000000001</v>
      </c>
      <c r="S717" s="64">
        <v>9</v>
      </c>
      <c r="T717" s="61"/>
      <c r="U717" s="61">
        <v>487</v>
      </c>
      <c r="V717" s="61">
        <v>49</v>
      </c>
      <c r="W717" s="61">
        <v>18</v>
      </c>
      <c r="X717" s="85">
        <v>12703.521220335999</v>
      </c>
      <c r="Y717" s="85">
        <v>12704</v>
      </c>
    </row>
    <row r="718" spans="1:25" s="85" customFormat="1">
      <c r="A718" s="83">
        <v>487</v>
      </c>
      <c r="B718" s="61">
        <v>487049035</v>
      </c>
      <c r="C718" s="63" t="s">
        <v>277</v>
      </c>
      <c r="D718" s="64">
        <v>0</v>
      </c>
      <c r="E718" s="64">
        <v>0</v>
      </c>
      <c r="F718" s="64">
        <v>0</v>
      </c>
      <c r="G718" s="64">
        <v>0</v>
      </c>
      <c r="H718" s="64">
        <v>7</v>
      </c>
      <c r="I718" s="64">
        <v>33</v>
      </c>
      <c r="J718" s="64">
        <v>0</v>
      </c>
      <c r="K718" s="84">
        <v>1.544</v>
      </c>
      <c r="L718" s="64">
        <v>0</v>
      </c>
      <c r="M718" s="64">
        <v>0</v>
      </c>
      <c r="N718" s="64">
        <v>0</v>
      </c>
      <c r="O718" s="64">
        <v>0</v>
      </c>
      <c r="P718" s="64">
        <v>30</v>
      </c>
      <c r="Q718" s="64">
        <v>40</v>
      </c>
      <c r="R718" s="84">
        <v>1.1160000000000001</v>
      </c>
      <c r="S718" s="64">
        <v>11</v>
      </c>
      <c r="T718" s="61"/>
      <c r="U718" s="61">
        <v>487</v>
      </c>
      <c r="V718" s="61">
        <v>49</v>
      </c>
      <c r="W718" s="61">
        <v>35</v>
      </c>
      <c r="X718" s="85">
        <v>697711.55941344006</v>
      </c>
      <c r="Y718" s="85">
        <v>17443</v>
      </c>
    </row>
    <row r="719" spans="1:25" s="85" customFormat="1">
      <c r="A719" s="83">
        <v>487</v>
      </c>
      <c r="B719" s="61">
        <v>487049044</v>
      </c>
      <c r="C719" s="63" t="s">
        <v>277</v>
      </c>
      <c r="D719" s="64">
        <v>0</v>
      </c>
      <c r="E719" s="64">
        <v>0</v>
      </c>
      <c r="F719" s="64">
        <v>0</v>
      </c>
      <c r="G719" s="64">
        <v>0</v>
      </c>
      <c r="H719" s="64">
        <v>2</v>
      </c>
      <c r="I719" s="64">
        <v>5</v>
      </c>
      <c r="J719" s="64">
        <v>0</v>
      </c>
      <c r="K719" s="84">
        <v>0.2702</v>
      </c>
      <c r="L719" s="64">
        <v>0</v>
      </c>
      <c r="M719" s="64">
        <v>0</v>
      </c>
      <c r="N719" s="64">
        <v>0</v>
      </c>
      <c r="O719" s="64">
        <v>0</v>
      </c>
      <c r="P719" s="64">
        <v>3</v>
      </c>
      <c r="Q719" s="64">
        <v>7</v>
      </c>
      <c r="R719" s="84">
        <v>1.1160000000000001</v>
      </c>
      <c r="S719" s="64">
        <v>11</v>
      </c>
      <c r="T719" s="61"/>
      <c r="U719" s="61">
        <v>487</v>
      </c>
      <c r="V719" s="61">
        <v>49</v>
      </c>
      <c r="W719" s="61">
        <v>44</v>
      </c>
      <c r="X719" s="85">
        <v>105211.84850235202</v>
      </c>
      <c r="Y719" s="85">
        <v>15030</v>
      </c>
    </row>
    <row r="720" spans="1:25" s="85" customFormat="1">
      <c r="A720" s="83">
        <v>487</v>
      </c>
      <c r="B720" s="61">
        <v>487049048</v>
      </c>
      <c r="C720" s="63" t="s">
        <v>277</v>
      </c>
      <c r="D720" s="64">
        <v>0</v>
      </c>
      <c r="E720" s="64">
        <v>0</v>
      </c>
      <c r="F720" s="64">
        <v>0</v>
      </c>
      <c r="G720" s="64">
        <v>0</v>
      </c>
      <c r="H720" s="64">
        <v>1</v>
      </c>
      <c r="I720" s="64">
        <v>0</v>
      </c>
      <c r="J720" s="64">
        <v>0</v>
      </c>
      <c r="K720" s="84">
        <v>3.8600000000000002E-2</v>
      </c>
      <c r="L720" s="64">
        <v>0</v>
      </c>
      <c r="M720" s="64">
        <v>0</v>
      </c>
      <c r="N720" s="64">
        <v>0</v>
      </c>
      <c r="O720" s="64">
        <v>0</v>
      </c>
      <c r="P720" s="64">
        <v>1</v>
      </c>
      <c r="Q720" s="64">
        <v>1</v>
      </c>
      <c r="R720" s="84">
        <v>1.1160000000000001</v>
      </c>
      <c r="S720" s="64">
        <v>4</v>
      </c>
      <c r="T720" s="61"/>
      <c r="U720" s="61">
        <v>487</v>
      </c>
      <c r="V720" s="61">
        <v>49</v>
      </c>
      <c r="W720" s="61">
        <v>48</v>
      </c>
      <c r="X720" s="85">
        <v>15396.854900336004</v>
      </c>
      <c r="Y720" s="85">
        <v>15397</v>
      </c>
    </row>
    <row r="721" spans="1:25" s="85" customFormat="1">
      <c r="A721" s="83">
        <v>487</v>
      </c>
      <c r="B721" s="61">
        <v>487049049</v>
      </c>
      <c r="C721" s="63" t="s">
        <v>277</v>
      </c>
      <c r="D721" s="64">
        <v>0</v>
      </c>
      <c r="E721" s="64">
        <v>0</v>
      </c>
      <c r="F721" s="64">
        <v>0</v>
      </c>
      <c r="G721" s="64">
        <v>0</v>
      </c>
      <c r="H721" s="64">
        <v>22</v>
      </c>
      <c r="I721" s="64">
        <v>28</v>
      </c>
      <c r="J721" s="64">
        <v>0</v>
      </c>
      <c r="K721" s="84">
        <v>1.93</v>
      </c>
      <c r="L721" s="64">
        <v>0</v>
      </c>
      <c r="M721" s="64">
        <v>0</v>
      </c>
      <c r="N721" s="64">
        <v>1</v>
      </c>
      <c r="O721" s="64">
        <v>3</v>
      </c>
      <c r="P721" s="64">
        <v>46</v>
      </c>
      <c r="Q721" s="64">
        <v>50</v>
      </c>
      <c r="R721" s="84">
        <v>1.1160000000000001</v>
      </c>
      <c r="S721" s="64">
        <v>8</v>
      </c>
      <c r="T721" s="61"/>
      <c r="U721" s="61">
        <v>487</v>
      </c>
      <c r="V721" s="61">
        <v>49</v>
      </c>
      <c r="W721" s="61">
        <v>49</v>
      </c>
      <c r="X721" s="85">
        <v>871251.69185680011</v>
      </c>
      <c r="Y721" s="85">
        <v>17425</v>
      </c>
    </row>
    <row r="722" spans="1:25" s="85" customFormat="1">
      <c r="A722" s="83">
        <v>487</v>
      </c>
      <c r="B722" s="61">
        <v>487049057</v>
      </c>
      <c r="C722" s="63" t="s">
        <v>277</v>
      </c>
      <c r="D722" s="64">
        <v>0</v>
      </c>
      <c r="E722" s="64">
        <v>0</v>
      </c>
      <c r="F722" s="64">
        <v>0</v>
      </c>
      <c r="G722" s="64">
        <v>0</v>
      </c>
      <c r="H722" s="64">
        <v>3</v>
      </c>
      <c r="I722" s="64">
        <v>3</v>
      </c>
      <c r="J722" s="64">
        <v>0</v>
      </c>
      <c r="K722" s="84">
        <v>0.2316</v>
      </c>
      <c r="L722" s="64">
        <v>0</v>
      </c>
      <c r="M722" s="64">
        <v>0</v>
      </c>
      <c r="N722" s="64">
        <v>0</v>
      </c>
      <c r="O722" s="64">
        <v>0</v>
      </c>
      <c r="P722" s="64">
        <v>3</v>
      </c>
      <c r="Q722" s="64">
        <v>6</v>
      </c>
      <c r="R722" s="84">
        <v>1.1160000000000001</v>
      </c>
      <c r="S722" s="64">
        <v>12</v>
      </c>
      <c r="T722" s="61"/>
      <c r="U722" s="61">
        <v>487</v>
      </c>
      <c r="V722" s="61">
        <v>49</v>
      </c>
      <c r="W722" s="61">
        <v>57</v>
      </c>
      <c r="X722" s="85">
        <v>91504.011722016003</v>
      </c>
      <c r="Y722" s="85">
        <v>15251</v>
      </c>
    </row>
    <row r="723" spans="1:25" s="85" customFormat="1">
      <c r="A723" s="83">
        <v>487</v>
      </c>
      <c r="B723" s="61">
        <v>487049093</v>
      </c>
      <c r="C723" s="63" t="s">
        <v>277</v>
      </c>
      <c r="D723" s="64">
        <v>0</v>
      </c>
      <c r="E723" s="64">
        <v>0</v>
      </c>
      <c r="F723" s="64">
        <v>0</v>
      </c>
      <c r="G723" s="64">
        <v>0</v>
      </c>
      <c r="H723" s="64">
        <v>16</v>
      </c>
      <c r="I723" s="64">
        <v>38</v>
      </c>
      <c r="J723" s="64">
        <v>0</v>
      </c>
      <c r="K723" s="84">
        <v>2.0844</v>
      </c>
      <c r="L723" s="64">
        <v>0</v>
      </c>
      <c r="M723" s="64">
        <v>0</v>
      </c>
      <c r="N723" s="64">
        <v>1</v>
      </c>
      <c r="O723" s="64">
        <v>0</v>
      </c>
      <c r="P723" s="64">
        <v>26</v>
      </c>
      <c r="Q723" s="64">
        <v>54</v>
      </c>
      <c r="R723" s="84">
        <v>1.1160000000000001</v>
      </c>
      <c r="S723" s="64">
        <v>11</v>
      </c>
      <c r="T723" s="61"/>
      <c r="U723" s="61">
        <v>487</v>
      </c>
      <c r="V723" s="61">
        <v>49</v>
      </c>
      <c r="W723" s="61">
        <v>93</v>
      </c>
      <c r="X723" s="85">
        <v>832843.09509814403</v>
      </c>
      <c r="Y723" s="85">
        <v>15423</v>
      </c>
    </row>
    <row r="724" spans="1:25" s="85" customFormat="1">
      <c r="A724" s="83">
        <v>487</v>
      </c>
      <c r="B724" s="61">
        <v>487049100</v>
      </c>
      <c r="C724" s="63" t="s">
        <v>277</v>
      </c>
      <c r="D724" s="64">
        <v>0</v>
      </c>
      <c r="E724" s="64">
        <v>0</v>
      </c>
      <c r="F724" s="64">
        <v>0</v>
      </c>
      <c r="G724" s="64">
        <v>0</v>
      </c>
      <c r="H724" s="64">
        <v>1</v>
      </c>
      <c r="I724" s="64">
        <v>1</v>
      </c>
      <c r="J724" s="64">
        <v>0</v>
      </c>
      <c r="K724" s="84">
        <v>7.7200000000000005E-2</v>
      </c>
      <c r="L724" s="64">
        <v>0</v>
      </c>
      <c r="M724" s="64">
        <v>0</v>
      </c>
      <c r="N724" s="64">
        <v>0</v>
      </c>
      <c r="O724" s="64">
        <v>0</v>
      </c>
      <c r="P724" s="64">
        <v>1</v>
      </c>
      <c r="Q724" s="64">
        <v>2</v>
      </c>
      <c r="R724" s="84">
        <v>1.1160000000000001</v>
      </c>
      <c r="S724" s="64">
        <v>10</v>
      </c>
      <c r="T724" s="61"/>
      <c r="U724" s="61">
        <v>487</v>
      </c>
      <c r="V724" s="61">
        <v>49</v>
      </c>
      <c r="W724" s="61">
        <v>100</v>
      </c>
      <c r="X724" s="85">
        <v>29801.68280067201</v>
      </c>
      <c r="Y724" s="85">
        <v>14901</v>
      </c>
    </row>
    <row r="725" spans="1:25" s="85" customFormat="1">
      <c r="A725" s="83">
        <v>487</v>
      </c>
      <c r="B725" s="61">
        <v>487049128</v>
      </c>
      <c r="C725" s="63" t="s">
        <v>277</v>
      </c>
      <c r="D725" s="64">
        <v>0</v>
      </c>
      <c r="E725" s="64">
        <v>0</v>
      </c>
      <c r="F725" s="64">
        <v>0</v>
      </c>
      <c r="G725" s="64">
        <v>0</v>
      </c>
      <c r="H725" s="64">
        <v>1</v>
      </c>
      <c r="I725" s="64">
        <v>1</v>
      </c>
      <c r="J725" s="64">
        <v>0</v>
      </c>
      <c r="K725" s="84">
        <v>7.7200000000000005E-2</v>
      </c>
      <c r="L725" s="64">
        <v>0</v>
      </c>
      <c r="M725" s="64">
        <v>0</v>
      </c>
      <c r="N725" s="64">
        <v>0</v>
      </c>
      <c r="O725" s="64">
        <v>0</v>
      </c>
      <c r="P725" s="64">
        <v>1</v>
      </c>
      <c r="Q725" s="64">
        <v>2</v>
      </c>
      <c r="R725" s="84">
        <v>1.1160000000000001</v>
      </c>
      <c r="S725" s="64">
        <v>10</v>
      </c>
      <c r="T725" s="61"/>
      <c r="U725" s="61">
        <v>487</v>
      </c>
      <c r="V725" s="61">
        <v>49</v>
      </c>
      <c r="W725" s="61">
        <v>128</v>
      </c>
      <c r="X725" s="85">
        <v>29801.68280067201</v>
      </c>
      <c r="Y725" s="85">
        <v>14901</v>
      </c>
    </row>
    <row r="726" spans="1:25" s="85" customFormat="1">
      <c r="A726" s="83">
        <v>487</v>
      </c>
      <c r="B726" s="61">
        <v>487049155</v>
      </c>
      <c r="C726" s="63" t="s">
        <v>277</v>
      </c>
      <c r="D726" s="64">
        <v>0</v>
      </c>
      <c r="E726" s="64">
        <v>0</v>
      </c>
      <c r="F726" s="64">
        <v>0</v>
      </c>
      <c r="G726" s="64">
        <v>0</v>
      </c>
      <c r="H726" s="64">
        <v>0</v>
      </c>
      <c r="I726" s="64">
        <v>1</v>
      </c>
      <c r="J726" s="64">
        <v>0</v>
      </c>
      <c r="K726" s="84">
        <v>3.8600000000000002E-2</v>
      </c>
      <c r="L726" s="64">
        <v>0</v>
      </c>
      <c r="M726" s="64">
        <v>0</v>
      </c>
      <c r="N726" s="64">
        <v>0</v>
      </c>
      <c r="O726" s="64">
        <v>0</v>
      </c>
      <c r="P726" s="64">
        <v>0</v>
      </c>
      <c r="Q726" s="64">
        <v>1</v>
      </c>
      <c r="R726" s="84">
        <v>1.1160000000000001</v>
      </c>
      <c r="S726" s="64">
        <v>2</v>
      </c>
      <c r="T726" s="61"/>
      <c r="U726" s="61">
        <v>487</v>
      </c>
      <c r="V726" s="61">
        <v>49</v>
      </c>
      <c r="W726" s="61">
        <v>155</v>
      </c>
      <c r="X726" s="85">
        <v>12703.521220335999</v>
      </c>
      <c r="Y726" s="85">
        <v>12704</v>
      </c>
    </row>
    <row r="727" spans="1:25" s="85" customFormat="1">
      <c r="A727" s="83">
        <v>487</v>
      </c>
      <c r="B727" s="61">
        <v>487049163</v>
      </c>
      <c r="C727" s="63" t="s">
        <v>277</v>
      </c>
      <c r="D727" s="64">
        <v>0</v>
      </c>
      <c r="E727" s="64">
        <v>0</v>
      </c>
      <c r="F727" s="64">
        <v>0</v>
      </c>
      <c r="G727" s="64">
        <v>0</v>
      </c>
      <c r="H727" s="64">
        <v>5</v>
      </c>
      <c r="I727" s="64">
        <v>11</v>
      </c>
      <c r="J727" s="64">
        <v>0</v>
      </c>
      <c r="K727" s="84">
        <v>0.61760000000000004</v>
      </c>
      <c r="L727" s="64">
        <v>0</v>
      </c>
      <c r="M727" s="64">
        <v>0</v>
      </c>
      <c r="N727" s="64">
        <v>0</v>
      </c>
      <c r="O727" s="64">
        <v>1</v>
      </c>
      <c r="P727" s="64">
        <v>10</v>
      </c>
      <c r="Q727" s="64">
        <v>16</v>
      </c>
      <c r="R727" s="84">
        <v>1.1160000000000001</v>
      </c>
      <c r="S727" s="64">
        <v>11</v>
      </c>
      <c r="T727" s="61"/>
      <c r="U727" s="61">
        <v>487</v>
      </c>
      <c r="V727" s="61">
        <v>49</v>
      </c>
      <c r="W727" s="61">
        <v>163</v>
      </c>
      <c r="X727" s="85">
        <v>263730.91392537602</v>
      </c>
      <c r="Y727" s="85">
        <v>16483</v>
      </c>
    </row>
    <row r="728" spans="1:25" s="85" customFormat="1">
      <c r="A728" s="83">
        <v>487</v>
      </c>
      <c r="B728" s="61">
        <v>487049165</v>
      </c>
      <c r="C728" s="63" t="s">
        <v>277</v>
      </c>
      <c r="D728" s="64">
        <v>0</v>
      </c>
      <c r="E728" s="64">
        <v>0</v>
      </c>
      <c r="F728" s="64">
        <v>0</v>
      </c>
      <c r="G728" s="64">
        <v>0</v>
      </c>
      <c r="H728" s="64">
        <v>17</v>
      </c>
      <c r="I728" s="64">
        <v>36</v>
      </c>
      <c r="J728" s="64">
        <v>0</v>
      </c>
      <c r="K728" s="84">
        <v>2.0457999999999998</v>
      </c>
      <c r="L728" s="64">
        <v>0</v>
      </c>
      <c r="M728" s="64">
        <v>0</v>
      </c>
      <c r="N728" s="64">
        <v>1</v>
      </c>
      <c r="O728" s="64">
        <v>1</v>
      </c>
      <c r="P728" s="64">
        <v>36</v>
      </c>
      <c r="Q728" s="64">
        <v>53</v>
      </c>
      <c r="R728" s="84">
        <v>1.1160000000000001</v>
      </c>
      <c r="S728" s="64">
        <v>10</v>
      </c>
      <c r="T728" s="61"/>
      <c r="U728" s="61">
        <v>487</v>
      </c>
      <c r="V728" s="61">
        <v>49</v>
      </c>
      <c r="W728" s="61">
        <v>165</v>
      </c>
      <c r="X728" s="85">
        <v>876234.75371780782</v>
      </c>
      <c r="Y728" s="85">
        <v>16533</v>
      </c>
    </row>
    <row r="729" spans="1:25" s="85" customFormat="1">
      <c r="A729" s="83">
        <v>487</v>
      </c>
      <c r="B729" s="61">
        <v>487049176</v>
      </c>
      <c r="C729" s="63" t="s">
        <v>277</v>
      </c>
      <c r="D729" s="64">
        <v>0</v>
      </c>
      <c r="E729" s="64">
        <v>0</v>
      </c>
      <c r="F729" s="64">
        <v>0</v>
      </c>
      <c r="G729" s="64">
        <v>0</v>
      </c>
      <c r="H729" s="64">
        <v>17</v>
      </c>
      <c r="I729" s="64">
        <v>30</v>
      </c>
      <c r="J729" s="64">
        <v>0</v>
      </c>
      <c r="K729" s="84">
        <v>1.8142</v>
      </c>
      <c r="L729" s="64">
        <v>0</v>
      </c>
      <c r="M729" s="64">
        <v>0</v>
      </c>
      <c r="N729" s="64">
        <v>1</v>
      </c>
      <c r="O729" s="64">
        <v>2</v>
      </c>
      <c r="P729" s="64">
        <v>34</v>
      </c>
      <c r="Q729" s="64">
        <v>47</v>
      </c>
      <c r="R729" s="84">
        <v>1.1160000000000001</v>
      </c>
      <c r="S729" s="64">
        <v>8</v>
      </c>
      <c r="T729" s="61"/>
      <c r="U729" s="61">
        <v>487</v>
      </c>
      <c r="V729" s="61">
        <v>49</v>
      </c>
      <c r="W729" s="61">
        <v>176</v>
      </c>
      <c r="X729" s="85">
        <v>770209.86107579211</v>
      </c>
      <c r="Y729" s="85">
        <v>16387</v>
      </c>
    </row>
    <row r="730" spans="1:25" s="85" customFormat="1">
      <c r="A730" s="83">
        <v>487</v>
      </c>
      <c r="B730" s="61">
        <v>487049178</v>
      </c>
      <c r="C730" s="63" t="s">
        <v>277</v>
      </c>
      <c r="D730" s="64">
        <v>0</v>
      </c>
      <c r="E730" s="64">
        <v>0</v>
      </c>
      <c r="F730" s="64">
        <v>0</v>
      </c>
      <c r="G730" s="64">
        <v>0</v>
      </c>
      <c r="H730" s="64">
        <v>0</v>
      </c>
      <c r="I730" s="64">
        <v>2</v>
      </c>
      <c r="J730" s="64">
        <v>0</v>
      </c>
      <c r="K730" s="84">
        <v>7.7200000000000005E-2</v>
      </c>
      <c r="L730" s="64">
        <v>0</v>
      </c>
      <c r="M730" s="64">
        <v>0</v>
      </c>
      <c r="N730" s="64">
        <v>0</v>
      </c>
      <c r="O730" s="64">
        <v>0</v>
      </c>
      <c r="P730" s="64">
        <v>1</v>
      </c>
      <c r="Q730" s="64">
        <v>2</v>
      </c>
      <c r="R730" s="84">
        <v>1.1160000000000001</v>
      </c>
      <c r="S730" s="64">
        <v>3</v>
      </c>
      <c r="T730" s="61"/>
      <c r="U730" s="61">
        <v>487</v>
      </c>
      <c r="V730" s="61">
        <v>49</v>
      </c>
      <c r="W730" s="61">
        <v>178</v>
      </c>
      <c r="X730" s="85">
        <v>30033.677320672006</v>
      </c>
      <c r="Y730" s="85">
        <v>15017</v>
      </c>
    </row>
    <row r="731" spans="1:25" s="85" customFormat="1">
      <c r="A731" s="83">
        <v>487</v>
      </c>
      <c r="B731" s="61">
        <v>487049181</v>
      </c>
      <c r="C731" s="63" t="s">
        <v>277</v>
      </c>
      <c r="D731" s="64">
        <v>0</v>
      </c>
      <c r="E731" s="64">
        <v>0</v>
      </c>
      <c r="F731" s="64">
        <v>0</v>
      </c>
      <c r="G731" s="64">
        <v>0</v>
      </c>
      <c r="H731" s="64">
        <v>1</v>
      </c>
      <c r="I731" s="64">
        <v>1</v>
      </c>
      <c r="J731" s="64">
        <v>0</v>
      </c>
      <c r="K731" s="84">
        <v>7.7200000000000005E-2</v>
      </c>
      <c r="L731" s="64">
        <v>0</v>
      </c>
      <c r="M731" s="64">
        <v>0</v>
      </c>
      <c r="N731" s="64">
        <v>0</v>
      </c>
      <c r="O731" s="64">
        <v>0</v>
      </c>
      <c r="P731" s="64">
        <v>1</v>
      </c>
      <c r="Q731" s="64">
        <v>2</v>
      </c>
      <c r="R731" s="84">
        <v>1.1160000000000001</v>
      </c>
      <c r="S731" s="64">
        <v>10</v>
      </c>
      <c r="T731" s="61"/>
      <c r="U731" s="61">
        <v>487</v>
      </c>
      <c r="V731" s="61">
        <v>49</v>
      </c>
      <c r="W731" s="61">
        <v>181</v>
      </c>
      <c r="X731" s="85">
        <v>29801.68280067201</v>
      </c>
      <c r="Y731" s="85">
        <v>14901</v>
      </c>
    </row>
    <row r="732" spans="1:25" s="85" customFormat="1">
      <c r="A732" s="83">
        <v>487</v>
      </c>
      <c r="B732" s="61">
        <v>487049229</v>
      </c>
      <c r="C732" s="63" t="s">
        <v>277</v>
      </c>
      <c r="D732" s="64">
        <v>0</v>
      </c>
      <c r="E732" s="64">
        <v>0</v>
      </c>
      <c r="F732" s="64">
        <v>0</v>
      </c>
      <c r="G732" s="64">
        <v>0</v>
      </c>
      <c r="H732" s="64">
        <v>0</v>
      </c>
      <c r="I732" s="64">
        <v>1</v>
      </c>
      <c r="J732" s="64">
        <v>0</v>
      </c>
      <c r="K732" s="84">
        <v>3.8600000000000002E-2</v>
      </c>
      <c r="L732" s="64">
        <v>0</v>
      </c>
      <c r="M732" s="64">
        <v>0</v>
      </c>
      <c r="N732" s="64">
        <v>0</v>
      </c>
      <c r="O732" s="64">
        <v>0</v>
      </c>
      <c r="P732" s="64">
        <v>0</v>
      </c>
      <c r="Q732" s="64">
        <v>1</v>
      </c>
      <c r="R732" s="84">
        <v>1.1160000000000001</v>
      </c>
      <c r="S732" s="64">
        <v>9</v>
      </c>
      <c r="T732" s="61"/>
      <c r="U732" s="61">
        <v>487</v>
      </c>
      <c r="V732" s="61">
        <v>49</v>
      </c>
      <c r="W732" s="61">
        <v>229</v>
      </c>
      <c r="X732" s="85">
        <v>12703.521220335999</v>
      </c>
      <c r="Y732" s="85">
        <v>12704</v>
      </c>
    </row>
    <row r="733" spans="1:25" s="85" customFormat="1">
      <c r="A733" s="83">
        <v>487</v>
      </c>
      <c r="B733" s="61">
        <v>487049244</v>
      </c>
      <c r="C733" s="63" t="s">
        <v>277</v>
      </c>
      <c r="D733" s="64">
        <v>0</v>
      </c>
      <c r="E733" s="64">
        <v>0</v>
      </c>
      <c r="F733" s="64">
        <v>0</v>
      </c>
      <c r="G733" s="64">
        <v>0</v>
      </c>
      <c r="H733" s="64">
        <v>1</v>
      </c>
      <c r="I733" s="64">
        <v>6</v>
      </c>
      <c r="J733" s="64">
        <v>0</v>
      </c>
      <c r="K733" s="84">
        <v>0.2702</v>
      </c>
      <c r="L733" s="64">
        <v>0</v>
      </c>
      <c r="M733" s="64">
        <v>0</v>
      </c>
      <c r="N733" s="64">
        <v>0</v>
      </c>
      <c r="O733" s="64">
        <v>0</v>
      </c>
      <c r="P733" s="64">
        <v>2</v>
      </c>
      <c r="Q733" s="64">
        <v>7</v>
      </c>
      <c r="R733" s="84">
        <v>1.1160000000000001</v>
      </c>
      <c r="S733" s="64">
        <v>10</v>
      </c>
      <c r="T733" s="61"/>
      <c r="U733" s="61">
        <v>487</v>
      </c>
      <c r="V733" s="61">
        <v>49</v>
      </c>
      <c r="W733" s="61">
        <v>244</v>
      </c>
      <c r="X733" s="85">
        <v>99767.676262352004</v>
      </c>
      <c r="Y733" s="85">
        <v>14253</v>
      </c>
    </row>
    <row r="734" spans="1:25" s="85" customFormat="1">
      <c r="A734" s="83">
        <v>487</v>
      </c>
      <c r="B734" s="61">
        <v>487049248</v>
      </c>
      <c r="C734" s="63" t="s">
        <v>277</v>
      </c>
      <c r="D734" s="64">
        <v>0</v>
      </c>
      <c r="E734" s="64">
        <v>0</v>
      </c>
      <c r="F734" s="64">
        <v>0</v>
      </c>
      <c r="G734" s="64">
        <v>0</v>
      </c>
      <c r="H734" s="64">
        <v>5</v>
      </c>
      <c r="I734" s="64">
        <v>11</v>
      </c>
      <c r="J734" s="64">
        <v>0</v>
      </c>
      <c r="K734" s="84">
        <v>0.61760000000000004</v>
      </c>
      <c r="L734" s="64">
        <v>0</v>
      </c>
      <c r="M734" s="64">
        <v>0</v>
      </c>
      <c r="N734" s="64">
        <v>0</v>
      </c>
      <c r="O734" s="64">
        <v>1</v>
      </c>
      <c r="P734" s="64">
        <v>9</v>
      </c>
      <c r="Q734" s="64">
        <v>16</v>
      </c>
      <c r="R734" s="84">
        <v>1.1160000000000001</v>
      </c>
      <c r="S734" s="64">
        <v>11</v>
      </c>
      <c r="T734" s="61"/>
      <c r="U734" s="61">
        <v>487</v>
      </c>
      <c r="V734" s="61">
        <v>49</v>
      </c>
      <c r="W734" s="61">
        <v>248</v>
      </c>
      <c r="X734" s="85">
        <v>256932.68260537603</v>
      </c>
      <c r="Y734" s="85">
        <v>16058</v>
      </c>
    </row>
    <row r="735" spans="1:25" s="85" customFormat="1">
      <c r="A735" s="83">
        <v>487</v>
      </c>
      <c r="B735" s="61">
        <v>487049258</v>
      </c>
      <c r="C735" s="63" t="s">
        <v>277</v>
      </c>
      <c r="D735" s="64">
        <v>0</v>
      </c>
      <c r="E735" s="64">
        <v>0</v>
      </c>
      <c r="F735" s="64">
        <v>0</v>
      </c>
      <c r="G735" s="64">
        <v>0</v>
      </c>
      <c r="H735" s="64">
        <v>1</v>
      </c>
      <c r="I735" s="64">
        <v>0</v>
      </c>
      <c r="J735" s="64">
        <v>0</v>
      </c>
      <c r="K735" s="84">
        <v>3.8600000000000002E-2</v>
      </c>
      <c r="L735" s="64">
        <v>0</v>
      </c>
      <c r="M735" s="64">
        <v>0</v>
      </c>
      <c r="N735" s="64">
        <v>0</v>
      </c>
      <c r="O735" s="64">
        <v>0</v>
      </c>
      <c r="P735" s="64">
        <v>1</v>
      </c>
      <c r="Q735" s="64">
        <v>1</v>
      </c>
      <c r="R735" s="84">
        <v>1.1160000000000001</v>
      </c>
      <c r="S735" s="64">
        <v>10</v>
      </c>
      <c r="T735" s="61"/>
      <c r="U735" s="61">
        <v>487</v>
      </c>
      <c r="V735" s="61">
        <v>49</v>
      </c>
      <c r="W735" s="61">
        <v>258</v>
      </c>
      <c r="X735" s="85">
        <v>17098.161580336004</v>
      </c>
      <c r="Y735" s="85">
        <v>17098</v>
      </c>
    </row>
    <row r="736" spans="1:25" s="85" customFormat="1">
      <c r="A736" s="83">
        <v>487</v>
      </c>
      <c r="B736" s="61">
        <v>487049262</v>
      </c>
      <c r="C736" s="63" t="s">
        <v>277</v>
      </c>
      <c r="D736" s="64">
        <v>0</v>
      </c>
      <c r="E736" s="64">
        <v>0</v>
      </c>
      <c r="F736" s="64">
        <v>0</v>
      </c>
      <c r="G736" s="64">
        <v>0</v>
      </c>
      <c r="H736" s="64">
        <v>2</v>
      </c>
      <c r="I736" s="64">
        <v>6</v>
      </c>
      <c r="J736" s="64">
        <v>0</v>
      </c>
      <c r="K736" s="84">
        <v>0.30880000000000002</v>
      </c>
      <c r="L736" s="64">
        <v>0</v>
      </c>
      <c r="M736" s="64">
        <v>0</v>
      </c>
      <c r="N736" s="64">
        <v>0</v>
      </c>
      <c r="O736" s="64">
        <v>0</v>
      </c>
      <c r="P736" s="64">
        <v>4</v>
      </c>
      <c r="Q736" s="64">
        <v>8</v>
      </c>
      <c r="R736" s="84">
        <v>1.1160000000000001</v>
      </c>
      <c r="S736" s="64">
        <v>9</v>
      </c>
      <c r="T736" s="61"/>
      <c r="U736" s="61">
        <v>487</v>
      </c>
      <c r="V736" s="61">
        <v>49</v>
      </c>
      <c r="W736" s="61">
        <v>262</v>
      </c>
      <c r="X736" s="85">
        <v>122157.35176268801</v>
      </c>
      <c r="Y736" s="85">
        <v>15270</v>
      </c>
    </row>
    <row r="737" spans="1:25" s="85" customFormat="1">
      <c r="A737" s="83">
        <v>487</v>
      </c>
      <c r="B737" s="61">
        <v>487049274</v>
      </c>
      <c r="C737" s="63" t="s">
        <v>277</v>
      </c>
      <c r="D737" s="64">
        <v>0</v>
      </c>
      <c r="E737" s="64">
        <v>0</v>
      </c>
      <c r="F737" s="64">
        <v>0</v>
      </c>
      <c r="G737" s="64">
        <v>0</v>
      </c>
      <c r="H737" s="64">
        <v>70</v>
      </c>
      <c r="I737" s="64">
        <v>86</v>
      </c>
      <c r="J737" s="64">
        <v>0</v>
      </c>
      <c r="K737" s="84">
        <v>6.0216000000000003</v>
      </c>
      <c r="L737" s="64">
        <v>0</v>
      </c>
      <c r="M737" s="64">
        <v>0</v>
      </c>
      <c r="N737" s="64">
        <v>2</v>
      </c>
      <c r="O737" s="64">
        <v>3</v>
      </c>
      <c r="P737" s="64">
        <v>109</v>
      </c>
      <c r="Q737" s="64">
        <v>156</v>
      </c>
      <c r="R737" s="84">
        <v>1.1160000000000001</v>
      </c>
      <c r="S737" s="64">
        <v>10</v>
      </c>
      <c r="T737" s="61"/>
      <c r="U737" s="61">
        <v>487</v>
      </c>
      <c r="V737" s="61">
        <v>49</v>
      </c>
      <c r="W737" s="61">
        <v>274</v>
      </c>
      <c r="X737" s="85">
        <v>2555062.004972416</v>
      </c>
      <c r="Y737" s="85">
        <v>16379</v>
      </c>
    </row>
    <row r="738" spans="1:25" s="85" customFormat="1">
      <c r="A738" s="83">
        <v>487</v>
      </c>
      <c r="B738" s="61">
        <v>487049284</v>
      </c>
      <c r="C738" s="63" t="s">
        <v>277</v>
      </c>
      <c r="D738" s="64">
        <v>0</v>
      </c>
      <c r="E738" s="64">
        <v>0</v>
      </c>
      <c r="F738" s="64">
        <v>0</v>
      </c>
      <c r="G738" s="64">
        <v>0</v>
      </c>
      <c r="H738" s="64">
        <v>1</v>
      </c>
      <c r="I738" s="64">
        <v>0</v>
      </c>
      <c r="J738" s="64">
        <v>0</v>
      </c>
      <c r="K738" s="84">
        <v>3.8600000000000002E-2</v>
      </c>
      <c r="L738" s="64">
        <v>0</v>
      </c>
      <c r="M738" s="64">
        <v>0</v>
      </c>
      <c r="N738" s="64">
        <v>0</v>
      </c>
      <c r="O738" s="64">
        <v>0</v>
      </c>
      <c r="P738" s="64">
        <v>1</v>
      </c>
      <c r="Q738" s="64">
        <v>1</v>
      </c>
      <c r="R738" s="84">
        <v>1.1160000000000001</v>
      </c>
      <c r="S738" s="64">
        <v>5</v>
      </c>
      <c r="T738" s="61"/>
      <c r="U738" s="61">
        <v>487</v>
      </c>
      <c r="V738" s="61">
        <v>49</v>
      </c>
      <c r="W738" s="61">
        <v>284</v>
      </c>
      <c r="X738" s="85">
        <v>15517.320700336002</v>
      </c>
      <c r="Y738" s="85">
        <v>15517</v>
      </c>
    </row>
    <row r="739" spans="1:25" s="85" customFormat="1">
      <c r="A739" s="83">
        <v>487</v>
      </c>
      <c r="B739" s="61">
        <v>487049285</v>
      </c>
      <c r="C739" s="63" t="s">
        <v>277</v>
      </c>
      <c r="D739" s="64">
        <v>0</v>
      </c>
      <c r="E739" s="64">
        <v>0</v>
      </c>
      <c r="F739" s="64">
        <v>0</v>
      </c>
      <c r="G739" s="64">
        <v>0</v>
      </c>
      <c r="H739" s="64">
        <v>2</v>
      </c>
      <c r="I739" s="64">
        <v>1</v>
      </c>
      <c r="J739" s="64">
        <v>0</v>
      </c>
      <c r="K739" s="84">
        <v>0.1158</v>
      </c>
      <c r="L739" s="64">
        <v>0</v>
      </c>
      <c r="M739" s="64">
        <v>0</v>
      </c>
      <c r="N739" s="64">
        <v>0</v>
      </c>
      <c r="O739" s="64">
        <v>0</v>
      </c>
      <c r="P739" s="64">
        <v>0</v>
      </c>
      <c r="Q739" s="64">
        <v>3</v>
      </c>
      <c r="R739" s="84">
        <v>1.1160000000000001</v>
      </c>
      <c r="S739" s="64">
        <v>8</v>
      </c>
      <c r="T739" s="61"/>
      <c r="U739" s="61">
        <v>487</v>
      </c>
      <c r="V739" s="61">
        <v>49</v>
      </c>
      <c r="W739" s="61">
        <v>285</v>
      </c>
      <c r="X739" s="85">
        <v>34003.069661008005</v>
      </c>
      <c r="Y739" s="85">
        <v>11334</v>
      </c>
    </row>
    <row r="740" spans="1:25" s="85" customFormat="1">
      <c r="A740" s="83">
        <v>487</v>
      </c>
      <c r="B740" s="61">
        <v>487049305</v>
      </c>
      <c r="C740" s="63" t="s">
        <v>277</v>
      </c>
      <c r="D740" s="64">
        <v>0</v>
      </c>
      <c r="E740" s="64">
        <v>0</v>
      </c>
      <c r="F740" s="64">
        <v>0</v>
      </c>
      <c r="G740" s="64">
        <v>0</v>
      </c>
      <c r="H740" s="64">
        <v>0</v>
      </c>
      <c r="I740" s="64">
        <v>1</v>
      </c>
      <c r="J740" s="64">
        <v>0</v>
      </c>
      <c r="K740" s="84">
        <v>3.8600000000000002E-2</v>
      </c>
      <c r="L740" s="64">
        <v>0</v>
      </c>
      <c r="M740" s="64">
        <v>0</v>
      </c>
      <c r="N740" s="64">
        <v>0</v>
      </c>
      <c r="O740" s="64">
        <v>0</v>
      </c>
      <c r="P740" s="64">
        <v>1</v>
      </c>
      <c r="Q740" s="64">
        <v>1</v>
      </c>
      <c r="R740" s="84">
        <v>1.1160000000000001</v>
      </c>
      <c r="S740" s="64">
        <v>4</v>
      </c>
      <c r="T740" s="61"/>
      <c r="U740" s="61">
        <v>487</v>
      </c>
      <c r="V740" s="61">
        <v>49</v>
      </c>
      <c r="W740" s="61">
        <v>305</v>
      </c>
      <c r="X740" s="85">
        <v>17450.601900336002</v>
      </c>
      <c r="Y740" s="85">
        <v>17451</v>
      </c>
    </row>
    <row r="741" spans="1:25" s="85" customFormat="1">
      <c r="A741" s="83">
        <v>487</v>
      </c>
      <c r="B741" s="61">
        <v>487049308</v>
      </c>
      <c r="C741" s="63" t="s">
        <v>277</v>
      </c>
      <c r="D741" s="64">
        <v>0</v>
      </c>
      <c r="E741" s="64">
        <v>0</v>
      </c>
      <c r="F741" s="64">
        <v>0</v>
      </c>
      <c r="G741" s="64">
        <v>0</v>
      </c>
      <c r="H741" s="64">
        <v>2</v>
      </c>
      <c r="I741" s="64">
        <v>2</v>
      </c>
      <c r="J741" s="64">
        <v>0</v>
      </c>
      <c r="K741" s="84">
        <v>0.15440000000000001</v>
      </c>
      <c r="L741" s="64">
        <v>0</v>
      </c>
      <c r="M741" s="64">
        <v>0</v>
      </c>
      <c r="N741" s="64">
        <v>0</v>
      </c>
      <c r="O741" s="64">
        <v>0</v>
      </c>
      <c r="P741" s="64">
        <v>1</v>
      </c>
      <c r="Q741" s="64">
        <v>4</v>
      </c>
      <c r="R741" s="84">
        <v>1.1160000000000001</v>
      </c>
      <c r="S741" s="64">
        <v>9</v>
      </c>
      <c r="T741" s="61"/>
      <c r="U741" s="61">
        <v>487</v>
      </c>
      <c r="V741" s="61">
        <v>49</v>
      </c>
      <c r="W741" s="61">
        <v>308</v>
      </c>
      <c r="X741" s="85">
        <v>52865.759881344005</v>
      </c>
      <c r="Y741" s="85">
        <v>13216</v>
      </c>
    </row>
    <row r="742" spans="1:25" s="85" customFormat="1">
      <c r="A742" s="83">
        <v>487</v>
      </c>
      <c r="B742" s="61">
        <v>487049314</v>
      </c>
      <c r="C742" s="63" t="s">
        <v>277</v>
      </c>
      <c r="D742" s="64">
        <v>0</v>
      </c>
      <c r="E742" s="64">
        <v>0</v>
      </c>
      <c r="F742" s="64">
        <v>0</v>
      </c>
      <c r="G742" s="64">
        <v>0</v>
      </c>
      <c r="H742" s="64">
        <v>0</v>
      </c>
      <c r="I742" s="64">
        <v>1</v>
      </c>
      <c r="J742" s="64">
        <v>0</v>
      </c>
      <c r="K742" s="84">
        <v>3.8600000000000002E-2</v>
      </c>
      <c r="L742" s="64">
        <v>0</v>
      </c>
      <c r="M742" s="64">
        <v>0</v>
      </c>
      <c r="N742" s="64">
        <v>0</v>
      </c>
      <c r="O742" s="64">
        <v>0</v>
      </c>
      <c r="P742" s="64">
        <v>1</v>
      </c>
      <c r="Q742" s="64">
        <v>1</v>
      </c>
      <c r="R742" s="84">
        <v>1.1160000000000001</v>
      </c>
      <c r="S742" s="64">
        <v>7</v>
      </c>
      <c r="T742" s="61"/>
      <c r="U742" s="61">
        <v>487</v>
      </c>
      <c r="V742" s="61">
        <v>49</v>
      </c>
      <c r="W742" s="61">
        <v>314</v>
      </c>
      <c r="X742" s="85">
        <v>18284.220020336001</v>
      </c>
      <c r="Y742" s="85">
        <v>18284</v>
      </c>
    </row>
    <row r="743" spans="1:25" s="85" customFormat="1">
      <c r="A743" s="83">
        <v>487</v>
      </c>
      <c r="B743" s="61">
        <v>487049347</v>
      </c>
      <c r="C743" s="63" t="s">
        <v>277</v>
      </c>
      <c r="D743" s="64">
        <v>0</v>
      </c>
      <c r="E743" s="64">
        <v>0</v>
      </c>
      <c r="F743" s="64">
        <v>0</v>
      </c>
      <c r="G743" s="64">
        <v>0</v>
      </c>
      <c r="H743" s="64">
        <v>4</v>
      </c>
      <c r="I743" s="64">
        <v>4</v>
      </c>
      <c r="J743" s="64">
        <v>0</v>
      </c>
      <c r="K743" s="84">
        <v>0.30880000000000002</v>
      </c>
      <c r="L743" s="64">
        <v>0</v>
      </c>
      <c r="M743" s="64">
        <v>0</v>
      </c>
      <c r="N743" s="64">
        <v>0</v>
      </c>
      <c r="O743" s="64">
        <v>0</v>
      </c>
      <c r="P743" s="64">
        <v>7</v>
      </c>
      <c r="Q743" s="64">
        <v>8</v>
      </c>
      <c r="R743" s="84">
        <v>1.1160000000000001</v>
      </c>
      <c r="S743" s="64">
        <v>8</v>
      </c>
      <c r="T743" s="61"/>
      <c r="U743" s="61">
        <v>487</v>
      </c>
      <c r="V743" s="61">
        <v>49</v>
      </c>
      <c r="W743" s="61">
        <v>347</v>
      </c>
      <c r="X743" s="85">
        <v>134502.601882688</v>
      </c>
      <c r="Y743" s="85">
        <v>16813</v>
      </c>
    </row>
    <row r="744" spans="1:25" s="85" customFormat="1">
      <c r="A744" s="83">
        <v>487</v>
      </c>
      <c r="B744" s="61">
        <v>487274010</v>
      </c>
      <c r="C744" s="63" t="s">
        <v>277</v>
      </c>
      <c r="D744" s="64">
        <v>1</v>
      </c>
      <c r="E744" s="64">
        <v>0</v>
      </c>
      <c r="F744" s="64">
        <v>1</v>
      </c>
      <c r="G744" s="64">
        <v>6</v>
      </c>
      <c r="H744" s="64">
        <v>0</v>
      </c>
      <c r="I744" s="64">
        <v>0</v>
      </c>
      <c r="J744" s="64">
        <v>0</v>
      </c>
      <c r="K744" s="84">
        <v>0.2702</v>
      </c>
      <c r="L744" s="64">
        <v>0</v>
      </c>
      <c r="M744" s="64">
        <v>2</v>
      </c>
      <c r="N744" s="64">
        <v>0</v>
      </c>
      <c r="O744" s="64">
        <v>0</v>
      </c>
      <c r="P744" s="64">
        <v>3</v>
      </c>
      <c r="Q744" s="64">
        <v>8</v>
      </c>
      <c r="R744" s="84">
        <v>1.0549999999999999</v>
      </c>
      <c r="S744" s="64">
        <v>3</v>
      </c>
      <c r="T744" s="61"/>
      <c r="U744" s="61">
        <v>487</v>
      </c>
      <c r="V744" s="61">
        <v>274</v>
      </c>
      <c r="W744" s="61">
        <v>10</v>
      </c>
      <c r="X744" s="85">
        <v>97083.766368960001</v>
      </c>
      <c r="Y744" s="85">
        <v>12135</v>
      </c>
    </row>
    <row r="745" spans="1:25" s="85" customFormat="1">
      <c r="A745" s="83">
        <v>487</v>
      </c>
      <c r="B745" s="61">
        <v>487274016</v>
      </c>
      <c r="C745" s="63" t="s">
        <v>277</v>
      </c>
      <c r="D745" s="64">
        <v>0</v>
      </c>
      <c r="E745" s="64">
        <v>0</v>
      </c>
      <c r="F745" s="64">
        <v>0</v>
      </c>
      <c r="G745" s="64">
        <v>1</v>
      </c>
      <c r="H745" s="64">
        <v>0</v>
      </c>
      <c r="I745" s="64">
        <v>0</v>
      </c>
      <c r="J745" s="64">
        <v>0</v>
      </c>
      <c r="K745" s="84">
        <v>3.8600000000000002E-2</v>
      </c>
      <c r="L745" s="64">
        <v>0</v>
      </c>
      <c r="M745" s="64">
        <v>0</v>
      </c>
      <c r="N745" s="64">
        <v>0</v>
      </c>
      <c r="O745" s="64">
        <v>0</v>
      </c>
      <c r="P745" s="64">
        <v>0</v>
      </c>
      <c r="Q745" s="64">
        <v>1</v>
      </c>
      <c r="R745" s="84">
        <v>1.0549999999999999</v>
      </c>
      <c r="S745" s="64">
        <v>8</v>
      </c>
      <c r="T745" s="61"/>
      <c r="U745" s="61">
        <v>487</v>
      </c>
      <c r="V745" s="61">
        <v>274</v>
      </c>
      <c r="W745" s="61">
        <v>16</v>
      </c>
      <c r="X745" s="85">
        <v>10562.666931279999</v>
      </c>
      <c r="Y745" s="85">
        <v>10563</v>
      </c>
    </row>
    <row r="746" spans="1:25" s="85" customFormat="1">
      <c r="A746" s="83">
        <v>487</v>
      </c>
      <c r="B746" s="61">
        <v>487274023</v>
      </c>
      <c r="C746" s="63" t="s">
        <v>277</v>
      </c>
      <c r="D746" s="64">
        <v>0</v>
      </c>
      <c r="E746" s="64">
        <v>0</v>
      </c>
      <c r="F746" s="64">
        <v>0</v>
      </c>
      <c r="G746" s="64">
        <v>1</v>
      </c>
      <c r="H746" s="64">
        <v>0</v>
      </c>
      <c r="I746" s="64">
        <v>0</v>
      </c>
      <c r="J746" s="64">
        <v>0</v>
      </c>
      <c r="K746" s="84">
        <v>3.8600000000000002E-2</v>
      </c>
      <c r="L746" s="64">
        <v>0</v>
      </c>
      <c r="M746" s="64">
        <v>0</v>
      </c>
      <c r="N746" s="64">
        <v>0</v>
      </c>
      <c r="O746" s="64">
        <v>0</v>
      </c>
      <c r="P746" s="64">
        <v>1</v>
      </c>
      <c r="Q746" s="64">
        <v>1</v>
      </c>
      <c r="R746" s="84">
        <v>1.0549999999999999</v>
      </c>
      <c r="S746" s="64">
        <v>3</v>
      </c>
      <c r="T746" s="61"/>
      <c r="U746" s="61">
        <v>487</v>
      </c>
      <c r="V746" s="61">
        <v>274</v>
      </c>
      <c r="W746" s="61">
        <v>23</v>
      </c>
      <c r="X746" s="85">
        <v>14960.754331279997</v>
      </c>
      <c r="Y746" s="85">
        <v>14961</v>
      </c>
    </row>
    <row r="747" spans="1:25" s="85" customFormat="1">
      <c r="A747" s="83">
        <v>487</v>
      </c>
      <c r="B747" s="61">
        <v>487274026</v>
      </c>
      <c r="C747" s="63" t="s">
        <v>277</v>
      </c>
      <c r="D747" s="64">
        <v>0</v>
      </c>
      <c r="E747" s="64">
        <v>0</v>
      </c>
      <c r="F747" s="64">
        <v>0</v>
      </c>
      <c r="G747" s="64">
        <v>1</v>
      </c>
      <c r="H747" s="64">
        <v>0</v>
      </c>
      <c r="I747" s="64">
        <v>0</v>
      </c>
      <c r="J747" s="64">
        <v>0</v>
      </c>
      <c r="K747" s="84">
        <v>3.8600000000000002E-2</v>
      </c>
      <c r="L747" s="64">
        <v>0</v>
      </c>
      <c r="M747" s="64">
        <v>0</v>
      </c>
      <c r="N747" s="64">
        <v>0</v>
      </c>
      <c r="O747" s="64">
        <v>0</v>
      </c>
      <c r="P747" s="64">
        <v>1</v>
      </c>
      <c r="Q747" s="64">
        <v>1</v>
      </c>
      <c r="R747" s="84">
        <v>1.0549999999999999</v>
      </c>
      <c r="S747" s="64">
        <v>3</v>
      </c>
      <c r="T747" s="61"/>
      <c r="U747" s="61">
        <v>487</v>
      </c>
      <c r="V747" s="61">
        <v>274</v>
      </c>
      <c r="W747" s="61">
        <v>26</v>
      </c>
      <c r="X747" s="85">
        <v>14960.754331279997</v>
      </c>
      <c r="Y747" s="85">
        <v>14961</v>
      </c>
    </row>
    <row r="748" spans="1:25" s="85" customFormat="1">
      <c r="A748" s="83">
        <v>487</v>
      </c>
      <c r="B748" s="61">
        <v>487274030</v>
      </c>
      <c r="C748" s="63" t="s">
        <v>277</v>
      </c>
      <c r="D748" s="64">
        <v>0</v>
      </c>
      <c r="E748" s="64">
        <v>0</v>
      </c>
      <c r="F748" s="64">
        <v>0</v>
      </c>
      <c r="G748" s="64">
        <v>1</v>
      </c>
      <c r="H748" s="64">
        <v>0</v>
      </c>
      <c r="I748" s="64">
        <v>0</v>
      </c>
      <c r="J748" s="64">
        <v>0</v>
      </c>
      <c r="K748" s="84">
        <v>3.8600000000000002E-2</v>
      </c>
      <c r="L748" s="64">
        <v>0</v>
      </c>
      <c r="M748" s="64">
        <v>0</v>
      </c>
      <c r="N748" s="64">
        <v>0</v>
      </c>
      <c r="O748" s="64">
        <v>0</v>
      </c>
      <c r="P748" s="64">
        <v>1</v>
      </c>
      <c r="Q748" s="64">
        <v>1</v>
      </c>
      <c r="R748" s="84">
        <v>1.0549999999999999</v>
      </c>
      <c r="S748" s="64">
        <v>7</v>
      </c>
      <c r="T748" s="61"/>
      <c r="U748" s="61">
        <v>487</v>
      </c>
      <c r="V748" s="61">
        <v>274</v>
      </c>
      <c r="W748" s="61">
        <v>30</v>
      </c>
      <c r="X748" s="85">
        <v>15867.688431280001</v>
      </c>
      <c r="Y748" s="85">
        <v>15868</v>
      </c>
    </row>
    <row r="749" spans="1:25" s="85" customFormat="1">
      <c r="A749" s="83">
        <v>487</v>
      </c>
      <c r="B749" s="61">
        <v>487274031</v>
      </c>
      <c r="C749" s="63" t="s">
        <v>277</v>
      </c>
      <c r="D749" s="64">
        <v>0</v>
      </c>
      <c r="E749" s="64">
        <v>0</v>
      </c>
      <c r="F749" s="64">
        <v>0</v>
      </c>
      <c r="G749" s="64">
        <v>4</v>
      </c>
      <c r="H749" s="64">
        <v>0</v>
      </c>
      <c r="I749" s="64">
        <v>0</v>
      </c>
      <c r="J749" s="64">
        <v>0</v>
      </c>
      <c r="K749" s="84">
        <v>0.15440000000000001</v>
      </c>
      <c r="L749" s="64">
        <v>0</v>
      </c>
      <c r="M749" s="64">
        <v>1</v>
      </c>
      <c r="N749" s="64">
        <v>0</v>
      </c>
      <c r="O749" s="64">
        <v>0</v>
      </c>
      <c r="P749" s="64">
        <v>2</v>
      </c>
      <c r="Q749" s="64">
        <v>4</v>
      </c>
      <c r="R749" s="84">
        <v>1.0549999999999999</v>
      </c>
      <c r="S749" s="64">
        <v>5</v>
      </c>
      <c r="T749" s="61"/>
      <c r="U749" s="61">
        <v>487</v>
      </c>
      <c r="V749" s="61">
        <v>274</v>
      </c>
      <c r="W749" s="61">
        <v>31</v>
      </c>
      <c r="X749" s="85">
        <v>54177.154375120001</v>
      </c>
      <c r="Y749" s="85">
        <v>13544</v>
      </c>
    </row>
    <row r="750" spans="1:25" s="85" customFormat="1">
      <c r="A750" s="83">
        <v>487</v>
      </c>
      <c r="B750" s="61">
        <v>487274035</v>
      </c>
      <c r="C750" s="63" t="s">
        <v>277</v>
      </c>
      <c r="D750" s="64">
        <v>2</v>
      </c>
      <c r="E750" s="64">
        <v>0</v>
      </c>
      <c r="F750" s="64">
        <v>0</v>
      </c>
      <c r="G750" s="64">
        <v>19</v>
      </c>
      <c r="H750" s="64">
        <v>1</v>
      </c>
      <c r="I750" s="64">
        <v>0</v>
      </c>
      <c r="J750" s="64">
        <v>0</v>
      </c>
      <c r="K750" s="84">
        <v>0.77200000000000002</v>
      </c>
      <c r="L750" s="64">
        <v>0</v>
      </c>
      <c r="M750" s="64">
        <v>2</v>
      </c>
      <c r="N750" s="64">
        <v>0</v>
      </c>
      <c r="O750" s="64">
        <v>0</v>
      </c>
      <c r="P750" s="64">
        <v>19</v>
      </c>
      <c r="Q750" s="64">
        <v>21</v>
      </c>
      <c r="R750" s="84">
        <v>1.0549999999999999</v>
      </c>
      <c r="S750" s="64">
        <v>11</v>
      </c>
      <c r="T750" s="61"/>
      <c r="U750" s="61">
        <v>487</v>
      </c>
      <c r="V750" s="61">
        <v>274</v>
      </c>
      <c r="W750" s="61">
        <v>35</v>
      </c>
      <c r="X750" s="85">
        <v>348319.59377560002</v>
      </c>
      <c r="Y750" s="85">
        <v>16587</v>
      </c>
    </row>
    <row r="751" spans="1:25" s="85" customFormat="1">
      <c r="A751" s="83">
        <v>487</v>
      </c>
      <c r="B751" s="61">
        <v>487274044</v>
      </c>
      <c r="C751" s="63" t="s">
        <v>277</v>
      </c>
      <c r="D751" s="64">
        <v>0</v>
      </c>
      <c r="E751" s="64">
        <v>0</v>
      </c>
      <c r="F751" s="64">
        <v>0</v>
      </c>
      <c r="G751" s="64">
        <v>2</v>
      </c>
      <c r="H751" s="64">
        <v>0</v>
      </c>
      <c r="I751" s="64">
        <v>0</v>
      </c>
      <c r="J751" s="64">
        <v>0</v>
      </c>
      <c r="K751" s="84">
        <v>7.7200000000000005E-2</v>
      </c>
      <c r="L751" s="64">
        <v>0</v>
      </c>
      <c r="M751" s="64">
        <v>0</v>
      </c>
      <c r="N751" s="64">
        <v>0</v>
      </c>
      <c r="O751" s="64">
        <v>0</v>
      </c>
      <c r="P751" s="64">
        <v>2</v>
      </c>
      <c r="Q751" s="64">
        <v>2</v>
      </c>
      <c r="R751" s="84">
        <v>1.0549999999999999</v>
      </c>
      <c r="S751" s="64">
        <v>11</v>
      </c>
      <c r="T751" s="61"/>
      <c r="U751" s="61">
        <v>487</v>
      </c>
      <c r="V751" s="61">
        <v>274</v>
      </c>
      <c r="W751" s="61">
        <v>44</v>
      </c>
      <c r="X751" s="85">
        <v>34050.153562560001</v>
      </c>
      <c r="Y751" s="85">
        <v>17025</v>
      </c>
    </row>
    <row r="752" spans="1:25" s="85" customFormat="1">
      <c r="A752" s="83">
        <v>487</v>
      </c>
      <c r="B752" s="61">
        <v>487274048</v>
      </c>
      <c r="C752" s="63" t="s">
        <v>277</v>
      </c>
      <c r="D752" s="64">
        <v>0</v>
      </c>
      <c r="E752" s="64">
        <v>0</v>
      </c>
      <c r="F752" s="64">
        <v>0</v>
      </c>
      <c r="G752" s="64">
        <v>2</v>
      </c>
      <c r="H752" s="64">
        <v>0</v>
      </c>
      <c r="I752" s="64">
        <v>0</v>
      </c>
      <c r="J752" s="64">
        <v>0</v>
      </c>
      <c r="K752" s="84">
        <v>7.7200000000000005E-2</v>
      </c>
      <c r="L752" s="64">
        <v>0</v>
      </c>
      <c r="M752" s="64">
        <v>1</v>
      </c>
      <c r="N752" s="64">
        <v>0</v>
      </c>
      <c r="O752" s="64">
        <v>0</v>
      </c>
      <c r="P752" s="64">
        <v>0</v>
      </c>
      <c r="Q752" s="64">
        <v>2</v>
      </c>
      <c r="R752" s="84">
        <v>1.0549999999999999</v>
      </c>
      <c r="S752" s="64">
        <v>4</v>
      </c>
      <c r="T752" s="61"/>
      <c r="U752" s="61">
        <v>487</v>
      </c>
      <c r="V752" s="61">
        <v>274</v>
      </c>
      <c r="W752" s="61">
        <v>48</v>
      </c>
      <c r="X752" s="85">
        <v>23797.624712559998</v>
      </c>
      <c r="Y752" s="85">
        <v>11899</v>
      </c>
    </row>
    <row r="753" spans="1:25" s="85" customFormat="1">
      <c r="A753" s="83">
        <v>487</v>
      </c>
      <c r="B753" s="61">
        <v>487274049</v>
      </c>
      <c r="C753" s="63" t="s">
        <v>277</v>
      </c>
      <c r="D753" s="64">
        <v>7</v>
      </c>
      <c r="E753" s="64">
        <v>0</v>
      </c>
      <c r="F753" s="64">
        <v>10</v>
      </c>
      <c r="G753" s="64">
        <v>41</v>
      </c>
      <c r="H753" s="64">
        <v>15</v>
      </c>
      <c r="I753" s="64">
        <v>0</v>
      </c>
      <c r="J753" s="64">
        <v>0</v>
      </c>
      <c r="K753" s="84">
        <v>2.5476000000000001</v>
      </c>
      <c r="L753" s="64">
        <v>0</v>
      </c>
      <c r="M753" s="64">
        <v>16</v>
      </c>
      <c r="N753" s="64">
        <v>1</v>
      </c>
      <c r="O753" s="64">
        <v>0</v>
      </c>
      <c r="P753" s="64">
        <v>58</v>
      </c>
      <c r="Q753" s="64">
        <v>70</v>
      </c>
      <c r="R753" s="84">
        <v>1.0549999999999999</v>
      </c>
      <c r="S753" s="64">
        <v>8</v>
      </c>
      <c r="T753" s="61"/>
      <c r="U753" s="61">
        <v>487</v>
      </c>
      <c r="V753" s="61">
        <v>274</v>
      </c>
      <c r="W753" s="61">
        <v>49</v>
      </c>
      <c r="X753" s="85">
        <v>1092677.7440644801</v>
      </c>
      <c r="Y753" s="85">
        <v>15610</v>
      </c>
    </row>
    <row r="754" spans="1:25" s="85" customFormat="1">
      <c r="A754" s="83">
        <v>487</v>
      </c>
      <c r="B754" s="61">
        <v>487274057</v>
      </c>
      <c r="C754" s="63" t="s">
        <v>277</v>
      </c>
      <c r="D754" s="64">
        <v>1</v>
      </c>
      <c r="E754" s="64">
        <v>0</v>
      </c>
      <c r="F754" s="64">
        <v>3</v>
      </c>
      <c r="G754" s="64">
        <v>12</v>
      </c>
      <c r="H754" s="64">
        <v>1</v>
      </c>
      <c r="I754" s="64">
        <v>0</v>
      </c>
      <c r="J754" s="64">
        <v>0</v>
      </c>
      <c r="K754" s="84">
        <v>0.61760000000000004</v>
      </c>
      <c r="L754" s="64">
        <v>0</v>
      </c>
      <c r="M754" s="64">
        <v>6</v>
      </c>
      <c r="N754" s="64">
        <v>0</v>
      </c>
      <c r="O754" s="64">
        <v>0</v>
      </c>
      <c r="P754" s="64">
        <v>12</v>
      </c>
      <c r="Q754" s="64">
        <v>17</v>
      </c>
      <c r="R754" s="84">
        <v>1.0549999999999999</v>
      </c>
      <c r="S754" s="64">
        <v>12</v>
      </c>
      <c r="T754" s="61"/>
      <c r="U754" s="61">
        <v>487</v>
      </c>
      <c r="V754" s="61">
        <v>274</v>
      </c>
      <c r="W754" s="61">
        <v>57</v>
      </c>
      <c r="X754" s="85">
        <v>270691.13075047999</v>
      </c>
      <c r="Y754" s="85">
        <v>15923</v>
      </c>
    </row>
    <row r="755" spans="1:25" s="85" customFormat="1">
      <c r="A755" s="83">
        <v>487</v>
      </c>
      <c r="B755" s="61">
        <v>487274093</v>
      </c>
      <c r="C755" s="63" t="s">
        <v>277</v>
      </c>
      <c r="D755" s="64">
        <v>0</v>
      </c>
      <c r="E755" s="64">
        <v>0</v>
      </c>
      <c r="F755" s="64">
        <v>5</v>
      </c>
      <c r="G755" s="64">
        <v>41</v>
      </c>
      <c r="H755" s="64">
        <v>5</v>
      </c>
      <c r="I755" s="64">
        <v>0</v>
      </c>
      <c r="J755" s="64">
        <v>0</v>
      </c>
      <c r="K755" s="84">
        <v>1.9685999999999999</v>
      </c>
      <c r="L755" s="64">
        <v>0</v>
      </c>
      <c r="M755" s="64">
        <v>13</v>
      </c>
      <c r="N755" s="64">
        <v>0</v>
      </c>
      <c r="O755" s="64">
        <v>0</v>
      </c>
      <c r="P755" s="64">
        <v>39</v>
      </c>
      <c r="Q755" s="64">
        <v>51</v>
      </c>
      <c r="R755" s="84">
        <v>1.0549999999999999</v>
      </c>
      <c r="S755" s="64">
        <v>11</v>
      </c>
      <c r="T755" s="61"/>
      <c r="U755" s="61">
        <v>487</v>
      </c>
      <c r="V755" s="61">
        <v>274</v>
      </c>
      <c r="W755" s="61">
        <v>93</v>
      </c>
      <c r="X755" s="85">
        <v>823283.41844527994</v>
      </c>
      <c r="Y755" s="85">
        <v>16143</v>
      </c>
    </row>
    <row r="756" spans="1:25" s="85" customFormat="1">
      <c r="A756" s="83">
        <v>487</v>
      </c>
      <c r="B756" s="61">
        <v>487274103</v>
      </c>
      <c r="C756" s="63" t="s">
        <v>277</v>
      </c>
      <c r="D756" s="64">
        <v>0</v>
      </c>
      <c r="E756" s="64">
        <v>0</v>
      </c>
      <c r="F756" s="64">
        <v>0</v>
      </c>
      <c r="G756" s="64">
        <v>1</v>
      </c>
      <c r="H756" s="64">
        <v>0</v>
      </c>
      <c r="I756" s="64">
        <v>0</v>
      </c>
      <c r="J756" s="64">
        <v>0</v>
      </c>
      <c r="K756" s="84">
        <v>3.8600000000000002E-2</v>
      </c>
      <c r="L756" s="64">
        <v>0</v>
      </c>
      <c r="M756" s="64">
        <v>0</v>
      </c>
      <c r="N756" s="64">
        <v>0</v>
      </c>
      <c r="O756" s="64">
        <v>0</v>
      </c>
      <c r="P756" s="64">
        <v>1</v>
      </c>
      <c r="Q756" s="64">
        <v>1</v>
      </c>
      <c r="R756" s="84">
        <v>1.0549999999999999</v>
      </c>
      <c r="S756" s="64">
        <v>10</v>
      </c>
      <c r="T756" s="61"/>
      <c r="U756" s="61">
        <v>487</v>
      </c>
      <c r="V756" s="61">
        <v>274</v>
      </c>
      <c r="W756" s="61">
        <v>103</v>
      </c>
      <c r="X756" s="85">
        <v>16692.51473128</v>
      </c>
      <c r="Y756" s="85">
        <v>16693</v>
      </c>
    </row>
    <row r="757" spans="1:25" s="85" customFormat="1">
      <c r="A757" s="83">
        <v>487</v>
      </c>
      <c r="B757" s="61">
        <v>487274128</v>
      </c>
      <c r="C757" s="63" t="s">
        <v>277</v>
      </c>
      <c r="D757" s="64">
        <v>1</v>
      </c>
      <c r="E757" s="64">
        <v>0</v>
      </c>
      <c r="F757" s="64">
        <v>0</v>
      </c>
      <c r="G757" s="64">
        <v>2</v>
      </c>
      <c r="H757" s="64">
        <v>1</v>
      </c>
      <c r="I757" s="64">
        <v>0</v>
      </c>
      <c r="J757" s="64">
        <v>0</v>
      </c>
      <c r="K757" s="84">
        <v>0.1158</v>
      </c>
      <c r="L757" s="64">
        <v>0</v>
      </c>
      <c r="M757" s="64">
        <v>1</v>
      </c>
      <c r="N757" s="64">
        <v>0</v>
      </c>
      <c r="O757" s="64">
        <v>0</v>
      </c>
      <c r="P757" s="64">
        <v>0</v>
      </c>
      <c r="Q757" s="64">
        <v>4</v>
      </c>
      <c r="R757" s="84">
        <v>1.0549999999999999</v>
      </c>
      <c r="S757" s="64">
        <v>10</v>
      </c>
      <c r="T757" s="61"/>
      <c r="U757" s="61">
        <v>487</v>
      </c>
      <c r="V757" s="61">
        <v>274</v>
      </c>
      <c r="W757" s="61">
        <v>128</v>
      </c>
      <c r="X757" s="85">
        <v>38636.373843840003</v>
      </c>
      <c r="Y757" s="85">
        <v>9659</v>
      </c>
    </row>
    <row r="758" spans="1:25" s="85" customFormat="1">
      <c r="A758" s="83">
        <v>487</v>
      </c>
      <c r="B758" s="61">
        <v>487274149</v>
      </c>
      <c r="C758" s="63" t="s">
        <v>277</v>
      </c>
      <c r="D758" s="64">
        <v>0</v>
      </c>
      <c r="E758" s="64">
        <v>0</v>
      </c>
      <c r="F758" s="64">
        <v>0</v>
      </c>
      <c r="G758" s="64">
        <v>1</v>
      </c>
      <c r="H758" s="64">
        <v>2</v>
      </c>
      <c r="I758" s="64">
        <v>0</v>
      </c>
      <c r="J758" s="64">
        <v>0</v>
      </c>
      <c r="K758" s="84">
        <v>0.1158</v>
      </c>
      <c r="L758" s="64">
        <v>0</v>
      </c>
      <c r="M758" s="64">
        <v>0</v>
      </c>
      <c r="N758" s="64">
        <v>0</v>
      </c>
      <c r="O758" s="64">
        <v>0</v>
      </c>
      <c r="P758" s="64">
        <v>2</v>
      </c>
      <c r="Q758" s="64">
        <v>3</v>
      </c>
      <c r="R758" s="84">
        <v>1.0549999999999999</v>
      </c>
      <c r="S758" s="64">
        <v>12</v>
      </c>
      <c r="T758" s="61"/>
      <c r="U758" s="61">
        <v>487</v>
      </c>
      <c r="V758" s="61">
        <v>274</v>
      </c>
      <c r="W758" s="61">
        <v>149</v>
      </c>
      <c r="X758" s="85">
        <v>44510.43749384</v>
      </c>
      <c r="Y758" s="85">
        <v>14837</v>
      </c>
    </row>
    <row r="759" spans="1:25" s="85" customFormat="1">
      <c r="A759" s="83">
        <v>487</v>
      </c>
      <c r="B759" s="61">
        <v>487274160</v>
      </c>
      <c r="C759" s="63" t="s">
        <v>277</v>
      </c>
      <c r="D759" s="64">
        <v>0</v>
      </c>
      <c r="E759" s="64">
        <v>0</v>
      </c>
      <c r="F759" s="64">
        <v>0</v>
      </c>
      <c r="G759" s="64">
        <v>1</v>
      </c>
      <c r="H759" s="64">
        <v>0</v>
      </c>
      <c r="I759" s="64">
        <v>0</v>
      </c>
      <c r="J759" s="64">
        <v>0</v>
      </c>
      <c r="K759" s="84">
        <v>3.8600000000000002E-2</v>
      </c>
      <c r="L759" s="64">
        <v>0</v>
      </c>
      <c r="M759" s="64">
        <v>0</v>
      </c>
      <c r="N759" s="64">
        <v>0</v>
      </c>
      <c r="O759" s="64">
        <v>0</v>
      </c>
      <c r="P759" s="64">
        <v>1</v>
      </c>
      <c r="Q759" s="64">
        <v>1</v>
      </c>
      <c r="R759" s="84">
        <v>1.0549999999999999</v>
      </c>
      <c r="S759" s="64">
        <v>11</v>
      </c>
      <c r="T759" s="61"/>
      <c r="U759" s="61">
        <v>487</v>
      </c>
      <c r="V759" s="61">
        <v>274</v>
      </c>
      <c r="W759" s="61">
        <v>160</v>
      </c>
      <c r="X759" s="85">
        <v>17025.07678128</v>
      </c>
      <c r="Y759" s="85">
        <v>17025</v>
      </c>
    </row>
    <row r="760" spans="1:25" s="85" customFormat="1">
      <c r="A760" s="83">
        <v>487</v>
      </c>
      <c r="B760" s="61">
        <v>487274163</v>
      </c>
      <c r="C760" s="63" t="s">
        <v>277</v>
      </c>
      <c r="D760" s="64">
        <v>1</v>
      </c>
      <c r="E760" s="64">
        <v>0</v>
      </c>
      <c r="F760" s="64">
        <v>2</v>
      </c>
      <c r="G760" s="64">
        <v>7</v>
      </c>
      <c r="H760" s="64">
        <v>1</v>
      </c>
      <c r="I760" s="64">
        <v>0</v>
      </c>
      <c r="J760" s="64">
        <v>0</v>
      </c>
      <c r="K760" s="84">
        <v>0.38600000000000001</v>
      </c>
      <c r="L760" s="64">
        <v>0</v>
      </c>
      <c r="M760" s="64">
        <v>4</v>
      </c>
      <c r="N760" s="64">
        <v>0</v>
      </c>
      <c r="O760" s="64">
        <v>0</v>
      </c>
      <c r="P760" s="64">
        <v>9</v>
      </c>
      <c r="Q760" s="64">
        <v>11</v>
      </c>
      <c r="R760" s="84">
        <v>1.0549999999999999</v>
      </c>
      <c r="S760" s="64">
        <v>11</v>
      </c>
      <c r="T760" s="61"/>
      <c r="U760" s="61">
        <v>487</v>
      </c>
      <c r="V760" s="61">
        <v>274</v>
      </c>
      <c r="W760" s="61">
        <v>163</v>
      </c>
      <c r="X760" s="85">
        <v>178646.50326279999</v>
      </c>
      <c r="Y760" s="85">
        <v>16241</v>
      </c>
    </row>
    <row r="761" spans="1:25" s="85" customFormat="1">
      <c r="A761" s="83">
        <v>487</v>
      </c>
      <c r="B761" s="61">
        <v>487274165</v>
      </c>
      <c r="C761" s="63" t="s">
        <v>277</v>
      </c>
      <c r="D761" s="64">
        <v>1</v>
      </c>
      <c r="E761" s="64">
        <v>0</v>
      </c>
      <c r="F761" s="64">
        <v>1</v>
      </c>
      <c r="G761" s="64">
        <v>27</v>
      </c>
      <c r="H761" s="64">
        <v>3</v>
      </c>
      <c r="I761" s="64">
        <v>0</v>
      </c>
      <c r="J761" s="64">
        <v>0</v>
      </c>
      <c r="K761" s="84">
        <v>1.1966000000000001</v>
      </c>
      <c r="L761" s="64">
        <v>0</v>
      </c>
      <c r="M761" s="64">
        <v>11</v>
      </c>
      <c r="N761" s="64">
        <v>0</v>
      </c>
      <c r="O761" s="64">
        <v>0</v>
      </c>
      <c r="P761" s="64">
        <v>19</v>
      </c>
      <c r="Q761" s="64">
        <v>32</v>
      </c>
      <c r="R761" s="84">
        <v>1.0549999999999999</v>
      </c>
      <c r="S761" s="64">
        <v>10</v>
      </c>
      <c r="T761" s="61"/>
      <c r="U761" s="61">
        <v>487</v>
      </c>
      <c r="V761" s="61">
        <v>274</v>
      </c>
      <c r="W761" s="61">
        <v>165</v>
      </c>
      <c r="X761" s="85">
        <v>476760.0706696799</v>
      </c>
      <c r="Y761" s="85">
        <v>14899</v>
      </c>
    </row>
    <row r="762" spans="1:25" s="85" customFormat="1">
      <c r="A762" s="83">
        <v>487</v>
      </c>
      <c r="B762" s="61">
        <v>487274176</v>
      </c>
      <c r="C762" s="63" t="s">
        <v>277</v>
      </c>
      <c r="D762" s="64">
        <v>4</v>
      </c>
      <c r="E762" s="64">
        <v>0</v>
      </c>
      <c r="F762" s="64">
        <v>4</v>
      </c>
      <c r="G762" s="64">
        <v>51</v>
      </c>
      <c r="H762" s="64">
        <v>10</v>
      </c>
      <c r="I762" s="64">
        <v>0</v>
      </c>
      <c r="J762" s="64">
        <v>0</v>
      </c>
      <c r="K762" s="84">
        <v>2.5089999999999999</v>
      </c>
      <c r="L762" s="64">
        <v>0</v>
      </c>
      <c r="M762" s="64">
        <v>22</v>
      </c>
      <c r="N762" s="64">
        <v>0</v>
      </c>
      <c r="O762" s="64">
        <v>0</v>
      </c>
      <c r="P762" s="64">
        <v>44</v>
      </c>
      <c r="Q762" s="64">
        <v>67</v>
      </c>
      <c r="R762" s="84">
        <v>1.0549999999999999</v>
      </c>
      <c r="S762" s="64">
        <v>8</v>
      </c>
      <c r="T762" s="61"/>
      <c r="U762" s="61">
        <v>487</v>
      </c>
      <c r="V762" s="61">
        <v>274</v>
      </c>
      <c r="W762" s="61">
        <v>176</v>
      </c>
      <c r="X762" s="85">
        <v>1005469.4802331999</v>
      </c>
      <c r="Y762" s="85">
        <v>15007</v>
      </c>
    </row>
    <row r="763" spans="1:25" s="85" customFormat="1">
      <c r="A763" s="83">
        <v>487</v>
      </c>
      <c r="B763" s="61">
        <v>487274178</v>
      </c>
      <c r="C763" s="63" t="s">
        <v>277</v>
      </c>
      <c r="D763" s="64">
        <v>0</v>
      </c>
      <c r="E763" s="64">
        <v>0</v>
      </c>
      <c r="F763" s="64">
        <v>0</v>
      </c>
      <c r="G763" s="64">
        <v>2</v>
      </c>
      <c r="H763" s="64">
        <v>1</v>
      </c>
      <c r="I763" s="64">
        <v>0</v>
      </c>
      <c r="J763" s="64">
        <v>0</v>
      </c>
      <c r="K763" s="84">
        <v>0.1158</v>
      </c>
      <c r="L763" s="64">
        <v>0</v>
      </c>
      <c r="M763" s="64">
        <v>0</v>
      </c>
      <c r="N763" s="64">
        <v>0</v>
      </c>
      <c r="O763" s="64">
        <v>0</v>
      </c>
      <c r="P763" s="64">
        <v>3</v>
      </c>
      <c r="Q763" s="64">
        <v>3</v>
      </c>
      <c r="R763" s="84">
        <v>1.0549999999999999</v>
      </c>
      <c r="S763" s="64">
        <v>3</v>
      </c>
      <c r="T763" s="61"/>
      <c r="U763" s="61">
        <v>487</v>
      </c>
      <c r="V763" s="61">
        <v>274</v>
      </c>
      <c r="W763" s="61">
        <v>178</v>
      </c>
      <c r="X763" s="85">
        <v>44498.541093839995</v>
      </c>
      <c r="Y763" s="85">
        <v>14833</v>
      </c>
    </row>
    <row r="764" spans="1:25" s="85" customFormat="1">
      <c r="A764" s="83">
        <v>487</v>
      </c>
      <c r="B764" s="61">
        <v>487274181</v>
      </c>
      <c r="C764" s="63" t="s">
        <v>277</v>
      </c>
      <c r="D764" s="64">
        <v>0</v>
      </c>
      <c r="E764" s="64">
        <v>0</v>
      </c>
      <c r="F764" s="64">
        <v>3</v>
      </c>
      <c r="G764" s="64">
        <v>3</v>
      </c>
      <c r="H764" s="64">
        <v>0</v>
      </c>
      <c r="I764" s="64">
        <v>0</v>
      </c>
      <c r="J764" s="64">
        <v>0</v>
      </c>
      <c r="K764" s="84">
        <v>0.2316</v>
      </c>
      <c r="L764" s="64">
        <v>0</v>
      </c>
      <c r="M764" s="64">
        <v>3</v>
      </c>
      <c r="N764" s="64">
        <v>0</v>
      </c>
      <c r="O764" s="64">
        <v>0</v>
      </c>
      <c r="P764" s="64">
        <v>4</v>
      </c>
      <c r="Q764" s="64">
        <v>6</v>
      </c>
      <c r="R764" s="84">
        <v>1.0549999999999999</v>
      </c>
      <c r="S764" s="64">
        <v>10</v>
      </c>
      <c r="T764" s="61"/>
      <c r="U764" s="61">
        <v>487</v>
      </c>
      <c r="V764" s="61">
        <v>274</v>
      </c>
      <c r="W764" s="61">
        <v>181</v>
      </c>
      <c r="X764" s="85">
        <v>95751.61488768</v>
      </c>
      <c r="Y764" s="85">
        <v>15959</v>
      </c>
    </row>
    <row r="765" spans="1:25" s="85" customFormat="1">
      <c r="A765" s="83">
        <v>487</v>
      </c>
      <c r="B765" s="61">
        <v>487274182</v>
      </c>
      <c r="C765" s="63" t="s">
        <v>277</v>
      </c>
      <c r="D765" s="64">
        <v>0</v>
      </c>
      <c r="E765" s="64">
        <v>0</v>
      </c>
      <c r="F765" s="64">
        <v>0</v>
      </c>
      <c r="G765" s="64">
        <v>0</v>
      </c>
      <c r="H765" s="64">
        <v>3</v>
      </c>
      <c r="I765" s="64">
        <v>0</v>
      </c>
      <c r="J765" s="64">
        <v>0</v>
      </c>
      <c r="K765" s="84">
        <v>0.1158</v>
      </c>
      <c r="L765" s="64">
        <v>0</v>
      </c>
      <c r="M765" s="64">
        <v>0</v>
      </c>
      <c r="N765" s="64">
        <v>0</v>
      </c>
      <c r="O765" s="64">
        <v>0</v>
      </c>
      <c r="P765" s="64">
        <v>0</v>
      </c>
      <c r="Q765" s="64">
        <v>3</v>
      </c>
      <c r="R765" s="84">
        <v>1.0549999999999999</v>
      </c>
      <c r="S765" s="64">
        <v>8</v>
      </c>
      <c r="T765" s="61"/>
      <c r="U765" s="61">
        <v>487</v>
      </c>
      <c r="V765" s="61">
        <v>274</v>
      </c>
      <c r="W765" s="61">
        <v>182</v>
      </c>
      <c r="X765" s="85">
        <v>30536.835093839996</v>
      </c>
      <c r="Y765" s="85">
        <v>10179</v>
      </c>
    </row>
    <row r="766" spans="1:25" s="85" customFormat="1">
      <c r="A766" s="83">
        <v>487</v>
      </c>
      <c r="B766" s="61">
        <v>487274220</v>
      </c>
      <c r="C766" s="63" t="s">
        <v>277</v>
      </c>
      <c r="D766" s="64">
        <v>0</v>
      </c>
      <c r="E766" s="64">
        <v>0</v>
      </c>
      <c r="F766" s="64">
        <v>0</v>
      </c>
      <c r="G766" s="64">
        <v>3</v>
      </c>
      <c r="H766" s="64">
        <v>0</v>
      </c>
      <c r="I766" s="64">
        <v>0</v>
      </c>
      <c r="J766" s="64">
        <v>0</v>
      </c>
      <c r="K766" s="84">
        <v>0.1158</v>
      </c>
      <c r="L766" s="64">
        <v>0</v>
      </c>
      <c r="M766" s="64">
        <v>0</v>
      </c>
      <c r="N766" s="64">
        <v>0</v>
      </c>
      <c r="O766" s="64">
        <v>0</v>
      </c>
      <c r="P766" s="64">
        <v>3</v>
      </c>
      <c r="Q766" s="64">
        <v>3</v>
      </c>
      <c r="R766" s="84">
        <v>1.0549999999999999</v>
      </c>
      <c r="S766" s="64">
        <v>7</v>
      </c>
      <c r="T766" s="61"/>
      <c r="U766" s="61">
        <v>487</v>
      </c>
      <c r="V766" s="61">
        <v>274</v>
      </c>
      <c r="W766" s="61">
        <v>220</v>
      </c>
      <c r="X766" s="85">
        <v>47603.065293840002</v>
      </c>
      <c r="Y766" s="85">
        <v>15868</v>
      </c>
    </row>
    <row r="767" spans="1:25" s="85" customFormat="1">
      <c r="A767" s="83">
        <v>487</v>
      </c>
      <c r="B767" s="61">
        <v>487274229</v>
      </c>
      <c r="C767" s="63" t="s">
        <v>277</v>
      </c>
      <c r="D767" s="64">
        <v>0</v>
      </c>
      <c r="E767" s="64">
        <v>0</v>
      </c>
      <c r="F767" s="64">
        <v>0</v>
      </c>
      <c r="G767" s="64">
        <v>3</v>
      </c>
      <c r="H767" s="64">
        <v>1</v>
      </c>
      <c r="I767" s="64">
        <v>0</v>
      </c>
      <c r="J767" s="64">
        <v>0</v>
      </c>
      <c r="K767" s="84">
        <v>0.15440000000000001</v>
      </c>
      <c r="L767" s="64">
        <v>0</v>
      </c>
      <c r="M767" s="64">
        <v>1</v>
      </c>
      <c r="N767" s="64">
        <v>0</v>
      </c>
      <c r="O767" s="64">
        <v>0</v>
      </c>
      <c r="P767" s="64">
        <v>0</v>
      </c>
      <c r="Q767" s="64">
        <v>4</v>
      </c>
      <c r="R767" s="84">
        <v>1.0549999999999999</v>
      </c>
      <c r="S767" s="64">
        <v>9</v>
      </c>
      <c r="T767" s="61"/>
      <c r="U767" s="61">
        <v>487</v>
      </c>
      <c r="V767" s="61">
        <v>274</v>
      </c>
      <c r="W767" s="61">
        <v>229</v>
      </c>
      <c r="X767" s="85">
        <v>44539.236675120002</v>
      </c>
      <c r="Y767" s="85">
        <v>11135</v>
      </c>
    </row>
    <row r="768" spans="1:25" s="85" customFormat="1">
      <c r="A768" s="83">
        <v>487</v>
      </c>
      <c r="B768" s="61">
        <v>487274244</v>
      </c>
      <c r="C768" s="63" t="s">
        <v>277</v>
      </c>
      <c r="D768" s="64">
        <v>0</v>
      </c>
      <c r="E768" s="64">
        <v>0</v>
      </c>
      <c r="F768" s="64">
        <v>0</v>
      </c>
      <c r="G768" s="64">
        <v>0</v>
      </c>
      <c r="H768" s="64">
        <v>1</v>
      </c>
      <c r="I768" s="64">
        <v>0</v>
      </c>
      <c r="J768" s="64">
        <v>0</v>
      </c>
      <c r="K768" s="84">
        <v>3.8600000000000002E-2</v>
      </c>
      <c r="L768" s="64">
        <v>0</v>
      </c>
      <c r="M768" s="64">
        <v>0</v>
      </c>
      <c r="N768" s="64">
        <v>0</v>
      </c>
      <c r="O768" s="64">
        <v>0</v>
      </c>
      <c r="P768" s="64">
        <v>0</v>
      </c>
      <c r="Q768" s="64">
        <v>1</v>
      </c>
      <c r="R768" s="84">
        <v>1.0549999999999999</v>
      </c>
      <c r="S768" s="64">
        <v>10</v>
      </c>
      <c r="T768" s="61"/>
      <c r="U768" s="61">
        <v>487</v>
      </c>
      <c r="V768" s="61">
        <v>274</v>
      </c>
      <c r="W768" s="61">
        <v>244</v>
      </c>
      <c r="X768" s="85">
        <v>10178.94503128</v>
      </c>
      <c r="Y768" s="85">
        <v>10179</v>
      </c>
    </row>
    <row r="769" spans="1:25" s="85" customFormat="1">
      <c r="A769" s="83">
        <v>487</v>
      </c>
      <c r="B769" s="61">
        <v>487274248</v>
      </c>
      <c r="C769" s="63" t="s">
        <v>277</v>
      </c>
      <c r="D769" s="64">
        <v>2</v>
      </c>
      <c r="E769" s="64">
        <v>0</v>
      </c>
      <c r="F769" s="64">
        <v>7</v>
      </c>
      <c r="G769" s="64">
        <v>16</v>
      </c>
      <c r="H769" s="64">
        <v>2</v>
      </c>
      <c r="I769" s="64">
        <v>0</v>
      </c>
      <c r="J769" s="64">
        <v>0</v>
      </c>
      <c r="K769" s="84">
        <v>0.96499999999999997</v>
      </c>
      <c r="L769" s="64">
        <v>0</v>
      </c>
      <c r="M769" s="64">
        <v>8</v>
      </c>
      <c r="N769" s="64">
        <v>0</v>
      </c>
      <c r="O769" s="64">
        <v>0</v>
      </c>
      <c r="P769" s="64">
        <v>12</v>
      </c>
      <c r="Q769" s="64">
        <v>26</v>
      </c>
      <c r="R769" s="84">
        <v>1.0549999999999999</v>
      </c>
      <c r="S769" s="64">
        <v>11</v>
      </c>
      <c r="T769" s="61"/>
      <c r="U769" s="61">
        <v>487</v>
      </c>
      <c r="V769" s="61">
        <v>274</v>
      </c>
      <c r="W769" s="61">
        <v>248</v>
      </c>
      <c r="X769" s="85">
        <v>371171.23163200001</v>
      </c>
      <c r="Y769" s="85">
        <v>14276</v>
      </c>
    </row>
    <row r="770" spans="1:25" s="85" customFormat="1">
      <c r="A770" s="83">
        <v>487</v>
      </c>
      <c r="B770" s="61">
        <v>487274262</v>
      </c>
      <c r="C770" s="63" t="s">
        <v>277</v>
      </c>
      <c r="D770" s="64">
        <v>3</v>
      </c>
      <c r="E770" s="64">
        <v>0</v>
      </c>
      <c r="F770" s="64">
        <v>0</v>
      </c>
      <c r="G770" s="64">
        <v>9</v>
      </c>
      <c r="H770" s="64">
        <v>0</v>
      </c>
      <c r="I770" s="64">
        <v>0</v>
      </c>
      <c r="J770" s="64">
        <v>0</v>
      </c>
      <c r="K770" s="84">
        <v>0.34739999999999999</v>
      </c>
      <c r="L770" s="64">
        <v>0</v>
      </c>
      <c r="M770" s="64">
        <v>2</v>
      </c>
      <c r="N770" s="64">
        <v>0</v>
      </c>
      <c r="O770" s="64">
        <v>0</v>
      </c>
      <c r="P770" s="64">
        <v>6</v>
      </c>
      <c r="Q770" s="64">
        <v>11</v>
      </c>
      <c r="R770" s="84">
        <v>1.0549999999999999</v>
      </c>
      <c r="S770" s="64">
        <v>9</v>
      </c>
      <c r="T770" s="61"/>
      <c r="U770" s="61">
        <v>487</v>
      </c>
      <c r="V770" s="61">
        <v>274</v>
      </c>
      <c r="W770" s="61">
        <v>262</v>
      </c>
      <c r="X770" s="85">
        <v>149517.49388152</v>
      </c>
      <c r="Y770" s="85">
        <v>13592</v>
      </c>
    </row>
    <row r="771" spans="1:25" s="85" customFormat="1">
      <c r="A771" s="83">
        <v>487</v>
      </c>
      <c r="B771" s="61">
        <v>487274274</v>
      </c>
      <c r="C771" s="63" t="s">
        <v>277</v>
      </c>
      <c r="D771" s="64">
        <v>14</v>
      </c>
      <c r="E771" s="64">
        <v>0</v>
      </c>
      <c r="F771" s="64">
        <v>22</v>
      </c>
      <c r="G771" s="64">
        <v>145</v>
      </c>
      <c r="H771" s="64">
        <v>31</v>
      </c>
      <c r="I771" s="64">
        <v>0</v>
      </c>
      <c r="J771" s="64">
        <v>0</v>
      </c>
      <c r="K771" s="84">
        <v>7.6428000000000003</v>
      </c>
      <c r="L771" s="64">
        <v>0</v>
      </c>
      <c r="M771" s="64">
        <v>54</v>
      </c>
      <c r="N771" s="64">
        <v>0</v>
      </c>
      <c r="O771" s="64">
        <v>0</v>
      </c>
      <c r="P771" s="64">
        <v>164</v>
      </c>
      <c r="Q771" s="64">
        <v>205</v>
      </c>
      <c r="R771" s="84">
        <v>1.0549999999999999</v>
      </c>
      <c r="S771" s="64">
        <v>10</v>
      </c>
      <c r="T771" s="61"/>
      <c r="U771" s="61">
        <v>487</v>
      </c>
      <c r="V771" s="61">
        <v>274</v>
      </c>
      <c r="W771" s="61">
        <v>274</v>
      </c>
      <c r="X771" s="85">
        <v>3293170.5726934392</v>
      </c>
      <c r="Y771" s="85">
        <v>16064</v>
      </c>
    </row>
    <row r="772" spans="1:25" s="85" customFormat="1">
      <c r="A772" s="83">
        <v>487</v>
      </c>
      <c r="B772" s="61">
        <v>487274284</v>
      </c>
      <c r="C772" s="63" t="s">
        <v>277</v>
      </c>
      <c r="D772" s="64">
        <v>1</v>
      </c>
      <c r="E772" s="64">
        <v>0</v>
      </c>
      <c r="F772" s="64">
        <v>1</v>
      </c>
      <c r="G772" s="64">
        <v>4</v>
      </c>
      <c r="H772" s="64">
        <v>0</v>
      </c>
      <c r="I772" s="64">
        <v>0</v>
      </c>
      <c r="J772" s="64">
        <v>0</v>
      </c>
      <c r="K772" s="84">
        <v>0.193</v>
      </c>
      <c r="L772" s="64">
        <v>0</v>
      </c>
      <c r="M772" s="64">
        <v>2</v>
      </c>
      <c r="N772" s="64">
        <v>0</v>
      </c>
      <c r="O772" s="64">
        <v>0</v>
      </c>
      <c r="P772" s="64">
        <v>6</v>
      </c>
      <c r="Q772" s="64">
        <v>6</v>
      </c>
      <c r="R772" s="84">
        <v>1.0549999999999999</v>
      </c>
      <c r="S772" s="64">
        <v>5</v>
      </c>
      <c r="T772" s="61"/>
      <c r="U772" s="61">
        <v>487</v>
      </c>
      <c r="V772" s="61">
        <v>274</v>
      </c>
      <c r="W772" s="61">
        <v>284</v>
      </c>
      <c r="X772" s="85">
        <v>90526.757706399978</v>
      </c>
      <c r="Y772" s="85">
        <v>15088</v>
      </c>
    </row>
    <row r="773" spans="1:25" s="85" customFormat="1">
      <c r="A773" s="83">
        <v>487</v>
      </c>
      <c r="B773" s="61">
        <v>487274308</v>
      </c>
      <c r="C773" s="63" t="s">
        <v>277</v>
      </c>
      <c r="D773" s="64">
        <v>0</v>
      </c>
      <c r="E773" s="64">
        <v>0</v>
      </c>
      <c r="F773" s="64">
        <v>1</v>
      </c>
      <c r="G773" s="64">
        <v>6</v>
      </c>
      <c r="H773" s="64">
        <v>2</v>
      </c>
      <c r="I773" s="64">
        <v>0</v>
      </c>
      <c r="J773" s="64">
        <v>0</v>
      </c>
      <c r="K773" s="84">
        <v>0.34739999999999999</v>
      </c>
      <c r="L773" s="64">
        <v>0</v>
      </c>
      <c r="M773" s="64">
        <v>0</v>
      </c>
      <c r="N773" s="64">
        <v>0</v>
      </c>
      <c r="O773" s="64">
        <v>0</v>
      </c>
      <c r="P773" s="64">
        <v>8</v>
      </c>
      <c r="Q773" s="64">
        <v>9</v>
      </c>
      <c r="R773" s="84">
        <v>1.0549999999999999</v>
      </c>
      <c r="S773" s="64">
        <v>9</v>
      </c>
      <c r="T773" s="61"/>
      <c r="U773" s="61">
        <v>487</v>
      </c>
      <c r="V773" s="61">
        <v>274</v>
      </c>
      <c r="W773" s="61">
        <v>308</v>
      </c>
      <c r="X773" s="85">
        <v>141082.33843151998</v>
      </c>
      <c r="Y773" s="85">
        <v>15676</v>
      </c>
    </row>
    <row r="774" spans="1:25" s="85" customFormat="1">
      <c r="A774" s="83">
        <v>487</v>
      </c>
      <c r="B774" s="61">
        <v>487274314</v>
      </c>
      <c r="C774" s="63" t="s">
        <v>277</v>
      </c>
      <c r="D774" s="64">
        <v>0</v>
      </c>
      <c r="E774" s="64">
        <v>0</v>
      </c>
      <c r="F774" s="64">
        <v>0</v>
      </c>
      <c r="G774" s="64">
        <v>1</v>
      </c>
      <c r="H774" s="64">
        <v>0</v>
      </c>
      <c r="I774" s="64">
        <v>0</v>
      </c>
      <c r="J774" s="64">
        <v>0</v>
      </c>
      <c r="K774" s="84">
        <v>3.8600000000000002E-2</v>
      </c>
      <c r="L774" s="64">
        <v>0</v>
      </c>
      <c r="M774" s="64">
        <v>0</v>
      </c>
      <c r="N774" s="64">
        <v>0</v>
      </c>
      <c r="O774" s="64">
        <v>0</v>
      </c>
      <c r="P774" s="64">
        <v>1</v>
      </c>
      <c r="Q774" s="64">
        <v>1</v>
      </c>
      <c r="R774" s="84">
        <v>1.0549999999999999</v>
      </c>
      <c r="S774" s="64">
        <v>7</v>
      </c>
      <c r="T774" s="61"/>
      <c r="U774" s="61">
        <v>487</v>
      </c>
      <c r="V774" s="61">
        <v>274</v>
      </c>
      <c r="W774" s="61">
        <v>314</v>
      </c>
      <c r="X774" s="85">
        <v>15867.688431280001</v>
      </c>
      <c r="Y774" s="85">
        <v>15868</v>
      </c>
    </row>
    <row r="775" spans="1:25" s="85" customFormat="1">
      <c r="A775" s="83">
        <v>487</v>
      </c>
      <c r="B775" s="61">
        <v>487274346</v>
      </c>
      <c r="C775" s="63" t="s">
        <v>277</v>
      </c>
      <c r="D775" s="64">
        <v>0</v>
      </c>
      <c r="E775" s="64">
        <v>0</v>
      </c>
      <c r="F775" s="64">
        <v>0</v>
      </c>
      <c r="G775" s="64">
        <v>1</v>
      </c>
      <c r="H775" s="64">
        <v>0</v>
      </c>
      <c r="I775" s="64">
        <v>0</v>
      </c>
      <c r="J775" s="64">
        <v>0</v>
      </c>
      <c r="K775" s="84">
        <v>3.8600000000000002E-2</v>
      </c>
      <c r="L775" s="64">
        <v>0</v>
      </c>
      <c r="M775" s="64">
        <v>1</v>
      </c>
      <c r="N775" s="64">
        <v>0</v>
      </c>
      <c r="O775" s="64">
        <v>0</v>
      </c>
      <c r="P775" s="64">
        <v>0</v>
      </c>
      <c r="Q775" s="64">
        <v>1</v>
      </c>
      <c r="R775" s="84">
        <v>1.0549999999999999</v>
      </c>
      <c r="S775" s="64">
        <v>8</v>
      </c>
      <c r="T775" s="61"/>
      <c r="U775" s="61">
        <v>487</v>
      </c>
      <c r="V775" s="61">
        <v>274</v>
      </c>
      <c r="W775" s="61">
        <v>346</v>
      </c>
      <c r="X775" s="85">
        <v>13234.957781280002</v>
      </c>
      <c r="Y775" s="85">
        <v>13235</v>
      </c>
    </row>
    <row r="776" spans="1:25" s="85" customFormat="1">
      <c r="A776" s="83">
        <v>487</v>
      </c>
      <c r="B776" s="61">
        <v>487274347</v>
      </c>
      <c r="C776" s="63" t="s">
        <v>277</v>
      </c>
      <c r="D776" s="64">
        <v>0</v>
      </c>
      <c r="E776" s="64">
        <v>0</v>
      </c>
      <c r="F776" s="64">
        <v>1</v>
      </c>
      <c r="G776" s="64">
        <v>11</v>
      </c>
      <c r="H776" s="64">
        <v>0</v>
      </c>
      <c r="I776" s="64">
        <v>0</v>
      </c>
      <c r="J776" s="64">
        <v>0</v>
      </c>
      <c r="K776" s="84">
        <v>0.4632</v>
      </c>
      <c r="L776" s="64">
        <v>0</v>
      </c>
      <c r="M776" s="64">
        <v>5</v>
      </c>
      <c r="N776" s="64">
        <v>0</v>
      </c>
      <c r="O776" s="64">
        <v>0</v>
      </c>
      <c r="P776" s="64">
        <v>7</v>
      </c>
      <c r="Q776" s="64">
        <v>12</v>
      </c>
      <c r="R776" s="84">
        <v>1.0549999999999999</v>
      </c>
      <c r="S776" s="64">
        <v>8</v>
      </c>
      <c r="T776" s="61"/>
      <c r="U776" s="61">
        <v>487</v>
      </c>
      <c r="V776" s="61">
        <v>274</v>
      </c>
      <c r="W776" s="61">
        <v>347</v>
      </c>
      <c r="X776" s="85">
        <v>179119.57862535998</v>
      </c>
      <c r="Y776" s="85">
        <v>14927</v>
      </c>
    </row>
    <row r="777" spans="1:25" s="85" customFormat="1">
      <c r="A777" s="83">
        <v>488</v>
      </c>
      <c r="B777" s="61">
        <v>488219001</v>
      </c>
      <c r="C777" s="63" t="s">
        <v>278</v>
      </c>
      <c r="D777" s="64">
        <v>0</v>
      </c>
      <c r="E777" s="64">
        <v>0</v>
      </c>
      <c r="F777" s="64">
        <v>1</v>
      </c>
      <c r="G777" s="64">
        <v>15</v>
      </c>
      <c r="H777" s="64">
        <v>4</v>
      </c>
      <c r="I777" s="64">
        <v>12</v>
      </c>
      <c r="J777" s="64">
        <v>0</v>
      </c>
      <c r="K777" s="84">
        <v>1.2352000000000001</v>
      </c>
      <c r="L777" s="64">
        <v>0</v>
      </c>
      <c r="M777" s="64">
        <v>2</v>
      </c>
      <c r="N777" s="64">
        <v>0</v>
      </c>
      <c r="O777" s="64">
        <v>0</v>
      </c>
      <c r="P777" s="64">
        <v>10</v>
      </c>
      <c r="Q777" s="64">
        <v>32</v>
      </c>
      <c r="R777" s="84">
        <v>1.06</v>
      </c>
      <c r="S777" s="64">
        <v>7</v>
      </c>
      <c r="T777" s="61"/>
      <c r="U777" s="61">
        <v>488</v>
      </c>
      <c r="V777" s="61">
        <v>219</v>
      </c>
      <c r="W777" s="61">
        <v>1</v>
      </c>
      <c r="X777" s="85">
        <v>415228.75220832002</v>
      </c>
      <c r="Y777" s="85">
        <v>12976</v>
      </c>
    </row>
    <row r="778" spans="1:25" s="85" customFormat="1">
      <c r="A778" s="83">
        <v>488</v>
      </c>
      <c r="B778" s="61">
        <v>488219016</v>
      </c>
      <c r="C778" s="63" t="s">
        <v>278</v>
      </c>
      <c r="D778" s="64">
        <v>0</v>
      </c>
      <c r="E778" s="64">
        <v>0</v>
      </c>
      <c r="F778" s="64">
        <v>0</v>
      </c>
      <c r="G778" s="64">
        <v>1</v>
      </c>
      <c r="H778" s="64">
        <v>1</v>
      </c>
      <c r="I778" s="64">
        <v>1</v>
      </c>
      <c r="J778" s="64">
        <v>0</v>
      </c>
      <c r="K778" s="84">
        <v>0.1158</v>
      </c>
      <c r="L778" s="64">
        <v>0</v>
      </c>
      <c r="M778" s="64">
        <v>0</v>
      </c>
      <c r="N778" s="64">
        <v>0</v>
      </c>
      <c r="O778" s="64">
        <v>0</v>
      </c>
      <c r="P778" s="64">
        <v>3</v>
      </c>
      <c r="Q778" s="64">
        <v>3</v>
      </c>
      <c r="R778" s="84">
        <v>1.06</v>
      </c>
      <c r="S778" s="64">
        <v>8</v>
      </c>
      <c r="T778" s="61"/>
      <c r="U778" s="61">
        <v>488</v>
      </c>
      <c r="V778" s="61">
        <v>219</v>
      </c>
      <c r="W778" s="61">
        <v>16</v>
      </c>
      <c r="X778" s="85">
        <v>49808.414363279997</v>
      </c>
      <c r="Y778" s="85">
        <v>16603</v>
      </c>
    </row>
    <row r="779" spans="1:25" s="85" customFormat="1">
      <c r="A779" s="83">
        <v>488</v>
      </c>
      <c r="B779" s="61">
        <v>488219035</v>
      </c>
      <c r="C779" s="63" t="s">
        <v>278</v>
      </c>
      <c r="D779" s="64">
        <v>0</v>
      </c>
      <c r="E779" s="64">
        <v>0</v>
      </c>
      <c r="F779" s="64">
        <v>0</v>
      </c>
      <c r="G779" s="64">
        <v>0</v>
      </c>
      <c r="H779" s="64">
        <v>0</v>
      </c>
      <c r="I779" s="64">
        <v>2</v>
      </c>
      <c r="J779" s="64">
        <v>0</v>
      </c>
      <c r="K779" s="84">
        <v>7.7200000000000005E-2</v>
      </c>
      <c r="L779" s="64">
        <v>0</v>
      </c>
      <c r="M779" s="64">
        <v>0</v>
      </c>
      <c r="N779" s="64">
        <v>0</v>
      </c>
      <c r="O779" s="64">
        <v>0</v>
      </c>
      <c r="P779" s="64">
        <v>2</v>
      </c>
      <c r="Q779" s="64">
        <v>2</v>
      </c>
      <c r="R779" s="84">
        <v>1.06</v>
      </c>
      <c r="S779" s="64">
        <v>11</v>
      </c>
      <c r="T779" s="61"/>
      <c r="U779" s="61">
        <v>488</v>
      </c>
      <c r="V779" s="61">
        <v>219</v>
      </c>
      <c r="W779" s="61">
        <v>35</v>
      </c>
      <c r="X779" s="85">
        <v>37332.517575520003</v>
      </c>
      <c r="Y779" s="85">
        <v>18666</v>
      </c>
    </row>
    <row r="780" spans="1:25" s="85" customFormat="1">
      <c r="A780" s="83">
        <v>488</v>
      </c>
      <c r="B780" s="61">
        <v>488219040</v>
      </c>
      <c r="C780" s="63" t="s">
        <v>278</v>
      </c>
      <c r="D780" s="64">
        <v>0</v>
      </c>
      <c r="E780" s="64">
        <v>0</v>
      </c>
      <c r="F780" s="64">
        <v>0</v>
      </c>
      <c r="G780" s="64">
        <v>1</v>
      </c>
      <c r="H780" s="64">
        <v>2</v>
      </c>
      <c r="I780" s="64">
        <v>3</v>
      </c>
      <c r="J780" s="64">
        <v>0</v>
      </c>
      <c r="K780" s="84">
        <v>0.2316</v>
      </c>
      <c r="L780" s="64">
        <v>0</v>
      </c>
      <c r="M780" s="64">
        <v>0</v>
      </c>
      <c r="N780" s="64">
        <v>0</v>
      </c>
      <c r="O780" s="64">
        <v>0</v>
      </c>
      <c r="P780" s="64">
        <v>4</v>
      </c>
      <c r="Q780" s="64">
        <v>6</v>
      </c>
      <c r="R780" s="84">
        <v>1.06</v>
      </c>
      <c r="S780" s="64">
        <v>6</v>
      </c>
      <c r="T780" s="61"/>
      <c r="U780" s="61">
        <v>488</v>
      </c>
      <c r="V780" s="61">
        <v>219</v>
      </c>
      <c r="W780" s="61">
        <v>40</v>
      </c>
      <c r="X780" s="85">
        <v>87773.536926559987</v>
      </c>
      <c r="Y780" s="85">
        <v>14629</v>
      </c>
    </row>
    <row r="781" spans="1:25" s="85" customFormat="1">
      <c r="A781" s="83">
        <v>488</v>
      </c>
      <c r="B781" s="61">
        <v>488219044</v>
      </c>
      <c r="C781" s="63" t="s">
        <v>278</v>
      </c>
      <c r="D781" s="64">
        <v>0</v>
      </c>
      <c r="E781" s="64">
        <v>0</v>
      </c>
      <c r="F781" s="64">
        <v>9</v>
      </c>
      <c r="G781" s="64">
        <v>43</v>
      </c>
      <c r="H781" s="64">
        <v>34</v>
      </c>
      <c r="I781" s="64">
        <v>50</v>
      </c>
      <c r="J781" s="64">
        <v>0</v>
      </c>
      <c r="K781" s="84">
        <v>5.2496</v>
      </c>
      <c r="L781" s="64">
        <v>0</v>
      </c>
      <c r="M781" s="64">
        <v>16</v>
      </c>
      <c r="N781" s="64">
        <v>4</v>
      </c>
      <c r="O781" s="64">
        <v>4</v>
      </c>
      <c r="P781" s="64">
        <v>81</v>
      </c>
      <c r="Q781" s="64">
        <v>136</v>
      </c>
      <c r="R781" s="84">
        <v>1.06</v>
      </c>
      <c r="S781" s="64">
        <v>11</v>
      </c>
      <c r="T781" s="61"/>
      <c r="U781" s="61">
        <v>488</v>
      </c>
      <c r="V781" s="61">
        <v>219</v>
      </c>
      <c r="W781" s="61">
        <v>44</v>
      </c>
      <c r="X781" s="85">
        <v>2097615.1719353599</v>
      </c>
      <c r="Y781" s="85">
        <v>15424</v>
      </c>
    </row>
    <row r="782" spans="1:25" s="85" customFormat="1">
      <c r="A782" s="83">
        <v>488</v>
      </c>
      <c r="B782" s="61">
        <v>488219050</v>
      </c>
      <c r="C782" s="63" t="s">
        <v>278</v>
      </c>
      <c r="D782" s="64">
        <v>0</v>
      </c>
      <c r="E782" s="64">
        <v>0</v>
      </c>
      <c r="F782" s="64">
        <v>0</v>
      </c>
      <c r="G782" s="64">
        <v>0</v>
      </c>
      <c r="H782" s="64">
        <v>0</v>
      </c>
      <c r="I782" s="64">
        <v>1</v>
      </c>
      <c r="J782" s="64">
        <v>0</v>
      </c>
      <c r="K782" s="84">
        <v>3.8600000000000002E-2</v>
      </c>
      <c r="L782" s="64">
        <v>0</v>
      </c>
      <c r="M782" s="64">
        <v>0</v>
      </c>
      <c r="N782" s="64">
        <v>0</v>
      </c>
      <c r="O782" s="64">
        <v>0</v>
      </c>
      <c r="P782" s="64">
        <v>1</v>
      </c>
      <c r="Q782" s="64">
        <v>1</v>
      </c>
      <c r="R782" s="84">
        <v>1.06</v>
      </c>
      <c r="S782" s="64">
        <v>4</v>
      </c>
      <c r="T782" s="61"/>
      <c r="U782" s="61">
        <v>488</v>
      </c>
      <c r="V782" s="61">
        <v>219</v>
      </c>
      <c r="W782" s="61">
        <v>50</v>
      </c>
      <c r="X782" s="85">
        <v>16708.126387760003</v>
      </c>
      <c r="Y782" s="85">
        <v>16708</v>
      </c>
    </row>
    <row r="783" spans="1:25" s="85" customFormat="1">
      <c r="A783" s="83">
        <v>488</v>
      </c>
      <c r="B783" s="61">
        <v>488219052</v>
      </c>
      <c r="C783" s="63" t="s">
        <v>278</v>
      </c>
      <c r="D783" s="64">
        <v>0</v>
      </c>
      <c r="E783" s="64">
        <v>0</v>
      </c>
      <c r="F783" s="64">
        <v>0</v>
      </c>
      <c r="G783" s="64">
        <v>2</v>
      </c>
      <c r="H783" s="64">
        <v>1</v>
      </c>
      <c r="I783" s="64">
        <v>0</v>
      </c>
      <c r="J783" s="64">
        <v>0</v>
      </c>
      <c r="K783" s="84">
        <v>0.1158</v>
      </c>
      <c r="L783" s="64">
        <v>0</v>
      </c>
      <c r="M783" s="64">
        <v>0</v>
      </c>
      <c r="N783" s="64">
        <v>0</v>
      </c>
      <c r="O783" s="64">
        <v>0</v>
      </c>
      <c r="P783" s="64">
        <v>0</v>
      </c>
      <c r="Q783" s="64">
        <v>3</v>
      </c>
      <c r="R783" s="84">
        <v>1.06</v>
      </c>
      <c r="S783" s="64">
        <v>7</v>
      </c>
      <c r="T783" s="61"/>
      <c r="U783" s="61">
        <v>488</v>
      </c>
      <c r="V783" s="61">
        <v>219</v>
      </c>
      <c r="W783" s="61">
        <v>52</v>
      </c>
      <c r="X783" s="85">
        <v>31424.32236328</v>
      </c>
      <c r="Y783" s="85">
        <v>10475</v>
      </c>
    </row>
    <row r="784" spans="1:25" s="85" customFormat="1">
      <c r="A784" s="83">
        <v>488</v>
      </c>
      <c r="B784" s="61">
        <v>488219065</v>
      </c>
      <c r="C784" s="63" t="s">
        <v>278</v>
      </c>
      <c r="D784" s="64">
        <v>0</v>
      </c>
      <c r="E784" s="64">
        <v>0</v>
      </c>
      <c r="F784" s="64">
        <v>1</v>
      </c>
      <c r="G784" s="64">
        <v>3</v>
      </c>
      <c r="H784" s="64">
        <v>2</v>
      </c>
      <c r="I784" s="64">
        <v>3</v>
      </c>
      <c r="J784" s="64">
        <v>0</v>
      </c>
      <c r="K784" s="84">
        <v>0.34739999999999999</v>
      </c>
      <c r="L784" s="64">
        <v>0</v>
      </c>
      <c r="M784" s="64">
        <v>0</v>
      </c>
      <c r="N784" s="64">
        <v>0</v>
      </c>
      <c r="O784" s="64">
        <v>0</v>
      </c>
      <c r="P784" s="64">
        <v>1</v>
      </c>
      <c r="Q784" s="64">
        <v>9</v>
      </c>
      <c r="R784" s="84">
        <v>1.06</v>
      </c>
      <c r="S784" s="64">
        <v>2</v>
      </c>
      <c r="T784" s="61"/>
      <c r="U784" s="61">
        <v>488</v>
      </c>
      <c r="V784" s="61">
        <v>219</v>
      </c>
      <c r="W784" s="61">
        <v>65</v>
      </c>
      <c r="X784" s="85">
        <v>103625.61648984</v>
      </c>
      <c r="Y784" s="85">
        <v>11514</v>
      </c>
    </row>
    <row r="785" spans="1:25" s="85" customFormat="1">
      <c r="A785" s="83">
        <v>488</v>
      </c>
      <c r="B785" s="61">
        <v>488219082</v>
      </c>
      <c r="C785" s="63" t="s">
        <v>278</v>
      </c>
      <c r="D785" s="64">
        <v>0</v>
      </c>
      <c r="E785" s="64">
        <v>0</v>
      </c>
      <c r="F785" s="64">
        <v>0</v>
      </c>
      <c r="G785" s="64">
        <v>0</v>
      </c>
      <c r="H785" s="64">
        <v>0</v>
      </c>
      <c r="I785" s="64">
        <v>3</v>
      </c>
      <c r="J785" s="64">
        <v>0</v>
      </c>
      <c r="K785" s="84">
        <v>0.1158</v>
      </c>
      <c r="L785" s="64">
        <v>0</v>
      </c>
      <c r="M785" s="64">
        <v>0</v>
      </c>
      <c r="N785" s="64">
        <v>0</v>
      </c>
      <c r="O785" s="64">
        <v>0</v>
      </c>
      <c r="P785" s="64">
        <v>0</v>
      </c>
      <c r="Q785" s="64">
        <v>3</v>
      </c>
      <c r="R785" s="84">
        <v>1.06</v>
      </c>
      <c r="S785" s="64">
        <v>2</v>
      </c>
      <c r="T785" s="61"/>
      <c r="U785" s="61">
        <v>488</v>
      </c>
      <c r="V785" s="61">
        <v>219</v>
      </c>
      <c r="W785" s="61">
        <v>82</v>
      </c>
      <c r="X785" s="85">
        <v>36528.967763280001</v>
      </c>
      <c r="Y785" s="85">
        <v>12176</v>
      </c>
    </row>
    <row r="786" spans="1:25" s="85" customFormat="1">
      <c r="A786" s="83">
        <v>488</v>
      </c>
      <c r="B786" s="61">
        <v>488219083</v>
      </c>
      <c r="C786" s="63" t="s">
        <v>278</v>
      </c>
      <c r="D786" s="64">
        <v>0</v>
      </c>
      <c r="E786" s="64">
        <v>0</v>
      </c>
      <c r="F786" s="64">
        <v>0</v>
      </c>
      <c r="G786" s="64">
        <v>1</v>
      </c>
      <c r="H786" s="64">
        <v>3</v>
      </c>
      <c r="I786" s="64">
        <v>8</v>
      </c>
      <c r="J786" s="64">
        <v>0</v>
      </c>
      <c r="K786" s="84">
        <v>0.4632</v>
      </c>
      <c r="L786" s="64">
        <v>0</v>
      </c>
      <c r="M786" s="64">
        <v>1</v>
      </c>
      <c r="N786" s="64">
        <v>0</v>
      </c>
      <c r="O786" s="64">
        <v>1</v>
      </c>
      <c r="P786" s="64">
        <v>5</v>
      </c>
      <c r="Q786" s="64">
        <v>12</v>
      </c>
      <c r="R786" s="84">
        <v>1.06</v>
      </c>
      <c r="S786" s="64">
        <v>6</v>
      </c>
      <c r="T786" s="61"/>
      <c r="U786" s="61">
        <v>488</v>
      </c>
      <c r="V786" s="61">
        <v>219</v>
      </c>
      <c r="W786" s="61">
        <v>83</v>
      </c>
      <c r="X786" s="85">
        <v>169249.69805312</v>
      </c>
      <c r="Y786" s="85">
        <v>14104</v>
      </c>
    </row>
    <row r="787" spans="1:25" s="85" customFormat="1">
      <c r="A787" s="83">
        <v>488</v>
      </c>
      <c r="B787" s="61">
        <v>488219118</v>
      </c>
      <c r="C787" s="63" t="s">
        <v>278</v>
      </c>
      <c r="D787" s="64">
        <v>0</v>
      </c>
      <c r="E787" s="64">
        <v>0</v>
      </c>
      <c r="F787" s="64">
        <v>0</v>
      </c>
      <c r="G787" s="64">
        <v>1</v>
      </c>
      <c r="H787" s="64">
        <v>1</v>
      </c>
      <c r="I787" s="64">
        <v>0</v>
      </c>
      <c r="J787" s="64">
        <v>0</v>
      </c>
      <c r="K787" s="84">
        <v>7.7200000000000005E-2</v>
      </c>
      <c r="L787" s="64">
        <v>0</v>
      </c>
      <c r="M787" s="64">
        <v>0</v>
      </c>
      <c r="N787" s="64">
        <v>0</v>
      </c>
      <c r="O787" s="64">
        <v>0</v>
      </c>
      <c r="P787" s="64">
        <v>2</v>
      </c>
      <c r="Q787" s="64">
        <v>2</v>
      </c>
      <c r="R787" s="84">
        <v>1.06</v>
      </c>
      <c r="S787" s="64">
        <v>5</v>
      </c>
      <c r="T787" s="61"/>
      <c r="U787" s="61">
        <v>488</v>
      </c>
      <c r="V787" s="61">
        <v>219</v>
      </c>
      <c r="W787" s="61">
        <v>118</v>
      </c>
      <c r="X787" s="85">
        <v>30114.543575520001</v>
      </c>
      <c r="Y787" s="85">
        <v>15057</v>
      </c>
    </row>
    <row r="788" spans="1:25" s="85" customFormat="1">
      <c r="A788" s="83">
        <v>488</v>
      </c>
      <c r="B788" s="61">
        <v>488219122</v>
      </c>
      <c r="C788" s="63" t="s">
        <v>278</v>
      </c>
      <c r="D788" s="64">
        <v>0</v>
      </c>
      <c r="E788" s="64">
        <v>0</v>
      </c>
      <c r="F788" s="64">
        <v>4</v>
      </c>
      <c r="G788" s="64">
        <v>11</v>
      </c>
      <c r="H788" s="64">
        <v>2</v>
      </c>
      <c r="I788" s="64">
        <v>11</v>
      </c>
      <c r="J788" s="64">
        <v>0</v>
      </c>
      <c r="K788" s="84">
        <v>1.0808</v>
      </c>
      <c r="L788" s="64">
        <v>0</v>
      </c>
      <c r="M788" s="64">
        <v>4</v>
      </c>
      <c r="N788" s="64">
        <v>0</v>
      </c>
      <c r="O788" s="64">
        <v>0</v>
      </c>
      <c r="P788" s="64">
        <v>9</v>
      </c>
      <c r="Q788" s="64">
        <v>28</v>
      </c>
      <c r="R788" s="84">
        <v>1.06</v>
      </c>
      <c r="S788" s="64">
        <v>3</v>
      </c>
      <c r="T788" s="61"/>
      <c r="U788" s="61">
        <v>488</v>
      </c>
      <c r="V788" s="61">
        <v>219</v>
      </c>
      <c r="W788" s="61">
        <v>122</v>
      </c>
      <c r="X788" s="85">
        <v>363693.83425728005</v>
      </c>
      <c r="Y788" s="85">
        <v>12989</v>
      </c>
    </row>
    <row r="789" spans="1:25" s="85" customFormat="1">
      <c r="A789" s="83">
        <v>488</v>
      </c>
      <c r="B789" s="61">
        <v>488219131</v>
      </c>
      <c r="C789" s="63" t="s">
        <v>278</v>
      </c>
      <c r="D789" s="64">
        <v>0</v>
      </c>
      <c r="E789" s="64">
        <v>0</v>
      </c>
      <c r="F789" s="64">
        <v>1</v>
      </c>
      <c r="G789" s="64">
        <v>1</v>
      </c>
      <c r="H789" s="64">
        <v>2</v>
      </c>
      <c r="I789" s="64">
        <v>7</v>
      </c>
      <c r="J789" s="64">
        <v>0</v>
      </c>
      <c r="K789" s="84">
        <v>0.42459999999999998</v>
      </c>
      <c r="L789" s="64">
        <v>0</v>
      </c>
      <c r="M789" s="64">
        <v>0</v>
      </c>
      <c r="N789" s="64">
        <v>0</v>
      </c>
      <c r="O789" s="64">
        <v>0</v>
      </c>
      <c r="P789" s="64">
        <v>0</v>
      </c>
      <c r="Q789" s="64">
        <v>11</v>
      </c>
      <c r="R789" s="84">
        <v>1.06</v>
      </c>
      <c r="S789" s="64">
        <v>2</v>
      </c>
      <c r="T789" s="61"/>
      <c r="U789" s="61">
        <v>488</v>
      </c>
      <c r="V789" s="61">
        <v>219</v>
      </c>
      <c r="W789" s="61">
        <v>131</v>
      </c>
      <c r="X789" s="85">
        <v>126822.31426535998</v>
      </c>
      <c r="Y789" s="85">
        <v>11529</v>
      </c>
    </row>
    <row r="790" spans="1:25" s="85" customFormat="1">
      <c r="A790" s="83">
        <v>488</v>
      </c>
      <c r="B790" s="61">
        <v>488219133</v>
      </c>
      <c r="C790" s="63" t="s">
        <v>278</v>
      </c>
      <c r="D790" s="64">
        <v>0</v>
      </c>
      <c r="E790" s="64">
        <v>0</v>
      </c>
      <c r="F790" s="64">
        <v>4</v>
      </c>
      <c r="G790" s="64">
        <v>9</v>
      </c>
      <c r="H790" s="64">
        <v>5</v>
      </c>
      <c r="I790" s="64">
        <v>11</v>
      </c>
      <c r="J790" s="64">
        <v>0</v>
      </c>
      <c r="K790" s="84">
        <v>1.1194</v>
      </c>
      <c r="L790" s="64">
        <v>0</v>
      </c>
      <c r="M790" s="64">
        <v>7</v>
      </c>
      <c r="N790" s="64">
        <v>0</v>
      </c>
      <c r="O790" s="64">
        <v>0</v>
      </c>
      <c r="P790" s="64">
        <v>10</v>
      </c>
      <c r="Q790" s="64">
        <v>29</v>
      </c>
      <c r="R790" s="84">
        <v>1.06</v>
      </c>
      <c r="S790" s="64">
        <v>9</v>
      </c>
      <c r="T790" s="61"/>
      <c r="U790" s="61">
        <v>488</v>
      </c>
      <c r="V790" s="61">
        <v>219</v>
      </c>
      <c r="W790" s="61">
        <v>133</v>
      </c>
      <c r="X790" s="85">
        <v>400235.93964503997</v>
      </c>
      <c r="Y790" s="85">
        <v>13801</v>
      </c>
    </row>
    <row r="791" spans="1:25" s="85" customFormat="1">
      <c r="A791" s="83">
        <v>488</v>
      </c>
      <c r="B791" s="61">
        <v>488219142</v>
      </c>
      <c r="C791" s="63" t="s">
        <v>278</v>
      </c>
      <c r="D791" s="64">
        <v>0</v>
      </c>
      <c r="E791" s="64">
        <v>0</v>
      </c>
      <c r="F791" s="64">
        <v>1</v>
      </c>
      <c r="G791" s="64">
        <v>5</v>
      </c>
      <c r="H791" s="64">
        <v>5</v>
      </c>
      <c r="I791" s="64">
        <v>7</v>
      </c>
      <c r="J791" s="64">
        <v>0</v>
      </c>
      <c r="K791" s="84">
        <v>0.69479999999999997</v>
      </c>
      <c r="L791" s="64">
        <v>0</v>
      </c>
      <c r="M791" s="64">
        <v>0</v>
      </c>
      <c r="N791" s="64">
        <v>0</v>
      </c>
      <c r="O791" s="64">
        <v>0</v>
      </c>
      <c r="P791" s="64">
        <v>3</v>
      </c>
      <c r="Q791" s="64">
        <v>18</v>
      </c>
      <c r="R791" s="84">
        <v>1.06</v>
      </c>
      <c r="S791" s="64">
        <v>7</v>
      </c>
      <c r="T791" s="61"/>
      <c r="U791" s="61">
        <v>488</v>
      </c>
      <c r="V791" s="61">
        <v>219</v>
      </c>
      <c r="W791" s="61">
        <v>142</v>
      </c>
      <c r="X791" s="85">
        <v>215871.35057968006</v>
      </c>
      <c r="Y791" s="85">
        <v>11993</v>
      </c>
    </row>
    <row r="792" spans="1:25" s="85" customFormat="1">
      <c r="A792" s="83">
        <v>488</v>
      </c>
      <c r="B792" s="61">
        <v>488219145</v>
      </c>
      <c r="C792" s="63" t="s">
        <v>278</v>
      </c>
      <c r="D792" s="64">
        <v>0</v>
      </c>
      <c r="E792" s="64">
        <v>0</v>
      </c>
      <c r="F792" s="64">
        <v>0</v>
      </c>
      <c r="G792" s="64">
        <v>5</v>
      </c>
      <c r="H792" s="64">
        <v>0</v>
      </c>
      <c r="I792" s="64">
        <v>0</v>
      </c>
      <c r="J792" s="64">
        <v>0</v>
      </c>
      <c r="K792" s="84">
        <v>0.193</v>
      </c>
      <c r="L792" s="64">
        <v>0</v>
      </c>
      <c r="M792" s="64">
        <v>0</v>
      </c>
      <c r="N792" s="64">
        <v>0</v>
      </c>
      <c r="O792" s="64">
        <v>0</v>
      </c>
      <c r="P792" s="64">
        <v>4</v>
      </c>
      <c r="Q792" s="64">
        <v>5</v>
      </c>
      <c r="R792" s="84">
        <v>1.06</v>
      </c>
      <c r="S792" s="64">
        <v>5</v>
      </c>
      <c r="T792" s="61"/>
      <c r="U792" s="61">
        <v>488</v>
      </c>
      <c r="V792" s="61">
        <v>219</v>
      </c>
      <c r="W792" s="61">
        <v>145</v>
      </c>
      <c r="X792" s="85">
        <v>71604.189138799993</v>
      </c>
      <c r="Y792" s="85">
        <v>14321</v>
      </c>
    </row>
    <row r="793" spans="1:25" s="85" customFormat="1">
      <c r="A793" s="83">
        <v>488</v>
      </c>
      <c r="B793" s="61">
        <v>488219171</v>
      </c>
      <c r="C793" s="63" t="s">
        <v>278</v>
      </c>
      <c r="D793" s="64">
        <v>0</v>
      </c>
      <c r="E793" s="64">
        <v>0</v>
      </c>
      <c r="F793" s="64">
        <v>0</v>
      </c>
      <c r="G793" s="64">
        <v>3</v>
      </c>
      <c r="H793" s="64">
        <v>4</v>
      </c>
      <c r="I793" s="64">
        <v>3</v>
      </c>
      <c r="J793" s="64">
        <v>0</v>
      </c>
      <c r="K793" s="84">
        <v>0.38600000000000001</v>
      </c>
      <c r="L793" s="64">
        <v>0</v>
      </c>
      <c r="M793" s="64">
        <v>0</v>
      </c>
      <c r="N793" s="64">
        <v>0</v>
      </c>
      <c r="O793" s="64">
        <v>0</v>
      </c>
      <c r="P793" s="64">
        <v>4</v>
      </c>
      <c r="Q793" s="64">
        <v>10</v>
      </c>
      <c r="R793" s="84">
        <v>1.06</v>
      </c>
      <c r="S793" s="64">
        <v>4</v>
      </c>
      <c r="T793" s="61"/>
      <c r="U793" s="61">
        <v>488</v>
      </c>
      <c r="V793" s="61">
        <v>219</v>
      </c>
      <c r="W793" s="61">
        <v>171</v>
      </c>
      <c r="X793" s="85">
        <v>127336.51047759999</v>
      </c>
      <c r="Y793" s="85">
        <v>12734</v>
      </c>
    </row>
    <row r="794" spans="1:25" s="85" customFormat="1">
      <c r="A794" s="83">
        <v>488</v>
      </c>
      <c r="B794" s="61">
        <v>488219182</v>
      </c>
      <c r="C794" s="63" t="s">
        <v>278</v>
      </c>
      <c r="D794" s="64">
        <v>0</v>
      </c>
      <c r="E794" s="64">
        <v>0</v>
      </c>
      <c r="F794" s="64">
        <v>0</v>
      </c>
      <c r="G794" s="64">
        <v>1</v>
      </c>
      <c r="H794" s="64">
        <v>0</v>
      </c>
      <c r="I794" s="64">
        <v>0</v>
      </c>
      <c r="J794" s="64">
        <v>0</v>
      </c>
      <c r="K794" s="84">
        <v>3.8600000000000002E-2</v>
      </c>
      <c r="L794" s="64">
        <v>0</v>
      </c>
      <c r="M794" s="64">
        <v>0</v>
      </c>
      <c r="N794" s="64">
        <v>0</v>
      </c>
      <c r="O794" s="64">
        <v>0</v>
      </c>
      <c r="P794" s="64">
        <v>0</v>
      </c>
      <c r="Q794" s="64">
        <v>1</v>
      </c>
      <c r="R794" s="84">
        <v>1.06</v>
      </c>
      <c r="S794" s="64">
        <v>8</v>
      </c>
      <c r="T794" s="61"/>
      <c r="U794" s="61">
        <v>488</v>
      </c>
      <c r="V794" s="61">
        <v>219</v>
      </c>
      <c r="W794" s="61">
        <v>182</v>
      </c>
      <c r="X794" s="85">
        <v>10603.392387760001</v>
      </c>
      <c r="Y794" s="85">
        <v>10603</v>
      </c>
    </row>
    <row r="795" spans="1:25" s="85" customFormat="1">
      <c r="A795" s="83">
        <v>488</v>
      </c>
      <c r="B795" s="61">
        <v>488219219</v>
      </c>
      <c r="C795" s="63" t="s">
        <v>278</v>
      </c>
      <c r="D795" s="64">
        <v>0</v>
      </c>
      <c r="E795" s="64">
        <v>0</v>
      </c>
      <c r="F795" s="64">
        <v>0</v>
      </c>
      <c r="G795" s="64">
        <v>6</v>
      </c>
      <c r="H795" s="64">
        <v>2</v>
      </c>
      <c r="I795" s="64">
        <v>5</v>
      </c>
      <c r="J795" s="64">
        <v>0</v>
      </c>
      <c r="K795" s="84">
        <v>0.50180000000000002</v>
      </c>
      <c r="L795" s="64">
        <v>0</v>
      </c>
      <c r="M795" s="64">
        <v>0</v>
      </c>
      <c r="N795" s="64">
        <v>0</v>
      </c>
      <c r="O795" s="64">
        <v>0</v>
      </c>
      <c r="P795" s="64">
        <v>1</v>
      </c>
      <c r="Q795" s="64">
        <v>13</v>
      </c>
      <c r="R795" s="84">
        <v>1.06</v>
      </c>
      <c r="S795" s="64">
        <v>2</v>
      </c>
      <c r="T795" s="61"/>
      <c r="U795" s="61">
        <v>488</v>
      </c>
      <c r="V795" s="61">
        <v>219</v>
      </c>
      <c r="W795" s="61">
        <v>219</v>
      </c>
      <c r="X795" s="85">
        <v>149238.85024088001</v>
      </c>
      <c r="Y795" s="85">
        <v>11480</v>
      </c>
    </row>
    <row r="796" spans="1:25" s="85" customFormat="1">
      <c r="A796" s="83">
        <v>488</v>
      </c>
      <c r="B796" s="61">
        <v>488219231</v>
      </c>
      <c r="C796" s="63" t="s">
        <v>278</v>
      </c>
      <c r="D796" s="64">
        <v>0</v>
      </c>
      <c r="E796" s="64">
        <v>0</v>
      </c>
      <c r="F796" s="64">
        <v>2</v>
      </c>
      <c r="G796" s="64">
        <v>11</v>
      </c>
      <c r="H796" s="64">
        <v>6</v>
      </c>
      <c r="I796" s="64">
        <v>12</v>
      </c>
      <c r="J796" s="64">
        <v>0</v>
      </c>
      <c r="K796" s="84">
        <v>1.1966000000000001</v>
      </c>
      <c r="L796" s="64">
        <v>0</v>
      </c>
      <c r="M796" s="64">
        <v>1</v>
      </c>
      <c r="N796" s="64">
        <v>0</v>
      </c>
      <c r="O796" s="64">
        <v>0</v>
      </c>
      <c r="P796" s="64">
        <v>7</v>
      </c>
      <c r="Q796" s="64">
        <v>31</v>
      </c>
      <c r="R796" s="84">
        <v>1.06</v>
      </c>
      <c r="S796" s="64">
        <v>4</v>
      </c>
      <c r="T796" s="61"/>
      <c r="U796" s="61">
        <v>488</v>
      </c>
      <c r="V796" s="61">
        <v>219</v>
      </c>
      <c r="W796" s="61">
        <v>231</v>
      </c>
      <c r="X796" s="85">
        <v>379563.25482056005</v>
      </c>
      <c r="Y796" s="85">
        <v>12244</v>
      </c>
    </row>
    <row r="797" spans="1:25" s="85" customFormat="1">
      <c r="A797" s="83">
        <v>488</v>
      </c>
      <c r="B797" s="61">
        <v>488219239</v>
      </c>
      <c r="C797" s="63" t="s">
        <v>278</v>
      </c>
      <c r="D797" s="64">
        <v>0</v>
      </c>
      <c r="E797" s="64">
        <v>0</v>
      </c>
      <c r="F797" s="64">
        <v>0</v>
      </c>
      <c r="G797" s="64">
        <v>4</v>
      </c>
      <c r="H797" s="64">
        <v>3</v>
      </c>
      <c r="I797" s="64">
        <v>2</v>
      </c>
      <c r="J797" s="64">
        <v>0</v>
      </c>
      <c r="K797" s="84">
        <v>0.34739999999999999</v>
      </c>
      <c r="L797" s="64">
        <v>0</v>
      </c>
      <c r="M797" s="64">
        <v>0</v>
      </c>
      <c r="N797" s="64">
        <v>0</v>
      </c>
      <c r="O797" s="64">
        <v>0</v>
      </c>
      <c r="P797" s="64">
        <v>3</v>
      </c>
      <c r="Q797" s="64">
        <v>9</v>
      </c>
      <c r="R797" s="84">
        <v>1.06</v>
      </c>
      <c r="S797" s="64">
        <v>6</v>
      </c>
      <c r="T797" s="61"/>
      <c r="U797" s="61">
        <v>488</v>
      </c>
      <c r="V797" s="61">
        <v>219</v>
      </c>
      <c r="W797" s="61">
        <v>239</v>
      </c>
      <c r="X797" s="85">
        <v>112573.40368983999</v>
      </c>
      <c r="Y797" s="85">
        <v>12508</v>
      </c>
    </row>
    <row r="798" spans="1:25" s="85" customFormat="1">
      <c r="A798" s="83">
        <v>488</v>
      </c>
      <c r="B798" s="61">
        <v>488219243</v>
      </c>
      <c r="C798" s="63" t="s">
        <v>278</v>
      </c>
      <c r="D798" s="64">
        <v>0</v>
      </c>
      <c r="E798" s="64">
        <v>0</v>
      </c>
      <c r="F798" s="64">
        <v>3</v>
      </c>
      <c r="G798" s="64">
        <v>11</v>
      </c>
      <c r="H798" s="64">
        <v>12</v>
      </c>
      <c r="I798" s="64">
        <v>7</v>
      </c>
      <c r="J798" s="64">
        <v>0</v>
      </c>
      <c r="K798" s="84">
        <v>1.2738</v>
      </c>
      <c r="L798" s="64">
        <v>0</v>
      </c>
      <c r="M798" s="64">
        <v>4</v>
      </c>
      <c r="N798" s="64">
        <v>0</v>
      </c>
      <c r="O798" s="64">
        <v>0</v>
      </c>
      <c r="P798" s="64">
        <v>14</v>
      </c>
      <c r="Q798" s="64">
        <v>33</v>
      </c>
      <c r="R798" s="84">
        <v>1.06</v>
      </c>
      <c r="S798" s="64">
        <v>9</v>
      </c>
      <c r="T798" s="61"/>
      <c r="U798" s="61">
        <v>488</v>
      </c>
      <c r="V798" s="61">
        <v>219</v>
      </c>
      <c r="W798" s="61">
        <v>243</v>
      </c>
      <c r="X798" s="85">
        <v>449180.91399608005</v>
      </c>
      <c r="Y798" s="85">
        <v>13612</v>
      </c>
    </row>
    <row r="799" spans="1:25" s="85" customFormat="1">
      <c r="A799" s="83">
        <v>488</v>
      </c>
      <c r="B799" s="61">
        <v>488219244</v>
      </c>
      <c r="C799" s="63" t="s">
        <v>278</v>
      </c>
      <c r="D799" s="64">
        <v>0</v>
      </c>
      <c r="E799" s="64">
        <v>0</v>
      </c>
      <c r="F799" s="64">
        <v>7</v>
      </c>
      <c r="G799" s="64">
        <v>69</v>
      </c>
      <c r="H799" s="64">
        <v>53</v>
      </c>
      <c r="I799" s="64">
        <v>70</v>
      </c>
      <c r="J799" s="64">
        <v>0</v>
      </c>
      <c r="K799" s="84">
        <v>7.6814</v>
      </c>
      <c r="L799" s="64">
        <v>0</v>
      </c>
      <c r="M799" s="64">
        <v>28</v>
      </c>
      <c r="N799" s="64">
        <v>4</v>
      </c>
      <c r="O799" s="64">
        <v>4</v>
      </c>
      <c r="P799" s="64">
        <v>102</v>
      </c>
      <c r="Q799" s="64">
        <v>199</v>
      </c>
      <c r="R799" s="84">
        <v>1.06</v>
      </c>
      <c r="S799" s="64">
        <v>10</v>
      </c>
      <c r="T799" s="61"/>
      <c r="U799" s="61">
        <v>488</v>
      </c>
      <c r="V799" s="61">
        <v>219</v>
      </c>
      <c r="W799" s="61">
        <v>244</v>
      </c>
      <c r="X799" s="85">
        <v>2924283.1641642405</v>
      </c>
      <c r="Y799" s="85">
        <v>14695</v>
      </c>
    </row>
    <row r="800" spans="1:25" s="85" customFormat="1">
      <c r="A800" s="83">
        <v>488</v>
      </c>
      <c r="B800" s="61">
        <v>488219251</v>
      </c>
      <c r="C800" s="63" t="s">
        <v>278</v>
      </c>
      <c r="D800" s="64">
        <v>0</v>
      </c>
      <c r="E800" s="64">
        <v>0</v>
      </c>
      <c r="F800" s="64">
        <v>10</v>
      </c>
      <c r="G800" s="64">
        <v>44</v>
      </c>
      <c r="H800" s="64">
        <v>25</v>
      </c>
      <c r="I800" s="64">
        <v>24</v>
      </c>
      <c r="J800" s="64">
        <v>0</v>
      </c>
      <c r="K800" s="84">
        <v>3.9758</v>
      </c>
      <c r="L800" s="64">
        <v>0</v>
      </c>
      <c r="M800" s="64">
        <v>8</v>
      </c>
      <c r="N800" s="64">
        <v>0</v>
      </c>
      <c r="O800" s="64">
        <v>0</v>
      </c>
      <c r="P800" s="64">
        <v>39</v>
      </c>
      <c r="Q800" s="64">
        <v>103</v>
      </c>
      <c r="R800" s="84">
        <v>1.06</v>
      </c>
      <c r="S800" s="64">
        <v>9</v>
      </c>
      <c r="T800" s="61"/>
      <c r="U800" s="61">
        <v>488</v>
      </c>
      <c r="V800" s="61">
        <v>219</v>
      </c>
      <c r="W800" s="61">
        <v>251</v>
      </c>
      <c r="X800" s="85">
        <v>1370493.9833392799</v>
      </c>
      <c r="Y800" s="85">
        <v>13306</v>
      </c>
    </row>
    <row r="801" spans="1:25" s="85" customFormat="1">
      <c r="A801" s="83">
        <v>488</v>
      </c>
      <c r="B801" s="61">
        <v>488219264</v>
      </c>
      <c r="C801" s="63" t="s">
        <v>278</v>
      </c>
      <c r="D801" s="64">
        <v>0</v>
      </c>
      <c r="E801" s="64">
        <v>0</v>
      </c>
      <c r="F801" s="64">
        <v>1</v>
      </c>
      <c r="G801" s="64">
        <v>5</v>
      </c>
      <c r="H801" s="64">
        <v>5</v>
      </c>
      <c r="I801" s="64">
        <v>3</v>
      </c>
      <c r="J801" s="64">
        <v>0</v>
      </c>
      <c r="K801" s="84">
        <v>0.54039999999999999</v>
      </c>
      <c r="L801" s="64">
        <v>0</v>
      </c>
      <c r="M801" s="64">
        <v>0</v>
      </c>
      <c r="N801" s="64">
        <v>0</v>
      </c>
      <c r="O801" s="64">
        <v>0</v>
      </c>
      <c r="P801" s="64">
        <v>2</v>
      </c>
      <c r="Q801" s="64">
        <v>14</v>
      </c>
      <c r="R801" s="84">
        <v>1.06</v>
      </c>
      <c r="S801" s="64">
        <v>3</v>
      </c>
      <c r="T801" s="61"/>
      <c r="U801" s="61">
        <v>488</v>
      </c>
      <c r="V801" s="61">
        <v>219</v>
      </c>
      <c r="W801" s="61">
        <v>264</v>
      </c>
      <c r="X801" s="85">
        <v>160016.84782864002</v>
      </c>
      <c r="Y801" s="85">
        <v>11430</v>
      </c>
    </row>
    <row r="802" spans="1:25" s="85" customFormat="1">
      <c r="A802" s="83">
        <v>488</v>
      </c>
      <c r="B802" s="61">
        <v>488219285</v>
      </c>
      <c r="C802" s="63" t="s">
        <v>278</v>
      </c>
      <c r="D802" s="64">
        <v>0</v>
      </c>
      <c r="E802" s="64">
        <v>0</v>
      </c>
      <c r="F802" s="64">
        <v>0</v>
      </c>
      <c r="G802" s="64">
        <v>1</v>
      </c>
      <c r="H802" s="64">
        <v>0</v>
      </c>
      <c r="I802" s="64">
        <v>2</v>
      </c>
      <c r="J802" s="64">
        <v>0</v>
      </c>
      <c r="K802" s="84">
        <v>0.1158</v>
      </c>
      <c r="L802" s="64">
        <v>0</v>
      </c>
      <c r="M802" s="64">
        <v>0</v>
      </c>
      <c r="N802" s="64">
        <v>0</v>
      </c>
      <c r="O802" s="64">
        <v>0</v>
      </c>
      <c r="P802" s="64">
        <v>2</v>
      </c>
      <c r="Q802" s="64">
        <v>3</v>
      </c>
      <c r="R802" s="84">
        <v>1.06</v>
      </c>
      <c r="S802" s="64">
        <v>8</v>
      </c>
      <c r="T802" s="61"/>
      <c r="U802" s="61">
        <v>488</v>
      </c>
      <c r="V802" s="61">
        <v>219</v>
      </c>
      <c r="W802" s="61">
        <v>285</v>
      </c>
      <c r="X802" s="85">
        <v>46163.478763280007</v>
      </c>
      <c r="Y802" s="85">
        <v>15388</v>
      </c>
    </row>
    <row r="803" spans="1:25" s="85" customFormat="1">
      <c r="A803" s="83">
        <v>488</v>
      </c>
      <c r="B803" s="61">
        <v>488219293</v>
      </c>
      <c r="C803" s="63" t="s">
        <v>278</v>
      </c>
      <c r="D803" s="64">
        <v>0</v>
      </c>
      <c r="E803" s="64">
        <v>0</v>
      </c>
      <c r="F803" s="64">
        <v>0</v>
      </c>
      <c r="G803" s="64">
        <v>0</v>
      </c>
      <c r="H803" s="64">
        <v>1</v>
      </c>
      <c r="I803" s="64">
        <v>1</v>
      </c>
      <c r="J803" s="64">
        <v>0</v>
      </c>
      <c r="K803" s="84">
        <v>7.7200000000000005E-2</v>
      </c>
      <c r="L803" s="64">
        <v>0</v>
      </c>
      <c r="M803" s="64">
        <v>0</v>
      </c>
      <c r="N803" s="64">
        <v>0</v>
      </c>
      <c r="O803" s="64">
        <v>0</v>
      </c>
      <c r="P803" s="64">
        <v>2</v>
      </c>
      <c r="Q803" s="64">
        <v>2</v>
      </c>
      <c r="R803" s="84">
        <v>1.06</v>
      </c>
      <c r="S803" s="64">
        <v>10</v>
      </c>
      <c r="T803" s="61"/>
      <c r="U803" s="61">
        <v>488</v>
      </c>
      <c r="V803" s="61">
        <v>219</v>
      </c>
      <c r="W803" s="61">
        <v>293</v>
      </c>
      <c r="X803" s="85">
        <v>34705.77537552001</v>
      </c>
      <c r="Y803" s="85">
        <v>17353</v>
      </c>
    </row>
    <row r="804" spans="1:25" s="85" customFormat="1">
      <c r="A804" s="83">
        <v>488</v>
      </c>
      <c r="B804" s="61">
        <v>488219336</v>
      </c>
      <c r="C804" s="63" t="s">
        <v>278</v>
      </c>
      <c r="D804" s="64">
        <v>0</v>
      </c>
      <c r="E804" s="64">
        <v>0</v>
      </c>
      <c r="F804" s="64">
        <v>27</v>
      </c>
      <c r="G804" s="64">
        <v>115</v>
      </c>
      <c r="H804" s="64">
        <v>63</v>
      </c>
      <c r="I804" s="64">
        <v>69</v>
      </c>
      <c r="J804" s="64">
        <v>0</v>
      </c>
      <c r="K804" s="84">
        <v>10.5764</v>
      </c>
      <c r="L804" s="64">
        <v>0</v>
      </c>
      <c r="M804" s="64">
        <v>18</v>
      </c>
      <c r="N804" s="64">
        <v>0</v>
      </c>
      <c r="O804" s="64">
        <v>1</v>
      </c>
      <c r="P804" s="64">
        <v>82</v>
      </c>
      <c r="Q804" s="64">
        <v>274</v>
      </c>
      <c r="R804" s="84">
        <v>1.06</v>
      </c>
      <c r="S804" s="64">
        <v>8</v>
      </c>
      <c r="T804" s="61"/>
      <c r="U804" s="61">
        <v>488</v>
      </c>
      <c r="V804" s="61">
        <v>219</v>
      </c>
      <c r="W804" s="61">
        <v>336</v>
      </c>
      <c r="X804" s="85">
        <v>3498542.3668462401</v>
      </c>
      <c r="Y804" s="85">
        <v>12768</v>
      </c>
    </row>
    <row r="805" spans="1:25" s="85" customFormat="1">
      <c r="A805" s="83">
        <v>488</v>
      </c>
      <c r="B805" s="61">
        <v>488219625</v>
      </c>
      <c r="C805" s="63" t="s">
        <v>278</v>
      </c>
      <c r="D805" s="64">
        <v>0</v>
      </c>
      <c r="E805" s="64">
        <v>0</v>
      </c>
      <c r="F805" s="64">
        <v>0</v>
      </c>
      <c r="G805" s="64">
        <v>3</v>
      </c>
      <c r="H805" s="64">
        <v>0</v>
      </c>
      <c r="I805" s="64">
        <v>0</v>
      </c>
      <c r="J805" s="64">
        <v>0</v>
      </c>
      <c r="K805" s="84">
        <v>0.1158</v>
      </c>
      <c r="L805" s="64">
        <v>0</v>
      </c>
      <c r="M805" s="64">
        <v>2</v>
      </c>
      <c r="N805" s="64">
        <v>0</v>
      </c>
      <c r="O805" s="64">
        <v>0</v>
      </c>
      <c r="P805" s="64">
        <v>2</v>
      </c>
      <c r="Q805" s="64">
        <v>3</v>
      </c>
      <c r="R805" s="84">
        <v>1.06</v>
      </c>
      <c r="S805" s="64">
        <v>6</v>
      </c>
      <c r="T805" s="61"/>
      <c r="U805" s="61">
        <v>488</v>
      </c>
      <c r="V805" s="61">
        <v>219</v>
      </c>
      <c r="W805" s="61">
        <v>625</v>
      </c>
      <c r="X805" s="85">
        <v>47279.304363280011</v>
      </c>
      <c r="Y805" s="85">
        <v>15760</v>
      </c>
    </row>
    <row r="806" spans="1:25" s="85" customFormat="1">
      <c r="A806" s="83">
        <v>488</v>
      </c>
      <c r="B806" s="61">
        <v>488219760</v>
      </c>
      <c r="C806" s="63" t="s">
        <v>278</v>
      </c>
      <c r="D806" s="64">
        <v>0</v>
      </c>
      <c r="E806" s="64">
        <v>0</v>
      </c>
      <c r="F806" s="64">
        <v>0</v>
      </c>
      <c r="G806" s="64">
        <v>0</v>
      </c>
      <c r="H806" s="64">
        <v>1</v>
      </c>
      <c r="I806" s="64">
        <v>6</v>
      </c>
      <c r="J806" s="64">
        <v>0</v>
      </c>
      <c r="K806" s="84">
        <v>0.2702</v>
      </c>
      <c r="L806" s="64">
        <v>0</v>
      </c>
      <c r="M806" s="64">
        <v>0</v>
      </c>
      <c r="N806" s="64">
        <v>0</v>
      </c>
      <c r="O806" s="64">
        <v>0</v>
      </c>
      <c r="P806" s="64">
        <v>0</v>
      </c>
      <c r="Q806" s="64">
        <v>7</v>
      </c>
      <c r="R806" s="84">
        <v>1.06</v>
      </c>
      <c r="S806" s="64">
        <v>5</v>
      </c>
      <c r="T806" s="61"/>
      <c r="U806" s="61">
        <v>488</v>
      </c>
      <c r="V806" s="61">
        <v>219</v>
      </c>
      <c r="W806" s="61">
        <v>760</v>
      </c>
      <c r="X806" s="85">
        <v>83275.47311431999</v>
      </c>
      <c r="Y806" s="85">
        <v>11896</v>
      </c>
    </row>
    <row r="807" spans="1:25" s="85" customFormat="1">
      <c r="A807" s="83">
        <v>488</v>
      </c>
      <c r="B807" s="61">
        <v>488219780</v>
      </c>
      <c r="C807" s="63" t="s">
        <v>278</v>
      </c>
      <c r="D807" s="64">
        <v>0</v>
      </c>
      <c r="E807" s="64">
        <v>0</v>
      </c>
      <c r="F807" s="64">
        <v>3</v>
      </c>
      <c r="G807" s="64">
        <v>29</v>
      </c>
      <c r="H807" s="64">
        <v>5</v>
      </c>
      <c r="I807" s="64">
        <v>11</v>
      </c>
      <c r="J807" s="64">
        <v>0</v>
      </c>
      <c r="K807" s="84">
        <v>1.8528</v>
      </c>
      <c r="L807" s="64">
        <v>0</v>
      </c>
      <c r="M807" s="64">
        <v>3</v>
      </c>
      <c r="N807" s="64">
        <v>0</v>
      </c>
      <c r="O807" s="64">
        <v>0</v>
      </c>
      <c r="P807" s="64">
        <v>17</v>
      </c>
      <c r="Q807" s="64">
        <v>48</v>
      </c>
      <c r="R807" s="84">
        <v>1.06</v>
      </c>
      <c r="S807" s="64">
        <v>6</v>
      </c>
      <c r="T807" s="61"/>
      <c r="U807" s="61">
        <v>488</v>
      </c>
      <c r="V807" s="61">
        <v>219</v>
      </c>
      <c r="W807" s="61">
        <v>780</v>
      </c>
      <c r="X807" s="85">
        <v>618099.42781248013</v>
      </c>
      <c r="Y807" s="85">
        <v>12877</v>
      </c>
    </row>
    <row r="808" spans="1:25" s="85" customFormat="1">
      <c r="A808" s="83">
        <v>489</v>
      </c>
      <c r="B808" s="61">
        <v>489020020</v>
      </c>
      <c r="C808" s="63" t="s">
        <v>285</v>
      </c>
      <c r="D808" s="64">
        <v>0</v>
      </c>
      <c r="E808" s="64">
        <v>0</v>
      </c>
      <c r="F808" s="64">
        <v>0</v>
      </c>
      <c r="G808" s="64">
        <v>0</v>
      </c>
      <c r="H808" s="64">
        <v>0</v>
      </c>
      <c r="I808" s="64">
        <v>229</v>
      </c>
      <c r="J808" s="64">
        <v>0</v>
      </c>
      <c r="K808" s="84">
        <v>8.8393999999999995</v>
      </c>
      <c r="L808" s="64">
        <v>0</v>
      </c>
      <c r="M808" s="64">
        <v>0</v>
      </c>
      <c r="N808" s="64">
        <v>0</v>
      </c>
      <c r="O808" s="64">
        <v>7</v>
      </c>
      <c r="P808" s="64">
        <v>86</v>
      </c>
      <c r="Q808" s="64">
        <v>229</v>
      </c>
      <c r="R808" s="84">
        <v>1</v>
      </c>
      <c r="S808" s="64">
        <v>10</v>
      </c>
      <c r="T808" s="61"/>
      <c r="U808" s="61">
        <v>489</v>
      </c>
      <c r="V808" s="61">
        <v>20</v>
      </c>
      <c r="W808" s="61">
        <v>20</v>
      </c>
      <c r="X808" s="85">
        <v>3179100.9723900002</v>
      </c>
      <c r="Y808" s="85">
        <v>13883</v>
      </c>
    </row>
    <row r="809" spans="1:25" s="85" customFormat="1">
      <c r="A809" s="83">
        <v>489</v>
      </c>
      <c r="B809" s="61">
        <v>489020036</v>
      </c>
      <c r="C809" s="63" t="s">
        <v>285</v>
      </c>
      <c r="D809" s="64">
        <v>0</v>
      </c>
      <c r="E809" s="64">
        <v>0</v>
      </c>
      <c r="F809" s="64">
        <v>0</v>
      </c>
      <c r="G809" s="64">
        <v>0</v>
      </c>
      <c r="H809" s="64">
        <v>0</v>
      </c>
      <c r="I809" s="64">
        <v>97</v>
      </c>
      <c r="J809" s="64">
        <v>0</v>
      </c>
      <c r="K809" s="84">
        <v>3.7442000000000002</v>
      </c>
      <c r="L809" s="64">
        <v>0</v>
      </c>
      <c r="M809" s="64">
        <v>0</v>
      </c>
      <c r="N809" s="64">
        <v>0</v>
      </c>
      <c r="O809" s="64">
        <v>0</v>
      </c>
      <c r="P809" s="64">
        <v>20</v>
      </c>
      <c r="Q809" s="64">
        <v>97</v>
      </c>
      <c r="R809" s="84">
        <v>1</v>
      </c>
      <c r="S809" s="64">
        <v>7</v>
      </c>
      <c r="T809" s="61"/>
      <c r="U809" s="61">
        <v>489</v>
      </c>
      <c r="V809" s="61">
        <v>20</v>
      </c>
      <c r="W809" s="61">
        <v>36</v>
      </c>
      <c r="X809" s="85">
        <v>1227441.4902700002</v>
      </c>
      <c r="Y809" s="85">
        <v>12654</v>
      </c>
    </row>
    <row r="810" spans="1:25" s="85" customFormat="1">
      <c r="A810" s="83">
        <v>489</v>
      </c>
      <c r="B810" s="61">
        <v>489020052</v>
      </c>
      <c r="C810" s="63" t="s">
        <v>285</v>
      </c>
      <c r="D810" s="64">
        <v>0</v>
      </c>
      <c r="E810" s="64">
        <v>0</v>
      </c>
      <c r="F810" s="64">
        <v>0</v>
      </c>
      <c r="G810" s="64">
        <v>0</v>
      </c>
      <c r="H810" s="64">
        <v>0</v>
      </c>
      <c r="I810" s="64">
        <v>4</v>
      </c>
      <c r="J810" s="64">
        <v>0</v>
      </c>
      <c r="K810" s="84">
        <v>0.15440000000000001</v>
      </c>
      <c r="L810" s="64">
        <v>0</v>
      </c>
      <c r="M810" s="64">
        <v>0</v>
      </c>
      <c r="N810" s="64">
        <v>0</v>
      </c>
      <c r="O810" s="64">
        <v>0</v>
      </c>
      <c r="P810" s="64">
        <v>2</v>
      </c>
      <c r="Q810" s="64">
        <v>4</v>
      </c>
      <c r="R810" s="84">
        <v>1</v>
      </c>
      <c r="S810" s="64">
        <v>7</v>
      </c>
      <c r="T810" s="61"/>
      <c r="U810" s="61">
        <v>489</v>
      </c>
      <c r="V810" s="61">
        <v>20</v>
      </c>
      <c r="W810" s="61">
        <v>52</v>
      </c>
      <c r="X810" s="85">
        <v>56558.787639999995</v>
      </c>
      <c r="Y810" s="85">
        <v>14140</v>
      </c>
    </row>
    <row r="811" spans="1:25" s="85" customFormat="1">
      <c r="A811" s="83">
        <v>489</v>
      </c>
      <c r="B811" s="61">
        <v>489020096</v>
      </c>
      <c r="C811" s="63" t="s">
        <v>285</v>
      </c>
      <c r="D811" s="64">
        <v>0</v>
      </c>
      <c r="E811" s="64">
        <v>0</v>
      </c>
      <c r="F811" s="64">
        <v>0</v>
      </c>
      <c r="G811" s="64">
        <v>0</v>
      </c>
      <c r="H811" s="64">
        <v>0</v>
      </c>
      <c r="I811" s="64">
        <v>111</v>
      </c>
      <c r="J811" s="64">
        <v>0</v>
      </c>
      <c r="K811" s="84">
        <v>4.2846000000000002</v>
      </c>
      <c r="L811" s="64">
        <v>0</v>
      </c>
      <c r="M811" s="64">
        <v>0</v>
      </c>
      <c r="N811" s="64">
        <v>0</v>
      </c>
      <c r="O811" s="64">
        <v>2</v>
      </c>
      <c r="P811" s="64">
        <v>33</v>
      </c>
      <c r="Q811" s="64">
        <v>111</v>
      </c>
      <c r="R811" s="84">
        <v>1</v>
      </c>
      <c r="S811" s="64">
        <v>8</v>
      </c>
      <c r="T811" s="61"/>
      <c r="U811" s="61">
        <v>489</v>
      </c>
      <c r="V811" s="61">
        <v>20</v>
      </c>
      <c r="W811" s="61">
        <v>96</v>
      </c>
      <c r="X811" s="85">
        <v>1469414.5170099998</v>
      </c>
      <c r="Y811" s="85">
        <v>13238</v>
      </c>
    </row>
    <row r="812" spans="1:25" s="85" customFormat="1">
      <c r="A812" s="83">
        <v>489</v>
      </c>
      <c r="B812" s="61">
        <v>489020172</v>
      </c>
      <c r="C812" s="63" t="s">
        <v>285</v>
      </c>
      <c r="D812" s="64">
        <v>0</v>
      </c>
      <c r="E812" s="64">
        <v>0</v>
      </c>
      <c r="F812" s="64">
        <v>0</v>
      </c>
      <c r="G812" s="64">
        <v>0</v>
      </c>
      <c r="H812" s="64">
        <v>0</v>
      </c>
      <c r="I812" s="64">
        <v>52</v>
      </c>
      <c r="J812" s="64">
        <v>0</v>
      </c>
      <c r="K812" s="84">
        <v>2.0072000000000001</v>
      </c>
      <c r="L812" s="64">
        <v>0</v>
      </c>
      <c r="M812" s="64">
        <v>0</v>
      </c>
      <c r="N812" s="64">
        <v>0</v>
      </c>
      <c r="O812" s="64">
        <v>0</v>
      </c>
      <c r="P812" s="64">
        <v>11</v>
      </c>
      <c r="Q812" s="64">
        <v>52</v>
      </c>
      <c r="R812" s="84">
        <v>1</v>
      </c>
      <c r="S812" s="64">
        <v>8</v>
      </c>
      <c r="T812" s="61"/>
      <c r="U812" s="61">
        <v>489</v>
      </c>
      <c r="V812" s="61">
        <v>20</v>
      </c>
      <c r="W812" s="61">
        <v>172</v>
      </c>
      <c r="X812" s="85">
        <v>662299.88932000007</v>
      </c>
      <c r="Y812" s="85">
        <v>12737</v>
      </c>
    </row>
    <row r="813" spans="1:25" s="85" customFormat="1">
      <c r="A813" s="83">
        <v>489</v>
      </c>
      <c r="B813" s="61">
        <v>489020197</v>
      </c>
      <c r="C813" s="63" t="s">
        <v>285</v>
      </c>
      <c r="D813" s="64">
        <v>0</v>
      </c>
      <c r="E813" s="64">
        <v>0</v>
      </c>
      <c r="F813" s="64">
        <v>0</v>
      </c>
      <c r="G813" s="64">
        <v>0</v>
      </c>
      <c r="H813" s="64">
        <v>0</v>
      </c>
      <c r="I813" s="64">
        <v>1</v>
      </c>
      <c r="J813" s="64">
        <v>0</v>
      </c>
      <c r="K813" s="84">
        <v>3.8600000000000002E-2</v>
      </c>
      <c r="L813" s="64">
        <v>0</v>
      </c>
      <c r="M813" s="64">
        <v>0</v>
      </c>
      <c r="N813" s="64">
        <v>0</v>
      </c>
      <c r="O813" s="64">
        <v>0</v>
      </c>
      <c r="P813" s="64">
        <v>0</v>
      </c>
      <c r="Q813" s="64">
        <v>1</v>
      </c>
      <c r="R813" s="84">
        <v>1</v>
      </c>
      <c r="S813" s="64">
        <v>8</v>
      </c>
      <c r="T813" s="61"/>
      <c r="U813" s="61">
        <v>489</v>
      </c>
      <c r="V813" s="61">
        <v>20</v>
      </c>
      <c r="W813" s="61">
        <v>197</v>
      </c>
      <c r="X813" s="85">
        <v>11611.466909999999</v>
      </c>
      <c r="Y813" s="85">
        <v>11611</v>
      </c>
    </row>
    <row r="814" spans="1:25" s="85" customFormat="1">
      <c r="A814" s="83">
        <v>489</v>
      </c>
      <c r="B814" s="61">
        <v>489020239</v>
      </c>
      <c r="C814" s="63" t="s">
        <v>285</v>
      </c>
      <c r="D814" s="64">
        <v>0</v>
      </c>
      <c r="E814" s="64">
        <v>0</v>
      </c>
      <c r="F814" s="64">
        <v>0</v>
      </c>
      <c r="G814" s="64">
        <v>0</v>
      </c>
      <c r="H814" s="64">
        <v>0</v>
      </c>
      <c r="I814" s="64">
        <v>52</v>
      </c>
      <c r="J814" s="64">
        <v>0</v>
      </c>
      <c r="K814" s="84">
        <v>2.0072000000000001</v>
      </c>
      <c r="L814" s="64">
        <v>0</v>
      </c>
      <c r="M814" s="64">
        <v>0</v>
      </c>
      <c r="N814" s="64">
        <v>0</v>
      </c>
      <c r="O814" s="64">
        <v>0</v>
      </c>
      <c r="P814" s="64">
        <v>6</v>
      </c>
      <c r="Q814" s="64">
        <v>52</v>
      </c>
      <c r="R814" s="84">
        <v>1</v>
      </c>
      <c r="S814" s="64">
        <v>6</v>
      </c>
      <c r="T814" s="61"/>
      <c r="U814" s="61">
        <v>489</v>
      </c>
      <c r="V814" s="61">
        <v>20</v>
      </c>
      <c r="W814" s="61">
        <v>239</v>
      </c>
      <c r="X814" s="85">
        <v>632562.79931999999</v>
      </c>
      <c r="Y814" s="85">
        <v>12165</v>
      </c>
    </row>
    <row r="815" spans="1:25" s="85" customFormat="1">
      <c r="A815" s="83">
        <v>489</v>
      </c>
      <c r="B815" s="61">
        <v>489020242</v>
      </c>
      <c r="C815" s="63" t="s">
        <v>285</v>
      </c>
      <c r="D815" s="64">
        <v>0</v>
      </c>
      <c r="E815" s="64">
        <v>0</v>
      </c>
      <c r="F815" s="64">
        <v>0</v>
      </c>
      <c r="G815" s="64">
        <v>0</v>
      </c>
      <c r="H815" s="64">
        <v>0</v>
      </c>
      <c r="I815" s="64">
        <v>1</v>
      </c>
      <c r="J815" s="64">
        <v>0</v>
      </c>
      <c r="K815" s="84">
        <v>3.8600000000000002E-2</v>
      </c>
      <c r="L815" s="64">
        <v>0</v>
      </c>
      <c r="M815" s="64">
        <v>0</v>
      </c>
      <c r="N815" s="64">
        <v>0</v>
      </c>
      <c r="O815" s="64">
        <v>0</v>
      </c>
      <c r="P815" s="64">
        <v>1</v>
      </c>
      <c r="Q815" s="64">
        <v>1</v>
      </c>
      <c r="R815" s="84">
        <v>1</v>
      </c>
      <c r="S815" s="64">
        <v>10</v>
      </c>
      <c r="T815" s="61"/>
      <c r="U815" s="61">
        <v>489</v>
      </c>
      <c r="V815" s="61">
        <v>20</v>
      </c>
      <c r="W815" s="61">
        <v>242</v>
      </c>
      <c r="X815" s="85">
        <v>17454.106909999999</v>
      </c>
      <c r="Y815" s="85">
        <v>17454</v>
      </c>
    </row>
    <row r="816" spans="1:25" s="85" customFormat="1">
      <c r="A816" s="83">
        <v>489</v>
      </c>
      <c r="B816" s="61">
        <v>489020261</v>
      </c>
      <c r="C816" s="63" t="s">
        <v>285</v>
      </c>
      <c r="D816" s="64">
        <v>0</v>
      </c>
      <c r="E816" s="64">
        <v>0</v>
      </c>
      <c r="F816" s="64">
        <v>0</v>
      </c>
      <c r="G816" s="64">
        <v>0</v>
      </c>
      <c r="H816" s="64">
        <v>0</v>
      </c>
      <c r="I816" s="64">
        <v>155</v>
      </c>
      <c r="J816" s="64">
        <v>0</v>
      </c>
      <c r="K816" s="84">
        <v>5.9829999999999997</v>
      </c>
      <c r="L816" s="64">
        <v>0</v>
      </c>
      <c r="M816" s="64">
        <v>0</v>
      </c>
      <c r="N816" s="64">
        <v>0</v>
      </c>
      <c r="O816" s="64">
        <v>0</v>
      </c>
      <c r="P816" s="64">
        <v>28</v>
      </c>
      <c r="Q816" s="64">
        <v>155</v>
      </c>
      <c r="R816" s="84">
        <v>1</v>
      </c>
      <c r="S816" s="64">
        <v>5</v>
      </c>
      <c r="T816" s="61"/>
      <c r="U816" s="61">
        <v>489</v>
      </c>
      <c r="V816" s="61">
        <v>20</v>
      </c>
      <c r="W816" s="61">
        <v>261</v>
      </c>
      <c r="X816" s="85">
        <v>1923265.7710499999</v>
      </c>
      <c r="Y816" s="85">
        <v>12408</v>
      </c>
    </row>
    <row r="817" spans="1:25" s="85" customFormat="1">
      <c r="A817" s="83">
        <v>489</v>
      </c>
      <c r="B817" s="61">
        <v>489020310</v>
      </c>
      <c r="C817" s="63" t="s">
        <v>285</v>
      </c>
      <c r="D817" s="64">
        <v>0</v>
      </c>
      <c r="E817" s="64">
        <v>0</v>
      </c>
      <c r="F817" s="64">
        <v>0</v>
      </c>
      <c r="G817" s="64">
        <v>0</v>
      </c>
      <c r="H817" s="64">
        <v>0</v>
      </c>
      <c r="I817" s="64">
        <v>15</v>
      </c>
      <c r="J817" s="64">
        <v>0</v>
      </c>
      <c r="K817" s="84">
        <v>0.57899999999999996</v>
      </c>
      <c r="L817" s="64">
        <v>0</v>
      </c>
      <c r="M817" s="64">
        <v>0</v>
      </c>
      <c r="N817" s="64">
        <v>0</v>
      </c>
      <c r="O817" s="64">
        <v>0</v>
      </c>
      <c r="P817" s="64">
        <v>2</v>
      </c>
      <c r="Q817" s="64">
        <v>15</v>
      </c>
      <c r="R817" s="84">
        <v>1</v>
      </c>
      <c r="S817" s="64">
        <v>10</v>
      </c>
      <c r="T817" s="61"/>
      <c r="U817" s="61">
        <v>489</v>
      </c>
      <c r="V817" s="61">
        <v>20</v>
      </c>
      <c r="W817" s="61">
        <v>310</v>
      </c>
      <c r="X817" s="85">
        <v>185857.28365</v>
      </c>
      <c r="Y817" s="85">
        <v>12390</v>
      </c>
    </row>
    <row r="818" spans="1:25" s="85" customFormat="1">
      <c r="A818" s="83">
        <v>489</v>
      </c>
      <c r="B818" s="61">
        <v>489020645</v>
      </c>
      <c r="C818" s="63" t="s">
        <v>285</v>
      </c>
      <c r="D818" s="64">
        <v>0</v>
      </c>
      <c r="E818" s="64">
        <v>0</v>
      </c>
      <c r="F818" s="64">
        <v>0</v>
      </c>
      <c r="G818" s="64">
        <v>0</v>
      </c>
      <c r="H818" s="64">
        <v>0</v>
      </c>
      <c r="I818" s="64">
        <v>82</v>
      </c>
      <c r="J818" s="64">
        <v>0</v>
      </c>
      <c r="K818" s="84">
        <v>3.1652</v>
      </c>
      <c r="L818" s="64">
        <v>0</v>
      </c>
      <c r="M818" s="64">
        <v>0</v>
      </c>
      <c r="N818" s="64">
        <v>0</v>
      </c>
      <c r="O818" s="64">
        <v>0</v>
      </c>
      <c r="P818" s="64">
        <v>32</v>
      </c>
      <c r="Q818" s="64">
        <v>82</v>
      </c>
      <c r="R818" s="84">
        <v>1</v>
      </c>
      <c r="S818" s="64">
        <v>10</v>
      </c>
      <c r="T818" s="61"/>
      <c r="U818" s="61">
        <v>489</v>
      </c>
      <c r="V818" s="61">
        <v>20</v>
      </c>
      <c r="W818" s="61">
        <v>645</v>
      </c>
      <c r="X818" s="85">
        <v>1139104.7666199999</v>
      </c>
      <c r="Y818" s="85">
        <v>13892</v>
      </c>
    </row>
    <row r="819" spans="1:25" s="85" customFormat="1">
      <c r="A819" s="83">
        <v>489</v>
      </c>
      <c r="B819" s="61">
        <v>489020660</v>
      </c>
      <c r="C819" s="63" t="s">
        <v>285</v>
      </c>
      <c r="D819" s="64">
        <v>0</v>
      </c>
      <c r="E819" s="64">
        <v>0</v>
      </c>
      <c r="F819" s="64">
        <v>0</v>
      </c>
      <c r="G819" s="64">
        <v>0</v>
      </c>
      <c r="H819" s="64">
        <v>0</v>
      </c>
      <c r="I819" s="64">
        <v>14</v>
      </c>
      <c r="J819" s="64">
        <v>0</v>
      </c>
      <c r="K819" s="84">
        <v>0.54039999999999999</v>
      </c>
      <c r="L819" s="64">
        <v>0</v>
      </c>
      <c r="M819" s="64">
        <v>0</v>
      </c>
      <c r="N819" s="64">
        <v>0</v>
      </c>
      <c r="O819" s="64">
        <v>0</v>
      </c>
      <c r="P819" s="64">
        <v>7</v>
      </c>
      <c r="Q819" s="64">
        <v>14</v>
      </c>
      <c r="R819" s="84">
        <v>1</v>
      </c>
      <c r="S819" s="64">
        <v>7</v>
      </c>
      <c r="T819" s="61"/>
      <c r="U819" s="61">
        <v>489</v>
      </c>
      <c r="V819" s="61">
        <v>20</v>
      </c>
      <c r="W819" s="61">
        <v>660</v>
      </c>
      <c r="X819" s="85">
        <v>197955.75673999998</v>
      </c>
      <c r="Y819" s="85">
        <v>14140</v>
      </c>
    </row>
    <row r="820" spans="1:25" s="85" customFormat="1">
      <c r="A820" s="83">
        <v>489</v>
      </c>
      <c r="B820" s="61">
        <v>489020712</v>
      </c>
      <c r="C820" s="63" t="s">
        <v>285</v>
      </c>
      <c r="D820" s="64">
        <v>0</v>
      </c>
      <c r="E820" s="64">
        <v>0</v>
      </c>
      <c r="F820" s="64">
        <v>0</v>
      </c>
      <c r="G820" s="64">
        <v>0</v>
      </c>
      <c r="H820" s="64">
        <v>0</v>
      </c>
      <c r="I820" s="64">
        <v>33</v>
      </c>
      <c r="J820" s="64">
        <v>0</v>
      </c>
      <c r="K820" s="84">
        <v>1.2738</v>
      </c>
      <c r="L820" s="64">
        <v>0</v>
      </c>
      <c r="M820" s="64">
        <v>0</v>
      </c>
      <c r="N820" s="64">
        <v>0</v>
      </c>
      <c r="O820" s="64">
        <v>0</v>
      </c>
      <c r="P820" s="64">
        <v>7</v>
      </c>
      <c r="Q820" s="64">
        <v>33</v>
      </c>
      <c r="R820" s="84">
        <v>1</v>
      </c>
      <c r="S820" s="64">
        <v>7</v>
      </c>
      <c r="T820" s="61"/>
      <c r="U820" s="61">
        <v>489</v>
      </c>
      <c r="V820" s="61">
        <v>20</v>
      </c>
      <c r="W820" s="61">
        <v>712</v>
      </c>
      <c r="X820" s="85">
        <v>418573.62802999996</v>
      </c>
      <c r="Y820" s="85">
        <v>12684</v>
      </c>
    </row>
    <row r="821" spans="1:25" s="85" customFormat="1">
      <c r="A821" s="83">
        <v>491</v>
      </c>
      <c r="B821" s="61">
        <v>491095072</v>
      </c>
      <c r="C821" s="63" t="s">
        <v>287</v>
      </c>
      <c r="D821" s="64">
        <v>0</v>
      </c>
      <c r="E821" s="64">
        <v>0</v>
      </c>
      <c r="F821" s="64">
        <v>0</v>
      </c>
      <c r="G821" s="64">
        <v>1</v>
      </c>
      <c r="H821" s="64">
        <v>2</v>
      </c>
      <c r="I821" s="64">
        <v>0</v>
      </c>
      <c r="J821" s="64">
        <v>0</v>
      </c>
      <c r="K821" s="84">
        <v>0.1158</v>
      </c>
      <c r="L821" s="64">
        <v>0</v>
      </c>
      <c r="M821" s="64">
        <v>1</v>
      </c>
      <c r="N821" s="64">
        <v>1</v>
      </c>
      <c r="O821" s="64">
        <v>0</v>
      </c>
      <c r="P821" s="64">
        <v>3</v>
      </c>
      <c r="Q821" s="64">
        <v>3</v>
      </c>
      <c r="R821" s="84">
        <v>1</v>
      </c>
      <c r="S821" s="64">
        <v>6</v>
      </c>
      <c r="T821" s="61"/>
      <c r="U821" s="61">
        <v>491</v>
      </c>
      <c r="V821" s="61">
        <v>95</v>
      </c>
      <c r="W821" s="61">
        <v>72</v>
      </c>
      <c r="X821" s="85">
        <v>49256.590729999989</v>
      </c>
      <c r="Y821" s="85">
        <v>16419</v>
      </c>
    </row>
    <row r="822" spans="1:25" s="85" customFormat="1">
      <c r="A822" s="83">
        <v>491</v>
      </c>
      <c r="B822" s="61">
        <v>491095095</v>
      </c>
      <c r="C822" s="63" t="s">
        <v>287</v>
      </c>
      <c r="D822" s="64">
        <v>0</v>
      </c>
      <c r="E822" s="64">
        <v>0</v>
      </c>
      <c r="F822" s="64">
        <v>104</v>
      </c>
      <c r="G822" s="64">
        <v>513</v>
      </c>
      <c r="H822" s="64">
        <v>299</v>
      </c>
      <c r="I822" s="64">
        <v>278</v>
      </c>
      <c r="J822" s="64">
        <v>0</v>
      </c>
      <c r="K822" s="84">
        <v>46.0884</v>
      </c>
      <c r="L822" s="64">
        <v>0</v>
      </c>
      <c r="M822" s="64">
        <v>129</v>
      </c>
      <c r="N822" s="64">
        <v>15</v>
      </c>
      <c r="O822" s="64">
        <v>65</v>
      </c>
      <c r="P822" s="64">
        <v>807</v>
      </c>
      <c r="Q822" s="64">
        <v>1194</v>
      </c>
      <c r="R822" s="84">
        <v>1</v>
      </c>
      <c r="S822" s="64">
        <v>12</v>
      </c>
      <c r="T822" s="61"/>
      <c r="U822" s="61">
        <v>491</v>
      </c>
      <c r="V822" s="61">
        <v>95</v>
      </c>
      <c r="W822" s="61">
        <v>95</v>
      </c>
      <c r="X822" s="85">
        <v>18140050.000540003</v>
      </c>
      <c r="Y822" s="85">
        <v>15193</v>
      </c>
    </row>
    <row r="823" spans="1:25" s="85" customFormat="1">
      <c r="A823" s="83">
        <v>491</v>
      </c>
      <c r="B823" s="61">
        <v>491095201</v>
      </c>
      <c r="C823" s="63" t="s">
        <v>287</v>
      </c>
      <c r="D823" s="64">
        <v>0</v>
      </c>
      <c r="E823" s="64">
        <v>0</v>
      </c>
      <c r="F823" s="64">
        <v>0</v>
      </c>
      <c r="G823" s="64">
        <v>5</v>
      </c>
      <c r="H823" s="64">
        <v>0</v>
      </c>
      <c r="I823" s="64">
        <v>3</v>
      </c>
      <c r="J823" s="64">
        <v>0</v>
      </c>
      <c r="K823" s="84">
        <v>0.30880000000000002</v>
      </c>
      <c r="L823" s="64">
        <v>0</v>
      </c>
      <c r="M823" s="64">
        <v>0</v>
      </c>
      <c r="N823" s="64">
        <v>0</v>
      </c>
      <c r="O823" s="64">
        <v>0</v>
      </c>
      <c r="P823" s="64">
        <v>7</v>
      </c>
      <c r="Q823" s="64">
        <v>8</v>
      </c>
      <c r="R823" s="84">
        <v>1</v>
      </c>
      <c r="S823" s="64">
        <v>12</v>
      </c>
      <c r="T823" s="61"/>
      <c r="U823" s="61">
        <v>491</v>
      </c>
      <c r="V823" s="61">
        <v>95</v>
      </c>
      <c r="W823" s="61">
        <v>201</v>
      </c>
      <c r="X823" s="85">
        <v>130743.82528</v>
      </c>
      <c r="Y823" s="85">
        <v>16343</v>
      </c>
    </row>
    <row r="824" spans="1:25" s="85" customFormat="1">
      <c r="A824" s="83">
        <v>491</v>
      </c>
      <c r="B824" s="61">
        <v>491095265</v>
      </c>
      <c r="C824" s="63" t="s">
        <v>287</v>
      </c>
      <c r="D824" s="64">
        <v>0</v>
      </c>
      <c r="E824" s="64">
        <v>0</v>
      </c>
      <c r="F824" s="64">
        <v>0</v>
      </c>
      <c r="G824" s="64">
        <v>0</v>
      </c>
      <c r="H824" s="64">
        <v>1</v>
      </c>
      <c r="I824" s="64">
        <v>1</v>
      </c>
      <c r="J824" s="64">
        <v>0</v>
      </c>
      <c r="K824" s="84">
        <v>7.7200000000000005E-2</v>
      </c>
      <c r="L824" s="64">
        <v>0</v>
      </c>
      <c r="M824" s="64">
        <v>0</v>
      </c>
      <c r="N824" s="64">
        <v>0</v>
      </c>
      <c r="O824" s="64">
        <v>0</v>
      </c>
      <c r="P824" s="64">
        <v>2</v>
      </c>
      <c r="Q824" s="64">
        <v>2</v>
      </c>
      <c r="R824" s="84">
        <v>1</v>
      </c>
      <c r="S824" s="64">
        <v>4</v>
      </c>
      <c r="T824" s="61"/>
      <c r="U824" s="61">
        <v>491</v>
      </c>
      <c r="V824" s="61">
        <v>95</v>
      </c>
      <c r="W824" s="61">
        <v>265</v>
      </c>
      <c r="X824" s="85">
        <v>29968.19382</v>
      </c>
      <c r="Y824" s="85">
        <v>14984</v>
      </c>
    </row>
    <row r="825" spans="1:25" s="85" customFormat="1">
      <c r="A825" s="83">
        <v>491</v>
      </c>
      <c r="B825" s="61">
        <v>491095273</v>
      </c>
      <c r="C825" s="63" t="s">
        <v>287</v>
      </c>
      <c r="D825" s="64">
        <v>0</v>
      </c>
      <c r="E825" s="64">
        <v>0</v>
      </c>
      <c r="F825" s="64">
        <v>1</v>
      </c>
      <c r="G825" s="64">
        <v>6</v>
      </c>
      <c r="H825" s="64">
        <v>7</v>
      </c>
      <c r="I825" s="64">
        <v>0</v>
      </c>
      <c r="J825" s="64">
        <v>0</v>
      </c>
      <c r="K825" s="84">
        <v>0.54039999999999999</v>
      </c>
      <c r="L825" s="64">
        <v>0</v>
      </c>
      <c r="M825" s="64">
        <v>1</v>
      </c>
      <c r="N825" s="64">
        <v>0</v>
      </c>
      <c r="O825" s="64">
        <v>0</v>
      </c>
      <c r="P825" s="64">
        <v>6</v>
      </c>
      <c r="Q825" s="64">
        <v>14</v>
      </c>
      <c r="R825" s="84">
        <v>1</v>
      </c>
      <c r="S825" s="64">
        <v>7</v>
      </c>
      <c r="T825" s="61"/>
      <c r="U825" s="61">
        <v>491</v>
      </c>
      <c r="V825" s="61">
        <v>95</v>
      </c>
      <c r="W825" s="61">
        <v>273</v>
      </c>
      <c r="X825" s="85">
        <v>171925.86674</v>
      </c>
      <c r="Y825" s="85">
        <v>12280</v>
      </c>
    </row>
    <row r="826" spans="1:25" s="85" customFormat="1">
      <c r="A826" s="83">
        <v>491</v>
      </c>
      <c r="B826" s="61">
        <v>491095292</v>
      </c>
      <c r="C826" s="63" t="s">
        <v>287</v>
      </c>
      <c r="D826" s="64">
        <v>0</v>
      </c>
      <c r="E826" s="64">
        <v>0</v>
      </c>
      <c r="F826" s="64">
        <v>1</v>
      </c>
      <c r="G826" s="64">
        <v>6</v>
      </c>
      <c r="H826" s="64">
        <v>4</v>
      </c>
      <c r="I826" s="64">
        <v>4</v>
      </c>
      <c r="J826" s="64">
        <v>0</v>
      </c>
      <c r="K826" s="84">
        <v>0.57899999999999996</v>
      </c>
      <c r="L826" s="64">
        <v>0</v>
      </c>
      <c r="M826" s="64">
        <v>1</v>
      </c>
      <c r="N826" s="64">
        <v>1</v>
      </c>
      <c r="O826" s="64">
        <v>1</v>
      </c>
      <c r="P826" s="64">
        <v>10</v>
      </c>
      <c r="Q826" s="64">
        <v>15</v>
      </c>
      <c r="R826" s="84">
        <v>1</v>
      </c>
      <c r="S826" s="64">
        <v>6</v>
      </c>
      <c r="T826" s="61"/>
      <c r="U826" s="61">
        <v>491</v>
      </c>
      <c r="V826" s="61">
        <v>95</v>
      </c>
      <c r="W826" s="61">
        <v>292</v>
      </c>
      <c r="X826" s="85">
        <v>211925.04364999998</v>
      </c>
      <c r="Y826" s="85">
        <v>14128</v>
      </c>
    </row>
    <row r="827" spans="1:25" s="85" customFormat="1">
      <c r="A827" s="83">
        <v>491</v>
      </c>
      <c r="B827" s="61">
        <v>491095293</v>
      </c>
      <c r="C827" s="63" t="s">
        <v>287</v>
      </c>
      <c r="D827" s="64">
        <v>0</v>
      </c>
      <c r="E827" s="64">
        <v>0</v>
      </c>
      <c r="F827" s="64">
        <v>0</v>
      </c>
      <c r="G827" s="64">
        <v>0</v>
      </c>
      <c r="H827" s="64">
        <v>0</v>
      </c>
      <c r="I827" s="64">
        <v>1</v>
      </c>
      <c r="J827" s="64">
        <v>0</v>
      </c>
      <c r="K827" s="84">
        <v>3.8600000000000002E-2</v>
      </c>
      <c r="L827" s="64">
        <v>0</v>
      </c>
      <c r="M827" s="64">
        <v>0</v>
      </c>
      <c r="N827" s="64">
        <v>0</v>
      </c>
      <c r="O827" s="64">
        <v>0</v>
      </c>
      <c r="P827" s="64">
        <v>0</v>
      </c>
      <c r="Q827" s="64">
        <v>1</v>
      </c>
      <c r="R827" s="84">
        <v>1</v>
      </c>
      <c r="S827" s="64">
        <v>10</v>
      </c>
      <c r="T827" s="61"/>
      <c r="U827" s="61">
        <v>491</v>
      </c>
      <c r="V827" s="61">
        <v>95</v>
      </c>
      <c r="W827" s="61">
        <v>293</v>
      </c>
      <c r="X827" s="85">
        <v>11611.466909999999</v>
      </c>
      <c r="Y827" s="85">
        <v>11611</v>
      </c>
    </row>
    <row r="828" spans="1:25" s="85" customFormat="1">
      <c r="A828" s="83">
        <v>491</v>
      </c>
      <c r="B828" s="61">
        <v>491095331</v>
      </c>
      <c r="C828" s="63" t="s">
        <v>287</v>
      </c>
      <c r="D828" s="64">
        <v>0</v>
      </c>
      <c r="E828" s="64">
        <v>0</v>
      </c>
      <c r="F828" s="64">
        <v>1</v>
      </c>
      <c r="G828" s="64">
        <v>9</v>
      </c>
      <c r="H828" s="64">
        <v>9</v>
      </c>
      <c r="I828" s="64">
        <v>13</v>
      </c>
      <c r="J828" s="64">
        <v>0</v>
      </c>
      <c r="K828" s="84">
        <v>1.2352000000000001</v>
      </c>
      <c r="L828" s="64">
        <v>0</v>
      </c>
      <c r="M828" s="64">
        <v>1</v>
      </c>
      <c r="N828" s="64">
        <v>0</v>
      </c>
      <c r="O828" s="64">
        <v>1</v>
      </c>
      <c r="P828" s="64">
        <v>16</v>
      </c>
      <c r="Q828" s="64">
        <v>32</v>
      </c>
      <c r="R828" s="84">
        <v>1</v>
      </c>
      <c r="S828" s="64">
        <v>7</v>
      </c>
      <c r="T828" s="61"/>
      <c r="U828" s="61">
        <v>491</v>
      </c>
      <c r="V828" s="61">
        <v>95</v>
      </c>
      <c r="W828" s="61">
        <v>331</v>
      </c>
      <c r="X828" s="85">
        <v>425807.88111999998</v>
      </c>
      <c r="Y828" s="85">
        <v>13306</v>
      </c>
    </row>
    <row r="829" spans="1:25" s="85" customFormat="1">
      <c r="A829" s="83">
        <v>491</v>
      </c>
      <c r="B829" s="61">
        <v>491095650</v>
      </c>
      <c r="C829" s="63" t="s">
        <v>287</v>
      </c>
      <c r="D829" s="64">
        <v>0</v>
      </c>
      <c r="E829" s="64">
        <v>0</v>
      </c>
      <c r="F829" s="64">
        <v>0</v>
      </c>
      <c r="G829" s="64">
        <v>1</v>
      </c>
      <c r="H829" s="64">
        <v>1</v>
      </c>
      <c r="I829" s="64">
        <v>0</v>
      </c>
      <c r="J829" s="64">
        <v>0</v>
      </c>
      <c r="K829" s="84">
        <v>7.7200000000000005E-2</v>
      </c>
      <c r="L829" s="64">
        <v>0</v>
      </c>
      <c r="M829" s="64">
        <v>1</v>
      </c>
      <c r="N829" s="64">
        <v>0</v>
      </c>
      <c r="O829" s="64">
        <v>0</v>
      </c>
      <c r="P829" s="64">
        <v>0</v>
      </c>
      <c r="Q829" s="64">
        <v>2</v>
      </c>
      <c r="R829" s="84">
        <v>1</v>
      </c>
      <c r="S829" s="64">
        <v>5</v>
      </c>
      <c r="T829" s="61"/>
      <c r="U829" s="61">
        <v>491</v>
      </c>
      <c r="V829" s="61">
        <v>95</v>
      </c>
      <c r="W829" s="61">
        <v>650</v>
      </c>
      <c r="X829" s="85">
        <v>22423.183819999998</v>
      </c>
      <c r="Y829" s="85">
        <v>11212</v>
      </c>
    </row>
    <row r="830" spans="1:25" s="85" customFormat="1">
      <c r="A830" s="83">
        <v>491</v>
      </c>
      <c r="B830" s="61">
        <v>491095665</v>
      </c>
      <c r="C830" s="63" t="s">
        <v>287</v>
      </c>
      <c r="D830" s="64">
        <v>0</v>
      </c>
      <c r="E830" s="64">
        <v>0</v>
      </c>
      <c r="F830" s="64">
        <v>2</v>
      </c>
      <c r="G830" s="64">
        <v>0</v>
      </c>
      <c r="H830" s="64">
        <v>2</v>
      </c>
      <c r="I830" s="64">
        <v>0</v>
      </c>
      <c r="J830" s="64">
        <v>0</v>
      </c>
      <c r="K830" s="84">
        <v>0.15440000000000001</v>
      </c>
      <c r="L830" s="64">
        <v>0</v>
      </c>
      <c r="M830" s="64">
        <v>1</v>
      </c>
      <c r="N830" s="64">
        <v>0</v>
      </c>
      <c r="O830" s="64">
        <v>0</v>
      </c>
      <c r="P830" s="64">
        <v>2</v>
      </c>
      <c r="Q830" s="64">
        <v>4</v>
      </c>
      <c r="R830" s="84">
        <v>1</v>
      </c>
      <c r="S830" s="64">
        <v>5</v>
      </c>
      <c r="T830" s="61"/>
      <c r="U830" s="61">
        <v>491</v>
      </c>
      <c r="V830" s="61">
        <v>95</v>
      </c>
      <c r="W830" s="61">
        <v>665</v>
      </c>
      <c r="X830" s="85">
        <v>51011.377639999999</v>
      </c>
      <c r="Y830" s="85">
        <v>12753</v>
      </c>
    </row>
    <row r="831" spans="1:25" s="85" customFormat="1">
      <c r="A831" s="83">
        <v>491</v>
      </c>
      <c r="B831" s="61">
        <v>491095763</v>
      </c>
      <c r="C831" s="63" t="s">
        <v>287</v>
      </c>
      <c r="D831" s="64">
        <v>0</v>
      </c>
      <c r="E831" s="64">
        <v>0</v>
      </c>
      <c r="F831" s="64">
        <v>0</v>
      </c>
      <c r="G831" s="64">
        <v>0</v>
      </c>
      <c r="H831" s="64">
        <v>0</v>
      </c>
      <c r="I831" s="64">
        <v>2</v>
      </c>
      <c r="J831" s="64">
        <v>0</v>
      </c>
      <c r="K831" s="84">
        <v>7.7200000000000005E-2</v>
      </c>
      <c r="L831" s="64">
        <v>0</v>
      </c>
      <c r="M831" s="64">
        <v>0</v>
      </c>
      <c r="N831" s="64">
        <v>0</v>
      </c>
      <c r="O831" s="64">
        <v>0</v>
      </c>
      <c r="P831" s="64">
        <v>1</v>
      </c>
      <c r="Q831" s="64">
        <v>2</v>
      </c>
      <c r="R831" s="84">
        <v>1</v>
      </c>
      <c r="S831" s="64">
        <v>5</v>
      </c>
      <c r="T831" s="61"/>
      <c r="U831" s="61">
        <v>491</v>
      </c>
      <c r="V831" s="61">
        <v>95</v>
      </c>
      <c r="W831" s="61">
        <v>763</v>
      </c>
      <c r="X831" s="85">
        <v>27633.233819999998</v>
      </c>
      <c r="Y831" s="85">
        <v>13817</v>
      </c>
    </row>
    <row r="832" spans="1:25" s="85" customFormat="1">
      <c r="A832" s="83">
        <v>492</v>
      </c>
      <c r="B832" s="61">
        <v>492281005</v>
      </c>
      <c r="C832" s="63" t="s">
        <v>294</v>
      </c>
      <c r="D832" s="64">
        <v>0</v>
      </c>
      <c r="E832" s="64">
        <v>0</v>
      </c>
      <c r="F832" s="64">
        <v>0</v>
      </c>
      <c r="G832" s="64">
        <v>1</v>
      </c>
      <c r="H832" s="64">
        <v>0</v>
      </c>
      <c r="I832" s="64">
        <v>0</v>
      </c>
      <c r="J832" s="64">
        <v>0</v>
      </c>
      <c r="K832" s="84">
        <v>3.8600000000000002E-2</v>
      </c>
      <c r="L832" s="64">
        <v>0</v>
      </c>
      <c r="M832" s="64">
        <v>0</v>
      </c>
      <c r="N832" s="64">
        <v>0</v>
      </c>
      <c r="O832" s="64">
        <v>0</v>
      </c>
      <c r="P832" s="64">
        <v>1</v>
      </c>
      <c r="Q832" s="64">
        <v>1</v>
      </c>
      <c r="R832" s="84">
        <v>1</v>
      </c>
      <c r="S832" s="64">
        <v>8</v>
      </c>
      <c r="T832" s="61"/>
      <c r="U832" s="61">
        <v>492</v>
      </c>
      <c r="V832" s="61">
        <v>281</v>
      </c>
      <c r="W832" s="61">
        <v>5</v>
      </c>
      <c r="X832" s="85">
        <v>15433.196910000001</v>
      </c>
      <c r="Y832" s="85">
        <v>15433</v>
      </c>
    </row>
    <row r="833" spans="1:25" s="85" customFormat="1">
      <c r="A833" s="83">
        <v>492</v>
      </c>
      <c r="B833" s="61">
        <v>492281061</v>
      </c>
      <c r="C833" s="63" t="s">
        <v>294</v>
      </c>
      <c r="D833" s="64">
        <v>0</v>
      </c>
      <c r="E833" s="64">
        <v>0</v>
      </c>
      <c r="F833" s="64">
        <v>0</v>
      </c>
      <c r="G833" s="64">
        <v>1</v>
      </c>
      <c r="H833" s="64">
        <v>0</v>
      </c>
      <c r="I833" s="64">
        <v>0</v>
      </c>
      <c r="J833" s="64">
        <v>0</v>
      </c>
      <c r="K833" s="84">
        <v>3.8600000000000002E-2</v>
      </c>
      <c r="L833" s="64">
        <v>0</v>
      </c>
      <c r="M833" s="64">
        <v>0</v>
      </c>
      <c r="N833" s="64">
        <v>0</v>
      </c>
      <c r="O833" s="64">
        <v>0</v>
      </c>
      <c r="P833" s="64">
        <v>0</v>
      </c>
      <c r="Q833" s="64">
        <v>1</v>
      </c>
      <c r="R833" s="84">
        <v>1</v>
      </c>
      <c r="S833" s="64">
        <v>11</v>
      </c>
      <c r="T833" s="61"/>
      <c r="U833" s="61">
        <v>492</v>
      </c>
      <c r="V833" s="61">
        <v>281</v>
      </c>
      <c r="W833" s="61">
        <v>61</v>
      </c>
      <c r="X833" s="85">
        <v>10114.68691</v>
      </c>
      <c r="Y833" s="85">
        <v>10115</v>
      </c>
    </row>
    <row r="834" spans="1:25" s="85" customFormat="1">
      <c r="A834" s="83">
        <v>492</v>
      </c>
      <c r="B834" s="61">
        <v>492281281</v>
      </c>
      <c r="C834" s="63" t="s">
        <v>294</v>
      </c>
      <c r="D834" s="64">
        <v>0</v>
      </c>
      <c r="E834" s="64">
        <v>0</v>
      </c>
      <c r="F834" s="64">
        <v>59</v>
      </c>
      <c r="G834" s="64">
        <v>289</v>
      </c>
      <c r="H834" s="64">
        <v>0</v>
      </c>
      <c r="I834" s="64">
        <v>0</v>
      </c>
      <c r="J834" s="64">
        <v>0</v>
      </c>
      <c r="K834" s="84">
        <v>13.4328</v>
      </c>
      <c r="L834" s="64">
        <v>0</v>
      </c>
      <c r="M834" s="64">
        <v>88</v>
      </c>
      <c r="N834" s="64">
        <v>0</v>
      </c>
      <c r="O834" s="64">
        <v>0</v>
      </c>
      <c r="P834" s="64">
        <v>313</v>
      </c>
      <c r="Q834" s="64">
        <v>348</v>
      </c>
      <c r="R834" s="84">
        <v>1</v>
      </c>
      <c r="S834" s="64">
        <v>12</v>
      </c>
      <c r="T834" s="61"/>
      <c r="U834" s="61">
        <v>492</v>
      </c>
      <c r="V834" s="61">
        <v>281</v>
      </c>
      <c r="W834" s="61">
        <v>281</v>
      </c>
      <c r="X834" s="85">
        <v>5768840.7746800017</v>
      </c>
      <c r="Y834" s="85">
        <v>16577</v>
      </c>
    </row>
    <row r="835" spans="1:25" s="85" customFormat="1">
      <c r="A835" s="83">
        <v>493</v>
      </c>
      <c r="B835" s="61">
        <v>493057035</v>
      </c>
      <c r="C835" s="63" t="s">
        <v>609</v>
      </c>
      <c r="D835" s="64">
        <v>0</v>
      </c>
      <c r="E835" s="64">
        <v>0</v>
      </c>
      <c r="F835" s="64">
        <v>0</v>
      </c>
      <c r="G835" s="64">
        <v>0</v>
      </c>
      <c r="H835" s="64">
        <v>0</v>
      </c>
      <c r="I835" s="64">
        <v>22</v>
      </c>
      <c r="J835" s="64">
        <v>0</v>
      </c>
      <c r="K835" s="84">
        <v>0.84919999999999995</v>
      </c>
      <c r="L835" s="64">
        <v>0</v>
      </c>
      <c r="M835" s="64">
        <v>0</v>
      </c>
      <c r="N835" s="64">
        <v>0</v>
      </c>
      <c r="O835" s="64">
        <v>14</v>
      </c>
      <c r="P835" s="64">
        <v>22</v>
      </c>
      <c r="Q835" s="64">
        <v>22</v>
      </c>
      <c r="R835" s="84">
        <v>1.04</v>
      </c>
      <c r="S835" s="64">
        <v>11</v>
      </c>
      <c r="T835" s="61"/>
      <c r="U835" s="61">
        <v>493</v>
      </c>
      <c r="V835" s="61">
        <v>57</v>
      </c>
      <c r="W835" s="61">
        <v>35</v>
      </c>
      <c r="X835" s="85">
        <v>440494.61156048003</v>
      </c>
      <c r="Y835" s="85">
        <v>20022</v>
      </c>
    </row>
    <row r="836" spans="1:25" s="85" customFormat="1">
      <c r="A836" s="83">
        <v>493</v>
      </c>
      <c r="B836" s="61">
        <v>493057057</v>
      </c>
      <c r="C836" s="63" t="s">
        <v>609</v>
      </c>
      <c r="D836" s="64">
        <v>0</v>
      </c>
      <c r="E836" s="64">
        <v>0</v>
      </c>
      <c r="F836" s="64">
        <v>0</v>
      </c>
      <c r="G836" s="64">
        <v>0</v>
      </c>
      <c r="H836" s="64">
        <v>0</v>
      </c>
      <c r="I836" s="64">
        <v>100</v>
      </c>
      <c r="J836" s="64">
        <v>0</v>
      </c>
      <c r="K836" s="84">
        <v>3.86</v>
      </c>
      <c r="L836" s="64">
        <v>0</v>
      </c>
      <c r="M836" s="64">
        <v>0</v>
      </c>
      <c r="N836" s="64">
        <v>0</v>
      </c>
      <c r="O836" s="64">
        <v>62</v>
      </c>
      <c r="P836" s="64">
        <v>90</v>
      </c>
      <c r="Q836" s="64">
        <v>100</v>
      </c>
      <c r="R836" s="84">
        <v>1.04</v>
      </c>
      <c r="S836" s="64">
        <v>12</v>
      </c>
      <c r="T836" s="61"/>
      <c r="U836" s="61">
        <v>493</v>
      </c>
      <c r="V836" s="61">
        <v>57</v>
      </c>
      <c r="W836" s="61">
        <v>57</v>
      </c>
      <c r="X836" s="85">
        <v>1963740.5121840006</v>
      </c>
      <c r="Y836" s="85">
        <v>19637</v>
      </c>
    </row>
    <row r="837" spans="1:25" s="85" customFormat="1">
      <c r="A837" s="83">
        <v>493</v>
      </c>
      <c r="B837" s="61">
        <v>493057093</v>
      </c>
      <c r="C837" s="63" t="s">
        <v>609</v>
      </c>
      <c r="D837" s="64">
        <v>0</v>
      </c>
      <c r="E837" s="64">
        <v>0</v>
      </c>
      <c r="F837" s="64">
        <v>0</v>
      </c>
      <c r="G837" s="64">
        <v>0</v>
      </c>
      <c r="H837" s="64">
        <v>0</v>
      </c>
      <c r="I837" s="64">
        <v>19</v>
      </c>
      <c r="J837" s="64">
        <v>0</v>
      </c>
      <c r="K837" s="84">
        <v>0.73340000000000005</v>
      </c>
      <c r="L837" s="64">
        <v>0</v>
      </c>
      <c r="M837" s="64">
        <v>0</v>
      </c>
      <c r="N837" s="64">
        <v>0</v>
      </c>
      <c r="O837" s="64">
        <v>12</v>
      </c>
      <c r="P837" s="64">
        <v>18</v>
      </c>
      <c r="Q837" s="64">
        <v>19</v>
      </c>
      <c r="R837" s="84">
        <v>1.04</v>
      </c>
      <c r="S837" s="64">
        <v>11</v>
      </c>
      <c r="T837" s="61"/>
      <c r="U837" s="61">
        <v>493</v>
      </c>
      <c r="V837" s="61">
        <v>57</v>
      </c>
      <c r="W837" s="61">
        <v>93</v>
      </c>
      <c r="X837" s="85">
        <v>373810.96027495997</v>
      </c>
      <c r="Y837" s="85">
        <v>19674</v>
      </c>
    </row>
    <row r="838" spans="1:25" s="85" customFormat="1">
      <c r="A838" s="83">
        <v>493</v>
      </c>
      <c r="B838" s="61">
        <v>493057163</v>
      </c>
      <c r="C838" s="63" t="s">
        <v>609</v>
      </c>
      <c r="D838" s="64">
        <v>0</v>
      </c>
      <c r="E838" s="64">
        <v>0</v>
      </c>
      <c r="F838" s="64">
        <v>0</v>
      </c>
      <c r="G838" s="64">
        <v>0</v>
      </c>
      <c r="H838" s="64">
        <v>0</v>
      </c>
      <c r="I838" s="64">
        <v>7</v>
      </c>
      <c r="J838" s="64">
        <v>0</v>
      </c>
      <c r="K838" s="84">
        <v>0.2702</v>
      </c>
      <c r="L838" s="64">
        <v>0</v>
      </c>
      <c r="M838" s="64">
        <v>0</v>
      </c>
      <c r="N838" s="64">
        <v>0</v>
      </c>
      <c r="O838" s="64">
        <v>5</v>
      </c>
      <c r="P838" s="64">
        <v>4</v>
      </c>
      <c r="Q838" s="64">
        <v>7</v>
      </c>
      <c r="R838" s="84">
        <v>1.04</v>
      </c>
      <c r="S838" s="64">
        <v>11</v>
      </c>
      <c r="T838" s="61"/>
      <c r="U838" s="61">
        <v>493</v>
      </c>
      <c r="V838" s="61">
        <v>57</v>
      </c>
      <c r="W838" s="61">
        <v>163</v>
      </c>
      <c r="X838" s="85">
        <v>122436.12473288001</v>
      </c>
      <c r="Y838" s="85">
        <v>17491</v>
      </c>
    </row>
    <row r="839" spans="1:25" s="85" customFormat="1">
      <c r="A839" s="83">
        <v>493</v>
      </c>
      <c r="B839" s="61">
        <v>493057165</v>
      </c>
      <c r="C839" s="63" t="s">
        <v>609</v>
      </c>
      <c r="D839" s="64">
        <v>0</v>
      </c>
      <c r="E839" s="64">
        <v>0</v>
      </c>
      <c r="F839" s="64">
        <v>0</v>
      </c>
      <c r="G839" s="64">
        <v>0</v>
      </c>
      <c r="H839" s="64">
        <v>0</v>
      </c>
      <c r="I839" s="64">
        <v>4</v>
      </c>
      <c r="J839" s="64">
        <v>0</v>
      </c>
      <c r="K839" s="84">
        <v>0.15440000000000001</v>
      </c>
      <c r="L839" s="64">
        <v>0</v>
      </c>
      <c r="M839" s="64">
        <v>0</v>
      </c>
      <c r="N839" s="64">
        <v>0</v>
      </c>
      <c r="O839" s="64">
        <v>1</v>
      </c>
      <c r="P839" s="64">
        <v>4</v>
      </c>
      <c r="Q839" s="64">
        <v>4</v>
      </c>
      <c r="R839" s="84">
        <v>1.04</v>
      </c>
      <c r="S839" s="64">
        <v>10</v>
      </c>
      <c r="T839" s="61"/>
      <c r="U839" s="61">
        <v>493</v>
      </c>
      <c r="V839" s="61">
        <v>57</v>
      </c>
      <c r="W839" s="61">
        <v>165</v>
      </c>
      <c r="X839" s="85">
        <v>74758.33104736</v>
      </c>
      <c r="Y839" s="85">
        <v>18690</v>
      </c>
    </row>
    <row r="840" spans="1:25" s="85" customFormat="1">
      <c r="A840" s="83">
        <v>493</v>
      </c>
      <c r="B840" s="61">
        <v>493057176</v>
      </c>
      <c r="C840" s="63" t="s">
        <v>609</v>
      </c>
      <c r="D840" s="64">
        <v>0</v>
      </c>
      <c r="E840" s="64">
        <v>0</v>
      </c>
      <c r="F840" s="64">
        <v>0</v>
      </c>
      <c r="G840" s="64">
        <v>0</v>
      </c>
      <c r="H840" s="64">
        <v>0</v>
      </c>
      <c r="I840" s="64">
        <v>1</v>
      </c>
      <c r="J840" s="64">
        <v>0</v>
      </c>
      <c r="K840" s="84">
        <v>3.8600000000000002E-2</v>
      </c>
      <c r="L840" s="64">
        <v>0</v>
      </c>
      <c r="M840" s="64">
        <v>0</v>
      </c>
      <c r="N840" s="64">
        <v>0</v>
      </c>
      <c r="O840" s="64">
        <v>1</v>
      </c>
      <c r="P840" s="64">
        <v>1</v>
      </c>
      <c r="Q840" s="64">
        <v>1</v>
      </c>
      <c r="R840" s="84">
        <v>1.04</v>
      </c>
      <c r="S840" s="64">
        <v>8</v>
      </c>
      <c r="T840" s="61"/>
      <c r="U840" s="61">
        <v>493</v>
      </c>
      <c r="V840" s="61">
        <v>57</v>
      </c>
      <c r="W840" s="61">
        <v>176</v>
      </c>
      <c r="X840" s="85">
        <v>20096.79576184</v>
      </c>
      <c r="Y840" s="85">
        <v>20097</v>
      </c>
    </row>
    <row r="841" spans="1:25" s="85" customFormat="1">
      <c r="A841" s="83">
        <v>493</v>
      </c>
      <c r="B841" s="61">
        <v>493057244</v>
      </c>
      <c r="C841" s="63" t="s">
        <v>609</v>
      </c>
      <c r="D841" s="64">
        <v>0</v>
      </c>
      <c r="E841" s="64">
        <v>0</v>
      </c>
      <c r="F841" s="64">
        <v>0</v>
      </c>
      <c r="G841" s="64">
        <v>0</v>
      </c>
      <c r="H841" s="64">
        <v>0</v>
      </c>
      <c r="I841" s="64">
        <v>1</v>
      </c>
      <c r="J841" s="64">
        <v>0</v>
      </c>
      <c r="K841" s="84">
        <v>3.8600000000000002E-2</v>
      </c>
      <c r="L841" s="64">
        <v>0</v>
      </c>
      <c r="M841" s="64">
        <v>0</v>
      </c>
      <c r="N841" s="64">
        <v>0</v>
      </c>
      <c r="O841" s="64">
        <v>1</v>
      </c>
      <c r="P841" s="64">
        <v>1</v>
      </c>
      <c r="Q841" s="64">
        <v>1</v>
      </c>
      <c r="R841" s="84">
        <v>1.04</v>
      </c>
      <c r="S841" s="64">
        <v>10</v>
      </c>
      <c r="T841" s="61"/>
      <c r="U841" s="61">
        <v>493</v>
      </c>
      <c r="V841" s="61">
        <v>57</v>
      </c>
      <c r="W841" s="61">
        <v>244</v>
      </c>
      <c r="X841" s="85">
        <v>20639.663761839998</v>
      </c>
      <c r="Y841" s="85">
        <v>20640</v>
      </c>
    </row>
    <row r="842" spans="1:25" s="85" customFormat="1">
      <c r="A842" s="83">
        <v>493</v>
      </c>
      <c r="B842" s="61">
        <v>493057248</v>
      </c>
      <c r="C842" s="63" t="s">
        <v>609</v>
      </c>
      <c r="D842" s="64">
        <v>0</v>
      </c>
      <c r="E842" s="64">
        <v>0</v>
      </c>
      <c r="F842" s="64">
        <v>0</v>
      </c>
      <c r="G842" s="64">
        <v>0</v>
      </c>
      <c r="H842" s="64">
        <v>0</v>
      </c>
      <c r="I842" s="64">
        <v>23</v>
      </c>
      <c r="J842" s="64">
        <v>0</v>
      </c>
      <c r="K842" s="84">
        <v>0.88780000000000003</v>
      </c>
      <c r="L842" s="64">
        <v>0</v>
      </c>
      <c r="M842" s="64">
        <v>0</v>
      </c>
      <c r="N842" s="64">
        <v>0</v>
      </c>
      <c r="O842" s="64">
        <v>16</v>
      </c>
      <c r="P842" s="64">
        <v>18</v>
      </c>
      <c r="Q842" s="64">
        <v>23</v>
      </c>
      <c r="R842" s="84">
        <v>1.04</v>
      </c>
      <c r="S842" s="64">
        <v>11</v>
      </c>
      <c r="T842" s="61"/>
      <c r="U842" s="61">
        <v>493</v>
      </c>
      <c r="V842" s="61">
        <v>57</v>
      </c>
      <c r="W842" s="61">
        <v>248</v>
      </c>
      <c r="X842" s="85">
        <v>432163.54172232002</v>
      </c>
      <c r="Y842" s="85">
        <v>18790</v>
      </c>
    </row>
    <row r="843" spans="1:25" s="85" customFormat="1">
      <c r="A843" s="83">
        <v>493</v>
      </c>
      <c r="B843" s="61">
        <v>493057262</v>
      </c>
      <c r="C843" s="63" t="s">
        <v>609</v>
      </c>
      <c r="D843" s="64">
        <v>0</v>
      </c>
      <c r="E843" s="64">
        <v>0</v>
      </c>
      <c r="F843" s="64">
        <v>0</v>
      </c>
      <c r="G843" s="64">
        <v>0</v>
      </c>
      <c r="H843" s="64">
        <v>0</v>
      </c>
      <c r="I843" s="64">
        <v>3</v>
      </c>
      <c r="J843" s="64">
        <v>0</v>
      </c>
      <c r="K843" s="84">
        <v>0.1158</v>
      </c>
      <c r="L843" s="64">
        <v>0</v>
      </c>
      <c r="M843" s="64">
        <v>0</v>
      </c>
      <c r="N843" s="64">
        <v>0</v>
      </c>
      <c r="O843" s="64">
        <v>2</v>
      </c>
      <c r="P843" s="64">
        <v>2</v>
      </c>
      <c r="Q843" s="64">
        <v>3</v>
      </c>
      <c r="R843" s="84">
        <v>1.04</v>
      </c>
      <c r="S843" s="64">
        <v>9</v>
      </c>
      <c r="T843" s="61"/>
      <c r="U843" s="61">
        <v>493</v>
      </c>
      <c r="V843" s="61">
        <v>57</v>
      </c>
      <c r="W843" s="61">
        <v>262</v>
      </c>
      <c r="X843" s="85">
        <v>52724.528085520004</v>
      </c>
      <c r="Y843" s="85">
        <v>17575</v>
      </c>
    </row>
    <row r="844" spans="1:25" s="85" customFormat="1">
      <c r="A844" s="83">
        <v>493</v>
      </c>
      <c r="B844" s="61">
        <v>493057274</v>
      </c>
      <c r="C844" s="63" t="s">
        <v>609</v>
      </c>
      <c r="D844" s="64">
        <v>0</v>
      </c>
      <c r="E844" s="64">
        <v>0</v>
      </c>
      <c r="F844" s="64">
        <v>0</v>
      </c>
      <c r="G844" s="64">
        <v>0</v>
      </c>
      <c r="H844" s="64">
        <v>0</v>
      </c>
      <c r="I844" s="64">
        <v>2</v>
      </c>
      <c r="J844" s="64">
        <v>0</v>
      </c>
      <c r="K844" s="84">
        <v>7.7200000000000005E-2</v>
      </c>
      <c r="L844" s="64">
        <v>0</v>
      </c>
      <c r="M844" s="64">
        <v>0</v>
      </c>
      <c r="N844" s="64">
        <v>0</v>
      </c>
      <c r="O844" s="64">
        <v>1</v>
      </c>
      <c r="P844" s="64">
        <v>2</v>
      </c>
      <c r="Q844" s="64">
        <v>2</v>
      </c>
      <c r="R844" s="84">
        <v>1.04</v>
      </c>
      <c r="S844" s="64">
        <v>10</v>
      </c>
      <c r="T844" s="61"/>
      <c r="U844" s="61">
        <v>493</v>
      </c>
      <c r="V844" s="61">
        <v>57</v>
      </c>
      <c r="W844" s="61">
        <v>274</v>
      </c>
      <c r="X844" s="85">
        <v>38679.219523679996</v>
      </c>
      <c r="Y844" s="85">
        <v>19340</v>
      </c>
    </row>
    <row r="845" spans="1:25" s="85" customFormat="1">
      <c r="A845" s="83">
        <v>493</v>
      </c>
      <c r="B845" s="61">
        <v>493057346</v>
      </c>
      <c r="C845" s="63" t="s">
        <v>609</v>
      </c>
      <c r="D845" s="64">
        <v>0</v>
      </c>
      <c r="E845" s="64">
        <v>0</v>
      </c>
      <c r="F845" s="64">
        <v>0</v>
      </c>
      <c r="G845" s="64">
        <v>0</v>
      </c>
      <c r="H845" s="64">
        <v>0</v>
      </c>
      <c r="I845" s="64">
        <v>2</v>
      </c>
      <c r="J845" s="64">
        <v>0</v>
      </c>
      <c r="K845" s="84">
        <v>7.7200000000000005E-2</v>
      </c>
      <c r="L845" s="64">
        <v>0</v>
      </c>
      <c r="M845" s="64">
        <v>0</v>
      </c>
      <c r="N845" s="64">
        <v>0</v>
      </c>
      <c r="O845" s="64">
        <v>2</v>
      </c>
      <c r="P845" s="64">
        <v>2</v>
      </c>
      <c r="Q845" s="64">
        <v>2</v>
      </c>
      <c r="R845" s="84">
        <v>1.04</v>
      </c>
      <c r="S845" s="64">
        <v>8</v>
      </c>
      <c r="T845" s="61"/>
      <c r="U845" s="61">
        <v>493</v>
      </c>
      <c r="V845" s="61">
        <v>57</v>
      </c>
      <c r="W845" s="61">
        <v>346</v>
      </c>
      <c r="X845" s="85">
        <v>40193.591523679999</v>
      </c>
      <c r="Y845" s="85">
        <v>20097</v>
      </c>
    </row>
    <row r="846" spans="1:25" s="85" customFormat="1">
      <c r="A846" s="83">
        <v>493</v>
      </c>
      <c r="B846" s="61">
        <v>493057348</v>
      </c>
      <c r="C846" s="63" t="s">
        <v>609</v>
      </c>
      <c r="D846" s="64">
        <v>0</v>
      </c>
      <c r="E846" s="64">
        <v>0</v>
      </c>
      <c r="F846" s="64">
        <v>0</v>
      </c>
      <c r="G846" s="64">
        <v>0</v>
      </c>
      <c r="H846" s="64">
        <v>0</v>
      </c>
      <c r="I846" s="64">
        <v>1</v>
      </c>
      <c r="J846" s="64">
        <v>0</v>
      </c>
      <c r="K846" s="84">
        <v>3.8600000000000002E-2</v>
      </c>
      <c r="L846" s="64">
        <v>0</v>
      </c>
      <c r="M846" s="64">
        <v>0</v>
      </c>
      <c r="N846" s="64">
        <v>0</v>
      </c>
      <c r="O846" s="64">
        <v>0</v>
      </c>
      <c r="P846" s="64">
        <v>1</v>
      </c>
      <c r="Q846" s="64">
        <v>1</v>
      </c>
      <c r="R846" s="84">
        <v>1.04</v>
      </c>
      <c r="S846" s="64">
        <v>11</v>
      </c>
      <c r="T846" s="61"/>
      <c r="U846" s="61">
        <v>493</v>
      </c>
      <c r="V846" s="61">
        <v>57</v>
      </c>
      <c r="W846" s="61">
        <v>348</v>
      </c>
      <c r="X846" s="85">
        <v>18367.868161840001</v>
      </c>
      <c r="Y846" s="85">
        <v>18368</v>
      </c>
    </row>
    <row r="847" spans="1:25" s="85" customFormat="1">
      <c r="A847" s="83">
        <v>494</v>
      </c>
      <c r="B847" s="61">
        <v>494093035</v>
      </c>
      <c r="C847" s="63" t="s">
        <v>296</v>
      </c>
      <c r="D847" s="64">
        <v>0</v>
      </c>
      <c r="E847" s="64">
        <v>0</v>
      </c>
      <c r="F847" s="64">
        <v>0</v>
      </c>
      <c r="G847" s="64">
        <v>1</v>
      </c>
      <c r="H847" s="64">
        <v>1</v>
      </c>
      <c r="I847" s="64">
        <v>1</v>
      </c>
      <c r="J847" s="64">
        <v>0</v>
      </c>
      <c r="K847" s="84">
        <v>0.1158</v>
      </c>
      <c r="L847" s="64">
        <v>0</v>
      </c>
      <c r="M847" s="64">
        <v>0</v>
      </c>
      <c r="N847" s="64">
        <v>0</v>
      </c>
      <c r="O847" s="64">
        <v>0</v>
      </c>
      <c r="P847" s="64">
        <v>3</v>
      </c>
      <c r="Q847" s="64">
        <v>3</v>
      </c>
      <c r="R847" s="84">
        <v>1.0389999999999999</v>
      </c>
      <c r="S847" s="64">
        <v>11</v>
      </c>
      <c r="T847" s="61"/>
      <c r="U847" s="61">
        <v>494</v>
      </c>
      <c r="V847" s="61">
        <v>93</v>
      </c>
      <c r="W847" s="61">
        <v>35</v>
      </c>
      <c r="X847" s="85">
        <v>51589.394011632001</v>
      </c>
      <c r="Y847" s="85">
        <v>17196</v>
      </c>
    </row>
    <row r="848" spans="1:25" s="85" customFormat="1">
      <c r="A848" s="83">
        <v>494</v>
      </c>
      <c r="B848" s="61">
        <v>494093049</v>
      </c>
      <c r="C848" s="63" t="s">
        <v>296</v>
      </c>
      <c r="D848" s="64">
        <v>0</v>
      </c>
      <c r="E848" s="64">
        <v>0</v>
      </c>
      <c r="F848" s="64">
        <v>0</v>
      </c>
      <c r="G848" s="64">
        <v>0</v>
      </c>
      <c r="H848" s="64">
        <v>1</v>
      </c>
      <c r="I848" s="64">
        <v>1</v>
      </c>
      <c r="J848" s="64">
        <v>0</v>
      </c>
      <c r="K848" s="84">
        <v>7.7200000000000005E-2</v>
      </c>
      <c r="L848" s="64">
        <v>0</v>
      </c>
      <c r="M848" s="64">
        <v>0</v>
      </c>
      <c r="N848" s="64">
        <v>0</v>
      </c>
      <c r="O848" s="64">
        <v>0</v>
      </c>
      <c r="P848" s="64">
        <v>2</v>
      </c>
      <c r="Q848" s="64">
        <v>2</v>
      </c>
      <c r="R848" s="84">
        <v>1.0389999999999999</v>
      </c>
      <c r="S848" s="64">
        <v>8</v>
      </c>
      <c r="T848" s="61"/>
      <c r="U848" s="61">
        <v>494</v>
      </c>
      <c r="V848" s="61">
        <v>93</v>
      </c>
      <c r="W848" s="61">
        <v>49</v>
      </c>
      <c r="X848" s="85">
        <v>33041.865731087993</v>
      </c>
      <c r="Y848" s="85">
        <v>16521</v>
      </c>
    </row>
    <row r="849" spans="1:25" s="85" customFormat="1">
      <c r="A849" s="83">
        <v>494</v>
      </c>
      <c r="B849" s="61">
        <v>494093056</v>
      </c>
      <c r="C849" s="63" t="s">
        <v>296</v>
      </c>
      <c r="D849" s="64">
        <v>0</v>
      </c>
      <c r="E849" s="64">
        <v>0</v>
      </c>
      <c r="F849" s="64">
        <v>0</v>
      </c>
      <c r="G849" s="64">
        <v>0</v>
      </c>
      <c r="H849" s="64">
        <v>1</v>
      </c>
      <c r="I849" s="64">
        <v>0</v>
      </c>
      <c r="J849" s="64">
        <v>0</v>
      </c>
      <c r="K849" s="84">
        <v>3.8600000000000002E-2</v>
      </c>
      <c r="L849" s="64">
        <v>0</v>
      </c>
      <c r="M849" s="64">
        <v>0</v>
      </c>
      <c r="N849" s="64">
        <v>0</v>
      </c>
      <c r="O849" s="64">
        <v>0</v>
      </c>
      <c r="P849" s="64">
        <v>0</v>
      </c>
      <c r="Q849" s="64">
        <v>1</v>
      </c>
      <c r="R849" s="84">
        <v>1.0389999999999999</v>
      </c>
      <c r="S849" s="64">
        <v>4</v>
      </c>
      <c r="T849" s="61"/>
      <c r="U849" s="61">
        <v>494</v>
      </c>
      <c r="V849" s="61">
        <v>93</v>
      </c>
      <c r="W849" s="61">
        <v>56</v>
      </c>
      <c r="X849" s="85">
        <v>10055.448850543999</v>
      </c>
      <c r="Y849" s="85">
        <v>10055</v>
      </c>
    </row>
    <row r="850" spans="1:25" s="85" customFormat="1">
      <c r="A850" s="83">
        <v>494</v>
      </c>
      <c r="B850" s="61">
        <v>494093057</v>
      </c>
      <c r="C850" s="63" t="s">
        <v>296</v>
      </c>
      <c r="D850" s="64">
        <v>0</v>
      </c>
      <c r="E850" s="64">
        <v>0</v>
      </c>
      <c r="F850" s="64">
        <v>9</v>
      </c>
      <c r="G850" s="64">
        <v>35</v>
      </c>
      <c r="H850" s="64">
        <v>16</v>
      </c>
      <c r="I850" s="64">
        <v>19</v>
      </c>
      <c r="J850" s="64">
        <v>0</v>
      </c>
      <c r="K850" s="84">
        <v>3.0493999999999999</v>
      </c>
      <c r="L850" s="64">
        <v>0</v>
      </c>
      <c r="M850" s="64">
        <v>15</v>
      </c>
      <c r="N850" s="64">
        <v>3</v>
      </c>
      <c r="O850" s="64">
        <v>1</v>
      </c>
      <c r="P850" s="64">
        <v>52</v>
      </c>
      <c r="Q850" s="64">
        <v>79</v>
      </c>
      <c r="R850" s="84">
        <v>1.0389999999999999</v>
      </c>
      <c r="S850" s="64">
        <v>12</v>
      </c>
      <c r="T850" s="61"/>
      <c r="U850" s="61">
        <v>494</v>
      </c>
      <c r="V850" s="61">
        <v>93</v>
      </c>
      <c r="W850" s="61">
        <v>57</v>
      </c>
      <c r="X850" s="85">
        <v>1246069.4709529758</v>
      </c>
      <c r="Y850" s="85">
        <v>15773</v>
      </c>
    </row>
    <row r="851" spans="1:25" s="85" customFormat="1">
      <c r="A851" s="83">
        <v>494</v>
      </c>
      <c r="B851" s="61">
        <v>494093071</v>
      </c>
      <c r="C851" s="63" t="s">
        <v>296</v>
      </c>
      <c r="D851" s="64">
        <v>0</v>
      </c>
      <c r="E851" s="64">
        <v>0</v>
      </c>
      <c r="F851" s="64">
        <v>0</v>
      </c>
      <c r="G851" s="64">
        <v>1</v>
      </c>
      <c r="H851" s="64">
        <v>1</v>
      </c>
      <c r="I851" s="64">
        <v>0</v>
      </c>
      <c r="J851" s="64">
        <v>0</v>
      </c>
      <c r="K851" s="84">
        <v>7.7200000000000005E-2</v>
      </c>
      <c r="L851" s="64">
        <v>0</v>
      </c>
      <c r="M851" s="64">
        <v>1</v>
      </c>
      <c r="N851" s="64">
        <v>1</v>
      </c>
      <c r="O851" s="64">
        <v>0</v>
      </c>
      <c r="P851" s="64">
        <v>0</v>
      </c>
      <c r="Q851" s="64">
        <v>2</v>
      </c>
      <c r="R851" s="84">
        <v>1.0389999999999999</v>
      </c>
      <c r="S851" s="64">
        <v>5</v>
      </c>
      <c r="T851" s="61"/>
      <c r="U851" s="61">
        <v>494</v>
      </c>
      <c r="V851" s="61">
        <v>93</v>
      </c>
      <c r="W851" s="61">
        <v>71</v>
      </c>
      <c r="X851" s="85">
        <v>25909.892171087995</v>
      </c>
      <c r="Y851" s="85">
        <v>12955</v>
      </c>
    </row>
    <row r="852" spans="1:25" s="85" customFormat="1">
      <c r="A852" s="83">
        <v>494</v>
      </c>
      <c r="B852" s="61">
        <v>494093093</v>
      </c>
      <c r="C852" s="63" t="s">
        <v>296</v>
      </c>
      <c r="D852" s="64">
        <v>0</v>
      </c>
      <c r="E852" s="64">
        <v>0</v>
      </c>
      <c r="F852" s="64">
        <v>26</v>
      </c>
      <c r="G852" s="64">
        <v>108</v>
      </c>
      <c r="H852" s="64">
        <v>75</v>
      </c>
      <c r="I852" s="64">
        <v>70</v>
      </c>
      <c r="J852" s="64">
        <v>0</v>
      </c>
      <c r="K852" s="84">
        <v>10.769399999999999</v>
      </c>
      <c r="L852" s="64">
        <v>0</v>
      </c>
      <c r="M852" s="64">
        <v>55</v>
      </c>
      <c r="N852" s="64">
        <v>8</v>
      </c>
      <c r="O852" s="64">
        <v>4</v>
      </c>
      <c r="P852" s="64">
        <v>168</v>
      </c>
      <c r="Q852" s="64">
        <v>279</v>
      </c>
      <c r="R852" s="84">
        <v>1.0389999999999999</v>
      </c>
      <c r="S852" s="64">
        <v>11</v>
      </c>
      <c r="T852" s="61"/>
      <c r="U852" s="61">
        <v>494</v>
      </c>
      <c r="V852" s="61">
        <v>93</v>
      </c>
      <c r="W852" s="61">
        <v>93</v>
      </c>
      <c r="X852" s="85">
        <v>4237862.078211776</v>
      </c>
      <c r="Y852" s="85">
        <v>15189</v>
      </c>
    </row>
    <row r="853" spans="1:25" s="85" customFormat="1">
      <c r="A853" s="83">
        <v>494</v>
      </c>
      <c r="B853" s="61">
        <v>494093128</v>
      </c>
      <c r="C853" s="63" t="s">
        <v>296</v>
      </c>
      <c r="D853" s="64">
        <v>0</v>
      </c>
      <c r="E853" s="64">
        <v>0</v>
      </c>
      <c r="F853" s="64">
        <v>0</v>
      </c>
      <c r="G853" s="64">
        <v>1</v>
      </c>
      <c r="H853" s="64">
        <v>0</v>
      </c>
      <c r="I853" s="64">
        <v>0</v>
      </c>
      <c r="J853" s="64">
        <v>0</v>
      </c>
      <c r="K853" s="84">
        <v>3.8600000000000002E-2</v>
      </c>
      <c r="L853" s="64">
        <v>0</v>
      </c>
      <c r="M853" s="64">
        <v>0</v>
      </c>
      <c r="N853" s="64">
        <v>0</v>
      </c>
      <c r="O853" s="64">
        <v>0</v>
      </c>
      <c r="P853" s="64">
        <v>0</v>
      </c>
      <c r="Q853" s="64">
        <v>1</v>
      </c>
      <c r="R853" s="84">
        <v>1.0389999999999999</v>
      </c>
      <c r="S853" s="64">
        <v>10</v>
      </c>
      <c r="T853" s="61"/>
      <c r="U853" s="61">
        <v>494</v>
      </c>
      <c r="V853" s="61">
        <v>93</v>
      </c>
      <c r="W853" s="61">
        <v>128</v>
      </c>
      <c r="X853" s="85">
        <v>10432.345470544</v>
      </c>
      <c r="Y853" s="85">
        <v>10432</v>
      </c>
    </row>
    <row r="854" spans="1:25" s="85" customFormat="1">
      <c r="A854" s="83">
        <v>494</v>
      </c>
      <c r="B854" s="61">
        <v>494093163</v>
      </c>
      <c r="C854" s="63" t="s">
        <v>296</v>
      </c>
      <c r="D854" s="64">
        <v>0</v>
      </c>
      <c r="E854" s="64">
        <v>0</v>
      </c>
      <c r="F854" s="64">
        <v>1</v>
      </c>
      <c r="G854" s="64">
        <v>11</v>
      </c>
      <c r="H854" s="64">
        <v>4</v>
      </c>
      <c r="I854" s="64">
        <v>3</v>
      </c>
      <c r="J854" s="64">
        <v>0</v>
      </c>
      <c r="K854" s="84">
        <v>0.73340000000000005</v>
      </c>
      <c r="L854" s="64">
        <v>0</v>
      </c>
      <c r="M854" s="64">
        <v>4</v>
      </c>
      <c r="N854" s="64">
        <v>0</v>
      </c>
      <c r="O854" s="64">
        <v>0</v>
      </c>
      <c r="P854" s="64">
        <v>15</v>
      </c>
      <c r="Q854" s="64">
        <v>19</v>
      </c>
      <c r="R854" s="84">
        <v>1.0389999999999999</v>
      </c>
      <c r="S854" s="64">
        <v>11</v>
      </c>
      <c r="T854" s="61"/>
      <c r="U854" s="61">
        <v>494</v>
      </c>
      <c r="V854" s="61">
        <v>93</v>
      </c>
      <c r="W854" s="61">
        <v>163</v>
      </c>
      <c r="X854" s="85">
        <v>307459.55215033598</v>
      </c>
      <c r="Y854" s="85">
        <v>16182</v>
      </c>
    </row>
    <row r="855" spans="1:25" s="85" customFormat="1">
      <c r="A855" s="83">
        <v>494</v>
      </c>
      <c r="B855" s="61">
        <v>494093165</v>
      </c>
      <c r="C855" s="63" t="s">
        <v>296</v>
      </c>
      <c r="D855" s="64">
        <v>0</v>
      </c>
      <c r="E855" s="64">
        <v>0</v>
      </c>
      <c r="F855" s="64">
        <v>1</v>
      </c>
      <c r="G855" s="64">
        <v>17</v>
      </c>
      <c r="H855" s="64">
        <v>15</v>
      </c>
      <c r="I855" s="64">
        <v>18</v>
      </c>
      <c r="J855" s="64">
        <v>0</v>
      </c>
      <c r="K855" s="84">
        <v>1.9685999999999999</v>
      </c>
      <c r="L855" s="64">
        <v>0</v>
      </c>
      <c r="M855" s="64">
        <v>3</v>
      </c>
      <c r="N855" s="64">
        <v>2</v>
      </c>
      <c r="O855" s="64">
        <v>1</v>
      </c>
      <c r="P855" s="64">
        <v>31</v>
      </c>
      <c r="Q855" s="64">
        <v>51</v>
      </c>
      <c r="R855" s="84">
        <v>1.0389999999999999</v>
      </c>
      <c r="S855" s="64">
        <v>10</v>
      </c>
      <c r="T855" s="61"/>
      <c r="U855" s="61">
        <v>494</v>
      </c>
      <c r="V855" s="61">
        <v>93</v>
      </c>
      <c r="W855" s="61">
        <v>165</v>
      </c>
      <c r="X855" s="85">
        <v>757691.70428774401</v>
      </c>
      <c r="Y855" s="85">
        <v>14857</v>
      </c>
    </row>
    <row r="856" spans="1:25" s="85" customFormat="1">
      <c r="A856" s="83">
        <v>494</v>
      </c>
      <c r="B856" s="61">
        <v>494093176</v>
      </c>
      <c r="C856" s="63" t="s">
        <v>296</v>
      </c>
      <c r="D856" s="64">
        <v>0</v>
      </c>
      <c r="E856" s="64">
        <v>0</v>
      </c>
      <c r="F856" s="64">
        <v>1</v>
      </c>
      <c r="G856" s="64">
        <v>5</v>
      </c>
      <c r="H856" s="64">
        <v>2</v>
      </c>
      <c r="I856" s="64">
        <v>1</v>
      </c>
      <c r="J856" s="64">
        <v>0</v>
      </c>
      <c r="K856" s="84">
        <v>0.34739999999999999</v>
      </c>
      <c r="L856" s="64">
        <v>0</v>
      </c>
      <c r="M856" s="64">
        <v>2</v>
      </c>
      <c r="N856" s="64">
        <v>0</v>
      </c>
      <c r="O856" s="64">
        <v>0</v>
      </c>
      <c r="P856" s="64">
        <v>9</v>
      </c>
      <c r="Q856" s="64">
        <v>9</v>
      </c>
      <c r="R856" s="84">
        <v>1.0389999999999999</v>
      </c>
      <c r="S856" s="64">
        <v>8</v>
      </c>
      <c r="T856" s="61"/>
      <c r="U856" s="61">
        <v>494</v>
      </c>
      <c r="V856" s="61">
        <v>93</v>
      </c>
      <c r="W856" s="61">
        <v>176</v>
      </c>
      <c r="X856" s="85">
        <v>149441.72582489598</v>
      </c>
      <c r="Y856" s="85">
        <v>16605</v>
      </c>
    </row>
    <row r="857" spans="1:25" s="85" customFormat="1">
      <c r="A857" s="83">
        <v>494</v>
      </c>
      <c r="B857" s="61">
        <v>494093178</v>
      </c>
      <c r="C857" s="63" t="s">
        <v>296</v>
      </c>
      <c r="D857" s="64">
        <v>0</v>
      </c>
      <c r="E857" s="64">
        <v>0</v>
      </c>
      <c r="F857" s="64">
        <v>0</v>
      </c>
      <c r="G857" s="64">
        <v>1</v>
      </c>
      <c r="H857" s="64">
        <v>1</v>
      </c>
      <c r="I857" s="64">
        <v>0</v>
      </c>
      <c r="J857" s="64">
        <v>0</v>
      </c>
      <c r="K857" s="84">
        <v>7.7200000000000005E-2</v>
      </c>
      <c r="L857" s="64">
        <v>0</v>
      </c>
      <c r="M857" s="64">
        <v>0</v>
      </c>
      <c r="N857" s="64">
        <v>0</v>
      </c>
      <c r="O857" s="64">
        <v>0</v>
      </c>
      <c r="P857" s="64">
        <v>0</v>
      </c>
      <c r="Q857" s="64">
        <v>2</v>
      </c>
      <c r="R857" s="84">
        <v>1.0389999999999999</v>
      </c>
      <c r="S857" s="64">
        <v>3</v>
      </c>
      <c r="T857" s="61"/>
      <c r="U857" s="61">
        <v>494</v>
      </c>
      <c r="V857" s="61">
        <v>93</v>
      </c>
      <c r="W857" s="61">
        <v>178</v>
      </c>
      <c r="X857" s="85">
        <v>20487.794321087997</v>
      </c>
      <c r="Y857" s="85">
        <v>10244</v>
      </c>
    </row>
    <row r="858" spans="1:25" s="85" customFormat="1">
      <c r="A858" s="83">
        <v>494</v>
      </c>
      <c r="B858" s="61">
        <v>494093181</v>
      </c>
      <c r="C858" s="63" t="s">
        <v>296</v>
      </c>
      <c r="D858" s="64">
        <v>0</v>
      </c>
      <c r="E858" s="64">
        <v>0</v>
      </c>
      <c r="F858" s="64">
        <v>0</v>
      </c>
      <c r="G858" s="64">
        <v>3</v>
      </c>
      <c r="H858" s="64">
        <v>1</v>
      </c>
      <c r="I858" s="64">
        <v>3</v>
      </c>
      <c r="J858" s="64">
        <v>0</v>
      </c>
      <c r="K858" s="84">
        <v>0.2702</v>
      </c>
      <c r="L858" s="64">
        <v>0</v>
      </c>
      <c r="M858" s="64">
        <v>0</v>
      </c>
      <c r="N858" s="64">
        <v>0</v>
      </c>
      <c r="O858" s="64">
        <v>0</v>
      </c>
      <c r="P858" s="64">
        <v>7</v>
      </c>
      <c r="Q858" s="64">
        <v>7</v>
      </c>
      <c r="R858" s="84">
        <v>1.0389999999999999</v>
      </c>
      <c r="S858" s="64">
        <v>10</v>
      </c>
      <c r="T858" s="61"/>
      <c r="U858" s="61">
        <v>494</v>
      </c>
      <c r="V858" s="61">
        <v>93</v>
      </c>
      <c r="W858" s="61">
        <v>181</v>
      </c>
      <c r="X858" s="85">
        <v>119612.42964380796</v>
      </c>
      <c r="Y858" s="85">
        <v>17087</v>
      </c>
    </row>
    <row r="859" spans="1:25" s="85" customFormat="1">
      <c r="A859" s="83">
        <v>494</v>
      </c>
      <c r="B859" s="61">
        <v>494093229</v>
      </c>
      <c r="C859" s="63" t="s">
        <v>296</v>
      </c>
      <c r="D859" s="64">
        <v>0</v>
      </c>
      <c r="E859" s="64">
        <v>0</v>
      </c>
      <c r="F859" s="64">
        <v>0</v>
      </c>
      <c r="G859" s="64">
        <v>2</v>
      </c>
      <c r="H859" s="64">
        <v>0</v>
      </c>
      <c r="I859" s="64">
        <v>2</v>
      </c>
      <c r="J859" s="64">
        <v>0</v>
      </c>
      <c r="K859" s="84">
        <v>0.15440000000000001</v>
      </c>
      <c r="L859" s="64">
        <v>0</v>
      </c>
      <c r="M859" s="64">
        <v>1</v>
      </c>
      <c r="N859" s="64">
        <v>0</v>
      </c>
      <c r="O859" s="64">
        <v>1</v>
      </c>
      <c r="P859" s="64">
        <v>4</v>
      </c>
      <c r="Q859" s="64">
        <v>4</v>
      </c>
      <c r="R859" s="84">
        <v>1.0389999999999999</v>
      </c>
      <c r="S859" s="64">
        <v>9</v>
      </c>
      <c r="T859" s="61"/>
      <c r="U859" s="61">
        <v>494</v>
      </c>
      <c r="V859" s="61">
        <v>93</v>
      </c>
      <c r="W859" s="61">
        <v>229</v>
      </c>
      <c r="X859" s="85">
        <v>73158.276522175991</v>
      </c>
      <c r="Y859" s="85">
        <v>18290</v>
      </c>
    </row>
    <row r="860" spans="1:25" s="85" customFormat="1">
      <c r="A860" s="83">
        <v>494</v>
      </c>
      <c r="B860" s="61">
        <v>494093248</v>
      </c>
      <c r="C860" s="63" t="s">
        <v>296</v>
      </c>
      <c r="D860" s="64">
        <v>0</v>
      </c>
      <c r="E860" s="64">
        <v>0</v>
      </c>
      <c r="F860" s="64">
        <v>25</v>
      </c>
      <c r="G860" s="64">
        <v>117</v>
      </c>
      <c r="H860" s="64">
        <v>66</v>
      </c>
      <c r="I860" s="64">
        <v>83</v>
      </c>
      <c r="J860" s="64">
        <v>0</v>
      </c>
      <c r="K860" s="84">
        <v>11.2326</v>
      </c>
      <c r="L860" s="64">
        <v>0</v>
      </c>
      <c r="M860" s="64">
        <v>46</v>
      </c>
      <c r="N860" s="64">
        <v>9</v>
      </c>
      <c r="O860" s="64">
        <v>3</v>
      </c>
      <c r="P860" s="64">
        <v>188</v>
      </c>
      <c r="Q860" s="64">
        <v>291</v>
      </c>
      <c r="R860" s="84">
        <v>1.0389999999999999</v>
      </c>
      <c r="S860" s="64">
        <v>11</v>
      </c>
      <c r="T860" s="61"/>
      <c r="U860" s="61">
        <v>494</v>
      </c>
      <c r="V860" s="61">
        <v>93</v>
      </c>
      <c r="W860" s="61">
        <v>248</v>
      </c>
      <c r="X860" s="85">
        <v>4490528.2651983034</v>
      </c>
      <c r="Y860" s="85">
        <v>15431</v>
      </c>
    </row>
    <row r="861" spans="1:25" s="85" customFormat="1">
      <c r="A861" s="83">
        <v>494</v>
      </c>
      <c r="B861" s="61">
        <v>494093262</v>
      </c>
      <c r="C861" s="63" t="s">
        <v>296</v>
      </c>
      <c r="D861" s="64">
        <v>0</v>
      </c>
      <c r="E861" s="64">
        <v>0</v>
      </c>
      <c r="F861" s="64">
        <v>0</v>
      </c>
      <c r="G861" s="64">
        <v>5</v>
      </c>
      <c r="H861" s="64">
        <v>4</v>
      </c>
      <c r="I861" s="64">
        <v>6</v>
      </c>
      <c r="J861" s="64">
        <v>0</v>
      </c>
      <c r="K861" s="84">
        <v>0.57899999999999996</v>
      </c>
      <c r="L861" s="64">
        <v>0</v>
      </c>
      <c r="M861" s="64">
        <v>1</v>
      </c>
      <c r="N861" s="64">
        <v>0</v>
      </c>
      <c r="O861" s="64">
        <v>0</v>
      </c>
      <c r="P861" s="64">
        <v>9</v>
      </c>
      <c r="Q861" s="64">
        <v>15</v>
      </c>
      <c r="R861" s="84">
        <v>1.0389999999999999</v>
      </c>
      <c r="S861" s="64">
        <v>9</v>
      </c>
      <c r="T861" s="61"/>
      <c r="U861" s="61">
        <v>494</v>
      </c>
      <c r="V861" s="61">
        <v>93</v>
      </c>
      <c r="W861" s="61">
        <v>262</v>
      </c>
      <c r="X861" s="85">
        <v>218869.17093815995</v>
      </c>
      <c r="Y861" s="85">
        <v>14591</v>
      </c>
    </row>
    <row r="862" spans="1:25" s="85" customFormat="1">
      <c r="A862" s="83">
        <v>494</v>
      </c>
      <c r="B862" s="61">
        <v>494093284</v>
      </c>
      <c r="C862" s="63" t="s">
        <v>296</v>
      </c>
      <c r="D862" s="64">
        <v>0</v>
      </c>
      <c r="E862" s="64">
        <v>0</v>
      </c>
      <c r="F862" s="64">
        <v>0</v>
      </c>
      <c r="G862" s="64">
        <v>3</v>
      </c>
      <c r="H862" s="64">
        <v>0</v>
      </c>
      <c r="I862" s="64">
        <v>0</v>
      </c>
      <c r="J862" s="64">
        <v>0</v>
      </c>
      <c r="K862" s="84">
        <v>0.1158</v>
      </c>
      <c r="L862" s="64">
        <v>0</v>
      </c>
      <c r="M862" s="64">
        <v>1</v>
      </c>
      <c r="N862" s="64">
        <v>0</v>
      </c>
      <c r="O862" s="64">
        <v>0</v>
      </c>
      <c r="P862" s="64">
        <v>0</v>
      </c>
      <c r="Q862" s="64">
        <v>3</v>
      </c>
      <c r="R862" s="84">
        <v>1.0389999999999999</v>
      </c>
      <c r="S862" s="64">
        <v>5</v>
      </c>
      <c r="T862" s="61"/>
      <c r="U862" s="61">
        <v>494</v>
      </c>
      <c r="V862" s="61">
        <v>93</v>
      </c>
      <c r="W862" s="61">
        <v>284</v>
      </c>
      <c r="X862" s="85">
        <v>33934.935741631998</v>
      </c>
      <c r="Y862" s="85">
        <v>11312</v>
      </c>
    </row>
    <row r="863" spans="1:25" s="85" customFormat="1">
      <c r="A863" s="83">
        <v>494</v>
      </c>
      <c r="B863" s="61">
        <v>494093291</v>
      </c>
      <c r="C863" s="63" t="s">
        <v>296</v>
      </c>
      <c r="D863" s="64">
        <v>0</v>
      </c>
      <c r="E863" s="64">
        <v>0</v>
      </c>
      <c r="F863" s="64">
        <v>0</v>
      </c>
      <c r="G863" s="64">
        <v>0</v>
      </c>
      <c r="H863" s="64">
        <v>1</v>
      </c>
      <c r="I863" s="64">
        <v>1</v>
      </c>
      <c r="J863" s="64">
        <v>0</v>
      </c>
      <c r="K863" s="84">
        <v>7.7200000000000005E-2</v>
      </c>
      <c r="L863" s="64">
        <v>0</v>
      </c>
      <c r="M863" s="64">
        <v>0</v>
      </c>
      <c r="N863" s="64">
        <v>0</v>
      </c>
      <c r="O863" s="64">
        <v>0</v>
      </c>
      <c r="P863" s="64">
        <v>2</v>
      </c>
      <c r="Q863" s="64">
        <v>2</v>
      </c>
      <c r="R863" s="84">
        <v>1.0389999999999999</v>
      </c>
      <c r="S863" s="64">
        <v>5</v>
      </c>
      <c r="T863" s="61"/>
      <c r="U863" s="61">
        <v>494</v>
      </c>
      <c r="V863" s="61">
        <v>93</v>
      </c>
      <c r="W863" s="61">
        <v>291</v>
      </c>
      <c r="X863" s="85">
        <v>31162.130791087999</v>
      </c>
      <c r="Y863" s="85">
        <v>15581</v>
      </c>
    </row>
    <row r="864" spans="1:25" s="85" customFormat="1">
      <c r="A864" s="83">
        <v>494</v>
      </c>
      <c r="B864" s="61">
        <v>494093293</v>
      </c>
      <c r="C864" s="63" t="s">
        <v>296</v>
      </c>
      <c r="D864" s="64">
        <v>0</v>
      </c>
      <c r="E864" s="64">
        <v>0</v>
      </c>
      <c r="F864" s="64">
        <v>0</v>
      </c>
      <c r="G864" s="64">
        <v>1</v>
      </c>
      <c r="H864" s="64">
        <v>0</v>
      </c>
      <c r="I864" s="64">
        <v>1</v>
      </c>
      <c r="J864" s="64">
        <v>0</v>
      </c>
      <c r="K864" s="84">
        <v>7.7200000000000005E-2</v>
      </c>
      <c r="L864" s="64">
        <v>0</v>
      </c>
      <c r="M864" s="64">
        <v>0</v>
      </c>
      <c r="N864" s="64">
        <v>0</v>
      </c>
      <c r="O864" s="64">
        <v>0</v>
      </c>
      <c r="P864" s="64">
        <v>2</v>
      </c>
      <c r="Q864" s="64">
        <v>2</v>
      </c>
      <c r="R864" s="84">
        <v>1.0389999999999999</v>
      </c>
      <c r="S864" s="64">
        <v>10</v>
      </c>
      <c r="T864" s="61"/>
      <c r="U864" s="61">
        <v>494</v>
      </c>
      <c r="V864" s="61">
        <v>93</v>
      </c>
      <c r="W864" s="61">
        <v>293</v>
      </c>
      <c r="X864" s="85">
        <v>34503.561451087997</v>
      </c>
      <c r="Y864" s="85">
        <v>17252</v>
      </c>
    </row>
    <row r="865" spans="1:25" s="85" customFormat="1">
      <c r="A865" s="83">
        <v>494</v>
      </c>
      <c r="B865" s="61">
        <v>494093346</v>
      </c>
      <c r="C865" s="63" t="s">
        <v>296</v>
      </c>
      <c r="D865" s="64">
        <v>0</v>
      </c>
      <c r="E865" s="64">
        <v>0</v>
      </c>
      <c r="F865" s="64">
        <v>0</v>
      </c>
      <c r="G865" s="64">
        <v>0</v>
      </c>
      <c r="H865" s="64">
        <v>1</v>
      </c>
      <c r="I865" s="64">
        <v>0</v>
      </c>
      <c r="J865" s="64">
        <v>0</v>
      </c>
      <c r="K865" s="84">
        <v>3.8600000000000002E-2</v>
      </c>
      <c r="L865" s="64">
        <v>0</v>
      </c>
      <c r="M865" s="64">
        <v>0</v>
      </c>
      <c r="N865" s="64">
        <v>0</v>
      </c>
      <c r="O865" s="64">
        <v>0</v>
      </c>
      <c r="P865" s="64">
        <v>1</v>
      </c>
      <c r="Q865" s="64">
        <v>1</v>
      </c>
      <c r="R865" s="84">
        <v>1.0389999999999999</v>
      </c>
      <c r="S865" s="64">
        <v>8</v>
      </c>
      <c r="T865" s="61"/>
      <c r="U865" s="61">
        <v>494</v>
      </c>
      <c r="V865" s="61">
        <v>93</v>
      </c>
      <c r="W865" s="61">
        <v>346</v>
      </c>
      <c r="X865" s="85">
        <v>15559.345740543999</v>
      </c>
      <c r="Y865" s="85">
        <v>15559</v>
      </c>
    </row>
    <row r="866" spans="1:25" s="85" customFormat="1">
      <c r="A866" s="83">
        <v>494</v>
      </c>
      <c r="B866" s="61">
        <v>494093347</v>
      </c>
      <c r="C866" s="63" t="s">
        <v>296</v>
      </c>
      <c r="D866" s="64">
        <v>0</v>
      </c>
      <c r="E866" s="64">
        <v>0</v>
      </c>
      <c r="F866" s="64">
        <v>0</v>
      </c>
      <c r="G866" s="64">
        <v>1</v>
      </c>
      <c r="H866" s="64">
        <v>1</v>
      </c>
      <c r="I866" s="64">
        <v>0</v>
      </c>
      <c r="J866" s="64">
        <v>0</v>
      </c>
      <c r="K866" s="84">
        <v>7.7200000000000005E-2</v>
      </c>
      <c r="L866" s="64">
        <v>0</v>
      </c>
      <c r="M866" s="64">
        <v>1</v>
      </c>
      <c r="N866" s="64">
        <v>0</v>
      </c>
      <c r="O866" s="64">
        <v>0</v>
      </c>
      <c r="P866" s="64">
        <v>2</v>
      </c>
      <c r="Q866" s="64">
        <v>2</v>
      </c>
      <c r="R866" s="84">
        <v>1.0389999999999999</v>
      </c>
      <c r="S866" s="64">
        <v>8</v>
      </c>
      <c r="T866" s="61"/>
      <c r="U866" s="61">
        <v>494</v>
      </c>
      <c r="V866" s="61">
        <v>93</v>
      </c>
      <c r="W866" s="61">
        <v>347</v>
      </c>
      <c r="X866" s="85">
        <v>34133.487431087997</v>
      </c>
      <c r="Y866" s="85">
        <v>17067</v>
      </c>
    </row>
    <row r="867" spans="1:25" s="85" customFormat="1">
      <c r="A867" s="83">
        <v>496</v>
      </c>
      <c r="B867" s="61">
        <v>496201072</v>
      </c>
      <c r="C867" s="63" t="s">
        <v>297</v>
      </c>
      <c r="D867" s="64">
        <v>0</v>
      </c>
      <c r="E867" s="64">
        <v>0</v>
      </c>
      <c r="F867" s="64">
        <v>0</v>
      </c>
      <c r="G867" s="64">
        <v>0</v>
      </c>
      <c r="H867" s="64">
        <v>2</v>
      </c>
      <c r="I867" s="64">
        <v>2</v>
      </c>
      <c r="J867" s="64">
        <v>0</v>
      </c>
      <c r="K867" s="84">
        <v>0.15440000000000001</v>
      </c>
      <c r="L867" s="64">
        <v>0</v>
      </c>
      <c r="M867" s="64">
        <v>0</v>
      </c>
      <c r="N867" s="64">
        <v>0</v>
      </c>
      <c r="O867" s="64">
        <v>0</v>
      </c>
      <c r="P867" s="64">
        <v>2</v>
      </c>
      <c r="Q867" s="64">
        <v>4</v>
      </c>
      <c r="R867" s="84">
        <v>1</v>
      </c>
      <c r="S867" s="64">
        <v>6</v>
      </c>
      <c r="T867" s="61"/>
      <c r="U867" s="61">
        <v>496</v>
      </c>
      <c r="V867" s="61">
        <v>201</v>
      </c>
      <c r="W867" s="61">
        <v>72</v>
      </c>
      <c r="X867" s="85">
        <v>52320.627639999992</v>
      </c>
      <c r="Y867" s="85">
        <v>13080</v>
      </c>
    </row>
    <row r="868" spans="1:25" s="85" customFormat="1">
      <c r="A868" s="83">
        <v>496</v>
      </c>
      <c r="B868" s="61">
        <v>496201095</v>
      </c>
      <c r="C868" s="63" t="s">
        <v>297</v>
      </c>
      <c r="D868" s="64">
        <v>0</v>
      </c>
      <c r="E868" s="64">
        <v>0</v>
      </c>
      <c r="F868" s="64">
        <v>0</v>
      </c>
      <c r="G868" s="64">
        <v>1</v>
      </c>
      <c r="H868" s="64">
        <v>3</v>
      </c>
      <c r="I868" s="64">
        <v>2</v>
      </c>
      <c r="J868" s="64">
        <v>0</v>
      </c>
      <c r="K868" s="84">
        <v>0.2316</v>
      </c>
      <c r="L868" s="64">
        <v>0</v>
      </c>
      <c r="M868" s="64">
        <v>0</v>
      </c>
      <c r="N868" s="64">
        <v>0</v>
      </c>
      <c r="O868" s="64">
        <v>0</v>
      </c>
      <c r="P868" s="64">
        <v>5</v>
      </c>
      <c r="Q868" s="64">
        <v>6</v>
      </c>
      <c r="R868" s="84">
        <v>1</v>
      </c>
      <c r="S868" s="64">
        <v>12</v>
      </c>
      <c r="T868" s="61"/>
      <c r="U868" s="61">
        <v>496</v>
      </c>
      <c r="V868" s="61">
        <v>201</v>
      </c>
      <c r="W868" s="61">
        <v>95</v>
      </c>
      <c r="X868" s="85">
        <v>94983.751459999985</v>
      </c>
      <c r="Y868" s="85">
        <v>15831</v>
      </c>
    </row>
    <row r="869" spans="1:25" s="85" customFormat="1">
      <c r="A869" s="83">
        <v>496</v>
      </c>
      <c r="B869" s="61">
        <v>496201201</v>
      </c>
      <c r="C869" s="63" t="s">
        <v>297</v>
      </c>
      <c r="D869" s="64">
        <v>0</v>
      </c>
      <c r="E869" s="64">
        <v>0</v>
      </c>
      <c r="F869" s="64">
        <v>0</v>
      </c>
      <c r="G869" s="64">
        <v>82</v>
      </c>
      <c r="H869" s="64">
        <v>264</v>
      </c>
      <c r="I869" s="64">
        <v>148</v>
      </c>
      <c r="J869" s="64">
        <v>0</v>
      </c>
      <c r="K869" s="84">
        <v>19.0684</v>
      </c>
      <c r="L869" s="64">
        <v>0</v>
      </c>
      <c r="M869" s="64">
        <v>14</v>
      </c>
      <c r="N869" s="64">
        <v>21</v>
      </c>
      <c r="O869" s="64">
        <v>14</v>
      </c>
      <c r="P869" s="64">
        <v>372</v>
      </c>
      <c r="Q869" s="64">
        <v>494</v>
      </c>
      <c r="R869" s="84">
        <v>1</v>
      </c>
      <c r="S869" s="64">
        <v>12</v>
      </c>
      <c r="T869" s="61"/>
      <c r="U869" s="61">
        <v>496</v>
      </c>
      <c r="V869" s="61">
        <v>201</v>
      </c>
      <c r="W869" s="61">
        <v>201</v>
      </c>
      <c r="X869" s="85">
        <v>7659937.29354</v>
      </c>
      <c r="Y869" s="85">
        <v>15506</v>
      </c>
    </row>
    <row r="870" spans="1:25" s="85" customFormat="1">
      <c r="A870" s="83">
        <v>497</v>
      </c>
      <c r="B870" s="61">
        <v>497117005</v>
      </c>
      <c r="C870" s="63" t="s">
        <v>299</v>
      </c>
      <c r="D870" s="64">
        <v>0</v>
      </c>
      <c r="E870" s="64">
        <v>0</v>
      </c>
      <c r="F870" s="64">
        <v>0</v>
      </c>
      <c r="G870" s="64">
        <v>6</v>
      </c>
      <c r="H870" s="64">
        <v>2</v>
      </c>
      <c r="I870" s="64">
        <v>0</v>
      </c>
      <c r="J870" s="64">
        <v>0</v>
      </c>
      <c r="K870" s="84">
        <v>0.30880000000000002</v>
      </c>
      <c r="L870" s="64">
        <v>0</v>
      </c>
      <c r="M870" s="64">
        <v>0</v>
      </c>
      <c r="N870" s="64">
        <v>0</v>
      </c>
      <c r="O870" s="64">
        <v>0</v>
      </c>
      <c r="P870" s="64">
        <v>3</v>
      </c>
      <c r="Q870" s="64">
        <v>8</v>
      </c>
      <c r="R870" s="84">
        <v>1</v>
      </c>
      <c r="S870" s="64">
        <v>8</v>
      </c>
      <c r="T870" s="61"/>
      <c r="U870" s="61">
        <v>497</v>
      </c>
      <c r="V870" s="61">
        <v>117</v>
      </c>
      <c r="W870" s="61">
        <v>5</v>
      </c>
      <c r="X870" s="85">
        <v>96152.505279999998</v>
      </c>
      <c r="Y870" s="85">
        <v>12019</v>
      </c>
    </row>
    <row r="871" spans="1:25" s="85" customFormat="1">
      <c r="A871" s="83">
        <v>497</v>
      </c>
      <c r="B871" s="61">
        <v>497117008</v>
      </c>
      <c r="C871" s="63" t="s">
        <v>299</v>
      </c>
      <c r="D871" s="64">
        <v>0</v>
      </c>
      <c r="E871" s="64">
        <v>0</v>
      </c>
      <c r="F871" s="64">
        <v>10</v>
      </c>
      <c r="G871" s="64">
        <v>47</v>
      </c>
      <c r="H871" s="64">
        <v>16</v>
      </c>
      <c r="I871" s="64">
        <v>0</v>
      </c>
      <c r="J871" s="64">
        <v>0</v>
      </c>
      <c r="K871" s="84">
        <v>2.8178000000000001</v>
      </c>
      <c r="L871" s="64">
        <v>0</v>
      </c>
      <c r="M871" s="64">
        <v>2</v>
      </c>
      <c r="N871" s="64">
        <v>0</v>
      </c>
      <c r="O871" s="64">
        <v>0</v>
      </c>
      <c r="P871" s="64">
        <v>12</v>
      </c>
      <c r="Q871" s="64">
        <v>73</v>
      </c>
      <c r="R871" s="84">
        <v>1</v>
      </c>
      <c r="S871" s="64">
        <v>7</v>
      </c>
      <c r="T871" s="61"/>
      <c r="U871" s="61">
        <v>497</v>
      </c>
      <c r="V871" s="61">
        <v>117</v>
      </c>
      <c r="W871" s="61">
        <v>8</v>
      </c>
      <c r="X871" s="85">
        <v>797886.04443000013</v>
      </c>
      <c r="Y871" s="85">
        <v>10930</v>
      </c>
    </row>
    <row r="872" spans="1:25" s="85" customFormat="1">
      <c r="A872" s="83">
        <v>497</v>
      </c>
      <c r="B872" s="61">
        <v>497117024</v>
      </c>
      <c r="C872" s="63" t="s">
        <v>299</v>
      </c>
      <c r="D872" s="64">
        <v>0</v>
      </c>
      <c r="E872" s="64">
        <v>0</v>
      </c>
      <c r="F872" s="64">
        <v>2</v>
      </c>
      <c r="G872" s="64">
        <v>7</v>
      </c>
      <c r="H872" s="64">
        <v>7</v>
      </c>
      <c r="I872" s="64">
        <v>8</v>
      </c>
      <c r="J872" s="64">
        <v>0</v>
      </c>
      <c r="K872" s="84">
        <v>0.9264</v>
      </c>
      <c r="L872" s="64">
        <v>0</v>
      </c>
      <c r="M872" s="64">
        <v>2</v>
      </c>
      <c r="N872" s="64">
        <v>0</v>
      </c>
      <c r="O872" s="64">
        <v>0</v>
      </c>
      <c r="P872" s="64">
        <v>5</v>
      </c>
      <c r="Q872" s="64">
        <v>24</v>
      </c>
      <c r="R872" s="84">
        <v>1</v>
      </c>
      <c r="S872" s="64">
        <v>5</v>
      </c>
      <c r="T872" s="61"/>
      <c r="U872" s="61">
        <v>497</v>
      </c>
      <c r="V872" s="61">
        <v>117</v>
      </c>
      <c r="W872" s="61">
        <v>24</v>
      </c>
      <c r="X872" s="85">
        <v>279263.02584000002</v>
      </c>
      <c r="Y872" s="85">
        <v>11636</v>
      </c>
    </row>
    <row r="873" spans="1:25" s="85" customFormat="1">
      <c r="A873" s="83">
        <v>497</v>
      </c>
      <c r="B873" s="61">
        <v>497117061</v>
      </c>
      <c r="C873" s="63" t="s">
        <v>299</v>
      </c>
      <c r="D873" s="64">
        <v>0</v>
      </c>
      <c r="E873" s="64">
        <v>0</v>
      </c>
      <c r="F873" s="64">
        <v>2</v>
      </c>
      <c r="G873" s="64">
        <v>9</v>
      </c>
      <c r="H873" s="64">
        <v>4</v>
      </c>
      <c r="I873" s="64">
        <v>8</v>
      </c>
      <c r="J873" s="64">
        <v>0</v>
      </c>
      <c r="K873" s="84">
        <v>0.88780000000000003</v>
      </c>
      <c r="L873" s="64">
        <v>0</v>
      </c>
      <c r="M873" s="64">
        <v>0</v>
      </c>
      <c r="N873" s="64">
        <v>0</v>
      </c>
      <c r="O873" s="64">
        <v>0</v>
      </c>
      <c r="P873" s="64">
        <v>9</v>
      </c>
      <c r="Q873" s="64">
        <v>23</v>
      </c>
      <c r="R873" s="84">
        <v>1</v>
      </c>
      <c r="S873" s="64">
        <v>11</v>
      </c>
      <c r="T873" s="61"/>
      <c r="U873" s="61">
        <v>497</v>
      </c>
      <c r="V873" s="61">
        <v>117</v>
      </c>
      <c r="W873" s="61">
        <v>61</v>
      </c>
      <c r="X873" s="85">
        <v>298506.05892999994</v>
      </c>
      <c r="Y873" s="85">
        <v>12979</v>
      </c>
    </row>
    <row r="874" spans="1:25" s="85" customFormat="1">
      <c r="A874" s="83">
        <v>497</v>
      </c>
      <c r="B874" s="61">
        <v>497117074</v>
      </c>
      <c r="C874" s="63" t="s">
        <v>299</v>
      </c>
      <c r="D874" s="64">
        <v>0</v>
      </c>
      <c r="E874" s="64">
        <v>0</v>
      </c>
      <c r="F874" s="64">
        <v>1</v>
      </c>
      <c r="G874" s="64">
        <v>5</v>
      </c>
      <c r="H874" s="64">
        <v>1</v>
      </c>
      <c r="I874" s="64">
        <v>0</v>
      </c>
      <c r="J874" s="64">
        <v>0</v>
      </c>
      <c r="K874" s="84">
        <v>0.2702</v>
      </c>
      <c r="L874" s="64">
        <v>0</v>
      </c>
      <c r="M874" s="64">
        <v>0</v>
      </c>
      <c r="N874" s="64">
        <v>0</v>
      </c>
      <c r="O874" s="64">
        <v>0</v>
      </c>
      <c r="P874" s="64">
        <v>2</v>
      </c>
      <c r="Q874" s="64">
        <v>7</v>
      </c>
      <c r="R874" s="84">
        <v>1</v>
      </c>
      <c r="S874" s="64">
        <v>4</v>
      </c>
      <c r="T874" s="61"/>
      <c r="U874" s="61">
        <v>497</v>
      </c>
      <c r="V874" s="61">
        <v>117</v>
      </c>
      <c r="W874" s="61">
        <v>74</v>
      </c>
      <c r="X874" s="85">
        <v>78994.088370000012</v>
      </c>
      <c r="Y874" s="85">
        <v>11285</v>
      </c>
    </row>
    <row r="875" spans="1:25" s="85" customFormat="1">
      <c r="A875" s="83">
        <v>497</v>
      </c>
      <c r="B875" s="61">
        <v>497117086</v>
      </c>
      <c r="C875" s="63" t="s">
        <v>299</v>
      </c>
      <c r="D875" s="64">
        <v>0</v>
      </c>
      <c r="E875" s="64">
        <v>0</v>
      </c>
      <c r="F875" s="64">
        <v>3</v>
      </c>
      <c r="G875" s="64">
        <v>13</v>
      </c>
      <c r="H875" s="64">
        <v>6</v>
      </c>
      <c r="I875" s="64">
        <v>5</v>
      </c>
      <c r="J875" s="64">
        <v>0</v>
      </c>
      <c r="K875" s="84">
        <v>1.0422</v>
      </c>
      <c r="L875" s="64">
        <v>0</v>
      </c>
      <c r="M875" s="64">
        <v>1</v>
      </c>
      <c r="N875" s="64">
        <v>0</v>
      </c>
      <c r="O875" s="64">
        <v>0</v>
      </c>
      <c r="P875" s="64">
        <v>6</v>
      </c>
      <c r="Q875" s="64">
        <v>27</v>
      </c>
      <c r="R875" s="84">
        <v>1</v>
      </c>
      <c r="S875" s="64">
        <v>8</v>
      </c>
      <c r="T875" s="61"/>
      <c r="U875" s="61">
        <v>497</v>
      </c>
      <c r="V875" s="61">
        <v>117</v>
      </c>
      <c r="W875" s="61">
        <v>86</v>
      </c>
      <c r="X875" s="85">
        <v>312731.73656999995</v>
      </c>
      <c r="Y875" s="85">
        <v>11583</v>
      </c>
    </row>
    <row r="876" spans="1:25" s="85" customFormat="1">
      <c r="A876" s="83">
        <v>497</v>
      </c>
      <c r="B876" s="61">
        <v>497117087</v>
      </c>
      <c r="C876" s="63" t="s">
        <v>299</v>
      </c>
      <c r="D876" s="64">
        <v>0</v>
      </c>
      <c r="E876" s="64">
        <v>0</v>
      </c>
      <c r="F876" s="64">
        <v>0</v>
      </c>
      <c r="G876" s="64">
        <v>1</v>
      </c>
      <c r="H876" s="64">
        <v>0</v>
      </c>
      <c r="I876" s="64">
        <v>0</v>
      </c>
      <c r="J876" s="64">
        <v>0</v>
      </c>
      <c r="K876" s="84">
        <v>3.8600000000000002E-2</v>
      </c>
      <c r="L876" s="64">
        <v>0</v>
      </c>
      <c r="M876" s="64">
        <v>0</v>
      </c>
      <c r="N876" s="64">
        <v>0</v>
      </c>
      <c r="O876" s="64">
        <v>0</v>
      </c>
      <c r="P876" s="64">
        <v>0</v>
      </c>
      <c r="Q876" s="64">
        <v>1</v>
      </c>
      <c r="R876" s="84">
        <v>1</v>
      </c>
      <c r="S876" s="64">
        <v>5</v>
      </c>
      <c r="T876" s="61"/>
      <c r="U876" s="61">
        <v>497</v>
      </c>
      <c r="V876" s="61">
        <v>117</v>
      </c>
      <c r="W876" s="61">
        <v>87</v>
      </c>
      <c r="X876" s="85">
        <v>10114.68691</v>
      </c>
      <c r="Y876" s="85">
        <v>10115</v>
      </c>
    </row>
    <row r="877" spans="1:25" s="85" customFormat="1">
      <c r="A877" s="83">
        <v>497</v>
      </c>
      <c r="B877" s="61">
        <v>497117111</v>
      </c>
      <c r="C877" s="63" t="s">
        <v>299</v>
      </c>
      <c r="D877" s="64">
        <v>0</v>
      </c>
      <c r="E877" s="64">
        <v>0</v>
      </c>
      <c r="F877" s="64">
        <v>1</v>
      </c>
      <c r="G877" s="64">
        <v>5</v>
      </c>
      <c r="H877" s="64">
        <v>3</v>
      </c>
      <c r="I877" s="64">
        <v>1</v>
      </c>
      <c r="J877" s="64">
        <v>0</v>
      </c>
      <c r="K877" s="84">
        <v>0.38600000000000001</v>
      </c>
      <c r="L877" s="64">
        <v>0</v>
      </c>
      <c r="M877" s="64">
        <v>0</v>
      </c>
      <c r="N877" s="64">
        <v>0</v>
      </c>
      <c r="O877" s="64">
        <v>0</v>
      </c>
      <c r="P877" s="64">
        <v>1</v>
      </c>
      <c r="Q877" s="64">
        <v>10</v>
      </c>
      <c r="R877" s="84">
        <v>1</v>
      </c>
      <c r="S877" s="64">
        <v>7</v>
      </c>
      <c r="T877" s="61"/>
      <c r="U877" s="61">
        <v>497</v>
      </c>
      <c r="V877" s="61">
        <v>117</v>
      </c>
      <c r="W877" s="61">
        <v>111</v>
      </c>
      <c r="X877" s="85">
        <v>106568.56909999999</v>
      </c>
      <c r="Y877" s="85">
        <v>10657</v>
      </c>
    </row>
    <row r="878" spans="1:25" s="85" customFormat="1">
      <c r="A878" s="83">
        <v>497</v>
      </c>
      <c r="B878" s="61">
        <v>497117114</v>
      </c>
      <c r="C878" s="63" t="s">
        <v>299</v>
      </c>
      <c r="D878" s="64">
        <v>0</v>
      </c>
      <c r="E878" s="64">
        <v>0</v>
      </c>
      <c r="F878" s="64">
        <v>1</v>
      </c>
      <c r="G878" s="64">
        <v>6</v>
      </c>
      <c r="H878" s="64">
        <v>9</v>
      </c>
      <c r="I878" s="64">
        <v>3</v>
      </c>
      <c r="J878" s="64">
        <v>0</v>
      </c>
      <c r="K878" s="84">
        <v>0.73340000000000005</v>
      </c>
      <c r="L878" s="64">
        <v>0</v>
      </c>
      <c r="M878" s="64">
        <v>2</v>
      </c>
      <c r="N878" s="64">
        <v>0</v>
      </c>
      <c r="O878" s="64">
        <v>0</v>
      </c>
      <c r="P878" s="64">
        <v>7</v>
      </c>
      <c r="Q878" s="64">
        <v>19</v>
      </c>
      <c r="R878" s="84">
        <v>1</v>
      </c>
      <c r="S878" s="64">
        <v>10</v>
      </c>
      <c r="T878" s="61"/>
      <c r="U878" s="61">
        <v>497</v>
      </c>
      <c r="V878" s="61">
        <v>117</v>
      </c>
      <c r="W878" s="61">
        <v>114</v>
      </c>
      <c r="X878" s="85">
        <v>239382.91129000002</v>
      </c>
      <c r="Y878" s="85">
        <v>12599</v>
      </c>
    </row>
    <row r="879" spans="1:25" s="85" customFormat="1">
      <c r="A879" s="83">
        <v>497</v>
      </c>
      <c r="B879" s="61">
        <v>497117117</v>
      </c>
      <c r="C879" s="63" t="s">
        <v>299</v>
      </c>
      <c r="D879" s="64">
        <v>0</v>
      </c>
      <c r="E879" s="64">
        <v>0</v>
      </c>
      <c r="F879" s="64">
        <v>2</v>
      </c>
      <c r="G879" s="64">
        <v>14</v>
      </c>
      <c r="H879" s="64">
        <v>11</v>
      </c>
      <c r="I879" s="64">
        <v>9</v>
      </c>
      <c r="J879" s="64">
        <v>0</v>
      </c>
      <c r="K879" s="84">
        <v>1.3895999999999999</v>
      </c>
      <c r="L879" s="64">
        <v>0</v>
      </c>
      <c r="M879" s="64">
        <v>0</v>
      </c>
      <c r="N879" s="64">
        <v>0</v>
      </c>
      <c r="O879" s="64">
        <v>0</v>
      </c>
      <c r="P879" s="64">
        <v>2</v>
      </c>
      <c r="Q879" s="64">
        <v>36</v>
      </c>
      <c r="R879" s="84">
        <v>1</v>
      </c>
      <c r="S879" s="64">
        <v>5</v>
      </c>
      <c r="T879" s="61"/>
      <c r="U879" s="61">
        <v>497</v>
      </c>
      <c r="V879" s="61">
        <v>117</v>
      </c>
      <c r="W879" s="61">
        <v>117</v>
      </c>
      <c r="X879" s="85">
        <v>382355.96875999996</v>
      </c>
      <c r="Y879" s="85">
        <v>10621</v>
      </c>
    </row>
    <row r="880" spans="1:25" s="85" customFormat="1">
      <c r="A880" s="83">
        <v>497</v>
      </c>
      <c r="B880" s="61">
        <v>497117127</v>
      </c>
      <c r="C880" s="63" t="s">
        <v>299</v>
      </c>
      <c r="D880" s="64">
        <v>0</v>
      </c>
      <c r="E880" s="64">
        <v>0</v>
      </c>
      <c r="F880" s="64">
        <v>0</v>
      </c>
      <c r="G880" s="64">
        <v>2</v>
      </c>
      <c r="H880" s="64">
        <v>0</v>
      </c>
      <c r="I880" s="64">
        <v>0</v>
      </c>
      <c r="J880" s="64">
        <v>0</v>
      </c>
      <c r="K880" s="84">
        <v>7.7200000000000005E-2</v>
      </c>
      <c r="L880" s="64">
        <v>0</v>
      </c>
      <c r="M880" s="64">
        <v>0</v>
      </c>
      <c r="N880" s="64">
        <v>0</v>
      </c>
      <c r="O880" s="64">
        <v>0</v>
      </c>
      <c r="P880" s="64">
        <v>0</v>
      </c>
      <c r="Q880" s="64">
        <v>2</v>
      </c>
      <c r="R880" s="84">
        <v>1</v>
      </c>
      <c r="S880" s="64">
        <v>5</v>
      </c>
      <c r="T880" s="61"/>
      <c r="U880" s="61">
        <v>497</v>
      </c>
      <c r="V880" s="61">
        <v>117</v>
      </c>
      <c r="W880" s="61">
        <v>127</v>
      </c>
      <c r="X880" s="85">
        <v>20229.373820000001</v>
      </c>
      <c r="Y880" s="85">
        <v>10115</v>
      </c>
    </row>
    <row r="881" spans="1:25" s="85" customFormat="1">
      <c r="A881" s="83">
        <v>497</v>
      </c>
      <c r="B881" s="61">
        <v>497117137</v>
      </c>
      <c r="C881" s="63" t="s">
        <v>299</v>
      </c>
      <c r="D881" s="64">
        <v>0</v>
      </c>
      <c r="E881" s="64">
        <v>0</v>
      </c>
      <c r="F881" s="64">
        <v>4</v>
      </c>
      <c r="G881" s="64">
        <v>8</v>
      </c>
      <c r="H881" s="64">
        <v>10</v>
      </c>
      <c r="I881" s="64">
        <v>12</v>
      </c>
      <c r="J881" s="64">
        <v>0</v>
      </c>
      <c r="K881" s="84">
        <v>1.3124</v>
      </c>
      <c r="L881" s="64">
        <v>0</v>
      </c>
      <c r="M881" s="64">
        <v>1</v>
      </c>
      <c r="N881" s="64">
        <v>0</v>
      </c>
      <c r="O881" s="64">
        <v>0</v>
      </c>
      <c r="P881" s="64">
        <v>7</v>
      </c>
      <c r="Q881" s="64">
        <v>34</v>
      </c>
      <c r="R881" s="84">
        <v>1</v>
      </c>
      <c r="S881" s="64">
        <v>12</v>
      </c>
      <c r="T881" s="61"/>
      <c r="U881" s="61">
        <v>497</v>
      </c>
      <c r="V881" s="61">
        <v>117</v>
      </c>
      <c r="W881" s="61">
        <v>137</v>
      </c>
      <c r="X881" s="85">
        <v>405945.13493999996</v>
      </c>
      <c r="Y881" s="85">
        <v>11940</v>
      </c>
    </row>
    <row r="882" spans="1:25" s="85" customFormat="1">
      <c r="A882" s="83">
        <v>497</v>
      </c>
      <c r="B882" s="61">
        <v>497117154</v>
      </c>
      <c r="C882" s="63" t="s">
        <v>299</v>
      </c>
      <c r="D882" s="64">
        <v>0</v>
      </c>
      <c r="E882" s="64">
        <v>0</v>
      </c>
      <c r="F882" s="64">
        <v>0</v>
      </c>
      <c r="G882" s="64">
        <v>0</v>
      </c>
      <c r="H882" s="64">
        <v>2</v>
      </c>
      <c r="I882" s="64">
        <v>0</v>
      </c>
      <c r="J882" s="64">
        <v>0</v>
      </c>
      <c r="K882" s="84">
        <v>7.7200000000000005E-2</v>
      </c>
      <c r="L882" s="64">
        <v>0</v>
      </c>
      <c r="M882" s="64">
        <v>0</v>
      </c>
      <c r="N882" s="64">
        <v>0</v>
      </c>
      <c r="O882" s="64">
        <v>0</v>
      </c>
      <c r="P882" s="64">
        <v>0</v>
      </c>
      <c r="Q882" s="64">
        <v>2</v>
      </c>
      <c r="R882" s="84">
        <v>1</v>
      </c>
      <c r="S882" s="64">
        <v>6</v>
      </c>
      <c r="T882" s="61"/>
      <c r="U882" s="61">
        <v>497</v>
      </c>
      <c r="V882" s="61">
        <v>117</v>
      </c>
      <c r="W882" s="61">
        <v>154</v>
      </c>
      <c r="X882" s="85">
        <v>19508.853819999997</v>
      </c>
      <c r="Y882" s="85">
        <v>9754</v>
      </c>
    </row>
    <row r="883" spans="1:25" s="85" customFormat="1">
      <c r="A883" s="83">
        <v>497</v>
      </c>
      <c r="B883" s="61">
        <v>497117159</v>
      </c>
      <c r="C883" s="63" t="s">
        <v>299</v>
      </c>
      <c r="D883" s="64">
        <v>0</v>
      </c>
      <c r="E883" s="64">
        <v>0</v>
      </c>
      <c r="F883" s="64">
        <v>1</v>
      </c>
      <c r="G883" s="64">
        <v>3</v>
      </c>
      <c r="H883" s="64">
        <v>1</v>
      </c>
      <c r="I883" s="64">
        <v>1</v>
      </c>
      <c r="J883" s="64">
        <v>0</v>
      </c>
      <c r="K883" s="84">
        <v>0.2316</v>
      </c>
      <c r="L883" s="64">
        <v>0</v>
      </c>
      <c r="M883" s="64">
        <v>0</v>
      </c>
      <c r="N883" s="64">
        <v>0</v>
      </c>
      <c r="O883" s="64">
        <v>0</v>
      </c>
      <c r="P883" s="64">
        <v>0</v>
      </c>
      <c r="Q883" s="64">
        <v>6</v>
      </c>
      <c r="R883" s="84">
        <v>1</v>
      </c>
      <c r="S883" s="64">
        <v>3</v>
      </c>
      <c r="T883" s="61"/>
      <c r="U883" s="61">
        <v>497</v>
      </c>
      <c r="V883" s="61">
        <v>117</v>
      </c>
      <c r="W883" s="61">
        <v>159</v>
      </c>
      <c r="X883" s="85">
        <v>61773.881460000011</v>
      </c>
      <c r="Y883" s="85">
        <v>10296</v>
      </c>
    </row>
    <row r="884" spans="1:25" s="85" customFormat="1">
      <c r="A884" s="83">
        <v>497</v>
      </c>
      <c r="B884" s="61">
        <v>497117161</v>
      </c>
      <c r="C884" s="63" t="s">
        <v>299</v>
      </c>
      <c r="D884" s="64">
        <v>0</v>
      </c>
      <c r="E884" s="64">
        <v>0</v>
      </c>
      <c r="F884" s="64">
        <v>0</v>
      </c>
      <c r="G884" s="64">
        <v>1</v>
      </c>
      <c r="H884" s="64">
        <v>0</v>
      </c>
      <c r="I884" s="64">
        <v>0</v>
      </c>
      <c r="J884" s="64">
        <v>0</v>
      </c>
      <c r="K884" s="84">
        <v>3.8600000000000002E-2</v>
      </c>
      <c r="L884" s="64">
        <v>0</v>
      </c>
      <c r="M884" s="64">
        <v>0</v>
      </c>
      <c r="N884" s="64">
        <v>0</v>
      </c>
      <c r="O884" s="64">
        <v>0</v>
      </c>
      <c r="P884" s="64">
        <v>0</v>
      </c>
      <c r="Q884" s="64">
        <v>1</v>
      </c>
      <c r="R884" s="84">
        <v>1</v>
      </c>
      <c r="S884" s="64">
        <v>7</v>
      </c>
      <c r="T884" s="61"/>
      <c r="U884" s="61">
        <v>497</v>
      </c>
      <c r="V884" s="61">
        <v>117</v>
      </c>
      <c r="W884" s="61">
        <v>161</v>
      </c>
      <c r="X884" s="85">
        <v>10114.68691</v>
      </c>
      <c r="Y884" s="85">
        <v>10115</v>
      </c>
    </row>
    <row r="885" spans="1:25" s="85" customFormat="1">
      <c r="A885" s="83">
        <v>497</v>
      </c>
      <c r="B885" s="61">
        <v>497117210</v>
      </c>
      <c r="C885" s="63" t="s">
        <v>299</v>
      </c>
      <c r="D885" s="64">
        <v>0</v>
      </c>
      <c r="E885" s="64">
        <v>0</v>
      </c>
      <c r="F885" s="64">
        <v>2</v>
      </c>
      <c r="G885" s="64">
        <v>16</v>
      </c>
      <c r="H885" s="64">
        <v>11</v>
      </c>
      <c r="I885" s="64">
        <v>10</v>
      </c>
      <c r="J885" s="64">
        <v>0</v>
      </c>
      <c r="K885" s="84">
        <v>1.5054000000000001</v>
      </c>
      <c r="L885" s="64">
        <v>0</v>
      </c>
      <c r="M885" s="64">
        <v>1</v>
      </c>
      <c r="N885" s="64">
        <v>0</v>
      </c>
      <c r="O885" s="64">
        <v>0</v>
      </c>
      <c r="P885" s="64">
        <v>8</v>
      </c>
      <c r="Q885" s="64">
        <v>39</v>
      </c>
      <c r="R885" s="84">
        <v>1</v>
      </c>
      <c r="S885" s="64">
        <v>6</v>
      </c>
      <c r="T885" s="61"/>
      <c r="U885" s="61">
        <v>497</v>
      </c>
      <c r="V885" s="61">
        <v>117</v>
      </c>
      <c r="W885" s="61">
        <v>210</v>
      </c>
      <c r="X885" s="85">
        <v>446285.63949000009</v>
      </c>
      <c r="Y885" s="85">
        <v>11443</v>
      </c>
    </row>
    <row r="886" spans="1:25" s="85" customFormat="1">
      <c r="A886" s="83">
        <v>497</v>
      </c>
      <c r="B886" s="61">
        <v>497117223</v>
      </c>
      <c r="C886" s="63" t="s">
        <v>299</v>
      </c>
      <c r="D886" s="64">
        <v>0</v>
      </c>
      <c r="E886" s="64">
        <v>0</v>
      </c>
      <c r="F886" s="64">
        <v>1</v>
      </c>
      <c r="G886" s="64">
        <v>3</v>
      </c>
      <c r="H886" s="64">
        <v>0</v>
      </c>
      <c r="I886" s="64">
        <v>0</v>
      </c>
      <c r="J886" s="64">
        <v>0</v>
      </c>
      <c r="K886" s="84">
        <v>0.15440000000000001</v>
      </c>
      <c r="L886" s="64">
        <v>0</v>
      </c>
      <c r="M886" s="64">
        <v>0</v>
      </c>
      <c r="N886" s="64">
        <v>0</v>
      </c>
      <c r="O886" s="64">
        <v>0</v>
      </c>
      <c r="P886" s="64">
        <v>0</v>
      </c>
      <c r="Q886" s="64">
        <v>4</v>
      </c>
      <c r="R886" s="84">
        <v>1</v>
      </c>
      <c r="S886" s="64">
        <v>11</v>
      </c>
      <c r="T886" s="61"/>
      <c r="U886" s="61">
        <v>497</v>
      </c>
      <c r="V886" s="61">
        <v>117</v>
      </c>
      <c r="W886" s="61">
        <v>223</v>
      </c>
      <c r="X886" s="85">
        <v>40407.987640000007</v>
      </c>
      <c r="Y886" s="85">
        <v>10102</v>
      </c>
    </row>
    <row r="887" spans="1:25" s="85" customFormat="1">
      <c r="A887" s="83">
        <v>497</v>
      </c>
      <c r="B887" s="61">
        <v>497117272</v>
      </c>
      <c r="C887" s="63" t="s">
        <v>299</v>
      </c>
      <c r="D887" s="64">
        <v>0</v>
      </c>
      <c r="E887" s="64">
        <v>0</v>
      </c>
      <c r="F887" s="64">
        <v>0</v>
      </c>
      <c r="G887" s="64">
        <v>3</v>
      </c>
      <c r="H887" s="64">
        <v>0</v>
      </c>
      <c r="I887" s="64">
        <v>0</v>
      </c>
      <c r="J887" s="64">
        <v>0</v>
      </c>
      <c r="K887" s="84">
        <v>0.1158</v>
      </c>
      <c r="L887" s="64">
        <v>0</v>
      </c>
      <c r="M887" s="64">
        <v>0</v>
      </c>
      <c r="N887" s="64">
        <v>0</v>
      </c>
      <c r="O887" s="64">
        <v>0</v>
      </c>
      <c r="P887" s="64">
        <v>0</v>
      </c>
      <c r="Q887" s="64">
        <v>3</v>
      </c>
      <c r="R887" s="84">
        <v>1</v>
      </c>
      <c r="S887" s="64">
        <v>6</v>
      </c>
      <c r="T887" s="61"/>
      <c r="U887" s="61">
        <v>497</v>
      </c>
      <c r="V887" s="61">
        <v>117</v>
      </c>
      <c r="W887" s="61">
        <v>272</v>
      </c>
      <c r="X887" s="85">
        <v>30344.060729999997</v>
      </c>
      <c r="Y887" s="85">
        <v>10115</v>
      </c>
    </row>
    <row r="888" spans="1:25" s="85" customFormat="1">
      <c r="A888" s="83">
        <v>497</v>
      </c>
      <c r="B888" s="61">
        <v>497117275</v>
      </c>
      <c r="C888" s="63" t="s">
        <v>299</v>
      </c>
      <c r="D888" s="64">
        <v>0</v>
      </c>
      <c r="E888" s="64">
        <v>0</v>
      </c>
      <c r="F888" s="64">
        <v>1</v>
      </c>
      <c r="G888" s="64">
        <v>4</v>
      </c>
      <c r="H888" s="64">
        <v>1</v>
      </c>
      <c r="I888" s="64">
        <v>0</v>
      </c>
      <c r="J888" s="64">
        <v>0</v>
      </c>
      <c r="K888" s="84">
        <v>0.2316</v>
      </c>
      <c r="L888" s="64">
        <v>0</v>
      </c>
      <c r="M888" s="64">
        <v>0</v>
      </c>
      <c r="N888" s="64">
        <v>0</v>
      </c>
      <c r="O888" s="64">
        <v>0</v>
      </c>
      <c r="P888" s="64">
        <v>4</v>
      </c>
      <c r="Q888" s="64">
        <v>6</v>
      </c>
      <c r="R888" s="84">
        <v>1</v>
      </c>
      <c r="S888" s="64">
        <v>4</v>
      </c>
      <c r="T888" s="61"/>
      <c r="U888" s="61">
        <v>497</v>
      </c>
      <c r="V888" s="61">
        <v>117</v>
      </c>
      <c r="W888" s="61">
        <v>275</v>
      </c>
      <c r="X888" s="85">
        <v>77481.701459999982</v>
      </c>
      <c r="Y888" s="85">
        <v>12914</v>
      </c>
    </row>
    <row r="889" spans="1:25" s="85" customFormat="1">
      <c r="A889" s="83">
        <v>497</v>
      </c>
      <c r="B889" s="61">
        <v>497117278</v>
      </c>
      <c r="C889" s="63" t="s">
        <v>299</v>
      </c>
      <c r="D889" s="64">
        <v>0</v>
      </c>
      <c r="E889" s="64">
        <v>0</v>
      </c>
      <c r="F889" s="64">
        <v>1</v>
      </c>
      <c r="G889" s="64">
        <v>21</v>
      </c>
      <c r="H889" s="64">
        <v>11</v>
      </c>
      <c r="I889" s="64">
        <v>13</v>
      </c>
      <c r="J889" s="64">
        <v>0</v>
      </c>
      <c r="K889" s="84">
        <v>1.7756000000000001</v>
      </c>
      <c r="L889" s="64">
        <v>0</v>
      </c>
      <c r="M889" s="64">
        <v>0</v>
      </c>
      <c r="N889" s="64">
        <v>0</v>
      </c>
      <c r="O889" s="64">
        <v>0</v>
      </c>
      <c r="P889" s="64">
        <v>9</v>
      </c>
      <c r="Q889" s="64">
        <v>46</v>
      </c>
      <c r="R889" s="84">
        <v>1</v>
      </c>
      <c r="S889" s="64">
        <v>7</v>
      </c>
      <c r="T889" s="61"/>
      <c r="U889" s="61">
        <v>497</v>
      </c>
      <c r="V889" s="61">
        <v>117</v>
      </c>
      <c r="W889" s="61">
        <v>278</v>
      </c>
      <c r="X889" s="85">
        <v>526228.25786000013</v>
      </c>
      <c r="Y889" s="85">
        <v>11440</v>
      </c>
    </row>
    <row r="890" spans="1:25" s="85" customFormat="1">
      <c r="A890" s="83">
        <v>497</v>
      </c>
      <c r="B890" s="61">
        <v>497117281</v>
      </c>
      <c r="C890" s="63" t="s">
        <v>299</v>
      </c>
      <c r="D890" s="64">
        <v>0</v>
      </c>
      <c r="E890" s="64">
        <v>0</v>
      </c>
      <c r="F890" s="64">
        <v>7</v>
      </c>
      <c r="G890" s="64">
        <v>31</v>
      </c>
      <c r="H890" s="64">
        <v>38</v>
      </c>
      <c r="I890" s="64">
        <v>17</v>
      </c>
      <c r="J890" s="64">
        <v>0</v>
      </c>
      <c r="K890" s="84">
        <v>3.5897999999999999</v>
      </c>
      <c r="L890" s="64">
        <v>0</v>
      </c>
      <c r="M890" s="64">
        <v>0</v>
      </c>
      <c r="N890" s="64">
        <v>1</v>
      </c>
      <c r="O890" s="64">
        <v>0</v>
      </c>
      <c r="P890" s="64">
        <v>65</v>
      </c>
      <c r="Q890" s="64">
        <v>93</v>
      </c>
      <c r="R890" s="84">
        <v>1</v>
      </c>
      <c r="S890" s="64">
        <v>12</v>
      </c>
      <c r="T890" s="61"/>
      <c r="U890" s="61">
        <v>497</v>
      </c>
      <c r="V890" s="61">
        <v>117</v>
      </c>
      <c r="W890" s="61">
        <v>281</v>
      </c>
      <c r="X890" s="85">
        <v>1375738.71263</v>
      </c>
      <c r="Y890" s="85">
        <v>14793</v>
      </c>
    </row>
    <row r="891" spans="1:25" s="85" customFormat="1">
      <c r="A891" s="83">
        <v>497</v>
      </c>
      <c r="B891" s="61">
        <v>497117289</v>
      </c>
      <c r="C891" s="63" t="s">
        <v>299</v>
      </c>
      <c r="D891" s="64">
        <v>0</v>
      </c>
      <c r="E891" s="64">
        <v>0</v>
      </c>
      <c r="F891" s="64">
        <v>0</v>
      </c>
      <c r="G891" s="64">
        <v>0</v>
      </c>
      <c r="H891" s="64">
        <v>2</v>
      </c>
      <c r="I891" s="64">
        <v>0</v>
      </c>
      <c r="J891" s="64">
        <v>0</v>
      </c>
      <c r="K891" s="84">
        <v>7.7200000000000005E-2</v>
      </c>
      <c r="L891" s="64">
        <v>0</v>
      </c>
      <c r="M891" s="64">
        <v>0</v>
      </c>
      <c r="N891" s="64">
        <v>0</v>
      </c>
      <c r="O891" s="64">
        <v>0</v>
      </c>
      <c r="P891" s="64">
        <v>0</v>
      </c>
      <c r="Q891" s="64">
        <v>2</v>
      </c>
      <c r="R891" s="84">
        <v>1</v>
      </c>
      <c r="S891" s="64">
        <v>7</v>
      </c>
      <c r="T891" s="61"/>
      <c r="U891" s="61">
        <v>497</v>
      </c>
      <c r="V891" s="61">
        <v>117</v>
      </c>
      <c r="W891" s="61">
        <v>289</v>
      </c>
      <c r="X891" s="85">
        <v>19508.853819999997</v>
      </c>
      <c r="Y891" s="85">
        <v>9754</v>
      </c>
    </row>
    <row r="892" spans="1:25" s="85" customFormat="1">
      <c r="A892" s="83">
        <v>497</v>
      </c>
      <c r="B892" s="61">
        <v>497117325</v>
      </c>
      <c r="C892" s="63" t="s">
        <v>299</v>
      </c>
      <c r="D892" s="64">
        <v>0</v>
      </c>
      <c r="E892" s="64">
        <v>0</v>
      </c>
      <c r="F892" s="64">
        <v>1</v>
      </c>
      <c r="G892" s="64">
        <v>4</v>
      </c>
      <c r="H892" s="64">
        <v>4</v>
      </c>
      <c r="I892" s="64">
        <v>0</v>
      </c>
      <c r="J892" s="64">
        <v>0</v>
      </c>
      <c r="K892" s="84">
        <v>0.34739999999999999</v>
      </c>
      <c r="L892" s="64">
        <v>0</v>
      </c>
      <c r="M892" s="64">
        <v>0</v>
      </c>
      <c r="N892" s="64">
        <v>0</v>
      </c>
      <c r="O892" s="64">
        <v>0</v>
      </c>
      <c r="P892" s="64">
        <v>4</v>
      </c>
      <c r="Q892" s="64">
        <v>9</v>
      </c>
      <c r="R892" s="84">
        <v>1</v>
      </c>
      <c r="S892" s="64">
        <v>9</v>
      </c>
      <c r="T892" s="61"/>
      <c r="U892" s="61">
        <v>497</v>
      </c>
      <c r="V892" s="61">
        <v>117</v>
      </c>
      <c r="W892" s="61">
        <v>325</v>
      </c>
      <c r="X892" s="85">
        <v>111862.74219</v>
      </c>
      <c r="Y892" s="85">
        <v>12429</v>
      </c>
    </row>
    <row r="893" spans="1:25" s="85" customFormat="1">
      <c r="A893" s="83">
        <v>497</v>
      </c>
      <c r="B893" s="61">
        <v>497117332</v>
      </c>
      <c r="C893" s="63" t="s">
        <v>299</v>
      </c>
      <c r="D893" s="64">
        <v>0</v>
      </c>
      <c r="E893" s="64">
        <v>0</v>
      </c>
      <c r="F893" s="64">
        <v>0</v>
      </c>
      <c r="G893" s="64">
        <v>2</v>
      </c>
      <c r="H893" s="64">
        <v>2</v>
      </c>
      <c r="I893" s="64">
        <v>0</v>
      </c>
      <c r="J893" s="64">
        <v>0</v>
      </c>
      <c r="K893" s="84">
        <v>0.15440000000000001</v>
      </c>
      <c r="L893" s="64">
        <v>0</v>
      </c>
      <c r="M893" s="64">
        <v>0</v>
      </c>
      <c r="N893" s="64">
        <v>0</v>
      </c>
      <c r="O893" s="64">
        <v>0</v>
      </c>
      <c r="P893" s="64">
        <v>0</v>
      </c>
      <c r="Q893" s="64">
        <v>4</v>
      </c>
      <c r="R893" s="84">
        <v>1</v>
      </c>
      <c r="S893" s="64">
        <v>10</v>
      </c>
      <c r="T893" s="61"/>
      <c r="U893" s="61">
        <v>497</v>
      </c>
      <c r="V893" s="61">
        <v>117</v>
      </c>
      <c r="W893" s="61">
        <v>332</v>
      </c>
      <c r="X893" s="85">
        <v>39738.227639999997</v>
      </c>
      <c r="Y893" s="85">
        <v>9935</v>
      </c>
    </row>
    <row r="894" spans="1:25" s="85" customFormat="1">
      <c r="A894" s="83">
        <v>497</v>
      </c>
      <c r="B894" s="61">
        <v>497117340</v>
      </c>
      <c r="C894" s="63" t="s">
        <v>299</v>
      </c>
      <c r="D894" s="64">
        <v>0</v>
      </c>
      <c r="E894" s="64">
        <v>0</v>
      </c>
      <c r="F894" s="64">
        <v>2</v>
      </c>
      <c r="G894" s="64">
        <v>0</v>
      </c>
      <c r="H894" s="64">
        <v>1</v>
      </c>
      <c r="I894" s="64">
        <v>0</v>
      </c>
      <c r="J894" s="64">
        <v>0</v>
      </c>
      <c r="K894" s="84">
        <v>0.1158</v>
      </c>
      <c r="L894" s="64">
        <v>0</v>
      </c>
      <c r="M894" s="64">
        <v>0</v>
      </c>
      <c r="N894" s="64">
        <v>0</v>
      </c>
      <c r="O894" s="64">
        <v>0</v>
      </c>
      <c r="P894" s="64">
        <v>1</v>
      </c>
      <c r="Q894" s="64">
        <v>3</v>
      </c>
      <c r="R894" s="84">
        <v>1</v>
      </c>
      <c r="S894" s="64">
        <v>6</v>
      </c>
      <c r="T894" s="61"/>
      <c r="U894" s="61">
        <v>497</v>
      </c>
      <c r="V894" s="61">
        <v>117</v>
      </c>
      <c r="W894" s="61">
        <v>340</v>
      </c>
      <c r="X894" s="85">
        <v>34676.700729999997</v>
      </c>
      <c r="Y894" s="85">
        <v>11559</v>
      </c>
    </row>
    <row r="895" spans="1:25" s="85" customFormat="1">
      <c r="A895" s="83">
        <v>497</v>
      </c>
      <c r="B895" s="61">
        <v>497117605</v>
      </c>
      <c r="C895" s="63" t="s">
        <v>299</v>
      </c>
      <c r="D895" s="64">
        <v>0</v>
      </c>
      <c r="E895" s="64">
        <v>0</v>
      </c>
      <c r="F895" s="64">
        <v>0</v>
      </c>
      <c r="G895" s="64">
        <v>0</v>
      </c>
      <c r="H895" s="64">
        <v>24</v>
      </c>
      <c r="I895" s="64">
        <v>28</v>
      </c>
      <c r="J895" s="64">
        <v>0</v>
      </c>
      <c r="K895" s="84">
        <v>2.0072000000000001</v>
      </c>
      <c r="L895" s="64">
        <v>0</v>
      </c>
      <c r="M895" s="64">
        <v>0</v>
      </c>
      <c r="N895" s="64">
        <v>0</v>
      </c>
      <c r="O895" s="64">
        <v>1</v>
      </c>
      <c r="P895" s="64">
        <v>16</v>
      </c>
      <c r="Q895" s="64">
        <v>52</v>
      </c>
      <c r="R895" s="84">
        <v>1</v>
      </c>
      <c r="S895" s="64">
        <v>6</v>
      </c>
      <c r="T895" s="61"/>
      <c r="U895" s="61">
        <v>497</v>
      </c>
      <c r="V895" s="61">
        <v>117</v>
      </c>
      <c r="W895" s="61">
        <v>605</v>
      </c>
      <c r="X895" s="85">
        <v>638453.46931999992</v>
      </c>
      <c r="Y895" s="85">
        <v>12278</v>
      </c>
    </row>
    <row r="896" spans="1:25" s="85" customFormat="1">
      <c r="A896" s="83">
        <v>497</v>
      </c>
      <c r="B896" s="61">
        <v>497117670</v>
      </c>
      <c r="C896" s="63" t="s">
        <v>299</v>
      </c>
      <c r="D896" s="64">
        <v>0</v>
      </c>
      <c r="E896" s="64">
        <v>0</v>
      </c>
      <c r="F896" s="64">
        <v>0</v>
      </c>
      <c r="G896" s="64">
        <v>0</v>
      </c>
      <c r="H896" s="64">
        <v>1</v>
      </c>
      <c r="I896" s="64">
        <v>6</v>
      </c>
      <c r="J896" s="64">
        <v>0</v>
      </c>
      <c r="K896" s="84">
        <v>0.2702</v>
      </c>
      <c r="L896" s="64">
        <v>0</v>
      </c>
      <c r="M896" s="64">
        <v>0</v>
      </c>
      <c r="N896" s="64">
        <v>0</v>
      </c>
      <c r="O896" s="64">
        <v>0</v>
      </c>
      <c r="P896" s="64">
        <v>2</v>
      </c>
      <c r="Q896" s="64">
        <v>7</v>
      </c>
      <c r="R896" s="84">
        <v>1</v>
      </c>
      <c r="S896" s="64">
        <v>6</v>
      </c>
      <c r="T896" s="61"/>
      <c r="U896" s="61">
        <v>497</v>
      </c>
      <c r="V896" s="61">
        <v>117</v>
      </c>
      <c r="W896" s="61">
        <v>670</v>
      </c>
      <c r="X896" s="85">
        <v>89012.068369999994</v>
      </c>
      <c r="Y896" s="85">
        <v>12716</v>
      </c>
    </row>
    <row r="897" spans="1:25" s="85" customFormat="1">
      <c r="A897" s="83">
        <v>497</v>
      </c>
      <c r="B897" s="61">
        <v>497117672</v>
      </c>
      <c r="C897" s="63" t="s">
        <v>299</v>
      </c>
      <c r="D897" s="64">
        <v>0</v>
      </c>
      <c r="E897" s="64">
        <v>0</v>
      </c>
      <c r="F897" s="64">
        <v>0</v>
      </c>
      <c r="G897" s="64">
        <v>0</v>
      </c>
      <c r="H897" s="64">
        <v>0</v>
      </c>
      <c r="I897" s="64">
        <v>1</v>
      </c>
      <c r="J897" s="64">
        <v>0</v>
      </c>
      <c r="K897" s="84">
        <v>3.8600000000000002E-2</v>
      </c>
      <c r="L897" s="64">
        <v>0</v>
      </c>
      <c r="M897" s="64">
        <v>0</v>
      </c>
      <c r="N897" s="64">
        <v>0</v>
      </c>
      <c r="O897" s="64">
        <v>0</v>
      </c>
      <c r="P897" s="64">
        <v>0</v>
      </c>
      <c r="Q897" s="64">
        <v>1</v>
      </c>
      <c r="R897" s="84">
        <v>1</v>
      </c>
      <c r="S897" s="64">
        <v>9</v>
      </c>
      <c r="T897" s="61"/>
      <c r="U897" s="61">
        <v>497</v>
      </c>
      <c r="V897" s="61">
        <v>117</v>
      </c>
      <c r="W897" s="61">
        <v>672</v>
      </c>
      <c r="X897" s="85">
        <v>11611.466909999999</v>
      </c>
      <c r="Y897" s="85">
        <v>11611</v>
      </c>
    </row>
    <row r="898" spans="1:25" s="85" customFormat="1">
      <c r="A898" s="83">
        <v>497</v>
      </c>
      <c r="B898" s="61">
        <v>497117674</v>
      </c>
      <c r="C898" s="63" t="s">
        <v>299</v>
      </c>
      <c r="D898" s="64">
        <v>0</v>
      </c>
      <c r="E898" s="64">
        <v>0</v>
      </c>
      <c r="F898" s="64">
        <v>1</v>
      </c>
      <c r="G898" s="64">
        <v>7</v>
      </c>
      <c r="H898" s="64">
        <v>1</v>
      </c>
      <c r="I898" s="64">
        <v>4</v>
      </c>
      <c r="J898" s="64">
        <v>0</v>
      </c>
      <c r="K898" s="84">
        <v>0.50180000000000002</v>
      </c>
      <c r="L898" s="64">
        <v>0</v>
      </c>
      <c r="M898" s="64">
        <v>0</v>
      </c>
      <c r="N898" s="64">
        <v>0</v>
      </c>
      <c r="O898" s="64">
        <v>0</v>
      </c>
      <c r="P898" s="64">
        <v>6</v>
      </c>
      <c r="Q898" s="64">
        <v>13</v>
      </c>
      <c r="R898" s="84">
        <v>1</v>
      </c>
      <c r="S898" s="64">
        <v>10</v>
      </c>
      <c r="T898" s="61"/>
      <c r="U898" s="61">
        <v>497</v>
      </c>
      <c r="V898" s="61">
        <v>117</v>
      </c>
      <c r="W898" s="61">
        <v>674</v>
      </c>
      <c r="X898" s="85">
        <v>172122.86983000001</v>
      </c>
      <c r="Y898" s="85">
        <v>13240</v>
      </c>
    </row>
    <row r="899" spans="1:25" s="85" customFormat="1">
      <c r="A899" s="83">
        <v>497</v>
      </c>
      <c r="B899" s="61">
        <v>497117680</v>
      </c>
      <c r="C899" s="63" t="s">
        <v>299</v>
      </c>
      <c r="D899" s="64">
        <v>0</v>
      </c>
      <c r="E899" s="64">
        <v>0</v>
      </c>
      <c r="F899" s="64">
        <v>1</v>
      </c>
      <c r="G899" s="64">
        <v>1</v>
      </c>
      <c r="H899" s="64">
        <v>3</v>
      </c>
      <c r="I899" s="64">
        <v>0</v>
      </c>
      <c r="J899" s="64">
        <v>0</v>
      </c>
      <c r="K899" s="84">
        <v>0.193</v>
      </c>
      <c r="L899" s="64">
        <v>0</v>
      </c>
      <c r="M899" s="64">
        <v>0</v>
      </c>
      <c r="N899" s="64">
        <v>0</v>
      </c>
      <c r="O899" s="64">
        <v>0</v>
      </c>
      <c r="P899" s="64">
        <v>2</v>
      </c>
      <c r="Q899" s="64">
        <v>5</v>
      </c>
      <c r="R899" s="84">
        <v>1</v>
      </c>
      <c r="S899" s="64">
        <v>5</v>
      </c>
      <c r="T899" s="61"/>
      <c r="U899" s="61">
        <v>497</v>
      </c>
      <c r="V899" s="61">
        <v>117</v>
      </c>
      <c r="W899" s="61">
        <v>680</v>
      </c>
      <c r="X899" s="85">
        <v>58262.494549999996</v>
      </c>
      <c r="Y899" s="85">
        <v>11652</v>
      </c>
    </row>
    <row r="900" spans="1:25" s="85" customFormat="1">
      <c r="A900" s="83">
        <v>497</v>
      </c>
      <c r="B900" s="61">
        <v>497117683</v>
      </c>
      <c r="C900" s="63" t="s">
        <v>299</v>
      </c>
      <c r="D900" s="64">
        <v>0</v>
      </c>
      <c r="E900" s="64">
        <v>0</v>
      </c>
      <c r="F900" s="64">
        <v>0</v>
      </c>
      <c r="G900" s="64">
        <v>0</v>
      </c>
      <c r="H900" s="64">
        <v>1</v>
      </c>
      <c r="I900" s="64">
        <v>3</v>
      </c>
      <c r="J900" s="64">
        <v>0</v>
      </c>
      <c r="K900" s="84">
        <v>0.15440000000000001</v>
      </c>
      <c r="L900" s="64">
        <v>0</v>
      </c>
      <c r="M900" s="64">
        <v>0</v>
      </c>
      <c r="N900" s="64">
        <v>0</v>
      </c>
      <c r="O900" s="64">
        <v>0</v>
      </c>
      <c r="P900" s="64">
        <v>2</v>
      </c>
      <c r="Q900" s="64">
        <v>4</v>
      </c>
      <c r="R900" s="84">
        <v>1</v>
      </c>
      <c r="S900" s="64">
        <v>5</v>
      </c>
      <c r="T900" s="61"/>
      <c r="U900" s="61">
        <v>497</v>
      </c>
      <c r="V900" s="61">
        <v>117</v>
      </c>
      <c r="W900" s="61">
        <v>683</v>
      </c>
      <c r="X900" s="85">
        <v>53409.427639999994</v>
      </c>
      <c r="Y900" s="85">
        <v>13352</v>
      </c>
    </row>
    <row r="901" spans="1:25" s="85" customFormat="1">
      <c r="A901" s="83">
        <v>497</v>
      </c>
      <c r="B901" s="61">
        <v>497117750</v>
      </c>
      <c r="C901" s="63" t="s">
        <v>299</v>
      </c>
      <c r="D901" s="64">
        <v>0</v>
      </c>
      <c r="E901" s="64">
        <v>0</v>
      </c>
      <c r="F901" s="64">
        <v>0</v>
      </c>
      <c r="G901" s="64">
        <v>0</v>
      </c>
      <c r="H901" s="64">
        <v>1</v>
      </c>
      <c r="I901" s="64">
        <v>1</v>
      </c>
      <c r="J901" s="64">
        <v>0</v>
      </c>
      <c r="K901" s="84">
        <v>7.7200000000000005E-2</v>
      </c>
      <c r="L901" s="64">
        <v>0</v>
      </c>
      <c r="M901" s="64">
        <v>0</v>
      </c>
      <c r="N901" s="64">
        <v>0</v>
      </c>
      <c r="O901" s="64">
        <v>0</v>
      </c>
      <c r="P901" s="64">
        <v>0</v>
      </c>
      <c r="Q901" s="64">
        <v>2</v>
      </c>
      <c r="R901" s="84">
        <v>1</v>
      </c>
      <c r="S901" s="64">
        <v>7</v>
      </c>
      <c r="T901" s="61"/>
      <c r="U901" s="61">
        <v>497</v>
      </c>
      <c r="V901" s="61">
        <v>117</v>
      </c>
      <c r="W901" s="61">
        <v>750</v>
      </c>
      <c r="X901" s="85">
        <v>21365.893819999998</v>
      </c>
      <c r="Y901" s="85">
        <v>10683</v>
      </c>
    </row>
    <row r="902" spans="1:25" s="85" customFormat="1">
      <c r="A902" s="83">
        <v>497</v>
      </c>
      <c r="B902" s="61">
        <v>497117755</v>
      </c>
      <c r="C902" s="63" t="s">
        <v>299</v>
      </c>
      <c r="D902" s="64">
        <v>0</v>
      </c>
      <c r="E902" s="64">
        <v>0</v>
      </c>
      <c r="F902" s="64">
        <v>0</v>
      </c>
      <c r="G902" s="64">
        <v>0</v>
      </c>
      <c r="H902" s="64">
        <v>1</v>
      </c>
      <c r="I902" s="64">
        <v>3</v>
      </c>
      <c r="J902" s="64">
        <v>0</v>
      </c>
      <c r="K902" s="84">
        <v>0.15440000000000001</v>
      </c>
      <c r="L902" s="64">
        <v>0</v>
      </c>
      <c r="M902" s="64">
        <v>0</v>
      </c>
      <c r="N902" s="64">
        <v>0</v>
      </c>
      <c r="O902" s="64">
        <v>0</v>
      </c>
      <c r="P902" s="64">
        <v>0</v>
      </c>
      <c r="Q902" s="64">
        <v>4</v>
      </c>
      <c r="R902" s="84">
        <v>1</v>
      </c>
      <c r="S902" s="64">
        <v>10</v>
      </c>
      <c r="T902" s="61"/>
      <c r="U902" s="61">
        <v>497</v>
      </c>
      <c r="V902" s="61">
        <v>117</v>
      </c>
      <c r="W902" s="61">
        <v>755</v>
      </c>
      <c r="X902" s="85">
        <v>44588.827640000003</v>
      </c>
      <c r="Y902" s="85">
        <v>11147</v>
      </c>
    </row>
    <row r="903" spans="1:25" s="85" customFormat="1">
      <c r="A903" s="83">
        <v>497</v>
      </c>
      <c r="B903" s="61">
        <v>497117766</v>
      </c>
      <c r="C903" s="63" t="s">
        <v>299</v>
      </c>
      <c r="D903" s="64">
        <v>0</v>
      </c>
      <c r="E903" s="64">
        <v>0</v>
      </c>
      <c r="F903" s="64">
        <v>0</v>
      </c>
      <c r="G903" s="64">
        <v>1</v>
      </c>
      <c r="H903" s="64">
        <v>1</v>
      </c>
      <c r="I903" s="64">
        <v>0</v>
      </c>
      <c r="J903" s="64">
        <v>0</v>
      </c>
      <c r="K903" s="84">
        <v>7.7200000000000005E-2</v>
      </c>
      <c r="L903" s="64">
        <v>0</v>
      </c>
      <c r="M903" s="64">
        <v>0</v>
      </c>
      <c r="N903" s="64">
        <v>0</v>
      </c>
      <c r="O903" s="64">
        <v>0</v>
      </c>
      <c r="P903" s="64">
        <v>0</v>
      </c>
      <c r="Q903" s="64">
        <v>2</v>
      </c>
      <c r="R903" s="84">
        <v>1</v>
      </c>
      <c r="S903" s="64">
        <v>7</v>
      </c>
      <c r="T903" s="61"/>
      <c r="U903" s="61">
        <v>497</v>
      </c>
      <c r="V903" s="61">
        <v>117</v>
      </c>
      <c r="W903" s="61">
        <v>766</v>
      </c>
      <c r="X903" s="85">
        <v>19869.113819999999</v>
      </c>
      <c r="Y903" s="85">
        <v>9935</v>
      </c>
    </row>
    <row r="904" spans="1:25" s="85" customFormat="1">
      <c r="A904" s="83">
        <v>498</v>
      </c>
      <c r="B904" s="61">
        <v>498281087</v>
      </c>
      <c r="C904" s="63" t="s">
        <v>307</v>
      </c>
      <c r="D904" s="64">
        <v>0</v>
      </c>
      <c r="E904" s="64">
        <v>0</v>
      </c>
      <c r="F904" s="64">
        <v>0</v>
      </c>
      <c r="G904" s="64">
        <v>0</v>
      </c>
      <c r="H904" s="64">
        <v>1</v>
      </c>
      <c r="I904" s="64">
        <v>0</v>
      </c>
      <c r="J904" s="64">
        <v>0</v>
      </c>
      <c r="K904" s="84">
        <v>3.8600000000000002E-2</v>
      </c>
      <c r="L904" s="64">
        <v>0</v>
      </c>
      <c r="M904" s="64">
        <v>0</v>
      </c>
      <c r="N904" s="64">
        <v>0</v>
      </c>
      <c r="O904" s="64">
        <v>0</v>
      </c>
      <c r="P904" s="64">
        <v>1</v>
      </c>
      <c r="Q904" s="64">
        <v>1</v>
      </c>
      <c r="R904" s="84">
        <v>1</v>
      </c>
      <c r="S904" s="64">
        <v>5</v>
      </c>
      <c r="T904" s="61"/>
      <c r="U904" s="61">
        <v>498</v>
      </c>
      <c r="V904" s="61">
        <v>281</v>
      </c>
      <c r="W904" s="61">
        <v>87</v>
      </c>
      <c r="X904" s="85">
        <v>14164.726909999999</v>
      </c>
      <c r="Y904" s="85">
        <v>14165</v>
      </c>
    </row>
    <row r="905" spans="1:25" s="85" customFormat="1">
      <c r="A905" s="83">
        <v>498</v>
      </c>
      <c r="B905" s="61">
        <v>498281137</v>
      </c>
      <c r="C905" s="63" t="s">
        <v>307</v>
      </c>
      <c r="D905" s="64">
        <v>0</v>
      </c>
      <c r="E905" s="64">
        <v>0</v>
      </c>
      <c r="F905" s="64">
        <v>0</v>
      </c>
      <c r="G905" s="64">
        <v>1</v>
      </c>
      <c r="H905" s="64">
        <v>0</v>
      </c>
      <c r="I905" s="64">
        <v>0</v>
      </c>
      <c r="J905" s="64">
        <v>0</v>
      </c>
      <c r="K905" s="84">
        <v>3.8600000000000002E-2</v>
      </c>
      <c r="L905" s="64">
        <v>0</v>
      </c>
      <c r="M905" s="64">
        <v>0</v>
      </c>
      <c r="N905" s="64">
        <v>0</v>
      </c>
      <c r="O905" s="64">
        <v>0</v>
      </c>
      <c r="P905" s="64">
        <v>1</v>
      </c>
      <c r="Q905" s="64">
        <v>1</v>
      </c>
      <c r="R905" s="84">
        <v>1</v>
      </c>
      <c r="S905" s="64">
        <v>12</v>
      </c>
      <c r="T905" s="61"/>
      <c r="U905" s="61">
        <v>498</v>
      </c>
      <c r="V905" s="61">
        <v>281</v>
      </c>
      <c r="W905" s="61">
        <v>137</v>
      </c>
      <c r="X905" s="85">
        <v>16591.25691</v>
      </c>
      <c r="Y905" s="85">
        <v>16591</v>
      </c>
    </row>
    <row r="906" spans="1:25" s="85" customFormat="1">
      <c r="A906" s="83">
        <v>498</v>
      </c>
      <c r="B906" s="61">
        <v>498281281</v>
      </c>
      <c r="C906" s="63" t="s">
        <v>307</v>
      </c>
      <c r="D906" s="64">
        <v>0</v>
      </c>
      <c r="E906" s="64">
        <v>0</v>
      </c>
      <c r="F906" s="64">
        <v>0</v>
      </c>
      <c r="G906" s="64">
        <v>73</v>
      </c>
      <c r="H906" s="64">
        <v>304</v>
      </c>
      <c r="I906" s="64">
        <v>0</v>
      </c>
      <c r="J906" s="64">
        <v>0</v>
      </c>
      <c r="K906" s="84">
        <v>14.552199999999999</v>
      </c>
      <c r="L906" s="64">
        <v>0</v>
      </c>
      <c r="M906" s="64">
        <v>9</v>
      </c>
      <c r="N906" s="64">
        <v>11</v>
      </c>
      <c r="O906" s="64">
        <v>0</v>
      </c>
      <c r="P906" s="64">
        <v>338</v>
      </c>
      <c r="Q906" s="64">
        <v>377</v>
      </c>
      <c r="R906" s="84">
        <v>1</v>
      </c>
      <c r="S906" s="64">
        <v>12</v>
      </c>
      <c r="T906" s="61"/>
      <c r="U906" s="61">
        <v>498</v>
      </c>
      <c r="V906" s="61">
        <v>281</v>
      </c>
      <c r="W906" s="61">
        <v>281</v>
      </c>
      <c r="X906" s="85">
        <v>5945438.1350700008</v>
      </c>
      <c r="Y906" s="85">
        <v>15770</v>
      </c>
    </row>
    <row r="907" spans="1:25" s="85" customFormat="1">
      <c r="A907" s="83">
        <v>498</v>
      </c>
      <c r="B907" s="61">
        <v>498281332</v>
      </c>
      <c r="C907" s="63" t="s">
        <v>307</v>
      </c>
      <c r="D907" s="64">
        <v>0</v>
      </c>
      <c r="E907" s="64">
        <v>0</v>
      </c>
      <c r="F907" s="64">
        <v>0</v>
      </c>
      <c r="G907" s="64">
        <v>0</v>
      </c>
      <c r="H907" s="64">
        <v>1</v>
      </c>
      <c r="I907" s="64">
        <v>0</v>
      </c>
      <c r="J907" s="64">
        <v>0</v>
      </c>
      <c r="K907" s="84">
        <v>3.8600000000000002E-2</v>
      </c>
      <c r="L907" s="64">
        <v>0</v>
      </c>
      <c r="M907" s="64">
        <v>0</v>
      </c>
      <c r="N907" s="64">
        <v>0</v>
      </c>
      <c r="O907" s="64">
        <v>0</v>
      </c>
      <c r="P907" s="64">
        <v>1</v>
      </c>
      <c r="Q907" s="64">
        <v>1</v>
      </c>
      <c r="R907" s="84">
        <v>1</v>
      </c>
      <c r="S907" s="64">
        <v>10</v>
      </c>
      <c r="T907" s="61"/>
      <c r="U907" s="61">
        <v>498</v>
      </c>
      <c r="V907" s="61">
        <v>281</v>
      </c>
      <c r="W907" s="61">
        <v>332</v>
      </c>
      <c r="X907" s="85">
        <v>15597.06691</v>
      </c>
      <c r="Y907" s="85">
        <v>15597</v>
      </c>
    </row>
    <row r="908" spans="1:25" s="85" customFormat="1">
      <c r="A908" s="83">
        <v>499</v>
      </c>
      <c r="B908" s="61">
        <v>499061024</v>
      </c>
      <c r="C908" s="63" t="s">
        <v>566</v>
      </c>
      <c r="D908" s="64">
        <v>0</v>
      </c>
      <c r="E908" s="64">
        <v>0</v>
      </c>
      <c r="F908" s="64">
        <v>0</v>
      </c>
      <c r="G908" s="64">
        <v>0</v>
      </c>
      <c r="H908" s="64">
        <v>0</v>
      </c>
      <c r="I908" s="64">
        <v>1</v>
      </c>
      <c r="J908" s="64">
        <v>0</v>
      </c>
      <c r="K908" s="84">
        <v>3.8600000000000002E-2</v>
      </c>
      <c r="L908" s="64">
        <v>0</v>
      </c>
      <c r="M908" s="64">
        <v>0</v>
      </c>
      <c r="N908" s="64">
        <v>0</v>
      </c>
      <c r="O908" s="64">
        <v>0</v>
      </c>
      <c r="P908" s="64">
        <v>1</v>
      </c>
      <c r="Q908" s="64">
        <v>1</v>
      </c>
      <c r="R908" s="84">
        <v>1</v>
      </c>
      <c r="S908" s="64">
        <v>5</v>
      </c>
      <c r="T908" s="61"/>
      <c r="U908" s="61">
        <v>499</v>
      </c>
      <c r="V908" s="61">
        <v>61</v>
      </c>
      <c r="W908" s="61">
        <v>24</v>
      </c>
      <c r="X908" s="85">
        <v>16021.766909999998</v>
      </c>
      <c r="Y908" s="85">
        <v>16022</v>
      </c>
    </row>
    <row r="909" spans="1:25" s="85" customFormat="1">
      <c r="A909" s="83">
        <v>499</v>
      </c>
      <c r="B909" s="61">
        <v>499061061</v>
      </c>
      <c r="C909" s="63" t="s">
        <v>566</v>
      </c>
      <c r="D909" s="64">
        <v>0</v>
      </c>
      <c r="E909" s="64">
        <v>0</v>
      </c>
      <c r="F909" s="64">
        <v>0</v>
      </c>
      <c r="G909" s="64">
        <v>0</v>
      </c>
      <c r="H909" s="64">
        <v>86</v>
      </c>
      <c r="I909" s="64">
        <v>69</v>
      </c>
      <c r="J909" s="64">
        <v>0</v>
      </c>
      <c r="K909" s="84">
        <v>5.9829999999999997</v>
      </c>
      <c r="L909" s="64">
        <v>0</v>
      </c>
      <c r="M909" s="64">
        <v>0</v>
      </c>
      <c r="N909" s="64">
        <v>4</v>
      </c>
      <c r="O909" s="64">
        <v>0</v>
      </c>
      <c r="P909" s="64">
        <v>95</v>
      </c>
      <c r="Q909" s="64">
        <v>155</v>
      </c>
      <c r="R909" s="84">
        <v>1</v>
      </c>
      <c r="S909" s="64">
        <v>11</v>
      </c>
      <c r="T909" s="61"/>
      <c r="U909" s="61">
        <v>499</v>
      </c>
      <c r="V909" s="61">
        <v>61</v>
      </c>
      <c r="W909" s="61">
        <v>61</v>
      </c>
      <c r="X909" s="85">
        <v>2236018.71105</v>
      </c>
      <c r="Y909" s="85">
        <v>14426</v>
      </c>
    </row>
    <row r="910" spans="1:25" s="85" customFormat="1">
      <c r="A910" s="83">
        <v>499</v>
      </c>
      <c r="B910" s="61">
        <v>499061087</v>
      </c>
      <c r="C910" s="63" t="s">
        <v>566</v>
      </c>
      <c r="D910" s="64">
        <v>0</v>
      </c>
      <c r="E910" s="64">
        <v>0</v>
      </c>
      <c r="F910" s="64">
        <v>0</v>
      </c>
      <c r="G910" s="64">
        <v>0</v>
      </c>
      <c r="H910" s="64">
        <v>0</v>
      </c>
      <c r="I910" s="64">
        <v>2</v>
      </c>
      <c r="J910" s="64">
        <v>0</v>
      </c>
      <c r="K910" s="84">
        <v>7.7200000000000005E-2</v>
      </c>
      <c r="L910" s="64">
        <v>0</v>
      </c>
      <c r="M910" s="64">
        <v>0</v>
      </c>
      <c r="N910" s="64">
        <v>0</v>
      </c>
      <c r="O910" s="64">
        <v>0</v>
      </c>
      <c r="P910" s="64">
        <v>0</v>
      </c>
      <c r="Q910" s="64">
        <v>2</v>
      </c>
      <c r="R910" s="84">
        <v>1</v>
      </c>
      <c r="S910" s="64">
        <v>5</v>
      </c>
      <c r="T910" s="61"/>
      <c r="U910" s="61">
        <v>499</v>
      </c>
      <c r="V910" s="61">
        <v>61</v>
      </c>
      <c r="W910" s="61">
        <v>87</v>
      </c>
      <c r="X910" s="85">
        <v>23222.933819999998</v>
      </c>
      <c r="Y910" s="85">
        <v>11611</v>
      </c>
    </row>
    <row r="911" spans="1:25" s="85" customFormat="1">
      <c r="A911" s="83">
        <v>499</v>
      </c>
      <c r="B911" s="61">
        <v>499061111</v>
      </c>
      <c r="C911" s="63" t="s">
        <v>566</v>
      </c>
      <c r="D911" s="64">
        <v>0</v>
      </c>
      <c r="E911" s="64">
        <v>0</v>
      </c>
      <c r="F911" s="64">
        <v>0</v>
      </c>
      <c r="G911" s="64">
        <v>0</v>
      </c>
      <c r="H911" s="64">
        <v>0</v>
      </c>
      <c r="I911" s="64">
        <v>1</v>
      </c>
      <c r="J911" s="64">
        <v>0</v>
      </c>
      <c r="K911" s="84">
        <v>3.8600000000000002E-2</v>
      </c>
      <c r="L911" s="64">
        <v>0</v>
      </c>
      <c r="M911" s="64">
        <v>0</v>
      </c>
      <c r="N911" s="64">
        <v>0</v>
      </c>
      <c r="O911" s="64">
        <v>0</v>
      </c>
      <c r="P911" s="64">
        <v>1</v>
      </c>
      <c r="Q911" s="64">
        <v>1</v>
      </c>
      <c r="R911" s="84">
        <v>1</v>
      </c>
      <c r="S911" s="64">
        <v>7</v>
      </c>
      <c r="T911" s="61"/>
      <c r="U911" s="61">
        <v>499</v>
      </c>
      <c r="V911" s="61">
        <v>61</v>
      </c>
      <c r="W911" s="61">
        <v>111</v>
      </c>
      <c r="X911" s="85">
        <v>16667.926909999998</v>
      </c>
      <c r="Y911" s="85">
        <v>16668</v>
      </c>
    </row>
    <row r="912" spans="1:25" s="85" customFormat="1">
      <c r="A912" s="83">
        <v>499</v>
      </c>
      <c r="B912" s="61">
        <v>499061137</v>
      </c>
      <c r="C912" s="63" t="s">
        <v>566</v>
      </c>
      <c r="D912" s="64">
        <v>0</v>
      </c>
      <c r="E912" s="64">
        <v>0</v>
      </c>
      <c r="F912" s="64">
        <v>0</v>
      </c>
      <c r="G912" s="64">
        <v>0</v>
      </c>
      <c r="H912" s="64">
        <v>1</v>
      </c>
      <c r="I912" s="64">
        <v>4</v>
      </c>
      <c r="J912" s="64">
        <v>0</v>
      </c>
      <c r="K912" s="84">
        <v>0.193</v>
      </c>
      <c r="L912" s="64">
        <v>0</v>
      </c>
      <c r="M912" s="64">
        <v>0</v>
      </c>
      <c r="N912" s="64">
        <v>0</v>
      </c>
      <c r="O912" s="64">
        <v>0</v>
      </c>
      <c r="P912" s="64">
        <v>4</v>
      </c>
      <c r="Q912" s="64">
        <v>5</v>
      </c>
      <c r="R912" s="84">
        <v>1</v>
      </c>
      <c r="S912" s="64">
        <v>12</v>
      </c>
      <c r="T912" s="61"/>
      <c r="U912" s="61">
        <v>499</v>
      </c>
      <c r="V912" s="61">
        <v>61</v>
      </c>
      <c r="W912" s="61">
        <v>137</v>
      </c>
      <c r="X912" s="85">
        <v>82106.57454999999</v>
      </c>
      <c r="Y912" s="85">
        <v>16421</v>
      </c>
    </row>
    <row r="913" spans="1:25" s="85" customFormat="1">
      <c r="A913" s="83">
        <v>499</v>
      </c>
      <c r="B913" s="61">
        <v>499061161</v>
      </c>
      <c r="C913" s="63" t="s">
        <v>566</v>
      </c>
      <c r="D913" s="64">
        <v>0</v>
      </c>
      <c r="E913" s="64">
        <v>0</v>
      </c>
      <c r="F913" s="64">
        <v>0</v>
      </c>
      <c r="G913" s="64">
        <v>0</v>
      </c>
      <c r="H913" s="64">
        <v>0</v>
      </c>
      <c r="I913" s="64">
        <v>6</v>
      </c>
      <c r="J913" s="64">
        <v>0</v>
      </c>
      <c r="K913" s="84">
        <v>0.2316</v>
      </c>
      <c r="L913" s="64">
        <v>0</v>
      </c>
      <c r="M913" s="64">
        <v>0</v>
      </c>
      <c r="N913" s="64">
        <v>0</v>
      </c>
      <c r="O913" s="64">
        <v>0</v>
      </c>
      <c r="P913" s="64">
        <v>1</v>
      </c>
      <c r="Q913" s="64">
        <v>6</v>
      </c>
      <c r="R913" s="84">
        <v>1</v>
      </c>
      <c r="S913" s="64">
        <v>7</v>
      </c>
      <c r="T913" s="61"/>
      <c r="U913" s="61">
        <v>499</v>
      </c>
      <c r="V913" s="61">
        <v>61</v>
      </c>
      <c r="W913" s="61">
        <v>161</v>
      </c>
      <c r="X913" s="85">
        <v>74725.26145999998</v>
      </c>
      <c r="Y913" s="85">
        <v>12454</v>
      </c>
    </row>
    <row r="914" spans="1:25" s="85" customFormat="1">
      <c r="A914" s="83">
        <v>499</v>
      </c>
      <c r="B914" s="61">
        <v>499061278</v>
      </c>
      <c r="C914" s="63" t="s">
        <v>566</v>
      </c>
      <c r="D914" s="64">
        <v>0</v>
      </c>
      <c r="E914" s="64">
        <v>0</v>
      </c>
      <c r="F914" s="64">
        <v>0</v>
      </c>
      <c r="G914" s="64">
        <v>0</v>
      </c>
      <c r="H914" s="64">
        <v>0</v>
      </c>
      <c r="I914" s="64">
        <v>2</v>
      </c>
      <c r="J914" s="64">
        <v>0</v>
      </c>
      <c r="K914" s="84">
        <v>7.7200000000000005E-2</v>
      </c>
      <c r="L914" s="64">
        <v>0</v>
      </c>
      <c r="M914" s="64">
        <v>0</v>
      </c>
      <c r="N914" s="64">
        <v>0</v>
      </c>
      <c r="O914" s="64">
        <v>0</v>
      </c>
      <c r="P914" s="64">
        <v>1</v>
      </c>
      <c r="Q914" s="64">
        <v>2</v>
      </c>
      <c r="R914" s="84">
        <v>1</v>
      </c>
      <c r="S914" s="64">
        <v>7</v>
      </c>
      <c r="T914" s="61"/>
      <c r="U914" s="61">
        <v>499</v>
      </c>
      <c r="V914" s="61">
        <v>61</v>
      </c>
      <c r="W914" s="61">
        <v>278</v>
      </c>
      <c r="X914" s="85">
        <v>28279.393819999998</v>
      </c>
      <c r="Y914" s="85">
        <v>14140</v>
      </c>
    </row>
    <row r="915" spans="1:25" s="85" customFormat="1">
      <c r="A915" s="83">
        <v>499</v>
      </c>
      <c r="B915" s="61">
        <v>499061281</v>
      </c>
      <c r="C915" s="63" t="s">
        <v>566</v>
      </c>
      <c r="D915" s="64">
        <v>0</v>
      </c>
      <c r="E915" s="64">
        <v>0</v>
      </c>
      <c r="F915" s="64">
        <v>0</v>
      </c>
      <c r="G915" s="64">
        <v>0</v>
      </c>
      <c r="H915" s="64">
        <v>168</v>
      </c>
      <c r="I915" s="64">
        <v>209</v>
      </c>
      <c r="J915" s="64">
        <v>0</v>
      </c>
      <c r="K915" s="84">
        <v>14.552199999999999</v>
      </c>
      <c r="L915" s="64">
        <v>0</v>
      </c>
      <c r="M915" s="64">
        <v>0</v>
      </c>
      <c r="N915" s="64">
        <v>15</v>
      </c>
      <c r="O915" s="64">
        <v>8</v>
      </c>
      <c r="P915" s="64">
        <v>272</v>
      </c>
      <c r="Q915" s="64">
        <v>377</v>
      </c>
      <c r="R915" s="84">
        <v>1</v>
      </c>
      <c r="S915" s="64">
        <v>12</v>
      </c>
      <c r="T915" s="61"/>
      <c r="U915" s="61">
        <v>499</v>
      </c>
      <c r="V915" s="61">
        <v>61</v>
      </c>
      <c r="W915" s="61">
        <v>281</v>
      </c>
      <c r="X915" s="85">
        <v>5887726.5850699991</v>
      </c>
      <c r="Y915" s="85">
        <v>15617</v>
      </c>
    </row>
    <row r="916" spans="1:25" s="85" customFormat="1">
      <c r="A916" s="83">
        <v>499</v>
      </c>
      <c r="B916" s="61">
        <v>499061332</v>
      </c>
      <c r="C916" s="63" t="s">
        <v>566</v>
      </c>
      <c r="D916" s="64">
        <v>0</v>
      </c>
      <c r="E916" s="64">
        <v>0</v>
      </c>
      <c r="F916" s="64">
        <v>0</v>
      </c>
      <c r="G916" s="64">
        <v>0</v>
      </c>
      <c r="H916" s="64">
        <v>0</v>
      </c>
      <c r="I916" s="64">
        <v>2</v>
      </c>
      <c r="J916" s="64">
        <v>0</v>
      </c>
      <c r="K916" s="84">
        <v>7.7200000000000005E-2</v>
      </c>
      <c r="L916" s="64">
        <v>0</v>
      </c>
      <c r="M916" s="64">
        <v>0</v>
      </c>
      <c r="N916" s="64">
        <v>0</v>
      </c>
      <c r="O916" s="64">
        <v>0</v>
      </c>
      <c r="P916" s="64">
        <v>2</v>
      </c>
      <c r="Q916" s="64">
        <v>2</v>
      </c>
      <c r="R916" s="84">
        <v>1</v>
      </c>
      <c r="S916" s="64">
        <v>10</v>
      </c>
      <c r="T916" s="61"/>
      <c r="U916" s="61">
        <v>499</v>
      </c>
      <c r="V916" s="61">
        <v>61</v>
      </c>
      <c r="W916" s="61">
        <v>332</v>
      </c>
      <c r="X916" s="85">
        <v>34908.213819999997</v>
      </c>
      <c r="Y916" s="85">
        <v>17454</v>
      </c>
    </row>
    <row r="917" spans="1:25" s="85" customFormat="1">
      <c r="A917" s="83">
        <v>499</v>
      </c>
      <c r="B917" s="61">
        <v>499061670</v>
      </c>
      <c r="C917" s="63" t="s">
        <v>566</v>
      </c>
      <c r="D917" s="64">
        <v>0</v>
      </c>
      <c r="E917" s="64">
        <v>0</v>
      </c>
      <c r="F917" s="64">
        <v>0</v>
      </c>
      <c r="G917" s="64">
        <v>0</v>
      </c>
      <c r="H917" s="64">
        <v>1</v>
      </c>
      <c r="I917" s="64">
        <v>0</v>
      </c>
      <c r="J917" s="64">
        <v>0</v>
      </c>
      <c r="K917" s="84">
        <v>3.8600000000000002E-2</v>
      </c>
      <c r="L917" s="64">
        <v>0</v>
      </c>
      <c r="M917" s="64">
        <v>0</v>
      </c>
      <c r="N917" s="64">
        <v>0</v>
      </c>
      <c r="O917" s="64">
        <v>0</v>
      </c>
      <c r="P917" s="64">
        <v>0</v>
      </c>
      <c r="Q917" s="64">
        <v>1</v>
      </c>
      <c r="R917" s="84">
        <v>1</v>
      </c>
      <c r="S917" s="64">
        <v>6</v>
      </c>
      <c r="T917" s="61"/>
      <c r="U917" s="61">
        <v>499</v>
      </c>
      <c r="V917" s="61">
        <v>61</v>
      </c>
      <c r="W917" s="61">
        <v>670</v>
      </c>
      <c r="X917" s="85">
        <v>9754.4269099999983</v>
      </c>
      <c r="Y917" s="85">
        <v>9754</v>
      </c>
    </row>
    <row r="918" spans="1:25" s="85" customFormat="1">
      <c r="A918" s="83">
        <v>499</v>
      </c>
      <c r="B918" s="61">
        <v>499061672</v>
      </c>
      <c r="C918" s="63" t="s">
        <v>566</v>
      </c>
      <c r="D918" s="64">
        <v>0</v>
      </c>
      <c r="E918" s="64">
        <v>0</v>
      </c>
      <c r="F918" s="64">
        <v>0</v>
      </c>
      <c r="G918" s="64">
        <v>0</v>
      </c>
      <c r="H918" s="64">
        <v>0</v>
      </c>
      <c r="I918" s="64">
        <v>1</v>
      </c>
      <c r="J918" s="64">
        <v>0</v>
      </c>
      <c r="K918" s="84">
        <v>3.8600000000000002E-2</v>
      </c>
      <c r="L918" s="64">
        <v>0</v>
      </c>
      <c r="M918" s="64">
        <v>0</v>
      </c>
      <c r="N918" s="64">
        <v>0</v>
      </c>
      <c r="O918" s="64">
        <v>0</v>
      </c>
      <c r="P918" s="64">
        <v>1</v>
      </c>
      <c r="Q918" s="64">
        <v>1</v>
      </c>
      <c r="R918" s="84">
        <v>1</v>
      </c>
      <c r="S918" s="64">
        <v>9</v>
      </c>
      <c r="T918" s="61"/>
      <c r="U918" s="61">
        <v>499</v>
      </c>
      <c r="V918" s="61">
        <v>61</v>
      </c>
      <c r="W918" s="61">
        <v>672</v>
      </c>
      <c r="X918" s="85">
        <v>17192.056910000003</v>
      </c>
      <c r="Y918" s="85">
        <v>17192</v>
      </c>
    </row>
    <row r="919" spans="1:25" s="85" customFormat="1">
      <c r="A919" s="83">
        <v>499</v>
      </c>
      <c r="B919" s="61">
        <v>499061680</v>
      </c>
      <c r="C919" s="63" t="s">
        <v>566</v>
      </c>
      <c r="D919" s="64">
        <v>0</v>
      </c>
      <c r="E919" s="64">
        <v>0</v>
      </c>
      <c r="F919" s="64">
        <v>0</v>
      </c>
      <c r="G919" s="64">
        <v>0</v>
      </c>
      <c r="H919" s="64">
        <v>1</v>
      </c>
      <c r="I919" s="64">
        <v>0</v>
      </c>
      <c r="J919" s="64">
        <v>0</v>
      </c>
      <c r="K919" s="84">
        <v>3.8600000000000002E-2</v>
      </c>
      <c r="L919" s="64">
        <v>0</v>
      </c>
      <c r="M919" s="64">
        <v>0</v>
      </c>
      <c r="N919" s="64">
        <v>0</v>
      </c>
      <c r="O919" s="64">
        <v>0</v>
      </c>
      <c r="P919" s="64">
        <v>0</v>
      </c>
      <c r="Q919" s="64">
        <v>1</v>
      </c>
      <c r="R919" s="84">
        <v>1</v>
      </c>
      <c r="S919" s="64">
        <v>5</v>
      </c>
      <c r="T919" s="61"/>
      <c r="U919" s="61">
        <v>499</v>
      </c>
      <c r="V919" s="61">
        <v>61</v>
      </c>
      <c r="W919" s="61">
        <v>680</v>
      </c>
      <c r="X919" s="85">
        <v>9754.4269099999983</v>
      </c>
      <c r="Y919" s="85">
        <v>9754</v>
      </c>
    </row>
    <row r="920" spans="1:25" s="85" customFormat="1">
      <c r="A920" s="83">
        <v>3501</v>
      </c>
      <c r="B920" s="61">
        <v>3501061061</v>
      </c>
      <c r="C920" s="63" t="s">
        <v>308</v>
      </c>
      <c r="D920" s="64">
        <v>0</v>
      </c>
      <c r="E920" s="64">
        <v>0</v>
      </c>
      <c r="F920" s="64">
        <v>0</v>
      </c>
      <c r="G920" s="64">
        <v>0</v>
      </c>
      <c r="H920" s="64">
        <v>0</v>
      </c>
      <c r="I920" s="64">
        <v>34</v>
      </c>
      <c r="J920" s="64">
        <v>0</v>
      </c>
      <c r="K920" s="84">
        <v>1.3124</v>
      </c>
      <c r="L920" s="64">
        <v>0</v>
      </c>
      <c r="M920" s="64">
        <v>0</v>
      </c>
      <c r="N920" s="64">
        <v>0</v>
      </c>
      <c r="O920" s="64">
        <v>0</v>
      </c>
      <c r="P920" s="64">
        <v>31</v>
      </c>
      <c r="Q920" s="64">
        <v>34</v>
      </c>
      <c r="R920" s="84">
        <v>1</v>
      </c>
      <c r="S920" s="64">
        <v>11</v>
      </c>
      <c r="T920" s="61"/>
      <c r="U920" s="61">
        <v>3501</v>
      </c>
      <c r="V920" s="61">
        <v>61</v>
      </c>
      <c r="W920" s="61">
        <v>61</v>
      </c>
      <c r="X920" s="85">
        <v>585738.09493999998</v>
      </c>
      <c r="Y920" s="85">
        <v>17228</v>
      </c>
    </row>
    <row r="921" spans="1:25" s="85" customFormat="1">
      <c r="A921" s="83">
        <v>3501</v>
      </c>
      <c r="B921" s="61">
        <v>3501061087</v>
      </c>
      <c r="C921" s="63" t="s">
        <v>308</v>
      </c>
      <c r="D921" s="64">
        <v>0</v>
      </c>
      <c r="E921" s="64">
        <v>0</v>
      </c>
      <c r="F921" s="64">
        <v>0</v>
      </c>
      <c r="G921" s="64">
        <v>0</v>
      </c>
      <c r="H921" s="64">
        <v>0</v>
      </c>
      <c r="I921" s="64">
        <v>1</v>
      </c>
      <c r="J921" s="64">
        <v>0</v>
      </c>
      <c r="K921" s="84">
        <v>3.8600000000000002E-2</v>
      </c>
      <c r="L921" s="64">
        <v>0</v>
      </c>
      <c r="M921" s="64">
        <v>0</v>
      </c>
      <c r="N921" s="64">
        <v>0</v>
      </c>
      <c r="O921" s="64">
        <v>0</v>
      </c>
      <c r="P921" s="64">
        <v>1</v>
      </c>
      <c r="Q921" s="64">
        <v>1</v>
      </c>
      <c r="R921" s="84">
        <v>1</v>
      </c>
      <c r="S921" s="64">
        <v>5</v>
      </c>
      <c r="T921" s="61"/>
      <c r="U921" s="61">
        <v>3501</v>
      </c>
      <c r="V921" s="61">
        <v>61</v>
      </c>
      <c r="W921" s="61">
        <v>87</v>
      </c>
      <c r="X921" s="85">
        <v>16021.766909999998</v>
      </c>
      <c r="Y921" s="85">
        <v>16022</v>
      </c>
    </row>
    <row r="922" spans="1:25" s="85" customFormat="1">
      <c r="A922" s="83">
        <v>3501</v>
      </c>
      <c r="B922" s="61">
        <v>3501061137</v>
      </c>
      <c r="C922" s="63" t="s">
        <v>308</v>
      </c>
      <c r="D922" s="64">
        <v>0</v>
      </c>
      <c r="E922" s="64">
        <v>0</v>
      </c>
      <c r="F922" s="64">
        <v>0</v>
      </c>
      <c r="G922" s="64">
        <v>0</v>
      </c>
      <c r="H922" s="64">
        <v>0</v>
      </c>
      <c r="I922" s="64">
        <v>75</v>
      </c>
      <c r="J922" s="64">
        <v>0</v>
      </c>
      <c r="K922" s="84">
        <v>2.895</v>
      </c>
      <c r="L922" s="64">
        <v>0</v>
      </c>
      <c r="M922" s="64">
        <v>0</v>
      </c>
      <c r="N922" s="64">
        <v>0</v>
      </c>
      <c r="O922" s="64">
        <v>4</v>
      </c>
      <c r="P922" s="64">
        <v>70</v>
      </c>
      <c r="Q922" s="64">
        <v>75</v>
      </c>
      <c r="R922" s="84">
        <v>1</v>
      </c>
      <c r="S922" s="64">
        <v>12</v>
      </c>
      <c r="T922" s="61"/>
      <c r="U922" s="61">
        <v>3501</v>
      </c>
      <c r="V922" s="61">
        <v>61</v>
      </c>
      <c r="W922" s="61">
        <v>137</v>
      </c>
      <c r="X922" s="85">
        <v>1334281.6382499998</v>
      </c>
      <c r="Y922" s="85">
        <v>17790</v>
      </c>
    </row>
    <row r="923" spans="1:25" s="85" customFormat="1">
      <c r="A923" s="83">
        <v>3501</v>
      </c>
      <c r="B923" s="61">
        <v>3501061210</v>
      </c>
      <c r="C923" s="63" t="s">
        <v>308</v>
      </c>
      <c r="D923" s="64">
        <v>0</v>
      </c>
      <c r="E923" s="64">
        <v>0</v>
      </c>
      <c r="F923" s="64">
        <v>0</v>
      </c>
      <c r="G923" s="64">
        <v>0</v>
      </c>
      <c r="H923" s="64">
        <v>0</v>
      </c>
      <c r="I923" s="64">
        <v>1</v>
      </c>
      <c r="J923" s="64">
        <v>0</v>
      </c>
      <c r="K923" s="84">
        <v>3.8600000000000002E-2</v>
      </c>
      <c r="L923" s="64">
        <v>0</v>
      </c>
      <c r="M923" s="64">
        <v>0</v>
      </c>
      <c r="N923" s="64">
        <v>0</v>
      </c>
      <c r="O923" s="64">
        <v>0</v>
      </c>
      <c r="P923" s="64">
        <v>1</v>
      </c>
      <c r="Q923" s="64">
        <v>1</v>
      </c>
      <c r="R923" s="84">
        <v>1</v>
      </c>
      <c r="S923" s="64">
        <v>6</v>
      </c>
      <c r="T923" s="61"/>
      <c r="U923" s="61">
        <v>3501</v>
      </c>
      <c r="V923" s="61">
        <v>61</v>
      </c>
      <c r="W923" s="61">
        <v>210</v>
      </c>
      <c r="X923" s="85">
        <v>16405.886910000001</v>
      </c>
      <c r="Y923" s="85">
        <v>16406</v>
      </c>
    </row>
    <row r="924" spans="1:25" s="85" customFormat="1">
      <c r="A924" s="83">
        <v>3501</v>
      </c>
      <c r="B924" s="61">
        <v>3501061227</v>
      </c>
      <c r="C924" s="63" t="s">
        <v>308</v>
      </c>
      <c r="D924" s="64">
        <v>0</v>
      </c>
      <c r="E924" s="64">
        <v>0</v>
      </c>
      <c r="F924" s="64">
        <v>0</v>
      </c>
      <c r="G924" s="64">
        <v>0</v>
      </c>
      <c r="H924" s="64">
        <v>0</v>
      </c>
      <c r="I924" s="64">
        <v>1</v>
      </c>
      <c r="J924" s="64">
        <v>0</v>
      </c>
      <c r="K924" s="84">
        <v>3.8600000000000002E-2</v>
      </c>
      <c r="L924" s="64">
        <v>0</v>
      </c>
      <c r="M924" s="64">
        <v>0</v>
      </c>
      <c r="N924" s="64">
        <v>0</v>
      </c>
      <c r="O924" s="64">
        <v>0</v>
      </c>
      <c r="P924" s="64">
        <v>1</v>
      </c>
      <c r="Q924" s="64">
        <v>1</v>
      </c>
      <c r="R924" s="84">
        <v>1</v>
      </c>
      <c r="S924" s="64">
        <v>10</v>
      </c>
      <c r="T924" s="61"/>
      <c r="U924" s="61">
        <v>3501</v>
      </c>
      <c r="V924" s="61">
        <v>61</v>
      </c>
      <c r="W924" s="61">
        <v>227</v>
      </c>
      <c r="X924" s="85">
        <v>17454.106909999999</v>
      </c>
      <c r="Y924" s="85">
        <v>17454</v>
      </c>
    </row>
    <row r="925" spans="1:25" s="85" customFormat="1">
      <c r="A925" s="83">
        <v>3501</v>
      </c>
      <c r="B925" s="61">
        <v>3501061278</v>
      </c>
      <c r="C925" s="63" t="s">
        <v>308</v>
      </c>
      <c r="D925" s="64">
        <v>0</v>
      </c>
      <c r="E925" s="64">
        <v>0</v>
      </c>
      <c r="F925" s="64">
        <v>0</v>
      </c>
      <c r="G925" s="64">
        <v>0</v>
      </c>
      <c r="H925" s="64">
        <v>0</v>
      </c>
      <c r="I925" s="64">
        <v>3</v>
      </c>
      <c r="J925" s="64">
        <v>0</v>
      </c>
      <c r="K925" s="84">
        <v>0.1158</v>
      </c>
      <c r="L925" s="64">
        <v>0</v>
      </c>
      <c r="M925" s="64">
        <v>0</v>
      </c>
      <c r="N925" s="64">
        <v>0</v>
      </c>
      <c r="O925" s="64">
        <v>2</v>
      </c>
      <c r="P925" s="64">
        <v>3</v>
      </c>
      <c r="Q925" s="64">
        <v>3</v>
      </c>
      <c r="R925" s="84">
        <v>1</v>
      </c>
      <c r="S925" s="64">
        <v>7</v>
      </c>
      <c r="T925" s="61"/>
      <c r="U925" s="61">
        <v>3501</v>
      </c>
      <c r="V925" s="61">
        <v>61</v>
      </c>
      <c r="W925" s="61">
        <v>278</v>
      </c>
      <c r="X925" s="85">
        <v>55034.640730000006</v>
      </c>
      <c r="Y925" s="85">
        <v>18345</v>
      </c>
    </row>
    <row r="926" spans="1:25" s="85" customFormat="1">
      <c r="A926" s="83">
        <v>3501</v>
      </c>
      <c r="B926" s="61">
        <v>3501061281</v>
      </c>
      <c r="C926" s="63" t="s">
        <v>308</v>
      </c>
      <c r="D926" s="64">
        <v>0</v>
      </c>
      <c r="E926" s="64">
        <v>0</v>
      </c>
      <c r="F926" s="64">
        <v>0</v>
      </c>
      <c r="G926" s="64">
        <v>0</v>
      </c>
      <c r="H926" s="64">
        <v>0</v>
      </c>
      <c r="I926" s="64">
        <v>124</v>
      </c>
      <c r="J926" s="64">
        <v>0</v>
      </c>
      <c r="K926" s="84">
        <v>4.7864000000000004</v>
      </c>
      <c r="L926" s="64">
        <v>0</v>
      </c>
      <c r="M926" s="64">
        <v>0</v>
      </c>
      <c r="N926" s="64">
        <v>0</v>
      </c>
      <c r="O926" s="64">
        <v>6</v>
      </c>
      <c r="P926" s="64">
        <v>114</v>
      </c>
      <c r="Q926" s="64">
        <v>124</v>
      </c>
      <c r="R926" s="84">
        <v>1</v>
      </c>
      <c r="S926" s="64">
        <v>12</v>
      </c>
      <c r="T926" s="61"/>
      <c r="U926" s="61">
        <v>3501</v>
      </c>
      <c r="V926" s="61">
        <v>61</v>
      </c>
      <c r="W926" s="61">
        <v>281</v>
      </c>
      <c r="X926" s="85">
        <v>2193243.4568399996</v>
      </c>
      <c r="Y926" s="85">
        <v>17687</v>
      </c>
    </row>
    <row r="927" spans="1:25" s="85" customFormat="1">
      <c r="A927" s="83">
        <v>3501</v>
      </c>
      <c r="B927" s="61">
        <v>3501061325</v>
      </c>
      <c r="C927" s="63" t="s">
        <v>308</v>
      </c>
      <c r="D927" s="64">
        <v>0</v>
      </c>
      <c r="E927" s="64">
        <v>0</v>
      </c>
      <c r="F927" s="64">
        <v>0</v>
      </c>
      <c r="G927" s="64">
        <v>0</v>
      </c>
      <c r="H927" s="64">
        <v>0</v>
      </c>
      <c r="I927" s="64">
        <v>3</v>
      </c>
      <c r="J927" s="64">
        <v>0</v>
      </c>
      <c r="K927" s="84">
        <v>0.1158</v>
      </c>
      <c r="L927" s="64">
        <v>0</v>
      </c>
      <c r="M927" s="64">
        <v>0</v>
      </c>
      <c r="N927" s="64">
        <v>0</v>
      </c>
      <c r="O927" s="64">
        <v>0</v>
      </c>
      <c r="P927" s="64">
        <v>3</v>
      </c>
      <c r="Q927" s="64">
        <v>3</v>
      </c>
      <c r="R927" s="84">
        <v>1</v>
      </c>
      <c r="S927" s="64">
        <v>9</v>
      </c>
      <c r="T927" s="61"/>
      <c r="U927" s="61">
        <v>3501</v>
      </c>
      <c r="V927" s="61">
        <v>61</v>
      </c>
      <c r="W927" s="61">
        <v>325</v>
      </c>
      <c r="X927" s="85">
        <v>51576.170729999998</v>
      </c>
      <c r="Y927" s="85">
        <v>17192</v>
      </c>
    </row>
    <row r="928" spans="1:25" s="85" customFormat="1">
      <c r="A928" s="83">
        <v>3501</v>
      </c>
      <c r="B928" s="61">
        <v>3501061332</v>
      </c>
      <c r="C928" s="63" t="s">
        <v>308</v>
      </c>
      <c r="D928" s="64">
        <v>0</v>
      </c>
      <c r="E928" s="64">
        <v>0</v>
      </c>
      <c r="F928" s="64">
        <v>0</v>
      </c>
      <c r="G928" s="64">
        <v>0</v>
      </c>
      <c r="H928" s="64">
        <v>0</v>
      </c>
      <c r="I928" s="64">
        <v>1</v>
      </c>
      <c r="J928" s="64">
        <v>0</v>
      </c>
      <c r="K928" s="84">
        <v>3.8600000000000002E-2</v>
      </c>
      <c r="L928" s="64">
        <v>0</v>
      </c>
      <c r="M928" s="64">
        <v>0</v>
      </c>
      <c r="N928" s="64">
        <v>0</v>
      </c>
      <c r="O928" s="64">
        <v>0</v>
      </c>
      <c r="P928" s="64">
        <v>1</v>
      </c>
      <c r="Q928" s="64">
        <v>1</v>
      </c>
      <c r="R928" s="84">
        <v>1</v>
      </c>
      <c r="S928" s="64">
        <v>10</v>
      </c>
      <c r="T928" s="61"/>
      <c r="U928" s="61">
        <v>3501</v>
      </c>
      <c r="V928" s="61">
        <v>61</v>
      </c>
      <c r="W928" s="61">
        <v>332</v>
      </c>
      <c r="X928" s="85">
        <v>17454.106909999999</v>
      </c>
      <c r="Y928" s="85">
        <v>17454</v>
      </c>
    </row>
    <row r="929" spans="1:25" s="85" customFormat="1">
      <c r="A929" s="83">
        <v>3502</v>
      </c>
      <c r="B929" s="61">
        <v>3502281061</v>
      </c>
      <c r="C929" s="63" t="s">
        <v>309</v>
      </c>
      <c r="D929" s="64">
        <v>0</v>
      </c>
      <c r="E929" s="64">
        <v>0</v>
      </c>
      <c r="F929" s="64">
        <v>0</v>
      </c>
      <c r="G929" s="64">
        <v>0</v>
      </c>
      <c r="H929" s="64">
        <v>0</v>
      </c>
      <c r="I929" s="64">
        <v>2</v>
      </c>
      <c r="J929" s="64">
        <v>0</v>
      </c>
      <c r="K929" s="84">
        <v>7.7200000000000005E-2</v>
      </c>
      <c r="L929" s="64">
        <v>0</v>
      </c>
      <c r="M929" s="64">
        <v>0</v>
      </c>
      <c r="N929" s="64">
        <v>0</v>
      </c>
      <c r="O929" s="64">
        <v>0</v>
      </c>
      <c r="P929" s="64">
        <v>1</v>
      </c>
      <c r="Q929" s="64">
        <v>2</v>
      </c>
      <c r="R929" s="84">
        <v>1</v>
      </c>
      <c r="S929" s="64">
        <v>11</v>
      </c>
      <c r="T929" s="61"/>
      <c r="U929" s="61">
        <v>3502</v>
      </c>
      <c r="V929" s="61">
        <v>281</v>
      </c>
      <c r="W929" s="61">
        <v>61</v>
      </c>
      <c r="X929" s="85">
        <v>29382.553820000001</v>
      </c>
      <c r="Y929" s="85">
        <v>14691</v>
      </c>
    </row>
    <row r="930" spans="1:25" s="85" customFormat="1">
      <c r="A930" s="83">
        <v>3502</v>
      </c>
      <c r="B930" s="61">
        <v>3502281137</v>
      </c>
      <c r="C930" s="63" t="s">
        <v>309</v>
      </c>
      <c r="D930" s="64">
        <v>0</v>
      </c>
      <c r="E930" s="64">
        <v>0</v>
      </c>
      <c r="F930" s="64">
        <v>0</v>
      </c>
      <c r="G930" s="64">
        <v>0</v>
      </c>
      <c r="H930" s="64">
        <v>1</v>
      </c>
      <c r="I930" s="64">
        <v>0</v>
      </c>
      <c r="J930" s="64">
        <v>0</v>
      </c>
      <c r="K930" s="84">
        <v>3.8600000000000002E-2</v>
      </c>
      <c r="L930" s="64">
        <v>0</v>
      </c>
      <c r="M930" s="64">
        <v>0</v>
      </c>
      <c r="N930" s="64">
        <v>0</v>
      </c>
      <c r="O930" s="64">
        <v>0</v>
      </c>
      <c r="P930" s="64">
        <v>1</v>
      </c>
      <c r="Q930" s="64">
        <v>1</v>
      </c>
      <c r="R930" s="84">
        <v>1</v>
      </c>
      <c r="S930" s="64">
        <v>12</v>
      </c>
      <c r="T930" s="61"/>
      <c r="U930" s="61">
        <v>3502</v>
      </c>
      <c r="V930" s="61">
        <v>281</v>
      </c>
      <c r="W930" s="61">
        <v>137</v>
      </c>
      <c r="X930" s="85">
        <v>16230.99691</v>
      </c>
      <c r="Y930" s="85">
        <v>16231</v>
      </c>
    </row>
    <row r="931" spans="1:25" s="85" customFormat="1">
      <c r="A931" s="83">
        <v>3502</v>
      </c>
      <c r="B931" s="61">
        <v>3502281161</v>
      </c>
      <c r="C931" s="63" t="s">
        <v>309</v>
      </c>
      <c r="D931" s="64">
        <v>0</v>
      </c>
      <c r="E931" s="64">
        <v>0</v>
      </c>
      <c r="F931" s="64">
        <v>0</v>
      </c>
      <c r="G931" s="64">
        <v>0</v>
      </c>
      <c r="H931" s="64">
        <v>2</v>
      </c>
      <c r="I931" s="64">
        <v>0</v>
      </c>
      <c r="J931" s="64">
        <v>0</v>
      </c>
      <c r="K931" s="84">
        <v>7.7200000000000005E-2</v>
      </c>
      <c r="L931" s="64">
        <v>0</v>
      </c>
      <c r="M931" s="64">
        <v>0</v>
      </c>
      <c r="N931" s="64">
        <v>0</v>
      </c>
      <c r="O931" s="64">
        <v>0</v>
      </c>
      <c r="P931" s="64">
        <v>2</v>
      </c>
      <c r="Q931" s="64">
        <v>2</v>
      </c>
      <c r="R931" s="84">
        <v>1</v>
      </c>
      <c r="S931" s="64">
        <v>7</v>
      </c>
      <c r="T931" s="61"/>
      <c r="U931" s="61">
        <v>3502</v>
      </c>
      <c r="V931" s="61">
        <v>281</v>
      </c>
      <c r="W931" s="61">
        <v>161</v>
      </c>
      <c r="X931" s="85">
        <v>29621.773820000002</v>
      </c>
      <c r="Y931" s="85">
        <v>14811</v>
      </c>
    </row>
    <row r="932" spans="1:25" s="85" customFormat="1">
      <c r="A932" s="83">
        <v>3502</v>
      </c>
      <c r="B932" s="61">
        <v>3502281191</v>
      </c>
      <c r="C932" s="63" t="s">
        <v>309</v>
      </c>
      <c r="D932" s="64">
        <v>0</v>
      </c>
      <c r="E932" s="64">
        <v>0</v>
      </c>
      <c r="F932" s="64">
        <v>0</v>
      </c>
      <c r="G932" s="64">
        <v>0</v>
      </c>
      <c r="H932" s="64">
        <v>0</v>
      </c>
      <c r="I932" s="64">
        <v>1</v>
      </c>
      <c r="J932" s="64">
        <v>0</v>
      </c>
      <c r="K932" s="84">
        <v>3.8600000000000002E-2</v>
      </c>
      <c r="L932" s="64">
        <v>0</v>
      </c>
      <c r="M932" s="64">
        <v>0</v>
      </c>
      <c r="N932" s="64">
        <v>0</v>
      </c>
      <c r="O932" s="64">
        <v>0</v>
      </c>
      <c r="P932" s="64">
        <v>1</v>
      </c>
      <c r="Q932" s="64">
        <v>1</v>
      </c>
      <c r="R932" s="84">
        <v>1</v>
      </c>
      <c r="S932" s="64">
        <v>8</v>
      </c>
      <c r="T932" s="61"/>
      <c r="U932" s="61">
        <v>3502</v>
      </c>
      <c r="V932" s="61">
        <v>281</v>
      </c>
      <c r="W932" s="61">
        <v>191</v>
      </c>
      <c r="X932" s="85">
        <v>16929.976909999998</v>
      </c>
      <c r="Y932" s="85">
        <v>16930</v>
      </c>
    </row>
    <row r="933" spans="1:25" s="85" customFormat="1">
      <c r="A933" s="83">
        <v>3502</v>
      </c>
      <c r="B933" s="61">
        <v>3502281281</v>
      </c>
      <c r="C933" s="63" t="s">
        <v>309</v>
      </c>
      <c r="D933" s="64">
        <v>0</v>
      </c>
      <c r="E933" s="64">
        <v>0</v>
      </c>
      <c r="F933" s="64">
        <v>0</v>
      </c>
      <c r="G933" s="64">
        <v>0</v>
      </c>
      <c r="H933" s="64">
        <v>210</v>
      </c>
      <c r="I933" s="64">
        <v>240</v>
      </c>
      <c r="J933" s="64">
        <v>0</v>
      </c>
      <c r="K933" s="84">
        <v>17.37</v>
      </c>
      <c r="L933" s="64">
        <v>0</v>
      </c>
      <c r="M933" s="64">
        <v>0</v>
      </c>
      <c r="N933" s="64">
        <v>12</v>
      </c>
      <c r="O933" s="64">
        <v>19</v>
      </c>
      <c r="P933" s="64">
        <v>386</v>
      </c>
      <c r="Q933" s="64">
        <v>450</v>
      </c>
      <c r="R933" s="84">
        <v>1</v>
      </c>
      <c r="S933" s="64">
        <v>12</v>
      </c>
      <c r="T933" s="61"/>
      <c r="U933" s="61">
        <v>3502</v>
      </c>
      <c r="V933" s="61">
        <v>281</v>
      </c>
      <c r="W933" s="61">
        <v>281</v>
      </c>
      <c r="X933" s="85">
        <v>7415279.5395</v>
      </c>
      <c r="Y933" s="85">
        <v>16478</v>
      </c>
    </row>
    <row r="934" spans="1:25" s="85" customFormat="1">
      <c r="A934" s="83">
        <v>3503</v>
      </c>
      <c r="B934" s="61">
        <v>3503160031</v>
      </c>
      <c r="C934" s="63" t="s">
        <v>567</v>
      </c>
      <c r="D934" s="64">
        <v>0</v>
      </c>
      <c r="E934" s="64">
        <v>0</v>
      </c>
      <c r="F934" s="64">
        <v>1</v>
      </c>
      <c r="G934" s="64">
        <v>4</v>
      </c>
      <c r="H934" s="64">
        <v>2</v>
      </c>
      <c r="I934" s="64">
        <v>0</v>
      </c>
      <c r="J934" s="64">
        <v>0</v>
      </c>
      <c r="K934" s="84">
        <v>0.2702</v>
      </c>
      <c r="L934" s="64">
        <v>0</v>
      </c>
      <c r="M934" s="64">
        <v>0</v>
      </c>
      <c r="N934" s="64">
        <v>0</v>
      </c>
      <c r="O934" s="64">
        <v>0</v>
      </c>
      <c r="P934" s="64">
        <v>3</v>
      </c>
      <c r="Q934" s="64">
        <v>7</v>
      </c>
      <c r="R934" s="84">
        <v>1</v>
      </c>
      <c r="S934" s="64">
        <v>5</v>
      </c>
      <c r="T934" s="61"/>
      <c r="U934" s="61">
        <v>3503</v>
      </c>
      <c r="V934" s="61">
        <v>160</v>
      </c>
      <c r="W934" s="61">
        <v>31</v>
      </c>
      <c r="X934" s="85">
        <v>83262.428370000009</v>
      </c>
      <c r="Y934" s="85">
        <v>11895</v>
      </c>
    </row>
    <row r="935" spans="1:25" s="85" customFormat="1">
      <c r="A935" s="83">
        <v>3503</v>
      </c>
      <c r="B935" s="61">
        <v>3503160056</v>
      </c>
      <c r="C935" s="63" t="s">
        <v>567</v>
      </c>
      <c r="D935" s="64">
        <v>0</v>
      </c>
      <c r="E935" s="64">
        <v>0</v>
      </c>
      <c r="F935" s="64">
        <v>0</v>
      </c>
      <c r="G935" s="64">
        <v>6</v>
      </c>
      <c r="H935" s="64">
        <v>2</v>
      </c>
      <c r="I935" s="64">
        <v>1</v>
      </c>
      <c r="J935" s="64">
        <v>0</v>
      </c>
      <c r="K935" s="84">
        <v>0.34739999999999999</v>
      </c>
      <c r="L935" s="64">
        <v>0</v>
      </c>
      <c r="M935" s="64">
        <v>1</v>
      </c>
      <c r="N935" s="64">
        <v>0</v>
      </c>
      <c r="O935" s="64">
        <v>0</v>
      </c>
      <c r="P935" s="64">
        <v>6</v>
      </c>
      <c r="Q935" s="64">
        <v>9</v>
      </c>
      <c r="R935" s="84">
        <v>1</v>
      </c>
      <c r="S935" s="64">
        <v>4</v>
      </c>
      <c r="T935" s="61"/>
      <c r="U935" s="61">
        <v>3503</v>
      </c>
      <c r="V935" s="61">
        <v>160</v>
      </c>
      <c r="W935" s="61">
        <v>56</v>
      </c>
      <c r="X935" s="85">
        <v>120169.41219</v>
      </c>
      <c r="Y935" s="85">
        <v>13352</v>
      </c>
    </row>
    <row r="936" spans="1:25" s="85" customFormat="1">
      <c r="A936" s="83">
        <v>3503</v>
      </c>
      <c r="B936" s="61">
        <v>3503160079</v>
      </c>
      <c r="C936" s="63" t="s">
        <v>567</v>
      </c>
      <c r="D936" s="64">
        <v>0</v>
      </c>
      <c r="E936" s="64">
        <v>0</v>
      </c>
      <c r="F936" s="64">
        <v>6</v>
      </c>
      <c r="G936" s="64">
        <v>34</v>
      </c>
      <c r="H936" s="64">
        <v>20</v>
      </c>
      <c r="I936" s="64">
        <v>6</v>
      </c>
      <c r="J936" s="64">
        <v>0</v>
      </c>
      <c r="K936" s="84">
        <v>2.5476000000000001</v>
      </c>
      <c r="L936" s="64">
        <v>0</v>
      </c>
      <c r="M936" s="64">
        <v>5</v>
      </c>
      <c r="N936" s="64">
        <v>0</v>
      </c>
      <c r="O936" s="64">
        <v>0</v>
      </c>
      <c r="P936" s="64">
        <v>30</v>
      </c>
      <c r="Q936" s="64">
        <v>66</v>
      </c>
      <c r="R936" s="84">
        <v>1</v>
      </c>
      <c r="S936" s="64">
        <v>7</v>
      </c>
      <c r="T936" s="61"/>
      <c r="U936" s="61">
        <v>3503</v>
      </c>
      <c r="V936" s="61">
        <v>160</v>
      </c>
      <c r="W936" s="61">
        <v>79</v>
      </c>
      <c r="X936" s="85">
        <v>833504.40606000007</v>
      </c>
      <c r="Y936" s="85">
        <v>12629</v>
      </c>
    </row>
    <row r="937" spans="1:25" s="85" customFormat="1">
      <c r="A937" s="83">
        <v>3503</v>
      </c>
      <c r="B937" s="61">
        <v>3503160128</v>
      </c>
      <c r="C937" s="63" t="s">
        <v>567</v>
      </c>
      <c r="D937" s="64">
        <v>0</v>
      </c>
      <c r="E937" s="64">
        <v>0</v>
      </c>
      <c r="F937" s="64">
        <v>0</v>
      </c>
      <c r="G937" s="64">
        <v>0</v>
      </c>
      <c r="H937" s="64">
        <v>0</v>
      </c>
      <c r="I937" s="64">
        <v>1</v>
      </c>
      <c r="J937" s="64">
        <v>0</v>
      </c>
      <c r="K937" s="84">
        <v>3.8600000000000002E-2</v>
      </c>
      <c r="L937" s="64">
        <v>0</v>
      </c>
      <c r="M937" s="64">
        <v>0</v>
      </c>
      <c r="N937" s="64">
        <v>0</v>
      </c>
      <c r="O937" s="64">
        <v>0</v>
      </c>
      <c r="P937" s="64">
        <v>1</v>
      </c>
      <c r="Q937" s="64">
        <v>1</v>
      </c>
      <c r="R937" s="84">
        <v>1</v>
      </c>
      <c r="S937" s="64">
        <v>10</v>
      </c>
      <c r="T937" s="61"/>
      <c r="U937" s="61">
        <v>3503</v>
      </c>
      <c r="V937" s="61">
        <v>160</v>
      </c>
      <c r="W937" s="61">
        <v>128</v>
      </c>
      <c r="X937" s="85">
        <v>17454.106909999999</v>
      </c>
      <c r="Y937" s="85">
        <v>17454</v>
      </c>
    </row>
    <row r="938" spans="1:25" s="85" customFormat="1">
      <c r="A938" s="83">
        <v>3503</v>
      </c>
      <c r="B938" s="61">
        <v>3503160149</v>
      </c>
      <c r="C938" s="63" t="s">
        <v>567</v>
      </c>
      <c r="D938" s="64">
        <v>0</v>
      </c>
      <c r="E938" s="64">
        <v>0</v>
      </c>
      <c r="F938" s="64">
        <v>1</v>
      </c>
      <c r="G938" s="64">
        <v>0</v>
      </c>
      <c r="H938" s="64">
        <v>0</v>
      </c>
      <c r="I938" s="64">
        <v>3</v>
      </c>
      <c r="J938" s="64">
        <v>0</v>
      </c>
      <c r="K938" s="84">
        <v>0.15440000000000001</v>
      </c>
      <c r="L938" s="64">
        <v>0</v>
      </c>
      <c r="M938" s="64">
        <v>0</v>
      </c>
      <c r="N938" s="64">
        <v>0</v>
      </c>
      <c r="O938" s="64">
        <v>0</v>
      </c>
      <c r="P938" s="64">
        <v>1</v>
      </c>
      <c r="Q938" s="64">
        <v>4</v>
      </c>
      <c r="R938" s="84">
        <v>1</v>
      </c>
      <c r="S938" s="64">
        <v>12</v>
      </c>
      <c r="T938" s="61"/>
      <c r="U938" s="61">
        <v>3503</v>
      </c>
      <c r="V938" s="61">
        <v>160</v>
      </c>
      <c r="W938" s="61">
        <v>149</v>
      </c>
      <c r="X938" s="85">
        <v>51374.897639999996</v>
      </c>
      <c r="Y938" s="85">
        <v>12844</v>
      </c>
    </row>
    <row r="939" spans="1:25" s="85" customFormat="1">
      <c r="A939" s="83">
        <v>3503</v>
      </c>
      <c r="B939" s="61">
        <v>3503160160</v>
      </c>
      <c r="C939" s="63" t="s">
        <v>567</v>
      </c>
      <c r="D939" s="64">
        <v>0</v>
      </c>
      <c r="E939" s="64">
        <v>0</v>
      </c>
      <c r="F939" s="64">
        <v>73</v>
      </c>
      <c r="G939" s="64">
        <v>487</v>
      </c>
      <c r="H939" s="64">
        <v>320</v>
      </c>
      <c r="I939" s="64">
        <v>143</v>
      </c>
      <c r="J939" s="64">
        <v>0</v>
      </c>
      <c r="K939" s="84">
        <v>39.4878</v>
      </c>
      <c r="L939" s="64">
        <v>0</v>
      </c>
      <c r="M939" s="64">
        <v>161</v>
      </c>
      <c r="N939" s="64">
        <v>33</v>
      </c>
      <c r="O939" s="64">
        <v>35</v>
      </c>
      <c r="P939" s="64">
        <v>723</v>
      </c>
      <c r="Q939" s="64">
        <v>1023</v>
      </c>
      <c r="R939" s="84">
        <v>1</v>
      </c>
      <c r="S939" s="64">
        <v>11</v>
      </c>
      <c r="T939" s="61"/>
      <c r="U939" s="61">
        <v>3503</v>
      </c>
      <c r="V939" s="61">
        <v>160</v>
      </c>
      <c r="W939" s="61">
        <v>160</v>
      </c>
      <c r="X939" s="85">
        <v>15483984.90893</v>
      </c>
      <c r="Y939" s="85">
        <v>15136</v>
      </c>
    </row>
    <row r="940" spans="1:25" s="85" customFormat="1">
      <c r="A940" s="83">
        <v>3503</v>
      </c>
      <c r="B940" s="61">
        <v>3503160207</v>
      </c>
      <c r="C940" s="63" t="s">
        <v>567</v>
      </c>
      <c r="D940" s="64">
        <v>0</v>
      </c>
      <c r="E940" s="64">
        <v>0</v>
      </c>
      <c r="F940" s="64">
        <v>0</v>
      </c>
      <c r="G940" s="64">
        <v>0</v>
      </c>
      <c r="H940" s="64">
        <v>1</v>
      </c>
      <c r="I940" s="64">
        <v>0</v>
      </c>
      <c r="J940" s="64">
        <v>0</v>
      </c>
      <c r="K940" s="84">
        <v>3.8600000000000002E-2</v>
      </c>
      <c r="L940" s="64">
        <v>0</v>
      </c>
      <c r="M940" s="64">
        <v>0</v>
      </c>
      <c r="N940" s="64">
        <v>0</v>
      </c>
      <c r="O940" s="64">
        <v>0</v>
      </c>
      <c r="P940" s="64">
        <v>1</v>
      </c>
      <c r="Q940" s="64">
        <v>1</v>
      </c>
      <c r="R940" s="84">
        <v>1</v>
      </c>
      <c r="S940" s="64">
        <v>3</v>
      </c>
      <c r="T940" s="61"/>
      <c r="U940" s="61">
        <v>3503</v>
      </c>
      <c r="V940" s="61">
        <v>160</v>
      </c>
      <c r="W940" s="61">
        <v>207</v>
      </c>
      <c r="X940" s="85">
        <v>13946.446910000001</v>
      </c>
      <c r="Y940" s="85">
        <v>13946</v>
      </c>
    </row>
    <row r="941" spans="1:25" s="85" customFormat="1">
      <c r="A941" s="83">
        <v>3503</v>
      </c>
      <c r="B941" s="61">
        <v>3503160295</v>
      </c>
      <c r="C941" s="63" t="s">
        <v>567</v>
      </c>
      <c r="D941" s="64">
        <v>0</v>
      </c>
      <c r="E941" s="64">
        <v>0</v>
      </c>
      <c r="F941" s="64">
        <v>0</v>
      </c>
      <c r="G941" s="64">
        <v>1</v>
      </c>
      <c r="H941" s="64">
        <v>0</v>
      </c>
      <c r="I941" s="64">
        <v>1</v>
      </c>
      <c r="J941" s="64">
        <v>0</v>
      </c>
      <c r="K941" s="84">
        <v>7.7200000000000005E-2</v>
      </c>
      <c r="L941" s="64">
        <v>0</v>
      </c>
      <c r="M941" s="64">
        <v>0</v>
      </c>
      <c r="N941" s="64">
        <v>0</v>
      </c>
      <c r="O941" s="64">
        <v>0</v>
      </c>
      <c r="P941" s="64">
        <v>2</v>
      </c>
      <c r="Q941" s="64">
        <v>2</v>
      </c>
      <c r="R941" s="84">
        <v>1</v>
      </c>
      <c r="S941" s="64">
        <v>5</v>
      </c>
      <c r="T941" s="61"/>
      <c r="U941" s="61">
        <v>3503</v>
      </c>
      <c r="V941" s="61">
        <v>160</v>
      </c>
      <c r="W941" s="61">
        <v>295</v>
      </c>
      <c r="X941" s="85">
        <v>30546.753819999998</v>
      </c>
      <c r="Y941" s="85">
        <v>15273</v>
      </c>
    </row>
    <row r="942" spans="1:25" s="85" customFormat="1">
      <c r="A942" s="83">
        <v>3503</v>
      </c>
      <c r="B942" s="61">
        <v>3503160301</v>
      </c>
      <c r="C942" s="63" t="s">
        <v>567</v>
      </c>
      <c r="D942" s="64">
        <v>0</v>
      </c>
      <c r="E942" s="64">
        <v>0</v>
      </c>
      <c r="F942" s="64">
        <v>0</v>
      </c>
      <c r="G942" s="64">
        <v>0</v>
      </c>
      <c r="H942" s="64">
        <v>1</v>
      </c>
      <c r="I942" s="64">
        <v>2</v>
      </c>
      <c r="J942" s="64">
        <v>0</v>
      </c>
      <c r="K942" s="84">
        <v>0.1158</v>
      </c>
      <c r="L942" s="64">
        <v>0</v>
      </c>
      <c r="M942" s="64">
        <v>0</v>
      </c>
      <c r="N942" s="64">
        <v>0</v>
      </c>
      <c r="O942" s="64">
        <v>0</v>
      </c>
      <c r="P942" s="64">
        <v>3</v>
      </c>
      <c r="Q942" s="64">
        <v>3</v>
      </c>
      <c r="R942" s="84">
        <v>1</v>
      </c>
      <c r="S942" s="64">
        <v>5</v>
      </c>
      <c r="T942" s="61"/>
      <c r="U942" s="61">
        <v>3503</v>
      </c>
      <c r="V942" s="61">
        <v>160</v>
      </c>
      <c r="W942" s="61">
        <v>301</v>
      </c>
      <c r="X942" s="85">
        <v>46208.260730000009</v>
      </c>
      <c r="Y942" s="85">
        <v>15403</v>
      </c>
    </row>
    <row r="943" spans="1:25" s="85" customFormat="1">
      <c r="A943" s="83">
        <v>3503</v>
      </c>
      <c r="B943" s="61">
        <v>3503160673</v>
      </c>
      <c r="C943" s="63" t="s">
        <v>567</v>
      </c>
      <c r="D943" s="64">
        <v>0</v>
      </c>
      <c r="E943" s="64">
        <v>0</v>
      </c>
      <c r="F943" s="64">
        <v>0</v>
      </c>
      <c r="G943" s="64">
        <v>0</v>
      </c>
      <c r="H943" s="64">
        <v>1</v>
      </c>
      <c r="I943" s="64">
        <v>0</v>
      </c>
      <c r="J943" s="64">
        <v>0</v>
      </c>
      <c r="K943" s="84">
        <v>3.8600000000000002E-2</v>
      </c>
      <c r="L943" s="64">
        <v>0</v>
      </c>
      <c r="M943" s="64">
        <v>0</v>
      </c>
      <c r="N943" s="64">
        <v>0</v>
      </c>
      <c r="O943" s="64">
        <v>0</v>
      </c>
      <c r="P943" s="64">
        <v>0</v>
      </c>
      <c r="Q943" s="64">
        <v>1</v>
      </c>
      <c r="R943" s="84">
        <v>1</v>
      </c>
      <c r="S943" s="64">
        <v>3</v>
      </c>
      <c r="T943" s="61"/>
      <c r="U943" s="61">
        <v>3503</v>
      </c>
      <c r="V943" s="61">
        <v>160</v>
      </c>
      <c r="W943" s="61">
        <v>673</v>
      </c>
      <c r="X943" s="85">
        <v>9754.4269099999983</v>
      </c>
      <c r="Y943" s="85">
        <v>9754</v>
      </c>
    </row>
    <row r="944" spans="1:25" s="85" customFormat="1">
      <c r="A944" s="83">
        <v>3506</v>
      </c>
      <c r="B944" s="61">
        <v>3506262030</v>
      </c>
      <c r="C944" s="63" t="s">
        <v>311</v>
      </c>
      <c r="D944" s="64">
        <v>0</v>
      </c>
      <c r="E944" s="64">
        <v>0</v>
      </c>
      <c r="F944" s="64">
        <v>0</v>
      </c>
      <c r="G944" s="64">
        <v>0</v>
      </c>
      <c r="H944" s="64">
        <v>0</v>
      </c>
      <c r="I944" s="64">
        <v>2</v>
      </c>
      <c r="J944" s="64">
        <v>0</v>
      </c>
      <c r="K944" s="84">
        <v>7.7200000000000005E-2</v>
      </c>
      <c r="L944" s="64">
        <v>0</v>
      </c>
      <c r="M944" s="64">
        <v>0</v>
      </c>
      <c r="N944" s="64">
        <v>0</v>
      </c>
      <c r="O944" s="64">
        <v>1</v>
      </c>
      <c r="P944" s="64">
        <v>2</v>
      </c>
      <c r="Q944" s="64">
        <v>2</v>
      </c>
      <c r="R944" s="84">
        <v>1</v>
      </c>
      <c r="S944" s="64">
        <v>7</v>
      </c>
      <c r="T944" s="61"/>
      <c r="U944" s="61">
        <v>3506</v>
      </c>
      <c r="V944" s="61">
        <v>262</v>
      </c>
      <c r="W944" s="61">
        <v>30</v>
      </c>
      <c r="X944" s="85">
        <v>35851.283819999997</v>
      </c>
      <c r="Y944" s="85">
        <v>17926</v>
      </c>
    </row>
    <row r="945" spans="1:25" s="85" customFormat="1">
      <c r="A945" s="83">
        <v>3506</v>
      </c>
      <c r="B945" s="61">
        <v>3506262031</v>
      </c>
      <c r="C945" s="63" t="s">
        <v>311</v>
      </c>
      <c r="D945" s="64">
        <v>0</v>
      </c>
      <c r="E945" s="64">
        <v>0</v>
      </c>
      <c r="F945" s="64">
        <v>0</v>
      </c>
      <c r="G945" s="64">
        <v>0</v>
      </c>
      <c r="H945" s="64">
        <v>0</v>
      </c>
      <c r="I945" s="64">
        <v>1</v>
      </c>
      <c r="J945" s="64">
        <v>0</v>
      </c>
      <c r="K945" s="84">
        <v>3.8600000000000002E-2</v>
      </c>
      <c r="L945" s="64">
        <v>0</v>
      </c>
      <c r="M945" s="64">
        <v>0</v>
      </c>
      <c r="N945" s="64">
        <v>0</v>
      </c>
      <c r="O945" s="64">
        <v>0</v>
      </c>
      <c r="P945" s="64">
        <v>0</v>
      </c>
      <c r="Q945" s="64">
        <v>1</v>
      </c>
      <c r="R945" s="84">
        <v>1</v>
      </c>
      <c r="S945" s="64">
        <v>5</v>
      </c>
      <c r="T945" s="61"/>
      <c r="U945" s="61">
        <v>3506</v>
      </c>
      <c r="V945" s="61">
        <v>262</v>
      </c>
      <c r="W945" s="61">
        <v>31</v>
      </c>
      <c r="X945" s="85">
        <v>11611.466909999999</v>
      </c>
      <c r="Y945" s="85">
        <v>11611</v>
      </c>
    </row>
    <row r="946" spans="1:25" s="85" customFormat="1">
      <c r="A946" s="83">
        <v>3506</v>
      </c>
      <c r="B946" s="61">
        <v>3506262035</v>
      </c>
      <c r="C946" s="63" t="s">
        <v>311</v>
      </c>
      <c r="D946" s="64">
        <v>0</v>
      </c>
      <c r="E946" s="64">
        <v>0</v>
      </c>
      <c r="F946" s="64">
        <v>0</v>
      </c>
      <c r="G946" s="64">
        <v>0</v>
      </c>
      <c r="H946" s="64">
        <v>1</v>
      </c>
      <c r="I946" s="64">
        <v>0</v>
      </c>
      <c r="J946" s="64">
        <v>0</v>
      </c>
      <c r="K946" s="84">
        <v>3.8600000000000002E-2</v>
      </c>
      <c r="L946" s="64">
        <v>0</v>
      </c>
      <c r="M946" s="64">
        <v>0</v>
      </c>
      <c r="N946" s="64">
        <v>1</v>
      </c>
      <c r="O946" s="64">
        <v>0</v>
      </c>
      <c r="P946" s="64">
        <v>1</v>
      </c>
      <c r="Q946" s="64">
        <v>1</v>
      </c>
      <c r="R946" s="84">
        <v>1</v>
      </c>
      <c r="S946" s="64">
        <v>11</v>
      </c>
      <c r="T946" s="61"/>
      <c r="U946" s="61">
        <v>3506</v>
      </c>
      <c r="V946" s="61">
        <v>262</v>
      </c>
      <c r="W946" s="61">
        <v>35</v>
      </c>
      <c r="X946" s="85">
        <v>18609.766909999998</v>
      </c>
      <c r="Y946" s="85">
        <v>18610</v>
      </c>
    </row>
    <row r="947" spans="1:25" s="85" customFormat="1">
      <c r="A947" s="83">
        <v>3506</v>
      </c>
      <c r="B947" s="61">
        <v>3506262057</v>
      </c>
      <c r="C947" s="63" t="s">
        <v>311</v>
      </c>
      <c r="D947" s="64">
        <v>0</v>
      </c>
      <c r="E947" s="64">
        <v>0</v>
      </c>
      <c r="F947" s="64">
        <v>0</v>
      </c>
      <c r="G947" s="64">
        <v>0</v>
      </c>
      <c r="H947" s="64">
        <v>0</v>
      </c>
      <c r="I947" s="64">
        <v>1</v>
      </c>
      <c r="J947" s="64">
        <v>0</v>
      </c>
      <c r="K947" s="84">
        <v>3.8600000000000002E-2</v>
      </c>
      <c r="L947" s="64">
        <v>0</v>
      </c>
      <c r="M947" s="64">
        <v>0</v>
      </c>
      <c r="N947" s="64">
        <v>0</v>
      </c>
      <c r="O947" s="64">
        <v>0</v>
      </c>
      <c r="P947" s="64">
        <v>1</v>
      </c>
      <c r="Q947" s="64">
        <v>1</v>
      </c>
      <c r="R947" s="84">
        <v>1</v>
      </c>
      <c r="S947" s="64">
        <v>12</v>
      </c>
      <c r="T947" s="61"/>
      <c r="U947" s="61">
        <v>3506</v>
      </c>
      <c r="V947" s="61">
        <v>262</v>
      </c>
      <c r="W947" s="61">
        <v>57</v>
      </c>
      <c r="X947" s="85">
        <v>18088.036910000003</v>
      </c>
      <c r="Y947" s="85">
        <v>18088</v>
      </c>
    </row>
    <row r="948" spans="1:25" s="85" customFormat="1">
      <c r="A948" s="83">
        <v>3506</v>
      </c>
      <c r="B948" s="61">
        <v>3506262071</v>
      </c>
      <c r="C948" s="63" t="s">
        <v>311</v>
      </c>
      <c r="D948" s="64">
        <v>0</v>
      </c>
      <c r="E948" s="64">
        <v>0</v>
      </c>
      <c r="F948" s="64">
        <v>0</v>
      </c>
      <c r="G948" s="64">
        <v>0</v>
      </c>
      <c r="H948" s="64">
        <v>1</v>
      </c>
      <c r="I948" s="64">
        <v>2</v>
      </c>
      <c r="J948" s="64">
        <v>0</v>
      </c>
      <c r="K948" s="84">
        <v>0.1158</v>
      </c>
      <c r="L948" s="64">
        <v>0</v>
      </c>
      <c r="M948" s="64">
        <v>0</v>
      </c>
      <c r="N948" s="64">
        <v>0</v>
      </c>
      <c r="O948" s="64">
        <v>0</v>
      </c>
      <c r="P948" s="64">
        <v>0</v>
      </c>
      <c r="Q948" s="64">
        <v>3</v>
      </c>
      <c r="R948" s="84">
        <v>1</v>
      </c>
      <c r="S948" s="64">
        <v>5</v>
      </c>
      <c r="T948" s="61"/>
      <c r="U948" s="61">
        <v>3506</v>
      </c>
      <c r="V948" s="61">
        <v>262</v>
      </c>
      <c r="W948" s="61">
        <v>71</v>
      </c>
      <c r="X948" s="85">
        <v>32977.36073</v>
      </c>
      <c r="Y948" s="85">
        <v>10992</v>
      </c>
    </row>
    <row r="949" spans="1:25" s="85" customFormat="1">
      <c r="A949" s="83">
        <v>3506</v>
      </c>
      <c r="B949" s="61">
        <v>3506262079</v>
      </c>
      <c r="C949" s="63" t="s">
        <v>311</v>
      </c>
      <c r="D949" s="64">
        <v>0</v>
      </c>
      <c r="E949" s="64">
        <v>0</v>
      </c>
      <c r="F949" s="64">
        <v>0</v>
      </c>
      <c r="G949" s="64">
        <v>0</v>
      </c>
      <c r="H949" s="64">
        <v>0</v>
      </c>
      <c r="I949" s="64">
        <v>1</v>
      </c>
      <c r="J949" s="64">
        <v>0</v>
      </c>
      <c r="K949" s="84">
        <v>3.8600000000000002E-2</v>
      </c>
      <c r="L949" s="64">
        <v>0</v>
      </c>
      <c r="M949" s="64">
        <v>0</v>
      </c>
      <c r="N949" s="64">
        <v>0</v>
      </c>
      <c r="O949" s="64">
        <v>0</v>
      </c>
      <c r="P949" s="64">
        <v>0</v>
      </c>
      <c r="Q949" s="64">
        <v>1</v>
      </c>
      <c r="R949" s="84">
        <v>1</v>
      </c>
      <c r="S949" s="64">
        <v>7</v>
      </c>
      <c r="T949" s="61"/>
      <c r="U949" s="61">
        <v>3506</v>
      </c>
      <c r="V949" s="61">
        <v>262</v>
      </c>
      <c r="W949" s="61">
        <v>79</v>
      </c>
      <c r="X949" s="85">
        <v>11611.466909999999</v>
      </c>
      <c r="Y949" s="85">
        <v>11611</v>
      </c>
    </row>
    <row r="950" spans="1:25" s="85" customFormat="1">
      <c r="A950" s="83">
        <v>3506</v>
      </c>
      <c r="B950" s="61">
        <v>3506262093</v>
      </c>
      <c r="C950" s="63" t="s">
        <v>311</v>
      </c>
      <c r="D950" s="64">
        <v>0</v>
      </c>
      <c r="E950" s="64">
        <v>0</v>
      </c>
      <c r="F950" s="64">
        <v>0</v>
      </c>
      <c r="G950" s="64">
        <v>0</v>
      </c>
      <c r="H950" s="64">
        <v>13</v>
      </c>
      <c r="I950" s="64">
        <v>1</v>
      </c>
      <c r="J950" s="64">
        <v>0</v>
      </c>
      <c r="K950" s="84">
        <v>0.54039999999999999</v>
      </c>
      <c r="L950" s="64">
        <v>0</v>
      </c>
      <c r="M950" s="64">
        <v>0</v>
      </c>
      <c r="N950" s="64">
        <v>1</v>
      </c>
      <c r="O950" s="64">
        <v>0</v>
      </c>
      <c r="P950" s="64">
        <v>10</v>
      </c>
      <c r="Q950" s="64">
        <v>14</v>
      </c>
      <c r="R950" s="84">
        <v>1</v>
      </c>
      <c r="S950" s="64">
        <v>11</v>
      </c>
      <c r="T950" s="61"/>
      <c r="U950" s="61">
        <v>3506</v>
      </c>
      <c r="V950" s="61">
        <v>262</v>
      </c>
      <c r="W950" s="61">
        <v>93</v>
      </c>
      <c r="X950" s="85">
        <v>202710.93673999998</v>
      </c>
      <c r="Y950" s="85">
        <v>14479</v>
      </c>
    </row>
    <row r="951" spans="1:25" s="85" customFormat="1">
      <c r="A951" s="83">
        <v>3506</v>
      </c>
      <c r="B951" s="61">
        <v>3506262149</v>
      </c>
      <c r="C951" s="63" t="s">
        <v>311</v>
      </c>
      <c r="D951" s="64">
        <v>0</v>
      </c>
      <c r="E951" s="64">
        <v>0</v>
      </c>
      <c r="F951" s="64">
        <v>0</v>
      </c>
      <c r="G951" s="64">
        <v>0</v>
      </c>
      <c r="H951" s="64">
        <v>0</v>
      </c>
      <c r="I951" s="64">
        <v>2</v>
      </c>
      <c r="J951" s="64">
        <v>0</v>
      </c>
      <c r="K951" s="84">
        <v>7.7200000000000005E-2</v>
      </c>
      <c r="L951" s="64">
        <v>0</v>
      </c>
      <c r="M951" s="64">
        <v>0</v>
      </c>
      <c r="N951" s="64">
        <v>0</v>
      </c>
      <c r="O951" s="64">
        <v>0</v>
      </c>
      <c r="P951" s="64">
        <v>1</v>
      </c>
      <c r="Q951" s="64">
        <v>2</v>
      </c>
      <c r="R951" s="84">
        <v>1</v>
      </c>
      <c r="S951" s="64">
        <v>12</v>
      </c>
      <c r="T951" s="61"/>
      <c r="U951" s="61">
        <v>3506</v>
      </c>
      <c r="V951" s="61">
        <v>262</v>
      </c>
      <c r="W951" s="61">
        <v>149</v>
      </c>
      <c r="X951" s="85">
        <v>29699.503820000002</v>
      </c>
      <c r="Y951" s="85">
        <v>14850</v>
      </c>
    </row>
    <row r="952" spans="1:25" s="85" customFormat="1">
      <c r="A952" s="83">
        <v>3506</v>
      </c>
      <c r="B952" s="61">
        <v>3506262163</v>
      </c>
      <c r="C952" s="63" t="s">
        <v>311</v>
      </c>
      <c r="D952" s="64">
        <v>0</v>
      </c>
      <c r="E952" s="64">
        <v>0</v>
      </c>
      <c r="F952" s="64">
        <v>0</v>
      </c>
      <c r="G952" s="64">
        <v>0</v>
      </c>
      <c r="H952" s="64">
        <v>42</v>
      </c>
      <c r="I952" s="64">
        <v>99</v>
      </c>
      <c r="J952" s="64">
        <v>0</v>
      </c>
      <c r="K952" s="84">
        <v>5.4425999999999997</v>
      </c>
      <c r="L952" s="64">
        <v>0</v>
      </c>
      <c r="M952" s="64">
        <v>0</v>
      </c>
      <c r="N952" s="64">
        <v>6</v>
      </c>
      <c r="O952" s="64">
        <v>19</v>
      </c>
      <c r="P952" s="64">
        <v>82</v>
      </c>
      <c r="Q952" s="64">
        <v>141</v>
      </c>
      <c r="R952" s="84">
        <v>1</v>
      </c>
      <c r="S952" s="64">
        <v>11</v>
      </c>
      <c r="T952" s="61"/>
      <c r="U952" s="61">
        <v>3506</v>
      </c>
      <c r="V952" s="61">
        <v>262</v>
      </c>
      <c r="W952" s="61">
        <v>163</v>
      </c>
      <c r="X952" s="85">
        <v>2128277.4843100002</v>
      </c>
      <c r="Y952" s="85">
        <v>15094</v>
      </c>
    </row>
    <row r="953" spans="1:25" s="85" customFormat="1">
      <c r="A953" s="83">
        <v>3506</v>
      </c>
      <c r="B953" s="61">
        <v>3506262165</v>
      </c>
      <c r="C953" s="63" t="s">
        <v>311</v>
      </c>
      <c r="D953" s="64">
        <v>0</v>
      </c>
      <c r="E953" s="64">
        <v>0</v>
      </c>
      <c r="F953" s="64">
        <v>0</v>
      </c>
      <c r="G953" s="64">
        <v>0</v>
      </c>
      <c r="H953" s="64">
        <v>17</v>
      </c>
      <c r="I953" s="64">
        <v>19</v>
      </c>
      <c r="J953" s="64">
        <v>0</v>
      </c>
      <c r="K953" s="84">
        <v>1.3895999999999999</v>
      </c>
      <c r="L953" s="64">
        <v>0</v>
      </c>
      <c r="M953" s="64">
        <v>0</v>
      </c>
      <c r="N953" s="64">
        <v>0</v>
      </c>
      <c r="O953" s="64">
        <v>1</v>
      </c>
      <c r="P953" s="64">
        <v>20</v>
      </c>
      <c r="Q953" s="64">
        <v>36</v>
      </c>
      <c r="R953" s="84">
        <v>1</v>
      </c>
      <c r="S953" s="64">
        <v>10</v>
      </c>
      <c r="T953" s="61"/>
      <c r="U953" s="61">
        <v>3506</v>
      </c>
      <c r="V953" s="61">
        <v>262</v>
      </c>
      <c r="W953" s="61">
        <v>165</v>
      </c>
      <c r="X953" s="85">
        <v>505811.35875999997</v>
      </c>
      <c r="Y953" s="85">
        <v>14050</v>
      </c>
    </row>
    <row r="954" spans="1:25" s="85" customFormat="1">
      <c r="A954" s="83">
        <v>3506</v>
      </c>
      <c r="B954" s="61">
        <v>3506262176</v>
      </c>
      <c r="C954" s="63" t="s">
        <v>311</v>
      </c>
      <c r="D954" s="64">
        <v>0</v>
      </c>
      <c r="E954" s="64">
        <v>0</v>
      </c>
      <c r="F954" s="64">
        <v>0</v>
      </c>
      <c r="G954" s="64">
        <v>0</v>
      </c>
      <c r="H954" s="64">
        <v>3</v>
      </c>
      <c r="I954" s="64">
        <v>6</v>
      </c>
      <c r="J954" s="64">
        <v>0</v>
      </c>
      <c r="K954" s="84">
        <v>0.34739999999999999</v>
      </c>
      <c r="L954" s="64">
        <v>0</v>
      </c>
      <c r="M954" s="64">
        <v>0</v>
      </c>
      <c r="N954" s="64">
        <v>0</v>
      </c>
      <c r="O954" s="64">
        <v>0</v>
      </c>
      <c r="P954" s="64">
        <v>4</v>
      </c>
      <c r="Q954" s="64">
        <v>9</v>
      </c>
      <c r="R954" s="84">
        <v>1</v>
      </c>
      <c r="S954" s="64">
        <v>8</v>
      </c>
      <c r="T954" s="61"/>
      <c r="U954" s="61">
        <v>3506</v>
      </c>
      <c r="V954" s="61">
        <v>262</v>
      </c>
      <c r="W954" s="61">
        <v>176</v>
      </c>
      <c r="X954" s="85">
        <v>120206.12219000001</v>
      </c>
      <c r="Y954" s="85">
        <v>13356</v>
      </c>
    </row>
    <row r="955" spans="1:25" s="85" customFormat="1">
      <c r="A955" s="83">
        <v>3506</v>
      </c>
      <c r="B955" s="61">
        <v>3506262178</v>
      </c>
      <c r="C955" s="63" t="s">
        <v>311</v>
      </c>
      <c r="D955" s="64">
        <v>0</v>
      </c>
      <c r="E955" s="64">
        <v>0</v>
      </c>
      <c r="F955" s="64">
        <v>0</v>
      </c>
      <c r="G955" s="64">
        <v>0</v>
      </c>
      <c r="H955" s="64">
        <v>0</v>
      </c>
      <c r="I955" s="64">
        <v>3</v>
      </c>
      <c r="J955" s="64">
        <v>0</v>
      </c>
      <c r="K955" s="84">
        <v>0.1158</v>
      </c>
      <c r="L955" s="64">
        <v>0</v>
      </c>
      <c r="M955" s="64">
        <v>0</v>
      </c>
      <c r="N955" s="64">
        <v>0</v>
      </c>
      <c r="O955" s="64">
        <v>0</v>
      </c>
      <c r="P955" s="64">
        <v>2</v>
      </c>
      <c r="Q955" s="64">
        <v>3</v>
      </c>
      <c r="R955" s="84">
        <v>1</v>
      </c>
      <c r="S955" s="64">
        <v>3</v>
      </c>
      <c r="T955" s="61"/>
      <c r="U955" s="61">
        <v>3506</v>
      </c>
      <c r="V955" s="61">
        <v>262</v>
      </c>
      <c r="W955" s="61">
        <v>178</v>
      </c>
      <c r="X955" s="85">
        <v>43218.440730000002</v>
      </c>
      <c r="Y955" s="85">
        <v>14406</v>
      </c>
    </row>
    <row r="956" spans="1:25" s="85" customFormat="1">
      <c r="A956" s="83">
        <v>3506</v>
      </c>
      <c r="B956" s="61">
        <v>3506262229</v>
      </c>
      <c r="C956" s="63" t="s">
        <v>311</v>
      </c>
      <c r="D956" s="64">
        <v>0</v>
      </c>
      <c r="E956" s="64">
        <v>0</v>
      </c>
      <c r="F956" s="64">
        <v>0</v>
      </c>
      <c r="G956" s="64">
        <v>0</v>
      </c>
      <c r="H956" s="64">
        <v>13</v>
      </c>
      <c r="I956" s="64">
        <v>16</v>
      </c>
      <c r="J956" s="64">
        <v>0</v>
      </c>
      <c r="K956" s="84">
        <v>1.1194</v>
      </c>
      <c r="L956" s="64">
        <v>0</v>
      </c>
      <c r="M956" s="64">
        <v>0</v>
      </c>
      <c r="N956" s="64">
        <v>2</v>
      </c>
      <c r="O956" s="64">
        <v>1</v>
      </c>
      <c r="P956" s="64">
        <v>15</v>
      </c>
      <c r="Q956" s="64">
        <v>29</v>
      </c>
      <c r="R956" s="84">
        <v>1</v>
      </c>
      <c r="S956" s="64">
        <v>9</v>
      </c>
      <c r="T956" s="61"/>
      <c r="U956" s="61">
        <v>3506</v>
      </c>
      <c r="V956" s="61">
        <v>262</v>
      </c>
      <c r="W956" s="61">
        <v>229</v>
      </c>
      <c r="X956" s="85">
        <v>404206.74038999999</v>
      </c>
      <c r="Y956" s="85">
        <v>13938</v>
      </c>
    </row>
    <row r="957" spans="1:25" s="85" customFormat="1">
      <c r="A957" s="83">
        <v>3506</v>
      </c>
      <c r="B957" s="61">
        <v>3506262243</v>
      </c>
      <c r="C957" s="63" t="s">
        <v>311</v>
      </c>
      <c r="D957" s="64">
        <v>0</v>
      </c>
      <c r="E957" s="64">
        <v>0</v>
      </c>
      <c r="F957" s="64">
        <v>0</v>
      </c>
      <c r="G957" s="64">
        <v>0</v>
      </c>
      <c r="H957" s="64">
        <v>1</v>
      </c>
      <c r="I957" s="64">
        <v>0</v>
      </c>
      <c r="J957" s="64">
        <v>0</v>
      </c>
      <c r="K957" s="84">
        <v>3.8600000000000002E-2</v>
      </c>
      <c r="L957" s="64">
        <v>0</v>
      </c>
      <c r="M957" s="64">
        <v>0</v>
      </c>
      <c r="N957" s="64">
        <v>0</v>
      </c>
      <c r="O957" s="64">
        <v>0</v>
      </c>
      <c r="P957" s="64">
        <v>0</v>
      </c>
      <c r="Q957" s="64">
        <v>1</v>
      </c>
      <c r="R957" s="84">
        <v>1</v>
      </c>
      <c r="S957" s="64">
        <v>9</v>
      </c>
      <c r="T957" s="61"/>
      <c r="U957" s="61">
        <v>3506</v>
      </c>
      <c r="V957" s="61">
        <v>262</v>
      </c>
      <c r="W957" s="61">
        <v>243</v>
      </c>
      <c r="X957" s="85">
        <v>9754.4269099999983</v>
      </c>
      <c r="Y957" s="85">
        <v>9754</v>
      </c>
    </row>
    <row r="958" spans="1:25" s="85" customFormat="1">
      <c r="A958" s="83">
        <v>3506</v>
      </c>
      <c r="B958" s="61">
        <v>3506262248</v>
      </c>
      <c r="C958" s="63" t="s">
        <v>311</v>
      </c>
      <c r="D958" s="64">
        <v>0</v>
      </c>
      <c r="E958" s="64">
        <v>0</v>
      </c>
      <c r="F958" s="64">
        <v>0</v>
      </c>
      <c r="G958" s="64">
        <v>0</v>
      </c>
      <c r="H958" s="64">
        <v>14</v>
      </c>
      <c r="I958" s="64">
        <v>6</v>
      </c>
      <c r="J958" s="64">
        <v>0</v>
      </c>
      <c r="K958" s="84">
        <v>0.77200000000000002</v>
      </c>
      <c r="L958" s="64">
        <v>0</v>
      </c>
      <c r="M958" s="64">
        <v>0</v>
      </c>
      <c r="N958" s="64">
        <v>1</v>
      </c>
      <c r="O958" s="64">
        <v>0</v>
      </c>
      <c r="P958" s="64">
        <v>11</v>
      </c>
      <c r="Q958" s="64">
        <v>20</v>
      </c>
      <c r="R958" s="84">
        <v>1</v>
      </c>
      <c r="S958" s="64">
        <v>11</v>
      </c>
      <c r="T958" s="61"/>
      <c r="U958" s="61">
        <v>3506</v>
      </c>
      <c r="V958" s="61">
        <v>262</v>
      </c>
      <c r="W958" s="61">
        <v>248</v>
      </c>
      <c r="X958" s="85">
        <v>276682.31820000004</v>
      </c>
      <c r="Y958" s="85">
        <v>13834</v>
      </c>
    </row>
    <row r="959" spans="1:25" s="85" customFormat="1">
      <c r="A959" s="83">
        <v>3506</v>
      </c>
      <c r="B959" s="61">
        <v>3506262258</v>
      </c>
      <c r="C959" s="63" t="s">
        <v>311</v>
      </c>
      <c r="D959" s="64">
        <v>0</v>
      </c>
      <c r="E959" s="64">
        <v>0</v>
      </c>
      <c r="F959" s="64">
        <v>0</v>
      </c>
      <c r="G959" s="64">
        <v>0</v>
      </c>
      <c r="H959" s="64">
        <v>4</v>
      </c>
      <c r="I959" s="64">
        <v>3</v>
      </c>
      <c r="J959" s="64">
        <v>0</v>
      </c>
      <c r="K959" s="84">
        <v>0.2702</v>
      </c>
      <c r="L959" s="64">
        <v>0</v>
      </c>
      <c r="M959" s="64">
        <v>0</v>
      </c>
      <c r="N959" s="64">
        <v>0</v>
      </c>
      <c r="O959" s="64">
        <v>2</v>
      </c>
      <c r="P959" s="64">
        <v>3</v>
      </c>
      <c r="Q959" s="64">
        <v>7</v>
      </c>
      <c r="R959" s="84">
        <v>1</v>
      </c>
      <c r="S959" s="64">
        <v>10</v>
      </c>
      <c r="T959" s="61"/>
      <c r="U959" s="61">
        <v>3506</v>
      </c>
      <c r="V959" s="61">
        <v>262</v>
      </c>
      <c r="W959" s="61">
        <v>258</v>
      </c>
      <c r="X959" s="85">
        <v>96410.888369999986</v>
      </c>
      <c r="Y959" s="85">
        <v>13773</v>
      </c>
    </row>
    <row r="960" spans="1:25" s="85" customFormat="1">
      <c r="A960" s="83">
        <v>3506</v>
      </c>
      <c r="B960" s="61">
        <v>3506262262</v>
      </c>
      <c r="C960" s="63" t="s">
        <v>311</v>
      </c>
      <c r="D960" s="64">
        <v>0</v>
      </c>
      <c r="E960" s="64">
        <v>0</v>
      </c>
      <c r="F960" s="64">
        <v>0</v>
      </c>
      <c r="G960" s="64">
        <v>0</v>
      </c>
      <c r="H960" s="64">
        <v>31</v>
      </c>
      <c r="I960" s="64">
        <v>57</v>
      </c>
      <c r="J960" s="64">
        <v>0</v>
      </c>
      <c r="K960" s="84">
        <v>3.3967999999999998</v>
      </c>
      <c r="L960" s="64">
        <v>0</v>
      </c>
      <c r="M960" s="64">
        <v>0</v>
      </c>
      <c r="N960" s="64">
        <v>2</v>
      </c>
      <c r="O960" s="64">
        <v>5</v>
      </c>
      <c r="P960" s="64">
        <v>40</v>
      </c>
      <c r="Q960" s="64">
        <v>88</v>
      </c>
      <c r="R960" s="84">
        <v>1</v>
      </c>
      <c r="S960" s="64">
        <v>9</v>
      </c>
      <c r="T960" s="61"/>
      <c r="U960" s="61">
        <v>3506</v>
      </c>
      <c r="V960" s="61">
        <v>262</v>
      </c>
      <c r="W960" s="61">
        <v>262</v>
      </c>
      <c r="X960" s="85">
        <v>1205433.0380799999</v>
      </c>
      <c r="Y960" s="85">
        <v>13698</v>
      </c>
    </row>
    <row r="961" spans="1:25" s="85" customFormat="1">
      <c r="A961" s="83">
        <v>3506</v>
      </c>
      <c r="B961" s="61">
        <v>3506262274</v>
      </c>
      <c r="C961" s="63" t="s">
        <v>311</v>
      </c>
      <c r="D961" s="64">
        <v>0</v>
      </c>
      <c r="E961" s="64">
        <v>0</v>
      </c>
      <c r="F961" s="64">
        <v>0</v>
      </c>
      <c r="G961" s="64">
        <v>0</v>
      </c>
      <c r="H961" s="64">
        <v>0</v>
      </c>
      <c r="I961" s="64">
        <v>2</v>
      </c>
      <c r="J961" s="64">
        <v>0</v>
      </c>
      <c r="K961" s="84">
        <v>7.7200000000000005E-2</v>
      </c>
      <c r="L961" s="64">
        <v>0</v>
      </c>
      <c r="M961" s="64">
        <v>0</v>
      </c>
      <c r="N961" s="64">
        <v>0</v>
      </c>
      <c r="O961" s="64">
        <v>0</v>
      </c>
      <c r="P961" s="64">
        <v>2</v>
      </c>
      <c r="Q961" s="64">
        <v>2</v>
      </c>
      <c r="R961" s="84">
        <v>1</v>
      </c>
      <c r="S961" s="64">
        <v>10</v>
      </c>
      <c r="T961" s="61"/>
      <c r="U961" s="61">
        <v>3506</v>
      </c>
      <c r="V961" s="61">
        <v>262</v>
      </c>
      <c r="W961" s="61">
        <v>274</v>
      </c>
      <c r="X961" s="85">
        <v>34908.213819999997</v>
      </c>
      <c r="Y961" s="85">
        <v>17454</v>
      </c>
    </row>
    <row r="962" spans="1:25" s="85" customFormat="1">
      <c r="A962" s="83">
        <v>3506</v>
      </c>
      <c r="B962" s="61">
        <v>3506262284</v>
      </c>
      <c r="C962" s="63" t="s">
        <v>311</v>
      </c>
      <c r="D962" s="64">
        <v>0</v>
      </c>
      <c r="E962" s="64">
        <v>0</v>
      </c>
      <c r="F962" s="64">
        <v>0</v>
      </c>
      <c r="G962" s="64">
        <v>0</v>
      </c>
      <c r="H962" s="64">
        <v>1</v>
      </c>
      <c r="I962" s="64">
        <v>2</v>
      </c>
      <c r="J962" s="64">
        <v>0</v>
      </c>
      <c r="K962" s="84">
        <v>0.1158</v>
      </c>
      <c r="L962" s="64">
        <v>0</v>
      </c>
      <c r="M962" s="64">
        <v>0</v>
      </c>
      <c r="N962" s="64">
        <v>1</v>
      </c>
      <c r="O962" s="64">
        <v>1</v>
      </c>
      <c r="P962" s="64">
        <v>0</v>
      </c>
      <c r="Q962" s="64">
        <v>3</v>
      </c>
      <c r="R962" s="84">
        <v>1</v>
      </c>
      <c r="S962" s="64">
        <v>5</v>
      </c>
      <c r="T962" s="61"/>
      <c r="U962" s="61">
        <v>3506</v>
      </c>
      <c r="V962" s="61">
        <v>262</v>
      </c>
      <c r="W962" s="61">
        <v>284</v>
      </c>
      <c r="X962" s="85">
        <v>38188.510729999995</v>
      </c>
      <c r="Y962" s="85">
        <v>12730</v>
      </c>
    </row>
    <row r="963" spans="1:25" s="85" customFormat="1">
      <c r="A963" s="83">
        <v>3506</v>
      </c>
      <c r="B963" s="61">
        <v>3506262295</v>
      </c>
      <c r="C963" s="63" t="s">
        <v>311</v>
      </c>
      <c r="D963" s="64">
        <v>0</v>
      </c>
      <c r="E963" s="64">
        <v>0</v>
      </c>
      <c r="F963" s="64">
        <v>0</v>
      </c>
      <c r="G963" s="64">
        <v>0</v>
      </c>
      <c r="H963" s="64">
        <v>0</v>
      </c>
      <c r="I963" s="64">
        <v>1</v>
      </c>
      <c r="J963" s="64">
        <v>0</v>
      </c>
      <c r="K963" s="84">
        <v>3.8600000000000002E-2</v>
      </c>
      <c r="L963" s="64">
        <v>0</v>
      </c>
      <c r="M963" s="64">
        <v>0</v>
      </c>
      <c r="N963" s="64">
        <v>0</v>
      </c>
      <c r="O963" s="64">
        <v>0</v>
      </c>
      <c r="P963" s="64">
        <v>0</v>
      </c>
      <c r="Q963" s="64">
        <v>1</v>
      </c>
      <c r="R963" s="84">
        <v>1</v>
      </c>
      <c r="S963" s="64">
        <v>5</v>
      </c>
      <c r="T963" s="61"/>
      <c r="U963" s="61">
        <v>3506</v>
      </c>
      <c r="V963" s="61">
        <v>262</v>
      </c>
      <c r="W963" s="61">
        <v>295</v>
      </c>
      <c r="X963" s="85">
        <v>11611.466909999999</v>
      </c>
      <c r="Y963" s="85">
        <v>11611</v>
      </c>
    </row>
    <row r="964" spans="1:25" s="85" customFormat="1">
      <c r="A964" s="83">
        <v>3506</v>
      </c>
      <c r="B964" s="61">
        <v>3506262305</v>
      </c>
      <c r="C964" s="63" t="s">
        <v>311</v>
      </c>
      <c r="D964" s="64">
        <v>0</v>
      </c>
      <c r="E964" s="64">
        <v>0</v>
      </c>
      <c r="F964" s="64">
        <v>0</v>
      </c>
      <c r="G964" s="64">
        <v>0</v>
      </c>
      <c r="H964" s="64">
        <v>2</v>
      </c>
      <c r="I964" s="64">
        <v>1</v>
      </c>
      <c r="J964" s="64">
        <v>0</v>
      </c>
      <c r="K964" s="84">
        <v>0.1158</v>
      </c>
      <c r="L964" s="64">
        <v>0</v>
      </c>
      <c r="M964" s="64">
        <v>0</v>
      </c>
      <c r="N964" s="64">
        <v>0</v>
      </c>
      <c r="O964" s="64">
        <v>0</v>
      </c>
      <c r="P964" s="64">
        <v>0</v>
      </c>
      <c r="Q964" s="64">
        <v>3</v>
      </c>
      <c r="R964" s="84">
        <v>1</v>
      </c>
      <c r="S964" s="64">
        <v>4</v>
      </c>
      <c r="T964" s="61"/>
      <c r="U964" s="61">
        <v>3506</v>
      </c>
      <c r="V964" s="61">
        <v>262</v>
      </c>
      <c r="W964" s="61">
        <v>305</v>
      </c>
      <c r="X964" s="85">
        <v>31120.320729999999</v>
      </c>
      <c r="Y964" s="85">
        <v>10373</v>
      </c>
    </row>
    <row r="965" spans="1:25" s="85" customFormat="1">
      <c r="A965" s="83">
        <v>3506</v>
      </c>
      <c r="B965" s="61">
        <v>3506262342</v>
      </c>
      <c r="C965" s="63" t="s">
        <v>311</v>
      </c>
      <c r="D965" s="64">
        <v>0</v>
      </c>
      <c r="E965" s="64">
        <v>0</v>
      </c>
      <c r="F965" s="64">
        <v>0</v>
      </c>
      <c r="G965" s="64">
        <v>0</v>
      </c>
      <c r="H965" s="64">
        <v>1</v>
      </c>
      <c r="I965" s="64">
        <v>0</v>
      </c>
      <c r="J965" s="64">
        <v>0</v>
      </c>
      <c r="K965" s="84">
        <v>3.8600000000000002E-2</v>
      </c>
      <c r="L965" s="64">
        <v>0</v>
      </c>
      <c r="M965" s="64">
        <v>0</v>
      </c>
      <c r="N965" s="64">
        <v>0</v>
      </c>
      <c r="O965" s="64">
        <v>0</v>
      </c>
      <c r="P965" s="64">
        <v>0</v>
      </c>
      <c r="Q965" s="64">
        <v>1</v>
      </c>
      <c r="R965" s="84">
        <v>1</v>
      </c>
      <c r="S965" s="64">
        <v>3</v>
      </c>
      <c r="T965" s="61"/>
      <c r="U965" s="61">
        <v>3506</v>
      </c>
      <c r="V965" s="61">
        <v>262</v>
      </c>
      <c r="W965" s="61">
        <v>342</v>
      </c>
      <c r="X965" s="85">
        <v>9754.4269099999983</v>
      </c>
      <c r="Y965" s="85">
        <v>9754</v>
      </c>
    </row>
    <row r="966" spans="1:25" s="85" customFormat="1">
      <c r="A966" s="83">
        <v>3506</v>
      </c>
      <c r="B966" s="61">
        <v>3506262346</v>
      </c>
      <c r="C966" s="63" t="s">
        <v>311</v>
      </c>
      <c r="D966" s="64">
        <v>0</v>
      </c>
      <c r="E966" s="64">
        <v>0</v>
      </c>
      <c r="F966" s="64">
        <v>0</v>
      </c>
      <c r="G966" s="64">
        <v>0</v>
      </c>
      <c r="H966" s="64">
        <v>1</v>
      </c>
      <c r="I966" s="64">
        <v>0</v>
      </c>
      <c r="J966" s="64">
        <v>0</v>
      </c>
      <c r="K966" s="84">
        <v>3.8600000000000002E-2</v>
      </c>
      <c r="L966" s="64">
        <v>0</v>
      </c>
      <c r="M966" s="64">
        <v>0</v>
      </c>
      <c r="N966" s="64">
        <v>0</v>
      </c>
      <c r="O966" s="64">
        <v>0</v>
      </c>
      <c r="P966" s="64">
        <v>1</v>
      </c>
      <c r="Q966" s="64">
        <v>1</v>
      </c>
      <c r="R966" s="84">
        <v>1</v>
      </c>
      <c r="S966" s="64">
        <v>8</v>
      </c>
      <c r="T966" s="61"/>
      <c r="U966" s="61">
        <v>3506</v>
      </c>
      <c r="V966" s="61">
        <v>262</v>
      </c>
      <c r="W966" s="61">
        <v>346</v>
      </c>
      <c r="X966" s="85">
        <v>15072.93691</v>
      </c>
      <c r="Y966" s="85">
        <v>15073</v>
      </c>
    </row>
    <row r="967" spans="1:25" s="85" customFormat="1">
      <c r="A967" s="83">
        <v>3506</v>
      </c>
      <c r="B967" s="61">
        <v>3506262347</v>
      </c>
      <c r="C967" s="63" t="s">
        <v>311</v>
      </c>
      <c r="D967" s="64">
        <v>0</v>
      </c>
      <c r="E967" s="64">
        <v>0</v>
      </c>
      <c r="F967" s="64">
        <v>0</v>
      </c>
      <c r="G967" s="64">
        <v>0</v>
      </c>
      <c r="H967" s="64">
        <v>1</v>
      </c>
      <c r="I967" s="64">
        <v>5</v>
      </c>
      <c r="J967" s="64">
        <v>0</v>
      </c>
      <c r="K967" s="84">
        <v>0.2316</v>
      </c>
      <c r="L967" s="64">
        <v>0</v>
      </c>
      <c r="M967" s="64">
        <v>0</v>
      </c>
      <c r="N967" s="64">
        <v>1</v>
      </c>
      <c r="O967" s="64">
        <v>0</v>
      </c>
      <c r="P967" s="64">
        <v>3</v>
      </c>
      <c r="Q967" s="64">
        <v>6</v>
      </c>
      <c r="R967" s="84">
        <v>1</v>
      </c>
      <c r="S967" s="64">
        <v>8</v>
      </c>
      <c r="T967" s="61"/>
      <c r="U967" s="61">
        <v>3506</v>
      </c>
      <c r="V967" s="61">
        <v>262</v>
      </c>
      <c r="W967" s="61">
        <v>347</v>
      </c>
      <c r="X967" s="85">
        <v>86463.011459999994</v>
      </c>
      <c r="Y967" s="85">
        <v>14411</v>
      </c>
    </row>
    <row r="968" spans="1:25" s="85" customFormat="1">
      <c r="A968" s="83">
        <v>3508</v>
      </c>
      <c r="B968" s="61">
        <v>3508281061</v>
      </c>
      <c r="C968" s="63" t="s">
        <v>608</v>
      </c>
      <c r="D968" s="64">
        <v>0</v>
      </c>
      <c r="E968" s="64">
        <v>0</v>
      </c>
      <c r="F968" s="64">
        <v>0</v>
      </c>
      <c r="G968" s="64">
        <v>0</v>
      </c>
      <c r="H968" s="64">
        <v>0</v>
      </c>
      <c r="I968" s="64">
        <v>2</v>
      </c>
      <c r="J968" s="64">
        <v>0</v>
      </c>
      <c r="K968" s="84">
        <v>7.7200000000000005E-2</v>
      </c>
      <c r="L968" s="64">
        <v>0</v>
      </c>
      <c r="M968" s="64">
        <v>0</v>
      </c>
      <c r="N968" s="64">
        <v>0</v>
      </c>
      <c r="O968" s="64">
        <v>1</v>
      </c>
      <c r="P968" s="64">
        <v>2</v>
      </c>
      <c r="Q968" s="64">
        <v>2</v>
      </c>
      <c r="R968" s="84">
        <v>1</v>
      </c>
      <c r="S968" s="64">
        <v>11</v>
      </c>
      <c r="T968" s="61"/>
      <c r="U968" s="61">
        <v>3508</v>
      </c>
      <c r="V968" s="61">
        <v>281</v>
      </c>
      <c r="W968" s="61">
        <v>61</v>
      </c>
      <c r="X968" s="85">
        <v>38057.603820000004</v>
      </c>
      <c r="Y968" s="85">
        <v>19029</v>
      </c>
    </row>
    <row r="969" spans="1:25" s="85" customFormat="1">
      <c r="A969" s="83">
        <v>3508</v>
      </c>
      <c r="B969" s="61">
        <v>3508281137</v>
      </c>
      <c r="C969" s="63" t="s">
        <v>608</v>
      </c>
      <c r="D969" s="64">
        <v>0</v>
      </c>
      <c r="E969" s="64">
        <v>0</v>
      </c>
      <c r="F969" s="64">
        <v>0</v>
      </c>
      <c r="G969" s="64">
        <v>0</v>
      </c>
      <c r="H969" s="64">
        <v>0</v>
      </c>
      <c r="I969" s="64">
        <v>5</v>
      </c>
      <c r="J969" s="64">
        <v>0</v>
      </c>
      <c r="K969" s="84">
        <v>0.193</v>
      </c>
      <c r="L969" s="64">
        <v>0</v>
      </c>
      <c r="M969" s="64">
        <v>0</v>
      </c>
      <c r="N969" s="64">
        <v>0</v>
      </c>
      <c r="O969" s="64">
        <v>0</v>
      </c>
      <c r="P969" s="64">
        <v>5</v>
      </c>
      <c r="Q969" s="64">
        <v>5</v>
      </c>
      <c r="R969" s="84">
        <v>1</v>
      </c>
      <c r="S969" s="64">
        <v>12</v>
      </c>
      <c r="T969" s="61"/>
      <c r="U969" s="61">
        <v>3508</v>
      </c>
      <c r="V969" s="61">
        <v>281</v>
      </c>
      <c r="W969" s="61">
        <v>137</v>
      </c>
      <c r="X969" s="85">
        <v>90440.184550000005</v>
      </c>
      <c r="Y969" s="85">
        <v>18088</v>
      </c>
    </row>
    <row r="970" spans="1:25" s="85" customFormat="1">
      <c r="A970" s="83">
        <v>3508</v>
      </c>
      <c r="B970" s="61">
        <v>3508281281</v>
      </c>
      <c r="C970" s="63" t="s">
        <v>608</v>
      </c>
      <c r="D970" s="64">
        <v>0</v>
      </c>
      <c r="E970" s="64">
        <v>0</v>
      </c>
      <c r="F970" s="64">
        <v>0</v>
      </c>
      <c r="G970" s="64">
        <v>0</v>
      </c>
      <c r="H970" s="64">
        <v>0</v>
      </c>
      <c r="I970" s="64">
        <v>167</v>
      </c>
      <c r="J970" s="64">
        <v>0</v>
      </c>
      <c r="K970" s="84">
        <v>6.4462000000000002</v>
      </c>
      <c r="L970" s="64">
        <v>0</v>
      </c>
      <c r="M970" s="64">
        <v>0</v>
      </c>
      <c r="N970" s="64">
        <v>0</v>
      </c>
      <c r="O970" s="64">
        <v>24</v>
      </c>
      <c r="P970" s="64">
        <v>159</v>
      </c>
      <c r="Q970" s="64">
        <v>167</v>
      </c>
      <c r="R970" s="84">
        <v>1</v>
      </c>
      <c r="S970" s="64">
        <v>12</v>
      </c>
      <c r="T970" s="61"/>
      <c r="U970" s="61">
        <v>3508</v>
      </c>
      <c r="V970" s="61">
        <v>281</v>
      </c>
      <c r="W970" s="61">
        <v>281</v>
      </c>
      <c r="X970" s="85">
        <v>3029259.9239699994</v>
      </c>
      <c r="Y970" s="85">
        <v>18139</v>
      </c>
    </row>
    <row r="971" spans="1:25" s="85" customFormat="1">
      <c r="A971" s="83">
        <v>3508</v>
      </c>
      <c r="B971" s="61">
        <v>3508281325</v>
      </c>
      <c r="C971" s="63" t="s">
        <v>608</v>
      </c>
      <c r="D971" s="64">
        <v>0</v>
      </c>
      <c r="E971" s="64">
        <v>0</v>
      </c>
      <c r="F971" s="64">
        <v>0</v>
      </c>
      <c r="G971" s="64">
        <v>0</v>
      </c>
      <c r="H971" s="64">
        <v>0</v>
      </c>
      <c r="I971" s="64">
        <v>1</v>
      </c>
      <c r="J971" s="64">
        <v>0</v>
      </c>
      <c r="K971" s="84">
        <v>3.8600000000000002E-2</v>
      </c>
      <c r="L971" s="64">
        <v>0</v>
      </c>
      <c r="M971" s="64">
        <v>0</v>
      </c>
      <c r="N971" s="64">
        <v>0</v>
      </c>
      <c r="O971" s="64">
        <v>0</v>
      </c>
      <c r="P971" s="64">
        <v>1</v>
      </c>
      <c r="Q971" s="64">
        <v>1</v>
      </c>
      <c r="R971" s="84">
        <v>1</v>
      </c>
      <c r="S971" s="64">
        <v>9</v>
      </c>
      <c r="T971" s="61"/>
      <c r="U971" s="61">
        <v>3508</v>
      </c>
      <c r="V971" s="61">
        <v>281</v>
      </c>
      <c r="W971" s="61">
        <v>325</v>
      </c>
      <c r="X971" s="85">
        <v>17192.056910000003</v>
      </c>
      <c r="Y971" s="85">
        <v>17192</v>
      </c>
    </row>
    <row r="972" spans="1:25" s="85" customFormat="1">
      <c r="A972" s="83">
        <v>3509</v>
      </c>
      <c r="B972" s="61">
        <v>3509095072</v>
      </c>
      <c r="C972" s="63" t="s">
        <v>314</v>
      </c>
      <c r="D972" s="64">
        <v>0</v>
      </c>
      <c r="E972" s="64">
        <v>0</v>
      </c>
      <c r="F972" s="64">
        <v>0</v>
      </c>
      <c r="G972" s="64">
        <v>0</v>
      </c>
      <c r="H972" s="64">
        <v>0</v>
      </c>
      <c r="I972" s="64">
        <v>1</v>
      </c>
      <c r="J972" s="64">
        <v>0</v>
      </c>
      <c r="K972" s="84">
        <v>3.8600000000000002E-2</v>
      </c>
      <c r="L972" s="64">
        <v>0</v>
      </c>
      <c r="M972" s="64">
        <v>0</v>
      </c>
      <c r="N972" s="64">
        <v>0</v>
      </c>
      <c r="O972" s="64">
        <v>0</v>
      </c>
      <c r="P972" s="64">
        <v>1</v>
      </c>
      <c r="Q972" s="64">
        <v>1</v>
      </c>
      <c r="R972" s="84">
        <v>1</v>
      </c>
      <c r="S972" s="64">
        <v>6</v>
      </c>
      <c r="T972" s="61"/>
      <c r="U972" s="61">
        <v>3509</v>
      </c>
      <c r="V972" s="61">
        <v>95</v>
      </c>
      <c r="W972" s="61">
        <v>72</v>
      </c>
      <c r="X972" s="85">
        <v>16405.886910000001</v>
      </c>
      <c r="Y972" s="85">
        <v>16406</v>
      </c>
    </row>
    <row r="973" spans="1:25" s="85" customFormat="1">
      <c r="A973" s="83">
        <v>3509</v>
      </c>
      <c r="B973" s="61">
        <v>3509095095</v>
      </c>
      <c r="C973" s="63" t="s">
        <v>314</v>
      </c>
      <c r="D973" s="64">
        <v>0</v>
      </c>
      <c r="E973" s="64">
        <v>0</v>
      </c>
      <c r="F973" s="64">
        <v>0</v>
      </c>
      <c r="G973" s="64">
        <v>0</v>
      </c>
      <c r="H973" s="64">
        <v>303</v>
      </c>
      <c r="I973" s="64">
        <v>250</v>
      </c>
      <c r="J973" s="64">
        <v>0</v>
      </c>
      <c r="K973" s="84">
        <v>21.345800000000001</v>
      </c>
      <c r="L973" s="64">
        <v>0</v>
      </c>
      <c r="M973" s="64">
        <v>0</v>
      </c>
      <c r="N973" s="64">
        <v>63</v>
      </c>
      <c r="O973" s="64">
        <v>49</v>
      </c>
      <c r="P973" s="64">
        <v>454</v>
      </c>
      <c r="Q973" s="64">
        <v>553</v>
      </c>
      <c r="R973" s="84">
        <v>1</v>
      </c>
      <c r="S973" s="64">
        <v>12</v>
      </c>
      <c r="T973" s="61"/>
      <c r="U973" s="61">
        <v>3509</v>
      </c>
      <c r="V973" s="61">
        <v>95</v>
      </c>
      <c r="W973" s="61">
        <v>95</v>
      </c>
      <c r="X973" s="85">
        <v>9091907.2912300006</v>
      </c>
      <c r="Y973" s="85">
        <v>16441</v>
      </c>
    </row>
    <row r="974" spans="1:25" s="85" customFormat="1">
      <c r="A974" s="83">
        <v>3509</v>
      </c>
      <c r="B974" s="61">
        <v>3509095201</v>
      </c>
      <c r="C974" s="63" t="s">
        <v>314</v>
      </c>
      <c r="D974" s="64">
        <v>0</v>
      </c>
      <c r="E974" s="64">
        <v>0</v>
      </c>
      <c r="F974" s="64">
        <v>0</v>
      </c>
      <c r="G974" s="64">
        <v>0</v>
      </c>
      <c r="H974" s="64">
        <v>2</v>
      </c>
      <c r="I974" s="64">
        <v>5</v>
      </c>
      <c r="J974" s="64">
        <v>0</v>
      </c>
      <c r="K974" s="84">
        <v>0.2702</v>
      </c>
      <c r="L974" s="64">
        <v>0</v>
      </c>
      <c r="M974" s="64">
        <v>0</v>
      </c>
      <c r="N974" s="64">
        <v>0</v>
      </c>
      <c r="O974" s="64">
        <v>1</v>
      </c>
      <c r="P974" s="64">
        <v>7</v>
      </c>
      <c r="Q974" s="64">
        <v>7</v>
      </c>
      <c r="R974" s="84">
        <v>1</v>
      </c>
      <c r="S974" s="64">
        <v>12</v>
      </c>
      <c r="T974" s="61"/>
      <c r="U974" s="61">
        <v>3509</v>
      </c>
      <c r="V974" s="61">
        <v>95</v>
      </c>
      <c r="W974" s="61">
        <v>201</v>
      </c>
      <c r="X974" s="85">
        <v>125417.60837</v>
      </c>
      <c r="Y974" s="85">
        <v>17917</v>
      </c>
    </row>
    <row r="975" spans="1:25" s="85" customFormat="1">
      <c r="A975" s="83">
        <v>3509</v>
      </c>
      <c r="B975" s="61">
        <v>3509095265</v>
      </c>
      <c r="C975" s="63" t="s">
        <v>314</v>
      </c>
      <c r="D975" s="64">
        <v>0</v>
      </c>
      <c r="E975" s="64">
        <v>0</v>
      </c>
      <c r="F975" s="64">
        <v>0</v>
      </c>
      <c r="G975" s="64">
        <v>0</v>
      </c>
      <c r="H975" s="64">
        <v>0</v>
      </c>
      <c r="I975" s="64">
        <v>1</v>
      </c>
      <c r="J975" s="64">
        <v>0</v>
      </c>
      <c r="K975" s="84">
        <v>3.8600000000000002E-2</v>
      </c>
      <c r="L975" s="64">
        <v>0</v>
      </c>
      <c r="M975" s="64">
        <v>0</v>
      </c>
      <c r="N975" s="64">
        <v>0</v>
      </c>
      <c r="O975" s="64">
        <v>1</v>
      </c>
      <c r="P975" s="64">
        <v>1</v>
      </c>
      <c r="Q975" s="64">
        <v>1</v>
      </c>
      <c r="R975" s="84">
        <v>1</v>
      </c>
      <c r="S975" s="64">
        <v>4</v>
      </c>
      <c r="T975" s="61"/>
      <c r="U975" s="61">
        <v>3509</v>
      </c>
      <c r="V975" s="61">
        <v>95</v>
      </c>
      <c r="W975" s="61">
        <v>265</v>
      </c>
      <c r="X975" s="85">
        <v>18428.046909999997</v>
      </c>
      <c r="Y975" s="85">
        <v>18428</v>
      </c>
    </row>
    <row r="976" spans="1:25" s="85" customFormat="1">
      <c r="A976" s="83">
        <v>3509</v>
      </c>
      <c r="B976" s="61">
        <v>3509095292</v>
      </c>
      <c r="C976" s="63" t="s">
        <v>314</v>
      </c>
      <c r="D976" s="64">
        <v>0</v>
      </c>
      <c r="E976" s="64">
        <v>0</v>
      </c>
      <c r="F976" s="64">
        <v>0</v>
      </c>
      <c r="G976" s="64">
        <v>0</v>
      </c>
      <c r="H976" s="64">
        <v>0</v>
      </c>
      <c r="I976" s="64">
        <v>1</v>
      </c>
      <c r="J976" s="64">
        <v>0</v>
      </c>
      <c r="K976" s="84">
        <v>3.8600000000000002E-2</v>
      </c>
      <c r="L976" s="64">
        <v>0</v>
      </c>
      <c r="M976" s="64">
        <v>0</v>
      </c>
      <c r="N976" s="64">
        <v>0</v>
      </c>
      <c r="O976" s="64">
        <v>0</v>
      </c>
      <c r="P976" s="64">
        <v>1</v>
      </c>
      <c r="Q976" s="64">
        <v>1</v>
      </c>
      <c r="R976" s="84">
        <v>1</v>
      </c>
      <c r="S976" s="64">
        <v>6</v>
      </c>
      <c r="T976" s="61"/>
      <c r="U976" s="61">
        <v>3509</v>
      </c>
      <c r="V976" s="61">
        <v>95</v>
      </c>
      <c r="W976" s="61">
        <v>292</v>
      </c>
      <c r="X976" s="85">
        <v>16405.886910000001</v>
      </c>
      <c r="Y976" s="85">
        <v>16406</v>
      </c>
    </row>
    <row r="977" spans="1:25" s="85" customFormat="1">
      <c r="A977" s="83">
        <v>3509</v>
      </c>
      <c r="B977" s="61">
        <v>3509095331</v>
      </c>
      <c r="C977" s="63" t="s">
        <v>314</v>
      </c>
      <c r="D977" s="64">
        <v>0</v>
      </c>
      <c r="E977" s="64">
        <v>0</v>
      </c>
      <c r="F977" s="64">
        <v>0</v>
      </c>
      <c r="G977" s="64">
        <v>0</v>
      </c>
      <c r="H977" s="64">
        <v>0</v>
      </c>
      <c r="I977" s="64">
        <v>1</v>
      </c>
      <c r="J977" s="64">
        <v>0</v>
      </c>
      <c r="K977" s="84">
        <v>3.8600000000000002E-2</v>
      </c>
      <c r="L977" s="64">
        <v>0</v>
      </c>
      <c r="M977" s="64">
        <v>0</v>
      </c>
      <c r="N977" s="64">
        <v>0</v>
      </c>
      <c r="O977" s="64">
        <v>0</v>
      </c>
      <c r="P977" s="64">
        <v>0</v>
      </c>
      <c r="Q977" s="64">
        <v>1</v>
      </c>
      <c r="R977" s="84">
        <v>1</v>
      </c>
      <c r="S977" s="64">
        <v>7</v>
      </c>
      <c r="T977" s="61"/>
      <c r="U977" s="61">
        <v>3509</v>
      </c>
      <c r="V977" s="61">
        <v>95</v>
      </c>
      <c r="W977" s="61">
        <v>331</v>
      </c>
      <c r="X977" s="85">
        <v>11611.466909999999</v>
      </c>
      <c r="Y977" s="85">
        <v>11611</v>
      </c>
    </row>
    <row r="978" spans="1:25" s="85" customFormat="1">
      <c r="A978" s="83">
        <v>3509</v>
      </c>
      <c r="B978" s="61">
        <v>3509095650</v>
      </c>
      <c r="C978" s="63" t="s">
        <v>314</v>
      </c>
      <c r="D978" s="64">
        <v>0</v>
      </c>
      <c r="E978" s="64">
        <v>0</v>
      </c>
      <c r="F978" s="64">
        <v>0</v>
      </c>
      <c r="G978" s="64">
        <v>0</v>
      </c>
      <c r="H978" s="64">
        <v>0</v>
      </c>
      <c r="I978" s="64">
        <v>1</v>
      </c>
      <c r="J978" s="64">
        <v>0</v>
      </c>
      <c r="K978" s="84">
        <v>3.8600000000000002E-2</v>
      </c>
      <c r="L978" s="64">
        <v>0</v>
      </c>
      <c r="M978" s="64">
        <v>0</v>
      </c>
      <c r="N978" s="64">
        <v>0</v>
      </c>
      <c r="O978" s="64">
        <v>0</v>
      </c>
      <c r="P978" s="64">
        <v>0</v>
      </c>
      <c r="Q978" s="64">
        <v>1</v>
      </c>
      <c r="R978" s="84">
        <v>1</v>
      </c>
      <c r="S978" s="64">
        <v>5</v>
      </c>
      <c r="T978" s="61"/>
      <c r="U978" s="61">
        <v>3509</v>
      </c>
      <c r="V978" s="61">
        <v>95</v>
      </c>
      <c r="W978" s="61">
        <v>650</v>
      </c>
      <c r="X978" s="85">
        <v>11611.466909999999</v>
      </c>
      <c r="Y978" s="85">
        <v>11611</v>
      </c>
    </row>
    <row r="979" spans="1:25" s="85" customFormat="1">
      <c r="A979" s="83">
        <v>3509</v>
      </c>
      <c r="B979" s="61">
        <v>3509095665</v>
      </c>
      <c r="C979" s="63" t="s">
        <v>314</v>
      </c>
      <c r="D979" s="64">
        <v>0</v>
      </c>
      <c r="E979" s="64">
        <v>0</v>
      </c>
      <c r="F979" s="64">
        <v>0</v>
      </c>
      <c r="G979" s="64">
        <v>0</v>
      </c>
      <c r="H979" s="64">
        <v>1</v>
      </c>
      <c r="I979" s="64">
        <v>0</v>
      </c>
      <c r="J979" s="64">
        <v>0</v>
      </c>
      <c r="K979" s="84">
        <v>3.8600000000000002E-2</v>
      </c>
      <c r="L979" s="64">
        <v>0</v>
      </c>
      <c r="M979" s="64">
        <v>0</v>
      </c>
      <c r="N979" s="64">
        <v>0</v>
      </c>
      <c r="O979" s="64">
        <v>0</v>
      </c>
      <c r="P979" s="64">
        <v>1</v>
      </c>
      <c r="Q979" s="64">
        <v>1</v>
      </c>
      <c r="R979" s="84">
        <v>1</v>
      </c>
      <c r="S979" s="64">
        <v>5</v>
      </c>
      <c r="T979" s="61"/>
      <c r="U979" s="61">
        <v>3509</v>
      </c>
      <c r="V979" s="61">
        <v>95</v>
      </c>
      <c r="W979" s="61">
        <v>665</v>
      </c>
      <c r="X979" s="85">
        <v>14164.726909999999</v>
      </c>
      <c r="Y979" s="85">
        <v>14165</v>
      </c>
    </row>
    <row r="980" spans="1:25" s="85" customFormat="1">
      <c r="A980" s="83">
        <v>3510</v>
      </c>
      <c r="B980" s="61">
        <v>3510281061</v>
      </c>
      <c r="C980" s="63" t="s">
        <v>315</v>
      </c>
      <c r="D980" s="64">
        <v>0</v>
      </c>
      <c r="E980" s="64">
        <v>0</v>
      </c>
      <c r="F980" s="64">
        <v>0</v>
      </c>
      <c r="G980" s="64">
        <v>1</v>
      </c>
      <c r="H980" s="64">
        <v>1</v>
      </c>
      <c r="I980" s="64">
        <v>0</v>
      </c>
      <c r="J980" s="64">
        <v>0</v>
      </c>
      <c r="K980" s="84">
        <v>7.7200000000000005E-2</v>
      </c>
      <c r="L980" s="64">
        <v>0</v>
      </c>
      <c r="M980" s="64">
        <v>0</v>
      </c>
      <c r="N980" s="64">
        <v>0</v>
      </c>
      <c r="O980" s="64">
        <v>0</v>
      </c>
      <c r="P980" s="64">
        <v>2</v>
      </c>
      <c r="Q980" s="64">
        <v>2</v>
      </c>
      <c r="R980" s="84">
        <v>1</v>
      </c>
      <c r="S980" s="64">
        <v>11</v>
      </c>
      <c r="T980" s="61"/>
      <c r="U980" s="61">
        <v>3510</v>
      </c>
      <c r="V980" s="61">
        <v>281</v>
      </c>
      <c r="W980" s="61">
        <v>61</v>
      </c>
      <c r="X980" s="85">
        <v>32188.353819999997</v>
      </c>
      <c r="Y980" s="85">
        <v>16094</v>
      </c>
    </row>
    <row r="981" spans="1:25" s="85" customFormat="1">
      <c r="A981" s="83">
        <v>3510</v>
      </c>
      <c r="B981" s="61">
        <v>3510281087</v>
      </c>
      <c r="C981" s="63" t="s">
        <v>315</v>
      </c>
      <c r="D981" s="64">
        <v>0</v>
      </c>
      <c r="E981" s="64">
        <v>0</v>
      </c>
      <c r="F981" s="64">
        <v>0</v>
      </c>
      <c r="G981" s="64">
        <v>2</v>
      </c>
      <c r="H981" s="64">
        <v>0</v>
      </c>
      <c r="I981" s="64">
        <v>0</v>
      </c>
      <c r="J981" s="64">
        <v>0</v>
      </c>
      <c r="K981" s="84">
        <v>7.7200000000000005E-2</v>
      </c>
      <c r="L981" s="64">
        <v>0</v>
      </c>
      <c r="M981" s="64">
        <v>1</v>
      </c>
      <c r="N981" s="64">
        <v>0</v>
      </c>
      <c r="O981" s="64">
        <v>0</v>
      </c>
      <c r="P981" s="64">
        <v>1</v>
      </c>
      <c r="Q981" s="64">
        <v>2</v>
      </c>
      <c r="R981" s="84">
        <v>1</v>
      </c>
      <c r="S981" s="64">
        <v>5</v>
      </c>
      <c r="T981" s="61"/>
      <c r="U981" s="61">
        <v>3510</v>
      </c>
      <c r="V981" s="61">
        <v>281</v>
      </c>
      <c r="W981" s="61">
        <v>87</v>
      </c>
      <c r="X981" s="85">
        <v>27193.743819999996</v>
      </c>
      <c r="Y981" s="85">
        <v>13597</v>
      </c>
    </row>
    <row r="982" spans="1:25" s="85" customFormat="1">
      <c r="A982" s="83">
        <v>3510</v>
      </c>
      <c r="B982" s="61">
        <v>3510281137</v>
      </c>
      <c r="C982" s="63" t="s">
        <v>315</v>
      </c>
      <c r="D982" s="64">
        <v>0</v>
      </c>
      <c r="E982" s="64">
        <v>0</v>
      </c>
      <c r="F982" s="64">
        <v>0</v>
      </c>
      <c r="G982" s="64">
        <v>2</v>
      </c>
      <c r="H982" s="64">
        <v>1</v>
      </c>
      <c r="I982" s="64">
        <v>0</v>
      </c>
      <c r="J982" s="64">
        <v>0</v>
      </c>
      <c r="K982" s="84">
        <v>0.1158</v>
      </c>
      <c r="L982" s="64">
        <v>0</v>
      </c>
      <c r="M982" s="64">
        <v>0</v>
      </c>
      <c r="N982" s="64">
        <v>0</v>
      </c>
      <c r="O982" s="64">
        <v>0</v>
      </c>
      <c r="P982" s="64">
        <v>3</v>
      </c>
      <c r="Q982" s="64">
        <v>3</v>
      </c>
      <c r="R982" s="84">
        <v>1</v>
      </c>
      <c r="S982" s="64">
        <v>12</v>
      </c>
      <c r="T982" s="61"/>
      <c r="U982" s="61">
        <v>3510</v>
      </c>
      <c r="V982" s="61">
        <v>281</v>
      </c>
      <c r="W982" s="61">
        <v>137</v>
      </c>
      <c r="X982" s="85">
        <v>49413.510730000009</v>
      </c>
      <c r="Y982" s="85">
        <v>16471</v>
      </c>
    </row>
    <row r="983" spans="1:25" s="85" customFormat="1">
      <c r="A983" s="83">
        <v>3510</v>
      </c>
      <c r="B983" s="61">
        <v>3510281281</v>
      </c>
      <c r="C983" s="63" t="s">
        <v>315</v>
      </c>
      <c r="D983" s="64">
        <v>0</v>
      </c>
      <c r="E983" s="64">
        <v>0</v>
      </c>
      <c r="F983" s="64">
        <v>52</v>
      </c>
      <c r="G983" s="64">
        <v>263</v>
      </c>
      <c r="H983" s="64">
        <v>100</v>
      </c>
      <c r="I983" s="64">
        <v>0</v>
      </c>
      <c r="J983" s="64">
        <v>0</v>
      </c>
      <c r="K983" s="84">
        <v>16.018999999999998</v>
      </c>
      <c r="L983" s="64">
        <v>0</v>
      </c>
      <c r="M983" s="64">
        <v>62</v>
      </c>
      <c r="N983" s="64">
        <v>5</v>
      </c>
      <c r="O983" s="64">
        <v>0</v>
      </c>
      <c r="P983" s="64">
        <v>328</v>
      </c>
      <c r="Q983" s="64">
        <v>415</v>
      </c>
      <c r="R983" s="84">
        <v>1</v>
      </c>
      <c r="S983" s="64">
        <v>12</v>
      </c>
      <c r="T983" s="61"/>
      <c r="U983" s="61">
        <v>3510</v>
      </c>
      <c r="V983" s="61">
        <v>281</v>
      </c>
      <c r="W983" s="61">
        <v>281</v>
      </c>
      <c r="X983" s="85">
        <v>6455075.4476500014</v>
      </c>
      <c r="Y983" s="85">
        <v>15554</v>
      </c>
    </row>
    <row r="984" spans="1:25" s="85" customFormat="1">
      <c r="A984" s="83">
        <v>3510</v>
      </c>
      <c r="B984" s="61">
        <v>3510281325</v>
      </c>
      <c r="C984" s="63" t="s">
        <v>315</v>
      </c>
      <c r="D984" s="64">
        <v>0</v>
      </c>
      <c r="E984" s="64">
        <v>0</v>
      </c>
      <c r="F984" s="64">
        <v>1</v>
      </c>
      <c r="G984" s="64">
        <v>1</v>
      </c>
      <c r="H984" s="64">
        <v>1</v>
      </c>
      <c r="I984" s="64">
        <v>0</v>
      </c>
      <c r="J984" s="64">
        <v>0</v>
      </c>
      <c r="K984" s="84">
        <v>0.1158</v>
      </c>
      <c r="L984" s="64">
        <v>0</v>
      </c>
      <c r="M984" s="64">
        <v>0</v>
      </c>
      <c r="N984" s="64">
        <v>0</v>
      </c>
      <c r="O984" s="64">
        <v>0</v>
      </c>
      <c r="P984" s="64">
        <v>3</v>
      </c>
      <c r="Q984" s="64">
        <v>3</v>
      </c>
      <c r="R984" s="84">
        <v>1</v>
      </c>
      <c r="S984" s="64">
        <v>9</v>
      </c>
      <c r="T984" s="61"/>
      <c r="U984" s="61">
        <v>3510</v>
      </c>
      <c r="V984" s="61">
        <v>281</v>
      </c>
      <c r="W984" s="61">
        <v>325</v>
      </c>
      <c r="X984" s="85">
        <v>46674.810729999997</v>
      </c>
      <c r="Y984" s="85">
        <v>15558</v>
      </c>
    </row>
    <row r="985" spans="1:25" s="85" customFormat="1">
      <c r="A985" s="83">
        <v>3510</v>
      </c>
      <c r="B985" s="61">
        <v>3510281332</v>
      </c>
      <c r="C985" s="63" t="s">
        <v>315</v>
      </c>
      <c r="D985" s="64">
        <v>0</v>
      </c>
      <c r="E985" s="64">
        <v>0</v>
      </c>
      <c r="F985" s="64">
        <v>1</v>
      </c>
      <c r="G985" s="64">
        <v>3</v>
      </c>
      <c r="H985" s="64">
        <v>2</v>
      </c>
      <c r="I985" s="64">
        <v>0</v>
      </c>
      <c r="J985" s="64">
        <v>0</v>
      </c>
      <c r="K985" s="84">
        <v>0.2316</v>
      </c>
      <c r="L985" s="64">
        <v>0</v>
      </c>
      <c r="M985" s="64">
        <v>2</v>
      </c>
      <c r="N985" s="64">
        <v>0</v>
      </c>
      <c r="O985" s="64">
        <v>0</v>
      </c>
      <c r="P985" s="64">
        <v>5</v>
      </c>
      <c r="Q985" s="64">
        <v>6</v>
      </c>
      <c r="R985" s="84">
        <v>1</v>
      </c>
      <c r="S985" s="64">
        <v>10</v>
      </c>
      <c r="T985" s="61"/>
      <c r="U985" s="61">
        <v>3510</v>
      </c>
      <c r="V985" s="61">
        <v>281</v>
      </c>
      <c r="W985" s="61">
        <v>332</v>
      </c>
      <c r="X985" s="85">
        <v>94238.181460000007</v>
      </c>
      <c r="Y985" s="85">
        <v>15706</v>
      </c>
    </row>
    <row r="986" spans="1:25" s="85" customFormat="1">
      <c r="A986" s="83">
        <v>3510</v>
      </c>
      <c r="B986" s="61">
        <v>3510281680</v>
      </c>
      <c r="C986" s="63" t="s">
        <v>315</v>
      </c>
      <c r="D986" s="64">
        <v>0</v>
      </c>
      <c r="E986" s="64">
        <v>0</v>
      </c>
      <c r="F986" s="64">
        <v>0</v>
      </c>
      <c r="G986" s="64">
        <v>1</v>
      </c>
      <c r="H986" s="64">
        <v>1</v>
      </c>
      <c r="I986" s="64">
        <v>0</v>
      </c>
      <c r="J986" s="64">
        <v>0</v>
      </c>
      <c r="K986" s="84">
        <v>7.7200000000000005E-2</v>
      </c>
      <c r="L986" s="64">
        <v>0</v>
      </c>
      <c r="M986" s="64">
        <v>0</v>
      </c>
      <c r="N986" s="64">
        <v>0</v>
      </c>
      <c r="O986" s="64">
        <v>0</v>
      </c>
      <c r="P986" s="64">
        <v>2</v>
      </c>
      <c r="Q986" s="64">
        <v>2</v>
      </c>
      <c r="R986" s="84">
        <v>1</v>
      </c>
      <c r="S986" s="64">
        <v>5</v>
      </c>
      <c r="T986" s="61"/>
      <c r="U986" s="61">
        <v>3510</v>
      </c>
      <c r="V986" s="61">
        <v>281</v>
      </c>
      <c r="W986" s="61">
        <v>680</v>
      </c>
      <c r="X986" s="85">
        <v>28689.713820000004</v>
      </c>
      <c r="Y986" s="85">
        <v>14345</v>
      </c>
    </row>
    <row r="987" spans="1:25" s="85" customFormat="1">
      <c r="A987" s="83">
        <v>3513</v>
      </c>
      <c r="B987" s="61">
        <v>3513044016</v>
      </c>
      <c r="C987" s="63" t="s">
        <v>316</v>
      </c>
      <c r="D987" s="64">
        <v>0</v>
      </c>
      <c r="E987" s="64">
        <v>0</v>
      </c>
      <c r="F987" s="64">
        <v>0</v>
      </c>
      <c r="G987" s="64">
        <v>0</v>
      </c>
      <c r="H987" s="64">
        <v>1</v>
      </c>
      <c r="I987" s="64">
        <v>0</v>
      </c>
      <c r="J987" s="64">
        <v>0</v>
      </c>
      <c r="K987" s="84">
        <v>3.8600000000000002E-2</v>
      </c>
      <c r="L987" s="64">
        <v>0</v>
      </c>
      <c r="M987" s="64">
        <v>0</v>
      </c>
      <c r="N987" s="64">
        <v>0</v>
      </c>
      <c r="O987" s="64">
        <v>0</v>
      </c>
      <c r="P987" s="64">
        <v>1</v>
      </c>
      <c r="Q987" s="64">
        <v>1</v>
      </c>
      <c r="R987" s="84">
        <v>1</v>
      </c>
      <c r="S987" s="64">
        <v>8</v>
      </c>
      <c r="T987" s="61"/>
      <c r="U987" s="61">
        <v>3513</v>
      </c>
      <c r="V987" s="61">
        <v>44</v>
      </c>
      <c r="W987" s="61">
        <v>16</v>
      </c>
      <c r="X987" s="85">
        <v>15072.93691</v>
      </c>
      <c r="Y987" s="85">
        <v>15073</v>
      </c>
    </row>
    <row r="988" spans="1:25" s="85" customFormat="1">
      <c r="A988" s="83">
        <v>3513</v>
      </c>
      <c r="B988" s="61">
        <v>3513044018</v>
      </c>
      <c r="C988" s="63" t="s">
        <v>316</v>
      </c>
      <c r="D988" s="64">
        <v>0</v>
      </c>
      <c r="E988" s="64">
        <v>0</v>
      </c>
      <c r="F988" s="64">
        <v>0</v>
      </c>
      <c r="G988" s="64">
        <v>0</v>
      </c>
      <c r="H988" s="64">
        <v>0</v>
      </c>
      <c r="I988" s="64">
        <v>3</v>
      </c>
      <c r="J988" s="64">
        <v>0</v>
      </c>
      <c r="K988" s="84">
        <v>0.1158</v>
      </c>
      <c r="L988" s="64">
        <v>0</v>
      </c>
      <c r="M988" s="64">
        <v>0</v>
      </c>
      <c r="N988" s="64">
        <v>0</v>
      </c>
      <c r="O988" s="64">
        <v>1</v>
      </c>
      <c r="P988" s="64">
        <v>3</v>
      </c>
      <c r="Q988" s="64">
        <v>3</v>
      </c>
      <c r="R988" s="84">
        <v>1</v>
      </c>
      <c r="S988" s="64">
        <v>9</v>
      </c>
      <c r="T988" s="61"/>
      <c r="U988" s="61">
        <v>3513</v>
      </c>
      <c r="V988" s="61">
        <v>44</v>
      </c>
      <c r="W988" s="61">
        <v>18</v>
      </c>
      <c r="X988" s="85">
        <v>54091.600729999998</v>
      </c>
      <c r="Y988" s="85">
        <v>18031</v>
      </c>
    </row>
    <row r="989" spans="1:25" s="85" customFormat="1">
      <c r="A989" s="83">
        <v>3513</v>
      </c>
      <c r="B989" s="61">
        <v>3513044035</v>
      </c>
      <c r="C989" s="63" t="s">
        <v>316</v>
      </c>
      <c r="D989" s="64">
        <v>0</v>
      </c>
      <c r="E989" s="64">
        <v>0</v>
      </c>
      <c r="F989" s="64">
        <v>0</v>
      </c>
      <c r="G989" s="64">
        <v>0</v>
      </c>
      <c r="H989" s="64">
        <v>1</v>
      </c>
      <c r="I989" s="64">
        <v>4</v>
      </c>
      <c r="J989" s="64">
        <v>0</v>
      </c>
      <c r="K989" s="84">
        <v>0.193</v>
      </c>
      <c r="L989" s="64">
        <v>0</v>
      </c>
      <c r="M989" s="64">
        <v>0</v>
      </c>
      <c r="N989" s="64">
        <v>0</v>
      </c>
      <c r="O989" s="64">
        <v>2</v>
      </c>
      <c r="P989" s="64">
        <v>4</v>
      </c>
      <c r="Q989" s="64">
        <v>5</v>
      </c>
      <c r="R989" s="84">
        <v>1</v>
      </c>
      <c r="S989" s="64">
        <v>11</v>
      </c>
      <c r="T989" s="61"/>
      <c r="U989" s="61">
        <v>3513</v>
      </c>
      <c r="V989" s="61">
        <v>44</v>
      </c>
      <c r="W989" s="61">
        <v>35</v>
      </c>
      <c r="X989" s="85">
        <v>85869.634550000002</v>
      </c>
      <c r="Y989" s="85">
        <v>17174</v>
      </c>
    </row>
    <row r="990" spans="1:25" s="85" customFormat="1">
      <c r="A990" s="83">
        <v>3513</v>
      </c>
      <c r="B990" s="61">
        <v>3513044044</v>
      </c>
      <c r="C990" s="63" t="s">
        <v>316</v>
      </c>
      <c r="D990" s="64">
        <v>0</v>
      </c>
      <c r="E990" s="64">
        <v>0</v>
      </c>
      <c r="F990" s="64">
        <v>0</v>
      </c>
      <c r="G990" s="64">
        <v>0</v>
      </c>
      <c r="H990" s="64">
        <v>277</v>
      </c>
      <c r="I990" s="64">
        <v>323</v>
      </c>
      <c r="J990" s="64">
        <v>0</v>
      </c>
      <c r="K990" s="84">
        <v>23.16</v>
      </c>
      <c r="L990" s="64">
        <v>0</v>
      </c>
      <c r="M990" s="64">
        <v>0</v>
      </c>
      <c r="N990" s="64">
        <v>50</v>
      </c>
      <c r="O990" s="64">
        <v>38</v>
      </c>
      <c r="P990" s="64">
        <v>408</v>
      </c>
      <c r="Q990" s="64">
        <v>600</v>
      </c>
      <c r="R990" s="84">
        <v>1</v>
      </c>
      <c r="S990" s="64">
        <v>11</v>
      </c>
      <c r="T990" s="61"/>
      <c r="U990" s="61">
        <v>3513</v>
      </c>
      <c r="V990" s="61">
        <v>44</v>
      </c>
      <c r="W990" s="61">
        <v>44</v>
      </c>
      <c r="X990" s="85">
        <v>9195977.3660000004</v>
      </c>
      <c r="Y990" s="85">
        <v>15327</v>
      </c>
    </row>
    <row r="991" spans="1:25" s="85" customFormat="1">
      <c r="A991" s="83">
        <v>3513</v>
      </c>
      <c r="B991" s="61">
        <v>3513044050</v>
      </c>
      <c r="C991" s="63" t="s">
        <v>316</v>
      </c>
      <c r="D991" s="64">
        <v>0</v>
      </c>
      <c r="E991" s="64">
        <v>0</v>
      </c>
      <c r="F991" s="64">
        <v>0</v>
      </c>
      <c r="G991" s="64">
        <v>0</v>
      </c>
      <c r="H991" s="64">
        <v>1</v>
      </c>
      <c r="I991" s="64">
        <v>1</v>
      </c>
      <c r="J991" s="64">
        <v>0</v>
      </c>
      <c r="K991" s="84">
        <v>7.7200000000000005E-2</v>
      </c>
      <c r="L991" s="64">
        <v>0</v>
      </c>
      <c r="M991" s="64">
        <v>0</v>
      </c>
      <c r="N991" s="64">
        <v>0</v>
      </c>
      <c r="O991" s="64">
        <v>0</v>
      </c>
      <c r="P991" s="64">
        <v>1</v>
      </c>
      <c r="Q991" s="64">
        <v>2</v>
      </c>
      <c r="R991" s="84">
        <v>1</v>
      </c>
      <c r="S991" s="64">
        <v>4</v>
      </c>
      <c r="T991" s="61"/>
      <c r="U991" s="61">
        <v>3513</v>
      </c>
      <c r="V991" s="61">
        <v>44</v>
      </c>
      <c r="W991" s="61">
        <v>50</v>
      </c>
      <c r="X991" s="85">
        <v>25667.043820000003</v>
      </c>
      <c r="Y991" s="85">
        <v>12834</v>
      </c>
    </row>
    <row r="992" spans="1:25" s="85" customFormat="1">
      <c r="A992" s="83">
        <v>3513</v>
      </c>
      <c r="B992" s="61">
        <v>3513044083</v>
      </c>
      <c r="C992" s="63" t="s">
        <v>316</v>
      </c>
      <c r="D992" s="64">
        <v>0</v>
      </c>
      <c r="E992" s="64">
        <v>0</v>
      </c>
      <c r="F992" s="64">
        <v>0</v>
      </c>
      <c r="G992" s="64">
        <v>0</v>
      </c>
      <c r="H992" s="64">
        <v>1</v>
      </c>
      <c r="I992" s="64">
        <v>1</v>
      </c>
      <c r="J992" s="64">
        <v>0</v>
      </c>
      <c r="K992" s="84">
        <v>7.7200000000000005E-2</v>
      </c>
      <c r="L992" s="64">
        <v>0</v>
      </c>
      <c r="M992" s="64">
        <v>0</v>
      </c>
      <c r="N992" s="64">
        <v>1</v>
      </c>
      <c r="O992" s="64">
        <v>1</v>
      </c>
      <c r="P992" s="64">
        <v>2</v>
      </c>
      <c r="Q992" s="64">
        <v>2</v>
      </c>
      <c r="R992" s="84">
        <v>1</v>
      </c>
      <c r="S992" s="64">
        <v>6</v>
      </c>
      <c r="T992" s="61"/>
      <c r="U992" s="61">
        <v>3513</v>
      </c>
      <c r="V992" s="61">
        <v>44</v>
      </c>
      <c r="W992" s="61">
        <v>83</v>
      </c>
      <c r="X992" s="85">
        <v>36165.883819999995</v>
      </c>
      <c r="Y992" s="85">
        <v>18083</v>
      </c>
    </row>
    <row r="993" spans="1:25" s="85" customFormat="1">
      <c r="A993" s="83">
        <v>3513</v>
      </c>
      <c r="B993" s="61">
        <v>3513044095</v>
      </c>
      <c r="C993" s="63" t="s">
        <v>316</v>
      </c>
      <c r="D993" s="64">
        <v>0</v>
      </c>
      <c r="E993" s="64">
        <v>0</v>
      </c>
      <c r="F993" s="64">
        <v>0</v>
      </c>
      <c r="G993" s="64">
        <v>0</v>
      </c>
      <c r="H993" s="64">
        <v>0</v>
      </c>
      <c r="I993" s="64">
        <v>2</v>
      </c>
      <c r="J993" s="64">
        <v>0</v>
      </c>
      <c r="K993" s="84">
        <v>7.7200000000000005E-2</v>
      </c>
      <c r="L993" s="64">
        <v>0</v>
      </c>
      <c r="M993" s="64">
        <v>0</v>
      </c>
      <c r="N993" s="64">
        <v>0</v>
      </c>
      <c r="O993" s="64">
        <v>1</v>
      </c>
      <c r="P993" s="64">
        <v>2</v>
      </c>
      <c r="Q993" s="64">
        <v>2</v>
      </c>
      <c r="R993" s="84">
        <v>1</v>
      </c>
      <c r="S993" s="64">
        <v>12</v>
      </c>
      <c r="T993" s="61"/>
      <c r="U993" s="61">
        <v>3513</v>
      </c>
      <c r="V993" s="61">
        <v>44</v>
      </c>
      <c r="W993" s="61">
        <v>95</v>
      </c>
      <c r="X993" s="85">
        <v>38691.503819999998</v>
      </c>
      <c r="Y993" s="85">
        <v>19346</v>
      </c>
    </row>
    <row r="994" spans="1:25" s="85" customFormat="1">
      <c r="A994" s="83">
        <v>3513</v>
      </c>
      <c r="B994" s="61">
        <v>3513044133</v>
      </c>
      <c r="C994" s="63" t="s">
        <v>316</v>
      </c>
      <c r="D994" s="64">
        <v>0</v>
      </c>
      <c r="E994" s="64">
        <v>0</v>
      </c>
      <c r="F994" s="64">
        <v>0</v>
      </c>
      <c r="G994" s="64">
        <v>0</v>
      </c>
      <c r="H994" s="64">
        <v>1</v>
      </c>
      <c r="I994" s="64">
        <v>3</v>
      </c>
      <c r="J994" s="64">
        <v>0</v>
      </c>
      <c r="K994" s="84">
        <v>0.15440000000000001</v>
      </c>
      <c r="L994" s="64">
        <v>0</v>
      </c>
      <c r="M994" s="64">
        <v>0</v>
      </c>
      <c r="N994" s="64">
        <v>0</v>
      </c>
      <c r="O994" s="64">
        <v>0</v>
      </c>
      <c r="P994" s="64">
        <v>4</v>
      </c>
      <c r="Q994" s="64">
        <v>4</v>
      </c>
      <c r="R994" s="84">
        <v>1</v>
      </c>
      <c r="S994" s="64">
        <v>9</v>
      </c>
      <c r="T994" s="61"/>
      <c r="U994" s="61">
        <v>3513</v>
      </c>
      <c r="V994" s="61">
        <v>44</v>
      </c>
      <c r="W994" s="61">
        <v>133</v>
      </c>
      <c r="X994" s="85">
        <v>66911.187640000004</v>
      </c>
      <c r="Y994" s="85">
        <v>16728</v>
      </c>
    </row>
    <row r="995" spans="1:25" s="85" customFormat="1">
      <c r="A995" s="83">
        <v>3513</v>
      </c>
      <c r="B995" s="61">
        <v>3513044182</v>
      </c>
      <c r="C995" s="63" t="s">
        <v>316</v>
      </c>
      <c r="D995" s="64">
        <v>0</v>
      </c>
      <c r="E995" s="64">
        <v>0</v>
      </c>
      <c r="F995" s="64">
        <v>0</v>
      </c>
      <c r="G995" s="64">
        <v>0</v>
      </c>
      <c r="H995" s="64">
        <v>0</v>
      </c>
      <c r="I995" s="64">
        <v>1</v>
      </c>
      <c r="J995" s="64">
        <v>0</v>
      </c>
      <c r="K995" s="84">
        <v>3.8600000000000002E-2</v>
      </c>
      <c r="L995" s="64">
        <v>0</v>
      </c>
      <c r="M995" s="64">
        <v>0</v>
      </c>
      <c r="N995" s="64">
        <v>0</v>
      </c>
      <c r="O995" s="64">
        <v>0</v>
      </c>
      <c r="P995" s="64">
        <v>1</v>
      </c>
      <c r="Q995" s="64">
        <v>1</v>
      </c>
      <c r="R995" s="84">
        <v>1</v>
      </c>
      <c r="S995" s="64">
        <v>8</v>
      </c>
      <c r="T995" s="61"/>
      <c r="U995" s="61">
        <v>3513</v>
      </c>
      <c r="V995" s="61">
        <v>44</v>
      </c>
      <c r="W995" s="61">
        <v>182</v>
      </c>
      <c r="X995" s="85">
        <v>16929.976909999998</v>
      </c>
      <c r="Y995" s="85">
        <v>16930</v>
      </c>
    </row>
    <row r="996" spans="1:25" s="85" customFormat="1">
      <c r="A996" s="83">
        <v>3513</v>
      </c>
      <c r="B996" s="61">
        <v>3513044218</v>
      </c>
      <c r="C996" s="63" t="s">
        <v>316</v>
      </c>
      <c r="D996" s="64">
        <v>0</v>
      </c>
      <c r="E996" s="64">
        <v>0</v>
      </c>
      <c r="F996" s="64">
        <v>0</v>
      </c>
      <c r="G996" s="64">
        <v>0</v>
      </c>
      <c r="H996" s="64">
        <v>1</v>
      </c>
      <c r="I996" s="64">
        <v>1</v>
      </c>
      <c r="J996" s="64">
        <v>0</v>
      </c>
      <c r="K996" s="84">
        <v>7.7200000000000005E-2</v>
      </c>
      <c r="L996" s="64">
        <v>0</v>
      </c>
      <c r="M996" s="64">
        <v>0</v>
      </c>
      <c r="N996" s="64">
        <v>0</v>
      </c>
      <c r="O996" s="64">
        <v>0</v>
      </c>
      <c r="P996" s="64">
        <v>2</v>
      </c>
      <c r="Q996" s="64">
        <v>2</v>
      </c>
      <c r="R996" s="84">
        <v>1</v>
      </c>
      <c r="S996" s="64">
        <v>5</v>
      </c>
      <c r="T996" s="61"/>
      <c r="U996" s="61">
        <v>3513</v>
      </c>
      <c r="V996" s="61">
        <v>44</v>
      </c>
      <c r="W996" s="61">
        <v>218</v>
      </c>
      <c r="X996" s="85">
        <v>30186.493820000003</v>
      </c>
      <c r="Y996" s="85">
        <v>15093</v>
      </c>
    </row>
    <row r="997" spans="1:25" s="85" customFormat="1">
      <c r="A997" s="83">
        <v>3513</v>
      </c>
      <c r="B997" s="61">
        <v>3513044220</v>
      </c>
      <c r="C997" s="63" t="s">
        <v>316</v>
      </c>
      <c r="D997" s="64">
        <v>0</v>
      </c>
      <c r="E997" s="64">
        <v>0</v>
      </c>
      <c r="F997" s="64">
        <v>0</v>
      </c>
      <c r="G997" s="64">
        <v>0</v>
      </c>
      <c r="H997" s="64">
        <v>1</v>
      </c>
      <c r="I997" s="64">
        <v>0</v>
      </c>
      <c r="J997" s="64">
        <v>0</v>
      </c>
      <c r="K997" s="84">
        <v>3.8600000000000002E-2</v>
      </c>
      <c r="L997" s="64">
        <v>0</v>
      </c>
      <c r="M997" s="64">
        <v>0</v>
      </c>
      <c r="N997" s="64">
        <v>0</v>
      </c>
      <c r="O997" s="64">
        <v>0</v>
      </c>
      <c r="P997" s="64">
        <v>0</v>
      </c>
      <c r="Q997" s="64">
        <v>1</v>
      </c>
      <c r="R997" s="84">
        <v>1</v>
      </c>
      <c r="S997" s="64">
        <v>7</v>
      </c>
      <c r="T997" s="61"/>
      <c r="U997" s="61">
        <v>3513</v>
      </c>
      <c r="V997" s="61">
        <v>44</v>
      </c>
      <c r="W997" s="61">
        <v>220</v>
      </c>
      <c r="X997" s="85">
        <v>9754.4269099999983</v>
      </c>
      <c r="Y997" s="85">
        <v>9754</v>
      </c>
    </row>
    <row r="998" spans="1:25" s="85" customFormat="1">
      <c r="A998" s="83">
        <v>3513</v>
      </c>
      <c r="B998" s="61">
        <v>3513044244</v>
      </c>
      <c r="C998" s="63" t="s">
        <v>316</v>
      </c>
      <c r="D998" s="64">
        <v>0</v>
      </c>
      <c r="E998" s="64">
        <v>0</v>
      </c>
      <c r="F998" s="64">
        <v>0</v>
      </c>
      <c r="G998" s="64">
        <v>0</v>
      </c>
      <c r="H998" s="64">
        <v>25</v>
      </c>
      <c r="I998" s="64">
        <v>39</v>
      </c>
      <c r="J998" s="64">
        <v>0</v>
      </c>
      <c r="K998" s="84">
        <v>2.4704000000000002</v>
      </c>
      <c r="L998" s="64">
        <v>0</v>
      </c>
      <c r="M998" s="64">
        <v>0</v>
      </c>
      <c r="N998" s="64">
        <v>6</v>
      </c>
      <c r="O998" s="64">
        <v>3</v>
      </c>
      <c r="P998" s="64">
        <v>34</v>
      </c>
      <c r="Q998" s="64">
        <v>64</v>
      </c>
      <c r="R998" s="84">
        <v>1</v>
      </c>
      <c r="S998" s="64">
        <v>10</v>
      </c>
      <c r="T998" s="61"/>
      <c r="U998" s="61">
        <v>3513</v>
      </c>
      <c r="V998" s="61">
        <v>44</v>
      </c>
      <c r="W998" s="61">
        <v>244</v>
      </c>
      <c r="X998" s="85">
        <v>919078.25223999994</v>
      </c>
      <c r="Y998" s="85">
        <v>14361</v>
      </c>
    </row>
    <row r="999" spans="1:25" s="85" customFormat="1">
      <c r="A999" s="83">
        <v>3513</v>
      </c>
      <c r="B999" s="61">
        <v>3513044285</v>
      </c>
      <c r="C999" s="63" t="s">
        <v>316</v>
      </c>
      <c r="D999" s="64">
        <v>0</v>
      </c>
      <c r="E999" s="64">
        <v>0</v>
      </c>
      <c r="F999" s="64">
        <v>0</v>
      </c>
      <c r="G999" s="64">
        <v>0</v>
      </c>
      <c r="H999" s="64">
        <v>0</v>
      </c>
      <c r="I999" s="64">
        <v>1</v>
      </c>
      <c r="J999" s="64">
        <v>0</v>
      </c>
      <c r="K999" s="84">
        <v>3.8600000000000002E-2</v>
      </c>
      <c r="L999" s="64">
        <v>0</v>
      </c>
      <c r="M999" s="64">
        <v>0</v>
      </c>
      <c r="N999" s="64">
        <v>0</v>
      </c>
      <c r="O999" s="64">
        <v>0</v>
      </c>
      <c r="P999" s="64">
        <v>0</v>
      </c>
      <c r="Q999" s="64">
        <v>1</v>
      </c>
      <c r="R999" s="84">
        <v>1</v>
      </c>
      <c r="S999" s="64">
        <v>8</v>
      </c>
      <c r="T999" s="61"/>
      <c r="U999" s="61">
        <v>3513</v>
      </c>
      <c r="V999" s="61">
        <v>44</v>
      </c>
      <c r="W999" s="61">
        <v>285</v>
      </c>
      <c r="X999" s="85">
        <v>11611.466909999999</v>
      </c>
      <c r="Y999" s="85">
        <v>11611</v>
      </c>
    </row>
    <row r="1000" spans="1:25" s="85" customFormat="1">
      <c r="A1000" s="83">
        <v>3513</v>
      </c>
      <c r="B1000" s="61">
        <v>3513044293</v>
      </c>
      <c r="C1000" s="63" t="s">
        <v>316</v>
      </c>
      <c r="D1000" s="64">
        <v>0</v>
      </c>
      <c r="E1000" s="64">
        <v>0</v>
      </c>
      <c r="F1000" s="64">
        <v>0</v>
      </c>
      <c r="G1000" s="64">
        <v>0</v>
      </c>
      <c r="H1000" s="64">
        <v>13</v>
      </c>
      <c r="I1000" s="64">
        <v>29</v>
      </c>
      <c r="J1000" s="64">
        <v>0</v>
      </c>
      <c r="K1000" s="84">
        <v>1.6212</v>
      </c>
      <c r="L1000" s="64">
        <v>0</v>
      </c>
      <c r="M1000" s="64">
        <v>0</v>
      </c>
      <c r="N1000" s="64">
        <v>4</v>
      </c>
      <c r="O1000" s="64">
        <v>1</v>
      </c>
      <c r="P1000" s="64">
        <v>35</v>
      </c>
      <c r="Q1000" s="64">
        <v>42</v>
      </c>
      <c r="R1000" s="84">
        <v>1</v>
      </c>
      <c r="S1000" s="64">
        <v>10</v>
      </c>
      <c r="T1000" s="61"/>
      <c r="U1000" s="61">
        <v>3513</v>
      </c>
      <c r="V1000" s="61">
        <v>44</v>
      </c>
      <c r="W1000" s="61">
        <v>293</v>
      </c>
      <c r="X1000" s="85">
        <v>681330.80021999998</v>
      </c>
      <c r="Y1000" s="85">
        <v>16222</v>
      </c>
    </row>
    <row r="1001" spans="1:25" s="85" customFormat="1">
      <c r="A1001" s="83">
        <v>3513</v>
      </c>
      <c r="B1001" s="61">
        <v>3513044323</v>
      </c>
      <c r="C1001" s="63" t="s">
        <v>316</v>
      </c>
      <c r="D1001" s="64">
        <v>0</v>
      </c>
      <c r="E1001" s="64">
        <v>0</v>
      </c>
      <c r="F1001" s="64">
        <v>0</v>
      </c>
      <c r="G1001" s="64">
        <v>0</v>
      </c>
      <c r="H1001" s="64">
        <v>1</v>
      </c>
      <c r="I1001" s="64">
        <v>0</v>
      </c>
      <c r="J1001" s="64">
        <v>0</v>
      </c>
      <c r="K1001" s="84">
        <v>3.8600000000000002E-2</v>
      </c>
      <c r="L1001" s="64">
        <v>0</v>
      </c>
      <c r="M1001" s="64">
        <v>0</v>
      </c>
      <c r="N1001" s="64">
        <v>0</v>
      </c>
      <c r="O1001" s="64">
        <v>0</v>
      </c>
      <c r="P1001" s="64">
        <v>1</v>
      </c>
      <c r="Q1001" s="64">
        <v>1</v>
      </c>
      <c r="R1001" s="84">
        <v>1</v>
      </c>
      <c r="S1001" s="64">
        <v>5</v>
      </c>
      <c r="T1001" s="61"/>
      <c r="U1001" s="61">
        <v>3513</v>
      </c>
      <c r="V1001" s="61">
        <v>44</v>
      </c>
      <c r="W1001" s="61">
        <v>323</v>
      </c>
      <c r="X1001" s="85">
        <v>14164.726909999999</v>
      </c>
      <c r="Y1001" s="85">
        <v>14165</v>
      </c>
    </row>
    <row r="1002" spans="1:25" s="85" customFormat="1">
      <c r="A1002" s="83">
        <v>3513</v>
      </c>
      <c r="B1002" s="61">
        <v>3513044336</v>
      </c>
      <c r="C1002" s="63" t="s">
        <v>316</v>
      </c>
      <c r="D1002" s="64">
        <v>0</v>
      </c>
      <c r="E1002" s="64">
        <v>0</v>
      </c>
      <c r="F1002" s="64">
        <v>0</v>
      </c>
      <c r="G1002" s="64">
        <v>0</v>
      </c>
      <c r="H1002" s="64">
        <v>1</v>
      </c>
      <c r="I1002" s="64">
        <v>0</v>
      </c>
      <c r="J1002" s="64">
        <v>0</v>
      </c>
      <c r="K1002" s="84">
        <v>3.8600000000000002E-2</v>
      </c>
      <c r="L1002" s="64">
        <v>0</v>
      </c>
      <c r="M1002" s="64">
        <v>0</v>
      </c>
      <c r="N1002" s="64">
        <v>0</v>
      </c>
      <c r="O1002" s="64">
        <v>0</v>
      </c>
      <c r="P1002" s="64">
        <v>1</v>
      </c>
      <c r="Q1002" s="64">
        <v>1</v>
      </c>
      <c r="R1002" s="84">
        <v>1</v>
      </c>
      <c r="S1002" s="64">
        <v>8</v>
      </c>
      <c r="T1002" s="61"/>
      <c r="U1002" s="61">
        <v>3513</v>
      </c>
      <c r="V1002" s="61">
        <v>44</v>
      </c>
      <c r="W1002" s="61">
        <v>336</v>
      </c>
      <c r="X1002" s="85">
        <v>15072.93691</v>
      </c>
      <c r="Y1002" s="85">
        <v>15073</v>
      </c>
    </row>
    <row r="1003" spans="1:25" s="85" customFormat="1">
      <c r="A1003" s="83">
        <v>3513</v>
      </c>
      <c r="B1003" s="61">
        <v>3513044625</v>
      </c>
      <c r="C1003" s="63" t="s">
        <v>316</v>
      </c>
      <c r="D1003" s="64">
        <v>0</v>
      </c>
      <c r="E1003" s="64">
        <v>0</v>
      </c>
      <c r="F1003" s="64">
        <v>0</v>
      </c>
      <c r="G1003" s="64">
        <v>0</v>
      </c>
      <c r="H1003" s="64">
        <v>1</v>
      </c>
      <c r="I1003" s="64">
        <v>1</v>
      </c>
      <c r="J1003" s="64">
        <v>0</v>
      </c>
      <c r="K1003" s="84">
        <v>7.7200000000000005E-2</v>
      </c>
      <c r="L1003" s="64">
        <v>0</v>
      </c>
      <c r="M1003" s="64">
        <v>0</v>
      </c>
      <c r="N1003" s="64">
        <v>0</v>
      </c>
      <c r="O1003" s="64">
        <v>0</v>
      </c>
      <c r="P1003" s="64">
        <v>0</v>
      </c>
      <c r="Q1003" s="64">
        <v>2</v>
      </c>
      <c r="R1003" s="84">
        <v>1</v>
      </c>
      <c r="S1003" s="64">
        <v>6</v>
      </c>
      <c r="T1003" s="61"/>
      <c r="U1003" s="61">
        <v>3513</v>
      </c>
      <c r="V1003" s="61">
        <v>44</v>
      </c>
      <c r="W1003" s="61">
        <v>625</v>
      </c>
      <c r="X1003" s="85">
        <v>21365.893819999998</v>
      </c>
      <c r="Y1003" s="85">
        <v>10683</v>
      </c>
    </row>
    <row r="1004" spans="1:25" s="85" customFormat="1">
      <c r="A1004" s="83">
        <v>3513</v>
      </c>
      <c r="B1004" s="61">
        <v>3513044665</v>
      </c>
      <c r="C1004" s="63" t="s">
        <v>316</v>
      </c>
      <c r="D1004" s="64">
        <v>0</v>
      </c>
      <c r="E1004" s="64">
        <v>0</v>
      </c>
      <c r="F1004" s="64">
        <v>0</v>
      </c>
      <c r="G1004" s="64">
        <v>0</v>
      </c>
      <c r="H1004" s="64">
        <v>1</v>
      </c>
      <c r="I1004" s="64">
        <v>0</v>
      </c>
      <c r="J1004" s="64">
        <v>0</v>
      </c>
      <c r="K1004" s="84">
        <v>3.8600000000000002E-2</v>
      </c>
      <c r="L1004" s="64">
        <v>0</v>
      </c>
      <c r="M1004" s="64">
        <v>0</v>
      </c>
      <c r="N1004" s="64">
        <v>0</v>
      </c>
      <c r="O1004" s="64">
        <v>0</v>
      </c>
      <c r="P1004" s="64">
        <v>1</v>
      </c>
      <c r="Q1004" s="64">
        <v>1</v>
      </c>
      <c r="R1004" s="84">
        <v>1</v>
      </c>
      <c r="S1004" s="64">
        <v>5</v>
      </c>
      <c r="T1004" s="61"/>
      <c r="U1004" s="61">
        <v>3513</v>
      </c>
      <c r="V1004" s="61">
        <v>44</v>
      </c>
      <c r="W1004" s="61">
        <v>665</v>
      </c>
      <c r="X1004" s="85">
        <v>14164.726909999999</v>
      </c>
      <c r="Y1004" s="85">
        <v>14165</v>
      </c>
    </row>
    <row r="1005" spans="1:25" s="85" customFormat="1">
      <c r="A1005" s="83">
        <v>3513</v>
      </c>
      <c r="B1005" s="61">
        <v>3513044760</v>
      </c>
      <c r="C1005" s="63" t="s">
        <v>316</v>
      </c>
      <c r="D1005" s="64">
        <v>0</v>
      </c>
      <c r="E1005" s="64">
        <v>0</v>
      </c>
      <c r="F1005" s="64">
        <v>0</v>
      </c>
      <c r="G1005" s="64">
        <v>0</v>
      </c>
      <c r="H1005" s="64">
        <v>0</v>
      </c>
      <c r="I1005" s="64">
        <v>3</v>
      </c>
      <c r="J1005" s="64">
        <v>0</v>
      </c>
      <c r="K1005" s="84">
        <v>0.1158</v>
      </c>
      <c r="L1005" s="64">
        <v>0</v>
      </c>
      <c r="M1005" s="64">
        <v>0</v>
      </c>
      <c r="N1005" s="64">
        <v>0</v>
      </c>
      <c r="O1005" s="64">
        <v>0</v>
      </c>
      <c r="P1005" s="64">
        <v>2</v>
      </c>
      <c r="Q1005" s="64">
        <v>3</v>
      </c>
      <c r="R1005" s="84">
        <v>1</v>
      </c>
      <c r="S1005" s="64">
        <v>5</v>
      </c>
      <c r="T1005" s="61"/>
      <c r="U1005" s="61">
        <v>3513</v>
      </c>
      <c r="V1005" s="61">
        <v>44</v>
      </c>
      <c r="W1005" s="61">
        <v>760</v>
      </c>
      <c r="X1005" s="85">
        <v>43655.00073</v>
      </c>
      <c r="Y1005" s="85">
        <v>14552</v>
      </c>
    </row>
    <row r="1006" spans="1:25" s="85" customFormat="1">
      <c r="A1006" s="83">
        <v>3513</v>
      </c>
      <c r="B1006" s="61">
        <v>3513044780</v>
      </c>
      <c r="C1006" s="63" t="s">
        <v>316</v>
      </c>
      <c r="D1006" s="64">
        <v>0</v>
      </c>
      <c r="E1006" s="64">
        <v>0</v>
      </c>
      <c r="F1006" s="64">
        <v>0</v>
      </c>
      <c r="G1006" s="64">
        <v>0</v>
      </c>
      <c r="H1006" s="64">
        <v>2</v>
      </c>
      <c r="I1006" s="64">
        <v>4</v>
      </c>
      <c r="J1006" s="64">
        <v>0</v>
      </c>
      <c r="K1006" s="84">
        <v>0.2316</v>
      </c>
      <c r="L1006" s="64">
        <v>0</v>
      </c>
      <c r="M1006" s="64">
        <v>0</v>
      </c>
      <c r="N1006" s="64">
        <v>0</v>
      </c>
      <c r="O1006" s="64">
        <v>1</v>
      </c>
      <c r="P1006" s="64">
        <v>4</v>
      </c>
      <c r="Q1006" s="64">
        <v>6</v>
      </c>
      <c r="R1006" s="84">
        <v>1</v>
      </c>
      <c r="S1006" s="64">
        <v>6</v>
      </c>
      <c r="T1006" s="61"/>
      <c r="U1006" s="61">
        <v>3513</v>
      </c>
      <c r="V1006" s="61">
        <v>44</v>
      </c>
      <c r="W1006" s="61">
        <v>780</v>
      </c>
      <c r="X1006" s="85">
        <v>87647.831460000016</v>
      </c>
      <c r="Y1006" s="85">
        <v>14608</v>
      </c>
    </row>
    <row r="1007" spans="1:25" s="85" customFormat="1">
      <c r="A1007" s="83">
        <v>3514</v>
      </c>
      <c r="B1007" s="61">
        <v>3514281005</v>
      </c>
      <c r="C1007" s="63" t="s">
        <v>532</v>
      </c>
      <c r="D1007" s="64">
        <v>0</v>
      </c>
      <c r="E1007" s="64">
        <v>0</v>
      </c>
      <c r="F1007" s="64">
        <v>0</v>
      </c>
      <c r="G1007" s="64">
        <v>0</v>
      </c>
      <c r="H1007" s="64">
        <v>1</v>
      </c>
      <c r="I1007" s="64">
        <v>0</v>
      </c>
      <c r="J1007" s="64">
        <v>0</v>
      </c>
      <c r="K1007" s="84">
        <v>3.8600000000000002E-2</v>
      </c>
      <c r="L1007" s="64">
        <v>0</v>
      </c>
      <c r="M1007" s="64">
        <v>0</v>
      </c>
      <c r="N1007" s="64">
        <v>0</v>
      </c>
      <c r="O1007" s="64">
        <v>0</v>
      </c>
      <c r="P1007" s="64">
        <v>0</v>
      </c>
      <c r="Q1007" s="64">
        <v>1</v>
      </c>
      <c r="R1007" s="84">
        <v>1</v>
      </c>
      <c r="S1007" s="64">
        <v>8</v>
      </c>
      <c r="T1007" s="61"/>
      <c r="U1007" s="61">
        <v>3514</v>
      </c>
      <c r="V1007" s="61">
        <v>281</v>
      </c>
      <c r="W1007" s="61">
        <v>5</v>
      </c>
      <c r="X1007" s="85">
        <v>9754.4269099999983</v>
      </c>
      <c r="Y1007" s="85">
        <v>9754</v>
      </c>
    </row>
    <row r="1008" spans="1:25" s="85" customFormat="1">
      <c r="A1008" s="83">
        <v>3514</v>
      </c>
      <c r="B1008" s="61">
        <v>3514281061</v>
      </c>
      <c r="C1008" s="63" t="s">
        <v>532</v>
      </c>
      <c r="D1008" s="64">
        <v>0</v>
      </c>
      <c r="E1008" s="64">
        <v>0</v>
      </c>
      <c r="F1008" s="64">
        <v>0</v>
      </c>
      <c r="G1008" s="64">
        <v>0</v>
      </c>
      <c r="H1008" s="64">
        <v>1</v>
      </c>
      <c r="I1008" s="64">
        <v>0</v>
      </c>
      <c r="J1008" s="64">
        <v>0</v>
      </c>
      <c r="K1008" s="84">
        <v>3.8600000000000002E-2</v>
      </c>
      <c r="L1008" s="64">
        <v>0</v>
      </c>
      <c r="M1008" s="64">
        <v>0</v>
      </c>
      <c r="N1008" s="64">
        <v>0</v>
      </c>
      <c r="O1008" s="64">
        <v>0</v>
      </c>
      <c r="P1008" s="64">
        <v>1</v>
      </c>
      <c r="Q1008" s="64">
        <v>1</v>
      </c>
      <c r="R1008" s="84">
        <v>1</v>
      </c>
      <c r="S1008" s="64">
        <v>11</v>
      </c>
      <c r="T1008" s="61"/>
      <c r="U1008" s="61">
        <v>3514</v>
      </c>
      <c r="V1008" s="61">
        <v>281</v>
      </c>
      <c r="W1008" s="61">
        <v>61</v>
      </c>
      <c r="X1008" s="85">
        <v>15914.046909999997</v>
      </c>
      <c r="Y1008" s="85">
        <v>15914</v>
      </c>
    </row>
    <row r="1009" spans="1:25" s="85" customFormat="1">
      <c r="A1009" s="83">
        <v>3514</v>
      </c>
      <c r="B1009" s="61">
        <v>3514281137</v>
      </c>
      <c r="C1009" s="63" t="s">
        <v>532</v>
      </c>
      <c r="D1009" s="64">
        <v>0</v>
      </c>
      <c r="E1009" s="64">
        <v>0</v>
      </c>
      <c r="F1009" s="64">
        <v>0</v>
      </c>
      <c r="G1009" s="64">
        <v>0</v>
      </c>
      <c r="H1009" s="64">
        <v>1</v>
      </c>
      <c r="I1009" s="64">
        <v>1</v>
      </c>
      <c r="J1009" s="64">
        <v>0</v>
      </c>
      <c r="K1009" s="84">
        <v>7.7200000000000005E-2</v>
      </c>
      <c r="L1009" s="64">
        <v>0</v>
      </c>
      <c r="M1009" s="64">
        <v>0</v>
      </c>
      <c r="N1009" s="64">
        <v>0</v>
      </c>
      <c r="O1009" s="64">
        <v>0</v>
      </c>
      <c r="P1009" s="64">
        <v>2</v>
      </c>
      <c r="Q1009" s="64">
        <v>2</v>
      </c>
      <c r="R1009" s="84">
        <v>1</v>
      </c>
      <c r="S1009" s="64">
        <v>12</v>
      </c>
      <c r="T1009" s="61"/>
      <c r="U1009" s="61">
        <v>3514</v>
      </c>
      <c r="V1009" s="61">
        <v>281</v>
      </c>
      <c r="W1009" s="61">
        <v>137</v>
      </c>
      <c r="X1009" s="85">
        <v>34319.033819999997</v>
      </c>
      <c r="Y1009" s="85">
        <v>17160</v>
      </c>
    </row>
    <row r="1010" spans="1:25" s="85" customFormat="1">
      <c r="A1010" s="83">
        <v>3514</v>
      </c>
      <c r="B1010" s="61">
        <v>3514281281</v>
      </c>
      <c r="C1010" s="63" t="s">
        <v>532</v>
      </c>
      <c r="D1010" s="64">
        <v>0</v>
      </c>
      <c r="E1010" s="64">
        <v>0</v>
      </c>
      <c r="F1010" s="64">
        <v>0</v>
      </c>
      <c r="G1010" s="64">
        <v>0</v>
      </c>
      <c r="H1010" s="64">
        <v>250</v>
      </c>
      <c r="I1010" s="64">
        <v>78</v>
      </c>
      <c r="J1010" s="64">
        <v>0</v>
      </c>
      <c r="K1010" s="84">
        <v>12.6608</v>
      </c>
      <c r="L1010" s="64">
        <v>0</v>
      </c>
      <c r="M1010" s="64">
        <v>0</v>
      </c>
      <c r="N1010" s="64">
        <v>62</v>
      </c>
      <c r="O1010" s="64">
        <v>27</v>
      </c>
      <c r="P1010" s="64">
        <v>293</v>
      </c>
      <c r="Q1010" s="64">
        <v>328</v>
      </c>
      <c r="R1010" s="84">
        <v>1</v>
      </c>
      <c r="S1010" s="64">
        <v>12</v>
      </c>
      <c r="T1010" s="61"/>
      <c r="U1010" s="61">
        <v>3514</v>
      </c>
      <c r="V1010" s="61">
        <v>281</v>
      </c>
      <c r="W1010" s="61">
        <v>281</v>
      </c>
      <c r="X1010" s="85">
        <v>5476987.4064800004</v>
      </c>
      <c r="Y1010" s="85">
        <v>16698</v>
      </c>
    </row>
    <row r="1011" spans="1:25" s="85" customFormat="1">
      <c r="A1011" s="83">
        <v>3515</v>
      </c>
      <c r="B1011" s="61">
        <v>3515287005</v>
      </c>
      <c r="C1011" s="63" t="s">
        <v>607</v>
      </c>
      <c r="D1011" s="64">
        <v>0</v>
      </c>
      <c r="E1011" s="64">
        <v>0</v>
      </c>
      <c r="F1011" s="64">
        <v>0</v>
      </c>
      <c r="G1011" s="64">
        <v>2</v>
      </c>
      <c r="H1011" s="64">
        <v>0</v>
      </c>
      <c r="I1011" s="64">
        <v>0</v>
      </c>
      <c r="J1011" s="64">
        <v>0</v>
      </c>
      <c r="K1011" s="84">
        <v>7.7200000000000005E-2</v>
      </c>
      <c r="L1011" s="64">
        <v>0</v>
      </c>
      <c r="M1011" s="64">
        <v>0</v>
      </c>
      <c r="N1011" s="64">
        <v>0</v>
      </c>
      <c r="O1011" s="64">
        <v>0</v>
      </c>
      <c r="P1011" s="64">
        <v>0</v>
      </c>
      <c r="Q1011" s="64">
        <v>2</v>
      </c>
      <c r="R1011" s="84">
        <v>1</v>
      </c>
      <c r="S1011" s="64">
        <v>8</v>
      </c>
      <c r="T1011" s="61"/>
      <c r="U1011" s="61">
        <v>3515</v>
      </c>
      <c r="V1011" s="61">
        <v>287</v>
      </c>
      <c r="W1011" s="61">
        <v>5</v>
      </c>
      <c r="X1011" s="85">
        <v>20229.373820000001</v>
      </c>
      <c r="Y1011" s="85">
        <v>10115</v>
      </c>
    </row>
    <row r="1012" spans="1:25" s="85" customFormat="1">
      <c r="A1012" s="83">
        <v>3515</v>
      </c>
      <c r="B1012" s="61">
        <v>3515287043</v>
      </c>
      <c r="C1012" s="63" t="s">
        <v>607</v>
      </c>
      <c r="D1012" s="64">
        <v>0</v>
      </c>
      <c r="E1012" s="64">
        <v>0</v>
      </c>
      <c r="F1012" s="64">
        <v>1</v>
      </c>
      <c r="G1012" s="64">
        <v>2</v>
      </c>
      <c r="H1012" s="64">
        <v>0</v>
      </c>
      <c r="I1012" s="64">
        <v>0</v>
      </c>
      <c r="J1012" s="64">
        <v>0</v>
      </c>
      <c r="K1012" s="84">
        <v>0.1158</v>
      </c>
      <c r="L1012" s="64">
        <v>0</v>
      </c>
      <c r="M1012" s="64">
        <v>0</v>
      </c>
      <c r="N1012" s="64">
        <v>0</v>
      </c>
      <c r="O1012" s="64">
        <v>0</v>
      </c>
      <c r="P1012" s="64">
        <v>1</v>
      </c>
      <c r="Q1012" s="64">
        <v>3</v>
      </c>
      <c r="R1012" s="84">
        <v>1</v>
      </c>
      <c r="S1012" s="64">
        <v>6</v>
      </c>
      <c r="T1012" s="61"/>
      <c r="U1012" s="61">
        <v>3515</v>
      </c>
      <c r="V1012" s="61">
        <v>287</v>
      </c>
      <c r="W1012" s="61">
        <v>43</v>
      </c>
      <c r="X1012" s="85">
        <v>35087.720730000001</v>
      </c>
      <c r="Y1012" s="85">
        <v>11696</v>
      </c>
    </row>
    <row r="1013" spans="1:25" s="85" customFormat="1">
      <c r="A1013" s="83">
        <v>3515</v>
      </c>
      <c r="B1013" s="61">
        <v>3515287045</v>
      </c>
      <c r="C1013" s="63" t="s">
        <v>607</v>
      </c>
      <c r="D1013" s="64">
        <v>0</v>
      </c>
      <c r="E1013" s="64">
        <v>0</v>
      </c>
      <c r="F1013" s="64">
        <v>1</v>
      </c>
      <c r="G1013" s="64">
        <v>7</v>
      </c>
      <c r="H1013" s="64">
        <v>0</v>
      </c>
      <c r="I1013" s="64">
        <v>0</v>
      </c>
      <c r="J1013" s="64">
        <v>0</v>
      </c>
      <c r="K1013" s="84">
        <v>0.30880000000000002</v>
      </c>
      <c r="L1013" s="64">
        <v>0</v>
      </c>
      <c r="M1013" s="64">
        <v>0</v>
      </c>
      <c r="N1013" s="64">
        <v>0</v>
      </c>
      <c r="O1013" s="64">
        <v>0</v>
      </c>
      <c r="P1013" s="64">
        <v>5</v>
      </c>
      <c r="Q1013" s="64">
        <v>8</v>
      </c>
      <c r="R1013" s="84">
        <v>1</v>
      </c>
      <c r="S1013" s="64">
        <v>7</v>
      </c>
      <c r="T1013" s="61"/>
      <c r="U1013" s="61">
        <v>3515</v>
      </c>
      <c r="V1013" s="61">
        <v>287</v>
      </c>
      <c r="W1013" s="61">
        <v>45</v>
      </c>
      <c r="X1013" s="85">
        <v>106149.03528000001</v>
      </c>
      <c r="Y1013" s="85">
        <v>13269</v>
      </c>
    </row>
    <row r="1014" spans="1:25" s="85" customFormat="1">
      <c r="A1014" s="83">
        <v>3515</v>
      </c>
      <c r="B1014" s="61">
        <v>3515287135</v>
      </c>
      <c r="C1014" s="63" t="s">
        <v>607</v>
      </c>
      <c r="D1014" s="64">
        <v>0</v>
      </c>
      <c r="E1014" s="64">
        <v>0</v>
      </c>
      <c r="F1014" s="64">
        <v>0</v>
      </c>
      <c r="G1014" s="64">
        <v>7</v>
      </c>
      <c r="H1014" s="64">
        <v>0</v>
      </c>
      <c r="I1014" s="64">
        <v>0</v>
      </c>
      <c r="J1014" s="64">
        <v>0</v>
      </c>
      <c r="K1014" s="84">
        <v>0.2702</v>
      </c>
      <c r="L1014" s="64">
        <v>0</v>
      </c>
      <c r="M1014" s="64">
        <v>0</v>
      </c>
      <c r="N1014" s="64">
        <v>0</v>
      </c>
      <c r="O1014" s="64">
        <v>0</v>
      </c>
      <c r="P1014" s="64">
        <v>1</v>
      </c>
      <c r="Q1014" s="64">
        <v>7</v>
      </c>
      <c r="R1014" s="84">
        <v>1</v>
      </c>
      <c r="S1014" s="64">
        <v>9</v>
      </c>
      <c r="T1014" s="61"/>
      <c r="U1014" s="61">
        <v>3515</v>
      </c>
      <c r="V1014" s="61">
        <v>287</v>
      </c>
      <c r="W1014" s="61">
        <v>135</v>
      </c>
      <c r="X1014" s="85">
        <v>76383.39837000001</v>
      </c>
      <c r="Y1014" s="85">
        <v>10912</v>
      </c>
    </row>
    <row r="1015" spans="1:25" s="85" customFormat="1">
      <c r="A1015" s="83">
        <v>3515</v>
      </c>
      <c r="B1015" s="61">
        <v>3515287151</v>
      </c>
      <c r="C1015" s="63" t="s">
        <v>607</v>
      </c>
      <c r="D1015" s="64">
        <v>0</v>
      </c>
      <c r="E1015" s="64">
        <v>0</v>
      </c>
      <c r="F1015" s="64">
        <v>0</v>
      </c>
      <c r="G1015" s="64">
        <v>1</v>
      </c>
      <c r="H1015" s="64">
        <v>0</v>
      </c>
      <c r="I1015" s="64">
        <v>0</v>
      </c>
      <c r="J1015" s="64">
        <v>0</v>
      </c>
      <c r="K1015" s="84">
        <v>3.8600000000000002E-2</v>
      </c>
      <c r="L1015" s="64">
        <v>0</v>
      </c>
      <c r="M1015" s="64">
        <v>0</v>
      </c>
      <c r="N1015" s="64">
        <v>0</v>
      </c>
      <c r="O1015" s="64">
        <v>0</v>
      </c>
      <c r="P1015" s="64">
        <v>0</v>
      </c>
      <c r="Q1015" s="64">
        <v>1</v>
      </c>
      <c r="R1015" s="84">
        <v>1</v>
      </c>
      <c r="S1015" s="64">
        <v>7</v>
      </c>
      <c r="T1015" s="61"/>
      <c r="U1015" s="61">
        <v>3515</v>
      </c>
      <c r="V1015" s="61">
        <v>287</v>
      </c>
      <c r="W1015" s="61">
        <v>151</v>
      </c>
      <c r="X1015" s="85">
        <v>10114.68691</v>
      </c>
      <c r="Y1015" s="85">
        <v>10115</v>
      </c>
    </row>
    <row r="1016" spans="1:25" s="85" customFormat="1">
      <c r="A1016" s="83">
        <v>3515</v>
      </c>
      <c r="B1016" s="61">
        <v>3515287191</v>
      </c>
      <c r="C1016" s="63" t="s">
        <v>607</v>
      </c>
      <c r="D1016" s="64">
        <v>0</v>
      </c>
      <c r="E1016" s="64">
        <v>0</v>
      </c>
      <c r="F1016" s="64">
        <v>1</v>
      </c>
      <c r="G1016" s="64">
        <v>21</v>
      </c>
      <c r="H1016" s="64">
        <v>11</v>
      </c>
      <c r="I1016" s="64">
        <v>0</v>
      </c>
      <c r="J1016" s="64">
        <v>0</v>
      </c>
      <c r="K1016" s="84">
        <v>1.2738</v>
      </c>
      <c r="L1016" s="64">
        <v>0</v>
      </c>
      <c r="M1016" s="64">
        <v>0</v>
      </c>
      <c r="N1016" s="64">
        <v>0</v>
      </c>
      <c r="O1016" s="64">
        <v>0</v>
      </c>
      <c r="P1016" s="64">
        <v>8</v>
      </c>
      <c r="Q1016" s="64">
        <v>33</v>
      </c>
      <c r="R1016" s="84">
        <v>1</v>
      </c>
      <c r="S1016" s="64">
        <v>8</v>
      </c>
      <c r="T1016" s="61"/>
      <c r="U1016" s="61">
        <v>3515</v>
      </c>
      <c r="V1016" s="61">
        <v>287</v>
      </c>
      <c r="W1016" s="61">
        <v>191</v>
      </c>
      <c r="X1016" s="85">
        <v>372319.12802999996</v>
      </c>
      <c r="Y1016" s="85">
        <v>11282</v>
      </c>
    </row>
    <row r="1017" spans="1:25" s="85" customFormat="1">
      <c r="A1017" s="83">
        <v>3515</v>
      </c>
      <c r="B1017" s="61">
        <v>3515287215</v>
      </c>
      <c r="C1017" s="63" t="s">
        <v>607</v>
      </c>
      <c r="D1017" s="64">
        <v>0</v>
      </c>
      <c r="E1017" s="64">
        <v>0</v>
      </c>
      <c r="F1017" s="64">
        <v>3</v>
      </c>
      <c r="G1017" s="64">
        <v>10</v>
      </c>
      <c r="H1017" s="64">
        <v>2</v>
      </c>
      <c r="I1017" s="64">
        <v>0</v>
      </c>
      <c r="J1017" s="64">
        <v>0</v>
      </c>
      <c r="K1017" s="84">
        <v>0.57899999999999996</v>
      </c>
      <c r="L1017" s="64">
        <v>0</v>
      </c>
      <c r="M1017" s="64">
        <v>0</v>
      </c>
      <c r="N1017" s="64">
        <v>0</v>
      </c>
      <c r="O1017" s="64">
        <v>0</v>
      </c>
      <c r="P1017" s="64">
        <v>8</v>
      </c>
      <c r="Q1017" s="64">
        <v>15</v>
      </c>
      <c r="R1017" s="84">
        <v>1</v>
      </c>
      <c r="S1017" s="64">
        <v>10</v>
      </c>
      <c r="T1017" s="61"/>
      <c r="U1017" s="61">
        <v>3515</v>
      </c>
      <c r="V1017" s="61">
        <v>287</v>
      </c>
      <c r="W1017" s="61">
        <v>215</v>
      </c>
      <c r="X1017" s="85">
        <v>197588.62365000002</v>
      </c>
      <c r="Y1017" s="85">
        <v>13173</v>
      </c>
    </row>
    <row r="1018" spans="1:25" s="85" customFormat="1">
      <c r="A1018" s="83">
        <v>3515</v>
      </c>
      <c r="B1018" s="61">
        <v>3515287226</v>
      </c>
      <c r="C1018" s="63" t="s">
        <v>607</v>
      </c>
      <c r="D1018" s="64">
        <v>0</v>
      </c>
      <c r="E1018" s="64">
        <v>0</v>
      </c>
      <c r="F1018" s="64">
        <v>0</v>
      </c>
      <c r="G1018" s="64">
        <v>1</v>
      </c>
      <c r="H1018" s="64">
        <v>0</v>
      </c>
      <c r="I1018" s="64">
        <v>0</v>
      </c>
      <c r="J1018" s="64">
        <v>0</v>
      </c>
      <c r="K1018" s="84">
        <v>3.8600000000000002E-2</v>
      </c>
      <c r="L1018" s="64">
        <v>0</v>
      </c>
      <c r="M1018" s="64">
        <v>0</v>
      </c>
      <c r="N1018" s="64">
        <v>0</v>
      </c>
      <c r="O1018" s="64">
        <v>0</v>
      </c>
      <c r="P1018" s="64">
        <v>1</v>
      </c>
      <c r="Q1018" s="64">
        <v>1</v>
      </c>
      <c r="R1018" s="84">
        <v>1</v>
      </c>
      <c r="S1018" s="64">
        <v>9</v>
      </c>
      <c r="T1018" s="61"/>
      <c r="U1018" s="61">
        <v>3515</v>
      </c>
      <c r="V1018" s="61">
        <v>287</v>
      </c>
      <c r="W1018" s="61">
        <v>226</v>
      </c>
      <c r="X1018" s="85">
        <v>15695.27691</v>
      </c>
      <c r="Y1018" s="85">
        <v>15695</v>
      </c>
    </row>
    <row r="1019" spans="1:25" s="85" customFormat="1">
      <c r="A1019" s="83">
        <v>3515</v>
      </c>
      <c r="B1019" s="61">
        <v>3515287227</v>
      </c>
      <c r="C1019" s="63" t="s">
        <v>607</v>
      </c>
      <c r="D1019" s="64">
        <v>0</v>
      </c>
      <c r="E1019" s="64">
        <v>0</v>
      </c>
      <c r="F1019" s="64">
        <v>3</v>
      </c>
      <c r="G1019" s="64">
        <v>12</v>
      </c>
      <c r="H1019" s="64">
        <v>2</v>
      </c>
      <c r="I1019" s="64">
        <v>0</v>
      </c>
      <c r="J1019" s="64">
        <v>0</v>
      </c>
      <c r="K1019" s="84">
        <v>0.65620000000000001</v>
      </c>
      <c r="L1019" s="64">
        <v>0</v>
      </c>
      <c r="M1019" s="64">
        <v>0</v>
      </c>
      <c r="N1019" s="64">
        <v>0</v>
      </c>
      <c r="O1019" s="64">
        <v>0</v>
      </c>
      <c r="P1019" s="64">
        <v>7</v>
      </c>
      <c r="Q1019" s="64">
        <v>17</v>
      </c>
      <c r="R1019" s="84">
        <v>1</v>
      </c>
      <c r="S1019" s="64">
        <v>10</v>
      </c>
      <c r="T1019" s="61"/>
      <c r="U1019" s="61">
        <v>3515</v>
      </c>
      <c r="V1019" s="61">
        <v>287</v>
      </c>
      <c r="W1019" s="61">
        <v>227</v>
      </c>
      <c r="X1019" s="85">
        <v>211975.35747000002</v>
      </c>
      <c r="Y1019" s="85">
        <v>12469</v>
      </c>
    </row>
    <row r="1020" spans="1:25" s="85" customFormat="1">
      <c r="A1020" s="83">
        <v>3515</v>
      </c>
      <c r="B1020" s="61">
        <v>3515287277</v>
      </c>
      <c r="C1020" s="63" t="s">
        <v>607</v>
      </c>
      <c r="D1020" s="64">
        <v>0</v>
      </c>
      <c r="E1020" s="64">
        <v>0</v>
      </c>
      <c r="F1020" s="64">
        <v>15</v>
      </c>
      <c r="G1020" s="64">
        <v>64</v>
      </c>
      <c r="H1020" s="64">
        <v>42</v>
      </c>
      <c r="I1020" s="64">
        <v>0</v>
      </c>
      <c r="J1020" s="64">
        <v>0</v>
      </c>
      <c r="K1020" s="84">
        <v>4.6706000000000003</v>
      </c>
      <c r="L1020" s="64">
        <v>0</v>
      </c>
      <c r="M1020" s="64">
        <v>4</v>
      </c>
      <c r="N1020" s="64">
        <v>3</v>
      </c>
      <c r="O1020" s="64">
        <v>0</v>
      </c>
      <c r="P1020" s="64">
        <v>75</v>
      </c>
      <c r="Q1020" s="64">
        <v>121</v>
      </c>
      <c r="R1020" s="84">
        <v>1</v>
      </c>
      <c r="S1020" s="64">
        <v>12</v>
      </c>
      <c r="T1020" s="61"/>
      <c r="U1020" s="61">
        <v>3515</v>
      </c>
      <c r="V1020" s="61">
        <v>287</v>
      </c>
      <c r="W1020" s="61">
        <v>277</v>
      </c>
      <c r="X1020" s="85">
        <v>1712030.9861099999</v>
      </c>
      <c r="Y1020" s="85">
        <v>14149</v>
      </c>
    </row>
    <row r="1021" spans="1:25" s="85" customFormat="1">
      <c r="A1021" s="83">
        <v>3515</v>
      </c>
      <c r="B1021" s="61">
        <v>3515287287</v>
      </c>
      <c r="C1021" s="63" t="s">
        <v>607</v>
      </c>
      <c r="D1021" s="64">
        <v>0</v>
      </c>
      <c r="E1021" s="64">
        <v>0</v>
      </c>
      <c r="F1021" s="64">
        <v>6</v>
      </c>
      <c r="G1021" s="64">
        <v>10</v>
      </c>
      <c r="H1021" s="64">
        <v>1</v>
      </c>
      <c r="I1021" s="64">
        <v>0</v>
      </c>
      <c r="J1021" s="64">
        <v>0</v>
      </c>
      <c r="K1021" s="84">
        <v>0.65620000000000001</v>
      </c>
      <c r="L1021" s="64">
        <v>0</v>
      </c>
      <c r="M1021" s="64">
        <v>0</v>
      </c>
      <c r="N1021" s="64">
        <v>0</v>
      </c>
      <c r="O1021" s="64">
        <v>0</v>
      </c>
      <c r="P1021" s="64">
        <v>6</v>
      </c>
      <c r="Q1021" s="64">
        <v>17</v>
      </c>
      <c r="R1021" s="84">
        <v>1</v>
      </c>
      <c r="S1021" s="64">
        <v>4</v>
      </c>
      <c r="T1021" s="61"/>
      <c r="U1021" s="61">
        <v>3515</v>
      </c>
      <c r="V1021" s="61">
        <v>287</v>
      </c>
      <c r="W1021" s="61">
        <v>287</v>
      </c>
      <c r="X1021" s="85">
        <v>197091.75747000001</v>
      </c>
      <c r="Y1021" s="85">
        <v>11594</v>
      </c>
    </row>
    <row r="1022" spans="1:25" s="85" customFormat="1">
      <c r="A1022" s="83">
        <v>3515</v>
      </c>
      <c r="B1022" s="61">
        <v>3515287306</v>
      </c>
      <c r="C1022" s="63" t="s">
        <v>607</v>
      </c>
      <c r="D1022" s="64">
        <v>0</v>
      </c>
      <c r="E1022" s="64">
        <v>0</v>
      </c>
      <c r="F1022" s="64">
        <v>1</v>
      </c>
      <c r="G1022" s="64">
        <v>5</v>
      </c>
      <c r="H1022" s="64">
        <v>3</v>
      </c>
      <c r="I1022" s="64">
        <v>0</v>
      </c>
      <c r="J1022" s="64">
        <v>0</v>
      </c>
      <c r="K1022" s="84">
        <v>0.34739999999999999</v>
      </c>
      <c r="L1022" s="64">
        <v>0</v>
      </c>
      <c r="M1022" s="64">
        <v>0</v>
      </c>
      <c r="N1022" s="64">
        <v>0</v>
      </c>
      <c r="O1022" s="64">
        <v>0</v>
      </c>
      <c r="P1022" s="64">
        <v>5</v>
      </c>
      <c r="Q1022" s="64">
        <v>9</v>
      </c>
      <c r="R1022" s="84">
        <v>1</v>
      </c>
      <c r="S1022" s="64">
        <v>10</v>
      </c>
      <c r="T1022" s="61"/>
      <c r="U1022" s="61">
        <v>3515</v>
      </c>
      <c r="V1022" s="61">
        <v>287</v>
      </c>
      <c r="W1022" s="61">
        <v>306</v>
      </c>
      <c r="X1022" s="85">
        <v>119113.84218999998</v>
      </c>
      <c r="Y1022" s="85">
        <v>13235</v>
      </c>
    </row>
    <row r="1023" spans="1:25" s="85" customFormat="1">
      <c r="A1023" s="83">
        <v>3515</v>
      </c>
      <c r="B1023" s="61">
        <v>3515287316</v>
      </c>
      <c r="C1023" s="63" t="s">
        <v>607</v>
      </c>
      <c r="D1023" s="64">
        <v>0</v>
      </c>
      <c r="E1023" s="64">
        <v>0</v>
      </c>
      <c r="F1023" s="64">
        <v>0</v>
      </c>
      <c r="G1023" s="64">
        <v>15</v>
      </c>
      <c r="H1023" s="64">
        <v>2</v>
      </c>
      <c r="I1023" s="64">
        <v>0</v>
      </c>
      <c r="J1023" s="64">
        <v>0</v>
      </c>
      <c r="K1023" s="84">
        <v>0.65620000000000001</v>
      </c>
      <c r="L1023" s="64">
        <v>0</v>
      </c>
      <c r="M1023" s="64">
        <v>4</v>
      </c>
      <c r="N1023" s="64">
        <v>0</v>
      </c>
      <c r="O1023" s="64">
        <v>0</v>
      </c>
      <c r="P1023" s="64">
        <v>12</v>
      </c>
      <c r="Q1023" s="64">
        <v>17</v>
      </c>
      <c r="R1023" s="84">
        <v>1</v>
      </c>
      <c r="S1023" s="64">
        <v>11</v>
      </c>
      <c r="T1023" s="61"/>
      <c r="U1023" s="61">
        <v>3515</v>
      </c>
      <c r="V1023" s="61">
        <v>287</v>
      </c>
      <c r="W1023" s="61">
        <v>316</v>
      </c>
      <c r="X1023" s="85">
        <v>255360.87747000001</v>
      </c>
      <c r="Y1023" s="85">
        <v>15021</v>
      </c>
    </row>
    <row r="1024" spans="1:25" s="85" customFormat="1">
      <c r="A1024" s="83">
        <v>3515</v>
      </c>
      <c r="B1024" s="61">
        <v>3515287658</v>
      </c>
      <c r="C1024" s="63" t="s">
        <v>607</v>
      </c>
      <c r="D1024" s="64">
        <v>0</v>
      </c>
      <c r="E1024" s="64">
        <v>0</v>
      </c>
      <c r="F1024" s="64">
        <v>0</v>
      </c>
      <c r="G1024" s="64">
        <v>3</v>
      </c>
      <c r="H1024" s="64">
        <v>5</v>
      </c>
      <c r="I1024" s="64">
        <v>0</v>
      </c>
      <c r="J1024" s="64">
        <v>0</v>
      </c>
      <c r="K1024" s="84">
        <v>0.30880000000000002</v>
      </c>
      <c r="L1024" s="64">
        <v>0</v>
      </c>
      <c r="M1024" s="64">
        <v>0</v>
      </c>
      <c r="N1024" s="64">
        <v>0</v>
      </c>
      <c r="O1024" s="64">
        <v>0</v>
      </c>
      <c r="P1024" s="64">
        <v>1</v>
      </c>
      <c r="Q1024" s="64">
        <v>8</v>
      </c>
      <c r="R1024" s="84">
        <v>1</v>
      </c>
      <c r="S1024" s="64">
        <v>7</v>
      </c>
      <c r="T1024" s="61"/>
      <c r="U1024" s="61">
        <v>3515</v>
      </c>
      <c r="V1024" s="61">
        <v>287</v>
      </c>
      <c r="W1024" s="61">
        <v>658</v>
      </c>
      <c r="X1024" s="85">
        <v>84172.655279999992</v>
      </c>
      <c r="Y1024" s="85">
        <v>10522</v>
      </c>
    </row>
    <row r="1025" spans="1:25" s="85" customFormat="1">
      <c r="A1025" s="83">
        <v>3515</v>
      </c>
      <c r="B1025" s="61">
        <v>3515287767</v>
      </c>
      <c r="C1025" s="63" t="s">
        <v>607</v>
      </c>
      <c r="D1025" s="64">
        <v>0</v>
      </c>
      <c r="E1025" s="64">
        <v>0</v>
      </c>
      <c r="F1025" s="64">
        <v>8</v>
      </c>
      <c r="G1025" s="64">
        <v>37</v>
      </c>
      <c r="H1025" s="64">
        <v>6</v>
      </c>
      <c r="I1025" s="64">
        <v>0</v>
      </c>
      <c r="J1025" s="64">
        <v>0</v>
      </c>
      <c r="K1025" s="84">
        <v>1.9685999999999999</v>
      </c>
      <c r="L1025" s="64">
        <v>0</v>
      </c>
      <c r="M1025" s="64">
        <v>0</v>
      </c>
      <c r="N1025" s="64">
        <v>0</v>
      </c>
      <c r="O1025" s="64">
        <v>0</v>
      </c>
      <c r="P1025" s="64">
        <v>13</v>
      </c>
      <c r="Q1025" s="64">
        <v>51</v>
      </c>
      <c r="R1025" s="84">
        <v>1</v>
      </c>
      <c r="S1025" s="64">
        <v>9</v>
      </c>
      <c r="T1025" s="61"/>
      <c r="U1025" s="61">
        <v>3515</v>
      </c>
      <c r="V1025" s="61">
        <v>287</v>
      </c>
      <c r="W1025" s="61">
        <v>767</v>
      </c>
      <c r="X1025" s="85">
        <v>585829.06241000001</v>
      </c>
      <c r="Y1025" s="85">
        <v>11487</v>
      </c>
    </row>
    <row r="1026" spans="1:25" s="85" customFormat="1">
      <c r="A1026" s="83">
        <v>3515</v>
      </c>
      <c r="B1026" s="61">
        <v>3515287770</v>
      </c>
      <c r="C1026" s="63" t="s">
        <v>607</v>
      </c>
      <c r="D1026" s="64">
        <v>0</v>
      </c>
      <c r="E1026" s="64">
        <v>0</v>
      </c>
      <c r="F1026" s="64">
        <v>0</v>
      </c>
      <c r="G1026" s="64">
        <v>0</v>
      </c>
      <c r="H1026" s="64">
        <v>2</v>
      </c>
      <c r="I1026" s="64">
        <v>0</v>
      </c>
      <c r="J1026" s="64">
        <v>0</v>
      </c>
      <c r="K1026" s="84">
        <v>7.7200000000000005E-2</v>
      </c>
      <c r="L1026" s="64">
        <v>0</v>
      </c>
      <c r="M1026" s="64">
        <v>0</v>
      </c>
      <c r="N1026" s="64">
        <v>0</v>
      </c>
      <c r="O1026" s="64">
        <v>0</v>
      </c>
      <c r="P1026" s="64">
        <v>0</v>
      </c>
      <c r="Q1026" s="64">
        <v>2</v>
      </c>
      <c r="R1026" s="84">
        <v>1</v>
      </c>
      <c r="S1026" s="64">
        <v>6</v>
      </c>
      <c r="T1026" s="61"/>
      <c r="U1026" s="61">
        <v>3515</v>
      </c>
      <c r="V1026" s="61">
        <v>287</v>
      </c>
      <c r="W1026" s="61">
        <v>770</v>
      </c>
      <c r="X1026" s="85">
        <v>19508.853819999997</v>
      </c>
      <c r="Y1026" s="85">
        <v>9754</v>
      </c>
    </row>
    <row r="1027" spans="1:25" s="85" customFormat="1">
      <c r="A1027" s="83">
        <v>3515</v>
      </c>
      <c r="B1027" s="61">
        <v>3515287778</v>
      </c>
      <c r="C1027" s="63" t="s">
        <v>607</v>
      </c>
      <c r="D1027" s="64">
        <v>0</v>
      </c>
      <c r="E1027" s="64">
        <v>0</v>
      </c>
      <c r="F1027" s="64">
        <v>2</v>
      </c>
      <c r="G1027" s="64">
        <v>3</v>
      </c>
      <c r="H1027" s="64">
        <v>3</v>
      </c>
      <c r="I1027" s="64">
        <v>0</v>
      </c>
      <c r="J1027" s="64">
        <v>0</v>
      </c>
      <c r="K1027" s="84">
        <v>0.30880000000000002</v>
      </c>
      <c r="L1027" s="64">
        <v>0</v>
      </c>
      <c r="M1027" s="64">
        <v>0</v>
      </c>
      <c r="N1027" s="64">
        <v>1</v>
      </c>
      <c r="O1027" s="64">
        <v>0</v>
      </c>
      <c r="P1027" s="64">
        <v>5</v>
      </c>
      <c r="Q1027" s="64">
        <v>8</v>
      </c>
      <c r="R1027" s="84">
        <v>1</v>
      </c>
      <c r="S1027" s="64">
        <v>9</v>
      </c>
      <c r="T1027" s="61"/>
      <c r="U1027" s="61">
        <v>3515</v>
      </c>
      <c r="V1027" s="61">
        <v>287</v>
      </c>
      <c r="W1027" s="61">
        <v>778</v>
      </c>
      <c r="X1027" s="85">
        <v>110333.86528000001</v>
      </c>
      <c r="Y1027" s="85">
        <v>13792</v>
      </c>
    </row>
    <row r="1028" spans="1:25" s="85" customFormat="1">
      <c r="A1028" s="83">
        <v>3516</v>
      </c>
      <c r="B1028" s="61">
        <v>3516332005</v>
      </c>
      <c r="C1028" s="63" t="s">
        <v>569</v>
      </c>
      <c r="D1028" s="64">
        <v>0</v>
      </c>
      <c r="E1028" s="64">
        <v>0</v>
      </c>
      <c r="F1028" s="64">
        <v>0</v>
      </c>
      <c r="G1028" s="64">
        <v>0</v>
      </c>
      <c r="H1028" s="64">
        <v>30</v>
      </c>
      <c r="I1028" s="64">
        <v>22</v>
      </c>
      <c r="J1028" s="64">
        <v>0</v>
      </c>
      <c r="K1028" s="84">
        <v>2.0072000000000001</v>
      </c>
      <c r="L1028" s="64">
        <v>0</v>
      </c>
      <c r="M1028" s="64">
        <v>0</v>
      </c>
      <c r="N1028" s="64">
        <v>4</v>
      </c>
      <c r="O1028" s="64">
        <v>2</v>
      </c>
      <c r="P1028" s="64">
        <v>18</v>
      </c>
      <c r="Q1028" s="64">
        <v>52</v>
      </c>
      <c r="R1028" s="84">
        <v>1</v>
      </c>
      <c r="S1028" s="64">
        <v>8</v>
      </c>
      <c r="T1028" s="61"/>
      <c r="U1028" s="61">
        <v>3516</v>
      </c>
      <c r="V1028" s="61">
        <v>332</v>
      </c>
      <c r="W1028" s="61">
        <v>5</v>
      </c>
      <c r="X1028" s="85">
        <v>659631.99932000006</v>
      </c>
      <c r="Y1028" s="85">
        <v>12685</v>
      </c>
    </row>
    <row r="1029" spans="1:25" s="85" customFormat="1">
      <c r="A1029" s="83">
        <v>3516</v>
      </c>
      <c r="B1029" s="61">
        <v>3516332061</v>
      </c>
      <c r="C1029" s="63" t="s">
        <v>569</v>
      </c>
      <c r="D1029" s="64">
        <v>0</v>
      </c>
      <c r="E1029" s="64">
        <v>0</v>
      </c>
      <c r="F1029" s="64">
        <v>0</v>
      </c>
      <c r="G1029" s="64">
        <v>0</v>
      </c>
      <c r="H1029" s="64">
        <v>8</v>
      </c>
      <c r="I1029" s="64">
        <v>5</v>
      </c>
      <c r="J1029" s="64">
        <v>0</v>
      </c>
      <c r="K1029" s="84">
        <v>0.50180000000000002</v>
      </c>
      <c r="L1029" s="64">
        <v>0</v>
      </c>
      <c r="M1029" s="64">
        <v>0</v>
      </c>
      <c r="N1029" s="64">
        <v>0</v>
      </c>
      <c r="O1029" s="64">
        <v>0</v>
      </c>
      <c r="P1029" s="64">
        <v>9</v>
      </c>
      <c r="Q1029" s="64">
        <v>13</v>
      </c>
      <c r="R1029" s="84">
        <v>1</v>
      </c>
      <c r="S1029" s="64">
        <v>11</v>
      </c>
      <c r="T1029" s="61"/>
      <c r="U1029" s="61">
        <v>3516</v>
      </c>
      <c r="V1029" s="61">
        <v>332</v>
      </c>
      <c r="W1029" s="61">
        <v>61</v>
      </c>
      <c r="X1029" s="85">
        <v>191529.32983</v>
      </c>
      <c r="Y1029" s="85">
        <v>14733</v>
      </c>
    </row>
    <row r="1030" spans="1:25" s="85" customFormat="1">
      <c r="A1030" s="83">
        <v>3516</v>
      </c>
      <c r="B1030" s="61">
        <v>3516332086</v>
      </c>
      <c r="C1030" s="63" t="s">
        <v>569</v>
      </c>
      <c r="D1030" s="64">
        <v>0</v>
      </c>
      <c r="E1030" s="64">
        <v>0</v>
      </c>
      <c r="F1030" s="64">
        <v>0</v>
      </c>
      <c r="G1030" s="64">
        <v>0</v>
      </c>
      <c r="H1030" s="64">
        <v>1</v>
      </c>
      <c r="I1030" s="64">
        <v>0</v>
      </c>
      <c r="J1030" s="64">
        <v>0</v>
      </c>
      <c r="K1030" s="84">
        <v>3.8600000000000002E-2</v>
      </c>
      <c r="L1030" s="64">
        <v>0</v>
      </c>
      <c r="M1030" s="64">
        <v>0</v>
      </c>
      <c r="N1030" s="64">
        <v>0</v>
      </c>
      <c r="O1030" s="64">
        <v>0</v>
      </c>
      <c r="P1030" s="64">
        <v>0</v>
      </c>
      <c r="Q1030" s="64">
        <v>1</v>
      </c>
      <c r="R1030" s="84">
        <v>1</v>
      </c>
      <c r="S1030" s="64">
        <v>8</v>
      </c>
      <c r="T1030" s="61"/>
      <c r="U1030" s="61">
        <v>3516</v>
      </c>
      <c r="V1030" s="61">
        <v>332</v>
      </c>
      <c r="W1030" s="61">
        <v>86</v>
      </c>
      <c r="X1030" s="85">
        <v>9754.4269099999983</v>
      </c>
      <c r="Y1030" s="85">
        <v>9754</v>
      </c>
    </row>
    <row r="1031" spans="1:25" s="85" customFormat="1">
      <c r="A1031" s="83">
        <v>3516</v>
      </c>
      <c r="B1031" s="61">
        <v>3516332087</v>
      </c>
      <c r="C1031" s="63" t="s">
        <v>569</v>
      </c>
      <c r="D1031" s="64">
        <v>0</v>
      </c>
      <c r="E1031" s="64">
        <v>0</v>
      </c>
      <c r="F1031" s="64">
        <v>0</v>
      </c>
      <c r="G1031" s="64">
        <v>0</v>
      </c>
      <c r="H1031" s="64">
        <v>1</v>
      </c>
      <c r="I1031" s="64">
        <v>3</v>
      </c>
      <c r="J1031" s="64">
        <v>0</v>
      </c>
      <c r="K1031" s="84">
        <v>0.15440000000000001</v>
      </c>
      <c r="L1031" s="64">
        <v>0</v>
      </c>
      <c r="M1031" s="64">
        <v>0</v>
      </c>
      <c r="N1031" s="64">
        <v>0</v>
      </c>
      <c r="O1031" s="64">
        <v>1</v>
      </c>
      <c r="P1031" s="64">
        <v>4</v>
      </c>
      <c r="Q1031" s="64">
        <v>4</v>
      </c>
      <c r="R1031" s="84">
        <v>1</v>
      </c>
      <c r="S1031" s="64">
        <v>5</v>
      </c>
      <c r="T1031" s="61"/>
      <c r="U1031" s="61">
        <v>3516</v>
      </c>
      <c r="V1031" s="61">
        <v>332</v>
      </c>
      <c r="W1031" s="61">
        <v>87</v>
      </c>
      <c r="X1031" s="85">
        <v>64745.457640000001</v>
      </c>
      <c r="Y1031" s="85">
        <v>16186</v>
      </c>
    </row>
    <row r="1032" spans="1:25" s="85" customFormat="1">
      <c r="A1032" s="83">
        <v>3516</v>
      </c>
      <c r="B1032" s="61">
        <v>3516332137</v>
      </c>
      <c r="C1032" s="63" t="s">
        <v>569</v>
      </c>
      <c r="D1032" s="64">
        <v>0</v>
      </c>
      <c r="E1032" s="64">
        <v>0</v>
      </c>
      <c r="F1032" s="64">
        <v>0</v>
      </c>
      <c r="G1032" s="64">
        <v>0</v>
      </c>
      <c r="H1032" s="64">
        <v>29</v>
      </c>
      <c r="I1032" s="64">
        <v>33</v>
      </c>
      <c r="J1032" s="64">
        <v>0</v>
      </c>
      <c r="K1032" s="84">
        <v>2.3932000000000002</v>
      </c>
      <c r="L1032" s="64">
        <v>0</v>
      </c>
      <c r="M1032" s="64">
        <v>0</v>
      </c>
      <c r="N1032" s="64">
        <v>3</v>
      </c>
      <c r="O1032" s="64">
        <v>3</v>
      </c>
      <c r="P1032" s="64">
        <v>38</v>
      </c>
      <c r="Q1032" s="64">
        <v>62</v>
      </c>
      <c r="R1032" s="84">
        <v>1</v>
      </c>
      <c r="S1032" s="64">
        <v>12</v>
      </c>
      <c r="T1032" s="61"/>
      <c r="U1032" s="61">
        <v>3516</v>
      </c>
      <c r="V1032" s="61">
        <v>332</v>
      </c>
      <c r="W1032" s="61">
        <v>137</v>
      </c>
      <c r="X1032" s="85">
        <v>927799.89841999998</v>
      </c>
      <c r="Y1032" s="85">
        <v>14965</v>
      </c>
    </row>
    <row r="1033" spans="1:25" s="85" customFormat="1">
      <c r="A1033" s="83">
        <v>3516</v>
      </c>
      <c r="B1033" s="61">
        <v>3516332278</v>
      </c>
      <c r="C1033" s="63" t="s">
        <v>569</v>
      </c>
      <c r="D1033" s="64">
        <v>0</v>
      </c>
      <c r="E1033" s="64">
        <v>0</v>
      </c>
      <c r="F1033" s="64">
        <v>0</v>
      </c>
      <c r="G1033" s="64">
        <v>0</v>
      </c>
      <c r="H1033" s="64">
        <v>1</v>
      </c>
      <c r="I1033" s="64">
        <v>5</v>
      </c>
      <c r="J1033" s="64">
        <v>0</v>
      </c>
      <c r="K1033" s="84">
        <v>0.2316</v>
      </c>
      <c r="L1033" s="64">
        <v>0</v>
      </c>
      <c r="M1033" s="64">
        <v>0</v>
      </c>
      <c r="N1033" s="64">
        <v>0</v>
      </c>
      <c r="O1033" s="64">
        <v>0</v>
      </c>
      <c r="P1033" s="64">
        <v>1</v>
      </c>
      <c r="Q1033" s="64">
        <v>6</v>
      </c>
      <c r="R1033" s="84">
        <v>1</v>
      </c>
      <c r="S1033" s="64">
        <v>7</v>
      </c>
      <c r="T1033" s="61"/>
      <c r="U1033" s="61">
        <v>3516</v>
      </c>
      <c r="V1033" s="61">
        <v>332</v>
      </c>
      <c r="W1033" s="61">
        <v>278</v>
      </c>
      <c r="X1033" s="85">
        <v>72868.221459999986</v>
      </c>
      <c r="Y1033" s="85">
        <v>12145</v>
      </c>
    </row>
    <row r="1034" spans="1:25" s="85" customFormat="1">
      <c r="A1034" s="83">
        <v>3516</v>
      </c>
      <c r="B1034" s="61">
        <v>3516332281</v>
      </c>
      <c r="C1034" s="63" t="s">
        <v>569</v>
      </c>
      <c r="D1034" s="64">
        <v>0</v>
      </c>
      <c r="E1034" s="64">
        <v>0</v>
      </c>
      <c r="F1034" s="64">
        <v>0</v>
      </c>
      <c r="G1034" s="64">
        <v>0</v>
      </c>
      <c r="H1034" s="64">
        <v>87</v>
      </c>
      <c r="I1034" s="64">
        <v>68</v>
      </c>
      <c r="J1034" s="64">
        <v>0</v>
      </c>
      <c r="K1034" s="84">
        <v>5.9829999999999997</v>
      </c>
      <c r="L1034" s="64">
        <v>0</v>
      </c>
      <c r="M1034" s="64">
        <v>0</v>
      </c>
      <c r="N1034" s="64">
        <v>6</v>
      </c>
      <c r="O1034" s="64">
        <v>6</v>
      </c>
      <c r="P1034" s="64">
        <v>125</v>
      </c>
      <c r="Q1034" s="64">
        <v>155</v>
      </c>
      <c r="R1034" s="84">
        <v>1</v>
      </c>
      <c r="S1034" s="64">
        <v>12</v>
      </c>
      <c r="T1034" s="61"/>
      <c r="U1034" s="61">
        <v>3516</v>
      </c>
      <c r="V1034" s="61">
        <v>332</v>
      </c>
      <c r="W1034" s="61">
        <v>281</v>
      </c>
      <c r="X1034" s="85">
        <v>2479053.0410500001</v>
      </c>
      <c r="Y1034" s="85">
        <v>15994</v>
      </c>
    </row>
    <row r="1035" spans="1:25" s="85" customFormat="1">
      <c r="A1035" s="83">
        <v>3516</v>
      </c>
      <c r="B1035" s="61">
        <v>3516332325</v>
      </c>
      <c r="C1035" s="63" t="s">
        <v>569</v>
      </c>
      <c r="D1035" s="64">
        <v>0</v>
      </c>
      <c r="E1035" s="64">
        <v>0</v>
      </c>
      <c r="F1035" s="64">
        <v>0</v>
      </c>
      <c r="G1035" s="64">
        <v>0</v>
      </c>
      <c r="H1035" s="64">
        <v>12</v>
      </c>
      <c r="I1035" s="64">
        <v>22</v>
      </c>
      <c r="J1035" s="64">
        <v>0</v>
      </c>
      <c r="K1035" s="84">
        <v>1.3124</v>
      </c>
      <c r="L1035" s="64">
        <v>0</v>
      </c>
      <c r="M1035" s="64">
        <v>0</v>
      </c>
      <c r="N1035" s="64">
        <v>0</v>
      </c>
      <c r="O1035" s="64">
        <v>0</v>
      </c>
      <c r="P1035" s="64">
        <v>17</v>
      </c>
      <c r="Q1035" s="64">
        <v>34</v>
      </c>
      <c r="R1035" s="84">
        <v>1</v>
      </c>
      <c r="S1035" s="64">
        <v>9</v>
      </c>
      <c r="T1035" s="61"/>
      <c r="U1035" s="61">
        <v>3516</v>
      </c>
      <c r="V1035" s="61">
        <v>332</v>
      </c>
      <c r="W1035" s="61">
        <v>325</v>
      </c>
      <c r="X1035" s="85">
        <v>467375.42493999994</v>
      </c>
      <c r="Y1035" s="85">
        <v>13746</v>
      </c>
    </row>
    <row r="1036" spans="1:25" s="85" customFormat="1">
      <c r="A1036" s="83">
        <v>3516</v>
      </c>
      <c r="B1036" s="61">
        <v>3516332332</v>
      </c>
      <c r="C1036" s="63" t="s">
        <v>569</v>
      </c>
      <c r="D1036" s="64">
        <v>0</v>
      </c>
      <c r="E1036" s="64">
        <v>0</v>
      </c>
      <c r="F1036" s="64">
        <v>0</v>
      </c>
      <c r="G1036" s="64">
        <v>0</v>
      </c>
      <c r="H1036" s="64">
        <v>24</v>
      </c>
      <c r="I1036" s="64">
        <v>16</v>
      </c>
      <c r="J1036" s="64">
        <v>0</v>
      </c>
      <c r="K1036" s="84">
        <v>1.544</v>
      </c>
      <c r="L1036" s="64">
        <v>0</v>
      </c>
      <c r="M1036" s="64">
        <v>0</v>
      </c>
      <c r="N1036" s="64">
        <v>3</v>
      </c>
      <c r="O1036" s="64">
        <v>3</v>
      </c>
      <c r="P1036" s="64">
        <v>25</v>
      </c>
      <c r="Q1036" s="64">
        <v>40</v>
      </c>
      <c r="R1036" s="84">
        <v>1</v>
      </c>
      <c r="S1036" s="64">
        <v>10</v>
      </c>
      <c r="T1036" s="61"/>
      <c r="U1036" s="61">
        <v>3516</v>
      </c>
      <c r="V1036" s="61">
        <v>332</v>
      </c>
      <c r="W1036" s="61">
        <v>332</v>
      </c>
      <c r="X1036" s="85">
        <v>581589.16639999999</v>
      </c>
      <c r="Y1036" s="85">
        <v>14540</v>
      </c>
    </row>
    <row r="1037" spans="1:25" s="85" customFormat="1">
      <c r="A1037" s="83">
        <v>3516</v>
      </c>
      <c r="B1037" s="61">
        <v>3516332683</v>
      </c>
      <c r="C1037" s="63" t="s">
        <v>569</v>
      </c>
      <c r="D1037" s="64">
        <v>0</v>
      </c>
      <c r="E1037" s="64">
        <v>0</v>
      </c>
      <c r="F1037" s="64">
        <v>0</v>
      </c>
      <c r="G1037" s="64">
        <v>0</v>
      </c>
      <c r="H1037" s="64">
        <v>1</v>
      </c>
      <c r="I1037" s="64">
        <v>0</v>
      </c>
      <c r="J1037" s="64">
        <v>0</v>
      </c>
      <c r="K1037" s="84">
        <v>3.8600000000000002E-2</v>
      </c>
      <c r="L1037" s="64">
        <v>0</v>
      </c>
      <c r="M1037" s="64">
        <v>0</v>
      </c>
      <c r="N1037" s="64">
        <v>0</v>
      </c>
      <c r="O1037" s="64">
        <v>0</v>
      </c>
      <c r="P1037" s="64">
        <v>1</v>
      </c>
      <c r="Q1037" s="64">
        <v>1</v>
      </c>
      <c r="R1037" s="84">
        <v>1</v>
      </c>
      <c r="S1037" s="64">
        <v>5</v>
      </c>
      <c r="T1037" s="61"/>
      <c r="U1037" s="61">
        <v>3516</v>
      </c>
      <c r="V1037" s="61">
        <v>332</v>
      </c>
      <c r="W1037" s="61">
        <v>683</v>
      </c>
      <c r="X1037" s="85">
        <v>14164.726909999999</v>
      </c>
      <c r="Y1037" s="85">
        <v>14165</v>
      </c>
    </row>
    <row r="1038" spans="1:25" s="85" customFormat="1">
      <c r="A1038" s="83">
        <v>3517</v>
      </c>
      <c r="B1038" s="61">
        <v>3517239010</v>
      </c>
      <c r="C1038" s="63" t="s">
        <v>570</v>
      </c>
      <c r="D1038" s="64">
        <v>0</v>
      </c>
      <c r="E1038" s="64">
        <v>0</v>
      </c>
      <c r="F1038" s="64">
        <v>0</v>
      </c>
      <c r="G1038" s="64">
        <v>0</v>
      </c>
      <c r="H1038" s="64">
        <v>0</v>
      </c>
      <c r="I1038" s="64">
        <v>1</v>
      </c>
      <c r="J1038" s="64">
        <v>0</v>
      </c>
      <c r="K1038" s="84">
        <v>3.8600000000000002E-2</v>
      </c>
      <c r="L1038" s="64">
        <v>0</v>
      </c>
      <c r="M1038" s="64">
        <v>0</v>
      </c>
      <c r="N1038" s="64">
        <v>0</v>
      </c>
      <c r="O1038" s="64">
        <v>0</v>
      </c>
      <c r="P1038" s="64">
        <v>1</v>
      </c>
      <c r="Q1038" s="64">
        <v>1</v>
      </c>
      <c r="R1038" s="84">
        <v>1.0369999999999999</v>
      </c>
      <c r="S1038" s="64">
        <v>3</v>
      </c>
      <c r="T1038" s="61"/>
      <c r="U1038" s="61">
        <v>3517</v>
      </c>
      <c r="V1038" s="61">
        <v>239</v>
      </c>
      <c r="W1038" s="61">
        <v>10</v>
      </c>
      <c r="X1038" s="85">
        <v>16290.441737951998</v>
      </c>
      <c r="Y1038" s="85">
        <v>16290</v>
      </c>
    </row>
    <row r="1039" spans="1:25" s="85" customFormat="1">
      <c r="A1039" s="83">
        <v>3517</v>
      </c>
      <c r="B1039" s="61">
        <v>3517239020</v>
      </c>
      <c r="C1039" s="63" t="s">
        <v>570</v>
      </c>
      <c r="D1039" s="64">
        <v>0</v>
      </c>
      <c r="E1039" s="64">
        <v>0</v>
      </c>
      <c r="F1039" s="64">
        <v>0</v>
      </c>
      <c r="G1039" s="64">
        <v>0</v>
      </c>
      <c r="H1039" s="64">
        <v>0</v>
      </c>
      <c r="I1039" s="64">
        <v>1</v>
      </c>
      <c r="J1039" s="64">
        <v>0</v>
      </c>
      <c r="K1039" s="84">
        <v>3.8600000000000002E-2</v>
      </c>
      <c r="L1039" s="64">
        <v>0</v>
      </c>
      <c r="M1039" s="64">
        <v>0</v>
      </c>
      <c r="N1039" s="64">
        <v>0</v>
      </c>
      <c r="O1039" s="64">
        <v>0</v>
      </c>
      <c r="P1039" s="64">
        <v>0</v>
      </c>
      <c r="Q1039" s="64">
        <v>1</v>
      </c>
      <c r="R1039" s="84">
        <v>1.0369999999999999</v>
      </c>
      <c r="S1039" s="64">
        <v>10</v>
      </c>
      <c r="T1039" s="61"/>
      <c r="U1039" s="61">
        <v>3517</v>
      </c>
      <c r="V1039" s="61">
        <v>239</v>
      </c>
      <c r="W1039" s="61">
        <v>20</v>
      </c>
      <c r="X1039" s="85">
        <v>11959.794577952</v>
      </c>
      <c r="Y1039" s="85">
        <v>11960</v>
      </c>
    </row>
    <row r="1040" spans="1:25" s="85" customFormat="1">
      <c r="A1040" s="83">
        <v>3517</v>
      </c>
      <c r="B1040" s="61">
        <v>3517239036</v>
      </c>
      <c r="C1040" s="63" t="s">
        <v>570</v>
      </c>
      <c r="D1040" s="64">
        <v>0</v>
      </c>
      <c r="E1040" s="64">
        <v>0</v>
      </c>
      <c r="F1040" s="64">
        <v>0</v>
      </c>
      <c r="G1040" s="64">
        <v>0</v>
      </c>
      <c r="H1040" s="64">
        <v>0</v>
      </c>
      <c r="I1040" s="64">
        <v>5</v>
      </c>
      <c r="J1040" s="64">
        <v>0</v>
      </c>
      <c r="K1040" s="84">
        <v>0.193</v>
      </c>
      <c r="L1040" s="64">
        <v>0</v>
      </c>
      <c r="M1040" s="64">
        <v>0</v>
      </c>
      <c r="N1040" s="64">
        <v>0</v>
      </c>
      <c r="O1040" s="64">
        <v>0</v>
      </c>
      <c r="P1040" s="64">
        <v>4</v>
      </c>
      <c r="Q1040" s="64">
        <v>5</v>
      </c>
      <c r="R1040" s="84">
        <v>1.0369999999999999</v>
      </c>
      <c r="S1040" s="64">
        <v>7</v>
      </c>
      <c r="T1040" s="61"/>
      <c r="U1040" s="61">
        <v>3517</v>
      </c>
      <c r="V1040" s="61">
        <v>239</v>
      </c>
      <c r="W1040" s="61">
        <v>36</v>
      </c>
      <c r="X1040" s="85">
        <v>80693.669289760001</v>
      </c>
      <c r="Y1040" s="85">
        <v>16139</v>
      </c>
    </row>
    <row r="1041" spans="1:25" s="85" customFormat="1">
      <c r="A1041" s="83">
        <v>3517</v>
      </c>
      <c r="B1041" s="61">
        <v>3517239052</v>
      </c>
      <c r="C1041" s="63" t="s">
        <v>570</v>
      </c>
      <c r="D1041" s="64">
        <v>0</v>
      </c>
      <c r="E1041" s="64">
        <v>0</v>
      </c>
      <c r="F1041" s="64">
        <v>0</v>
      </c>
      <c r="G1041" s="64">
        <v>0</v>
      </c>
      <c r="H1041" s="64">
        <v>0</v>
      </c>
      <c r="I1041" s="64">
        <v>20</v>
      </c>
      <c r="J1041" s="64">
        <v>0</v>
      </c>
      <c r="K1041" s="84">
        <v>0.77200000000000002</v>
      </c>
      <c r="L1041" s="64">
        <v>0</v>
      </c>
      <c r="M1041" s="64">
        <v>0</v>
      </c>
      <c r="N1041" s="64">
        <v>0</v>
      </c>
      <c r="O1041" s="64">
        <v>0</v>
      </c>
      <c r="P1041" s="64">
        <v>11</v>
      </c>
      <c r="Q1041" s="64">
        <v>20</v>
      </c>
      <c r="R1041" s="84">
        <v>1.0369999999999999</v>
      </c>
      <c r="S1041" s="64">
        <v>7</v>
      </c>
      <c r="T1041" s="61"/>
      <c r="U1041" s="61">
        <v>3517</v>
      </c>
      <c r="V1041" s="61">
        <v>239</v>
      </c>
      <c r="W1041" s="61">
        <v>52</v>
      </c>
      <c r="X1041" s="85">
        <v>296656.30665903998</v>
      </c>
      <c r="Y1041" s="85">
        <v>14833</v>
      </c>
    </row>
    <row r="1042" spans="1:25" s="85" customFormat="1">
      <c r="A1042" s="83">
        <v>3517</v>
      </c>
      <c r="B1042" s="61">
        <v>3517239072</v>
      </c>
      <c r="C1042" s="63" t="s">
        <v>570</v>
      </c>
      <c r="D1042" s="64">
        <v>0</v>
      </c>
      <c r="E1042" s="64">
        <v>0</v>
      </c>
      <c r="F1042" s="64">
        <v>0</v>
      </c>
      <c r="G1042" s="64">
        <v>0</v>
      </c>
      <c r="H1042" s="64">
        <v>0</v>
      </c>
      <c r="I1042" s="64">
        <v>1</v>
      </c>
      <c r="J1042" s="64">
        <v>0</v>
      </c>
      <c r="K1042" s="84">
        <v>3.8600000000000002E-2</v>
      </c>
      <c r="L1042" s="64">
        <v>0</v>
      </c>
      <c r="M1042" s="64">
        <v>0</v>
      </c>
      <c r="N1042" s="64">
        <v>0</v>
      </c>
      <c r="O1042" s="64">
        <v>0</v>
      </c>
      <c r="P1042" s="64">
        <v>1</v>
      </c>
      <c r="Q1042" s="64">
        <v>1</v>
      </c>
      <c r="R1042" s="84">
        <v>1.0369999999999999</v>
      </c>
      <c r="S1042" s="64">
        <v>6</v>
      </c>
      <c r="T1042" s="61"/>
      <c r="U1042" s="61">
        <v>3517</v>
      </c>
      <c r="V1042" s="61">
        <v>239</v>
      </c>
      <c r="W1042" s="61">
        <v>72</v>
      </c>
      <c r="X1042" s="85">
        <v>16912.762907952001</v>
      </c>
      <c r="Y1042" s="85">
        <v>16913</v>
      </c>
    </row>
    <row r="1043" spans="1:25" s="85" customFormat="1">
      <c r="A1043" s="83">
        <v>3517</v>
      </c>
      <c r="B1043" s="61">
        <v>3517239082</v>
      </c>
      <c r="C1043" s="63" t="s">
        <v>570</v>
      </c>
      <c r="D1043" s="64">
        <v>0</v>
      </c>
      <c r="E1043" s="64">
        <v>0</v>
      </c>
      <c r="F1043" s="64">
        <v>0</v>
      </c>
      <c r="G1043" s="64">
        <v>0</v>
      </c>
      <c r="H1043" s="64">
        <v>0</v>
      </c>
      <c r="I1043" s="64">
        <v>1</v>
      </c>
      <c r="J1043" s="64">
        <v>0</v>
      </c>
      <c r="K1043" s="84">
        <v>3.8600000000000002E-2</v>
      </c>
      <c r="L1043" s="64">
        <v>0</v>
      </c>
      <c r="M1043" s="64">
        <v>0</v>
      </c>
      <c r="N1043" s="64">
        <v>0</v>
      </c>
      <c r="O1043" s="64">
        <v>0</v>
      </c>
      <c r="P1043" s="64">
        <v>1</v>
      </c>
      <c r="Q1043" s="64">
        <v>1</v>
      </c>
      <c r="R1043" s="84">
        <v>1.0369999999999999</v>
      </c>
      <c r="S1043" s="64">
        <v>2</v>
      </c>
      <c r="T1043" s="61"/>
      <c r="U1043" s="61">
        <v>3517</v>
      </c>
      <c r="V1043" s="61">
        <v>239</v>
      </c>
      <c r="W1043" s="61">
        <v>82</v>
      </c>
      <c r="X1043" s="85">
        <v>16177.672387952</v>
      </c>
      <c r="Y1043" s="85">
        <v>16178</v>
      </c>
    </row>
    <row r="1044" spans="1:25" s="85" customFormat="1">
      <c r="A1044" s="83">
        <v>3517</v>
      </c>
      <c r="B1044" s="61">
        <v>3517239083</v>
      </c>
      <c r="C1044" s="63" t="s">
        <v>570</v>
      </c>
      <c r="D1044" s="64">
        <v>0</v>
      </c>
      <c r="E1044" s="64">
        <v>0</v>
      </c>
      <c r="F1044" s="64">
        <v>0</v>
      </c>
      <c r="G1044" s="64">
        <v>0</v>
      </c>
      <c r="H1044" s="64">
        <v>0</v>
      </c>
      <c r="I1044" s="64">
        <v>2</v>
      </c>
      <c r="J1044" s="64">
        <v>0</v>
      </c>
      <c r="K1044" s="84">
        <v>7.7200000000000005E-2</v>
      </c>
      <c r="L1044" s="64">
        <v>0</v>
      </c>
      <c r="M1044" s="64">
        <v>0</v>
      </c>
      <c r="N1044" s="64">
        <v>0</v>
      </c>
      <c r="O1044" s="64">
        <v>0</v>
      </c>
      <c r="P1044" s="64">
        <v>0</v>
      </c>
      <c r="Q1044" s="64">
        <v>2</v>
      </c>
      <c r="R1044" s="84">
        <v>1.0369999999999999</v>
      </c>
      <c r="S1044" s="64">
        <v>6</v>
      </c>
      <c r="T1044" s="61"/>
      <c r="U1044" s="61">
        <v>3517</v>
      </c>
      <c r="V1044" s="61">
        <v>239</v>
      </c>
      <c r="W1044" s="61">
        <v>83</v>
      </c>
      <c r="X1044" s="85">
        <v>23919.589155903999</v>
      </c>
      <c r="Y1044" s="85">
        <v>11960</v>
      </c>
    </row>
    <row r="1045" spans="1:25" s="85" customFormat="1">
      <c r="A1045" s="83">
        <v>3517</v>
      </c>
      <c r="B1045" s="61">
        <v>3517239095</v>
      </c>
      <c r="C1045" s="63" t="s">
        <v>570</v>
      </c>
      <c r="D1045" s="64">
        <v>0</v>
      </c>
      <c r="E1045" s="64">
        <v>0</v>
      </c>
      <c r="F1045" s="64">
        <v>0</v>
      </c>
      <c r="G1045" s="64">
        <v>0</v>
      </c>
      <c r="H1045" s="64">
        <v>0</v>
      </c>
      <c r="I1045" s="64">
        <v>3</v>
      </c>
      <c r="J1045" s="64">
        <v>0</v>
      </c>
      <c r="K1045" s="84">
        <v>0.1158</v>
      </c>
      <c r="L1045" s="64">
        <v>0</v>
      </c>
      <c r="M1045" s="64">
        <v>0</v>
      </c>
      <c r="N1045" s="64">
        <v>0</v>
      </c>
      <c r="O1045" s="64">
        <v>0</v>
      </c>
      <c r="P1045" s="64">
        <v>3</v>
      </c>
      <c r="Q1045" s="64">
        <v>3</v>
      </c>
      <c r="R1045" s="84">
        <v>1.0369999999999999</v>
      </c>
      <c r="S1045" s="64">
        <v>12</v>
      </c>
      <c r="T1045" s="61"/>
      <c r="U1045" s="61">
        <v>3517</v>
      </c>
      <c r="V1045" s="61">
        <v>239</v>
      </c>
      <c r="W1045" s="61">
        <v>95</v>
      </c>
      <c r="X1045" s="85">
        <v>55951.622783856001</v>
      </c>
      <c r="Y1045" s="85">
        <v>18651</v>
      </c>
    </row>
    <row r="1046" spans="1:25" s="85" customFormat="1">
      <c r="A1046" s="83">
        <v>3517</v>
      </c>
      <c r="B1046" s="61">
        <v>3517239096</v>
      </c>
      <c r="C1046" s="63" t="s">
        <v>570</v>
      </c>
      <c r="D1046" s="64">
        <v>0</v>
      </c>
      <c r="E1046" s="64">
        <v>0</v>
      </c>
      <c r="F1046" s="64">
        <v>0</v>
      </c>
      <c r="G1046" s="64">
        <v>0</v>
      </c>
      <c r="H1046" s="64">
        <v>0</v>
      </c>
      <c r="I1046" s="64">
        <v>4</v>
      </c>
      <c r="J1046" s="64">
        <v>0</v>
      </c>
      <c r="K1046" s="84">
        <v>0.15440000000000001</v>
      </c>
      <c r="L1046" s="64">
        <v>0</v>
      </c>
      <c r="M1046" s="64">
        <v>0</v>
      </c>
      <c r="N1046" s="64">
        <v>0</v>
      </c>
      <c r="O1046" s="64">
        <v>0</v>
      </c>
      <c r="P1046" s="64">
        <v>4</v>
      </c>
      <c r="Q1046" s="64">
        <v>4</v>
      </c>
      <c r="R1046" s="84">
        <v>1.0369999999999999</v>
      </c>
      <c r="S1046" s="64">
        <v>8</v>
      </c>
      <c r="T1046" s="61"/>
      <c r="U1046" s="61">
        <v>3517</v>
      </c>
      <c r="V1046" s="61">
        <v>239</v>
      </c>
      <c r="W1046" s="61">
        <v>96</v>
      </c>
      <c r="X1046" s="85">
        <v>69816.737791808002</v>
      </c>
      <c r="Y1046" s="85">
        <v>17454</v>
      </c>
    </row>
    <row r="1047" spans="1:25" s="85" customFormat="1">
      <c r="A1047" s="83">
        <v>3517</v>
      </c>
      <c r="B1047" s="61">
        <v>3517239131</v>
      </c>
      <c r="C1047" s="63" t="s">
        <v>570</v>
      </c>
      <c r="D1047" s="64">
        <v>0</v>
      </c>
      <c r="E1047" s="64">
        <v>0</v>
      </c>
      <c r="F1047" s="64">
        <v>0</v>
      </c>
      <c r="G1047" s="64">
        <v>0</v>
      </c>
      <c r="H1047" s="64">
        <v>0</v>
      </c>
      <c r="I1047" s="64">
        <v>1</v>
      </c>
      <c r="J1047" s="64">
        <v>0</v>
      </c>
      <c r="K1047" s="84">
        <v>3.8600000000000002E-2</v>
      </c>
      <c r="L1047" s="64">
        <v>0</v>
      </c>
      <c r="M1047" s="64">
        <v>0</v>
      </c>
      <c r="N1047" s="64">
        <v>0</v>
      </c>
      <c r="O1047" s="64">
        <v>0</v>
      </c>
      <c r="P1047" s="64">
        <v>1</v>
      </c>
      <c r="Q1047" s="64">
        <v>1</v>
      </c>
      <c r="R1047" s="84">
        <v>1.0369999999999999</v>
      </c>
      <c r="S1047" s="64">
        <v>2</v>
      </c>
      <c r="T1047" s="61"/>
      <c r="U1047" s="61">
        <v>3517</v>
      </c>
      <c r="V1047" s="61">
        <v>239</v>
      </c>
      <c r="W1047" s="61">
        <v>131</v>
      </c>
      <c r="X1047" s="85">
        <v>16177.672387952</v>
      </c>
      <c r="Y1047" s="85">
        <v>16178</v>
      </c>
    </row>
    <row r="1048" spans="1:25" s="85" customFormat="1">
      <c r="A1048" s="83">
        <v>3517</v>
      </c>
      <c r="B1048" s="61">
        <v>3517239165</v>
      </c>
      <c r="C1048" s="63" t="s">
        <v>570</v>
      </c>
      <c r="D1048" s="64">
        <v>0</v>
      </c>
      <c r="E1048" s="64">
        <v>0</v>
      </c>
      <c r="F1048" s="64">
        <v>0</v>
      </c>
      <c r="G1048" s="64">
        <v>0</v>
      </c>
      <c r="H1048" s="64">
        <v>0</v>
      </c>
      <c r="I1048" s="64">
        <v>1</v>
      </c>
      <c r="J1048" s="64">
        <v>0</v>
      </c>
      <c r="K1048" s="84">
        <v>3.8600000000000002E-2</v>
      </c>
      <c r="L1048" s="64">
        <v>0</v>
      </c>
      <c r="M1048" s="64">
        <v>0</v>
      </c>
      <c r="N1048" s="64">
        <v>0</v>
      </c>
      <c r="O1048" s="64">
        <v>0</v>
      </c>
      <c r="P1048" s="64">
        <v>1</v>
      </c>
      <c r="Q1048" s="64">
        <v>1</v>
      </c>
      <c r="R1048" s="84">
        <v>1.0369999999999999</v>
      </c>
      <c r="S1048" s="64">
        <v>10</v>
      </c>
      <c r="T1048" s="61"/>
      <c r="U1048" s="61">
        <v>3517</v>
      </c>
      <c r="V1048" s="61">
        <v>239</v>
      </c>
      <c r="W1048" s="61">
        <v>165</v>
      </c>
      <c r="X1048" s="85">
        <v>17995.647097951998</v>
      </c>
      <c r="Y1048" s="85">
        <v>17996</v>
      </c>
    </row>
    <row r="1049" spans="1:25" s="85" customFormat="1">
      <c r="A1049" s="83">
        <v>3517</v>
      </c>
      <c r="B1049" s="61">
        <v>3517239167</v>
      </c>
      <c r="C1049" s="63" t="s">
        <v>570</v>
      </c>
      <c r="D1049" s="64">
        <v>0</v>
      </c>
      <c r="E1049" s="64">
        <v>0</v>
      </c>
      <c r="F1049" s="64">
        <v>0</v>
      </c>
      <c r="G1049" s="64">
        <v>0</v>
      </c>
      <c r="H1049" s="64">
        <v>0</v>
      </c>
      <c r="I1049" s="64">
        <v>1</v>
      </c>
      <c r="J1049" s="64">
        <v>0</v>
      </c>
      <c r="K1049" s="84">
        <v>3.8600000000000002E-2</v>
      </c>
      <c r="L1049" s="64">
        <v>0</v>
      </c>
      <c r="M1049" s="64">
        <v>0</v>
      </c>
      <c r="N1049" s="64">
        <v>0</v>
      </c>
      <c r="O1049" s="64">
        <v>0</v>
      </c>
      <c r="P1049" s="64">
        <v>1</v>
      </c>
      <c r="Q1049" s="64">
        <v>1</v>
      </c>
      <c r="R1049" s="84">
        <v>1.0369999999999999</v>
      </c>
      <c r="S1049" s="64">
        <v>4</v>
      </c>
      <c r="T1049" s="61"/>
      <c r="U1049" s="61">
        <v>3517</v>
      </c>
      <c r="V1049" s="61">
        <v>239</v>
      </c>
      <c r="W1049" s="61">
        <v>167</v>
      </c>
      <c r="X1049" s="85">
        <v>16403.181087951998</v>
      </c>
      <c r="Y1049" s="85">
        <v>16403</v>
      </c>
    </row>
    <row r="1050" spans="1:25" s="85" customFormat="1">
      <c r="A1050" s="83">
        <v>3517</v>
      </c>
      <c r="B1050" s="61">
        <v>3517239171</v>
      </c>
      <c r="C1050" s="63" t="s">
        <v>570</v>
      </c>
      <c r="D1050" s="64">
        <v>0</v>
      </c>
      <c r="E1050" s="64">
        <v>0</v>
      </c>
      <c r="F1050" s="64">
        <v>0</v>
      </c>
      <c r="G1050" s="64">
        <v>0</v>
      </c>
      <c r="H1050" s="64">
        <v>0</v>
      </c>
      <c r="I1050" s="64">
        <v>9</v>
      </c>
      <c r="J1050" s="64">
        <v>0</v>
      </c>
      <c r="K1050" s="84">
        <v>0.34739999999999999</v>
      </c>
      <c r="L1050" s="64">
        <v>0</v>
      </c>
      <c r="M1050" s="64">
        <v>0</v>
      </c>
      <c r="N1050" s="64">
        <v>0</v>
      </c>
      <c r="O1050" s="64">
        <v>0</v>
      </c>
      <c r="P1050" s="64">
        <v>6</v>
      </c>
      <c r="Q1050" s="64">
        <v>9</v>
      </c>
      <c r="R1050" s="84">
        <v>1.0369999999999999</v>
      </c>
      <c r="S1050" s="64">
        <v>4</v>
      </c>
      <c r="T1050" s="61"/>
      <c r="U1050" s="61">
        <v>3517</v>
      </c>
      <c r="V1050" s="61">
        <v>239</v>
      </c>
      <c r="W1050" s="61">
        <v>171</v>
      </c>
      <c r="X1050" s="85">
        <v>134298.47026156797</v>
      </c>
      <c r="Y1050" s="85">
        <v>14922</v>
      </c>
    </row>
    <row r="1051" spans="1:25" s="85" customFormat="1">
      <c r="A1051" s="83">
        <v>3517</v>
      </c>
      <c r="B1051" s="61">
        <v>3517239172</v>
      </c>
      <c r="C1051" s="63" t="s">
        <v>570</v>
      </c>
      <c r="D1051" s="64">
        <v>0</v>
      </c>
      <c r="E1051" s="64">
        <v>0</v>
      </c>
      <c r="F1051" s="64">
        <v>0</v>
      </c>
      <c r="G1051" s="64">
        <v>0</v>
      </c>
      <c r="H1051" s="64">
        <v>0</v>
      </c>
      <c r="I1051" s="64">
        <v>1</v>
      </c>
      <c r="J1051" s="64">
        <v>0</v>
      </c>
      <c r="K1051" s="84">
        <v>3.8600000000000002E-2</v>
      </c>
      <c r="L1051" s="64">
        <v>0</v>
      </c>
      <c r="M1051" s="64">
        <v>0</v>
      </c>
      <c r="N1051" s="64">
        <v>0</v>
      </c>
      <c r="O1051" s="64">
        <v>0</v>
      </c>
      <c r="P1051" s="64">
        <v>1</v>
      </c>
      <c r="Q1051" s="64">
        <v>1</v>
      </c>
      <c r="R1051" s="84">
        <v>1.0369999999999999</v>
      </c>
      <c r="S1051" s="64">
        <v>8</v>
      </c>
      <c r="T1051" s="61"/>
      <c r="U1051" s="61">
        <v>3517</v>
      </c>
      <c r="V1051" s="61">
        <v>239</v>
      </c>
      <c r="W1051" s="61">
        <v>172</v>
      </c>
      <c r="X1051" s="85">
        <v>17454.184447952</v>
      </c>
      <c r="Y1051" s="85">
        <v>17454</v>
      </c>
    </row>
    <row r="1052" spans="1:25" s="85" customFormat="1">
      <c r="A1052" s="83">
        <v>3517</v>
      </c>
      <c r="B1052" s="61">
        <v>3517239182</v>
      </c>
      <c r="C1052" s="63" t="s">
        <v>570</v>
      </c>
      <c r="D1052" s="64">
        <v>0</v>
      </c>
      <c r="E1052" s="64">
        <v>0</v>
      </c>
      <c r="F1052" s="64">
        <v>0</v>
      </c>
      <c r="G1052" s="64">
        <v>0</v>
      </c>
      <c r="H1052" s="64">
        <v>0</v>
      </c>
      <c r="I1052" s="64">
        <v>6</v>
      </c>
      <c r="J1052" s="64">
        <v>0</v>
      </c>
      <c r="K1052" s="84">
        <v>0.2316</v>
      </c>
      <c r="L1052" s="64">
        <v>0</v>
      </c>
      <c r="M1052" s="64">
        <v>0</v>
      </c>
      <c r="N1052" s="64">
        <v>0</v>
      </c>
      <c r="O1052" s="64">
        <v>0</v>
      </c>
      <c r="P1052" s="64">
        <v>5</v>
      </c>
      <c r="Q1052" s="64">
        <v>6</v>
      </c>
      <c r="R1052" s="84">
        <v>1.0369999999999999</v>
      </c>
      <c r="S1052" s="64">
        <v>8</v>
      </c>
      <c r="T1052" s="61"/>
      <c r="U1052" s="61">
        <v>3517</v>
      </c>
      <c r="V1052" s="61">
        <v>239</v>
      </c>
      <c r="W1052" s="61">
        <v>182</v>
      </c>
      <c r="X1052" s="85">
        <v>99230.716817711989</v>
      </c>
      <c r="Y1052" s="85">
        <v>16538</v>
      </c>
    </row>
    <row r="1053" spans="1:25" s="85" customFormat="1">
      <c r="A1053" s="83">
        <v>3517</v>
      </c>
      <c r="B1053" s="61">
        <v>3517239185</v>
      </c>
      <c r="C1053" s="63" t="s">
        <v>570</v>
      </c>
      <c r="D1053" s="64">
        <v>0</v>
      </c>
      <c r="E1053" s="64">
        <v>0</v>
      </c>
      <c r="F1053" s="64">
        <v>0</v>
      </c>
      <c r="G1053" s="64">
        <v>0</v>
      </c>
      <c r="H1053" s="64">
        <v>0</v>
      </c>
      <c r="I1053" s="64">
        <v>1</v>
      </c>
      <c r="J1053" s="64">
        <v>0</v>
      </c>
      <c r="K1053" s="84">
        <v>3.8600000000000002E-2</v>
      </c>
      <c r="L1053" s="64">
        <v>0</v>
      </c>
      <c r="M1053" s="64">
        <v>0</v>
      </c>
      <c r="N1053" s="64">
        <v>0</v>
      </c>
      <c r="O1053" s="64">
        <v>0</v>
      </c>
      <c r="P1053" s="64">
        <v>1</v>
      </c>
      <c r="Q1053" s="64">
        <v>1</v>
      </c>
      <c r="R1053" s="84">
        <v>1.0369999999999999</v>
      </c>
      <c r="S1053" s="64">
        <v>10</v>
      </c>
      <c r="T1053" s="61"/>
      <c r="U1053" s="61">
        <v>3517</v>
      </c>
      <c r="V1053" s="61">
        <v>239</v>
      </c>
      <c r="W1053" s="61">
        <v>185</v>
      </c>
      <c r="X1053" s="85">
        <v>17995.647097951998</v>
      </c>
      <c r="Y1053" s="85">
        <v>17996</v>
      </c>
    </row>
    <row r="1054" spans="1:25" s="85" customFormat="1">
      <c r="A1054" s="83">
        <v>3517</v>
      </c>
      <c r="B1054" s="61">
        <v>3517239201</v>
      </c>
      <c r="C1054" s="63" t="s">
        <v>570</v>
      </c>
      <c r="D1054" s="64">
        <v>0</v>
      </c>
      <c r="E1054" s="64">
        <v>0</v>
      </c>
      <c r="F1054" s="64">
        <v>0</v>
      </c>
      <c r="G1054" s="64">
        <v>0</v>
      </c>
      <c r="H1054" s="64">
        <v>0</v>
      </c>
      <c r="I1054" s="64">
        <v>1</v>
      </c>
      <c r="J1054" s="64">
        <v>0</v>
      </c>
      <c r="K1054" s="84">
        <v>3.8600000000000002E-2</v>
      </c>
      <c r="L1054" s="64">
        <v>0</v>
      </c>
      <c r="M1054" s="64">
        <v>0</v>
      </c>
      <c r="N1054" s="64">
        <v>0</v>
      </c>
      <c r="O1054" s="64">
        <v>0</v>
      </c>
      <c r="P1054" s="64">
        <v>1</v>
      </c>
      <c r="Q1054" s="64">
        <v>1</v>
      </c>
      <c r="R1054" s="84">
        <v>1.0369999999999999</v>
      </c>
      <c r="S1054" s="64">
        <v>12</v>
      </c>
      <c r="T1054" s="61"/>
      <c r="U1054" s="61">
        <v>3517</v>
      </c>
      <c r="V1054" s="61">
        <v>239</v>
      </c>
      <c r="W1054" s="61">
        <v>201</v>
      </c>
      <c r="X1054" s="85">
        <v>18650.540927952003</v>
      </c>
      <c r="Y1054" s="85">
        <v>18651</v>
      </c>
    </row>
    <row r="1055" spans="1:25" s="85" customFormat="1">
      <c r="A1055" s="83">
        <v>3517</v>
      </c>
      <c r="B1055" s="61">
        <v>3517239231</v>
      </c>
      <c r="C1055" s="63" t="s">
        <v>570</v>
      </c>
      <c r="D1055" s="64">
        <v>0</v>
      </c>
      <c r="E1055" s="64">
        <v>0</v>
      </c>
      <c r="F1055" s="64">
        <v>0</v>
      </c>
      <c r="G1055" s="64">
        <v>0</v>
      </c>
      <c r="H1055" s="64">
        <v>0</v>
      </c>
      <c r="I1055" s="64">
        <v>16</v>
      </c>
      <c r="J1055" s="64">
        <v>0</v>
      </c>
      <c r="K1055" s="84">
        <v>0.61760000000000004</v>
      </c>
      <c r="L1055" s="64">
        <v>0</v>
      </c>
      <c r="M1055" s="64">
        <v>0</v>
      </c>
      <c r="N1055" s="64">
        <v>0</v>
      </c>
      <c r="O1055" s="64">
        <v>0</v>
      </c>
      <c r="P1055" s="64">
        <v>14</v>
      </c>
      <c r="Q1055" s="64">
        <v>16</v>
      </c>
      <c r="R1055" s="84">
        <v>1.0369999999999999</v>
      </c>
      <c r="S1055" s="64">
        <v>4</v>
      </c>
      <c r="T1055" s="61"/>
      <c r="U1055" s="61">
        <v>3517</v>
      </c>
      <c r="V1055" s="61">
        <v>239</v>
      </c>
      <c r="W1055" s="61">
        <v>231</v>
      </c>
      <c r="X1055" s="85">
        <v>253564.124387232</v>
      </c>
      <c r="Y1055" s="85">
        <v>15848</v>
      </c>
    </row>
    <row r="1056" spans="1:25" s="85" customFormat="1">
      <c r="A1056" s="83">
        <v>3517</v>
      </c>
      <c r="B1056" s="61">
        <v>3517239239</v>
      </c>
      <c r="C1056" s="63" t="s">
        <v>570</v>
      </c>
      <c r="D1056" s="64">
        <v>0</v>
      </c>
      <c r="E1056" s="64">
        <v>0</v>
      </c>
      <c r="F1056" s="64">
        <v>0</v>
      </c>
      <c r="G1056" s="64">
        <v>0</v>
      </c>
      <c r="H1056" s="64">
        <v>0</v>
      </c>
      <c r="I1056" s="64">
        <v>79</v>
      </c>
      <c r="J1056" s="64">
        <v>0</v>
      </c>
      <c r="K1056" s="84">
        <v>3.0493999999999999</v>
      </c>
      <c r="L1056" s="64">
        <v>0</v>
      </c>
      <c r="M1056" s="64">
        <v>0</v>
      </c>
      <c r="N1056" s="64">
        <v>0</v>
      </c>
      <c r="O1056" s="64">
        <v>0</v>
      </c>
      <c r="P1056" s="64">
        <v>52</v>
      </c>
      <c r="Q1056" s="64">
        <v>79</v>
      </c>
      <c r="R1056" s="84">
        <v>1.0369999999999999</v>
      </c>
      <c r="S1056" s="64">
        <v>6</v>
      </c>
      <c r="T1056" s="61"/>
      <c r="U1056" s="61">
        <v>3517</v>
      </c>
      <c r="V1056" s="61">
        <v>239</v>
      </c>
      <c r="W1056" s="61">
        <v>239</v>
      </c>
      <c r="X1056" s="85">
        <v>1202378.1248182079</v>
      </c>
      <c r="Y1056" s="85">
        <v>15220</v>
      </c>
    </row>
    <row r="1057" spans="1:25" s="85" customFormat="1">
      <c r="A1057" s="83">
        <v>3517</v>
      </c>
      <c r="B1057" s="61">
        <v>3517239251</v>
      </c>
      <c r="C1057" s="63" t="s">
        <v>570</v>
      </c>
      <c r="D1057" s="64">
        <v>0</v>
      </c>
      <c r="E1057" s="64">
        <v>0</v>
      </c>
      <c r="F1057" s="64">
        <v>0</v>
      </c>
      <c r="G1057" s="64">
        <v>0</v>
      </c>
      <c r="H1057" s="64">
        <v>0</v>
      </c>
      <c r="I1057" s="64">
        <v>2</v>
      </c>
      <c r="J1057" s="64">
        <v>0</v>
      </c>
      <c r="K1057" s="84">
        <v>7.7200000000000005E-2</v>
      </c>
      <c r="L1057" s="64">
        <v>0</v>
      </c>
      <c r="M1057" s="64">
        <v>0</v>
      </c>
      <c r="N1057" s="64">
        <v>0</v>
      </c>
      <c r="O1057" s="64">
        <v>0</v>
      </c>
      <c r="P1057" s="64">
        <v>2</v>
      </c>
      <c r="Q1057" s="64">
        <v>2</v>
      </c>
      <c r="R1057" s="84">
        <v>1.0369999999999999</v>
      </c>
      <c r="S1057" s="64">
        <v>9</v>
      </c>
      <c r="T1057" s="61"/>
      <c r="U1057" s="61">
        <v>3517</v>
      </c>
      <c r="V1057" s="61">
        <v>239</v>
      </c>
      <c r="W1057" s="61">
        <v>251</v>
      </c>
      <c r="X1057" s="85">
        <v>35449.862655903999</v>
      </c>
      <c r="Y1057" s="85">
        <v>17725</v>
      </c>
    </row>
    <row r="1058" spans="1:25" s="85" customFormat="1">
      <c r="A1058" s="83">
        <v>3517</v>
      </c>
      <c r="B1058" s="61">
        <v>3517239261</v>
      </c>
      <c r="C1058" s="63" t="s">
        <v>570</v>
      </c>
      <c r="D1058" s="64">
        <v>0</v>
      </c>
      <c r="E1058" s="64">
        <v>0</v>
      </c>
      <c r="F1058" s="64">
        <v>0</v>
      </c>
      <c r="G1058" s="64">
        <v>0</v>
      </c>
      <c r="H1058" s="64">
        <v>0</v>
      </c>
      <c r="I1058" s="64">
        <v>2</v>
      </c>
      <c r="J1058" s="64">
        <v>0</v>
      </c>
      <c r="K1058" s="84">
        <v>7.7200000000000005E-2</v>
      </c>
      <c r="L1058" s="64">
        <v>0</v>
      </c>
      <c r="M1058" s="64">
        <v>0</v>
      </c>
      <c r="N1058" s="64">
        <v>0</v>
      </c>
      <c r="O1058" s="64">
        <v>0</v>
      </c>
      <c r="P1058" s="64">
        <v>1</v>
      </c>
      <c r="Q1058" s="64">
        <v>2</v>
      </c>
      <c r="R1058" s="84">
        <v>1.0369999999999999</v>
      </c>
      <c r="S1058" s="64">
        <v>5</v>
      </c>
      <c r="T1058" s="61"/>
      <c r="U1058" s="61">
        <v>3517</v>
      </c>
      <c r="V1058" s="61">
        <v>239</v>
      </c>
      <c r="W1058" s="61">
        <v>261</v>
      </c>
      <c r="X1058" s="85">
        <v>28475.735015904</v>
      </c>
      <c r="Y1058" s="85">
        <v>14238</v>
      </c>
    </row>
    <row r="1059" spans="1:25" s="85" customFormat="1">
      <c r="A1059" s="83">
        <v>3517</v>
      </c>
      <c r="B1059" s="61">
        <v>3517239293</v>
      </c>
      <c r="C1059" s="63" t="s">
        <v>570</v>
      </c>
      <c r="D1059" s="64">
        <v>0</v>
      </c>
      <c r="E1059" s="64">
        <v>0</v>
      </c>
      <c r="F1059" s="64">
        <v>0</v>
      </c>
      <c r="G1059" s="64">
        <v>0</v>
      </c>
      <c r="H1059" s="64">
        <v>0</v>
      </c>
      <c r="I1059" s="64">
        <v>2</v>
      </c>
      <c r="J1059" s="64">
        <v>0</v>
      </c>
      <c r="K1059" s="84">
        <v>7.7200000000000005E-2</v>
      </c>
      <c r="L1059" s="64">
        <v>0</v>
      </c>
      <c r="M1059" s="64">
        <v>0</v>
      </c>
      <c r="N1059" s="64">
        <v>0</v>
      </c>
      <c r="O1059" s="64">
        <v>0</v>
      </c>
      <c r="P1059" s="64">
        <v>1</v>
      </c>
      <c r="Q1059" s="64">
        <v>2</v>
      </c>
      <c r="R1059" s="84">
        <v>1.0369999999999999</v>
      </c>
      <c r="S1059" s="64">
        <v>10</v>
      </c>
      <c r="T1059" s="61"/>
      <c r="U1059" s="61">
        <v>3517</v>
      </c>
      <c r="V1059" s="61">
        <v>239</v>
      </c>
      <c r="W1059" s="61">
        <v>293</v>
      </c>
      <c r="X1059" s="85">
        <v>29955.441675904</v>
      </c>
      <c r="Y1059" s="85">
        <v>14978</v>
      </c>
    </row>
    <row r="1060" spans="1:25" s="85" customFormat="1">
      <c r="A1060" s="83">
        <v>3517</v>
      </c>
      <c r="B1060" s="61">
        <v>3517239310</v>
      </c>
      <c r="C1060" s="63" t="s">
        <v>570</v>
      </c>
      <c r="D1060" s="64">
        <v>0</v>
      </c>
      <c r="E1060" s="64">
        <v>0</v>
      </c>
      <c r="F1060" s="64">
        <v>0</v>
      </c>
      <c r="G1060" s="64">
        <v>0</v>
      </c>
      <c r="H1060" s="64">
        <v>0</v>
      </c>
      <c r="I1060" s="64">
        <v>32</v>
      </c>
      <c r="J1060" s="64">
        <v>0</v>
      </c>
      <c r="K1060" s="84">
        <v>1.2352000000000001</v>
      </c>
      <c r="L1060" s="64">
        <v>0</v>
      </c>
      <c r="M1060" s="64">
        <v>0</v>
      </c>
      <c r="N1060" s="64">
        <v>0</v>
      </c>
      <c r="O1060" s="64">
        <v>0</v>
      </c>
      <c r="P1060" s="64">
        <v>26</v>
      </c>
      <c r="Q1060" s="64">
        <v>32</v>
      </c>
      <c r="R1060" s="84">
        <v>1.0369999999999999</v>
      </c>
      <c r="S1060" s="64">
        <v>10</v>
      </c>
      <c r="T1060" s="61"/>
      <c r="U1060" s="61">
        <v>3517</v>
      </c>
      <c r="V1060" s="61">
        <v>239</v>
      </c>
      <c r="W1060" s="61">
        <v>310</v>
      </c>
      <c r="X1060" s="85">
        <v>539645.59201446397</v>
      </c>
      <c r="Y1060" s="85">
        <v>16864</v>
      </c>
    </row>
    <row r="1061" spans="1:25" s="85" customFormat="1">
      <c r="A1061" s="83">
        <v>3517</v>
      </c>
      <c r="B1061" s="61">
        <v>3517239336</v>
      </c>
      <c r="C1061" s="63" t="s">
        <v>570</v>
      </c>
      <c r="D1061" s="64">
        <v>0</v>
      </c>
      <c r="E1061" s="64">
        <v>0</v>
      </c>
      <c r="F1061" s="64">
        <v>0</v>
      </c>
      <c r="G1061" s="64">
        <v>0</v>
      </c>
      <c r="H1061" s="64">
        <v>0</v>
      </c>
      <c r="I1061" s="64">
        <v>2</v>
      </c>
      <c r="J1061" s="64">
        <v>0</v>
      </c>
      <c r="K1061" s="84">
        <v>7.7200000000000005E-2</v>
      </c>
      <c r="L1061" s="64">
        <v>0</v>
      </c>
      <c r="M1061" s="64">
        <v>0</v>
      </c>
      <c r="N1061" s="64">
        <v>0</v>
      </c>
      <c r="O1061" s="64">
        <v>0</v>
      </c>
      <c r="P1061" s="64">
        <v>0</v>
      </c>
      <c r="Q1061" s="64">
        <v>2</v>
      </c>
      <c r="R1061" s="84">
        <v>1.0369999999999999</v>
      </c>
      <c r="S1061" s="64">
        <v>8</v>
      </c>
      <c r="T1061" s="61"/>
      <c r="U1061" s="61">
        <v>3517</v>
      </c>
      <c r="V1061" s="61">
        <v>239</v>
      </c>
      <c r="W1061" s="61">
        <v>336</v>
      </c>
      <c r="X1061" s="85">
        <v>23919.589155903999</v>
      </c>
      <c r="Y1061" s="85">
        <v>11960</v>
      </c>
    </row>
    <row r="1062" spans="1:25" s="85" customFormat="1">
      <c r="A1062" s="83">
        <v>3517</v>
      </c>
      <c r="B1062" s="61">
        <v>3517239625</v>
      </c>
      <c r="C1062" s="63" t="s">
        <v>570</v>
      </c>
      <c r="D1062" s="64">
        <v>0</v>
      </c>
      <c r="E1062" s="64">
        <v>0</v>
      </c>
      <c r="F1062" s="64">
        <v>0</v>
      </c>
      <c r="G1062" s="64">
        <v>0</v>
      </c>
      <c r="H1062" s="64">
        <v>0</v>
      </c>
      <c r="I1062" s="64">
        <v>2</v>
      </c>
      <c r="J1062" s="64">
        <v>0</v>
      </c>
      <c r="K1062" s="84">
        <v>7.7200000000000005E-2</v>
      </c>
      <c r="L1062" s="64">
        <v>0</v>
      </c>
      <c r="M1062" s="64">
        <v>0</v>
      </c>
      <c r="N1062" s="64">
        <v>0</v>
      </c>
      <c r="O1062" s="64">
        <v>0</v>
      </c>
      <c r="P1062" s="64">
        <v>2</v>
      </c>
      <c r="Q1062" s="64">
        <v>2</v>
      </c>
      <c r="R1062" s="84">
        <v>1.0369999999999999</v>
      </c>
      <c r="S1062" s="64">
        <v>6</v>
      </c>
      <c r="T1062" s="61"/>
      <c r="U1062" s="61">
        <v>3517</v>
      </c>
      <c r="V1062" s="61">
        <v>239</v>
      </c>
      <c r="W1062" s="61">
        <v>625</v>
      </c>
      <c r="X1062" s="85">
        <v>33825.525815904002</v>
      </c>
      <c r="Y1062" s="85">
        <v>16913</v>
      </c>
    </row>
    <row r="1063" spans="1:25" s="85" customFormat="1">
      <c r="A1063" s="83">
        <v>3517</v>
      </c>
      <c r="B1063" s="61">
        <v>3517239665</v>
      </c>
      <c r="C1063" s="63" t="s">
        <v>570</v>
      </c>
      <c r="D1063" s="64">
        <v>0</v>
      </c>
      <c r="E1063" s="64">
        <v>0</v>
      </c>
      <c r="F1063" s="64">
        <v>0</v>
      </c>
      <c r="G1063" s="64">
        <v>0</v>
      </c>
      <c r="H1063" s="64">
        <v>0</v>
      </c>
      <c r="I1063" s="64">
        <v>1</v>
      </c>
      <c r="J1063" s="64">
        <v>0</v>
      </c>
      <c r="K1063" s="84">
        <v>3.8600000000000002E-2</v>
      </c>
      <c r="L1063" s="64">
        <v>0</v>
      </c>
      <c r="M1063" s="64">
        <v>0</v>
      </c>
      <c r="N1063" s="64">
        <v>0</v>
      </c>
      <c r="O1063" s="64">
        <v>0</v>
      </c>
      <c r="P1063" s="64">
        <v>1</v>
      </c>
      <c r="Q1063" s="64">
        <v>1</v>
      </c>
      <c r="R1063" s="84">
        <v>1.0369999999999999</v>
      </c>
      <c r="S1063" s="64">
        <v>5</v>
      </c>
      <c r="T1063" s="61"/>
      <c r="U1063" s="61">
        <v>3517</v>
      </c>
      <c r="V1063" s="61">
        <v>239</v>
      </c>
      <c r="W1063" s="61">
        <v>665</v>
      </c>
      <c r="X1063" s="85">
        <v>16515.940437951998</v>
      </c>
      <c r="Y1063" s="85">
        <v>16516</v>
      </c>
    </row>
    <row r="1064" spans="1:25" s="85" customFormat="1">
      <c r="A1064" s="83">
        <v>3517</v>
      </c>
      <c r="B1064" s="61">
        <v>3517239740</v>
      </c>
      <c r="C1064" s="63" t="s">
        <v>570</v>
      </c>
      <c r="D1064" s="64">
        <v>0</v>
      </c>
      <c r="E1064" s="64">
        <v>0</v>
      </c>
      <c r="F1064" s="64">
        <v>0</v>
      </c>
      <c r="G1064" s="64">
        <v>0</v>
      </c>
      <c r="H1064" s="64">
        <v>0</v>
      </c>
      <c r="I1064" s="64">
        <v>4</v>
      </c>
      <c r="J1064" s="64">
        <v>0</v>
      </c>
      <c r="K1064" s="84">
        <v>0.15440000000000001</v>
      </c>
      <c r="L1064" s="64">
        <v>0</v>
      </c>
      <c r="M1064" s="64">
        <v>0</v>
      </c>
      <c r="N1064" s="64">
        <v>0</v>
      </c>
      <c r="O1064" s="64">
        <v>0</v>
      </c>
      <c r="P1064" s="64">
        <v>2</v>
      </c>
      <c r="Q1064" s="64">
        <v>4</v>
      </c>
      <c r="R1064" s="84">
        <v>1.0369999999999999</v>
      </c>
      <c r="S1064" s="64">
        <v>4</v>
      </c>
      <c r="T1064" s="61"/>
      <c r="U1064" s="61">
        <v>3517</v>
      </c>
      <c r="V1064" s="61">
        <v>239</v>
      </c>
      <c r="W1064" s="61">
        <v>740</v>
      </c>
      <c r="X1064" s="85">
        <v>56725.951331807992</v>
      </c>
      <c r="Y1064" s="85">
        <v>14181</v>
      </c>
    </row>
    <row r="1065" spans="1:25" s="85" customFormat="1">
      <c r="A1065" s="83">
        <v>3517</v>
      </c>
      <c r="B1065" s="61">
        <v>3517239760</v>
      </c>
      <c r="C1065" s="63" t="s">
        <v>570</v>
      </c>
      <c r="D1065" s="64">
        <v>0</v>
      </c>
      <c r="E1065" s="64">
        <v>0</v>
      </c>
      <c r="F1065" s="64">
        <v>0</v>
      </c>
      <c r="G1065" s="64">
        <v>0</v>
      </c>
      <c r="H1065" s="64">
        <v>0</v>
      </c>
      <c r="I1065" s="64">
        <v>19</v>
      </c>
      <c r="J1065" s="64">
        <v>0</v>
      </c>
      <c r="K1065" s="84">
        <v>0.73340000000000005</v>
      </c>
      <c r="L1065" s="64">
        <v>0</v>
      </c>
      <c r="M1065" s="64">
        <v>0</v>
      </c>
      <c r="N1065" s="64">
        <v>0</v>
      </c>
      <c r="O1065" s="64">
        <v>0</v>
      </c>
      <c r="P1065" s="64">
        <v>10</v>
      </c>
      <c r="Q1065" s="64">
        <v>19</v>
      </c>
      <c r="R1065" s="84">
        <v>1.0369999999999999</v>
      </c>
      <c r="S1065" s="64">
        <v>5</v>
      </c>
      <c r="T1065" s="61"/>
      <c r="U1065" s="61">
        <v>3517</v>
      </c>
      <c r="V1065" s="61">
        <v>239</v>
      </c>
      <c r="W1065" s="61">
        <v>760</v>
      </c>
      <c r="X1065" s="85">
        <v>272797.555581088</v>
      </c>
      <c r="Y1065" s="85">
        <v>14358</v>
      </c>
    </row>
    <row r="1066" spans="1:25" s="85" customFormat="1">
      <c r="A1066" s="83">
        <v>3517</v>
      </c>
      <c r="B1066" s="61">
        <v>3517239780</v>
      </c>
      <c r="C1066" s="63" t="s">
        <v>570</v>
      </c>
      <c r="D1066" s="64">
        <v>0</v>
      </c>
      <c r="E1066" s="64">
        <v>0</v>
      </c>
      <c r="F1066" s="64">
        <v>0</v>
      </c>
      <c r="G1066" s="64">
        <v>0</v>
      </c>
      <c r="H1066" s="64">
        <v>0</v>
      </c>
      <c r="I1066" s="64">
        <v>3</v>
      </c>
      <c r="J1066" s="64">
        <v>0</v>
      </c>
      <c r="K1066" s="84">
        <v>0.1158</v>
      </c>
      <c r="L1066" s="64">
        <v>0</v>
      </c>
      <c r="M1066" s="64">
        <v>0</v>
      </c>
      <c r="N1066" s="64">
        <v>0</v>
      </c>
      <c r="O1066" s="64">
        <v>0</v>
      </c>
      <c r="P1066" s="64">
        <v>1</v>
      </c>
      <c r="Q1066" s="64">
        <v>3</v>
      </c>
      <c r="R1066" s="84">
        <v>1.0369999999999999</v>
      </c>
      <c r="S1066" s="64">
        <v>6</v>
      </c>
      <c r="T1066" s="61"/>
      <c r="U1066" s="61">
        <v>3517</v>
      </c>
      <c r="V1066" s="61">
        <v>239</v>
      </c>
      <c r="W1066" s="61">
        <v>780</v>
      </c>
      <c r="X1066" s="85">
        <v>40832.352063855993</v>
      </c>
      <c r="Y1066" s="85">
        <v>13611</v>
      </c>
    </row>
    <row r="1067" spans="1:25" s="85" customFormat="1">
      <c r="A1067" s="83">
        <v>3518</v>
      </c>
      <c r="B1067" s="61">
        <v>3518149057</v>
      </c>
      <c r="C1067" s="63" t="s">
        <v>606</v>
      </c>
      <c r="D1067" s="64">
        <v>0</v>
      </c>
      <c r="E1067" s="64">
        <v>0</v>
      </c>
      <c r="F1067" s="64">
        <v>0</v>
      </c>
      <c r="G1067" s="64">
        <v>0</v>
      </c>
      <c r="H1067" s="64">
        <v>0</v>
      </c>
      <c r="I1067" s="64">
        <v>1</v>
      </c>
      <c r="J1067" s="64">
        <v>0</v>
      </c>
      <c r="K1067" s="84">
        <v>3.8600000000000002E-2</v>
      </c>
      <c r="L1067" s="64">
        <v>0</v>
      </c>
      <c r="M1067" s="64">
        <v>0</v>
      </c>
      <c r="N1067" s="64">
        <v>0</v>
      </c>
      <c r="O1067" s="64">
        <v>1</v>
      </c>
      <c r="P1067" s="64">
        <v>1</v>
      </c>
      <c r="Q1067" s="64">
        <v>1</v>
      </c>
      <c r="R1067" s="84">
        <v>1</v>
      </c>
      <c r="S1067" s="64">
        <v>12</v>
      </c>
      <c r="T1067" s="61"/>
      <c r="U1067" s="61">
        <v>3518</v>
      </c>
      <c r="V1067" s="61">
        <v>149</v>
      </c>
      <c r="W1067" s="61">
        <v>57</v>
      </c>
      <c r="X1067" s="85">
        <v>20603.466909999999</v>
      </c>
      <c r="Y1067" s="85">
        <v>20603</v>
      </c>
    </row>
    <row r="1068" spans="1:25" s="85" customFormat="1">
      <c r="A1068" s="83">
        <v>3518</v>
      </c>
      <c r="B1068" s="61">
        <v>3518149128</v>
      </c>
      <c r="C1068" s="63" t="s">
        <v>606</v>
      </c>
      <c r="D1068" s="64">
        <v>0</v>
      </c>
      <c r="E1068" s="64">
        <v>0</v>
      </c>
      <c r="F1068" s="64">
        <v>0</v>
      </c>
      <c r="G1068" s="64">
        <v>0</v>
      </c>
      <c r="H1068" s="64">
        <v>0</v>
      </c>
      <c r="I1068" s="64">
        <v>21</v>
      </c>
      <c r="J1068" s="64">
        <v>0</v>
      </c>
      <c r="K1068" s="84">
        <v>0.81059999999999999</v>
      </c>
      <c r="L1068" s="64">
        <v>0</v>
      </c>
      <c r="M1068" s="64">
        <v>0</v>
      </c>
      <c r="N1068" s="64">
        <v>0</v>
      </c>
      <c r="O1068" s="64">
        <v>3</v>
      </c>
      <c r="P1068" s="64">
        <v>20</v>
      </c>
      <c r="Q1068" s="64">
        <v>21</v>
      </c>
      <c r="R1068" s="84">
        <v>1</v>
      </c>
      <c r="S1068" s="64">
        <v>10</v>
      </c>
      <c r="T1068" s="61"/>
      <c r="U1068" s="61">
        <v>3518</v>
      </c>
      <c r="V1068" s="61">
        <v>149</v>
      </c>
      <c r="W1068" s="61">
        <v>128</v>
      </c>
      <c r="X1068" s="85">
        <v>368239.89510999998</v>
      </c>
      <c r="Y1068" s="85">
        <v>17535</v>
      </c>
    </row>
    <row r="1069" spans="1:25" s="85" customFormat="1">
      <c r="A1069" s="83">
        <v>3518</v>
      </c>
      <c r="B1069" s="61">
        <v>3518149149</v>
      </c>
      <c r="C1069" s="63" t="s">
        <v>606</v>
      </c>
      <c r="D1069" s="64">
        <v>0</v>
      </c>
      <c r="E1069" s="64">
        <v>0</v>
      </c>
      <c r="F1069" s="64">
        <v>0</v>
      </c>
      <c r="G1069" s="64">
        <v>0</v>
      </c>
      <c r="H1069" s="64">
        <v>0</v>
      </c>
      <c r="I1069" s="64">
        <v>107</v>
      </c>
      <c r="J1069" s="64">
        <v>3</v>
      </c>
      <c r="K1069" s="84">
        <v>4.2759999999999998</v>
      </c>
      <c r="L1069" s="64">
        <v>0</v>
      </c>
      <c r="M1069" s="64">
        <v>0</v>
      </c>
      <c r="N1069" s="64">
        <v>0</v>
      </c>
      <c r="O1069" s="64">
        <v>27</v>
      </c>
      <c r="P1069" s="64">
        <v>103</v>
      </c>
      <c r="Q1069" s="64">
        <v>109</v>
      </c>
      <c r="R1069" s="84">
        <v>1</v>
      </c>
      <c r="S1069" s="64">
        <v>12</v>
      </c>
      <c r="T1069" s="61"/>
      <c r="U1069" s="61">
        <v>3518</v>
      </c>
      <c r="V1069" s="61">
        <v>149</v>
      </c>
      <c r="W1069" s="61">
        <v>149</v>
      </c>
      <c r="X1069" s="85">
        <v>2028812.7505999997</v>
      </c>
      <c r="Y1069" s="85">
        <v>18613</v>
      </c>
    </row>
    <row r="1070" spans="1:25" s="85" customFormat="1">
      <c r="A1070" s="83">
        <v>3518</v>
      </c>
      <c r="B1070" s="61">
        <v>3518149160</v>
      </c>
      <c r="C1070" s="63" t="s">
        <v>606</v>
      </c>
      <c r="D1070" s="64">
        <v>0</v>
      </c>
      <c r="E1070" s="64">
        <v>0</v>
      </c>
      <c r="F1070" s="64">
        <v>0</v>
      </c>
      <c r="G1070" s="64">
        <v>0</v>
      </c>
      <c r="H1070" s="64">
        <v>0</v>
      </c>
      <c r="I1070" s="64">
        <v>2</v>
      </c>
      <c r="J1070" s="64">
        <v>0</v>
      </c>
      <c r="K1070" s="84">
        <v>7.7200000000000005E-2</v>
      </c>
      <c r="L1070" s="64">
        <v>0</v>
      </c>
      <c r="M1070" s="64">
        <v>0</v>
      </c>
      <c r="N1070" s="64">
        <v>0</v>
      </c>
      <c r="O1070" s="64">
        <v>0</v>
      </c>
      <c r="P1070" s="64">
        <v>2</v>
      </c>
      <c r="Q1070" s="64">
        <v>2</v>
      </c>
      <c r="R1070" s="84">
        <v>1</v>
      </c>
      <c r="S1070" s="64">
        <v>11</v>
      </c>
      <c r="T1070" s="61"/>
      <c r="U1070" s="61">
        <v>3518</v>
      </c>
      <c r="V1070" s="61">
        <v>149</v>
      </c>
      <c r="W1070" s="61">
        <v>160</v>
      </c>
      <c r="X1070" s="85">
        <v>35542.173820000004</v>
      </c>
      <c r="Y1070" s="85">
        <v>17771</v>
      </c>
    </row>
    <row r="1071" spans="1:25" s="85" customFormat="1">
      <c r="A1071" s="83">
        <v>3518</v>
      </c>
      <c r="B1071" s="61">
        <v>3518149181</v>
      </c>
      <c r="C1071" s="63" t="s">
        <v>606</v>
      </c>
      <c r="D1071" s="64">
        <v>0</v>
      </c>
      <c r="E1071" s="64">
        <v>0</v>
      </c>
      <c r="F1071" s="64">
        <v>0</v>
      </c>
      <c r="G1071" s="64">
        <v>0</v>
      </c>
      <c r="H1071" s="64">
        <v>0</v>
      </c>
      <c r="I1071" s="64">
        <v>6</v>
      </c>
      <c r="J1071" s="64">
        <v>1</v>
      </c>
      <c r="K1071" s="84">
        <v>0.2802</v>
      </c>
      <c r="L1071" s="64">
        <v>0</v>
      </c>
      <c r="M1071" s="64">
        <v>0</v>
      </c>
      <c r="N1071" s="64">
        <v>0</v>
      </c>
      <c r="O1071" s="64">
        <v>1</v>
      </c>
      <c r="P1071" s="64">
        <v>6</v>
      </c>
      <c r="Q1071" s="64">
        <v>7</v>
      </c>
      <c r="R1071" s="84">
        <v>1</v>
      </c>
      <c r="S1071" s="64">
        <v>10</v>
      </c>
      <c r="T1071" s="61"/>
      <c r="U1071" s="61">
        <v>3518</v>
      </c>
      <c r="V1071" s="61">
        <v>149</v>
      </c>
      <c r="W1071" s="61">
        <v>181</v>
      </c>
      <c r="X1071" s="85">
        <v>124367.56186999999</v>
      </c>
      <c r="Y1071" s="85">
        <v>17767</v>
      </c>
    </row>
    <row r="1072" spans="1:25" s="85" customFormat="1">
      <c r="A1072" s="83">
        <v>3518</v>
      </c>
      <c r="B1072" s="61">
        <v>3518149281</v>
      </c>
      <c r="C1072" s="63" t="s">
        <v>606</v>
      </c>
      <c r="D1072" s="64">
        <v>0</v>
      </c>
      <c r="E1072" s="64">
        <v>0</v>
      </c>
      <c r="F1072" s="64">
        <v>0</v>
      </c>
      <c r="G1072" s="64">
        <v>0</v>
      </c>
      <c r="H1072" s="64">
        <v>0</v>
      </c>
      <c r="I1072" s="64">
        <v>1</v>
      </c>
      <c r="J1072" s="64">
        <v>0</v>
      </c>
      <c r="K1072" s="84">
        <v>3.8600000000000002E-2</v>
      </c>
      <c r="L1072" s="64">
        <v>0</v>
      </c>
      <c r="M1072" s="64">
        <v>0</v>
      </c>
      <c r="N1072" s="64">
        <v>0</v>
      </c>
      <c r="O1072" s="64">
        <v>1</v>
      </c>
      <c r="P1072" s="64">
        <v>1</v>
      </c>
      <c r="Q1072" s="64">
        <v>1</v>
      </c>
      <c r="R1072" s="84">
        <v>1</v>
      </c>
      <c r="S1072" s="64">
        <v>12</v>
      </c>
      <c r="T1072" s="61"/>
      <c r="U1072" s="61">
        <v>3518</v>
      </c>
      <c r="V1072" s="61">
        <v>149</v>
      </c>
      <c r="W1072" s="61">
        <v>281</v>
      </c>
      <c r="X1072" s="85">
        <v>20603.466909999999</v>
      </c>
      <c r="Y1072" s="85">
        <v>20603</v>
      </c>
    </row>
    <row r="1073" spans="1:23" s="85" customFormat="1">
      <c r="A1073" s="83"/>
      <c r="B1073" s="61"/>
      <c r="C1073" s="63"/>
      <c r="D1073" s="64"/>
      <c r="E1073" s="64"/>
      <c r="F1073" s="64"/>
      <c r="G1073" s="64"/>
      <c r="H1073" s="64"/>
      <c r="I1073" s="64"/>
      <c r="J1073" s="64"/>
      <c r="K1073" s="84"/>
      <c r="L1073" s="64"/>
      <c r="M1073" s="64"/>
      <c r="N1073" s="64"/>
      <c r="O1073" s="64"/>
      <c r="P1073" s="64"/>
      <c r="Q1073" s="64"/>
      <c r="R1073" s="84"/>
      <c r="S1073" s="64"/>
      <c r="T1073" s="61"/>
      <c r="U1073" s="61"/>
      <c r="V1073" s="61"/>
      <c r="W1073" s="61"/>
    </row>
    <row r="1074" spans="1:23" s="85" customFormat="1">
      <c r="A1074" s="83"/>
      <c r="B1074" s="61"/>
      <c r="C1074" s="63"/>
      <c r="D1074" s="64"/>
      <c r="E1074" s="64"/>
      <c r="F1074" s="64"/>
      <c r="G1074" s="64"/>
      <c r="H1074" s="64"/>
      <c r="I1074" s="64"/>
      <c r="J1074" s="64"/>
      <c r="K1074" s="84"/>
      <c r="L1074" s="64"/>
      <c r="M1074" s="64"/>
      <c r="N1074" s="64"/>
      <c r="O1074" s="64"/>
      <c r="P1074" s="64"/>
      <c r="Q1074" s="64"/>
      <c r="R1074" s="84"/>
      <c r="S1074" s="64"/>
      <c r="T1074" s="61"/>
      <c r="U1074" s="61"/>
      <c r="V1074" s="61"/>
      <c r="W1074" s="61"/>
    </row>
    <row r="1075" spans="1:23" s="85" customFormat="1">
      <c r="A1075" s="83"/>
      <c r="B1075" s="61"/>
      <c r="C1075" s="63"/>
      <c r="D1075" s="64"/>
      <c r="E1075" s="64"/>
      <c r="F1075" s="64"/>
      <c r="G1075" s="64"/>
      <c r="H1075" s="64"/>
      <c r="I1075" s="64"/>
      <c r="J1075" s="64"/>
      <c r="K1075" s="84"/>
      <c r="L1075" s="64"/>
      <c r="M1075" s="64"/>
      <c r="N1075" s="64"/>
      <c r="O1075" s="64"/>
      <c r="P1075" s="64"/>
      <c r="Q1075" s="64"/>
      <c r="R1075" s="84"/>
      <c r="S1075" s="64"/>
      <c r="T1075" s="61"/>
      <c r="U1075" s="61"/>
      <c r="V1075" s="61"/>
      <c r="W1075" s="61"/>
    </row>
    <row r="1076" spans="1:23" s="85" customFormat="1">
      <c r="A1076" s="83"/>
      <c r="B1076" s="61"/>
      <c r="C1076" s="63"/>
      <c r="D1076" s="64"/>
      <c r="E1076" s="64"/>
      <c r="F1076" s="64"/>
      <c r="G1076" s="64"/>
      <c r="H1076" s="64"/>
      <c r="I1076" s="64"/>
      <c r="J1076" s="64"/>
      <c r="K1076" s="84"/>
      <c r="L1076" s="64"/>
      <c r="M1076" s="64"/>
      <c r="N1076" s="64"/>
      <c r="O1076" s="64"/>
      <c r="P1076" s="64"/>
      <c r="Q1076" s="64"/>
      <c r="R1076" s="84"/>
      <c r="S1076" s="64"/>
      <c r="T1076" s="61"/>
      <c r="U1076" s="61"/>
      <c r="V1076" s="61"/>
      <c r="W1076" s="61"/>
    </row>
    <row r="1077" spans="1:23" s="85" customFormat="1">
      <c r="A1077" s="83"/>
      <c r="B1077" s="61"/>
      <c r="C1077" s="63"/>
      <c r="D1077" s="64"/>
      <c r="E1077" s="64"/>
      <c r="F1077" s="64"/>
      <c r="G1077" s="64"/>
      <c r="H1077" s="64"/>
      <c r="I1077" s="64"/>
      <c r="J1077" s="64"/>
      <c r="K1077" s="84"/>
      <c r="L1077" s="64"/>
      <c r="M1077" s="64"/>
      <c r="N1077" s="64"/>
      <c r="O1077" s="64"/>
      <c r="P1077" s="64"/>
      <c r="Q1077" s="64"/>
      <c r="R1077" s="84"/>
      <c r="S1077" s="64"/>
      <c r="T1077" s="61"/>
      <c r="U1077" s="61"/>
      <c r="V1077" s="61"/>
      <c r="W1077" s="61"/>
    </row>
    <row r="1078" spans="1:23" s="85" customFormat="1">
      <c r="A1078" s="83"/>
      <c r="B1078" s="61"/>
      <c r="C1078" s="63"/>
      <c r="D1078" s="64"/>
      <c r="E1078" s="64"/>
      <c r="F1078" s="64"/>
      <c r="G1078" s="64"/>
      <c r="H1078" s="64"/>
      <c r="I1078" s="64"/>
      <c r="J1078" s="64"/>
      <c r="K1078" s="84"/>
      <c r="L1078" s="64"/>
      <c r="M1078" s="64"/>
      <c r="N1078" s="64"/>
      <c r="O1078" s="64"/>
      <c r="P1078" s="64"/>
      <c r="Q1078" s="64"/>
      <c r="R1078" s="84"/>
      <c r="S1078" s="64"/>
      <c r="T1078" s="61"/>
      <c r="U1078" s="61"/>
      <c r="V1078" s="61"/>
      <c r="W1078" s="61"/>
    </row>
    <row r="1079" spans="1:23" s="85" customFormat="1">
      <c r="A1079" s="83"/>
      <c r="B1079" s="61"/>
      <c r="C1079" s="63"/>
      <c r="D1079" s="64"/>
      <c r="E1079" s="64"/>
      <c r="F1079" s="64"/>
      <c r="G1079" s="64"/>
      <c r="H1079" s="64"/>
      <c r="I1079" s="64"/>
      <c r="J1079" s="64"/>
      <c r="K1079" s="84"/>
      <c r="L1079" s="64"/>
      <c r="M1079" s="64"/>
      <c r="N1079" s="64"/>
      <c r="O1079" s="64"/>
      <c r="P1079" s="64"/>
      <c r="Q1079" s="64"/>
      <c r="R1079" s="84"/>
      <c r="S1079" s="64"/>
      <c r="T1079" s="61"/>
      <c r="U1079" s="61"/>
      <c r="V1079" s="61"/>
      <c r="W1079" s="61"/>
    </row>
    <row r="1080" spans="1:23" s="85" customFormat="1">
      <c r="A1080" s="83"/>
      <c r="B1080" s="61"/>
      <c r="C1080" s="63"/>
      <c r="D1080" s="64"/>
      <c r="E1080" s="64"/>
      <c r="F1080" s="64"/>
      <c r="G1080" s="64"/>
      <c r="H1080" s="64"/>
      <c r="I1080" s="64"/>
      <c r="J1080" s="64"/>
      <c r="K1080" s="84"/>
      <c r="L1080" s="64"/>
      <c r="M1080" s="64"/>
      <c r="N1080" s="64"/>
      <c r="O1080" s="64"/>
      <c r="P1080" s="64"/>
      <c r="Q1080" s="64"/>
      <c r="R1080" s="84"/>
      <c r="S1080" s="64"/>
      <c r="T1080" s="61"/>
      <c r="U1080" s="61"/>
      <c r="V1080" s="61"/>
      <c r="W1080" s="61"/>
    </row>
    <row r="1081" spans="1:23" s="85" customFormat="1">
      <c r="A1081" s="83"/>
      <c r="B1081" s="61"/>
      <c r="C1081" s="63"/>
      <c r="D1081" s="64"/>
      <c r="E1081" s="64"/>
      <c r="F1081" s="64"/>
      <c r="G1081" s="64"/>
      <c r="H1081" s="64"/>
      <c r="I1081" s="64"/>
      <c r="J1081" s="64"/>
      <c r="K1081" s="84"/>
      <c r="L1081" s="64"/>
      <c r="M1081" s="64"/>
      <c r="N1081" s="64"/>
      <c r="O1081" s="64"/>
      <c r="P1081" s="64"/>
      <c r="Q1081" s="64"/>
      <c r="R1081" s="84"/>
      <c r="S1081" s="64"/>
      <c r="T1081" s="61"/>
      <c r="U1081" s="61"/>
      <c r="V1081" s="61"/>
      <c r="W1081" s="61"/>
    </row>
    <row r="1082" spans="1:23" s="85" customFormat="1">
      <c r="A1082" s="83"/>
      <c r="B1082" s="61"/>
      <c r="C1082" s="63"/>
      <c r="D1082" s="64"/>
      <c r="E1082" s="64"/>
      <c r="F1082" s="64"/>
      <c r="G1082" s="64"/>
      <c r="H1082" s="64"/>
      <c r="I1082" s="64"/>
      <c r="J1082" s="64"/>
      <c r="K1082" s="84"/>
      <c r="L1082" s="64"/>
      <c r="M1082" s="64"/>
      <c r="N1082" s="64"/>
      <c r="O1082" s="64"/>
      <c r="P1082" s="64"/>
      <c r="Q1082" s="64"/>
      <c r="R1082" s="84"/>
      <c r="S1082" s="64"/>
      <c r="T1082" s="61"/>
      <c r="V1082" s="61"/>
      <c r="W1082" s="61"/>
    </row>
    <row r="1083" spans="1:23" s="85" customFormat="1">
      <c r="A1083" s="83"/>
      <c r="B1083" s="61"/>
      <c r="C1083" s="63"/>
      <c r="D1083" s="64"/>
      <c r="E1083" s="64"/>
      <c r="F1083" s="64"/>
      <c r="G1083" s="64"/>
      <c r="H1083" s="64"/>
      <c r="I1083" s="64"/>
      <c r="J1083" s="64"/>
      <c r="K1083" s="84"/>
      <c r="L1083" s="64"/>
      <c r="M1083" s="64"/>
      <c r="N1083" s="64"/>
      <c r="O1083" s="64"/>
      <c r="P1083" s="64"/>
      <c r="Q1083" s="64"/>
      <c r="R1083" s="84"/>
      <c r="S1083" s="64"/>
      <c r="T1083" s="61"/>
      <c r="V1083" s="61"/>
      <c r="W1083" s="61"/>
    </row>
    <row r="1084" spans="1:23" s="85" customFormat="1">
      <c r="A1084" s="83"/>
      <c r="B1084" s="61"/>
      <c r="C1084" s="63"/>
      <c r="D1084" s="64"/>
      <c r="E1084" s="64"/>
      <c r="F1084" s="64"/>
      <c r="G1084" s="64"/>
      <c r="H1084" s="64"/>
      <c r="I1084" s="64"/>
      <c r="J1084" s="64"/>
      <c r="K1084" s="84"/>
      <c r="L1084" s="64"/>
      <c r="M1084" s="64"/>
      <c r="N1084" s="64"/>
      <c r="O1084" s="64"/>
      <c r="P1084" s="64"/>
      <c r="Q1084" s="64"/>
      <c r="R1084" s="84"/>
      <c r="S1084" s="64"/>
      <c r="T1084" s="61"/>
      <c r="V1084" s="61"/>
      <c r="W1084" s="61"/>
    </row>
    <row r="1085" spans="1:23" s="85" customFormat="1">
      <c r="A1085" s="83"/>
      <c r="B1085" s="61"/>
      <c r="C1085" s="63"/>
      <c r="D1085" s="64"/>
      <c r="E1085" s="64"/>
      <c r="F1085" s="64"/>
      <c r="G1085" s="64"/>
      <c r="H1085" s="64"/>
      <c r="I1085" s="64"/>
      <c r="J1085" s="64"/>
      <c r="K1085" s="84"/>
      <c r="L1085" s="64"/>
      <c r="M1085" s="64"/>
      <c r="N1085" s="64"/>
      <c r="O1085" s="64"/>
      <c r="P1085" s="64"/>
      <c r="Q1085" s="64"/>
      <c r="R1085" s="84"/>
      <c r="S1085" s="64"/>
      <c r="T1085" s="61"/>
      <c r="V1085" s="61"/>
      <c r="W1085" s="61"/>
    </row>
    <row r="1086" spans="1:23" s="85" customFormat="1">
      <c r="A1086" s="83"/>
      <c r="B1086" s="61"/>
      <c r="C1086" s="63"/>
      <c r="D1086" s="64"/>
      <c r="E1086" s="64"/>
      <c r="F1086" s="64"/>
      <c r="G1086" s="64"/>
      <c r="H1086" s="64"/>
      <c r="I1086" s="64"/>
      <c r="J1086" s="64"/>
      <c r="K1086" s="84"/>
      <c r="L1086" s="64"/>
      <c r="M1086" s="64"/>
      <c r="N1086" s="64"/>
      <c r="O1086" s="64"/>
      <c r="P1086" s="64"/>
      <c r="Q1086" s="64"/>
      <c r="R1086" s="84"/>
      <c r="S1086" s="64"/>
      <c r="T1086" s="61"/>
      <c r="V1086" s="61"/>
      <c r="W1086" s="61"/>
    </row>
    <row r="1087" spans="1:23" s="85" customFormat="1">
      <c r="A1087" s="83"/>
      <c r="B1087" s="61"/>
      <c r="C1087" s="63"/>
      <c r="D1087" s="64"/>
      <c r="E1087" s="64"/>
      <c r="F1087" s="64"/>
      <c r="G1087" s="64"/>
      <c r="H1087" s="64"/>
      <c r="I1087" s="64"/>
      <c r="J1087" s="64"/>
      <c r="K1087" s="84"/>
      <c r="L1087" s="64"/>
      <c r="M1087" s="64"/>
      <c r="N1087" s="64"/>
      <c r="O1087" s="64"/>
      <c r="P1087" s="64"/>
      <c r="Q1087" s="64"/>
      <c r="R1087" s="84"/>
      <c r="S1087" s="64"/>
      <c r="T1087" s="61"/>
      <c r="V1087" s="61"/>
      <c r="W1087" s="61"/>
    </row>
    <row r="1088" spans="1:23" s="85" customFormat="1">
      <c r="A1088" s="83"/>
      <c r="B1088" s="61"/>
      <c r="C1088" s="63"/>
      <c r="D1088" s="64"/>
      <c r="E1088" s="64"/>
      <c r="F1088" s="64"/>
      <c r="G1088" s="64"/>
      <c r="H1088" s="64"/>
      <c r="I1088" s="64"/>
      <c r="J1088" s="64"/>
      <c r="K1088" s="84"/>
      <c r="L1088" s="64"/>
      <c r="M1088" s="64"/>
      <c r="N1088" s="64"/>
      <c r="O1088" s="64"/>
      <c r="P1088" s="64"/>
      <c r="Q1088" s="64"/>
      <c r="R1088" s="84"/>
      <c r="S1088" s="64"/>
      <c r="T1088" s="61"/>
      <c r="V1088" s="61"/>
      <c r="W1088" s="61"/>
    </row>
    <row r="1089" spans="1:23" s="85" customFormat="1">
      <c r="A1089" s="83"/>
      <c r="B1089" s="61"/>
      <c r="C1089" s="63"/>
      <c r="D1089" s="64"/>
      <c r="E1089" s="64"/>
      <c r="F1089" s="64"/>
      <c r="G1089" s="64"/>
      <c r="H1089" s="64"/>
      <c r="I1089" s="64"/>
      <c r="J1089" s="64"/>
      <c r="K1089" s="84"/>
      <c r="L1089" s="64"/>
      <c r="M1089" s="64"/>
      <c r="N1089" s="64"/>
      <c r="O1089" s="64"/>
      <c r="P1089" s="64"/>
      <c r="Q1089" s="64"/>
      <c r="R1089" s="84"/>
      <c r="S1089" s="64"/>
      <c r="T1089" s="61"/>
      <c r="V1089" s="61"/>
      <c r="W1089" s="61"/>
    </row>
    <row r="1090" spans="1:23" s="85" customFormat="1">
      <c r="A1090" s="83"/>
      <c r="B1090" s="61"/>
      <c r="C1090" s="63"/>
      <c r="D1090" s="64"/>
      <c r="E1090" s="64"/>
      <c r="F1090" s="64"/>
      <c r="G1090" s="64"/>
      <c r="H1090" s="64"/>
      <c r="I1090" s="64"/>
      <c r="J1090" s="64"/>
      <c r="K1090" s="84"/>
      <c r="L1090" s="64"/>
      <c r="M1090" s="64"/>
      <c r="N1090" s="64"/>
      <c r="O1090" s="64"/>
      <c r="P1090" s="64"/>
      <c r="Q1090" s="64"/>
      <c r="R1090" s="84"/>
      <c r="S1090" s="64"/>
      <c r="T1090" s="61"/>
      <c r="V1090" s="61"/>
      <c r="W1090" s="61"/>
    </row>
    <row r="1091" spans="1:23" s="85" customFormat="1">
      <c r="A1091" s="83"/>
      <c r="B1091" s="61"/>
      <c r="C1091" s="63"/>
      <c r="D1091" s="64"/>
      <c r="E1091" s="64"/>
      <c r="F1091" s="64"/>
      <c r="G1091" s="64"/>
      <c r="H1091" s="64"/>
      <c r="I1091" s="64"/>
      <c r="J1091" s="64"/>
      <c r="K1091" s="84"/>
      <c r="L1091" s="64"/>
      <c r="M1091" s="64"/>
      <c r="N1091" s="64"/>
      <c r="O1091" s="64"/>
      <c r="P1091" s="64"/>
      <c r="Q1091" s="64"/>
      <c r="R1091" s="84"/>
      <c r="S1091" s="64"/>
      <c r="T1091" s="61"/>
      <c r="V1091" s="61"/>
      <c r="W1091" s="61"/>
    </row>
    <row r="1092" spans="1:23" s="85" customFormat="1">
      <c r="A1092" s="83"/>
      <c r="B1092" s="61"/>
      <c r="C1092" s="63"/>
      <c r="D1092" s="64"/>
      <c r="E1092" s="64"/>
      <c r="F1092" s="64"/>
      <c r="G1092" s="64"/>
      <c r="H1092" s="64"/>
      <c r="I1092" s="64"/>
      <c r="J1092" s="64"/>
      <c r="K1092" s="84"/>
      <c r="L1092" s="64"/>
      <c r="M1092" s="64"/>
      <c r="N1092" s="64"/>
      <c r="O1092" s="64"/>
      <c r="P1092" s="64"/>
      <c r="Q1092" s="64"/>
      <c r="R1092" s="84"/>
      <c r="S1092" s="64"/>
      <c r="T1092" s="61"/>
      <c r="V1092" s="61"/>
      <c r="W1092" s="61"/>
    </row>
    <row r="1093" spans="1:23" s="85" customFormat="1">
      <c r="A1093" s="83"/>
      <c r="B1093" s="61"/>
      <c r="C1093" s="63"/>
      <c r="D1093" s="64"/>
      <c r="E1093" s="64"/>
      <c r="F1093" s="64"/>
      <c r="G1093" s="64"/>
      <c r="H1093" s="64"/>
      <c r="I1093" s="64"/>
      <c r="J1093" s="64"/>
      <c r="K1093" s="84"/>
      <c r="L1093" s="64"/>
      <c r="M1093" s="64"/>
      <c r="N1093" s="64"/>
      <c r="O1093" s="64"/>
      <c r="P1093" s="64"/>
      <c r="Q1093" s="64"/>
      <c r="R1093" s="84"/>
      <c r="S1093" s="64"/>
      <c r="T1093" s="61"/>
      <c r="V1093" s="61"/>
      <c r="W1093" s="61"/>
    </row>
    <row r="1094" spans="1:23" s="85" customFormat="1">
      <c r="A1094" s="83"/>
      <c r="B1094" s="61"/>
      <c r="C1094" s="63"/>
      <c r="D1094" s="64"/>
      <c r="E1094" s="64"/>
      <c r="F1094" s="64"/>
      <c r="G1094" s="64"/>
      <c r="H1094" s="64"/>
      <c r="I1094" s="64"/>
      <c r="J1094" s="64"/>
      <c r="K1094" s="84"/>
      <c r="L1094" s="64"/>
      <c r="M1094" s="64"/>
      <c r="N1094" s="64"/>
      <c r="O1094" s="64"/>
      <c r="P1094" s="64"/>
      <c r="Q1094" s="64"/>
      <c r="R1094" s="84"/>
      <c r="S1094" s="64"/>
      <c r="T1094" s="61"/>
      <c r="V1094" s="61"/>
      <c r="W1094" s="61"/>
    </row>
    <row r="1095" spans="1:23" s="85" customFormat="1">
      <c r="A1095" s="83"/>
      <c r="B1095" s="61"/>
      <c r="C1095" s="63"/>
      <c r="D1095" s="64"/>
      <c r="E1095" s="64"/>
      <c r="F1095" s="64"/>
      <c r="G1095" s="64"/>
      <c r="H1095" s="64"/>
      <c r="I1095" s="64"/>
      <c r="J1095" s="64"/>
      <c r="K1095" s="84"/>
      <c r="L1095" s="64"/>
      <c r="M1095" s="64"/>
      <c r="N1095" s="64"/>
      <c r="O1095" s="64"/>
      <c r="P1095" s="64"/>
      <c r="Q1095" s="64"/>
      <c r="R1095" s="84"/>
      <c r="S1095" s="64"/>
      <c r="T1095" s="61"/>
      <c r="V1095" s="61"/>
      <c r="W1095" s="61"/>
    </row>
    <row r="1096" spans="1:23" s="85" customFormat="1">
      <c r="A1096" s="83"/>
      <c r="B1096" s="61"/>
      <c r="C1096" s="63"/>
      <c r="D1096" s="64"/>
      <c r="E1096" s="64"/>
      <c r="F1096" s="64"/>
      <c r="G1096" s="64"/>
      <c r="H1096" s="64"/>
      <c r="I1096" s="64"/>
      <c r="J1096" s="64"/>
      <c r="K1096" s="84"/>
      <c r="L1096" s="64"/>
      <c r="M1096" s="64"/>
      <c r="N1096" s="64"/>
      <c r="O1096" s="64"/>
      <c r="P1096" s="64"/>
      <c r="Q1096" s="64"/>
      <c r="R1096" s="84"/>
      <c r="S1096" s="64"/>
      <c r="T1096" s="61"/>
      <c r="V1096" s="61"/>
      <c r="W1096" s="61"/>
    </row>
    <row r="1097" spans="1:23" s="85" customFormat="1">
      <c r="A1097" s="83"/>
      <c r="B1097" s="61"/>
      <c r="C1097" s="63"/>
      <c r="D1097" s="64"/>
      <c r="E1097" s="64"/>
      <c r="F1097" s="64"/>
      <c r="G1097" s="64"/>
      <c r="H1097" s="64"/>
      <c r="I1097" s="64"/>
      <c r="J1097" s="64"/>
      <c r="K1097" s="84"/>
      <c r="L1097" s="64"/>
      <c r="M1097" s="64"/>
      <c r="N1097" s="64"/>
      <c r="O1097" s="64"/>
      <c r="P1097" s="64"/>
      <c r="Q1097" s="64"/>
      <c r="R1097" s="84"/>
      <c r="S1097" s="64"/>
      <c r="T1097" s="61"/>
      <c r="V1097" s="61"/>
      <c r="W1097" s="61"/>
    </row>
    <row r="1098" spans="1:23" s="85" customFormat="1">
      <c r="A1098" s="83"/>
      <c r="B1098" s="61"/>
      <c r="C1098" s="63"/>
      <c r="D1098" s="64"/>
      <c r="E1098" s="64"/>
      <c r="F1098" s="64"/>
      <c r="G1098" s="64"/>
      <c r="H1098" s="64"/>
      <c r="I1098" s="64"/>
      <c r="J1098" s="64"/>
      <c r="K1098" s="84"/>
      <c r="L1098" s="64"/>
      <c r="M1098" s="64"/>
      <c r="N1098" s="64"/>
      <c r="O1098" s="64"/>
      <c r="P1098" s="64"/>
      <c r="Q1098" s="64"/>
      <c r="R1098" s="84"/>
      <c r="S1098" s="64"/>
      <c r="T1098" s="61"/>
      <c r="V1098" s="61"/>
      <c r="W1098" s="61"/>
    </row>
    <row r="1099" spans="1:23" s="85" customFormat="1">
      <c r="A1099" s="83"/>
      <c r="B1099" s="61"/>
      <c r="C1099" s="63"/>
      <c r="D1099" s="64"/>
      <c r="E1099" s="64"/>
      <c r="F1099" s="64"/>
      <c r="G1099" s="64"/>
      <c r="H1099" s="64"/>
      <c r="I1099" s="64"/>
      <c r="J1099" s="64"/>
      <c r="K1099" s="84"/>
      <c r="L1099" s="64"/>
      <c r="M1099" s="64"/>
      <c r="N1099" s="64"/>
      <c r="O1099" s="64"/>
      <c r="P1099" s="64"/>
      <c r="Q1099" s="64"/>
      <c r="R1099" s="84"/>
      <c r="S1099" s="64"/>
      <c r="T1099" s="61"/>
      <c r="V1099" s="61"/>
      <c r="W1099" s="61"/>
    </row>
    <row r="1100" spans="1:23" s="85" customFormat="1">
      <c r="A1100" s="83"/>
      <c r="B1100" s="61"/>
      <c r="C1100" s="63"/>
      <c r="D1100" s="64"/>
      <c r="E1100" s="64"/>
      <c r="F1100" s="64"/>
      <c r="G1100" s="64"/>
      <c r="H1100" s="64"/>
      <c r="I1100" s="64"/>
      <c r="J1100" s="64"/>
      <c r="K1100" s="84"/>
      <c r="L1100" s="64"/>
      <c r="M1100" s="64"/>
      <c r="N1100" s="64"/>
      <c r="O1100" s="64"/>
      <c r="P1100" s="64"/>
      <c r="Q1100" s="64"/>
      <c r="R1100" s="84"/>
      <c r="S1100" s="64"/>
      <c r="T1100" s="61"/>
      <c r="V1100" s="61"/>
      <c r="W1100" s="61"/>
    </row>
    <row r="1101" spans="1:23" s="85" customFormat="1">
      <c r="A1101" s="83"/>
      <c r="B1101" s="61"/>
      <c r="C1101" s="63"/>
      <c r="D1101" s="64"/>
      <c r="E1101" s="64"/>
      <c r="F1101" s="64"/>
      <c r="G1101" s="64"/>
      <c r="H1101" s="64"/>
      <c r="I1101" s="64"/>
      <c r="J1101" s="64"/>
      <c r="K1101" s="84"/>
      <c r="L1101" s="64"/>
      <c r="M1101" s="64"/>
      <c r="N1101" s="64"/>
      <c r="O1101" s="64"/>
      <c r="P1101" s="64"/>
      <c r="Q1101" s="64"/>
      <c r="R1101" s="84"/>
      <c r="S1101" s="64"/>
      <c r="T1101" s="61"/>
      <c r="V1101" s="61"/>
      <c r="W1101" s="61"/>
    </row>
    <row r="1102" spans="1:23" s="85" customFormat="1">
      <c r="A1102" s="83"/>
      <c r="B1102" s="61"/>
      <c r="C1102" s="63"/>
      <c r="D1102" s="64"/>
      <c r="E1102" s="64"/>
      <c r="F1102" s="64"/>
      <c r="G1102" s="64"/>
      <c r="H1102" s="64"/>
      <c r="I1102" s="64"/>
      <c r="J1102" s="64"/>
      <c r="K1102" s="84"/>
      <c r="L1102" s="64"/>
      <c r="M1102" s="64"/>
      <c r="N1102" s="64"/>
      <c r="O1102" s="64"/>
      <c r="P1102" s="64"/>
      <c r="Q1102" s="64"/>
      <c r="R1102" s="84"/>
      <c r="S1102" s="64"/>
      <c r="T1102" s="61"/>
      <c r="V1102" s="61"/>
      <c r="W1102" s="61"/>
    </row>
    <row r="1103" spans="1:23" s="85" customFormat="1">
      <c r="A1103" s="83"/>
      <c r="B1103" s="61"/>
      <c r="C1103" s="63"/>
      <c r="D1103" s="64"/>
      <c r="E1103" s="64"/>
      <c r="F1103" s="64"/>
      <c r="G1103" s="64"/>
      <c r="H1103" s="64"/>
      <c r="I1103" s="64"/>
      <c r="J1103" s="64"/>
      <c r="K1103" s="84"/>
      <c r="L1103" s="64"/>
      <c r="M1103" s="64"/>
      <c r="N1103" s="64"/>
      <c r="O1103" s="64"/>
      <c r="P1103" s="64"/>
      <c r="Q1103" s="64"/>
      <c r="R1103" s="84"/>
      <c r="S1103" s="64"/>
      <c r="T1103" s="61"/>
      <c r="V1103" s="61"/>
      <c r="W1103" s="61"/>
    </row>
    <row r="1104" spans="1:23" s="85" customFormat="1">
      <c r="A1104" s="83"/>
      <c r="B1104" s="61"/>
      <c r="C1104" s="63"/>
      <c r="D1104" s="64"/>
      <c r="E1104" s="64"/>
      <c r="F1104" s="64"/>
      <c r="G1104" s="64"/>
      <c r="H1104" s="64"/>
      <c r="I1104" s="64"/>
      <c r="J1104" s="64"/>
      <c r="K1104" s="84"/>
      <c r="L1104" s="64"/>
      <c r="M1104" s="64"/>
      <c r="N1104" s="64"/>
      <c r="O1104" s="64"/>
      <c r="P1104" s="64"/>
      <c r="Q1104" s="64"/>
      <c r="R1104" s="84"/>
      <c r="S1104" s="64"/>
      <c r="T1104" s="61"/>
      <c r="V1104" s="61"/>
      <c r="W1104" s="61"/>
    </row>
    <row r="1105" spans="1:23" s="85" customFormat="1">
      <c r="A1105" s="83"/>
      <c r="B1105" s="61"/>
      <c r="C1105" s="63"/>
      <c r="D1105" s="64"/>
      <c r="E1105" s="64"/>
      <c r="F1105" s="64"/>
      <c r="G1105" s="64"/>
      <c r="H1105" s="64"/>
      <c r="I1105" s="64"/>
      <c r="J1105" s="64"/>
      <c r="K1105" s="84"/>
      <c r="L1105" s="64"/>
      <c r="M1105" s="64"/>
      <c r="N1105" s="64"/>
      <c r="O1105" s="64"/>
      <c r="P1105" s="64"/>
      <c r="Q1105" s="64"/>
      <c r="R1105" s="84"/>
      <c r="S1105" s="64"/>
      <c r="T1105" s="61"/>
      <c r="V1105" s="61"/>
      <c r="W1105" s="61"/>
    </row>
    <row r="1106" spans="1:23" s="85" customFormat="1">
      <c r="A1106" s="83"/>
      <c r="B1106" s="61"/>
      <c r="C1106" s="63"/>
      <c r="D1106" s="64"/>
      <c r="E1106" s="64"/>
      <c r="F1106" s="64"/>
      <c r="G1106" s="64"/>
      <c r="H1106" s="64"/>
      <c r="I1106" s="64"/>
      <c r="J1106" s="64"/>
      <c r="K1106" s="84"/>
      <c r="L1106" s="64"/>
      <c r="M1106" s="64"/>
      <c r="N1106" s="64"/>
      <c r="O1106" s="64"/>
      <c r="P1106" s="64"/>
      <c r="Q1106" s="64"/>
      <c r="R1106" s="84"/>
      <c r="S1106" s="64"/>
      <c r="T1106" s="61"/>
      <c r="V1106" s="61"/>
      <c r="W1106" s="61"/>
    </row>
    <row r="1107" spans="1:23" s="85" customFormat="1">
      <c r="A1107" s="83"/>
      <c r="B1107" s="61"/>
      <c r="C1107" s="63"/>
      <c r="D1107" s="64"/>
      <c r="E1107" s="64"/>
      <c r="F1107" s="64"/>
      <c r="G1107" s="64"/>
      <c r="H1107" s="64"/>
      <c r="I1107" s="64"/>
      <c r="J1107" s="64"/>
      <c r="K1107" s="84"/>
      <c r="L1107" s="64"/>
      <c r="M1107" s="64"/>
      <c r="N1107" s="64"/>
      <c r="O1107" s="64"/>
      <c r="P1107" s="64"/>
      <c r="Q1107" s="64"/>
      <c r="R1107" s="84"/>
      <c r="S1107" s="64"/>
      <c r="T1107" s="61"/>
      <c r="V1107" s="61"/>
      <c r="W1107" s="61"/>
    </row>
    <row r="1108" spans="1:23" s="85" customFormat="1">
      <c r="A1108" s="83"/>
      <c r="B1108" s="61"/>
      <c r="C1108" s="63"/>
      <c r="D1108" s="64"/>
      <c r="E1108" s="64"/>
      <c r="F1108" s="64"/>
      <c r="G1108" s="64"/>
      <c r="H1108" s="64"/>
      <c r="I1108" s="64"/>
      <c r="J1108" s="64"/>
      <c r="K1108" s="84"/>
      <c r="L1108" s="64"/>
      <c r="M1108" s="64"/>
      <c r="N1108" s="64"/>
      <c r="O1108" s="64"/>
      <c r="P1108" s="64"/>
      <c r="Q1108" s="64"/>
      <c r="R1108" s="84"/>
      <c r="S1108" s="64"/>
      <c r="T1108" s="61"/>
      <c r="V1108" s="61"/>
      <c r="W1108" s="61"/>
    </row>
    <row r="1109" spans="1:23" s="85" customFormat="1">
      <c r="A1109" s="83"/>
      <c r="B1109" s="61"/>
      <c r="C1109" s="63"/>
      <c r="D1109" s="64"/>
      <c r="E1109" s="64"/>
      <c r="F1109" s="64"/>
      <c r="G1109" s="64"/>
      <c r="H1109" s="64"/>
      <c r="I1109" s="64"/>
      <c r="J1109" s="64"/>
      <c r="K1109" s="84"/>
      <c r="L1109" s="64"/>
      <c r="M1109" s="64"/>
      <c r="N1109" s="64"/>
      <c r="O1109" s="64"/>
      <c r="P1109" s="64"/>
      <c r="Q1109" s="64"/>
      <c r="R1109" s="84"/>
      <c r="S1109" s="64"/>
      <c r="T1109" s="61"/>
      <c r="V1109" s="61"/>
      <c r="W1109" s="61"/>
    </row>
    <row r="1110" spans="1:23" s="85" customFormat="1">
      <c r="A1110" s="83"/>
      <c r="B1110" s="61"/>
      <c r="C1110" s="63"/>
      <c r="D1110" s="64"/>
      <c r="E1110" s="64"/>
      <c r="F1110" s="64"/>
      <c r="G1110" s="64"/>
      <c r="H1110" s="64"/>
      <c r="I1110" s="64"/>
      <c r="J1110" s="64"/>
      <c r="K1110" s="84"/>
      <c r="L1110" s="64"/>
      <c r="M1110" s="64"/>
      <c r="N1110" s="64"/>
      <c r="O1110" s="64"/>
      <c r="P1110" s="64"/>
      <c r="Q1110" s="64"/>
      <c r="R1110" s="84"/>
      <c r="S1110" s="64"/>
      <c r="T1110" s="61"/>
      <c r="V1110" s="61"/>
      <c r="W1110" s="61"/>
    </row>
    <row r="1111" spans="1:23" s="85" customFormat="1">
      <c r="A1111" s="83"/>
      <c r="B1111" s="61"/>
      <c r="C1111" s="63"/>
      <c r="D1111" s="64"/>
      <c r="E1111" s="64"/>
      <c r="F1111" s="64"/>
      <c r="G1111" s="64"/>
      <c r="H1111" s="64"/>
      <c r="I1111" s="64"/>
      <c r="J1111" s="64"/>
      <c r="K1111" s="84"/>
      <c r="L1111" s="64"/>
      <c r="M1111" s="64"/>
      <c r="N1111" s="64"/>
      <c r="O1111" s="64"/>
      <c r="P1111" s="64"/>
      <c r="Q1111" s="64"/>
      <c r="R1111" s="84"/>
      <c r="S1111" s="64"/>
      <c r="T1111" s="61"/>
      <c r="V1111" s="61"/>
      <c r="W1111" s="61"/>
    </row>
    <row r="1112" spans="1:23" s="85" customFormat="1">
      <c r="A1112" s="83"/>
      <c r="B1112" s="61"/>
      <c r="C1112" s="63"/>
      <c r="D1112" s="64"/>
      <c r="E1112" s="64"/>
      <c r="F1112" s="64"/>
      <c r="G1112" s="64"/>
      <c r="H1112" s="64"/>
      <c r="I1112" s="64"/>
      <c r="J1112" s="64"/>
      <c r="K1112" s="84"/>
      <c r="L1112" s="64"/>
      <c r="M1112" s="64"/>
      <c r="N1112" s="64"/>
      <c r="O1112" s="64"/>
      <c r="P1112" s="64"/>
      <c r="Q1112" s="64"/>
      <c r="R1112" s="84"/>
      <c r="S1112" s="64"/>
      <c r="T1112" s="61"/>
      <c r="V1112" s="61"/>
      <c r="W1112" s="61"/>
    </row>
    <row r="1113" spans="1:23" s="85" customFormat="1">
      <c r="A1113" s="83"/>
      <c r="B1113" s="61"/>
      <c r="C1113" s="63"/>
      <c r="D1113" s="64"/>
      <c r="E1113" s="64"/>
      <c r="F1113" s="64"/>
      <c r="G1113" s="64"/>
      <c r="H1113" s="64"/>
      <c r="I1113" s="64"/>
      <c r="J1113" s="64"/>
      <c r="K1113" s="84"/>
      <c r="L1113" s="64"/>
      <c r="M1113" s="64"/>
      <c r="N1113" s="64"/>
      <c r="O1113" s="64"/>
      <c r="P1113" s="64"/>
      <c r="Q1113" s="64"/>
      <c r="R1113" s="84"/>
      <c r="S1113" s="64"/>
      <c r="T1113" s="61"/>
      <c r="V1113" s="61"/>
      <c r="W1113" s="61"/>
    </row>
    <row r="1114" spans="1:23" s="85" customFormat="1">
      <c r="A1114" s="83"/>
      <c r="B1114" s="61"/>
      <c r="C1114" s="63"/>
      <c r="D1114" s="64"/>
      <c r="E1114" s="64"/>
      <c r="F1114" s="64"/>
      <c r="G1114" s="64"/>
      <c r="H1114" s="64"/>
      <c r="I1114" s="64"/>
      <c r="J1114" s="64"/>
      <c r="K1114" s="84"/>
      <c r="L1114" s="64"/>
      <c r="M1114" s="64"/>
      <c r="N1114" s="64"/>
      <c r="O1114" s="64"/>
      <c r="P1114" s="64"/>
      <c r="Q1114" s="64"/>
      <c r="R1114" s="84"/>
      <c r="S1114" s="64"/>
      <c r="T1114" s="61"/>
      <c r="V1114" s="61"/>
      <c r="W1114" s="61"/>
    </row>
    <row r="1115" spans="1:23" s="85" customFormat="1">
      <c r="A1115" s="83"/>
      <c r="B1115" s="61"/>
      <c r="C1115" s="63"/>
      <c r="D1115" s="64"/>
      <c r="E1115" s="64"/>
      <c r="F1115" s="64"/>
      <c r="G1115" s="64"/>
      <c r="H1115" s="64"/>
      <c r="I1115" s="64"/>
      <c r="J1115" s="64"/>
      <c r="K1115" s="84"/>
      <c r="L1115" s="64"/>
      <c r="M1115" s="64"/>
      <c r="N1115" s="64"/>
      <c r="O1115" s="64"/>
      <c r="P1115" s="64"/>
      <c r="Q1115" s="64"/>
      <c r="R1115" s="84"/>
      <c r="S1115" s="64"/>
      <c r="T1115" s="61"/>
      <c r="V1115" s="61"/>
      <c r="W1115" s="61"/>
    </row>
    <row r="1116" spans="1:23" s="85" customFormat="1">
      <c r="A1116" s="83"/>
      <c r="B1116" s="61"/>
      <c r="C1116" s="63"/>
      <c r="D1116" s="64"/>
      <c r="E1116" s="64"/>
      <c r="F1116" s="64"/>
      <c r="G1116" s="64"/>
      <c r="H1116" s="64"/>
      <c r="I1116" s="64"/>
      <c r="J1116" s="64"/>
      <c r="K1116" s="84"/>
      <c r="L1116" s="64"/>
      <c r="M1116" s="64"/>
      <c r="N1116" s="64"/>
      <c r="O1116" s="64"/>
      <c r="P1116" s="64"/>
      <c r="Q1116" s="64"/>
      <c r="R1116" s="84"/>
      <c r="S1116" s="64"/>
      <c r="T1116" s="61"/>
      <c r="V1116" s="61"/>
      <c r="W1116" s="61"/>
    </row>
    <row r="1117" spans="1:23" s="85" customFormat="1">
      <c r="A1117" s="83"/>
      <c r="B1117" s="61"/>
      <c r="C1117" s="63"/>
      <c r="D1117" s="64"/>
      <c r="E1117" s="64"/>
      <c r="F1117" s="64"/>
      <c r="G1117" s="64"/>
      <c r="H1117" s="64"/>
      <c r="I1117" s="64"/>
      <c r="J1117" s="64"/>
      <c r="K1117" s="84"/>
      <c r="L1117" s="64"/>
      <c r="M1117" s="64"/>
      <c r="N1117" s="64"/>
      <c r="O1117" s="64"/>
      <c r="P1117" s="64"/>
      <c r="Q1117" s="64"/>
      <c r="R1117" s="84"/>
      <c r="S1117" s="64"/>
      <c r="T1117" s="61"/>
      <c r="V1117" s="61"/>
      <c r="W1117" s="61"/>
    </row>
    <row r="1118" spans="1:23" s="85" customFormat="1">
      <c r="A1118" s="83"/>
      <c r="B1118" s="61"/>
      <c r="C1118" s="63"/>
      <c r="D1118" s="64"/>
      <c r="E1118" s="64"/>
      <c r="F1118" s="64"/>
      <c r="G1118" s="64"/>
      <c r="H1118" s="64"/>
      <c r="I1118" s="64"/>
      <c r="J1118" s="64"/>
      <c r="K1118" s="84"/>
      <c r="L1118" s="64"/>
      <c r="M1118" s="64"/>
      <c r="N1118" s="64"/>
      <c r="O1118" s="64"/>
      <c r="P1118" s="64"/>
      <c r="Q1118" s="64"/>
      <c r="R1118" s="84"/>
      <c r="S1118" s="64"/>
      <c r="T1118" s="61"/>
      <c r="V1118" s="61"/>
      <c r="W1118" s="61"/>
    </row>
    <row r="1119" spans="1:23" s="85" customFormat="1">
      <c r="A1119" s="83"/>
      <c r="B1119" s="61"/>
      <c r="C1119" s="63"/>
      <c r="D1119" s="64"/>
      <c r="E1119" s="64"/>
      <c r="F1119" s="64"/>
      <c r="G1119" s="64"/>
      <c r="H1119" s="64"/>
      <c r="I1119" s="64"/>
      <c r="J1119" s="64"/>
      <c r="K1119" s="84"/>
      <c r="L1119" s="64"/>
      <c r="M1119" s="64"/>
      <c r="N1119" s="64"/>
      <c r="O1119" s="64"/>
      <c r="P1119" s="64"/>
      <c r="Q1119" s="64"/>
      <c r="R1119" s="84"/>
      <c r="S1119" s="64"/>
      <c r="T1119" s="61"/>
      <c r="V1119" s="61"/>
      <c r="W1119" s="61"/>
    </row>
    <row r="1120" spans="1:23" s="85" customFormat="1">
      <c r="A1120" s="83"/>
      <c r="B1120" s="61"/>
      <c r="C1120" s="63"/>
      <c r="D1120" s="64"/>
      <c r="E1120" s="64"/>
      <c r="F1120" s="64"/>
      <c r="G1120" s="64"/>
      <c r="H1120" s="64"/>
      <c r="I1120" s="64"/>
      <c r="J1120" s="64"/>
      <c r="K1120" s="84"/>
      <c r="L1120" s="64"/>
      <c r="M1120" s="64"/>
      <c r="N1120" s="64"/>
      <c r="O1120" s="64"/>
      <c r="P1120" s="64"/>
      <c r="Q1120" s="64"/>
      <c r="R1120" s="84"/>
      <c r="S1120" s="64"/>
      <c r="T1120" s="61"/>
      <c r="V1120" s="61"/>
      <c r="W1120" s="61"/>
    </row>
    <row r="1121" spans="1:23" s="85" customFormat="1">
      <c r="A1121" s="83"/>
      <c r="B1121" s="61"/>
      <c r="C1121" s="63"/>
      <c r="D1121" s="64"/>
      <c r="E1121" s="64"/>
      <c r="F1121" s="64"/>
      <c r="G1121" s="64"/>
      <c r="H1121" s="64"/>
      <c r="I1121" s="64"/>
      <c r="J1121" s="64"/>
      <c r="K1121" s="84"/>
      <c r="L1121" s="64"/>
      <c r="M1121" s="64"/>
      <c r="N1121" s="64"/>
      <c r="O1121" s="64"/>
      <c r="P1121" s="64"/>
      <c r="Q1121" s="64"/>
      <c r="R1121" s="84"/>
      <c r="S1121" s="64"/>
      <c r="T1121" s="61"/>
      <c r="V1121" s="61"/>
      <c r="W1121" s="61"/>
    </row>
    <row r="1122" spans="1:23" s="85" customFormat="1">
      <c r="A1122" s="83"/>
      <c r="B1122" s="61"/>
      <c r="C1122" s="63"/>
      <c r="D1122" s="64"/>
      <c r="E1122" s="64"/>
      <c r="F1122" s="64"/>
      <c r="G1122" s="64"/>
      <c r="H1122" s="64"/>
      <c r="I1122" s="64"/>
      <c r="J1122" s="64"/>
      <c r="K1122" s="84"/>
      <c r="L1122" s="64"/>
      <c r="M1122" s="64"/>
      <c r="N1122" s="64"/>
      <c r="O1122" s="64"/>
      <c r="P1122" s="64"/>
      <c r="Q1122" s="64"/>
      <c r="R1122" s="84"/>
      <c r="S1122" s="64"/>
      <c r="T1122" s="61"/>
      <c r="V1122" s="61"/>
      <c r="W1122" s="61"/>
    </row>
    <row r="1123" spans="1:23" s="85" customFormat="1">
      <c r="A1123" s="83"/>
      <c r="B1123" s="61"/>
      <c r="C1123" s="63"/>
      <c r="D1123" s="64"/>
      <c r="E1123" s="64"/>
      <c r="F1123" s="64"/>
      <c r="G1123" s="64"/>
      <c r="H1123" s="64"/>
      <c r="I1123" s="64"/>
      <c r="J1123" s="64"/>
      <c r="K1123" s="84"/>
      <c r="L1123" s="64"/>
      <c r="M1123" s="64"/>
      <c r="N1123" s="64"/>
      <c r="O1123" s="64"/>
      <c r="P1123" s="64"/>
      <c r="Q1123" s="64"/>
      <c r="R1123" s="84"/>
      <c r="S1123" s="64"/>
      <c r="T1123" s="61"/>
      <c r="V1123" s="61"/>
      <c r="W1123" s="61"/>
    </row>
    <row r="1124" spans="1:23" s="85" customFormat="1">
      <c r="A1124" s="83"/>
      <c r="B1124" s="61"/>
      <c r="C1124" s="63"/>
      <c r="D1124" s="64"/>
      <c r="E1124" s="64"/>
      <c r="F1124" s="64"/>
      <c r="G1124" s="64"/>
      <c r="H1124" s="64"/>
      <c r="I1124" s="64"/>
      <c r="J1124" s="64"/>
      <c r="K1124" s="84"/>
      <c r="L1124" s="64"/>
      <c r="M1124" s="64"/>
      <c r="N1124" s="64"/>
      <c r="O1124" s="64"/>
      <c r="P1124" s="64"/>
      <c r="Q1124" s="64"/>
      <c r="R1124" s="84"/>
      <c r="S1124" s="64"/>
      <c r="T1124" s="61"/>
      <c r="V1124" s="61"/>
      <c r="W1124" s="61"/>
    </row>
    <row r="1125" spans="1:23" s="85" customFormat="1">
      <c r="A1125" s="83"/>
      <c r="B1125" s="61"/>
      <c r="C1125" s="63"/>
      <c r="D1125" s="64"/>
      <c r="E1125" s="64"/>
      <c r="F1125" s="64"/>
      <c r="G1125" s="64"/>
      <c r="H1125" s="64"/>
      <c r="I1125" s="64"/>
      <c r="J1125" s="64"/>
      <c r="K1125" s="84"/>
      <c r="L1125" s="64"/>
      <c r="M1125" s="64"/>
      <c r="N1125" s="64"/>
      <c r="O1125" s="64"/>
      <c r="P1125" s="64"/>
      <c r="Q1125" s="64"/>
      <c r="R1125" s="84"/>
      <c r="S1125" s="64"/>
      <c r="T1125" s="61"/>
      <c r="V1125" s="61"/>
      <c r="W1125" s="61"/>
    </row>
    <row r="1126" spans="1:23" s="85" customFormat="1">
      <c r="A1126" s="83"/>
      <c r="B1126" s="61"/>
      <c r="C1126" s="63"/>
      <c r="D1126" s="64"/>
      <c r="E1126" s="64"/>
      <c r="F1126" s="64"/>
      <c r="G1126" s="64"/>
      <c r="H1126" s="64"/>
      <c r="I1126" s="64"/>
      <c r="J1126" s="64"/>
      <c r="K1126" s="84"/>
      <c r="L1126" s="64"/>
      <c r="M1126" s="64"/>
      <c r="N1126" s="64"/>
      <c r="O1126" s="64"/>
      <c r="P1126" s="64"/>
      <c r="Q1126" s="64"/>
      <c r="R1126" s="84"/>
      <c r="S1126" s="64"/>
      <c r="T1126" s="61"/>
      <c r="V1126" s="61"/>
      <c r="W1126" s="61"/>
    </row>
    <row r="1127" spans="1:23" s="85" customFormat="1">
      <c r="A1127" s="83"/>
      <c r="B1127" s="61"/>
      <c r="C1127" s="63"/>
      <c r="D1127" s="64"/>
      <c r="E1127" s="64"/>
      <c r="F1127" s="64"/>
      <c r="G1127" s="64"/>
      <c r="H1127" s="64"/>
      <c r="I1127" s="64"/>
      <c r="J1127" s="64"/>
      <c r="K1127" s="84"/>
      <c r="L1127" s="64"/>
      <c r="M1127" s="64"/>
      <c r="N1127" s="64"/>
      <c r="O1127" s="64"/>
      <c r="P1127" s="64"/>
      <c r="Q1127" s="64"/>
      <c r="R1127" s="84"/>
      <c r="S1127" s="64"/>
      <c r="T1127" s="61"/>
      <c r="V1127" s="61"/>
      <c r="W1127" s="61"/>
    </row>
    <row r="1128" spans="1:23" s="85" customFormat="1">
      <c r="A1128" s="83"/>
      <c r="B1128" s="61"/>
      <c r="C1128" s="63"/>
      <c r="D1128" s="64"/>
      <c r="E1128" s="64"/>
      <c r="F1128" s="64"/>
      <c r="G1128" s="64"/>
      <c r="H1128" s="64"/>
      <c r="I1128" s="64"/>
      <c r="J1128" s="64"/>
      <c r="K1128" s="84"/>
      <c r="L1128" s="64"/>
      <c r="M1128" s="64"/>
      <c r="N1128" s="64"/>
      <c r="O1128" s="64"/>
      <c r="P1128" s="64"/>
      <c r="Q1128" s="64"/>
      <c r="R1128" s="84"/>
      <c r="S1128" s="64"/>
      <c r="T1128" s="61"/>
      <c r="V1128" s="61"/>
      <c r="W1128" s="61"/>
    </row>
    <row r="1129" spans="1:23" s="85" customFormat="1">
      <c r="A1129" s="83"/>
      <c r="B1129" s="61"/>
      <c r="C1129" s="63"/>
      <c r="D1129" s="64"/>
      <c r="E1129" s="64"/>
      <c r="F1129" s="64"/>
      <c r="G1129" s="64"/>
      <c r="H1129" s="64"/>
      <c r="I1129" s="64"/>
      <c r="J1129" s="64"/>
      <c r="K1129" s="84"/>
      <c r="L1129" s="64"/>
      <c r="M1129" s="64"/>
      <c r="N1129" s="64"/>
      <c r="O1129" s="64"/>
      <c r="P1129" s="64"/>
      <c r="Q1129" s="64"/>
      <c r="R1129" s="84"/>
      <c r="S1129" s="64"/>
      <c r="T1129" s="61"/>
      <c r="V1129" s="61"/>
      <c r="W1129" s="61"/>
    </row>
    <row r="1130" spans="1:23" s="85" customFormat="1">
      <c r="A1130" s="83"/>
      <c r="B1130" s="61"/>
      <c r="C1130" s="63"/>
      <c r="D1130" s="64"/>
      <c r="E1130" s="64"/>
      <c r="F1130" s="64"/>
      <c r="G1130" s="64"/>
      <c r="H1130" s="64"/>
      <c r="I1130" s="64"/>
      <c r="J1130" s="64"/>
      <c r="K1130" s="84"/>
      <c r="L1130" s="64"/>
      <c r="M1130" s="64"/>
      <c r="N1130" s="64"/>
      <c r="O1130" s="64"/>
      <c r="P1130" s="64"/>
      <c r="Q1130" s="64"/>
      <c r="R1130" s="84"/>
      <c r="S1130" s="64"/>
      <c r="T1130" s="61"/>
      <c r="V1130" s="61"/>
      <c r="W1130" s="61"/>
    </row>
    <row r="1131" spans="1:23" s="85" customFormat="1">
      <c r="A1131" s="83"/>
      <c r="B1131" s="61"/>
      <c r="C1131" s="63"/>
      <c r="D1131" s="64"/>
      <c r="E1131" s="64"/>
      <c r="F1131" s="64"/>
      <c r="G1131" s="64"/>
      <c r="H1131" s="64"/>
      <c r="I1131" s="64"/>
      <c r="J1131" s="64"/>
      <c r="K1131" s="84"/>
      <c r="L1131" s="64"/>
      <c r="M1131" s="64"/>
      <c r="N1131" s="64"/>
      <c r="O1131" s="64"/>
      <c r="P1131" s="64"/>
      <c r="Q1131" s="64"/>
      <c r="R1131" s="84"/>
      <c r="S1131" s="64"/>
      <c r="T1131" s="61"/>
      <c r="V1131" s="61"/>
      <c r="W1131" s="61"/>
    </row>
    <row r="1132" spans="1:23" s="85" customFormat="1">
      <c r="A1132" s="83"/>
      <c r="B1132" s="61"/>
      <c r="C1132" s="63"/>
      <c r="D1132" s="64"/>
      <c r="E1132" s="64"/>
      <c r="F1132" s="64"/>
      <c r="G1132" s="64"/>
      <c r="H1132" s="64"/>
      <c r="I1132" s="64"/>
      <c r="J1132" s="64"/>
      <c r="K1132" s="84"/>
      <c r="L1132" s="64"/>
      <c r="M1132" s="64"/>
      <c r="N1132" s="64"/>
      <c r="O1132" s="64"/>
      <c r="P1132" s="64"/>
      <c r="Q1132" s="64"/>
      <c r="R1132" s="84"/>
      <c r="S1132" s="64"/>
      <c r="T1132" s="61"/>
      <c r="V1132" s="61"/>
      <c r="W1132" s="61"/>
    </row>
    <row r="1133" spans="1:23" s="85" customFormat="1">
      <c r="A1133" s="83"/>
      <c r="B1133" s="61"/>
      <c r="C1133" s="63"/>
      <c r="D1133" s="64"/>
      <c r="E1133" s="64"/>
      <c r="F1133" s="64"/>
      <c r="G1133" s="64"/>
      <c r="H1133" s="64"/>
      <c r="I1133" s="64"/>
      <c r="J1133" s="64"/>
      <c r="K1133" s="84"/>
      <c r="L1133" s="64"/>
      <c r="M1133" s="64"/>
      <c r="N1133" s="64"/>
      <c r="O1133" s="64"/>
      <c r="P1133" s="64"/>
      <c r="Q1133" s="64"/>
      <c r="R1133" s="84"/>
      <c r="S1133" s="64"/>
      <c r="T1133" s="61"/>
      <c r="V1133" s="61"/>
      <c r="W1133" s="61"/>
    </row>
    <row r="1134" spans="1:23" s="85" customFormat="1">
      <c r="A1134" s="83"/>
      <c r="B1134" s="61"/>
      <c r="C1134" s="63"/>
      <c r="D1134" s="64"/>
      <c r="E1134" s="64"/>
      <c r="F1134" s="64"/>
      <c r="G1134" s="64"/>
      <c r="H1134" s="64"/>
      <c r="I1134" s="64"/>
      <c r="J1134" s="64"/>
      <c r="K1134" s="84"/>
      <c r="L1134" s="64"/>
      <c r="M1134" s="64"/>
      <c r="N1134" s="64"/>
      <c r="O1134" s="64"/>
      <c r="P1134" s="64"/>
      <c r="Q1134" s="64"/>
      <c r="R1134" s="84"/>
      <c r="S1134" s="64"/>
      <c r="T1134" s="61"/>
      <c r="V1134" s="61"/>
      <c r="W1134" s="61"/>
    </row>
    <row r="1135" spans="1:23" s="85" customFormat="1">
      <c r="A1135" s="83"/>
      <c r="B1135" s="61"/>
      <c r="C1135" s="63"/>
      <c r="D1135" s="64"/>
      <c r="E1135" s="64"/>
      <c r="F1135" s="64"/>
      <c r="G1135" s="64"/>
      <c r="H1135" s="64"/>
      <c r="I1135" s="64"/>
      <c r="J1135" s="64"/>
      <c r="K1135" s="84"/>
      <c r="L1135" s="64"/>
      <c r="M1135" s="64"/>
      <c r="N1135" s="64"/>
      <c r="O1135" s="64"/>
      <c r="P1135" s="64"/>
      <c r="Q1135" s="64"/>
      <c r="R1135" s="84"/>
      <c r="S1135" s="64"/>
      <c r="T1135" s="61"/>
      <c r="V1135" s="61"/>
      <c r="W1135" s="61"/>
    </row>
    <row r="1136" spans="1:23" s="85" customFormat="1">
      <c r="A1136" s="83"/>
      <c r="B1136" s="61"/>
      <c r="C1136" s="63"/>
      <c r="D1136" s="64"/>
      <c r="E1136" s="64"/>
      <c r="F1136" s="64"/>
      <c r="G1136" s="64"/>
      <c r="H1136" s="64"/>
      <c r="I1136" s="64"/>
      <c r="J1136" s="64"/>
      <c r="K1136" s="84"/>
      <c r="L1136" s="64"/>
      <c r="M1136" s="64"/>
      <c r="N1136" s="64"/>
      <c r="O1136" s="64"/>
      <c r="P1136" s="64"/>
      <c r="Q1136" s="64"/>
      <c r="R1136" s="84"/>
      <c r="S1136" s="64"/>
      <c r="T1136" s="61"/>
      <c r="V1136" s="61"/>
      <c r="W1136" s="61"/>
    </row>
    <row r="1137" spans="1:23" s="85" customFormat="1">
      <c r="A1137" s="83"/>
      <c r="B1137" s="61"/>
      <c r="C1137" s="63"/>
      <c r="D1137" s="64"/>
      <c r="E1137" s="64"/>
      <c r="F1137" s="64"/>
      <c r="G1137" s="64"/>
      <c r="H1137" s="64"/>
      <c r="I1137" s="64"/>
      <c r="J1137" s="64"/>
      <c r="K1137" s="84"/>
      <c r="L1137" s="64"/>
      <c r="M1137" s="64"/>
      <c r="N1137" s="64"/>
      <c r="O1137" s="64"/>
      <c r="P1137" s="64"/>
      <c r="Q1137" s="64"/>
      <c r="R1137" s="84"/>
      <c r="S1137" s="64"/>
      <c r="T1137" s="61"/>
      <c r="V1137" s="61"/>
      <c r="W1137" s="61"/>
    </row>
    <row r="1138" spans="1:23" s="85" customFormat="1">
      <c r="A1138" s="83"/>
      <c r="B1138" s="61"/>
      <c r="C1138" s="63"/>
      <c r="D1138" s="64"/>
      <c r="E1138" s="64"/>
      <c r="F1138" s="64"/>
      <c r="G1138" s="64"/>
      <c r="H1138" s="64"/>
      <c r="I1138" s="64"/>
      <c r="J1138" s="64"/>
      <c r="K1138" s="84"/>
      <c r="L1138" s="64"/>
      <c r="M1138" s="64"/>
      <c r="N1138" s="64"/>
      <c r="O1138" s="64"/>
      <c r="P1138" s="64"/>
      <c r="Q1138" s="64"/>
      <c r="R1138" s="84"/>
      <c r="S1138" s="64"/>
      <c r="T1138" s="61"/>
      <c r="V1138" s="61"/>
      <c r="W1138" s="61"/>
    </row>
    <row r="1139" spans="1:23" s="85" customFormat="1">
      <c r="A1139" s="83"/>
      <c r="B1139" s="61"/>
      <c r="C1139" s="63"/>
      <c r="D1139" s="64"/>
      <c r="E1139" s="64"/>
      <c r="F1139" s="64"/>
      <c r="G1139" s="64"/>
      <c r="H1139" s="64"/>
      <c r="I1139" s="64"/>
      <c r="J1139" s="64"/>
      <c r="K1139" s="84"/>
      <c r="L1139" s="64"/>
      <c r="M1139" s="64"/>
      <c r="N1139" s="64"/>
      <c r="O1139" s="64"/>
      <c r="P1139" s="64"/>
      <c r="Q1139" s="64"/>
      <c r="R1139" s="84"/>
      <c r="S1139" s="64"/>
      <c r="T1139" s="61"/>
      <c r="V1139" s="61"/>
      <c r="W1139" s="61"/>
    </row>
    <row r="1140" spans="1:23" s="85" customFormat="1">
      <c r="A1140" s="83"/>
      <c r="B1140" s="61"/>
      <c r="C1140" s="63"/>
      <c r="D1140" s="64"/>
      <c r="E1140" s="64"/>
      <c r="F1140" s="64"/>
      <c r="G1140" s="64"/>
      <c r="H1140" s="64"/>
      <c r="I1140" s="64"/>
      <c r="J1140" s="64"/>
      <c r="K1140" s="84"/>
      <c r="L1140" s="64"/>
      <c r="M1140" s="64"/>
      <c r="N1140" s="64"/>
      <c r="O1140" s="64"/>
      <c r="P1140" s="64"/>
      <c r="Q1140" s="64"/>
      <c r="R1140" s="84"/>
      <c r="S1140" s="64"/>
      <c r="T1140" s="61"/>
      <c r="V1140" s="61"/>
      <c r="W1140" s="61"/>
    </row>
    <row r="1141" spans="1:23" s="85" customFormat="1">
      <c r="A1141" s="83"/>
      <c r="B1141" s="61"/>
      <c r="C1141" s="63"/>
      <c r="D1141" s="64"/>
      <c r="E1141" s="64"/>
      <c r="F1141" s="64"/>
      <c r="G1141" s="64"/>
      <c r="H1141" s="64"/>
      <c r="I1141" s="64"/>
      <c r="J1141" s="64"/>
      <c r="K1141" s="84"/>
      <c r="L1141" s="64"/>
      <c r="M1141" s="64"/>
      <c r="N1141" s="64"/>
      <c r="O1141" s="64"/>
      <c r="P1141" s="64"/>
      <c r="Q1141" s="64"/>
      <c r="R1141" s="84"/>
      <c r="S1141" s="64"/>
      <c r="T1141" s="61"/>
      <c r="V1141" s="61"/>
      <c r="W1141" s="61"/>
    </row>
    <row r="1142" spans="1:23" s="85" customFormat="1">
      <c r="A1142" s="83"/>
      <c r="B1142" s="61"/>
      <c r="C1142" s="63"/>
      <c r="D1142" s="64"/>
      <c r="E1142" s="64"/>
      <c r="F1142" s="64"/>
      <c r="G1142" s="64"/>
      <c r="H1142" s="64"/>
      <c r="I1142" s="64"/>
      <c r="J1142" s="64"/>
      <c r="K1142" s="84"/>
      <c r="L1142" s="64"/>
      <c r="M1142" s="64"/>
      <c r="N1142" s="64"/>
      <c r="O1142" s="64"/>
      <c r="P1142" s="64"/>
      <c r="Q1142" s="64"/>
      <c r="R1142" s="84"/>
      <c r="S1142" s="64"/>
      <c r="T1142" s="61"/>
      <c r="V1142" s="61"/>
      <c r="W1142" s="61"/>
    </row>
    <row r="1143" spans="1:23" s="85" customFormat="1">
      <c r="A1143" s="83"/>
      <c r="B1143" s="61"/>
      <c r="C1143" s="63"/>
      <c r="D1143" s="64"/>
      <c r="E1143" s="64"/>
      <c r="F1143" s="64"/>
      <c r="G1143" s="64"/>
      <c r="H1143" s="64"/>
      <c r="I1143" s="64"/>
      <c r="J1143" s="64"/>
      <c r="K1143" s="84"/>
      <c r="L1143" s="64"/>
      <c r="M1143" s="64"/>
      <c r="N1143" s="64"/>
      <c r="O1143" s="64"/>
      <c r="P1143" s="64"/>
      <c r="Q1143" s="64"/>
      <c r="R1143" s="84"/>
      <c r="S1143" s="64"/>
      <c r="T1143" s="61"/>
      <c r="V1143" s="61"/>
      <c r="W1143" s="61"/>
    </row>
    <row r="1144" spans="1:23" s="85" customFormat="1">
      <c r="A1144" s="83"/>
      <c r="B1144" s="61"/>
      <c r="C1144" s="63"/>
      <c r="D1144" s="64"/>
      <c r="E1144" s="64"/>
      <c r="F1144" s="64"/>
      <c r="G1144" s="64"/>
      <c r="H1144" s="64"/>
      <c r="I1144" s="64"/>
      <c r="J1144" s="64"/>
      <c r="K1144" s="84"/>
      <c r="L1144" s="64"/>
      <c r="M1144" s="64"/>
      <c r="N1144" s="64"/>
      <c r="O1144" s="64"/>
      <c r="P1144" s="64"/>
      <c r="Q1144" s="64"/>
      <c r="R1144" s="84"/>
      <c r="S1144" s="64"/>
      <c r="T1144" s="61"/>
      <c r="V1144" s="61"/>
      <c r="W1144" s="61"/>
    </row>
    <row r="1145" spans="1:23" s="85" customFormat="1">
      <c r="A1145" s="83"/>
      <c r="B1145" s="61"/>
      <c r="C1145" s="63"/>
      <c r="D1145" s="64"/>
      <c r="E1145" s="64"/>
      <c r="F1145" s="64"/>
      <c r="G1145" s="64"/>
      <c r="H1145" s="64"/>
      <c r="I1145" s="64"/>
      <c r="J1145" s="64"/>
      <c r="K1145" s="84"/>
      <c r="L1145" s="64"/>
      <c r="M1145" s="64"/>
      <c r="N1145" s="64"/>
      <c r="O1145" s="64"/>
      <c r="P1145" s="64"/>
      <c r="Q1145" s="64"/>
      <c r="R1145" s="84"/>
      <c r="S1145" s="64"/>
      <c r="T1145" s="61"/>
      <c r="V1145" s="61"/>
      <c r="W1145" s="61"/>
    </row>
    <row r="1146" spans="1:23" s="85" customFormat="1">
      <c r="A1146" s="83"/>
      <c r="B1146" s="61"/>
      <c r="C1146" s="63"/>
      <c r="D1146" s="64"/>
      <c r="E1146" s="64"/>
      <c r="F1146" s="64"/>
      <c r="G1146" s="64"/>
      <c r="H1146" s="64"/>
      <c r="I1146" s="64"/>
      <c r="J1146" s="64"/>
      <c r="K1146" s="84"/>
      <c r="L1146" s="64"/>
      <c r="M1146" s="64"/>
      <c r="N1146" s="64"/>
      <c r="O1146" s="64"/>
      <c r="P1146" s="64"/>
      <c r="Q1146" s="64"/>
      <c r="R1146" s="84"/>
      <c r="S1146" s="64"/>
      <c r="T1146" s="61"/>
      <c r="V1146" s="61"/>
      <c r="W1146" s="61"/>
    </row>
    <row r="1147" spans="1:23" s="85" customFormat="1">
      <c r="A1147" s="83"/>
      <c r="B1147" s="61"/>
      <c r="C1147" s="63"/>
      <c r="D1147" s="64"/>
      <c r="E1147" s="64"/>
      <c r="F1147" s="64"/>
      <c r="G1147" s="64"/>
      <c r="H1147" s="64"/>
      <c r="I1147" s="64"/>
      <c r="J1147" s="64"/>
      <c r="K1147" s="84"/>
      <c r="L1147" s="64"/>
      <c r="M1147" s="64"/>
      <c r="N1147" s="64"/>
      <c r="O1147" s="64"/>
      <c r="P1147" s="64"/>
      <c r="Q1147" s="64"/>
      <c r="R1147" s="84"/>
      <c r="S1147" s="64"/>
      <c r="T1147" s="61"/>
      <c r="V1147" s="61"/>
      <c r="W1147" s="61"/>
    </row>
    <row r="1148" spans="1:23" s="85" customFormat="1">
      <c r="A1148" s="83"/>
      <c r="B1148" s="61"/>
      <c r="C1148" s="63"/>
      <c r="D1148" s="64"/>
      <c r="E1148" s="64"/>
      <c r="F1148" s="64"/>
      <c r="G1148" s="64"/>
      <c r="H1148" s="64"/>
      <c r="I1148" s="64"/>
      <c r="J1148" s="64"/>
      <c r="K1148" s="84"/>
      <c r="L1148" s="64"/>
      <c r="M1148" s="64"/>
      <c r="N1148" s="64"/>
      <c r="O1148" s="64"/>
      <c r="P1148" s="64"/>
      <c r="Q1148" s="64"/>
      <c r="R1148" s="84"/>
      <c r="S1148" s="64"/>
      <c r="T1148" s="61"/>
      <c r="V1148" s="61"/>
      <c r="W1148" s="61"/>
    </row>
    <row r="1149" spans="1:23" s="85" customFormat="1">
      <c r="A1149" s="83"/>
      <c r="B1149" s="61"/>
      <c r="C1149" s="63"/>
      <c r="D1149" s="64"/>
      <c r="E1149" s="64"/>
      <c r="F1149" s="64"/>
      <c r="G1149" s="64"/>
      <c r="H1149" s="64"/>
      <c r="I1149" s="64"/>
      <c r="J1149" s="64"/>
      <c r="K1149" s="84"/>
      <c r="L1149" s="64"/>
      <c r="M1149" s="64"/>
      <c r="N1149" s="64"/>
      <c r="O1149" s="64"/>
      <c r="P1149" s="64"/>
      <c r="Q1149" s="64"/>
      <c r="R1149" s="84"/>
      <c r="S1149" s="64"/>
      <c r="T1149" s="61"/>
      <c r="V1149" s="61"/>
      <c r="W1149" s="61"/>
    </row>
    <row r="1150" spans="1:23" s="85" customFormat="1">
      <c r="A1150" s="83"/>
      <c r="B1150" s="61"/>
      <c r="C1150" s="63"/>
      <c r="D1150" s="64"/>
      <c r="E1150" s="64"/>
      <c r="F1150" s="64"/>
      <c r="G1150" s="64"/>
      <c r="H1150" s="64"/>
      <c r="I1150" s="64"/>
      <c r="J1150" s="64"/>
      <c r="K1150" s="84"/>
      <c r="L1150" s="64"/>
      <c r="M1150" s="64"/>
      <c r="N1150" s="64"/>
      <c r="O1150" s="64"/>
      <c r="P1150" s="64"/>
      <c r="Q1150" s="64"/>
      <c r="R1150" s="84"/>
      <c r="S1150" s="64"/>
      <c r="T1150" s="61"/>
      <c r="V1150" s="61"/>
      <c r="W1150" s="61"/>
    </row>
    <row r="1151" spans="1:23" s="85" customFormat="1">
      <c r="A1151" s="83"/>
      <c r="B1151" s="61"/>
      <c r="C1151" s="63"/>
      <c r="D1151" s="64"/>
      <c r="E1151" s="64"/>
      <c r="F1151" s="64"/>
      <c r="G1151" s="64"/>
      <c r="H1151" s="64"/>
      <c r="I1151" s="64"/>
      <c r="J1151" s="64"/>
      <c r="K1151" s="84"/>
      <c r="L1151" s="64"/>
      <c r="M1151" s="64"/>
      <c r="N1151" s="64"/>
      <c r="O1151" s="64"/>
      <c r="P1151" s="64"/>
      <c r="Q1151" s="64"/>
      <c r="R1151" s="84"/>
      <c r="S1151" s="64"/>
      <c r="T1151" s="61"/>
      <c r="V1151" s="61"/>
      <c r="W1151" s="61"/>
    </row>
    <row r="1152" spans="1:23" s="85" customFormat="1">
      <c r="A1152" s="83"/>
      <c r="B1152" s="61"/>
      <c r="C1152" s="63"/>
      <c r="D1152" s="64"/>
      <c r="E1152" s="64"/>
      <c r="F1152" s="64"/>
      <c r="G1152" s="64"/>
      <c r="H1152" s="64"/>
      <c r="I1152" s="64"/>
      <c r="J1152" s="64"/>
      <c r="K1152" s="84"/>
      <c r="L1152" s="64"/>
      <c r="M1152" s="64"/>
      <c r="N1152" s="64"/>
      <c r="O1152" s="64"/>
      <c r="P1152" s="64"/>
      <c r="Q1152" s="64"/>
      <c r="R1152" s="84"/>
      <c r="S1152" s="64"/>
      <c r="T1152" s="61"/>
      <c r="V1152" s="61"/>
      <c r="W1152" s="61"/>
    </row>
    <row r="1153" spans="1:23" s="85" customFormat="1">
      <c r="A1153" s="83"/>
      <c r="B1153" s="61"/>
      <c r="C1153" s="63"/>
      <c r="D1153" s="64"/>
      <c r="E1153" s="64"/>
      <c r="F1153" s="64"/>
      <c r="G1153" s="64"/>
      <c r="H1153" s="64"/>
      <c r="I1153" s="64"/>
      <c r="J1153" s="64"/>
      <c r="K1153" s="84"/>
      <c r="L1153" s="64"/>
      <c r="M1153" s="64"/>
      <c r="N1153" s="64"/>
      <c r="O1153" s="64"/>
      <c r="P1153" s="64"/>
      <c r="Q1153" s="64"/>
      <c r="R1153" s="84"/>
      <c r="S1153" s="64"/>
      <c r="T1153" s="61"/>
      <c r="V1153" s="61"/>
      <c r="W1153" s="61"/>
    </row>
    <row r="1154" spans="1:23" s="85" customFormat="1">
      <c r="A1154" s="83"/>
      <c r="B1154" s="61"/>
      <c r="C1154" s="63"/>
      <c r="D1154" s="64"/>
      <c r="E1154" s="64"/>
      <c r="F1154" s="64"/>
      <c r="G1154" s="64"/>
      <c r="H1154" s="64"/>
      <c r="I1154" s="64"/>
      <c r="J1154" s="64"/>
      <c r="K1154" s="84"/>
      <c r="L1154" s="64"/>
      <c r="M1154" s="64"/>
      <c r="N1154" s="64"/>
      <c r="O1154" s="64"/>
      <c r="P1154" s="64"/>
      <c r="Q1154" s="64"/>
      <c r="R1154" s="84"/>
      <c r="S1154" s="64"/>
      <c r="T1154" s="61"/>
      <c r="V1154" s="61"/>
      <c r="W1154" s="61"/>
    </row>
    <row r="1155" spans="1:23" s="85" customFormat="1">
      <c r="A1155" s="83"/>
      <c r="B1155" s="61"/>
      <c r="C1155" s="63"/>
      <c r="D1155" s="64"/>
      <c r="E1155" s="64"/>
      <c r="F1155" s="64"/>
      <c r="G1155" s="64"/>
      <c r="H1155" s="64"/>
      <c r="I1155" s="64"/>
      <c r="J1155" s="64"/>
      <c r="K1155" s="84"/>
      <c r="L1155" s="64"/>
      <c r="M1155" s="64"/>
      <c r="N1155" s="64"/>
      <c r="O1155" s="64"/>
      <c r="P1155" s="64"/>
      <c r="Q1155" s="64"/>
      <c r="R1155" s="84"/>
      <c r="S1155" s="64"/>
      <c r="T1155" s="61"/>
      <c r="V1155" s="61"/>
      <c r="W1155" s="61"/>
    </row>
    <row r="1156" spans="1:23" s="85" customFormat="1">
      <c r="A1156" s="83"/>
      <c r="B1156" s="61"/>
      <c r="C1156" s="63"/>
      <c r="D1156" s="64"/>
      <c r="E1156" s="64"/>
      <c r="F1156" s="64"/>
      <c r="G1156" s="64"/>
      <c r="H1156" s="64"/>
      <c r="I1156" s="64"/>
      <c r="J1156" s="64"/>
      <c r="K1156" s="84"/>
      <c r="L1156" s="64"/>
      <c r="M1156" s="64"/>
      <c r="N1156" s="64"/>
      <c r="O1156" s="64"/>
      <c r="P1156" s="64"/>
      <c r="Q1156" s="64"/>
      <c r="R1156" s="84"/>
      <c r="S1156" s="64"/>
      <c r="T1156" s="61"/>
      <c r="V1156" s="61"/>
      <c r="W1156" s="61"/>
    </row>
    <row r="1157" spans="1:23" s="85" customFormat="1">
      <c r="A1157" s="83"/>
      <c r="B1157" s="61"/>
      <c r="C1157" s="63"/>
      <c r="D1157" s="64"/>
      <c r="E1157" s="64"/>
      <c r="F1157" s="64"/>
      <c r="G1157" s="64"/>
      <c r="H1157" s="64"/>
      <c r="I1157" s="64"/>
      <c r="J1157" s="64"/>
      <c r="K1157" s="84"/>
      <c r="L1157" s="64"/>
      <c r="M1157" s="64"/>
      <c r="N1157" s="64"/>
      <c r="O1157" s="64"/>
      <c r="P1157" s="64"/>
      <c r="Q1157" s="64"/>
      <c r="R1157" s="84"/>
      <c r="S1157" s="64"/>
      <c r="T1157" s="61"/>
      <c r="V1157" s="61"/>
      <c r="W1157" s="61"/>
    </row>
    <row r="1158" spans="1:23" s="85" customFormat="1">
      <c r="A1158" s="83"/>
      <c r="B1158" s="61"/>
      <c r="C1158" s="63"/>
      <c r="D1158" s="64"/>
      <c r="E1158" s="64"/>
      <c r="F1158" s="64"/>
      <c r="G1158" s="64"/>
      <c r="H1158" s="64"/>
      <c r="I1158" s="64"/>
      <c r="J1158" s="64"/>
      <c r="K1158" s="84"/>
      <c r="L1158" s="64"/>
      <c r="M1158" s="64"/>
      <c r="N1158" s="64"/>
      <c r="O1158" s="64"/>
      <c r="P1158" s="64"/>
      <c r="Q1158" s="64"/>
      <c r="R1158" s="84"/>
      <c r="S1158" s="64"/>
      <c r="T1158" s="61"/>
      <c r="V1158" s="61"/>
      <c r="W1158" s="61"/>
    </row>
    <row r="1159" spans="1:23" s="85" customFormat="1">
      <c r="A1159" s="83"/>
      <c r="B1159" s="61"/>
      <c r="C1159" s="63"/>
      <c r="D1159" s="64"/>
      <c r="E1159" s="64"/>
      <c r="F1159" s="64"/>
      <c r="G1159" s="64"/>
      <c r="H1159" s="64"/>
      <c r="I1159" s="64"/>
      <c r="J1159" s="64"/>
      <c r="K1159" s="84"/>
      <c r="L1159" s="64"/>
      <c r="M1159" s="64"/>
      <c r="N1159" s="64"/>
      <c r="O1159" s="64"/>
      <c r="P1159" s="64"/>
      <c r="Q1159" s="64"/>
      <c r="R1159" s="84"/>
      <c r="S1159" s="64"/>
      <c r="T1159" s="61"/>
      <c r="V1159" s="61"/>
      <c r="W1159" s="61"/>
    </row>
    <row r="1160" spans="1:23" s="85" customFormat="1">
      <c r="A1160" s="83"/>
      <c r="B1160" s="61"/>
      <c r="C1160" s="63"/>
      <c r="D1160" s="64"/>
      <c r="E1160" s="64"/>
      <c r="F1160" s="64"/>
      <c r="G1160" s="64"/>
      <c r="H1160" s="64"/>
      <c r="I1160" s="64"/>
      <c r="J1160" s="64"/>
      <c r="K1160" s="84"/>
      <c r="L1160" s="64"/>
      <c r="M1160" s="64"/>
      <c r="N1160" s="64"/>
      <c r="O1160" s="64"/>
      <c r="P1160" s="64"/>
      <c r="Q1160" s="64"/>
      <c r="R1160" s="84"/>
      <c r="S1160" s="64"/>
      <c r="T1160" s="61"/>
      <c r="V1160" s="61"/>
      <c r="W1160" s="61"/>
    </row>
    <row r="1161" spans="1:23" s="85" customFormat="1">
      <c r="A1161" s="83"/>
      <c r="B1161" s="61"/>
      <c r="C1161" s="63"/>
      <c r="D1161" s="64"/>
      <c r="E1161" s="64"/>
      <c r="F1161" s="64"/>
      <c r="G1161" s="64"/>
      <c r="H1161" s="64"/>
      <c r="I1161" s="64"/>
      <c r="J1161" s="64"/>
      <c r="K1161" s="84"/>
      <c r="L1161" s="64"/>
      <c r="M1161" s="64"/>
      <c r="N1161" s="64"/>
      <c r="O1161" s="64"/>
      <c r="P1161" s="64"/>
      <c r="Q1161" s="64"/>
      <c r="R1161" s="84"/>
      <c r="S1161" s="64"/>
      <c r="T1161" s="61"/>
      <c r="V1161" s="61"/>
      <c r="W1161" s="61"/>
    </row>
    <row r="1162" spans="1:23" s="85" customFormat="1">
      <c r="A1162" s="83"/>
      <c r="B1162" s="61"/>
      <c r="C1162" s="63"/>
      <c r="D1162" s="64"/>
      <c r="E1162" s="64"/>
      <c r="F1162" s="64"/>
      <c r="G1162" s="64"/>
      <c r="H1162" s="64"/>
      <c r="I1162" s="64"/>
      <c r="J1162" s="64"/>
      <c r="K1162" s="84"/>
      <c r="L1162" s="64"/>
      <c r="M1162" s="64"/>
      <c r="N1162" s="64"/>
      <c r="O1162" s="64"/>
      <c r="P1162" s="64"/>
      <c r="Q1162" s="64"/>
      <c r="R1162" s="84"/>
      <c r="S1162" s="64"/>
      <c r="T1162" s="61"/>
      <c r="V1162" s="61"/>
      <c r="W1162" s="61"/>
    </row>
    <row r="1163" spans="1:23" s="85" customFormat="1">
      <c r="A1163" s="83"/>
      <c r="B1163" s="61"/>
      <c r="C1163" s="63"/>
      <c r="D1163" s="64"/>
      <c r="E1163" s="64"/>
      <c r="F1163" s="64"/>
      <c r="G1163" s="64"/>
      <c r="H1163" s="64"/>
      <c r="I1163" s="64"/>
      <c r="J1163" s="64"/>
      <c r="K1163" s="84"/>
      <c r="L1163" s="64"/>
      <c r="M1163" s="64"/>
      <c r="N1163" s="64"/>
      <c r="O1163" s="64"/>
      <c r="P1163" s="64"/>
      <c r="Q1163" s="64"/>
      <c r="R1163" s="84"/>
      <c r="S1163" s="64"/>
      <c r="T1163" s="61"/>
      <c r="V1163" s="61"/>
      <c r="W1163" s="61"/>
    </row>
    <row r="1164" spans="1:23" s="85" customFormat="1">
      <c r="A1164" s="83"/>
      <c r="B1164" s="61"/>
      <c r="C1164" s="63"/>
      <c r="D1164" s="64"/>
      <c r="E1164" s="64"/>
      <c r="F1164" s="64"/>
      <c r="G1164" s="64"/>
      <c r="H1164" s="64"/>
      <c r="I1164" s="64"/>
      <c r="J1164" s="64"/>
      <c r="K1164" s="84"/>
      <c r="L1164" s="64"/>
      <c r="M1164" s="64"/>
      <c r="N1164" s="64"/>
      <c r="O1164" s="64"/>
      <c r="P1164" s="64"/>
      <c r="Q1164" s="64"/>
      <c r="R1164" s="84"/>
      <c r="S1164" s="64"/>
      <c r="T1164" s="61"/>
      <c r="V1164" s="61"/>
      <c r="W1164" s="61"/>
    </row>
    <row r="1165" spans="1:23" s="85" customFormat="1">
      <c r="A1165" s="83"/>
      <c r="B1165" s="61"/>
      <c r="C1165" s="63"/>
      <c r="D1165" s="64"/>
      <c r="E1165" s="64"/>
      <c r="F1165" s="64"/>
      <c r="G1165" s="64"/>
      <c r="H1165" s="64"/>
      <c r="I1165" s="64"/>
      <c r="J1165" s="64"/>
      <c r="K1165" s="84"/>
      <c r="L1165" s="64"/>
      <c r="M1165" s="64"/>
      <c r="N1165" s="64"/>
      <c r="O1165" s="64"/>
      <c r="P1165" s="64"/>
      <c r="Q1165" s="64"/>
      <c r="R1165" s="84"/>
      <c r="S1165" s="64"/>
      <c r="T1165" s="61"/>
      <c r="V1165" s="61"/>
      <c r="W1165" s="61"/>
    </row>
    <row r="1166" spans="1:23" s="85" customFormat="1">
      <c r="A1166" s="83"/>
      <c r="B1166" s="61"/>
      <c r="C1166" s="63"/>
      <c r="D1166" s="64"/>
      <c r="E1166" s="64"/>
      <c r="F1166" s="64"/>
      <c r="G1166" s="64"/>
      <c r="H1166" s="64"/>
      <c r="I1166" s="64"/>
      <c r="J1166" s="64"/>
      <c r="K1166" s="84"/>
      <c r="L1166" s="64"/>
      <c r="M1166" s="64"/>
      <c r="N1166" s="64"/>
      <c r="O1166" s="64"/>
      <c r="P1166" s="64"/>
      <c r="Q1166" s="64"/>
      <c r="R1166" s="84"/>
      <c r="S1166" s="64"/>
      <c r="T1166" s="61"/>
      <c r="V1166" s="61"/>
      <c r="W1166" s="61"/>
    </row>
    <row r="1167" spans="1:23" s="85" customFormat="1">
      <c r="A1167" s="83"/>
      <c r="B1167" s="61"/>
      <c r="C1167" s="63"/>
      <c r="D1167" s="64"/>
      <c r="E1167" s="64"/>
      <c r="F1167" s="64"/>
      <c r="G1167" s="64"/>
      <c r="H1167" s="64"/>
      <c r="I1167" s="64"/>
      <c r="J1167" s="64"/>
      <c r="K1167" s="84"/>
      <c r="L1167" s="64"/>
      <c r="M1167" s="64"/>
      <c r="N1167" s="64"/>
      <c r="O1167" s="64"/>
      <c r="P1167" s="64"/>
      <c r="Q1167" s="64"/>
      <c r="R1167" s="84"/>
      <c r="S1167" s="64"/>
      <c r="T1167" s="61"/>
      <c r="V1167" s="61"/>
      <c r="W1167" s="61"/>
    </row>
    <row r="1168" spans="1:23" s="85" customFormat="1">
      <c r="A1168" s="83"/>
      <c r="B1168" s="61"/>
      <c r="C1168" s="63"/>
      <c r="D1168" s="64"/>
      <c r="E1168" s="64"/>
      <c r="F1168" s="64"/>
      <c r="G1168" s="64"/>
      <c r="H1168" s="64"/>
      <c r="I1168" s="64"/>
      <c r="J1168" s="64"/>
      <c r="K1168" s="84"/>
      <c r="L1168" s="64"/>
      <c r="M1168" s="64"/>
      <c r="N1168" s="64"/>
      <c r="O1168" s="64"/>
      <c r="P1168" s="64"/>
      <c r="Q1168" s="64"/>
      <c r="R1168" s="84"/>
      <c r="S1168" s="64"/>
      <c r="T1168" s="61"/>
      <c r="V1168" s="61"/>
      <c r="W1168" s="61"/>
    </row>
    <row r="1169" spans="1:23" s="85" customFormat="1">
      <c r="A1169" s="83"/>
      <c r="B1169" s="61"/>
      <c r="C1169" s="63"/>
      <c r="D1169" s="64"/>
      <c r="E1169" s="64"/>
      <c r="F1169" s="64"/>
      <c r="G1169" s="64"/>
      <c r="H1169" s="64"/>
      <c r="I1169" s="64"/>
      <c r="J1169" s="64"/>
      <c r="K1169" s="84"/>
      <c r="L1169" s="64"/>
      <c r="M1169" s="64"/>
      <c r="N1169" s="64"/>
      <c r="O1169" s="64"/>
      <c r="P1169" s="64"/>
      <c r="Q1169" s="64"/>
      <c r="R1169" s="84"/>
      <c r="S1169" s="64"/>
      <c r="T1169" s="61"/>
      <c r="V1169" s="61"/>
      <c r="W1169" s="61"/>
    </row>
    <row r="1170" spans="1:23" s="85" customFormat="1">
      <c r="A1170" s="83"/>
      <c r="B1170" s="61"/>
      <c r="C1170" s="63"/>
      <c r="D1170" s="64"/>
      <c r="E1170" s="64"/>
      <c r="F1170" s="64"/>
      <c r="G1170" s="64"/>
      <c r="H1170" s="64"/>
      <c r="I1170" s="64"/>
      <c r="J1170" s="64"/>
      <c r="K1170" s="84"/>
      <c r="L1170" s="64"/>
      <c r="M1170" s="64"/>
      <c r="N1170" s="64"/>
      <c r="O1170" s="64"/>
      <c r="P1170" s="64"/>
      <c r="Q1170" s="64"/>
      <c r="R1170" s="84"/>
      <c r="S1170" s="64"/>
      <c r="T1170" s="61"/>
      <c r="V1170" s="61"/>
      <c r="W1170" s="61"/>
    </row>
    <row r="1171" spans="1:23" s="85" customFormat="1">
      <c r="A1171" s="83"/>
      <c r="B1171" s="61"/>
      <c r="C1171" s="63"/>
      <c r="D1171" s="64"/>
      <c r="E1171" s="64"/>
      <c r="F1171" s="64"/>
      <c r="G1171" s="64"/>
      <c r="H1171" s="64"/>
      <c r="I1171" s="64"/>
      <c r="J1171" s="64"/>
      <c r="K1171" s="84"/>
      <c r="L1171" s="64"/>
      <c r="M1171" s="64"/>
      <c r="N1171" s="64"/>
      <c r="O1171" s="64"/>
      <c r="P1171" s="64"/>
      <c r="Q1171" s="64"/>
      <c r="R1171" s="84"/>
      <c r="S1171" s="64"/>
      <c r="T1171" s="61"/>
      <c r="V1171" s="61"/>
      <c r="W1171" s="61"/>
    </row>
    <row r="1172" spans="1:23" s="85" customFormat="1">
      <c r="A1172" s="83"/>
      <c r="B1172" s="61"/>
      <c r="C1172" s="63"/>
      <c r="D1172" s="64"/>
      <c r="E1172" s="64"/>
      <c r="F1172" s="64"/>
      <c r="G1172" s="64"/>
      <c r="H1172" s="64"/>
      <c r="I1172" s="64"/>
      <c r="J1172" s="64"/>
      <c r="K1172" s="84"/>
      <c r="L1172" s="64"/>
      <c r="M1172" s="64"/>
      <c r="N1172" s="64"/>
      <c r="O1172" s="64"/>
      <c r="P1172" s="64"/>
      <c r="Q1172" s="64"/>
      <c r="R1172" s="84"/>
      <c r="S1172" s="64"/>
      <c r="T1172" s="61"/>
      <c r="V1172" s="61"/>
      <c r="W1172" s="61"/>
    </row>
    <row r="1173" spans="1:23" s="85" customFormat="1">
      <c r="A1173" s="83"/>
      <c r="B1173" s="61"/>
      <c r="C1173" s="63"/>
      <c r="D1173" s="64"/>
      <c r="E1173" s="64"/>
      <c r="F1173" s="64"/>
      <c r="G1173" s="64"/>
      <c r="H1173" s="64"/>
      <c r="I1173" s="64"/>
      <c r="J1173" s="64"/>
      <c r="K1173" s="84"/>
      <c r="L1173" s="64"/>
      <c r="M1173" s="64"/>
      <c r="N1173" s="64"/>
      <c r="O1173" s="64"/>
      <c r="P1173" s="64"/>
      <c r="Q1173" s="64"/>
      <c r="R1173" s="84"/>
      <c r="S1173" s="64"/>
      <c r="T1173" s="61"/>
      <c r="V1173" s="61"/>
      <c r="W1173" s="61"/>
    </row>
    <row r="1174" spans="1:23" s="85" customFormat="1">
      <c r="A1174" s="83"/>
      <c r="B1174" s="61"/>
      <c r="C1174" s="63"/>
      <c r="D1174" s="64"/>
      <c r="E1174" s="64"/>
      <c r="F1174" s="64"/>
      <c r="G1174" s="64"/>
      <c r="H1174" s="64"/>
      <c r="I1174" s="64"/>
      <c r="J1174" s="64"/>
      <c r="K1174" s="84"/>
      <c r="L1174" s="64"/>
      <c r="M1174" s="64"/>
      <c r="N1174" s="64"/>
      <c r="O1174" s="64"/>
      <c r="P1174" s="64"/>
      <c r="Q1174" s="64"/>
      <c r="R1174" s="84"/>
      <c r="S1174" s="64"/>
      <c r="T1174" s="61"/>
      <c r="V1174" s="61"/>
      <c r="W1174" s="61"/>
    </row>
    <row r="1175" spans="1:23" s="85" customFormat="1">
      <c r="A1175" s="83"/>
      <c r="B1175" s="61"/>
      <c r="C1175" s="63"/>
      <c r="D1175" s="64"/>
      <c r="E1175" s="64"/>
      <c r="F1175" s="64"/>
      <c r="G1175" s="64"/>
      <c r="H1175" s="64"/>
      <c r="I1175" s="64"/>
      <c r="J1175" s="64"/>
      <c r="K1175" s="84"/>
      <c r="L1175" s="64"/>
      <c r="M1175" s="64"/>
      <c r="N1175" s="64"/>
      <c r="O1175" s="64"/>
      <c r="P1175" s="64"/>
      <c r="Q1175" s="64"/>
      <c r="R1175" s="84"/>
      <c r="S1175" s="64"/>
      <c r="T1175" s="61"/>
      <c r="V1175" s="61"/>
      <c r="W1175" s="61"/>
    </row>
    <row r="1176" spans="1:23" s="85" customFormat="1">
      <c r="A1176" s="83"/>
      <c r="B1176" s="61"/>
      <c r="C1176" s="63"/>
      <c r="D1176" s="64"/>
      <c r="E1176" s="64"/>
      <c r="F1176" s="64"/>
      <c r="G1176" s="64"/>
      <c r="H1176" s="64"/>
      <c r="I1176" s="64"/>
      <c r="J1176" s="64"/>
      <c r="K1176" s="84"/>
      <c r="L1176" s="64"/>
      <c r="M1176" s="64"/>
      <c r="N1176" s="64"/>
      <c r="O1176" s="64"/>
      <c r="P1176" s="64"/>
      <c r="Q1176" s="64"/>
      <c r="R1176" s="84"/>
      <c r="S1176" s="64"/>
      <c r="T1176" s="61"/>
      <c r="V1176" s="61"/>
      <c r="W1176" s="61"/>
    </row>
    <row r="1177" spans="1:23" s="85" customFormat="1">
      <c r="A1177" s="83"/>
      <c r="B1177" s="61"/>
      <c r="C1177" s="63"/>
      <c r="D1177" s="64"/>
      <c r="E1177" s="64"/>
      <c r="F1177" s="64"/>
      <c r="G1177" s="64"/>
      <c r="H1177" s="64"/>
      <c r="I1177" s="64"/>
      <c r="J1177" s="64"/>
      <c r="K1177" s="84"/>
      <c r="L1177" s="64"/>
      <c r="M1177" s="64"/>
      <c r="N1177" s="64"/>
      <c r="O1177" s="64"/>
      <c r="P1177" s="64"/>
      <c r="Q1177" s="64"/>
      <c r="R1177" s="84"/>
      <c r="S1177" s="64"/>
      <c r="T1177" s="61"/>
      <c r="V1177" s="61"/>
      <c r="W1177" s="61"/>
    </row>
    <row r="1178" spans="1:23" s="85" customFormat="1">
      <c r="A1178" s="83"/>
      <c r="B1178" s="61"/>
      <c r="C1178" s="63"/>
      <c r="D1178" s="64"/>
      <c r="E1178" s="64"/>
      <c r="F1178" s="64"/>
      <c r="G1178" s="64"/>
      <c r="H1178" s="64"/>
      <c r="I1178" s="64"/>
      <c r="J1178" s="64"/>
      <c r="K1178" s="84"/>
      <c r="L1178" s="64"/>
      <c r="M1178" s="64"/>
      <c r="N1178" s="64"/>
      <c r="O1178" s="64"/>
      <c r="P1178" s="64"/>
      <c r="Q1178" s="64"/>
      <c r="R1178" s="84"/>
      <c r="S1178" s="64"/>
      <c r="T1178" s="61"/>
      <c r="V1178" s="61"/>
      <c r="W1178" s="61"/>
    </row>
    <row r="1179" spans="1:23" s="85" customFormat="1">
      <c r="A1179" s="83"/>
      <c r="B1179" s="61"/>
      <c r="C1179" s="63"/>
      <c r="D1179" s="64"/>
      <c r="E1179" s="64"/>
      <c r="F1179" s="64"/>
      <c r="G1179" s="64"/>
      <c r="H1179" s="64"/>
      <c r="I1179" s="64"/>
      <c r="J1179" s="64"/>
      <c r="K1179" s="84"/>
      <c r="L1179" s="64"/>
      <c r="M1179" s="64"/>
      <c r="N1179" s="64"/>
      <c r="O1179" s="64"/>
      <c r="P1179" s="64"/>
      <c r="Q1179" s="64"/>
      <c r="R1179" s="84"/>
      <c r="S1179" s="64"/>
      <c r="T1179" s="61"/>
      <c r="V1179" s="61"/>
      <c r="W1179" s="61"/>
    </row>
    <row r="1180" spans="1:23" s="85" customFormat="1">
      <c r="A1180" s="83"/>
      <c r="B1180" s="61"/>
      <c r="C1180" s="63"/>
      <c r="D1180" s="64"/>
      <c r="E1180" s="64"/>
      <c r="F1180" s="64"/>
      <c r="G1180" s="64"/>
      <c r="H1180" s="64"/>
      <c r="I1180" s="64"/>
      <c r="J1180" s="64"/>
      <c r="K1180" s="84"/>
      <c r="L1180" s="64"/>
      <c r="M1180" s="64"/>
      <c r="N1180" s="64"/>
      <c r="O1180" s="64"/>
      <c r="P1180" s="64"/>
      <c r="Q1180" s="64"/>
      <c r="R1180" s="84"/>
      <c r="S1180" s="64"/>
      <c r="T1180" s="61"/>
      <c r="V1180" s="61"/>
      <c r="W1180" s="61"/>
    </row>
    <row r="1181" spans="1:23" s="85" customFormat="1">
      <c r="A1181" s="83"/>
      <c r="B1181" s="61"/>
      <c r="C1181" s="63"/>
      <c r="D1181" s="64"/>
      <c r="E1181" s="64"/>
      <c r="F1181" s="64"/>
      <c r="G1181" s="64"/>
      <c r="H1181" s="64"/>
      <c r="I1181" s="64"/>
      <c r="J1181" s="64"/>
      <c r="K1181" s="84"/>
      <c r="L1181" s="64"/>
      <c r="M1181" s="64"/>
      <c r="N1181" s="64"/>
      <c r="O1181" s="64"/>
      <c r="P1181" s="64"/>
      <c r="Q1181" s="64"/>
      <c r="R1181" s="84"/>
      <c r="S1181" s="64"/>
      <c r="T1181" s="61"/>
      <c r="V1181" s="61"/>
      <c r="W1181" s="61"/>
    </row>
    <row r="1182" spans="1:23" s="85" customFormat="1">
      <c r="A1182" s="83"/>
      <c r="B1182" s="61"/>
      <c r="C1182" s="63"/>
      <c r="D1182" s="64"/>
      <c r="E1182" s="64"/>
      <c r="F1182" s="64"/>
      <c r="G1182" s="64"/>
      <c r="H1182" s="64"/>
      <c r="I1182" s="64"/>
      <c r="J1182" s="64"/>
      <c r="K1182" s="84"/>
      <c r="L1182" s="64"/>
      <c r="M1182" s="64"/>
      <c r="N1182" s="64"/>
      <c r="O1182" s="64"/>
      <c r="P1182" s="64"/>
      <c r="Q1182" s="64"/>
      <c r="R1182" s="84"/>
      <c r="S1182" s="64"/>
      <c r="T1182" s="61"/>
      <c r="V1182" s="61"/>
      <c r="W1182" s="61"/>
    </row>
    <row r="1183" spans="1:23" s="85" customFormat="1">
      <c r="A1183" s="83"/>
      <c r="B1183" s="61"/>
      <c r="C1183" s="63"/>
      <c r="D1183" s="64"/>
      <c r="E1183" s="64"/>
      <c r="F1183" s="64"/>
      <c r="G1183" s="64"/>
      <c r="H1183" s="64"/>
      <c r="I1183" s="64"/>
      <c r="J1183" s="64"/>
      <c r="K1183" s="84"/>
      <c r="L1183" s="64"/>
      <c r="M1183" s="64"/>
      <c r="N1183" s="64"/>
      <c r="O1183" s="64"/>
      <c r="P1183" s="64"/>
      <c r="Q1183" s="64"/>
      <c r="R1183" s="84"/>
      <c r="S1183" s="64"/>
      <c r="T1183" s="61"/>
      <c r="V1183" s="61"/>
      <c r="W1183" s="61"/>
    </row>
    <row r="1184" spans="1:23" s="85" customFormat="1">
      <c r="A1184" s="83"/>
      <c r="B1184" s="61"/>
      <c r="C1184" s="63"/>
      <c r="D1184" s="64"/>
      <c r="E1184" s="64"/>
      <c r="F1184" s="64"/>
      <c r="G1184" s="64"/>
      <c r="H1184" s="64"/>
      <c r="I1184" s="64"/>
      <c r="J1184" s="64"/>
      <c r="K1184" s="84"/>
      <c r="L1184" s="64"/>
      <c r="M1184" s="64"/>
      <c r="N1184" s="64"/>
      <c r="O1184" s="64"/>
      <c r="P1184" s="64"/>
      <c r="Q1184" s="64"/>
      <c r="R1184" s="84"/>
      <c r="S1184" s="64"/>
      <c r="T1184" s="61"/>
      <c r="V1184" s="61"/>
      <c r="W1184" s="61"/>
    </row>
    <row r="1185" spans="1:23" s="85" customFormat="1">
      <c r="A1185" s="83"/>
      <c r="B1185" s="61"/>
      <c r="C1185" s="63"/>
      <c r="D1185" s="64"/>
      <c r="E1185" s="64"/>
      <c r="F1185" s="64"/>
      <c r="G1185" s="64"/>
      <c r="H1185" s="64"/>
      <c r="I1185" s="64"/>
      <c r="J1185" s="64"/>
      <c r="K1185" s="84"/>
      <c r="L1185" s="64"/>
      <c r="M1185" s="64"/>
      <c r="N1185" s="64"/>
      <c r="O1185" s="64"/>
      <c r="P1185" s="64"/>
      <c r="Q1185" s="64"/>
      <c r="R1185" s="84"/>
      <c r="S1185" s="64"/>
      <c r="T1185" s="61"/>
      <c r="V1185" s="61"/>
      <c r="W1185" s="61"/>
    </row>
    <row r="1186" spans="1:23" s="85" customFormat="1">
      <c r="A1186" s="83"/>
      <c r="B1186" s="61"/>
      <c r="C1186" s="63"/>
      <c r="D1186" s="64"/>
      <c r="E1186" s="64"/>
      <c r="F1186" s="64"/>
      <c r="G1186" s="64"/>
      <c r="H1186" s="64"/>
      <c r="I1186" s="64"/>
      <c r="J1186" s="64"/>
      <c r="K1186" s="84"/>
      <c r="L1186" s="64"/>
      <c r="M1186" s="64"/>
      <c r="N1186" s="64"/>
      <c r="O1186" s="64"/>
      <c r="P1186" s="64"/>
      <c r="Q1186" s="64"/>
      <c r="R1186" s="84"/>
      <c r="S1186" s="64"/>
      <c r="T1186" s="61"/>
      <c r="V1186" s="61"/>
      <c r="W1186" s="61"/>
    </row>
    <row r="1187" spans="1:23" s="85" customFormat="1">
      <c r="A1187" s="83"/>
      <c r="B1187" s="61"/>
      <c r="C1187" s="63"/>
      <c r="D1187" s="64"/>
      <c r="E1187" s="64"/>
      <c r="F1187" s="64"/>
      <c r="G1187" s="64"/>
      <c r="H1187" s="64"/>
      <c r="I1187" s="64"/>
      <c r="J1187" s="64"/>
      <c r="K1187" s="84"/>
      <c r="L1187" s="64"/>
      <c r="M1187" s="64"/>
      <c r="N1187" s="64"/>
      <c r="O1187" s="64"/>
      <c r="P1187" s="64"/>
      <c r="Q1187" s="64"/>
      <c r="R1187" s="84"/>
      <c r="S1187" s="64"/>
      <c r="T1187" s="61"/>
      <c r="V1187" s="61"/>
      <c r="W1187" s="61"/>
    </row>
    <row r="1188" spans="1:23" s="85" customFormat="1">
      <c r="A1188" s="83"/>
      <c r="B1188" s="61"/>
      <c r="C1188" s="63"/>
      <c r="D1188" s="64"/>
      <c r="E1188" s="64"/>
      <c r="F1188" s="64"/>
      <c r="G1188" s="64"/>
      <c r="H1188" s="64"/>
      <c r="I1188" s="64"/>
      <c r="J1188" s="64"/>
      <c r="K1188" s="84"/>
      <c r="L1188" s="64"/>
      <c r="M1188" s="64"/>
      <c r="N1188" s="64"/>
      <c r="O1188" s="64"/>
      <c r="P1188" s="64"/>
      <c r="Q1188" s="64"/>
      <c r="R1188" s="84"/>
      <c r="S1188" s="64"/>
      <c r="T1188" s="61"/>
      <c r="V1188" s="61"/>
      <c r="W1188" s="61"/>
    </row>
    <row r="1189" spans="1:23" s="85" customFormat="1">
      <c r="A1189" s="83"/>
      <c r="B1189" s="61"/>
      <c r="C1189" s="63"/>
      <c r="D1189" s="64"/>
      <c r="E1189" s="64"/>
      <c r="F1189" s="64"/>
      <c r="G1189" s="64"/>
      <c r="H1189" s="64"/>
      <c r="I1189" s="64"/>
      <c r="J1189" s="64"/>
      <c r="K1189" s="84"/>
      <c r="L1189" s="64"/>
      <c r="M1189" s="64"/>
      <c r="N1189" s="64"/>
      <c r="O1189" s="64"/>
      <c r="P1189" s="64"/>
      <c r="Q1189" s="64"/>
      <c r="R1189" s="84"/>
      <c r="S1189" s="64"/>
      <c r="T1189" s="61"/>
      <c r="V1189" s="61"/>
      <c r="W1189" s="61"/>
    </row>
    <row r="1190" spans="1:23" s="85" customFormat="1">
      <c r="A1190" s="83"/>
      <c r="B1190" s="61"/>
      <c r="C1190" s="63"/>
      <c r="D1190" s="64"/>
      <c r="E1190" s="64"/>
      <c r="F1190" s="64"/>
      <c r="G1190" s="64"/>
      <c r="H1190" s="64"/>
      <c r="I1190" s="64"/>
      <c r="J1190" s="64"/>
      <c r="K1190" s="84"/>
      <c r="L1190" s="64"/>
      <c r="M1190" s="64"/>
      <c r="N1190" s="64"/>
      <c r="O1190" s="64"/>
      <c r="P1190" s="64"/>
      <c r="Q1190" s="64"/>
      <c r="R1190" s="84"/>
      <c r="S1190" s="64"/>
      <c r="T1190" s="61"/>
      <c r="V1190" s="61"/>
      <c r="W1190" s="61"/>
    </row>
    <row r="1191" spans="1:23" s="85" customFormat="1">
      <c r="A1191" s="83"/>
      <c r="B1191" s="61"/>
      <c r="C1191" s="63"/>
      <c r="D1191" s="64"/>
      <c r="E1191" s="64"/>
      <c r="F1191" s="64"/>
      <c r="G1191" s="64"/>
      <c r="H1191" s="64"/>
      <c r="I1191" s="64"/>
      <c r="J1191" s="64"/>
      <c r="K1191" s="84"/>
      <c r="L1191" s="64"/>
      <c r="M1191" s="64"/>
      <c r="N1191" s="64"/>
      <c r="O1191" s="64"/>
      <c r="P1191" s="64"/>
      <c r="Q1191" s="64"/>
      <c r="R1191" s="84"/>
      <c r="S1191" s="64"/>
      <c r="T1191" s="61"/>
      <c r="V1191" s="61"/>
      <c r="W1191" s="61"/>
    </row>
    <row r="1192" spans="1:23" s="85" customFormat="1">
      <c r="A1192" s="83"/>
      <c r="B1192" s="61"/>
      <c r="C1192" s="63"/>
      <c r="D1192" s="64"/>
      <c r="E1192" s="64"/>
      <c r="F1192" s="64"/>
      <c r="G1192" s="64"/>
      <c r="H1192" s="64"/>
      <c r="I1192" s="64"/>
      <c r="J1192" s="64"/>
      <c r="K1192" s="84"/>
      <c r="L1192" s="64"/>
      <c r="M1192" s="64"/>
      <c r="N1192" s="64"/>
      <c r="O1192" s="64"/>
      <c r="P1192" s="64"/>
      <c r="Q1192" s="64"/>
      <c r="R1192" s="84"/>
      <c r="S1192" s="64"/>
      <c r="T1192" s="61"/>
      <c r="V1192" s="61"/>
      <c r="W1192" s="61"/>
    </row>
    <row r="1193" spans="1:23" s="85" customFormat="1">
      <c r="A1193" s="83"/>
      <c r="B1193" s="61"/>
      <c r="C1193" s="63"/>
      <c r="D1193" s="64"/>
      <c r="E1193" s="64"/>
      <c r="F1193" s="64"/>
      <c r="G1193" s="64"/>
      <c r="H1193" s="64"/>
      <c r="I1193" s="64"/>
      <c r="J1193" s="64"/>
      <c r="K1193" s="84"/>
      <c r="L1193" s="64"/>
      <c r="M1193" s="64"/>
      <c r="N1193" s="64"/>
      <c r="O1193" s="64"/>
      <c r="P1193" s="64"/>
      <c r="Q1193" s="64"/>
      <c r="R1193" s="84"/>
      <c r="S1193" s="64"/>
      <c r="T1193" s="61"/>
      <c r="V1193" s="61"/>
      <c r="W1193" s="61"/>
    </row>
    <row r="1194" spans="1:23" s="85" customFormat="1">
      <c r="A1194" s="83"/>
      <c r="B1194" s="61"/>
      <c r="C1194" s="63"/>
      <c r="D1194" s="64"/>
      <c r="E1194" s="64"/>
      <c r="F1194" s="64"/>
      <c r="G1194" s="64"/>
      <c r="H1194" s="64"/>
      <c r="I1194" s="64"/>
      <c r="J1194" s="64"/>
      <c r="K1194" s="84"/>
      <c r="L1194" s="64"/>
      <c r="M1194" s="64"/>
      <c r="N1194" s="64"/>
      <c r="O1194" s="64"/>
      <c r="P1194" s="64"/>
      <c r="Q1194" s="64"/>
      <c r="R1194" s="84"/>
      <c r="S1194" s="64"/>
      <c r="T1194" s="61"/>
      <c r="V1194" s="61"/>
      <c r="W1194" s="61"/>
    </row>
    <row r="1195" spans="1:23" s="85" customFormat="1">
      <c r="A1195" s="83"/>
      <c r="B1195" s="61"/>
      <c r="C1195" s="63"/>
      <c r="D1195" s="64"/>
      <c r="E1195" s="64"/>
      <c r="F1195" s="64"/>
      <c r="G1195" s="64"/>
      <c r="H1195" s="64"/>
      <c r="I1195" s="64"/>
      <c r="J1195" s="64"/>
      <c r="K1195" s="84"/>
      <c r="L1195" s="64"/>
      <c r="M1195" s="64"/>
      <c r="N1195" s="64"/>
      <c r="O1195" s="64"/>
      <c r="P1195" s="64"/>
      <c r="Q1195" s="64"/>
      <c r="R1195" s="84"/>
      <c r="S1195" s="64"/>
      <c r="T1195" s="61"/>
      <c r="V1195" s="61"/>
      <c r="W1195" s="61"/>
    </row>
    <row r="1196" spans="1:23" s="85" customFormat="1">
      <c r="A1196" s="83"/>
      <c r="B1196" s="61"/>
      <c r="C1196" s="63"/>
      <c r="D1196" s="64"/>
      <c r="E1196" s="64"/>
      <c r="F1196" s="64"/>
      <c r="G1196" s="64"/>
      <c r="H1196" s="64"/>
      <c r="I1196" s="64"/>
      <c r="J1196" s="64"/>
      <c r="K1196" s="84"/>
      <c r="L1196" s="64"/>
      <c r="M1196" s="64"/>
      <c r="N1196" s="64"/>
      <c r="O1196" s="64"/>
      <c r="P1196" s="64"/>
      <c r="Q1196" s="64"/>
      <c r="R1196" s="84"/>
      <c r="S1196" s="64"/>
      <c r="T1196" s="61"/>
      <c r="V1196" s="61"/>
      <c r="W1196" s="61"/>
    </row>
    <row r="1197" spans="1:23" s="85" customFormat="1">
      <c r="A1197" s="83"/>
      <c r="B1197" s="61"/>
      <c r="C1197" s="63"/>
      <c r="D1197" s="64"/>
      <c r="E1197" s="64"/>
      <c r="F1197" s="64"/>
      <c r="G1197" s="64"/>
      <c r="H1197" s="64"/>
      <c r="I1197" s="64"/>
      <c r="J1197" s="64"/>
      <c r="K1197" s="84"/>
      <c r="L1197" s="64"/>
      <c r="M1197" s="64"/>
      <c r="N1197" s="64"/>
      <c r="O1197" s="64"/>
      <c r="P1197" s="64"/>
      <c r="Q1197" s="64"/>
      <c r="R1197" s="84"/>
      <c r="S1197" s="64"/>
      <c r="T1197" s="61"/>
      <c r="V1197" s="61"/>
      <c r="W1197" s="61"/>
    </row>
    <row r="1198" spans="1:23" s="85" customFormat="1">
      <c r="A1198" s="83"/>
      <c r="B1198" s="61"/>
      <c r="C1198" s="63"/>
      <c r="D1198" s="64"/>
      <c r="E1198" s="64"/>
      <c r="F1198" s="64"/>
      <c r="G1198" s="64"/>
      <c r="H1198" s="64"/>
      <c r="I1198" s="64"/>
      <c r="J1198" s="64"/>
      <c r="K1198" s="84"/>
      <c r="L1198" s="64"/>
      <c r="M1198" s="64"/>
      <c r="N1198" s="64"/>
      <c r="O1198" s="64"/>
      <c r="P1198" s="64"/>
      <c r="Q1198" s="64"/>
      <c r="R1198" s="84"/>
      <c r="S1198" s="64"/>
      <c r="T1198" s="61"/>
      <c r="V1198" s="61"/>
      <c r="W1198" s="61"/>
    </row>
    <row r="1199" spans="1:23" s="85" customFormat="1">
      <c r="A1199" s="83"/>
      <c r="B1199" s="61"/>
      <c r="C1199" s="63"/>
      <c r="D1199" s="64"/>
      <c r="E1199" s="64"/>
      <c r="F1199" s="64"/>
      <c r="G1199" s="64"/>
      <c r="H1199" s="64"/>
      <c r="I1199" s="64"/>
      <c r="J1199" s="64"/>
      <c r="K1199" s="84"/>
      <c r="L1199" s="64"/>
      <c r="M1199" s="64"/>
      <c r="N1199" s="64"/>
      <c r="O1199" s="64"/>
      <c r="P1199" s="64"/>
      <c r="Q1199" s="64"/>
      <c r="R1199" s="84"/>
      <c r="S1199" s="64"/>
      <c r="T1199" s="61"/>
      <c r="V1199" s="61"/>
      <c r="W1199" s="61"/>
    </row>
    <row r="1200" spans="1:23" s="85" customFormat="1">
      <c r="A1200" s="83"/>
      <c r="B1200" s="61"/>
      <c r="C1200" s="63"/>
      <c r="D1200" s="64"/>
      <c r="E1200" s="64"/>
      <c r="F1200" s="64"/>
      <c r="G1200" s="64"/>
      <c r="H1200" s="64"/>
      <c r="I1200" s="64"/>
      <c r="J1200" s="64"/>
      <c r="K1200" s="84"/>
      <c r="L1200" s="64"/>
      <c r="M1200" s="64"/>
      <c r="N1200" s="64"/>
      <c r="O1200" s="64"/>
      <c r="P1200" s="64"/>
      <c r="Q1200" s="64"/>
      <c r="R1200" s="84"/>
      <c r="S1200" s="64"/>
      <c r="T1200" s="61"/>
      <c r="V1200" s="61"/>
      <c r="W1200" s="61"/>
    </row>
    <row r="1201" spans="1:23" s="85" customFormat="1">
      <c r="A1201" s="83"/>
      <c r="B1201" s="61"/>
      <c r="C1201" s="63"/>
      <c r="D1201" s="64"/>
      <c r="E1201" s="64"/>
      <c r="F1201" s="64"/>
      <c r="G1201" s="64"/>
      <c r="H1201" s="64"/>
      <c r="I1201" s="64"/>
      <c r="J1201" s="64"/>
      <c r="K1201" s="84"/>
      <c r="L1201" s="64"/>
      <c r="M1201" s="64"/>
      <c r="N1201" s="64"/>
      <c r="O1201" s="64"/>
      <c r="P1201" s="64"/>
      <c r="Q1201" s="64"/>
      <c r="R1201" s="84"/>
      <c r="S1201" s="64"/>
      <c r="T1201" s="61"/>
      <c r="V1201" s="61"/>
      <c r="W1201" s="61"/>
    </row>
    <row r="1202" spans="1:23" s="85" customFormat="1">
      <c r="A1202" s="83"/>
      <c r="B1202" s="61"/>
      <c r="C1202" s="63"/>
      <c r="D1202" s="64"/>
      <c r="E1202" s="64"/>
      <c r="F1202" s="64"/>
      <c r="G1202" s="64"/>
      <c r="H1202" s="64"/>
      <c r="I1202" s="64"/>
      <c r="J1202" s="64"/>
      <c r="K1202" s="84"/>
      <c r="L1202" s="64"/>
      <c r="M1202" s="64"/>
      <c r="N1202" s="64"/>
      <c r="O1202" s="64"/>
      <c r="P1202" s="64"/>
      <c r="Q1202" s="64"/>
      <c r="R1202" s="84"/>
      <c r="S1202" s="64"/>
      <c r="T1202" s="61"/>
      <c r="V1202" s="61"/>
      <c r="W1202" s="61"/>
    </row>
    <row r="1203" spans="1:23" s="85" customFormat="1">
      <c r="A1203" s="83"/>
      <c r="B1203" s="61"/>
      <c r="C1203" s="63"/>
      <c r="D1203" s="64"/>
      <c r="E1203" s="64"/>
      <c r="F1203" s="64"/>
      <c r="G1203" s="64"/>
      <c r="H1203" s="64"/>
      <c r="I1203" s="64"/>
      <c r="J1203" s="64"/>
      <c r="K1203" s="84"/>
      <c r="L1203" s="64"/>
      <c r="M1203" s="64"/>
      <c r="N1203" s="64"/>
      <c r="O1203" s="64"/>
      <c r="P1203" s="64"/>
      <c r="Q1203" s="64"/>
      <c r="R1203" s="84"/>
      <c r="S1203" s="64"/>
      <c r="T1203" s="61"/>
      <c r="V1203" s="61"/>
      <c r="W1203" s="61"/>
    </row>
    <row r="1204" spans="1:23" s="85" customFormat="1">
      <c r="A1204" s="83"/>
      <c r="B1204" s="61"/>
      <c r="C1204" s="63"/>
      <c r="D1204" s="64"/>
      <c r="E1204" s="64"/>
      <c r="F1204" s="64"/>
      <c r="G1204" s="64"/>
      <c r="H1204" s="64"/>
      <c r="I1204" s="64"/>
      <c r="J1204" s="64"/>
      <c r="K1204" s="84"/>
      <c r="L1204" s="64"/>
      <c r="M1204" s="64"/>
      <c r="N1204" s="64"/>
      <c r="O1204" s="64"/>
      <c r="P1204" s="64"/>
      <c r="Q1204" s="64"/>
      <c r="R1204" s="84"/>
      <c r="S1204" s="64"/>
      <c r="T1204" s="61"/>
      <c r="V1204" s="61"/>
      <c r="W1204" s="61"/>
    </row>
    <row r="1205" spans="1:23" s="85" customFormat="1">
      <c r="A1205" s="83"/>
      <c r="B1205" s="61"/>
      <c r="C1205" s="63"/>
      <c r="D1205" s="64"/>
      <c r="E1205" s="64"/>
      <c r="F1205" s="64"/>
      <c r="G1205" s="64"/>
      <c r="H1205" s="64"/>
      <c r="I1205" s="64"/>
      <c r="J1205" s="64"/>
      <c r="K1205" s="84"/>
      <c r="L1205" s="64"/>
      <c r="M1205" s="64"/>
      <c r="N1205" s="64"/>
      <c r="O1205" s="64"/>
      <c r="P1205" s="64"/>
      <c r="Q1205" s="64"/>
      <c r="R1205" s="84"/>
      <c r="S1205" s="64"/>
      <c r="T1205" s="61"/>
      <c r="V1205" s="61"/>
      <c r="W1205" s="61"/>
    </row>
    <row r="1206" spans="1:23" s="85" customFormat="1">
      <c r="A1206" s="83"/>
      <c r="B1206" s="61"/>
      <c r="C1206" s="63"/>
      <c r="D1206" s="64"/>
      <c r="E1206" s="64"/>
      <c r="F1206" s="64"/>
      <c r="G1206" s="64"/>
      <c r="H1206" s="64"/>
      <c r="I1206" s="64"/>
      <c r="J1206" s="64"/>
      <c r="K1206" s="84"/>
      <c r="L1206" s="64"/>
      <c r="M1206" s="64"/>
      <c r="N1206" s="64"/>
      <c r="O1206" s="64"/>
      <c r="P1206" s="64"/>
      <c r="Q1206" s="64"/>
      <c r="R1206" s="84"/>
      <c r="S1206" s="64"/>
      <c r="T1206" s="61"/>
      <c r="V1206" s="61"/>
      <c r="W1206" s="61"/>
    </row>
    <row r="1207" spans="1:23" s="85" customFormat="1">
      <c r="A1207" s="83"/>
      <c r="B1207" s="61"/>
      <c r="C1207" s="63"/>
      <c r="D1207" s="64"/>
      <c r="E1207" s="64"/>
      <c r="F1207" s="64"/>
      <c r="G1207" s="64"/>
      <c r="H1207" s="64"/>
      <c r="I1207" s="64"/>
      <c r="J1207" s="64"/>
      <c r="K1207" s="84"/>
      <c r="L1207" s="64"/>
      <c r="M1207" s="64"/>
      <c r="N1207" s="64"/>
      <c r="O1207" s="64"/>
      <c r="P1207" s="64"/>
      <c r="Q1207" s="64"/>
      <c r="R1207" s="84"/>
      <c r="S1207" s="64"/>
      <c r="T1207" s="61"/>
      <c r="V1207" s="61"/>
      <c r="W1207" s="61"/>
    </row>
    <row r="1208" spans="1:23" s="85" customFormat="1">
      <c r="A1208" s="83"/>
      <c r="B1208" s="61"/>
      <c r="C1208" s="63"/>
      <c r="D1208" s="64"/>
      <c r="E1208" s="64"/>
      <c r="F1208" s="64"/>
      <c r="G1208" s="64"/>
      <c r="H1208" s="64"/>
      <c r="I1208" s="64"/>
      <c r="J1208" s="64"/>
      <c r="K1208" s="84"/>
      <c r="L1208" s="64"/>
      <c r="M1208" s="64"/>
      <c r="N1208" s="64"/>
      <c r="O1208" s="64"/>
      <c r="P1208" s="64"/>
      <c r="Q1208" s="64"/>
      <c r="R1208" s="84"/>
      <c r="S1208" s="64"/>
      <c r="T1208" s="61"/>
      <c r="V1208" s="61"/>
      <c r="W1208" s="61"/>
    </row>
    <row r="1209" spans="1:23" s="85" customFormat="1">
      <c r="A1209" s="83"/>
      <c r="B1209" s="61"/>
      <c r="C1209" s="63"/>
      <c r="D1209" s="64"/>
      <c r="E1209" s="64"/>
      <c r="F1209" s="64"/>
      <c r="G1209" s="64"/>
      <c r="H1209" s="64"/>
      <c r="I1209" s="64"/>
      <c r="J1209" s="64"/>
      <c r="K1209" s="84"/>
      <c r="L1209" s="64"/>
      <c r="M1209" s="64"/>
      <c r="N1209" s="64"/>
      <c r="O1209" s="64"/>
      <c r="P1209" s="64"/>
      <c r="Q1209" s="64"/>
      <c r="R1209" s="84"/>
      <c r="S1209" s="64"/>
      <c r="T1209" s="61"/>
      <c r="V1209" s="61"/>
      <c r="W1209" s="61"/>
    </row>
    <row r="1210" spans="1:23" s="85" customFormat="1">
      <c r="A1210" s="83"/>
      <c r="B1210" s="61"/>
      <c r="C1210" s="63"/>
      <c r="D1210" s="64"/>
      <c r="E1210" s="64"/>
      <c r="F1210" s="64"/>
      <c r="G1210" s="64"/>
      <c r="H1210" s="64"/>
      <c r="I1210" s="64"/>
      <c r="J1210" s="64"/>
      <c r="K1210" s="84"/>
      <c r="L1210" s="64"/>
      <c r="M1210" s="64"/>
      <c r="N1210" s="64"/>
      <c r="O1210" s="64"/>
      <c r="P1210" s="64"/>
      <c r="Q1210" s="64"/>
      <c r="R1210" s="84"/>
      <c r="S1210" s="64"/>
      <c r="T1210" s="61"/>
      <c r="V1210" s="61"/>
      <c r="W1210" s="61"/>
    </row>
    <row r="1211" spans="1:23" s="85" customFormat="1">
      <c r="A1211" s="83"/>
      <c r="B1211" s="61"/>
      <c r="C1211" s="63"/>
      <c r="D1211" s="64"/>
      <c r="E1211" s="64"/>
      <c r="F1211" s="64"/>
      <c r="G1211" s="64"/>
      <c r="H1211" s="64"/>
      <c r="I1211" s="64"/>
      <c r="J1211" s="64"/>
      <c r="K1211" s="84"/>
      <c r="L1211" s="64"/>
      <c r="M1211" s="64"/>
      <c r="N1211" s="64"/>
      <c r="O1211" s="64"/>
      <c r="P1211" s="64"/>
      <c r="Q1211" s="64"/>
      <c r="R1211" s="84"/>
      <c r="S1211" s="64"/>
      <c r="T1211" s="61"/>
      <c r="V1211" s="61"/>
      <c r="W1211" s="61"/>
    </row>
    <row r="1212" spans="1:23" s="85" customFormat="1">
      <c r="A1212" s="83"/>
      <c r="B1212" s="61"/>
      <c r="C1212" s="63"/>
      <c r="D1212" s="64"/>
      <c r="E1212" s="64"/>
      <c r="F1212" s="64"/>
      <c r="G1212" s="64"/>
      <c r="H1212" s="64"/>
      <c r="I1212" s="64"/>
      <c r="J1212" s="64"/>
      <c r="K1212" s="84"/>
      <c r="L1212" s="64"/>
      <c r="M1212" s="64"/>
      <c r="N1212" s="64"/>
      <c r="O1212" s="64"/>
      <c r="P1212" s="64"/>
      <c r="Q1212" s="64"/>
      <c r="R1212" s="84"/>
      <c r="S1212" s="64"/>
      <c r="T1212" s="61"/>
      <c r="V1212" s="61"/>
      <c r="W1212" s="61"/>
    </row>
    <row r="1213" spans="1:23" s="85" customFormat="1">
      <c r="A1213" s="83"/>
      <c r="B1213" s="61"/>
      <c r="C1213" s="63"/>
      <c r="D1213" s="64"/>
      <c r="E1213" s="64"/>
      <c r="F1213" s="64"/>
      <c r="G1213" s="64"/>
      <c r="H1213" s="64"/>
      <c r="I1213" s="64"/>
      <c r="J1213" s="64"/>
      <c r="K1213" s="84"/>
      <c r="L1213" s="64"/>
      <c r="M1213" s="64"/>
      <c r="N1213" s="64"/>
      <c r="O1213" s="64"/>
      <c r="P1213" s="64"/>
      <c r="Q1213" s="64"/>
      <c r="R1213" s="84"/>
      <c r="S1213" s="64"/>
      <c r="T1213" s="61"/>
      <c r="V1213" s="61"/>
      <c r="W1213" s="61"/>
    </row>
    <row r="1214" spans="1:23" s="85" customFormat="1">
      <c r="A1214" s="83"/>
      <c r="B1214" s="61"/>
      <c r="C1214" s="63"/>
      <c r="D1214" s="64"/>
      <c r="E1214" s="64"/>
      <c r="F1214" s="64"/>
      <c r="G1214" s="64"/>
      <c r="H1214" s="64"/>
      <c r="I1214" s="64"/>
      <c r="J1214" s="64"/>
      <c r="K1214" s="84"/>
      <c r="L1214" s="64"/>
      <c r="M1214" s="64"/>
      <c r="N1214" s="64"/>
      <c r="O1214" s="64"/>
      <c r="P1214" s="64"/>
      <c r="Q1214" s="64"/>
      <c r="R1214" s="84"/>
      <c r="S1214" s="64"/>
      <c r="T1214" s="61"/>
      <c r="V1214" s="61"/>
      <c r="W1214" s="61"/>
    </row>
    <row r="1215" spans="1:23" s="85" customFormat="1">
      <c r="A1215" s="83"/>
      <c r="B1215" s="61"/>
      <c r="C1215" s="63"/>
      <c r="D1215" s="64"/>
      <c r="E1215" s="64"/>
      <c r="F1215" s="64"/>
      <c r="G1215" s="64"/>
      <c r="H1215" s="64"/>
      <c r="I1215" s="64"/>
      <c r="J1215" s="64"/>
      <c r="K1215" s="84"/>
      <c r="L1215" s="64"/>
      <c r="M1215" s="64"/>
      <c r="N1215" s="64"/>
      <c r="O1215" s="64"/>
      <c r="P1215" s="64"/>
      <c r="Q1215" s="64"/>
      <c r="R1215" s="84"/>
      <c r="S1215" s="64"/>
      <c r="T1215" s="61"/>
      <c r="V1215" s="61"/>
      <c r="W1215" s="61"/>
    </row>
    <row r="1216" spans="1:23" s="85" customFormat="1">
      <c r="A1216" s="83"/>
      <c r="B1216" s="61"/>
      <c r="C1216" s="63"/>
      <c r="D1216" s="64"/>
      <c r="E1216" s="64"/>
      <c r="F1216" s="64"/>
      <c r="G1216" s="64"/>
      <c r="H1216" s="64"/>
      <c r="I1216" s="64"/>
      <c r="J1216" s="64"/>
      <c r="K1216" s="84"/>
      <c r="L1216" s="64"/>
      <c r="M1216" s="64"/>
      <c r="N1216" s="64"/>
      <c r="O1216" s="64"/>
      <c r="P1216" s="64"/>
      <c r="Q1216" s="64"/>
      <c r="R1216" s="84"/>
      <c r="S1216" s="64"/>
      <c r="T1216" s="61"/>
      <c r="V1216" s="61"/>
      <c r="W1216" s="61"/>
    </row>
    <row r="1217" spans="1:23" s="85" customFormat="1">
      <c r="A1217" s="83"/>
      <c r="B1217" s="61"/>
      <c r="C1217" s="63"/>
      <c r="D1217" s="64"/>
      <c r="E1217" s="64"/>
      <c r="F1217" s="64"/>
      <c r="G1217" s="64"/>
      <c r="H1217" s="64"/>
      <c r="I1217" s="64"/>
      <c r="J1217" s="64"/>
      <c r="K1217" s="84"/>
      <c r="L1217" s="64"/>
      <c r="M1217" s="64"/>
      <c r="N1217" s="64"/>
      <c r="O1217" s="64"/>
      <c r="P1217" s="64"/>
      <c r="Q1217" s="64"/>
      <c r="R1217" s="84"/>
      <c r="S1217" s="64"/>
      <c r="T1217" s="61"/>
      <c r="V1217" s="61"/>
      <c r="W1217" s="61"/>
    </row>
    <row r="1218" spans="1:23" s="85" customFormat="1">
      <c r="A1218" s="83"/>
      <c r="B1218" s="61"/>
      <c r="C1218" s="63"/>
      <c r="D1218" s="64"/>
      <c r="E1218" s="64"/>
      <c r="F1218" s="64"/>
      <c r="G1218" s="64"/>
      <c r="H1218" s="64"/>
      <c r="I1218" s="64"/>
      <c r="J1218" s="64"/>
      <c r="K1218" s="84"/>
      <c r="L1218" s="64"/>
      <c r="M1218" s="64"/>
      <c r="N1218" s="64"/>
      <c r="O1218" s="64"/>
      <c r="P1218" s="64"/>
      <c r="Q1218" s="64"/>
      <c r="R1218" s="84"/>
      <c r="S1218" s="64"/>
      <c r="T1218" s="61"/>
      <c r="V1218" s="61"/>
      <c r="W1218" s="61"/>
    </row>
    <row r="1219" spans="1:23" s="85" customFormat="1">
      <c r="A1219" s="83"/>
      <c r="B1219" s="61"/>
      <c r="C1219" s="63"/>
      <c r="D1219" s="64"/>
      <c r="E1219" s="64"/>
      <c r="F1219" s="64"/>
      <c r="G1219" s="64"/>
      <c r="H1219" s="64"/>
      <c r="I1219" s="64"/>
      <c r="J1219" s="64"/>
      <c r="K1219" s="84"/>
      <c r="L1219" s="64"/>
      <c r="M1219" s="64"/>
      <c r="N1219" s="64"/>
      <c r="O1219" s="64"/>
      <c r="P1219" s="64"/>
      <c r="Q1219" s="64"/>
      <c r="R1219" s="84"/>
      <c r="S1219" s="64"/>
      <c r="T1219" s="61"/>
      <c r="V1219" s="61"/>
      <c r="W1219" s="61"/>
    </row>
    <row r="1220" spans="1:23" s="85" customFormat="1">
      <c r="A1220" s="83"/>
      <c r="B1220" s="61"/>
      <c r="C1220" s="63"/>
      <c r="D1220" s="64"/>
      <c r="E1220" s="64"/>
      <c r="F1220" s="64"/>
      <c r="G1220" s="64"/>
      <c r="H1220" s="64"/>
      <c r="I1220" s="64"/>
      <c r="J1220" s="64"/>
      <c r="K1220" s="84"/>
      <c r="L1220" s="64"/>
      <c r="M1220" s="64"/>
      <c r="N1220" s="64"/>
      <c r="O1220" s="64"/>
      <c r="P1220" s="64"/>
      <c r="Q1220" s="64"/>
      <c r="R1220" s="84"/>
      <c r="S1220" s="64"/>
      <c r="T1220" s="61"/>
      <c r="V1220" s="61"/>
      <c r="W1220" s="61"/>
    </row>
    <row r="1221" spans="1:23" s="85" customFormat="1">
      <c r="A1221" s="83"/>
      <c r="B1221" s="61"/>
      <c r="C1221" s="63"/>
      <c r="D1221" s="64"/>
      <c r="E1221" s="64"/>
      <c r="F1221" s="64"/>
      <c r="G1221" s="64"/>
      <c r="H1221" s="64"/>
      <c r="I1221" s="64"/>
      <c r="J1221" s="64"/>
      <c r="K1221" s="84"/>
      <c r="L1221" s="64"/>
      <c r="M1221" s="64"/>
      <c r="N1221" s="64"/>
      <c r="O1221" s="64"/>
      <c r="P1221" s="64"/>
      <c r="Q1221" s="64"/>
      <c r="R1221" s="84"/>
      <c r="S1221" s="64"/>
      <c r="T1221" s="61"/>
      <c r="V1221" s="61"/>
      <c r="W1221" s="61"/>
    </row>
    <row r="1222" spans="1:23" s="85" customFormat="1">
      <c r="A1222" s="83"/>
      <c r="B1222" s="61"/>
      <c r="C1222" s="63"/>
      <c r="D1222" s="64"/>
      <c r="E1222" s="64"/>
      <c r="F1222" s="64"/>
      <c r="G1222" s="64"/>
      <c r="H1222" s="64"/>
      <c r="I1222" s="64"/>
      <c r="J1222" s="64"/>
      <c r="K1222" s="84"/>
      <c r="L1222" s="64"/>
      <c r="M1222" s="64"/>
      <c r="N1222" s="64"/>
      <c r="O1222" s="64"/>
      <c r="P1222" s="64"/>
      <c r="Q1222" s="64"/>
      <c r="R1222" s="84"/>
      <c r="S1222" s="64"/>
      <c r="T1222" s="61"/>
      <c r="V1222" s="61"/>
      <c r="W1222" s="61"/>
    </row>
    <row r="1223" spans="1:23" s="85" customFormat="1">
      <c r="A1223" s="83"/>
      <c r="B1223" s="61"/>
      <c r="C1223" s="63"/>
      <c r="D1223" s="64"/>
      <c r="E1223" s="64"/>
      <c r="F1223" s="64"/>
      <c r="G1223" s="64"/>
      <c r="H1223" s="64"/>
      <c r="I1223" s="64"/>
      <c r="J1223" s="64"/>
      <c r="K1223" s="84"/>
      <c r="L1223" s="64"/>
      <c r="M1223" s="64"/>
      <c r="N1223" s="64"/>
      <c r="O1223" s="64"/>
      <c r="P1223" s="64"/>
      <c r="Q1223" s="64"/>
      <c r="R1223" s="84"/>
      <c r="S1223" s="64"/>
      <c r="T1223" s="61"/>
      <c r="V1223" s="61"/>
      <c r="W1223" s="61"/>
    </row>
    <row r="1224" spans="1:23" s="85" customFormat="1">
      <c r="A1224" s="83"/>
      <c r="B1224" s="61"/>
      <c r="C1224" s="63"/>
      <c r="D1224" s="64"/>
      <c r="E1224" s="64"/>
      <c r="F1224" s="64"/>
      <c r="G1224" s="64"/>
      <c r="H1224" s="64"/>
      <c r="I1224" s="64"/>
      <c r="J1224" s="64"/>
      <c r="K1224" s="84"/>
      <c r="L1224" s="64"/>
      <c r="M1224" s="64"/>
      <c r="N1224" s="64"/>
      <c r="O1224" s="64"/>
      <c r="P1224" s="64"/>
      <c r="Q1224" s="64"/>
      <c r="R1224" s="84"/>
      <c r="S1224" s="64"/>
      <c r="T1224" s="61"/>
      <c r="V1224" s="61"/>
      <c r="W1224" s="61"/>
    </row>
    <row r="1225" spans="1:23" s="85" customFormat="1">
      <c r="A1225" s="83"/>
      <c r="B1225" s="61"/>
      <c r="C1225" s="63"/>
      <c r="D1225" s="64"/>
      <c r="E1225" s="64"/>
      <c r="F1225" s="64"/>
      <c r="G1225" s="64"/>
      <c r="H1225" s="64"/>
      <c r="I1225" s="64"/>
      <c r="J1225" s="64"/>
      <c r="K1225" s="84"/>
      <c r="L1225" s="64"/>
      <c r="M1225" s="64"/>
      <c r="N1225" s="64"/>
      <c r="O1225" s="64"/>
      <c r="P1225" s="64"/>
      <c r="Q1225" s="64"/>
      <c r="R1225" s="84"/>
      <c r="S1225" s="64"/>
      <c r="T1225" s="61"/>
      <c r="V1225" s="61"/>
      <c r="W1225" s="61"/>
    </row>
    <row r="1226" spans="1:23" s="85" customFormat="1">
      <c r="A1226" s="83"/>
      <c r="B1226" s="61"/>
      <c r="C1226" s="63"/>
      <c r="D1226" s="64"/>
      <c r="E1226" s="64"/>
      <c r="F1226" s="64"/>
      <c r="G1226" s="64"/>
      <c r="H1226" s="64"/>
      <c r="I1226" s="64"/>
      <c r="J1226" s="64"/>
      <c r="K1226" s="84"/>
      <c r="L1226" s="64"/>
      <c r="M1226" s="64"/>
      <c r="N1226" s="64"/>
      <c r="O1226" s="64"/>
      <c r="P1226" s="64"/>
      <c r="Q1226" s="64"/>
      <c r="R1226" s="84"/>
      <c r="S1226" s="64"/>
      <c r="T1226" s="61"/>
      <c r="V1226" s="61"/>
      <c r="W1226" s="61"/>
    </row>
    <row r="1227" spans="1:23" s="85" customFormat="1">
      <c r="A1227" s="83"/>
      <c r="B1227" s="61"/>
      <c r="C1227" s="63"/>
      <c r="D1227" s="64"/>
      <c r="E1227" s="64"/>
      <c r="F1227" s="64"/>
      <c r="G1227" s="64"/>
      <c r="H1227" s="64"/>
      <c r="I1227" s="64"/>
      <c r="J1227" s="64"/>
      <c r="K1227" s="84"/>
      <c r="L1227" s="64"/>
      <c r="M1227" s="64"/>
      <c r="N1227" s="64"/>
      <c r="O1227" s="64"/>
      <c r="P1227" s="64"/>
      <c r="Q1227" s="64"/>
      <c r="R1227" s="84"/>
      <c r="S1227" s="64"/>
      <c r="T1227" s="61"/>
      <c r="V1227" s="61"/>
      <c r="W1227" s="61"/>
    </row>
    <row r="1228" spans="1:23" s="85" customFormat="1">
      <c r="A1228" s="83"/>
      <c r="B1228" s="61"/>
      <c r="C1228" s="63"/>
      <c r="D1228" s="64"/>
      <c r="E1228" s="64"/>
      <c r="F1228" s="64"/>
      <c r="G1228" s="64"/>
      <c r="H1228" s="64"/>
      <c r="I1228" s="64"/>
      <c r="J1228" s="64"/>
      <c r="K1228" s="84"/>
      <c r="L1228" s="64"/>
      <c r="M1228" s="64"/>
      <c r="N1228" s="64"/>
      <c r="O1228" s="64"/>
      <c r="P1228" s="64"/>
      <c r="Q1228" s="64"/>
      <c r="R1228" s="84"/>
      <c r="S1228" s="64"/>
      <c r="T1228" s="61"/>
      <c r="V1228" s="61"/>
      <c r="W1228" s="61"/>
    </row>
    <row r="1229" spans="1:23" s="85" customFormat="1">
      <c r="A1229" s="83"/>
      <c r="B1229" s="61"/>
      <c r="C1229" s="63"/>
      <c r="D1229" s="64"/>
      <c r="E1229" s="64"/>
      <c r="F1229" s="64"/>
      <c r="G1229" s="64"/>
      <c r="H1229" s="64"/>
      <c r="I1229" s="64"/>
      <c r="J1229" s="64"/>
      <c r="K1229" s="84"/>
      <c r="L1229" s="64"/>
      <c r="M1229" s="64"/>
      <c r="N1229" s="64"/>
      <c r="O1229" s="64"/>
      <c r="P1229" s="64"/>
      <c r="Q1229" s="64"/>
      <c r="R1229" s="84"/>
      <c r="S1229" s="64"/>
      <c r="T1229" s="61"/>
      <c r="V1229" s="61"/>
      <c r="W1229" s="61"/>
    </row>
    <row r="1230" spans="1:23" s="85" customFormat="1">
      <c r="A1230" s="83"/>
      <c r="B1230" s="61"/>
      <c r="C1230" s="63"/>
      <c r="D1230" s="64"/>
      <c r="E1230" s="64"/>
      <c r="F1230" s="64"/>
      <c r="G1230" s="64"/>
      <c r="H1230" s="64"/>
      <c r="I1230" s="64"/>
      <c r="J1230" s="64"/>
      <c r="K1230" s="84"/>
      <c r="L1230" s="64"/>
      <c r="M1230" s="64"/>
      <c r="N1230" s="64"/>
      <c r="O1230" s="64"/>
      <c r="P1230" s="64"/>
      <c r="Q1230" s="64"/>
      <c r="R1230" s="84"/>
      <c r="S1230" s="64"/>
      <c r="T1230" s="61"/>
      <c r="V1230" s="61"/>
      <c r="W1230" s="61"/>
    </row>
    <row r="1231" spans="1:23" s="85" customFormat="1">
      <c r="A1231" s="83"/>
      <c r="B1231" s="61"/>
      <c r="C1231" s="63"/>
      <c r="D1231" s="64"/>
      <c r="E1231" s="64"/>
      <c r="F1231" s="64"/>
      <c r="G1231" s="64"/>
      <c r="H1231" s="64"/>
      <c r="I1231" s="64"/>
      <c r="J1231" s="64"/>
      <c r="K1231" s="84"/>
      <c r="L1231" s="64"/>
      <c r="M1231" s="64"/>
      <c r="N1231" s="64"/>
      <c r="O1231" s="64"/>
      <c r="P1231" s="64"/>
      <c r="Q1231" s="64"/>
      <c r="R1231" s="84"/>
      <c r="S1231" s="64"/>
      <c r="T1231" s="61"/>
      <c r="V1231" s="61"/>
      <c r="W1231" s="61"/>
    </row>
    <row r="1232" spans="1:23" s="85" customFormat="1">
      <c r="A1232" s="83"/>
      <c r="B1232" s="61"/>
      <c r="C1232" s="63"/>
      <c r="D1232" s="64"/>
      <c r="E1232" s="64"/>
      <c r="F1232" s="64"/>
      <c r="G1232" s="64"/>
      <c r="H1232" s="64"/>
      <c r="I1232" s="64"/>
      <c r="J1232" s="64"/>
      <c r="K1232" s="84"/>
      <c r="L1232" s="64"/>
      <c r="M1232" s="64"/>
      <c r="N1232" s="64"/>
      <c r="O1232" s="64"/>
      <c r="P1232" s="64"/>
      <c r="Q1232" s="64"/>
      <c r="R1232" s="84"/>
      <c r="S1232" s="64"/>
      <c r="T1232" s="61"/>
      <c r="V1232" s="61"/>
      <c r="W1232" s="61"/>
    </row>
    <row r="1233" spans="1:23" s="85" customFormat="1">
      <c r="A1233" s="83"/>
      <c r="B1233" s="61"/>
      <c r="C1233" s="63"/>
      <c r="D1233" s="64"/>
      <c r="E1233" s="64"/>
      <c r="F1233" s="64"/>
      <c r="G1233" s="64"/>
      <c r="H1233" s="64"/>
      <c r="I1233" s="64"/>
      <c r="J1233" s="64"/>
      <c r="K1233" s="84"/>
      <c r="L1233" s="64"/>
      <c r="M1233" s="64"/>
      <c r="N1233" s="64"/>
      <c r="O1233" s="64"/>
      <c r="P1233" s="64"/>
      <c r="Q1233" s="64"/>
      <c r="R1233" s="84"/>
      <c r="S1233" s="64"/>
      <c r="T1233" s="61"/>
      <c r="V1233" s="61"/>
      <c r="W1233" s="61"/>
    </row>
    <row r="1234" spans="1:23" s="85" customFormat="1">
      <c r="A1234" s="83"/>
      <c r="B1234" s="61"/>
      <c r="C1234" s="63"/>
      <c r="D1234" s="64"/>
      <c r="E1234" s="64"/>
      <c r="F1234" s="64"/>
      <c r="G1234" s="64"/>
      <c r="H1234" s="64"/>
      <c r="I1234" s="64"/>
      <c r="J1234" s="64"/>
      <c r="K1234" s="84"/>
      <c r="L1234" s="64"/>
      <c r="M1234" s="64"/>
      <c r="N1234" s="64"/>
      <c r="O1234" s="64"/>
      <c r="P1234" s="64"/>
      <c r="Q1234" s="64"/>
      <c r="R1234" s="84"/>
      <c r="S1234" s="64"/>
      <c r="T1234" s="61"/>
      <c r="V1234" s="61"/>
      <c r="W1234" s="61"/>
    </row>
    <row r="1235" spans="1:23" s="85" customFormat="1">
      <c r="A1235" s="83"/>
      <c r="B1235" s="61"/>
      <c r="C1235" s="63"/>
      <c r="D1235" s="64"/>
      <c r="E1235" s="64"/>
      <c r="F1235" s="64"/>
      <c r="G1235" s="64"/>
      <c r="H1235" s="64"/>
      <c r="I1235" s="64"/>
      <c r="J1235" s="64"/>
      <c r="K1235" s="84"/>
      <c r="L1235" s="64"/>
      <c r="M1235" s="64"/>
      <c r="N1235" s="64"/>
      <c r="O1235" s="64"/>
      <c r="P1235" s="64"/>
      <c r="Q1235" s="64"/>
      <c r="R1235" s="84"/>
      <c r="S1235" s="64"/>
      <c r="T1235" s="61"/>
      <c r="V1235" s="61"/>
      <c r="W1235" s="61"/>
    </row>
    <row r="1236" spans="1:23" s="85" customFormat="1">
      <c r="A1236" s="83"/>
      <c r="B1236" s="61"/>
      <c r="C1236" s="63"/>
      <c r="D1236" s="64"/>
      <c r="E1236" s="64"/>
      <c r="F1236" s="64"/>
      <c r="G1236" s="64"/>
      <c r="H1236" s="64"/>
      <c r="I1236" s="64"/>
      <c r="J1236" s="64"/>
      <c r="K1236" s="84"/>
      <c r="L1236" s="64"/>
      <c r="M1236" s="64"/>
      <c r="N1236" s="64"/>
      <c r="O1236" s="64"/>
      <c r="P1236" s="64"/>
      <c r="Q1236" s="64"/>
      <c r="R1236" s="84"/>
      <c r="S1236" s="64"/>
      <c r="T1236" s="61"/>
      <c r="V1236" s="61"/>
      <c r="W1236" s="61"/>
    </row>
    <row r="1237" spans="1:23" s="85" customFormat="1">
      <c r="A1237" s="83"/>
      <c r="B1237" s="61"/>
      <c r="C1237" s="63"/>
      <c r="D1237" s="64"/>
      <c r="E1237" s="64"/>
      <c r="F1237" s="64"/>
      <c r="G1237" s="64"/>
      <c r="H1237" s="64"/>
      <c r="I1237" s="64"/>
      <c r="J1237" s="64"/>
      <c r="K1237" s="84"/>
      <c r="L1237" s="64"/>
      <c r="M1237" s="64"/>
      <c r="N1237" s="64"/>
      <c r="O1237" s="64"/>
      <c r="P1237" s="64"/>
      <c r="Q1237" s="64"/>
      <c r="R1237" s="84"/>
      <c r="S1237" s="64"/>
      <c r="T1237" s="61"/>
      <c r="V1237" s="61"/>
      <c r="W1237" s="61"/>
    </row>
    <row r="1238" spans="1:23" s="85" customFormat="1">
      <c r="A1238" s="83"/>
      <c r="B1238" s="61"/>
      <c r="C1238" s="63"/>
      <c r="D1238" s="64"/>
      <c r="E1238" s="64"/>
      <c r="F1238" s="64"/>
      <c r="G1238" s="64"/>
      <c r="H1238" s="64"/>
      <c r="I1238" s="64"/>
      <c r="J1238" s="64"/>
      <c r="K1238" s="84"/>
      <c r="L1238" s="64"/>
      <c r="M1238" s="64"/>
      <c r="N1238" s="64"/>
      <c r="O1238" s="64"/>
      <c r="P1238" s="64"/>
      <c r="Q1238" s="64"/>
      <c r="R1238" s="84"/>
      <c r="S1238" s="64"/>
      <c r="T1238" s="61"/>
      <c r="V1238" s="61"/>
      <c r="W1238" s="61"/>
    </row>
    <row r="1239" spans="1:23" s="85" customFormat="1">
      <c r="A1239" s="83"/>
      <c r="B1239" s="61"/>
      <c r="C1239" s="63"/>
      <c r="D1239" s="64"/>
      <c r="E1239" s="64"/>
      <c r="F1239" s="64"/>
      <c r="G1239" s="64"/>
      <c r="H1239" s="64"/>
      <c r="I1239" s="64"/>
      <c r="J1239" s="64"/>
      <c r="K1239" s="84"/>
      <c r="L1239" s="64"/>
      <c r="M1239" s="64"/>
      <c r="N1239" s="64"/>
      <c r="O1239" s="64"/>
      <c r="P1239" s="64"/>
      <c r="Q1239" s="64"/>
      <c r="R1239" s="84"/>
      <c r="S1239" s="64"/>
      <c r="T1239" s="61"/>
      <c r="V1239" s="61"/>
      <c r="W1239" s="61"/>
    </row>
    <row r="1240" spans="1:23" s="85" customFormat="1">
      <c r="A1240" s="83"/>
      <c r="B1240" s="61"/>
      <c r="C1240" s="63"/>
      <c r="D1240" s="64"/>
      <c r="E1240" s="64"/>
      <c r="F1240" s="64"/>
      <c r="G1240" s="64"/>
      <c r="H1240" s="64"/>
      <c r="I1240" s="64"/>
      <c r="J1240" s="64"/>
      <c r="K1240" s="84"/>
      <c r="L1240" s="64"/>
      <c r="M1240" s="64"/>
      <c r="N1240" s="64"/>
      <c r="O1240" s="64"/>
      <c r="P1240" s="64"/>
      <c r="Q1240" s="64"/>
      <c r="R1240" s="84"/>
      <c r="S1240" s="64"/>
      <c r="T1240" s="61"/>
      <c r="V1240" s="61"/>
      <c r="W1240" s="61"/>
    </row>
    <row r="1241" spans="1:23" s="85" customFormat="1">
      <c r="A1241" s="83"/>
      <c r="B1241" s="61"/>
      <c r="C1241" s="63"/>
      <c r="D1241" s="64"/>
      <c r="E1241" s="64"/>
      <c r="F1241" s="64"/>
      <c r="G1241" s="64"/>
      <c r="H1241" s="64"/>
      <c r="I1241" s="64"/>
      <c r="J1241" s="64"/>
      <c r="K1241" s="84"/>
      <c r="L1241" s="64"/>
      <c r="M1241" s="64"/>
      <c r="N1241" s="64"/>
      <c r="O1241" s="64"/>
      <c r="P1241" s="64"/>
      <c r="Q1241" s="64"/>
      <c r="R1241" s="84"/>
      <c r="S1241" s="64"/>
      <c r="T1241" s="61"/>
      <c r="V1241" s="61"/>
      <c r="W1241" s="61"/>
    </row>
    <row r="1242" spans="1:23" s="85" customFormat="1">
      <c r="A1242" s="83"/>
      <c r="B1242" s="61"/>
      <c r="C1242" s="63"/>
      <c r="D1242" s="64"/>
      <c r="E1242" s="64"/>
      <c r="F1242" s="64"/>
      <c r="G1242" s="64"/>
      <c r="H1242" s="64"/>
      <c r="I1242" s="64"/>
      <c r="J1242" s="64"/>
      <c r="K1242" s="84"/>
      <c r="L1242" s="64"/>
      <c r="M1242" s="64"/>
      <c r="N1242" s="64"/>
      <c r="O1242" s="64"/>
      <c r="P1242" s="64"/>
      <c r="Q1242" s="64"/>
      <c r="R1242" s="84"/>
      <c r="S1242" s="64"/>
      <c r="T1242" s="61"/>
      <c r="V1242" s="61"/>
      <c r="W1242" s="61"/>
    </row>
    <row r="1243" spans="1:23" s="85" customFormat="1">
      <c r="A1243" s="83"/>
      <c r="B1243" s="61"/>
      <c r="C1243" s="63"/>
      <c r="D1243" s="64"/>
      <c r="E1243" s="64"/>
      <c r="F1243" s="64"/>
      <c r="G1243" s="64"/>
      <c r="H1243" s="64"/>
      <c r="I1243" s="64"/>
      <c r="J1243" s="64"/>
      <c r="K1243" s="84"/>
      <c r="L1243" s="64"/>
      <c r="M1243" s="64"/>
      <c r="N1243" s="64"/>
      <c r="O1243" s="64"/>
      <c r="P1243" s="64"/>
      <c r="Q1243" s="64"/>
      <c r="R1243" s="84"/>
      <c r="S1243" s="64"/>
      <c r="T1243" s="61"/>
      <c r="V1243" s="61"/>
      <c r="W1243" s="61"/>
    </row>
    <row r="1244" spans="1:23" s="85" customFormat="1">
      <c r="A1244" s="83"/>
      <c r="B1244" s="61"/>
      <c r="C1244" s="63"/>
      <c r="D1244" s="64"/>
      <c r="E1244" s="64"/>
      <c r="F1244" s="64"/>
      <c r="G1244" s="64"/>
      <c r="H1244" s="64"/>
      <c r="I1244" s="64"/>
      <c r="J1244" s="64"/>
      <c r="K1244" s="84"/>
      <c r="L1244" s="64"/>
      <c r="M1244" s="64"/>
      <c r="N1244" s="64"/>
      <c r="O1244" s="64"/>
      <c r="P1244" s="64"/>
      <c r="Q1244" s="64"/>
      <c r="R1244" s="84"/>
      <c r="S1244" s="64"/>
      <c r="T1244" s="61"/>
      <c r="V1244" s="61"/>
      <c r="W1244" s="61"/>
    </row>
    <row r="1245" spans="1:23" s="85" customFormat="1">
      <c r="A1245" s="83"/>
      <c r="B1245" s="61"/>
      <c r="C1245" s="63"/>
      <c r="D1245" s="64"/>
      <c r="E1245" s="64"/>
      <c r="F1245" s="64"/>
      <c r="G1245" s="64"/>
      <c r="H1245" s="64"/>
      <c r="I1245" s="64"/>
      <c r="J1245" s="64"/>
      <c r="K1245" s="84"/>
      <c r="L1245" s="64"/>
      <c r="M1245" s="64"/>
      <c r="N1245" s="64"/>
      <c r="O1245" s="64"/>
      <c r="P1245" s="64"/>
      <c r="Q1245" s="64"/>
      <c r="R1245" s="84"/>
      <c r="S1245" s="64"/>
      <c r="T1245" s="61"/>
      <c r="V1245" s="61"/>
      <c r="W1245" s="61"/>
    </row>
    <row r="1246" spans="1:23" s="85" customFormat="1">
      <c r="A1246" s="83"/>
      <c r="B1246" s="61"/>
      <c r="C1246" s="63"/>
      <c r="D1246" s="64"/>
      <c r="E1246" s="64"/>
      <c r="F1246" s="64"/>
      <c r="G1246" s="64"/>
      <c r="H1246" s="64"/>
      <c r="I1246" s="64"/>
      <c r="J1246" s="64"/>
      <c r="K1246" s="84"/>
      <c r="L1246" s="64"/>
      <c r="M1246" s="64"/>
      <c r="N1246" s="64"/>
      <c r="O1246" s="64"/>
      <c r="P1246" s="64"/>
      <c r="Q1246" s="64"/>
      <c r="R1246" s="84"/>
      <c r="S1246" s="64"/>
      <c r="T1246" s="61"/>
      <c r="V1246" s="61"/>
      <c r="W1246" s="61"/>
    </row>
    <row r="1247" spans="1:23" s="85" customFormat="1">
      <c r="A1247" s="83"/>
      <c r="B1247" s="61"/>
      <c r="C1247" s="63"/>
      <c r="D1247" s="64"/>
      <c r="E1247" s="64"/>
      <c r="F1247" s="64"/>
      <c r="G1247" s="64"/>
      <c r="H1247" s="64"/>
      <c r="I1247" s="64"/>
      <c r="J1247" s="64"/>
      <c r="K1247" s="84"/>
      <c r="L1247" s="64"/>
      <c r="M1247" s="64"/>
      <c r="N1247" s="64"/>
      <c r="O1247" s="64"/>
      <c r="P1247" s="64"/>
      <c r="Q1247" s="64"/>
      <c r="R1247" s="84"/>
      <c r="S1247" s="64"/>
      <c r="T1247" s="61"/>
      <c r="V1247" s="61"/>
      <c r="W1247" s="61"/>
    </row>
    <row r="1248" spans="1:23" s="85" customFormat="1">
      <c r="A1248" s="83"/>
      <c r="B1248" s="61"/>
      <c r="C1248" s="63"/>
      <c r="D1248" s="64"/>
      <c r="E1248" s="64"/>
      <c r="F1248" s="64"/>
      <c r="G1248" s="64"/>
      <c r="H1248" s="64"/>
      <c r="I1248" s="64"/>
      <c r="J1248" s="64"/>
      <c r="K1248" s="84"/>
      <c r="L1248" s="64"/>
      <c r="M1248" s="64"/>
      <c r="N1248" s="64"/>
      <c r="O1248" s="64"/>
      <c r="P1248" s="64"/>
      <c r="Q1248" s="64"/>
      <c r="R1248" s="84"/>
      <c r="S1248" s="64"/>
      <c r="T1248" s="61"/>
      <c r="V1248" s="61"/>
      <c r="W1248" s="61"/>
    </row>
    <row r="1249" spans="1:23" s="85" customFormat="1">
      <c r="A1249" s="83"/>
      <c r="B1249" s="61"/>
      <c r="C1249" s="63"/>
      <c r="D1249" s="64"/>
      <c r="E1249" s="64"/>
      <c r="F1249" s="64"/>
      <c r="G1249" s="64"/>
      <c r="H1249" s="64"/>
      <c r="I1249" s="64"/>
      <c r="J1249" s="64"/>
      <c r="K1249" s="84"/>
      <c r="L1249" s="64"/>
      <c r="M1249" s="64"/>
      <c r="N1249" s="64"/>
      <c r="O1249" s="64"/>
      <c r="P1249" s="64"/>
      <c r="Q1249" s="64"/>
      <c r="R1249" s="84"/>
      <c r="S1249" s="64"/>
      <c r="T1249" s="61"/>
      <c r="V1249" s="61"/>
      <c r="W1249" s="61"/>
    </row>
    <row r="1250" spans="1:23" s="85" customFormat="1">
      <c r="A1250" s="83"/>
      <c r="B1250" s="61"/>
      <c r="C1250" s="63"/>
      <c r="D1250" s="64"/>
      <c r="E1250" s="64"/>
      <c r="F1250" s="64"/>
      <c r="G1250" s="64"/>
      <c r="H1250" s="64"/>
      <c r="I1250" s="64"/>
      <c r="J1250" s="64"/>
      <c r="K1250" s="84"/>
      <c r="L1250" s="64"/>
      <c r="M1250" s="64"/>
      <c r="N1250" s="64"/>
      <c r="O1250" s="64"/>
      <c r="P1250" s="64"/>
      <c r="Q1250" s="64"/>
      <c r="R1250" s="84"/>
      <c r="S1250" s="64"/>
      <c r="T1250" s="61"/>
      <c r="V1250" s="61"/>
      <c r="W1250" s="61"/>
    </row>
    <row r="1251" spans="1:23" s="85" customFormat="1">
      <c r="A1251" s="83"/>
      <c r="B1251" s="61"/>
      <c r="C1251" s="63"/>
      <c r="D1251" s="64"/>
      <c r="E1251" s="64"/>
      <c r="F1251" s="64"/>
      <c r="G1251" s="64"/>
      <c r="H1251" s="64"/>
      <c r="I1251" s="64"/>
      <c r="J1251" s="64"/>
      <c r="K1251" s="84"/>
      <c r="L1251" s="64"/>
      <c r="M1251" s="64"/>
      <c r="N1251" s="64"/>
      <c r="O1251" s="64"/>
      <c r="P1251" s="64"/>
      <c r="Q1251" s="64"/>
      <c r="R1251" s="84"/>
      <c r="S1251" s="64"/>
      <c r="T1251" s="61"/>
      <c r="V1251" s="61"/>
      <c r="W1251" s="61"/>
    </row>
    <row r="1252" spans="1:23" s="85" customFormat="1">
      <c r="A1252" s="83"/>
      <c r="B1252" s="61"/>
      <c r="C1252" s="63"/>
      <c r="D1252" s="64"/>
      <c r="E1252" s="64"/>
      <c r="F1252" s="64"/>
      <c r="G1252" s="64"/>
      <c r="H1252" s="64"/>
      <c r="I1252" s="64"/>
      <c r="J1252" s="64"/>
      <c r="K1252" s="84"/>
      <c r="L1252" s="64"/>
      <c r="M1252" s="64"/>
      <c r="N1252" s="64"/>
      <c r="O1252" s="64"/>
      <c r="P1252" s="64"/>
      <c r="Q1252" s="64"/>
      <c r="R1252" s="84"/>
      <c r="S1252" s="64"/>
      <c r="T1252" s="61"/>
      <c r="V1252" s="61"/>
      <c r="W1252" s="61"/>
    </row>
    <row r="1253" spans="1:23" s="85" customFormat="1">
      <c r="A1253" s="83"/>
      <c r="B1253" s="61"/>
      <c r="C1253" s="63"/>
      <c r="D1253" s="64"/>
      <c r="E1253" s="64"/>
      <c r="F1253" s="64"/>
      <c r="G1253" s="64"/>
      <c r="H1253" s="64"/>
      <c r="I1253" s="64"/>
      <c r="J1253" s="64"/>
      <c r="K1253" s="84"/>
      <c r="L1253" s="64"/>
      <c r="M1253" s="64"/>
      <c r="N1253" s="64"/>
      <c r="O1253" s="64"/>
      <c r="P1253" s="64"/>
      <c r="Q1253" s="64"/>
      <c r="R1253" s="84"/>
      <c r="S1253" s="64"/>
      <c r="T1253" s="61"/>
      <c r="V1253" s="61"/>
      <c r="W1253" s="61"/>
    </row>
    <row r="1254" spans="1:23" s="85" customFormat="1">
      <c r="A1254" s="83"/>
      <c r="B1254" s="61"/>
      <c r="C1254" s="63"/>
      <c r="D1254" s="64"/>
      <c r="E1254" s="64"/>
      <c r="F1254" s="64"/>
      <c r="G1254" s="64"/>
      <c r="H1254" s="64"/>
      <c r="I1254" s="64"/>
      <c r="J1254" s="64"/>
      <c r="K1254" s="84"/>
      <c r="L1254" s="64"/>
      <c r="M1254" s="64"/>
      <c r="N1254" s="64"/>
      <c r="O1254" s="64"/>
      <c r="P1254" s="64"/>
      <c r="Q1254" s="64"/>
      <c r="R1254" s="84"/>
      <c r="S1254" s="64"/>
      <c r="T1254" s="61"/>
      <c r="V1254" s="61"/>
      <c r="W1254" s="61"/>
    </row>
    <row r="1255" spans="1:23" s="85" customFormat="1">
      <c r="A1255" s="83"/>
      <c r="B1255" s="61"/>
      <c r="C1255" s="63"/>
      <c r="D1255" s="64"/>
      <c r="E1255" s="64"/>
      <c r="F1255" s="64"/>
      <c r="G1255" s="64"/>
      <c r="H1255" s="64"/>
      <c r="I1255" s="64"/>
      <c r="J1255" s="64"/>
      <c r="K1255" s="84"/>
      <c r="L1255" s="64"/>
      <c r="M1255" s="64"/>
      <c r="N1255" s="64"/>
      <c r="O1255" s="64"/>
      <c r="P1255" s="64"/>
      <c r="Q1255" s="64"/>
      <c r="R1255" s="84"/>
      <c r="S1255" s="64"/>
      <c r="T1255" s="61"/>
      <c r="V1255" s="61"/>
      <c r="W1255" s="61"/>
    </row>
    <row r="1256" spans="1:23" s="85" customFormat="1">
      <c r="A1256" s="83"/>
      <c r="B1256" s="61"/>
      <c r="C1256" s="63"/>
      <c r="D1256" s="64"/>
      <c r="E1256" s="64"/>
      <c r="F1256" s="64"/>
      <c r="G1256" s="64"/>
      <c r="H1256" s="64"/>
      <c r="I1256" s="64"/>
      <c r="J1256" s="64"/>
      <c r="K1256" s="84"/>
      <c r="L1256" s="64"/>
      <c r="M1256" s="64"/>
      <c r="N1256" s="64"/>
      <c r="O1256" s="64"/>
      <c r="P1256" s="64"/>
      <c r="Q1256" s="64"/>
      <c r="R1256" s="84"/>
      <c r="S1256" s="64"/>
      <c r="T1256" s="61"/>
      <c r="V1256" s="61"/>
      <c r="W1256" s="61"/>
    </row>
    <row r="1257" spans="1:23" s="85" customFormat="1">
      <c r="A1257" s="83"/>
      <c r="B1257" s="61"/>
      <c r="C1257" s="63"/>
      <c r="D1257" s="64"/>
      <c r="E1257" s="64"/>
      <c r="F1257" s="64"/>
      <c r="G1257" s="64"/>
      <c r="H1257" s="64"/>
      <c r="I1257" s="64"/>
      <c r="J1257" s="64"/>
      <c r="K1257" s="84"/>
      <c r="L1257" s="64"/>
      <c r="M1257" s="64"/>
      <c r="N1257" s="64"/>
      <c r="O1257" s="64"/>
      <c r="P1257" s="64"/>
      <c r="Q1257" s="64"/>
      <c r="R1257" s="84"/>
      <c r="S1257" s="64"/>
      <c r="T1257" s="61"/>
      <c r="V1257" s="61"/>
      <c r="W1257" s="61"/>
    </row>
    <row r="1258" spans="1:23" s="85" customFormat="1">
      <c r="A1258" s="83"/>
      <c r="B1258" s="61"/>
      <c r="C1258" s="63"/>
      <c r="D1258" s="64"/>
      <c r="E1258" s="64"/>
      <c r="F1258" s="64"/>
      <c r="G1258" s="64"/>
      <c r="H1258" s="64"/>
      <c r="I1258" s="64"/>
      <c r="J1258" s="64"/>
      <c r="K1258" s="84"/>
      <c r="L1258" s="64"/>
      <c r="M1258" s="64"/>
      <c r="N1258" s="64"/>
      <c r="O1258" s="64"/>
      <c r="P1258" s="64"/>
      <c r="Q1258" s="64"/>
      <c r="R1258" s="84"/>
      <c r="S1258" s="64"/>
      <c r="T1258" s="61"/>
      <c r="V1258" s="61"/>
      <c r="W1258" s="61"/>
    </row>
    <row r="1259" spans="1:23" s="85" customFormat="1">
      <c r="A1259" s="83"/>
      <c r="B1259" s="61"/>
      <c r="C1259" s="63"/>
      <c r="D1259" s="64"/>
      <c r="E1259" s="64"/>
      <c r="F1259" s="64"/>
      <c r="G1259" s="64"/>
      <c r="H1259" s="64"/>
      <c r="I1259" s="64"/>
      <c r="J1259" s="64"/>
      <c r="K1259" s="84"/>
      <c r="L1259" s="64"/>
      <c r="M1259" s="64"/>
      <c r="N1259" s="64"/>
      <c r="O1259" s="64"/>
      <c r="P1259" s="64"/>
      <c r="Q1259" s="64"/>
      <c r="R1259" s="84"/>
      <c r="S1259" s="64"/>
      <c r="T1259" s="61"/>
      <c r="V1259" s="61"/>
      <c r="W1259" s="61"/>
    </row>
    <row r="1260" spans="1:23" s="85" customFormat="1">
      <c r="A1260" s="83"/>
      <c r="B1260" s="61"/>
      <c r="C1260" s="63"/>
      <c r="D1260" s="64"/>
      <c r="E1260" s="64"/>
      <c r="F1260" s="64"/>
      <c r="G1260" s="64"/>
      <c r="H1260" s="64"/>
      <c r="I1260" s="64"/>
      <c r="J1260" s="64"/>
      <c r="K1260" s="84"/>
      <c r="L1260" s="64"/>
      <c r="M1260" s="64"/>
      <c r="N1260" s="64"/>
      <c r="O1260" s="64"/>
      <c r="P1260" s="64"/>
      <c r="Q1260" s="64"/>
      <c r="R1260" s="84"/>
      <c r="S1260" s="64"/>
      <c r="T1260" s="61"/>
      <c r="V1260" s="61"/>
      <c r="W1260" s="61"/>
    </row>
    <row r="1261" spans="1:23" s="85" customFormat="1">
      <c r="A1261" s="83"/>
      <c r="B1261" s="61"/>
      <c r="C1261" s="63"/>
      <c r="D1261" s="64"/>
      <c r="E1261" s="64"/>
      <c r="F1261" s="64"/>
      <c r="G1261" s="64"/>
      <c r="H1261" s="64"/>
      <c r="I1261" s="64"/>
      <c r="J1261" s="64"/>
      <c r="K1261" s="84"/>
      <c r="L1261" s="64"/>
      <c r="M1261" s="64"/>
      <c r="N1261" s="64"/>
      <c r="O1261" s="64"/>
      <c r="P1261" s="64"/>
      <c r="Q1261" s="64"/>
      <c r="R1261" s="84"/>
      <c r="S1261" s="64"/>
      <c r="T1261" s="61"/>
      <c r="V1261" s="61"/>
      <c r="W1261" s="61"/>
    </row>
    <row r="1262" spans="1:23" s="85" customFormat="1">
      <c r="A1262" s="83"/>
      <c r="B1262" s="61"/>
      <c r="C1262" s="63"/>
      <c r="D1262" s="64"/>
      <c r="E1262" s="64"/>
      <c r="F1262" s="64"/>
      <c r="G1262" s="64"/>
      <c r="H1262" s="64"/>
      <c r="I1262" s="64"/>
      <c r="J1262" s="64"/>
      <c r="K1262" s="84"/>
      <c r="L1262" s="64"/>
      <c r="M1262" s="64"/>
      <c r="N1262" s="64"/>
      <c r="O1262" s="64"/>
      <c r="P1262" s="64"/>
      <c r="Q1262" s="64"/>
      <c r="R1262" s="84"/>
      <c r="S1262" s="64"/>
      <c r="T1262" s="61"/>
      <c r="V1262" s="61"/>
      <c r="W1262" s="61"/>
    </row>
    <row r="1263" spans="1:23" s="85" customFormat="1">
      <c r="A1263" s="83"/>
      <c r="B1263" s="61"/>
      <c r="C1263" s="63"/>
      <c r="D1263" s="64"/>
      <c r="E1263" s="64"/>
      <c r="F1263" s="64"/>
      <c r="G1263" s="64"/>
      <c r="H1263" s="64"/>
      <c r="I1263" s="64"/>
      <c r="J1263" s="64"/>
      <c r="K1263" s="84"/>
      <c r="L1263" s="64"/>
      <c r="M1263" s="64"/>
      <c r="N1263" s="64"/>
      <c r="O1263" s="64"/>
      <c r="P1263" s="64"/>
      <c r="Q1263" s="64"/>
      <c r="R1263" s="84"/>
      <c r="S1263" s="64"/>
      <c r="T1263" s="61"/>
      <c r="V1263" s="61"/>
      <c r="W1263" s="61"/>
    </row>
    <row r="1264" spans="1:23" s="85" customFormat="1">
      <c r="A1264" s="83"/>
      <c r="B1264" s="61"/>
      <c r="C1264" s="63"/>
      <c r="D1264" s="64"/>
      <c r="E1264" s="64"/>
      <c r="F1264" s="64"/>
      <c r="G1264" s="64"/>
      <c r="H1264" s="64"/>
      <c r="I1264" s="64"/>
      <c r="J1264" s="64"/>
      <c r="K1264" s="84"/>
      <c r="L1264" s="64"/>
      <c r="M1264" s="64"/>
      <c r="N1264" s="64"/>
      <c r="O1264" s="64"/>
      <c r="P1264" s="64"/>
      <c r="Q1264" s="64"/>
      <c r="R1264" s="84"/>
      <c r="S1264" s="64"/>
      <c r="T1264" s="61"/>
      <c r="V1264" s="61"/>
      <c r="W1264" s="61"/>
    </row>
    <row r="1265" spans="1:23" s="85" customFormat="1">
      <c r="A1265" s="83"/>
      <c r="B1265" s="61"/>
      <c r="C1265" s="63"/>
      <c r="D1265" s="64"/>
      <c r="E1265" s="64"/>
      <c r="F1265" s="64"/>
      <c r="G1265" s="64"/>
      <c r="H1265" s="64"/>
      <c r="I1265" s="64"/>
      <c r="J1265" s="64"/>
      <c r="K1265" s="84"/>
      <c r="L1265" s="64"/>
      <c r="M1265" s="64"/>
      <c r="N1265" s="64"/>
      <c r="O1265" s="64"/>
      <c r="P1265" s="64"/>
      <c r="Q1265" s="64"/>
      <c r="R1265" s="84"/>
      <c r="S1265" s="64"/>
      <c r="T1265" s="61"/>
      <c r="V1265" s="61"/>
      <c r="W1265" s="61"/>
    </row>
    <row r="1266" spans="1:23" s="85" customFormat="1">
      <c r="A1266" s="83"/>
      <c r="B1266" s="61"/>
      <c r="C1266" s="63"/>
      <c r="D1266" s="64"/>
      <c r="E1266" s="64"/>
      <c r="F1266" s="64"/>
      <c r="G1266" s="64"/>
      <c r="H1266" s="64"/>
      <c r="I1266" s="64"/>
      <c r="J1266" s="64"/>
      <c r="K1266" s="84"/>
      <c r="L1266" s="64"/>
      <c r="M1266" s="64"/>
      <c r="N1266" s="64"/>
      <c r="O1266" s="64"/>
      <c r="P1266" s="64"/>
      <c r="Q1266" s="64"/>
      <c r="R1266" s="84"/>
      <c r="S1266" s="64"/>
      <c r="T1266" s="61"/>
      <c r="V1266" s="61"/>
      <c r="W1266" s="61"/>
    </row>
    <row r="1267" spans="1:23" s="85" customFormat="1">
      <c r="A1267" s="83"/>
      <c r="B1267" s="61"/>
      <c r="C1267" s="63"/>
      <c r="D1267" s="64"/>
      <c r="E1267" s="64"/>
      <c r="F1267" s="64"/>
      <c r="G1267" s="64"/>
      <c r="H1267" s="64"/>
      <c r="I1267" s="64"/>
      <c r="J1267" s="64"/>
      <c r="K1267" s="84"/>
      <c r="L1267" s="64"/>
      <c r="M1267" s="64"/>
      <c r="N1267" s="64"/>
      <c r="O1267" s="64"/>
      <c r="P1267" s="64"/>
      <c r="Q1267" s="64"/>
      <c r="R1267" s="84"/>
      <c r="S1267" s="64"/>
      <c r="T1267" s="61"/>
      <c r="V1267" s="61"/>
      <c r="W1267" s="61"/>
    </row>
    <row r="1268" spans="1:23" s="85" customFormat="1">
      <c r="A1268" s="83"/>
      <c r="B1268" s="61"/>
      <c r="C1268" s="63"/>
      <c r="D1268" s="64"/>
      <c r="E1268" s="64"/>
      <c r="F1268" s="64"/>
      <c r="G1268" s="64"/>
      <c r="H1268" s="64"/>
      <c r="I1268" s="64"/>
      <c r="J1268" s="64"/>
      <c r="K1268" s="84"/>
      <c r="L1268" s="64"/>
      <c r="M1268" s="64"/>
      <c r="N1268" s="64"/>
      <c r="O1268" s="64"/>
      <c r="P1268" s="64"/>
      <c r="Q1268" s="64"/>
      <c r="R1268" s="84"/>
      <c r="S1268" s="64"/>
      <c r="T1268" s="61"/>
      <c r="V1268" s="61"/>
      <c r="W1268" s="61"/>
    </row>
    <row r="1269" spans="1:23" s="85" customFormat="1">
      <c r="A1269" s="83"/>
      <c r="B1269" s="61"/>
      <c r="C1269" s="63"/>
      <c r="D1269" s="64"/>
      <c r="E1269" s="64"/>
      <c r="F1269" s="64"/>
      <c r="G1269" s="64"/>
      <c r="H1269" s="64"/>
      <c r="I1269" s="64"/>
      <c r="J1269" s="64"/>
      <c r="K1269" s="84"/>
      <c r="L1269" s="64"/>
      <c r="M1269" s="64"/>
      <c r="N1269" s="64"/>
      <c r="O1269" s="64"/>
      <c r="P1269" s="64"/>
      <c r="Q1269" s="64"/>
      <c r="R1269" s="84"/>
      <c r="S1269" s="64"/>
      <c r="T1269" s="61"/>
      <c r="V1269" s="61"/>
      <c r="W1269" s="61"/>
    </row>
    <row r="1270" spans="1:23" s="85" customFormat="1">
      <c r="A1270" s="83"/>
      <c r="B1270" s="61"/>
      <c r="C1270" s="63"/>
      <c r="D1270" s="64"/>
      <c r="E1270" s="64"/>
      <c r="F1270" s="64"/>
      <c r="G1270" s="64"/>
      <c r="H1270" s="64"/>
      <c r="I1270" s="64"/>
      <c r="J1270" s="64"/>
      <c r="K1270" s="84"/>
      <c r="L1270" s="64"/>
      <c r="M1270" s="64"/>
      <c r="N1270" s="64"/>
      <c r="O1270" s="64"/>
      <c r="P1270" s="64"/>
      <c r="Q1270" s="64"/>
      <c r="R1270" s="84"/>
      <c r="S1270" s="64"/>
      <c r="T1270" s="61"/>
      <c r="V1270" s="61"/>
      <c r="W1270" s="61"/>
    </row>
    <row r="1271" spans="1:23" s="85" customFormat="1">
      <c r="A1271" s="83"/>
      <c r="B1271" s="61"/>
      <c r="C1271" s="63"/>
      <c r="D1271" s="64"/>
      <c r="E1271" s="64"/>
      <c r="F1271" s="64"/>
      <c r="G1271" s="64"/>
      <c r="H1271" s="64"/>
      <c r="I1271" s="64"/>
      <c r="J1271" s="64"/>
      <c r="K1271" s="84"/>
      <c r="L1271" s="64"/>
      <c r="M1271" s="64"/>
      <c r="N1271" s="64"/>
      <c r="O1271" s="64"/>
      <c r="P1271" s="64"/>
      <c r="Q1271" s="64"/>
      <c r="R1271" s="84"/>
      <c r="S1271" s="64"/>
      <c r="T1271" s="61"/>
      <c r="V1271" s="61"/>
      <c r="W1271" s="61"/>
    </row>
    <row r="1272" spans="1:23" s="85" customFormat="1">
      <c r="A1272" s="83"/>
      <c r="B1272" s="61"/>
      <c r="C1272" s="63"/>
      <c r="D1272" s="64"/>
      <c r="E1272" s="64"/>
      <c r="F1272" s="64"/>
      <c r="G1272" s="64"/>
      <c r="H1272" s="64"/>
      <c r="I1272" s="64"/>
      <c r="J1272" s="64"/>
      <c r="K1272" s="84"/>
      <c r="L1272" s="64"/>
      <c r="M1272" s="64"/>
      <c r="N1272" s="64"/>
      <c r="O1272" s="64"/>
      <c r="P1272" s="64"/>
      <c r="Q1272" s="64"/>
      <c r="R1272" s="84"/>
      <c r="S1272" s="64"/>
      <c r="T1272" s="61"/>
      <c r="V1272" s="61"/>
      <c r="W1272" s="61"/>
    </row>
    <row r="1273" spans="1:23" s="85" customFormat="1">
      <c r="A1273" s="83"/>
      <c r="B1273" s="61"/>
      <c r="C1273" s="63"/>
      <c r="D1273" s="64"/>
      <c r="E1273" s="64"/>
      <c r="F1273" s="64"/>
      <c r="G1273" s="64"/>
      <c r="H1273" s="64"/>
      <c r="I1273" s="64"/>
      <c r="J1273" s="64"/>
      <c r="K1273" s="84"/>
      <c r="L1273" s="64"/>
      <c r="M1273" s="64"/>
      <c r="N1273" s="64"/>
      <c r="O1273" s="64"/>
      <c r="P1273" s="64"/>
      <c r="Q1273" s="64"/>
      <c r="R1273" s="84"/>
      <c r="S1273" s="64"/>
      <c r="T1273" s="61"/>
      <c r="V1273" s="61"/>
      <c r="W1273" s="61"/>
    </row>
    <row r="1274" spans="1:23" s="85" customFormat="1">
      <c r="A1274" s="83"/>
      <c r="B1274" s="61"/>
      <c r="C1274" s="63"/>
      <c r="D1274" s="64"/>
      <c r="E1274" s="64"/>
      <c r="F1274" s="64"/>
      <c r="G1274" s="64"/>
      <c r="H1274" s="64"/>
      <c r="I1274" s="64"/>
      <c r="J1274" s="64"/>
      <c r="K1274" s="84"/>
      <c r="L1274" s="64"/>
      <c r="M1274" s="64"/>
      <c r="N1274" s="64"/>
      <c r="O1274" s="64"/>
      <c r="P1274" s="64"/>
      <c r="Q1274" s="64"/>
      <c r="R1274" s="84"/>
      <c r="S1274" s="64"/>
      <c r="T1274" s="61"/>
      <c r="V1274" s="61"/>
      <c r="W1274" s="61"/>
    </row>
    <row r="1275" spans="1:23" s="85" customFormat="1">
      <c r="A1275" s="83"/>
      <c r="B1275" s="61"/>
      <c r="C1275" s="63"/>
      <c r="D1275" s="64"/>
      <c r="E1275" s="64"/>
      <c r="F1275" s="64"/>
      <c r="G1275" s="64"/>
      <c r="H1275" s="64"/>
      <c r="I1275" s="64"/>
      <c r="J1275" s="64"/>
      <c r="K1275" s="84"/>
      <c r="L1275" s="64"/>
      <c r="M1275" s="64"/>
      <c r="N1275" s="64"/>
      <c r="O1275" s="64"/>
      <c r="P1275" s="64"/>
      <c r="Q1275" s="64"/>
      <c r="R1275" s="84"/>
      <c r="S1275" s="64"/>
      <c r="T1275" s="61"/>
      <c r="V1275" s="61"/>
      <c r="W1275" s="61"/>
    </row>
    <row r="1276" spans="1:23" s="85" customFormat="1">
      <c r="A1276" s="83"/>
      <c r="B1276" s="61"/>
      <c r="C1276" s="63"/>
      <c r="D1276" s="64"/>
      <c r="E1276" s="64"/>
      <c r="F1276" s="64"/>
      <c r="G1276" s="64"/>
      <c r="H1276" s="64"/>
      <c r="I1276" s="64"/>
      <c r="J1276" s="64"/>
      <c r="K1276" s="84"/>
      <c r="L1276" s="64"/>
      <c r="M1276" s="64"/>
      <c r="N1276" s="64"/>
      <c r="O1276" s="64"/>
      <c r="P1276" s="64"/>
      <c r="Q1276" s="64"/>
      <c r="R1276" s="84"/>
      <c r="S1276" s="64"/>
      <c r="T1276" s="61"/>
      <c r="V1276" s="61"/>
      <c r="W1276" s="61"/>
    </row>
    <row r="1277" spans="1:23" s="85" customFormat="1">
      <c r="A1277" s="83"/>
      <c r="B1277" s="61"/>
      <c r="C1277" s="63"/>
      <c r="D1277" s="64"/>
      <c r="E1277" s="64"/>
      <c r="F1277" s="64"/>
      <c r="G1277" s="64"/>
      <c r="H1277" s="64"/>
      <c r="I1277" s="64"/>
      <c r="J1277" s="64"/>
      <c r="K1277" s="84"/>
      <c r="L1277" s="64"/>
      <c r="M1277" s="64"/>
      <c r="N1277" s="64"/>
      <c r="O1277" s="64"/>
      <c r="P1277" s="64"/>
      <c r="Q1277" s="64"/>
      <c r="R1277" s="84"/>
      <c r="S1277" s="64"/>
      <c r="T1277" s="61"/>
      <c r="V1277" s="61"/>
      <c r="W1277" s="61"/>
    </row>
    <row r="1278" spans="1:23" s="85" customFormat="1">
      <c r="A1278" s="83"/>
      <c r="B1278" s="61"/>
      <c r="C1278" s="63"/>
      <c r="D1278" s="64"/>
      <c r="E1278" s="64"/>
      <c r="F1278" s="64"/>
      <c r="G1278" s="64"/>
      <c r="H1278" s="64"/>
      <c r="I1278" s="64"/>
      <c r="J1278" s="64"/>
      <c r="K1278" s="84"/>
      <c r="L1278" s="64"/>
      <c r="M1278" s="64"/>
      <c r="N1278" s="64"/>
      <c r="O1278" s="64"/>
      <c r="P1278" s="64"/>
      <c r="Q1278" s="64"/>
      <c r="R1278" s="84"/>
      <c r="S1278" s="64"/>
      <c r="T1278" s="61"/>
      <c r="V1278" s="61"/>
      <c r="W1278" s="61"/>
    </row>
    <row r="1279" spans="1:23" s="85" customFormat="1">
      <c r="A1279" s="83"/>
      <c r="B1279" s="61"/>
      <c r="C1279" s="63"/>
      <c r="D1279" s="64"/>
      <c r="E1279" s="64"/>
      <c r="F1279" s="64"/>
      <c r="G1279" s="64"/>
      <c r="H1279" s="64"/>
      <c r="I1279" s="64"/>
      <c r="J1279" s="64"/>
      <c r="K1279" s="84"/>
      <c r="L1279" s="64"/>
      <c r="M1279" s="64"/>
      <c r="N1279" s="64"/>
      <c r="O1279" s="64"/>
      <c r="P1279" s="64"/>
      <c r="Q1279" s="64"/>
      <c r="R1279" s="84"/>
      <c r="S1279" s="64"/>
      <c r="T1279" s="61"/>
      <c r="V1279" s="61"/>
      <c r="W1279" s="61"/>
    </row>
    <row r="1280" spans="1:23" s="85" customFormat="1">
      <c r="A1280" s="83"/>
      <c r="B1280" s="61"/>
      <c r="C1280" s="63"/>
      <c r="D1280" s="64"/>
      <c r="E1280" s="64"/>
      <c r="F1280" s="64"/>
      <c r="G1280" s="64"/>
      <c r="H1280" s="64"/>
      <c r="I1280" s="64"/>
      <c r="J1280" s="64"/>
      <c r="K1280" s="84"/>
      <c r="L1280" s="64"/>
      <c r="M1280" s="64"/>
      <c r="N1280" s="64"/>
      <c r="O1280" s="64"/>
      <c r="P1280" s="64"/>
      <c r="Q1280" s="64"/>
      <c r="R1280" s="84"/>
      <c r="S1280" s="64"/>
      <c r="T1280" s="61"/>
      <c r="V1280" s="61"/>
      <c r="W1280" s="61"/>
    </row>
    <row r="1281" spans="1:23" s="85" customFormat="1">
      <c r="A1281" s="83"/>
      <c r="B1281" s="61"/>
      <c r="C1281" s="63"/>
      <c r="D1281" s="64"/>
      <c r="E1281" s="64"/>
      <c r="F1281" s="64"/>
      <c r="G1281" s="64"/>
      <c r="H1281" s="64"/>
      <c r="I1281" s="64"/>
      <c r="J1281" s="64"/>
      <c r="K1281" s="84"/>
      <c r="L1281" s="64"/>
      <c r="M1281" s="64"/>
      <c r="N1281" s="64"/>
      <c r="O1281" s="64"/>
      <c r="P1281" s="64"/>
      <c r="Q1281" s="64"/>
      <c r="R1281" s="84"/>
      <c r="S1281" s="64"/>
      <c r="T1281" s="61"/>
      <c r="V1281" s="61"/>
      <c r="W1281" s="61"/>
    </row>
    <row r="1282" spans="1:23" s="85" customFormat="1">
      <c r="A1282" s="83"/>
      <c r="B1282" s="61"/>
      <c r="C1282" s="63"/>
      <c r="D1282" s="64"/>
      <c r="E1282" s="64"/>
      <c r="F1282" s="64"/>
      <c r="G1282" s="64"/>
      <c r="H1282" s="64"/>
      <c r="I1282" s="64"/>
      <c r="J1282" s="64"/>
      <c r="K1282" s="84"/>
      <c r="L1282" s="64"/>
      <c r="M1282" s="64"/>
      <c r="N1282" s="64"/>
      <c r="O1282" s="64"/>
      <c r="P1282" s="64"/>
      <c r="Q1282" s="64"/>
      <c r="R1282" s="84"/>
      <c r="S1282" s="64"/>
      <c r="T1282" s="61"/>
      <c r="V1282" s="61"/>
      <c r="W1282" s="61"/>
    </row>
    <row r="1283" spans="1:23" s="85" customFormat="1">
      <c r="A1283" s="83"/>
      <c r="B1283" s="61"/>
      <c r="C1283" s="63"/>
      <c r="D1283" s="64"/>
      <c r="E1283" s="64"/>
      <c r="F1283" s="64"/>
      <c r="G1283" s="64"/>
      <c r="H1283" s="64"/>
      <c r="I1283" s="64"/>
      <c r="J1283" s="64"/>
      <c r="K1283" s="84"/>
      <c r="L1283" s="64"/>
      <c r="M1283" s="64"/>
      <c r="N1283" s="64"/>
      <c r="O1283" s="64"/>
      <c r="P1283" s="64"/>
      <c r="Q1283" s="64"/>
      <c r="R1283" s="84"/>
      <c r="S1283" s="64"/>
      <c r="T1283" s="61"/>
      <c r="V1283" s="61"/>
      <c r="W1283" s="61"/>
    </row>
    <row r="1284" spans="1:23" s="85" customFormat="1">
      <c r="A1284" s="83"/>
      <c r="B1284" s="61"/>
      <c r="C1284" s="63"/>
      <c r="D1284" s="64"/>
      <c r="E1284" s="64"/>
      <c r="F1284" s="64"/>
      <c r="G1284" s="64"/>
      <c r="H1284" s="64"/>
      <c r="I1284" s="64"/>
      <c r="J1284" s="64"/>
      <c r="K1284" s="84"/>
      <c r="L1284" s="64"/>
      <c r="M1284" s="64"/>
      <c r="N1284" s="64"/>
      <c r="O1284" s="64"/>
      <c r="P1284" s="64"/>
      <c r="Q1284" s="64"/>
      <c r="R1284" s="84"/>
      <c r="S1284" s="64"/>
      <c r="T1284" s="61"/>
      <c r="V1284" s="61"/>
      <c r="W1284" s="61"/>
    </row>
    <row r="1285" spans="1:23" s="85" customFormat="1">
      <c r="A1285" s="83"/>
      <c r="B1285" s="61"/>
      <c r="C1285" s="63"/>
      <c r="D1285" s="64"/>
      <c r="E1285" s="64"/>
      <c r="F1285" s="64"/>
      <c r="G1285" s="64"/>
      <c r="H1285" s="64"/>
      <c r="I1285" s="64"/>
      <c r="J1285" s="64"/>
      <c r="K1285" s="84"/>
      <c r="L1285" s="64"/>
      <c r="M1285" s="64"/>
      <c r="N1285" s="64"/>
      <c r="O1285" s="64"/>
      <c r="P1285" s="64"/>
      <c r="Q1285" s="64"/>
      <c r="R1285" s="84"/>
      <c r="S1285" s="64"/>
      <c r="T1285" s="61"/>
      <c r="V1285" s="61"/>
      <c r="W1285" s="61"/>
    </row>
    <row r="1286" spans="1:23" s="85" customFormat="1">
      <c r="A1286" s="83"/>
      <c r="B1286" s="61"/>
      <c r="C1286" s="63"/>
      <c r="D1286" s="64"/>
      <c r="E1286" s="64"/>
      <c r="F1286" s="64"/>
      <c r="G1286" s="64"/>
      <c r="H1286" s="64"/>
      <c r="I1286" s="64"/>
      <c r="J1286" s="64"/>
      <c r="K1286" s="84"/>
      <c r="L1286" s="64"/>
      <c r="M1286" s="64"/>
      <c r="N1286" s="64"/>
      <c r="O1286" s="64"/>
      <c r="P1286" s="64"/>
      <c r="Q1286" s="64"/>
      <c r="R1286" s="84"/>
      <c r="S1286" s="64"/>
      <c r="T1286" s="61"/>
      <c r="V1286" s="61"/>
      <c r="W1286" s="61"/>
    </row>
    <row r="1287" spans="1:23" s="85" customFormat="1">
      <c r="A1287" s="83"/>
      <c r="B1287" s="61"/>
      <c r="C1287" s="63"/>
      <c r="D1287" s="64"/>
      <c r="E1287" s="64"/>
      <c r="F1287" s="64"/>
      <c r="G1287" s="64"/>
      <c r="H1287" s="64"/>
      <c r="I1287" s="64"/>
      <c r="J1287" s="64"/>
      <c r="K1287" s="84"/>
      <c r="L1287" s="64"/>
      <c r="M1287" s="64"/>
      <c r="N1287" s="64"/>
      <c r="O1287" s="64"/>
      <c r="P1287" s="64"/>
      <c r="Q1287" s="64"/>
      <c r="R1287" s="84"/>
      <c r="S1287" s="64"/>
      <c r="T1287" s="61"/>
      <c r="V1287" s="61"/>
      <c r="W1287" s="61"/>
    </row>
    <row r="1288" spans="1:23" s="85" customFormat="1">
      <c r="A1288" s="83"/>
      <c r="B1288" s="61"/>
      <c r="C1288" s="63"/>
      <c r="D1288" s="64"/>
      <c r="E1288" s="64"/>
      <c r="F1288" s="64"/>
      <c r="G1288" s="64"/>
      <c r="H1288" s="64"/>
      <c r="I1288" s="64"/>
      <c r="J1288" s="64"/>
      <c r="K1288" s="84"/>
      <c r="L1288" s="64"/>
      <c r="M1288" s="64"/>
      <c r="N1288" s="64"/>
      <c r="O1288" s="64"/>
      <c r="P1288" s="64"/>
      <c r="Q1288" s="64"/>
      <c r="R1288" s="84"/>
      <c r="S1288" s="64"/>
      <c r="T1288" s="61"/>
      <c r="V1288" s="61"/>
      <c r="W1288" s="61"/>
    </row>
    <row r="1289" spans="1:23" s="85" customFormat="1">
      <c r="A1289" s="83"/>
      <c r="B1289" s="61"/>
      <c r="C1289" s="63"/>
      <c r="D1289" s="64"/>
      <c r="E1289" s="64"/>
      <c r="F1289" s="64"/>
      <c r="G1289" s="64"/>
      <c r="H1289" s="64"/>
      <c r="I1289" s="64"/>
      <c r="J1289" s="64"/>
      <c r="K1289" s="84"/>
      <c r="L1289" s="64"/>
      <c r="M1289" s="64"/>
      <c r="N1289" s="64"/>
      <c r="O1289" s="64"/>
      <c r="P1289" s="64"/>
      <c r="Q1289" s="64"/>
      <c r="R1289" s="84"/>
      <c r="S1289" s="64"/>
      <c r="T1289" s="61"/>
      <c r="V1289" s="61"/>
      <c r="W1289" s="61"/>
    </row>
    <row r="1290" spans="1:23" s="85" customFormat="1">
      <c r="A1290" s="83"/>
      <c r="B1290" s="61"/>
      <c r="C1290" s="63"/>
      <c r="D1290" s="64"/>
      <c r="E1290" s="64"/>
      <c r="F1290" s="64"/>
      <c r="G1290" s="64"/>
      <c r="H1290" s="64"/>
      <c r="I1290" s="64"/>
      <c r="J1290" s="64"/>
      <c r="K1290" s="84"/>
      <c r="L1290" s="64"/>
      <c r="M1290" s="64"/>
      <c r="N1290" s="64"/>
      <c r="O1290" s="64"/>
      <c r="P1290" s="64"/>
      <c r="Q1290" s="64"/>
      <c r="R1290" s="84"/>
      <c r="S1290" s="64"/>
      <c r="T1290" s="61"/>
      <c r="V1290" s="61"/>
      <c r="W1290" s="61"/>
    </row>
    <row r="1291" spans="1:23" s="85" customFormat="1">
      <c r="A1291" s="83"/>
      <c r="B1291" s="61"/>
      <c r="C1291" s="63"/>
      <c r="D1291" s="64"/>
      <c r="E1291" s="64"/>
      <c r="F1291" s="64"/>
      <c r="G1291" s="64"/>
      <c r="H1291" s="64"/>
      <c r="I1291" s="64"/>
      <c r="J1291" s="64"/>
      <c r="K1291" s="84"/>
      <c r="L1291" s="64"/>
      <c r="M1291" s="64"/>
      <c r="N1291" s="64"/>
      <c r="O1291" s="64"/>
      <c r="P1291" s="64"/>
      <c r="Q1291" s="64"/>
      <c r="R1291" s="84"/>
      <c r="S1291" s="64"/>
      <c r="T1291" s="61"/>
      <c r="V1291" s="61"/>
      <c r="W1291" s="61"/>
    </row>
    <row r="1292" spans="1:23" s="85" customFormat="1">
      <c r="A1292" s="83"/>
      <c r="B1292" s="61"/>
      <c r="C1292" s="63"/>
      <c r="D1292" s="64"/>
      <c r="E1292" s="64"/>
      <c r="F1292" s="64"/>
      <c r="G1292" s="64"/>
      <c r="H1292" s="64"/>
      <c r="I1292" s="64"/>
      <c r="J1292" s="64"/>
      <c r="K1292" s="84"/>
      <c r="L1292" s="64"/>
      <c r="M1292" s="64"/>
      <c r="N1292" s="64"/>
      <c r="O1292" s="64"/>
      <c r="P1292" s="64"/>
      <c r="Q1292" s="64"/>
      <c r="R1292" s="84"/>
      <c r="S1292" s="64"/>
      <c r="T1292" s="61"/>
      <c r="V1292" s="61"/>
      <c r="W1292" s="61"/>
    </row>
    <row r="1293" spans="1:23" s="85" customFormat="1">
      <c r="A1293" s="83"/>
      <c r="B1293" s="61"/>
      <c r="C1293" s="63"/>
      <c r="D1293" s="64"/>
      <c r="E1293" s="64"/>
      <c r="F1293" s="64"/>
      <c r="G1293" s="64"/>
      <c r="H1293" s="64"/>
      <c r="I1293" s="64"/>
      <c r="J1293" s="64"/>
      <c r="K1293" s="84"/>
      <c r="L1293" s="64"/>
      <c r="M1293" s="64"/>
      <c r="N1293" s="64"/>
      <c r="O1293" s="64"/>
      <c r="P1293" s="64"/>
      <c r="Q1293" s="64"/>
      <c r="R1293" s="84"/>
      <c r="S1293" s="64"/>
      <c r="T1293" s="61"/>
      <c r="V1293" s="61"/>
      <c r="W1293" s="61"/>
    </row>
    <row r="1294" spans="1:23" s="85" customFormat="1">
      <c r="A1294" s="83"/>
      <c r="B1294" s="61"/>
      <c r="C1294" s="63"/>
      <c r="D1294" s="64"/>
      <c r="E1294" s="64"/>
      <c r="F1294" s="64"/>
      <c r="G1294" s="64"/>
      <c r="H1294" s="64"/>
      <c r="I1294" s="64"/>
      <c r="J1294" s="64"/>
      <c r="K1294" s="84"/>
      <c r="L1294" s="64"/>
      <c r="M1294" s="64"/>
      <c r="N1294" s="64"/>
      <c r="O1294" s="64"/>
      <c r="P1294" s="64"/>
      <c r="Q1294" s="64"/>
      <c r="R1294" s="84"/>
      <c r="S1294" s="64"/>
      <c r="T1294" s="61"/>
      <c r="V1294" s="61"/>
      <c r="W1294" s="61"/>
    </row>
    <row r="1295" spans="1:23" s="85" customFormat="1">
      <c r="A1295" s="83"/>
      <c r="B1295" s="61"/>
      <c r="C1295" s="63"/>
      <c r="D1295" s="64"/>
      <c r="E1295" s="64"/>
      <c r="F1295" s="64"/>
      <c r="G1295" s="64"/>
      <c r="H1295" s="64"/>
      <c r="I1295" s="64"/>
      <c r="J1295" s="64"/>
      <c r="K1295" s="84"/>
      <c r="L1295" s="64"/>
      <c r="M1295" s="64"/>
      <c r="N1295" s="64"/>
      <c r="O1295" s="64"/>
      <c r="P1295" s="64"/>
      <c r="Q1295" s="64"/>
      <c r="R1295" s="84"/>
      <c r="S1295" s="64"/>
      <c r="T1295" s="61"/>
      <c r="V1295" s="61"/>
      <c r="W1295" s="61"/>
    </row>
    <row r="1296" spans="1:23" s="85" customFormat="1">
      <c r="A1296" s="83"/>
      <c r="B1296" s="61"/>
      <c r="C1296" s="63"/>
      <c r="D1296" s="64"/>
      <c r="E1296" s="64"/>
      <c r="F1296" s="64"/>
      <c r="G1296" s="64"/>
      <c r="H1296" s="64"/>
      <c r="I1296" s="64"/>
      <c r="J1296" s="64"/>
      <c r="K1296" s="84"/>
      <c r="L1296" s="64"/>
      <c r="M1296" s="64"/>
      <c r="N1296" s="64"/>
      <c r="O1296" s="64"/>
      <c r="P1296" s="64"/>
      <c r="Q1296" s="64"/>
      <c r="R1296" s="84"/>
      <c r="S1296" s="64"/>
      <c r="T1296" s="61"/>
      <c r="V1296" s="61"/>
      <c r="W1296" s="61"/>
    </row>
    <row r="1297" spans="1:23" s="85" customFormat="1">
      <c r="A1297" s="83"/>
      <c r="B1297" s="61"/>
      <c r="C1297" s="63"/>
      <c r="D1297" s="64"/>
      <c r="E1297" s="64"/>
      <c r="F1297" s="64"/>
      <c r="G1297" s="64"/>
      <c r="H1297" s="64"/>
      <c r="I1297" s="64"/>
      <c r="J1297" s="64"/>
      <c r="K1297" s="84"/>
      <c r="L1297" s="64"/>
      <c r="M1297" s="64"/>
      <c r="N1297" s="64"/>
      <c r="O1297" s="64"/>
      <c r="P1297" s="64"/>
      <c r="Q1297" s="64"/>
      <c r="R1297" s="84"/>
      <c r="S1297" s="64"/>
      <c r="T1297" s="61"/>
      <c r="V1297" s="61"/>
      <c r="W1297" s="61"/>
    </row>
    <row r="1298" spans="1:23" s="85" customFormat="1">
      <c r="A1298" s="83"/>
      <c r="B1298" s="61"/>
      <c r="C1298" s="63"/>
      <c r="D1298" s="64"/>
      <c r="E1298" s="64"/>
      <c r="F1298" s="64"/>
      <c r="G1298" s="64"/>
      <c r="H1298" s="64"/>
      <c r="I1298" s="64"/>
      <c r="J1298" s="64"/>
      <c r="K1298" s="84"/>
      <c r="L1298" s="64"/>
      <c r="M1298" s="64"/>
      <c r="N1298" s="64"/>
      <c r="O1298" s="64"/>
      <c r="P1298" s="64"/>
      <c r="Q1298" s="64"/>
      <c r="R1298" s="84"/>
      <c r="S1298" s="64"/>
      <c r="T1298" s="61"/>
      <c r="V1298" s="61"/>
      <c r="W1298" s="61"/>
    </row>
    <row r="1299" spans="1:23" s="85" customFormat="1">
      <c r="A1299" s="83"/>
      <c r="B1299" s="61"/>
      <c r="C1299" s="63"/>
      <c r="D1299" s="64"/>
      <c r="E1299" s="64"/>
      <c r="F1299" s="64"/>
      <c r="G1299" s="64"/>
      <c r="H1299" s="64"/>
      <c r="I1299" s="64"/>
      <c r="J1299" s="64"/>
      <c r="K1299" s="84"/>
      <c r="L1299" s="64"/>
      <c r="M1299" s="64"/>
      <c r="N1299" s="64"/>
      <c r="O1299" s="64"/>
      <c r="P1299" s="64"/>
      <c r="Q1299" s="64"/>
      <c r="R1299" s="84"/>
      <c r="S1299" s="64"/>
      <c r="T1299" s="61"/>
      <c r="V1299" s="61"/>
      <c r="W1299" s="61"/>
    </row>
    <row r="1300" spans="1:23" s="85" customFormat="1">
      <c r="A1300" s="83"/>
      <c r="B1300" s="61"/>
      <c r="C1300" s="63"/>
      <c r="D1300" s="64"/>
      <c r="E1300" s="64"/>
      <c r="F1300" s="64"/>
      <c r="G1300" s="64"/>
      <c r="H1300" s="64"/>
      <c r="I1300" s="64"/>
      <c r="J1300" s="64"/>
      <c r="K1300" s="84"/>
      <c r="L1300" s="64"/>
      <c r="M1300" s="64"/>
      <c r="N1300" s="64"/>
      <c r="O1300" s="64"/>
      <c r="P1300" s="64"/>
      <c r="Q1300" s="64"/>
      <c r="R1300" s="84"/>
      <c r="S1300" s="64"/>
      <c r="T1300" s="61"/>
      <c r="V1300" s="61"/>
      <c r="W1300" s="61"/>
    </row>
    <row r="1301" spans="1:23" s="85" customFormat="1">
      <c r="A1301" s="83"/>
      <c r="B1301" s="61"/>
      <c r="C1301" s="63"/>
      <c r="D1301" s="64"/>
      <c r="E1301" s="64"/>
      <c r="F1301" s="64"/>
      <c r="G1301" s="64"/>
      <c r="H1301" s="64"/>
      <c r="I1301" s="64"/>
      <c r="J1301" s="64"/>
      <c r="K1301" s="84"/>
      <c r="L1301" s="64"/>
      <c r="M1301" s="64"/>
      <c r="N1301" s="64"/>
      <c r="O1301" s="64"/>
      <c r="P1301" s="64"/>
      <c r="Q1301" s="64"/>
      <c r="R1301" s="84"/>
      <c r="S1301" s="64"/>
      <c r="T1301" s="61"/>
      <c r="V1301" s="61"/>
      <c r="W1301" s="61"/>
    </row>
    <row r="1302" spans="1:23" s="85" customFormat="1">
      <c r="A1302" s="83"/>
      <c r="B1302" s="61"/>
      <c r="C1302" s="63"/>
      <c r="D1302" s="64"/>
      <c r="E1302" s="64"/>
      <c r="F1302" s="64"/>
      <c r="G1302" s="64"/>
      <c r="H1302" s="64"/>
      <c r="I1302" s="64"/>
      <c r="J1302" s="64"/>
      <c r="K1302" s="84"/>
      <c r="L1302" s="64"/>
      <c r="M1302" s="64"/>
      <c r="N1302" s="64"/>
      <c r="O1302" s="64"/>
      <c r="P1302" s="64"/>
      <c r="Q1302" s="64"/>
      <c r="R1302" s="84"/>
      <c r="S1302" s="64"/>
      <c r="T1302" s="61"/>
      <c r="V1302" s="61"/>
      <c r="W1302" s="61"/>
    </row>
    <row r="1303" spans="1:23" s="85" customFormat="1">
      <c r="A1303" s="83"/>
      <c r="B1303" s="61"/>
      <c r="C1303" s="63"/>
      <c r="D1303" s="64"/>
      <c r="E1303" s="64"/>
      <c r="F1303" s="64"/>
      <c r="G1303" s="64"/>
      <c r="H1303" s="64"/>
      <c r="I1303" s="64"/>
      <c r="J1303" s="64"/>
      <c r="K1303" s="84"/>
      <c r="L1303" s="64"/>
      <c r="M1303" s="64"/>
      <c r="N1303" s="64"/>
      <c r="O1303" s="64"/>
      <c r="P1303" s="64"/>
      <c r="Q1303" s="64"/>
      <c r="R1303" s="84"/>
      <c r="S1303" s="64"/>
      <c r="T1303" s="61"/>
      <c r="V1303" s="61"/>
      <c r="W1303" s="61"/>
    </row>
    <row r="1304" spans="1:23" s="85" customFormat="1">
      <c r="A1304" s="83"/>
      <c r="B1304" s="61"/>
      <c r="C1304" s="63"/>
      <c r="D1304" s="64"/>
      <c r="E1304" s="64"/>
      <c r="F1304" s="64"/>
      <c r="G1304" s="64"/>
      <c r="H1304" s="64"/>
      <c r="I1304" s="64"/>
      <c r="J1304" s="64"/>
      <c r="K1304" s="84"/>
      <c r="L1304" s="64"/>
      <c r="M1304" s="64"/>
      <c r="N1304" s="64"/>
      <c r="O1304" s="64"/>
      <c r="P1304" s="64"/>
      <c r="Q1304" s="64"/>
      <c r="R1304" s="84"/>
      <c r="S1304" s="64"/>
      <c r="T1304" s="61"/>
      <c r="V1304" s="61"/>
      <c r="W1304" s="61"/>
    </row>
    <row r="1305" spans="1:23" s="85" customFormat="1">
      <c r="A1305" s="83"/>
      <c r="B1305" s="61"/>
      <c r="C1305" s="63"/>
      <c r="D1305" s="64"/>
      <c r="E1305" s="64"/>
      <c r="F1305" s="64"/>
      <c r="G1305" s="64"/>
      <c r="H1305" s="64"/>
      <c r="I1305" s="64"/>
      <c r="J1305" s="64"/>
      <c r="K1305" s="84"/>
      <c r="L1305" s="64"/>
      <c r="M1305" s="64"/>
      <c r="N1305" s="64"/>
      <c r="O1305" s="64"/>
      <c r="P1305" s="64"/>
      <c r="Q1305" s="64"/>
      <c r="R1305" s="84"/>
      <c r="S1305" s="64"/>
      <c r="T1305" s="61"/>
      <c r="V1305" s="61"/>
      <c r="W1305" s="61"/>
    </row>
    <row r="1306" spans="1:23" s="85" customFormat="1">
      <c r="A1306" s="83"/>
      <c r="B1306" s="61"/>
      <c r="C1306" s="63"/>
      <c r="D1306" s="64"/>
      <c r="E1306" s="64"/>
      <c r="F1306" s="64"/>
      <c r="G1306" s="64"/>
      <c r="H1306" s="64"/>
      <c r="I1306" s="64"/>
      <c r="J1306" s="64"/>
      <c r="K1306" s="84"/>
      <c r="L1306" s="64"/>
      <c r="M1306" s="64"/>
      <c r="N1306" s="64"/>
      <c r="O1306" s="64"/>
      <c r="P1306" s="64"/>
      <c r="Q1306" s="64"/>
      <c r="R1306" s="84"/>
      <c r="S1306" s="64"/>
      <c r="T1306" s="61"/>
      <c r="V1306" s="61"/>
      <c r="W1306" s="61"/>
    </row>
    <row r="1307" spans="1:23" s="85" customFormat="1">
      <c r="A1307" s="83"/>
      <c r="B1307" s="61"/>
      <c r="C1307" s="63"/>
      <c r="D1307" s="64"/>
      <c r="E1307" s="64"/>
      <c r="F1307" s="64"/>
      <c r="G1307" s="64"/>
      <c r="H1307" s="64"/>
      <c r="I1307" s="64"/>
      <c r="J1307" s="64"/>
      <c r="K1307" s="84"/>
      <c r="L1307" s="64"/>
      <c r="M1307" s="64"/>
      <c r="N1307" s="64"/>
      <c r="O1307" s="64"/>
      <c r="P1307" s="64"/>
      <c r="Q1307" s="64"/>
      <c r="R1307" s="84"/>
      <c r="S1307" s="64"/>
      <c r="T1307" s="61"/>
      <c r="V1307" s="61"/>
      <c r="W1307" s="61"/>
    </row>
    <row r="1308" spans="1:23" s="85" customFormat="1">
      <c r="A1308" s="83"/>
      <c r="B1308" s="61"/>
      <c r="C1308" s="63"/>
      <c r="D1308" s="64"/>
      <c r="E1308" s="64"/>
      <c r="F1308" s="64"/>
      <c r="G1308" s="64"/>
      <c r="H1308" s="64"/>
      <c r="I1308" s="64"/>
      <c r="J1308" s="64"/>
      <c r="K1308" s="84"/>
      <c r="L1308" s="64"/>
      <c r="M1308" s="64"/>
      <c r="N1308" s="64"/>
      <c r="O1308" s="64"/>
      <c r="P1308" s="64"/>
      <c r="Q1308" s="64"/>
      <c r="R1308" s="84"/>
      <c r="S1308" s="64"/>
      <c r="T1308" s="61"/>
      <c r="V1308" s="61"/>
      <c r="W1308" s="61"/>
    </row>
    <row r="1309" spans="1:23" s="85" customFormat="1">
      <c r="A1309" s="83"/>
      <c r="B1309" s="61"/>
      <c r="C1309" s="63"/>
      <c r="D1309" s="64"/>
      <c r="E1309" s="64"/>
      <c r="F1309" s="64"/>
      <c r="G1309" s="64"/>
      <c r="H1309" s="64"/>
      <c r="I1309" s="64"/>
      <c r="J1309" s="64"/>
      <c r="K1309" s="84"/>
      <c r="L1309" s="64"/>
      <c r="M1309" s="64"/>
      <c r="N1309" s="64"/>
      <c r="O1309" s="64"/>
      <c r="P1309" s="64"/>
      <c r="Q1309" s="64"/>
      <c r="R1309" s="84"/>
      <c r="S1309" s="64"/>
      <c r="T1309" s="61"/>
      <c r="V1309" s="61"/>
      <c r="W1309" s="61"/>
    </row>
    <row r="1310" spans="1:23" s="85" customFormat="1">
      <c r="A1310" s="83"/>
      <c r="B1310" s="61"/>
      <c r="C1310" s="63"/>
      <c r="D1310" s="64"/>
      <c r="E1310" s="64"/>
      <c r="F1310" s="64"/>
      <c r="G1310" s="64"/>
      <c r="H1310" s="64"/>
      <c r="I1310" s="64"/>
      <c r="J1310" s="64"/>
      <c r="K1310" s="84"/>
      <c r="L1310" s="64"/>
      <c r="M1310" s="64"/>
      <c r="N1310" s="64"/>
      <c r="O1310" s="64"/>
      <c r="P1310" s="64"/>
      <c r="Q1310" s="64"/>
      <c r="R1310" s="84"/>
      <c r="S1310" s="64"/>
      <c r="T1310" s="61"/>
      <c r="V1310" s="61"/>
      <c r="W1310" s="61"/>
    </row>
    <row r="1311" spans="1:23" s="85" customFormat="1">
      <c r="A1311" s="83"/>
      <c r="B1311" s="61"/>
      <c r="C1311" s="63"/>
      <c r="D1311" s="64"/>
      <c r="E1311" s="64"/>
      <c r="F1311" s="64"/>
      <c r="G1311" s="64"/>
      <c r="H1311" s="64"/>
      <c r="I1311" s="64"/>
      <c r="J1311" s="64"/>
      <c r="K1311" s="84"/>
      <c r="L1311" s="64"/>
      <c r="M1311" s="64"/>
      <c r="N1311" s="64"/>
      <c r="O1311" s="64"/>
      <c r="P1311" s="64"/>
      <c r="Q1311" s="64"/>
      <c r="R1311" s="84"/>
      <c r="S1311" s="64"/>
      <c r="T1311" s="61"/>
      <c r="V1311" s="61"/>
      <c r="W1311" s="61"/>
    </row>
    <row r="1312" spans="1:23" s="85" customFormat="1">
      <c r="A1312" s="83"/>
      <c r="B1312" s="61"/>
      <c r="C1312" s="63"/>
      <c r="D1312" s="64"/>
      <c r="E1312" s="64"/>
      <c r="F1312" s="64"/>
      <c r="G1312" s="64"/>
      <c r="H1312" s="64"/>
      <c r="I1312" s="64"/>
      <c r="J1312" s="64"/>
      <c r="K1312" s="84"/>
      <c r="L1312" s="64"/>
      <c r="M1312" s="64"/>
      <c r="N1312" s="64"/>
      <c r="O1312" s="64"/>
      <c r="P1312" s="64"/>
      <c r="Q1312" s="64"/>
      <c r="R1312" s="84"/>
      <c r="S1312" s="64"/>
      <c r="T1312" s="61"/>
      <c r="V1312" s="61"/>
      <c r="W1312" s="61"/>
    </row>
    <row r="1313" spans="1:23" s="85" customFormat="1">
      <c r="A1313" s="83"/>
      <c r="B1313" s="61"/>
      <c r="C1313" s="63"/>
      <c r="D1313" s="64"/>
      <c r="E1313" s="64"/>
      <c r="F1313" s="64"/>
      <c r="G1313" s="64"/>
      <c r="H1313" s="64"/>
      <c r="I1313" s="64"/>
      <c r="J1313" s="64"/>
      <c r="K1313" s="84"/>
      <c r="L1313" s="64"/>
      <c r="M1313" s="64"/>
      <c r="N1313" s="64"/>
      <c r="O1313" s="64"/>
      <c r="P1313" s="64"/>
      <c r="Q1313" s="64"/>
      <c r="R1313" s="84"/>
      <c r="S1313" s="64"/>
      <c r="T1313" s="61"/>
      <c r="V1313" s="61"/>
      <c r="W1313" s="61"/>
    </row>
    <row r="1314" spans="1:23" s="85" customFormat="1">
      <c r="A1314" s="83"/>
      <c r="B1314" s="61"/>
      <c r="C1314" s="63"/>
      <c r="D1314" s="64"/>
      <c r="E1314" s="64"/>
      <c r="F1314" s="64"/>
      <c r="G1314" s="64"/>
      <c r="H1314" s="64"/>
      <c r="I1314" s="64"/>
      <c r="J1314" s="64"/>
      <c r="K1314" s="84"/>
      <c r="L1314" s="64"/>
      <c r="M1314" s="64"/>
      <c r="N1314" s="64"/>
      <c r="O1314" s="64"/>
      <c r="P1314" s="64"/>
      <c r="Q1314" s="64"/>
      <c r="R1314" s="84"/>
      <c r="S1314" s="64"/>
      <c r="T1314" s="61"/>
      <c r="V1314" s="61"/>
      <c r="W1314" s="61"/>
    </row>
    <row r="1315" spans="1:23" s="85" customFormat="1">
      <c r="A1315" s="83"/>
      <c r="B1315" s="61"/>
      <c r="C1315" s="63"/>
      <c r="D1315" s="64"/>
      <c r="E1315" s="64"/>
      <c r="F1315" s="64"/>
      <c r="G1315" s="64"/>
      <c r="H1315" s="64"/>
      <c r="I1315" s="64"/>
      <c r="J1315" s="64"/>
      <c r="K1315" s="84"/>
      <c r="L1315" s="64"/>
      <c r="M1315" s="64"/>
      <c r="N1315" s="64"/>
      <c r="O1315" s="64"/>
      <c r="P1315" s="64"/>
      <c r="Q1315" s="64"/>
      <c r="R1315" s="84"/>
      <c r="S1315" s="64"/>
      <c r="T1315" s="61"/>
      <c r="V1315" s="61"/>
      <c r="W1315" s="61"/>
    </row>
    <row r="1316" spans="1:23" s="85" customFormat="1">
      <c r="A1316" s="83"/>
      <c r="B1316" s="61"/>
      <c r="C1316" s="63"/>
      <c r="D1316" s="64"/>
      <c r="E1316" s="64"/>
      <c r="F1316" s="64"/>
      <c r="G1316" s="64"/>
      <c r="H1316" s="64"/>
      <c r="I1316" s="64"/>
      <c r="J1316" s="64"/>
      <c r="K1316" s="84"/>
      <c r="L1316" s="64"/>
      <c r="M1316" s="64"/>
      <c r="N1316" s="64"/>
      <c r="O1316" s="64"/>
      <c r="P1316" s="64"/>
      <c r="Q1316" s="64"/>
      <c r="R1316" s="84"/>
      <c r="S1316" s="64"/>
      <c r="T1316" s="61"/>
      <c r="V1316" s="61"/>
      <c r="W1316" s="61"/>
    </row>
    <row r="1317" spans="1:23" s="85" customFormat="1">
      <c r="A1317" s="83"/>
      <c r="B1317" s="61"/>
      <c r="C1317" s="63"/>
      <c r="D1317" s="64"/>
      <c r="E1317" s="64"/>
      <c r="F1317" s="64"/>
      <c r="G1317" s="64"/>
      <c r="H1317" s="64"/>
      <c r="I1317" s="64"/>
      <c r="J1317" s="64"/>
      <c r="K1317" s="84"/>
      <c r="L1317" s="64"/>
      <c r="M1317" s="64"/>
      <c r="N1317" s="64"/>
      <c r="O1317" s="64"/>
      <c r="P1317" s="64"/>
      <c r="Q1317" s="64"/>
      <c r="R1317" s="84"/>
      <c r="S1317" s="64"/>
      <c r="T1317" s="61"/>
      <c r="V1317" s="61"/>
      <c r="W1317" s="61"/>
    </row>
    <row r="1318" spans="1:23" s="85" customFormat="1">
      <c r="A1318" s="83"/>
      <c r="B1318" s="61"/>
      <c r="C1318" s="63"/>
      <c r="D1318" s="64"/>
      <c r="E1318" s="64"/>
      <c r="F1318" s="64"/>
      <c r="G1318" s="64"/>
      <c r="H1318" s="64"/>
      <c r="I1318" s="64"/>
      <c r="J1318" s="64"/>
      <c r="K1318" s="84"/>
      <c r="L1318" s="64"/>
      <c r="M1318" s="64"/>
      <c r="N1318" s="64"/>
      <c r="O1318" s="64"/>
      <c r="P1318" s="64"/>
      <c r="Q1318" s="64"/>
      <c r="R1318" s="84"/>
      <c r="S1318" s="64"/>
      <c r="T1318" s="61"/>
      <c r="V1318" s="61"/>
      <c r="W1318" s="61"/>
    </row>
    <row r="1319" spans="1:23" s="85" customFormat="1">
      <c r="A1319" s="83"/>
      <c r="B1319" s="61"/>
      <c r="C1319" s="63"/>
      <c r="D1319" s="64"/>
      <c r="E1319" s="64"/>
      <c r="F1319" s="64"/>
      <c r="G1319" s="64"/>
      <c r="H1319" s="64"/>
      <c r="I1319" s="64"/>
      <c r="J1319" s="64"/>
      <c r="K1319" s="84"/>
      <c r="L1319" s="64"/>
      <c r="M1319" s="64"/>
      <c r="N1319" s="64"/>
      <c r="O1319" s="64"/>
      <c r="P1319" s="64"/>
      <c r="Q1319" s="64"/>
      <c r="R1319" s="84"/>
      <c r="S1319" s="64"/>
      <c r="T1319" s="61"/>
      <c r="V1319" s="61"/>
      <c r="W1319" s="61"/>
    </row>
    <row r="1320" spans="1:23" s="85" customFormat="1">
      <c r="A1320" s="83"/>
      <c r="B1320" s="61"/>
      <c r="C1320" s="63"/>
      <c r="D1320" s="64"/>
      <c r="E1320" s="64"/>
      <c r="F1320" s="64"/>
      <c r="G1320" s="64"/>
      <c r="H1320" s="64"/>
      <c r="I1320" s="64"/>
      <c r="J1320" s="64"/>
      <c r="K1320" s="84"/>
      <c r="L1320" s="64"/>
      <c r="M1320" s="64"/>
      <c r="N1320" s="64"/>
      <c r="O1320" s="64"/>
      <c r="P1320" s="64"/>
      <c r="Q1320" s="64"/>
      <c r="R1320" s="84"/>
      <c r="S1320" s="64"/>
      <c r="T1320" s="61"/>
      <c r="V1320" s="61"/>
      <c r="W1320" s="61"/>
    </row>
    <row r="1321" spans="1:23" s="85" customFormat="1">
      <c r="A1321" s="83"/>
      <c r="B1321" s="61"/>
      <c r="C1321" s="63"/>
      <c r="D1321" s="64"/>
      <c r="E1321" s="64"/>
      <c r="F1321" s="64"/>
      <c r="G1321" s="64"/>
      <c r="H1321" s="64"/>
      <c r="I1321" s="64"/>
      <c r="J1321" s="64"/>
      <c r="K1321" s="84"/>
      <c r="L1321" s="64"/>
      <c r="M1321" s="64"/>
      <c r="N1321" s="64"/>
      <c r="O1321" s="64"/>
      <c r="P1321" s="64"/>
      <c r="Q1321" s="64"/>
      <c r="R1321" s="84"/>
      <c r="S1321" s="64"/>
      <c r="T1321" s="61"/>
      <c r="V1321" s="61"/>
      <c r="W1321" s="61"/>
    </row>
    <row r="1322" spans="1:23" s="85" customFormat="1">
      <c r="A1322" s="83"/>
      <c r="B1322" s="61"/>
      <c r="C1322" s="63"/>
      <c r="D1322" s="64"/>
      <c r="E1322" s="64"/>
      <c r="F1322" s="64"/>
      <c r="G1322" s="64"/>
      <c r="H1322" s="64"/>
      <c r="I1322" s="64"/>
      <c r="J1322" s="64"/>
      <c r="K1322" s="84"/>
      <c r="L1322" s="64"/>
      <c r="M1322" s="64"/>
      <c r="N1322" s="64"/>
      <c r="O1322" s="64"/>
      <c r="P1322" s="64"/>
      <c r="Q1322" s="64"/>
      <c r="R1322" s="84"/>
      <c r="S1322" s="64"/>
      <c r="T1322" s="61"/>
      <c r="V1322" s="61"/>
      <c r="W1322" s="61"/>
    </row>
    <row r="1323" spans="1:23" s="85" customFormat="1">
      <c r="A1323" s="83"/>
      <c r="B1323" s="61"/>
      <c r="C1323" s="63"/>
      <c r="D1323" s="64"/>
      <c r="E1323" s="64"/>
      <c r="F1323" s="64"/>
      <c r="G1323" s="64"/>
      <c r="H1323" s="64"/>
      <c r="I1323" s="64"/>
      <c r="J1323" s="64"/>
      <c r="K1323" s="84"/>
      <c r="L1323" s="64"/>
      <c r="M1323" s="64"/>
      <c r="N1323" s="64"/>
      <c r="O1323" s="64"/>
      <c r="P1323" s="64"/>
      <c r="Q1323" s="64"/>
      <c r="R1323" s="84"/>
      <c r="S1323" s="64"/>
      <c r="T1323" s="61"/>
      <c r="V1323" s="61"/>
      <c r="W1323" s="61"/>
    </row>
    <row r="1324" spans="1:23" s="85" customFormat="1">
      <c r="A1324" s="83"/>
      <c r="B1324" s="61"/>
      <c r="C1324" s="63"/>
      <c r="D1324" s="64"/>
      <c r="E1324" s="64"/>
      <c r="F1324" s="64"/>
      <c r="G1324" s="64"/>
      <c r="H1324" s="64"/>
      <c r="I1324" s="64"/>
      <c r="J1324" s="64"/>
      <c r="K1324" s="84"/>
      <c r="L1324" s="64"/>
      <c r="M1324" s="64"/>
      <c r="N1324" s="64"/>
      <c r="O1324" s="64"/>
      <c r="P1324" s="64"/>
      <c r="Q1324" s="64"/>
      <c r="R1324" s="84"/>
      <c r="S1324" s="64"/>
      <c r="T1324" s="61"/>
      <c r="V1324" s="61"/>
      <c r="W1324" s="61"/>
    </row>
    <row r="1325" spans="1:23" s="85" customFormat="1">
      <c r="A1325" s="83"/>
      <c r="B1325" s="61"/>
      <c r="C1325" s="63"/>
      <c r="D1325" s="64"/>
      <c r="E1325" s="64"/>
      <c r="F1325" s="64"/>
      <c r="G1325" s="64"/>
      <c r="H1325" s="64"/>
      <c r="I1325" s="64"/>
      <c r="J1325" s="64"/>
      <c r="K1325" s="84"/>
      <c r="L1325" s="64"/>
      <c r="M1325" s="64"/>
      <c r="N1325" s="64"/>
      <c r="O1325" s="64"/>
      <c r="P1325" s="64"/>
      <c r="Q1325" s="64"/>
      <c r="R1325" s="84"/>
      <c r="S1325" s="64"/>
      <c r="T1325" s="61"/>
      <c r="V1325" s="61"/>
      <c r="W1325" s="61"/>
    </row>
    <row r="1326" spans="1:23" s="85" customFormat="1">
      <c r="A1326" s="83"/>
      <c r="B1326" s="61"/>
      <c r="C1326" s="63"/>
      <c r="D1326" s="64"/>
      <c r="E1326" s="64"/>
      <c r="F1326" s="64"/>
      <c r="G1326" s="64"/>
      <c r="H1326" s="64"/>
      <c r="I1326" s="64"/>
      <c r="J1326" s="64"/>
      <c r="K1326" s="84"/>
      <c r="L1326" s="64"/>
      <c r="M1326" s="64"/>
      <c r="N1326" s="64"/>
      <c r="O1326" s="64"/>
      <c r="P1326" s="64"/>
      <c r="Q1326" s="64"/>
      <c r="R1326" s="84"/>
      <c r="S1326" s="64"/>
      <c r="T1326" s="61"/>
      <c r="V1326" s="61"/>
      <c r="W1326" s="61"/>
    </row>
    <row r="1327" spans="1:23" s="85" customFormat="1">
      <c r="A1327" s="83"/>
      <c r="B1327" s="61"/>
      <c r="C1327" s="63"/>
      <c r="D1327" s="64"/>
      <c r="E1327" s="64"/>
      <c r="F1327" s="64"/>
      <c r="G1327" s="64"/>
      <c r="H1327" s="64"/>
      <c r="I1327" s="64"/>
      <c r="J1327" s="64"/>
      <c r="K1327" s="84"/>
      <c r="L1327" s="64"/>
      <c r="M1327" s="64"/>
      <c r="N1327" s="64"/>
      <c r="O1327" s="64"/>
      <c r="P1327" s="64"/>
      <c r="Q1327" s="64"/>
      <c r="R1327" s="84"/>
      <c r="S1327" s="64"/>
      <c r="T1327" s="61"/>
      <c r="V1327" s="61"/>
      <c r="W1327" s="61"/>
    </row>
    <row r="1328" spans="1:23" s="85" customFormat="1">
      <c r="A1328" s="83"/>
      <c r="B1328" s="61"/>
      <c r="C1328" s="63"/>
      <c r="D1328" s="64"/>
      <c r="E1328" s="64"/>
      <c r="F1328" s="64"/>
      <c r="G1328" s="64"/>
      <c r="H1328" s="64"/>
      <c r="I1328" s="64"/>
      <c r="J1328" s="64"/>
      <c r="K1328" s="84"/>
      <c r="L1328" s="64"/>
      <c r="M1328" s="64"/>
      <c r="N1328" s="64"/>
      <c r="O1328" s="64"/>
      <c r="P1328" s="64"/>
      <c r="Q1328" s="64"/>
      <c r="R1328" s="84"/>
      <c r="S1328" s="64"/>
      <c r="T1328" s="61"/>
      <c r="V1328" s="61"/>
      <c r="W1328" s="61"/>
    </row>
    <row r="1329" spans="1:23" s="85" customFormat="1">
      <c r="A1329" s="83"/>
      <c r="B1329" s="61"/>
      <c r="C1329" s="63"/>
      <c r="D1329" s="64"/>
      <c r="E1329" s="64"/>
      <c r="F1329" s="64"/>
      <c r="G1329" s="64"/>
      <c r="H1329" s="64"/>
      <c r="I1329" s="64"/>
      <c r="J1329" s="64"/>
      <c r="K1329" s="84"/>
      <c r="L1329" s="64"/>
      <c r="M1329" s="64"/>
      <c r="N1329" s="64"/>
      <c r="O1329" s="64"/>
      <c r="P1329" s="64"/>
      <c r="Q1329" s="64"/>
      <c r="R1329" s="84"/>
      <c r="S1329" s="64"/>
      <c r="T1329" s="61"/>
      <c r="V1329" s="61"/>
      <c r="W1329" s="61"/>
    </row>
    <row r="1330" spans="1:23" s="85" customFormat="1">
      <c r="A1330" s="83"/>
      <c r="B1330" s="61"/>
      <c r="C1330" s="63"/>
      <c r="D1330" s="64"/>
      <c r="E1330" s="64"/>
      <c r="F1330" s="64"/>
      <c r="G1330" s="64"/>
      <c r="H1330" s="64"/>
      <c r="I1330" s="64"/>
      <c r="J1330" s="64"/>
      <c r="K1330" s="84"/>
      <c r="L1330" s="64"/>
      <c r="M1330" s="64"/>
      <c r="N1330" s="64"/>
      <c r="O1330" s="64"/>
      <c r="P1330" s="64"/>
      <c r="Q1330" s="64"/>
      <c r="R1330" s="84"/>
      <c r="S1330" s="64"/>
      <c r="T1330" s="61"/>
      <c r="V1330" s="61"/>
      <c r="W1330" s="61"/>
    </row>
    <row r="1331" spans="1:23" s="85" customFormat="1">
      <c r="A1331" s="83"/>
      <c r="B1331" s="61"/>
      <c r="C1331" s="63"/>
      <c r="D1331" s="64"/>
      <c r="E1331" s="64"/>
      <c r="F1331" s="64"/>
      <c r="G1331" s="64"/>
      <c r="H1331" s="64"/>
      <c r="I1331" s="64"/>
      <c r="J1331" s="64"/>
      <c r="K1331" s="84"/>
      <c r="L1331" s="64"/>
      <c r="M1331" s="64"/>
      <c r="N1331" s="64"/>
      <c r="O1331" s="64"/>
      <c r="P1331" s="64"/>
      <c r="Q1331" s="64"/>
      <c r="R1331" s="84"/>
      <c r="S1331" s="64"/>
      <c r="T1331" s="61"/>
      <c r="V1331" s="61"/>
      <c r="W1331" s="61"/>
    </row>
    <row r="1332" spans="1:23" s="85" customFormat="1">
      <c r="A1332" s="83"/>
      <c r="B1332" s="61"/>
      <c r="C1332" s="63"/>
      <c r="D1332" s="64"/>
      <c r="E1332" s="64"/>
      <c r="F1332" s="64"/>
      <c r="G1332" s="64"/>
      <c r="H1332" s="64"/>
      <c r="I1332" s="64"/>
      <c r="J1332" s="64"/>
      <c r="K1332" s="84"/>
      <c r="L1332" s="64"/>
      <c r="M1332" s="64"/>
      <c r="N1332" s="64"/>
      <c r="O1332" s="64"/>
      <c r="P1332" s="64"/>
      <c r="Q1332" s="64"/>
      <c r="R1332" s="84"/>
      <c r="S1332" s="64"/>
      <c r="T1332" s="61"/>
      <c r="V1332" s="61"/>
      <c r="W1332" s="61"/>
    </row>
    <row r="1333" spans="1:23" s="85" customFormat="1">
      <c r="A1333" s="83"/>
      <c r="B1333" s="61"/>
      <c r="C1333" s="63"/>
      <c r="D1333" s="64"/>
      <c r="E1333" s="64"/>
      <c r="F1333" s="64"/>
      <c r="G1333" s="64"/>
      <c r="H1333" s="64"/>
      <c r="I1333" s="64"/>
      <c r="J1333" s="64"/>
      <c r="K1333" s="84"/>
      <c r="L1333" s="64"/>
      <c r="M1333" s="64"/>
      <c r="N1333" s="64"/>
      <c r="O1333" s="64"/>
      <c r="P1333" s="64"/>
      <c r="Q1333" s="64"/>
      <c r="R1333" s="84"/>
      <c r="S1333" s="64"/>
      <c r="T1333" s="61"/>
      <c r="V1333" s="61"/>
      <c r="W1333" s="61"/>
    </row>
    <row r="1334" spans="1:23" s="85" customFormat="1">
      <c r="A1334" s="83"/>
      <c r="B1334" s="61"/>
      <c r="C1334" s="63"/>
      <c r="D1334" s="64"/>
      <c r="E1334" s="64"/>
      <c r="F1334" s="64"/>
      <c r="G1334" s="64"/>
      <c r="H1334" s="64"/>
      <c r="I1334" s="64"/>
      <c r="J1334" s="64"/>
      <c r="K1334" s="84"/>
      <c r="L1334" s="64"/>
      <c r="M1334" s="64"/>
      <c r="N1334" s="64"/>
      <c r="O1334" s="64"/>
      <c r="P1334" s="64"/>
      <c r="Q1334" s="64"/>
      <c r="R1334" s="84"/>
      <c r="S1334" s="64"/>
      <c r="T1334" s="61"/>
      <c r="V1334" s="61"/>
      <c r="W1334" s="61"/>
    </row>
    <row r="1335" spans="1:23" s="85" customFormat="1">
      <c r="A1335" s="83"/>
      <c r="B1335" s="61"/>
      <c r="C1335" s="63"/>
      <c r="D1335" s="64"/>
      <c r="E1335" s="64"/>
      <c r="F1335" s="64"/>
      <c r="G1335" s="64"/>
      <c r="H1335" s="64"/>
      <c r="I1335" s="64"/>
      <c r="J1335" s="64"/>
      <c r="K1335" s="84"/>
      <c r="L1335" s="64"/>
      <c r="M1335" s="64"/>
      <c r="N1335" s="64"/>
      <c r="O1335" s="64"/>
      <c r="P1335" s="64"/>
      <c r="Q1335" s="64"/>
      <c r="R1335" s="84"/>
      <c r="S1335" s="64"/>
      <c r="T1335" s="61"/>
      <c r="V1335" s="61"/>
      <c r="W1335" s="61"/>
    </row>
    <row r="1336" spans="1:23" s="85" customFormat="1">
      <c r="A1336" s="83"/>
      <c r="B1336" s="61"/>
      <c r="C1336" s="63"/>
      <c r="D1336" s="64"/>
      <c r="E1336" s="64"/>
      <c r="F1336" s="64"/>
      <c r="G1336" s="64"/>
      <c r="H1336" s="64"/>
      <c r="I1336" s="64"/>
      <c r="J1336" s="64"/>
      <c r="K1336" s="84"/>
      <c r="L1336" s="64"/>
      <c r="M1336" s="64"/>
      <c r="N1336" s="64"/>
      <c r="O1336" s="64"/>
      <c r="P1336" s="64"/>
      <c r="Q1336" s="64"/>
      <c r="R1336" s="84"/>
      <c r="S1336" s="64"/>
      <c r="T1336" s="61"/>
      <c r="V1336" s="61"/>
      <c r="W1336" s="61"/>
    </row>
    <row r="1337" spans="1:23" s="85" customFormat="1">
      <c r="A1337" s="83"/>
      <c r="B1337" s="61"/>
      <c r="C1337" s="63"/>
      <c r="D1337" s="64"/>
      <c r="E1337" s="64"/>
      <c r="F1337" s="64"/>
      <c r="G1337" s="64"/>
      <c r="H1337" s="64"/>
      <c r="I1337" s="64"/>
      <c r="J1337" s="64"/>
      <c r="K1337" s="84"/>
      <c r="L1337" s="64"/>
      <c r="M1337" s="64"/>
      <c r="N1337" s="64"/>
      <c r="O1337" s="64"/>
      <c r="P1337" s="64"/>
      <c r="Q1337" s="64"/>
      <c r="R1337" s="84"/>
      <c r="S1337" s="64"/>
      <c r="T1337" s="61"/>
      <c r="V1337" s="61"/>
      <c r="W1337" s="61"/>
    </row>
    <row r="1338" spans="1:23" s="85" customFormat="1">
      <c r="A1338" s="83"/>
      <c r="B1338" s="61"/>
      <c r="C1338" s="63"/>
      <c r="D1338" s="64"/>
      <c r="E1338" s="64"/>
      <c r="F1338" s="64"/>
      <c r="G1338" s="64"/>
      <c r="H1338" s="64"/>
      <c r="I1338" s="64"/>
      <c r="J1338" s="64"/>
      <c r="K1338" s="84"/>
      <c r="L1338" s="64"/>
      <c r="M1338" s="64"/>
      <c r="N1338" s="64"/>
      <c r="O1338" s="64"/>
      <c r="P1338" s="64"/>
      <c r="Q1338" s="64"/>
      <c r="R1338" s="84"/>
      <c r="S1338" s="64"/>
      <c r="T1338" s="61"/>
      <c r="V1338" s="61"/>
      <c r="W1338" s="61"/>
    </row>
    <row r="1339" spans="1:23" s="85" customFormat="1">
      <c r="A1339" s="83"/>
      <c r="B1339" s="61"/>
      <c r="C1339" s="63"/>
      <c r="D1339" s="64"/>
      <c r="E1339" s="64"/>
      <c r="F1339" s="64"/>
      <c r="G1339" s="64"/>
      <c r="H1339" s="64"/>
      <c r="I1339" s="64"/>
      <c r="J1339" s="64"/>
      <c r="K1339" s="84"/>
      <c r="L1339" s="64"/>
      <c r="M1339" s="64"/>
      <c r="N1339" s="64"/>
      <c r="O1339" s="64"/>
      <c r="P1339" s="64"/>
      <c r="Q1339" s="64"/>
      <c r="R1339" s="84"/>
      <c r="S1339" s="64"/>
      <c r="T1339" s="61"/>
      <c r="V1339" s="61"/>
      <c r="W1339" s="61"/>
    </row>
    <row r="1340" spans="1:23" s="85" customFormat="1">
      <c r="A1340" s="83"/>
      <c r="B1340" s="61"/>
      <c r="C1340" s="63"/>
      <c r="D1340" s="64"/>
      <c r="E1340" s="64"/>
      <c r="F1340" s="64"/>
      <c r="G1340" s="64"/>
      <c r="H1340" s="64"/>
      <c r="I1340" s="64"/>
      <c r="J1340" s="64"/>
      <c r="K1340" s="84"/>
      <c r="L1340" s="64"/>
      <c r="M1340" s="64"/>
      <c r="N1340" s="64"/>
      <c r="O1340" s="64"/>
      <c r="P1340" s="64"/>
      <c r="Q1340" s="64"/>
      <c r="R1340" s="84"/>
      <c r="S1340" s="64"/>
      <c r="T1340" s="61"/>
      <c r="V1340" s="61"/>
      <c r="W1340" s="61"/>
    </row>
    <row r="1341" spans="1:23" s="85" customFormat="1">
      <c r="A1341" s="83"/>
      <c r="B1341" s="61"/>
      <c r="C1341" s="63"/>
      <c r="D1341" s="64"/>
      <c r="E1341" s="64"/>
      <c r="F1341" s="64"/>
      <c r="G1341" s="64"/>
      <c r="H1341" s="64"/>
      <c r="I1341" s="64"/>
      <c r="J1341" s="64"/>
      <c r="K1341" s="84"/>
      <c r="L1341" s="64"/>
      <c r="M1341" s="64"/>
      <c r="N1341" s="64"/>
      <c r="O1341" s="64"/>
      <c r="P1341" s="64"/>
      <c r="Q1341" s="64"/>
      <c r="R1341" s="84"/>
      <c r="S1341" s="64"/>
      <c r="T1341" s="61"/>
      <c r="V1341" s="61"/>
      <c r="W1341" s="61"/>
    </row>
    <row r="1342" spans="1:23" s="85" customFormat="1">
      <c r="A1342" s="83"/>
      <c r="B1342" s="61"/>
      <c r="C1342" s="63"/>
      <c r="D1342" s="64"/>
      <c r="E1342" s="64"/>
      <c r="F1342" s="64"/>
      <c r="G1342" s="64"/>
      <c r="H1342" s="64"/>
      <c r="I1342" s="64"/>
      <c r="J1342" s="64"/>
      <c r="K1342" s="84"/>
      <c r="L1342" s="64"/>
      <c r="M1342" s="64"/>
      <c r="N1342" s="64"/>
      <c r="O1342" s="64"/>
      <c r="P1342" s="64"/>
      <c r="Q1342" s="64"/>
      <c r="R1342" s="84"/>
      <c r="S1342" s="64"/>
      <c r="T1342" s="61"/>
      <c r="V1342" s="61"/>
      <c r="W1342" s="61"/>
    </row>
    <row r="1343" spans="1:23" s="85" customFormat="1">
      <c r="A1343" s="83"/>
      <c r="B1343" s="61"/>
      <c r="C1343" s="63"/>
      <c r="D1343" s="64"/>
      <c r="E1343" s="64"/>
      <c r="F1343" s="64"/>
      <c r="G1343" s="64"/>
      <c r="H1343" s="64"/>
      <c r="I1343" s="64"/>
      <c r="J1343" s="64"/>
      <c r="K1343" s="84"/>
      <c r="L1343" s="64"/>
      <c r="M1343" s="64"/>
      <c r="N1343" s="64"/>
      <c r="O1343" s="64"/>
      <c r="P1343" s="64"/>
      <c r="Q1343" s="64"/>
      <c r="R1343" s="84"/>
      <c r="S1343" s="64"/>
      <c r="T1343" s="61"/>
      <c r="V1343" s="61"/>
      <c r="W1343" s="61"/>
    </row>
    <row r="1344" spans="1:23" s="85" customFormat="1">
      <c r="A1344" s="83"/>
      <c r="B1344" s="61"/>
      <c r="C1344" s="63"/>
      <c r="D1344" s="64"/>
      <c r="E1344" s="64"/>
      <c r="F1344" s="64"/>
      <c r="G1344" s="64"/>
      <c r="H1344" s="64"/>
      <c r="I1344" s="64"/>
      <c r="J1344" s="64"/>
      <c r="K1344" s="84"/>
      <c r="L1344" s="64"/>
      <c r="M1344" s="64"/>
      <c r="N1344" s="64"/>
      <c r="O1344" s="64"/>
      <c r="P1344" s="64"/>
      <c r="Q1344" s="64"/>
      <c r="R1344" s="84"/>
      <c r="S1344" s="64"/>
      <c r="T1344" s="61"/>
      <c r="V1344" s="61"/>
      <c r="W1344" s="61"/>
    </row>
    <row r="1345" spans="1:25" s="85" customFormat="1">
      <c r="A1345" s="83"/>
      <c r="B1345" s="61"/>
      <c r="C1345" s="63"/>
      <c r="D1345" s="64"/>
      <c r="E1345" s="64"/>
      <c r="F1345" s="64"/>
      <c r="G1345" s="64"/>
      <c r="H1345" s="64"/>
      <c r="I1345" s="64"/>
      <c r="J1345" s="64"/>
      <c r="K1345" s="84"/>
      <c r="L1345" s="64"/>
      <c r="M1345" s="64"/>
      <c r="N1345" s="64"/>
      <c r="O1345" s="64"/>
      <c r="P1345" s="64"/>
      <c r="Q1345" s="64"/>
      <c r="R1345" s="84"/>
      <c r="S1345" s="64"/>
      <c r="T1345" s="61"/>
      <c r="V1345" s="61"/>
      <c r="W1345" s="61"/>
    </row>
    <row r="1346" spans="1:25" s="85" customFormat="1">
      <c r="A1346" s="83"/>
      <c r="B1346" s="61"/>
      <c r="C1346" s="63"/>
      <c r="D1346" s="64"/>
      <c r="E1346" s="64"/>
      <c r="F1346" s="64"/>
      <c r="G1346" s="64"/>
      <c r="H1346" s="64"/>
      <c r="I1346" s="64"/>
      <c r="J1346" s="64"/>
      <c r="K1346" s="84"/>
      <c r="L1346" s="64"/>
      <c r="M1346" s="64"/>
      <c r="N1346" s="64"/>
      <c r="O1346" s="64"/>
      <c r="P1346" s="64"/>
      <c r="Q1346" s="64"/>
      <c r="R1346" s="84"/>
      <c r="S1346" s="64"/>
      <c r="T1346" s="61"/>
      <c r="V1346" s="61"/>
      <c r="W1346" s="61"/>
    </row>
    <row r="1347" spans="1:25" s="85" customFormat="1">
      <c r="A1347" s="83"/>
      <c r="B1347" s="61"/>
      <c r="C1347" s="63"/>
      <c r="D1347" s="64"/>
      <c r="E1347" s="64"/>
      <c r="F1347" s="64"/>
      <c r="G1347" s="64"/>
      <c r="H1347" s="64"/>
      <c r="I1347" s="64"/>
      <c r="J1347" s="64"/>
      <c r="K1347" s="84"/>
      <c r="L1347" s="64"/>
      <c r="M1347" s="64"/>
      <c r="N1347" s="64"/>
      <c r="O1347" s="64"/>
      <c r="P1347" s="64"/>
      <c r="Q1347" s="64"/>
      <c r="R1347" s="84"/>
      <c r="S1347" s="64"/>
      <c r="T1347" s="61"/>
      <c r="V1347" s="61"/>
      <c r="W1347" s="61"/>
    </row>
    <row r="1348" spans="1:25" s="85" customFormat="1">
      <c r="A1348" s="83"/>
      <c r="B1348" s="61"/>
      <c r="C1348" s="63"/>
      <c r="D1348" s="64"/>
      <c r="E1348" s="64"/>
      <c r="F1348" s="64"/>
      <c r="G1348" s="64"/>
      <c r="H1348" s="64"/>
      <c r="I1348" s="64"/>
      <c r="J1348" s="64"/>
      <c r="K1348" s="84"/>
      <c r="L1348" s="64"/>
      <c r="M1348" s="64"/>
      <c r="N1348" s="64"/>
      <c r="O1348" s="64"/>
      <c r="P1348" s="64"/>
      <c r="Q1348" s="64"/>
      <c r="R1348" s="84"/>
      <c r="S1348" s="64"/>
      <c r="T1348" s="61"/>
      <c r="V1348" s="61"/>
      <c r="W1348" s="61"/>
    </row>
    <row r="1349" spans="1:25" s="85" customFormat="1">
      <c r="A1349" s="83"/>
      <c r="B1349" s="61"/>
      <c r="C1349" s="63"/>
      <c r="D1349" s="64"/>
      <c r="E1349" s="64"/>
      <c r="F1349" s="64"/>
      <c r="G1349" s="64"/>
      <c r="H1349" s="64"/>
      <c r="I1349" s="64"/>
      <c r="J1349" s="64"/>
      <c r="K1349" s="84"/>
      <c r="L1349" s="64"/>
      <c r="M1349" s="64"/>
      <c r="N1349" s="64"/>
      <c r="O1349" s="64"/>
      <c r="P1349" s="64"/>
      <c r="Q1349" s="64"/>
      <c r="R1349" s="84"/>
      <c r="S1349" s="64"/>
      <c r="T1349" s="61"/>
      <c r="V1349" s="61"/>
      <c r="W1349" s="61"/>
    </row>
    <row r="1350" spans="1:25" s="85" customFormat="1">
      <c r="A1350" s="83"/>
      <c r="B1350" s="61"/>
      <c r="C1350" s="63"/>
      <c r="D1350" s="64"/>
      <c r="E1350" s="64"/>
      <c r="F1350" s="64"/>
      <c r="G1350" s="64"/>
      <c r="H1350" s="64"/>
      <c r="I1350" s="64"/>
      <c r="J1350" s="64"/>
      <c r="K1350" s="84"/>
      <c r="L1350" s="64"/>
      <c r="M1350" s="64"/>
      <c r="N1350" s="64"/>
      <c r="O1350" s="64"/>
      <c r="P1350" s="64"/>
      <c r="Q1350" s="64"/>
      <c r="R1350" s="84"/>
      <c r="S1350" s="64"/>
      <c r="T1350" s="61"/>
      <c r="V1350" s="61"/>
      <c r="W1350" s="61"/>
    </row>
    <row r="1351" spans="1:25" s="85" customFormat="1">
      <c r="A1351" s="83"/>
      <c r="B1351" s="61"/>
      <c r="C1351" s="63"/>
      <c r="D1351" s="64"/>
      <c r="E1351" s="64"/>
      <c r="F1351" s="64"/>
      <c r="G1351" s="64"/>
      <c r="H1351" s="64"/>
      <c r="I1351" s="64"/>
      <c r="J1351" s="64"/>
      <c r="K1351" s="84"/>
      <c r="L1351" s="64"/>
      <c r="M1351" s="64"/>
      <c r="N1351" s="64"/>
      <c r="O1351" s="64"/>
      <c r="P1351" s="64"/>
      <c r="Q1351" s="64"/>
      <c r="R1351" s="84"/>
      <c r="S1351" s="64"/>
      <c r="T1351" s="61"/>
      <c r="V1351" s="61"/>
      <c r="W1351" s="61"/>
    </row>
    <row r="1352" spans="1:25" s="85" customFormat="1">
      <c r="A1352" s="83"/>
      <c r="B1352" s="61"/>
      <c r="C1352" s="63"/>
      <c r="D1352" s="64"/>
      <c r="E1352" s="64"/>
      <c r="F1352" s="64"/>
      <c r="G1352" s="64"/>
      <c r="H1352" s="64"/>
      <c r="I1352" s="64"/>
      <c r="J1352" s="64"/>
      <c r="K1352" s="84"/>
      <c r="L1352" s="64"/>
      <c r="M1352" s="64"/>
      <c r="N1352" s="64"/>
      <c r="O1352" s="64"/>
      <c r="P1352" s="64"/>
      <c r="Q1352" s="64"/>
      <c r="R1352" s="84"/>
      <c r="S1352" s="64"/>
      <c r="T1352" s="61"/>
      <c r="V1352" s="61"/>
      <c r="W1352" s="61"/>
    </row>
    <row r="1353" spans="1:25" s="85" customFormat="1">
      <c r="A1353" s="83"/>
      <c r="B1353" s="61"/>
      <c r="C1353" s="63"/>
      <c r="D1353" s="64"/>
      <c r="E1353" s="64"/>
      <c r="F1353" s="64"/>
      <c r="G1353" s="64"/>
      <c r="H1353" s="64"/>
      <c r="I1353" s="64"/>
      <c r="J1353" s="64"/>
      <c r="K1353" s="84"/>
      <c r="L1353" s="64"/>
      <c r="M1353" s="64"/>
      <c r="N1353" s="64"/>
      <c r="O1353" s="64"/>
      <c r="P1353" s="64"/>
      <c r="Q1353" s="64"/>
      <c r="R1353" s="84"/>
      <c r="S1353" s="64"/>
      <c r="T1353" s="61"/>
      <c r="V1353" s="61"/>
      <c r="W1353" s="61"/>
    </row>
    <row r="1354" spans="1:25" s="85" customFormat="1">
      <c r="A1354" s="83"/>
      <c r="B1354" s="61"/>
      <c r="C1354" s="63"/>
      <c r="D1354" s="64"/>
      <c r="E1354" s="64"/>
      <c r="F1354" s="64"/>
      <c r="G1354" s="64"/>
      <c r="H1354" s="64"/>
      <c r="I1354" s="64"/>
      <c r="J1354" s="64"/>
      <c r="K1354" s="84"/>
      <c r="L1354" s="64"/>
      <c r="M1354" s="64"/>
      <c r="N1354" s="64"/>
      <c r="O1354" s="64"/>
      <c r="P1354" s="64"/>
      <c r="Q1354" s="64"/>
      <c r="R1354" s="84"/>
      <c r="S1354" s="64"/>
      <c r="T1354" s="61"/>
      <c r="V1354" s="61"/>
      <c r="W1354" s="61"/>
    </row>
    <row r="1355" spans="1:25" s="85" customFormat="1">
      <c r="A1355" s="83"/>
      <c r="B1355" s="61"/>
      <c r="C1355" s="63"/>
      <c r="D1355" s="64"/>
      <c r="E1355" s="64"/>
      <c r="F1355" s="64"/>
      <c r="G1355" s="64"/>
      <c r="H1355" s="64"/>
      <c r="I1355" s="64"/>
      <c r="J1355" s="64"/>
      <c r="K1355" s="84"/>
      <c r="L1355" s="64"/>
      <c r="M1355" s="64"/>
      <c r="N1355" s="64"/>
      <c r="O1355" s="64"/>
      <c r="P1355" s="64"/>
      <c r="Q1355" s="64"/>
      <c r="R1355" s="84"/>
      <c r="S1355" s="64"/>
      <c r="T1355" s="61"/>
      <c r="V1355" s="61"/>
      <c r="W1355" s="61"/>
    </row>
    <row r="1356" spans="1:25" s="85" customFormat="1">
      <c r="A1356" s="83"/>
      <c r="B1356" s="61"/>
      <c r="C1356" s="63"/>
      <c r="D1356" s="64"/>
      <c r="E1356" s="64"/>
      <c r="F1356" s="64"/>
      <c r="G1356" s="64"/>
      <c r="H1356" s="64"/>
      <c r="I1356" s="64"/>
      <c r="J1356" s="64"/>
      <c r="K1356" s="84"/>
      <c r="L1356" s="64"/>
      <c r="M1356" s="64"/>
      <c r="N1356" s="64"/>
      <c r="O1356" s="64"/>
      <c r="P1356" s="64"/>
      <c r="Q1356" s="64"/>
      <c r="R1356" s="84"/>
      <c r="S1356" s="64"/>
      <c r="T1356" s="61"/>
      <c r="V1356" s="61"/>
      <c r="W1356" s="61"/>
    </row>
    <row r="1357" spans="1:25" s="85" customFormat="1">
      <c r="A1357" s="83"/>
      <c r="B1357" s="61"/>
      <c r="C1357" s="63"/>
      <c r="D1357" s="64"/>
      <c r="E1357" s="64"/>
      <c r="F1357" s="64"/>
      <c r="G1357" s="64"/>
      <c r="H1357" s="64"/>
      <c r="I1357" s="64"/>
      <c r="J1357" s="64"/>
      <c r="K1357" s="84"/>
      <c r="L1357" s="64"/>
      <c r="M1357" s="64"/>
      <c r="N1357" s="64"/>
      <c r="O1357" s="64"/>
      <c r="P1357" s="64"/>
      <c r="Q1357" s="64"/>
      <c r="R1357" s="84"/>
      <c r="S1357" s="64"/>
      <c r="T1357" s="61"/>
      <c r="V1357" s="61"/>
      <c r="W1357" s="61"/>
    </row>
    <row r="1358" spans="1:25" s="85" customFormat="1">
      <c r="A1358" s="83"/>
      <c r="B1358" s="61"/>
      <c r="C1358" s="63"/>
      <c r="D1358" s="64"/>
      <c r="E1358" s="64"/>
      <c r="F1358" s="64"/>
      <c r="G1358" s="64"/>
      <c r="H1358" s="64"/>
      <c r="I1358" s="64"/>
      <c r="J1358" s="64"/>
      <c r="K1358" s="84"/>
      <c r="L1358" s="64"/>
      <c r="M1358" s="64"/>
      <c r="N1358" s="64"/>
      <c r="O1358" s="64"/>
      <c r="P1358" s="64"/>
      <c r="Q1358" s="64"/>
      <c r="R1358" s="84"/>
      <c r="S1358" s="64"/>
      <c r="T1358" s="61"/>
      <c r="V1358" s="61"/>
      <c r="W1358" s="61"/>
    </row>
    <row r="1359" spans="1:25">
      <c r="A1359" s="83"/>
      <c r="D1359" s="64"/>
      <c r="E1359" s="64"/>
      <c r="F1359" s="64"/>
      <c r="G1359" s="64"/>
      <c r="H1359" s="64"/>
      <c r="I1359" s="64"/>
      <c r="J1359" s="64"/>
      <c r="K1359" s="84"/>
      <c r="L1359" s="64"/>
      <c r="M1359" s="64"/>
      <c r="N1359" s="64"/>
      <c r="O1359" s="64"/>
      <c r="P1359" s="64"/>
      <c r="Q1359" s="64"/>
      <c r="R1359" s="84"/>
      <c r="S1359" s="64"/>
      <c r="U1359" s="85"/>
      <c r="X1359" s="85"/>
      <c r="Y1359" s="85"/>
    </row>
    <row r="1360" spans="1:25">
      <c r="A1360" s="83"/>
      <c r="D1360" s="64"/>
      <c r="E1360" s="64"/>
      <c r="F1360" s="64"/>
      <c r="G1360" s="64"/>
      <c r="H1360" s="64"/>
      <c r="I1360" s="64"/>
      <c r="J1360" s="64"/>
      <c r="K1360" s="84"/>
      <c r="L1360" s="64"/>
      <c r="M1360" s="64"/>
      <c r="N1360" s="64"/>
      <c r="O1360" s="64"/>
      <c r="P1360" s="64"/>
      <c r="Q1360" s="64"/>
      <c r="R1360" s="84"/>
      <c r="S1360" s="64"/>
      <c r="U1360" s="85"/>
      <c r="X1360" s="85"/>
      <c r="Y1360" s="85"/>
    </row>
    <row r="1361" spans="1:25">
      <c r="A1361" s="83"/>
      <c r="D1361" s="64"/>
      <c r="E1361" s="64"/>
      <c r="F1361" s="64"/>
      <c r="G1361" s="64"/>
      <c r="H1361" s="64"/>
      <c r="I1361" s="64"/>
      <c r="J1361" s="64"/>
      <c r="K1361" s="84"/>
      <c r="L1361" s="64"/>
      <c r="M1361" s="64"/>
      <c r="N1361" s="64"/>
      <c r="O1361" s="64"/>
      <c r="P1361" s="64"/>
      <c r="Q1361" s="64"/>
      <c r="R1361" s="84"/>
      <c r="S1361" s="64"/>
      <c r="U1361" s="85"/>
      <c r="X1361" s="85"/>
      <c r="Y1361" s="85"/>
    </row>
    <row r="1362" spans="1:25">
      <c r="A1362" s="83"/>
      <c r="D1362" s="64"/>
      <c r="E1362" s="64"/>
      <c r="F1362" s="64"/>
      <c r="G1362" s="64"/>
      <c r="H1362" s="64"/>
      <c r="I1362" s="64"/>
      <c r="J1362" s="64"/>
      <c r="K1362" s="84"/>
      <c r="L1362" s="64"/>
      <c r="M1362" s="64"/>
      <c r="N1362" s="64"/>
      <c r="O1362" s="64"/>
      <c r="P1362" s="64"/>
      <c r="Q1362" s="64"/>
      <c r="R1362" s="84"/>
      <c r="S1362" s="64"/>
      <c r="U1362" s="85"/>
      <c r="X1362" s="85"/>
      <c r="Y1362" s="85"/>
    </row>
    <row r="1363" spans="1:25">
      <c r="A1363" s="83"/>
      <c r="D1363" s="64"/>
      <c r="E1363" s="64"/>
      <c r="F1363" s="64"/>
      <c r="G1363" s="64"/>
      <c r="H1363" s="64"/>
      <c r="I1363" s="64"/>
      <c r="J1363" s="64"/>
      <c r="K1363" s="84"/>
      <c r="L1363" s="64"/>
      <c r="M1363" s="64"/>
      <c r="N1363" s="64"/>
      <c r="O1363" s="64"/>
      <c r="P1363" s="64"/>
      <c r="Q1363" s="64"/>
      <c r="R1363" s="84"/>
      <c r="S1363" s="64"/>
      <c r="U1363" s="85"/>
      <c r="X1363" s="85"/>
      <c r="Y1363" s="85"/>
    </row>
    <row r="1364" spans="1:25">
      <c r="A1364" s="83"/>
      <c r="D1364" s="64"/>
      <c r="E1364" s="64"/>
      <c r="F1364" s="64"/>
      <c r="G1364" s="64"/>
      <c r="H1364" s="64"/>
      <c r="I1364" s="64"/>
      <c r="J1364" s="64"/>
      <c r="K1364" s="84"/>
      <c r="L1364" s="64"/>
      <c r="M1364" s="64"/>
      <c r="N1364" s="64"/>
      <c r="O1364" s="64"/>
      <c r="P1364" s="64"/>
      <c r="Q1364" s="64"/>
      <c r="R1364" s="84"/>
      <c r="S1364" s="64"/>
      <c r="U1364" s="85"/>
      <c r="X1364" s="85"/>
      <c r="Y1364" s="85"/>
    </row>
    <row r="1365" spans="1:25">
      <c r="A1365" s="83"/>
      <c r="D1365" s="64"/>
      <c r="E1365" s="64"/>
      <c r="F1365" s="64"/>
      <c r="G1365" s="64"/>
      <c r="H1365" s="64"/>
      <c r="I1365" s="64"/>
      <c r="J1365" s="64"/>
      <c r="K1365" s="84"/>
      <c r="L1365" s="64"/>
      <c r="M1365" s="64"/>
      <c r="N1365" s="64"/>
      <c r="O1365" s="64"/>
      <c r="P1365" s="64"/>
      <c r="Q1365" s="64"/>
      <c r="R1365" s="84"/>
      <c r="S1365" s="64"/>
      <c r="U1365" s="85"/>
      <c r="X1365" s="85"/>
      <c r="Y1365" s="85"/>
    </row>
    <row r="1366" spans="1:25">
      <c r="A1366" s="83"/>
      <c r="D1366" s="64"/>
      <c r="E1366" s="64"/>
      <c r="F1366" s="64"/>
      <c r="G1366" s="64"/>
      <c r="H1366" s="64"/>
      <c r="I1366" s="64"/>
      <c r="J1366" s="64"/>
      <c r="K1366" s="84"/>
      <c r="L1366" s="64"/>
      <c r="M1366" s="64"/>
      <c r="N1366" s="64"/>
      <c r="O1366" s="64"/>
      <c r="P1366" s="64"/>
      <c r="Q1366" s="64"/>
      <c r="R1366" s="84"/>
      <c r="S1366" s="64"/>
      <c r="U1366" s="85"/>
      <c r="X1366" s="85"/>
      <c r="Y1366" s="85"/>
    </row>
    <row r="1367" spans="1:25">
      <c r="A1367" s="83"/>
      <c r="D1367" s="64"/>
      <c r="E1367" s="64"/>
      <c r="F1367" s="64"/>
      <c r="G1367" s="64"/>
      <c r="H1367" s="64"/>
      <c r="I1367" s="64"/>
      <c r="J1367" s="64"/>
      <c r="K1367" s="84"/>
      <c r="L1367" s="64"/>
      <c r="M1367" s="64"/>
      <c r="N1367" s="64"/>
      <c r="O1367" s="64"/>
      <c r="P1367" s="64"/>
      <c r="Q1367" s="64"/>
      <c r="R1367" s="84"/>
      <c r="S1367" s="64"/>
      <c r="U1367" s="85"/>
      <c r="X1367" s="85"/>
      <c r="Y1367" s="85"/>
    </row>
    <row r="1368" spans="1:25">
      <c r="A1368" s="83"/>
      <c r="D1368" s="64"/>
      <c r="E1368" s="64"/>
      <c r="F1368" s="64"/>
      <c r="G1368" s="64"/>
      <c r="H1368" s="64"/>
      <c r="I1368" s="64"/>
      <c r="J1368" s="64"/>
      <c r="K1368" s="84"/>
      <c r="L1368" s="64"/>
      <c r="M1368" s="64"/>
      <c r="N1368" s="64"/>
      <c r="O1368" s="64"/>
      <c r="P1368" s="64"/>
      <c r="Q1368" s="64"/>
      <c r="R1368" s="84"/>
      <c r="S1368" s="64"/>
      <c r="U1368" s="85"/>
      <c r="X1368" s="85"/>
      <c r="Y1368" s="85"/>
    </row>
    <row r="1369" spans="1:25">
      <c r="A1369" s="83"/>
      <c r="D1369" s="64"/>
      <c r="E1369" s="64"/>
      <c r="F1369" s="64"/>
      <c r="G1369" s="64"/>
      <c r="H1369" s="64"/>
      <c r="I1369" s="64"/>
      <c r="J1369" s="64"/>
      <c r="K1369" s="84"/>
      <c r="L1369" s="64"/>
      <c r="M1369" s="64"/>
      <c r="N1369" s="64"/>
      <c r="O1369" s="64"/>
      <c r="P1369" s="64"/>
      <c r="Q1369" s="64"/>
      <c r="R1369" s="84"/>
      <c r="S1369" s="64"/>
      <c r="U1369" s="85"/>
      <c r="X1369" s="85"/>
      <c r="Y1369" s="85"/>
    </row>
    <row r="1370" spans="1:25">
      <c r="A1370" s="83"/>
      <c r="D1370" s="64"/>
      <c r="E1370" s="64"/>
      <c r="F1370" s="64"/>
      <c r="G1370" s="64"/>
      <c r="H1370" s="64"/>
      <c r="I1370" s="64"/>
      <c r="J1370" s="64"/>
      <c r="K1370" s="84"/>
      <c r="L1370" s="64"/>
      <c r="M1370" s="64"/>
      <c r="N1370" s="64"/>
      <c r="O1370" s="64"/>
      <c r="P1370" s="64"/>
      <c r="Q1370" s="64"/>
      <c r="R1370" s="84"/>
      <c r="S1370" s="64"/>
      <c r="U1370" s="85"/>
      <c r="X1370" s="85"/>
      <c r="Y1370" s="85"/>
    </row>
    <row r="1371" spans="1:25">
      <c r="A1371" s="83"/>
      <c r="D1371" s="64"/>
      <c r="E1371" s="64"/>
      <c r="F1371" s="64"/>
      <c r="G1371" s="64"/>
      <c r="H1371" s="64"/>
      <c r="I1371" s="64"/>
      <c r="J1371" s="64"/>
      <c r="K1371" s="84"/>
      <c r="L1371" s="64"/>
      <c r="M1371" s="64"/>
      <c r="N1371" s="64"/>
      <c r="O1371" s="64"/>
      <c r="P1371" s="64"/>
      <c r="Q1371" s="64"/>
      <c r="R1371" s="84"/>
      <c r="S1371" s="64"/>
      <c r="U1371" s="85"/>
      <c r="X1371" s="85"/>
      <c r="Y1371" s="85"/>
    </row>
    <row r="1372" spans="1:25">
      <c r="A1372" s="83"/>
      <c r="D1372" s="64"/>
      <c r="E1372" s="64"/>
      <c r="F1372" s="64"/>
      <c r="G1372" s="64"/>
      <c r="H1372" s="64"/>
      <c r="I1372" s="64"/>
      <c r="J1372" s="64"/>
      <c r="K1372" s="84"/>
      <c r="L1372" s="64"/>
      <c r="M1372" s="64"/>
      <c r="N1372" s="64"/>
      <c r="O1372" s="64"/>
      <c r="P1372" s="64"/>
      <c r="Q1372" s="64"/>
      <c r="R1372" s="84"/>
      <c r="S1372" s="64"/>
      <c r="U1372" s="85"/>
      <c r="X1372" s="85"/>
      <c r="Y1372" s="85"/>
    </row>
    <row r="1373" spans="1:25">
      <c r="A1373" s="83"/>
      <c r="D1373" s="64"/>
      <c r="E1373" s="64"/>
      <c r="F1373" s="64"/>
      <c r="G1373" s="64"/>
      <c r="H1373" s="64"/>
      <c r="I1373" s="64"/>
      <c r="J1373" s="64"/>
      <c r="K1373" s="84"/>
      <c r="L1373" s="64"/>
      <c r="M1373" s="64"/>
      <c r="N1373" s="64"/>
      <c r="O1373" s="64"/>
      <c r="P1373" s="64"/>
      <c r="Q1373" s="64"/>
      <c r="R1373" s="84"/>
      <c r="S1373" s="64"/>
      <c r="U1373" s="85"/>
      <c r="X1373" s="85"/>
      <c r="Y1373" s="85"/>
    </row>
    <row r="1374" spans="1:25">
      <c r="A1374" s="83"/>
      <c r="D1374" s="64"/>
      <c r="E1374" s="64"/>
      <c r="F1374" s="64"/>
      <c r="G1374" s="64"/>
      <c r="H1374" s="64"/>
      <c r="I1374" s="64"/>
      <c r="J1374" s="64"/>
      <c r="K1374" s="84"/>
      <c r="L1374" s="64"/>
      <c r="M1374" s="64"/>
      <c r="N1374" s="64"/>
      <c r="O1374" s="64"/>
      <c r="P1374" s="64"/>
      <c r="Q1374" s="64"/>
      <c r="R1374" s="84"/>
      <c r="S1374" s="64"/>
      <c r="U1374" s="85"/>
      <c r="X1374" s="85"/>
      <c r="Y1374" s="85"/>
    </row>
    <row r="1375" spans="1:25">
      <c r="A1375" s="83"/>
      <c r="D1375" s="64"/>
      <c r="E1375" s="64"/>
      <c r="F1375" s="64"/>
      <c r="G1375" s="64"/>
      <c r="H1375" s="64"/>
      <c r="I1375" s="64"/>
      <c r="J1375" s="64"/>
      <c r="K1375" s="84"/>
      <c r="L1375" s="64"/>
      <c r="M1375" s="64"/>
      <c r="N1375" s="64"/>
      <c r="O1375" s="64"/>
      <c r="P1375" s="64"/>
      <c r="Q1375" s="64"/>
      <c r="R1375" s="84"/>
      <c r="S1375" s="64"/>
      <c r="U1375" s="85"/>
      <c r="X1375" s="85"/>
      <c r="Y1375" s="85"/>
    </row>
    <row r="1376" spans="1:25">
      <c r="A1376" s="83"/>
      <c r="D1376" s="64"/>
      <c r="E1376" s="64"/>
      <c r="F1376" s="64"/>
      <c r="G1376" s="64"/>
      <c r="H1376" s="64"/>
      <c r="I1376" s="64"/>
      <c r="J1376" s="64"/>
      <c r="K1376" s="84"/>
      <c r="L1376" s="64"/>
      <c r="M1376" s="64"/>
      <c r="N1376" s="64"/>
      <c r="O1376" s="64"/>
      <c r="P1376" s="64"/>
      <c r="Q1376" s="64"/>
      <c r="R1376" s="84"/>
      <c r="S1376" s="64"/>
      <c r="U1376" s="85"/>
      <c r="X1376" s="85"/>
      <c r="Y1376" s="85"/>
    </row>
    <row r="1377" spans="1:25">
      <c r="A1377" s="83"/>
      <c r="D1377" s="64"/>
      <c r="E1377" s="64"/>
      <c r="F1377" s="64"/>
      <c r="G1377" s="64"/>
      <c r="H1377" s="64"/>
      <c r="I1377" s="64"/>
      <c r="J1377" s="64"/>
      <c r="K1377" s="84"/>
      <c r="L1377" s="64"/>
      <c r="M1377" s="64"/>
      <c r="N1377" s="64"/>
      <c r="O1377" s="64"/>
      <c r="P1377" s="64"/>
      <c r="Q1377" s="64"/>
      <c r="R1377" s="84"/>
      <c r="S1377" s="64"/>
      <c r="U1377" s="85"/>
      <c r="X1377" s="85"/>
      <c r="Y1377" s="85"/>
    </row>
    <row r="1378" spans="1:25">
      <c r="A1378" s="83"/>
      <c r="D1378" s="64"/>
      <c r="E1378" s="64"/>
      <c r="F1378" s="64"/>
      <c r="G1378" s="64"/>
      <c r="H1378" s="64"/>
      <c r="I1378" s="64"/>
      <c r="J1378" s="64"/>
      <c r="K1378" s="84"/>
      <c r="L1378" s="64"/>
      <c r="M1378" s="64"/>
      <c r="N1378" s="64"/>
      <c r="O1378" s="64"/>
      <c r="P1378" s="64"/>
      <c r="Q1378" s="64"/>
      <c r="R1378" s="84"/>
      <c r="S1378" s="64"/>
      <c r="U1378" s="85"/>
      <c r="X1378" s="85"/>
      <c r="Y1378" s="85"/>
    </row>
    <row r="1379" spans="1:25">
      <c r="A1379" s="83"/>
      <c r="D1379" s="64"/>
      <c r="E1379" s="64"/>
      <c r="F1379" s="64"/>
      <c r="G1379" s="64"/>
      <c r="H1379" s="64"/>
      <c r="I1379" s="64"/>
      <c r="J1379" s="64"/>
      <c r="K1379" s="84"/>
      <c r="L1379" s="64"/>
      <c r="M1379" s="64"/>
      <c r="N1379" s="64"/>
      <c r="O1379" s="64"/>
      <c r="P1379" s="64"/>
      <c r="Q1379" s="64"/>
      <c r="R1379" s="84"/>
      <c r="S1379" s="64"/>
      <c r="U1379" s="85"/>
      <c r="X1379" s="85"/>
      <c r="Y1379" s="85"/>
    </row>
    <row r="1380" spans="1:25">
      <c r="A1380" s="83"/>
      <c r="D1380" s="64"/>
      <c r="E1380" s="64"/>
      <c r="F1380" s="64"/>
      <c r="G1380" s="64"/>
      <c r="H1380" s="64"/>
      <c r="I1380" s="64"/>
      <c r="J1380" s="64"/>
      <c r="K1380" s="84"/>
      <c r="L1380" s="64"/>
      <c r="M1380" s="64"/>
      <c r="N1380" s="64"/>
      <c r="O1380" s="64"/>
      <c r="P1380" s="64"/>
      <c r="Q1380" s="64"/>
      <c r="R1380" s="84"/>
      <c r="S1380" s="64"/>
      <c r="U1380" s="85"/>
      <c r="X1380" s="85"/>
      <c r="Y1380" s="85"/>
    </row>
    <row r="1381" spans="1:25">
      <c r="A1381" s="83"/>
      <c r="D1381" s="64"/>
      <c r="E1381" s="64"/>
      <c r="F1381" s="64"/>
      <c r="G1381" s="64"/>
      <c r="H1381" s="64"/>
      <c r="I1381" s="64"/>
      <c r="J1381" s="64"/>
      <c r="K1381" s="84"/>
      <c r="L1381" s="64"/>
      <c r="M1381" s="64"/>
      <c r="N1381" s="64"/>
      <c r="O1381" s="64"/>
      <c r="P1381" s="64"/>
      <c r="Q1381" s="64"/>
      <c r="R1381" s="84"/>
      <c r="S1381" s="64"/>
      <c r="U1381" s="85"/>
      <c r="X1381" s="85"/>
      <c r="Y1381" s="85"/>
    </row>
    <row r="1382" spans="1:25">
      <c r="A1382" s="83"/>
      <c r="D1382" s="64"/>
      <c r="E1382" s="64"/>
      <c r="F1382" s="64"/>
      <c r="G1382" s="64"/>
      <c r="H1382" s="64"/>
      <c r="I1382" s="64"/>
      <c r="J1382" s="64"/>
      <c r="K1382" s="84"/>
      <c r="L1382" s="64"/>
      <c r="M1382" s="64"/>
      <c r="N1382" s="64"/>
      <c r="O1382" s="64"/>
      <c r="P1382" s="64"/>
      <c r="Q1382" s="64"/>
      <c r="R1382" s="84"/>
      <c r="S1382" s="64"/>
      <c r="U1382" s="85"/>
      <c r="X1382" s="85"/>
      <c r="Y1382" s="85"/>
    </row>
    <row r="1383" spans="1:25">
      <c r="A1383" s="83"/>
      <c r="D1383" s="64"/>
      <c r="E1383" s="64"/>
      <c r="F1383" s="64"/>
      <c r="G1383" s="64"/>
      <c r="H1383" s="64"/>
      <c r="I1383" s="64"/>
      <c r="J1383" s="64"/>
      <c r="K1383" s="84"/>
      <c r="L1383" s="64"/>
      <c r="M1383" s="64"/>
      <c r="N1383" s="64"/>
      <c r="O1383" s="64"/>
      <c r="P1383" s="64"/>
      <c r="Q1383" s="64"/>
      <c r="R1383" s="84"/>
      <c r="S1383" s="64"/>
      <c r="U1383" s="85"/>
      <c r="X1383" s="85"/>
      <c r="Y1383" s="85"/>
    </row>
    <row r="1384" spans="1:25">
      <c r="A1384" s="83"/>
      <c r="D1384" s="64"/>
      <c r="E1384" s="64"/>
      <c r="F1384" s="64"/>
      <c r="G1384" s="64"/>
      <c r="H1384" s="64"/>
      <c r="I1384" s="64"/>
      <c r="J1384" s="64"/>
      <c r="K1384" s="84"/>
      <c r="L1384" s="64"/>
      <c r="M1384" s="64"/>
      <c r="N1384" s="64"/>
      <c r="O1384" s="64"/>
      <c r="P1384" s="64"/>
      <c r="Q1384" s="64"/>
      <c r="R1384" s="84"/>
      <c r="S1384" s="64"/>
      <c r="U1384" s="85"/>
      <c r="X1384" s="85"/>
      <c r="Y1384" s="85"/>
    </row>
    <row r="1385" spans="1:25">
      <c r="A1385" s="83"/>
      <c r="D1385" s="64"/>
      <c r="E1385" s="64"/>
      <c r="F1385" s="64"/>
      <c r="G1385" s="64"/>
      <c r="H1385" s="64"/>
      <c r="I1385" s="64"/>
      <c r="J1385" s="64"/>
      <c r="K1385" s="84"/>
      <c r="L1385" s="64"/>
      <c r="M1385" s="64"/>
      <c r="N1385" s="64"/>
      <c r="O1385" s="64"/>
      <c r="P1385" s="64"/>
      <c r="Q1385" s="64"/>
      <c r="R1385" s="84"/>
      <c r="S1385" s="64"/>
      <c r="U1385" s="85"/>
      <c r="X1385" s="85"/>
      <c r="Y1385" s="85"/>
    </row>
    <row r="1386" spans="1:25">
      <c r="A1386" s="83"/>
      <c r="D1386" s="64"/>
      <c r="E1386" s="64"/>
      <c r="F1386" s="64"/>
      <c r="G1386" s="64"/>
      <c r="H1386" s="64"/>
      <c r="I1386" s="64"/>
      <c r="J1386" s="64"/>
      <c r="K1386" s="84"/>
      <c r="L1386" s="64"/>
      <c r="M1386" s="64"/>
      <c r="N1386" s="64"/>
      <c r="O1386" s="64"/>
      <c r="P1386" s="64"/>
      <c r="Q1386" s="64"/>
      <c r="R1386" s="84"/>
      <c r="S1386" s="64"/>
      <c r="U1386" s="85"/>
      <c r="X1386" s="85"/>
      <c r="Y1386" s="85"/>
    </row>
    <row r="1387" spans="1:25">
      <c r="A1387" s="83"/>
      <c r="D1387" s="64"/>
      <c r="E1387" s="64"/>
      <c r="F1387" s="64"/>
      <c r="G1387" s="64"/>
      <c r="H1387" s="64"/>
      <c r="I1387" s="64"/>
      <c r="J1387" s="64"/>
      <c r="K1387" s="84"/>
      <c r="L1387" s="64"/>
      <c r="M1387" s="64"/>
      <c r="N1387" s="64"/>
      <c r="O1387" s="64"/>
      <c r="P1387" s="64"/>
      <c r="Q1387" s="64"/>
      <c r="R1387" s="84"/>
      <c r="S1387" s="64"/>
      <c r="U1387" s="85"/>
      <c r="X1387" s="85"/>
      <c r="Y1387" s="85"/>
    </row>
    <row r="1388" spans="1:25">
      <c r="A1388" s="83"/>
      <c r="D1388" s="64"/>
      <c r="E1388" s="64"/>
      <c r="F1388" s="64"/>
      <c r="G1388" s="64"/>
      <c r="H1388" s="64"/>
      <c r="I1388" s="64"/>
      <c r="J1388" s="64"/>
      <c r="K1388" s="84"/>
      <c r="L1388" s="64"/>
      <c r="M1388" s="64"/>
      <c r="N1388" s="64"/>
      <c r="O1388" s="64"/>
      <c r="P1388" s="64"/>
      <c r="Q1388" s="64"/>
      <c r="R1388" s="84"/>
      <c r="S1388" s="64"/>
      <c r="U1388" s="85"/>
      <c r="X1388" s="85"/>
      <c r="Y1388" s="85"/>
    </row>
    <row r="1389" spans="1:25">
      <c r="A1389" s="83"/>
      <c r="D1389" s="64"/>
      <c r="E1389" s="64"/>
      <c r="F1389" s="64"/>
      <c r="G1389" s="64"/>
      <c r="H1389" s="64"/>
      <c r="I1389" s="64"/>
      <c r="J1389" s="64"/>
      <c r="K1389" s="84"/>
      <c r="L1389" s="64"/>
      <c r="M1389" s="64"/>
      <c r="N1389" s="64"/>
      <c r="O1389" s="64"/>
      <c r="P1389" s="64"/>
      <c r="Q1389" s="64"/>
      <c r="R1389" s="84"/>
      <c r="S1389" s="64"/>
      <c r="U1389" s="85"/>
      <c r="X1389" s="85"/>
      <c r="Y1389" s="85"/>
    </row>
    <row r="1390" spans="1:25">
      <c r="A1390" s="83"/>
      <c r="D1390" s="64"/>
      <c r="E1390" s="64"/>
      <c r="F1390" s="64"/>
      <c r="G1390" s="64"/>
      <c r="H1390" s="64"/>
      <c r="I1390" s="64"/>
      <c r="J1390" s="64"/>
      <c r="K1390" s="84"/>
      <c r="L1390" s="64"/>
      <c r="M1390" s="64"/>
      <c r="N1390" s="64"/>
      <c r="O1390" s="64"/>
      <c r="P1390" s="64"/>
      <c r="Q1390" s="64"/>
      <c r="R1390" s="84"/>
      <c r="S1390" s="64"/>
      <c r="U1390" s="85"/>
      <c r="X1390" s="85"/>
      <c r="Y1390" s="85"/>
    </row>
    <row r="1391" spans="1:25">
      <c r="A1391" s="83"/>
      <c r="D1391" s="64"/>
      <c r="E1391" s="64"/>
      <c r="F1391" s="64"/>
      <c r="G1391" s="64"/>
      <c r="H1391" s="64"/>
      <c r="I1391" s="64"/>
      <c r="J1391" s="64"/>
      <c r="K1391" s="84"/>
      <c r="L1391" s="64"/>
      <c r="M1391" s="64"/>
      <c r="N1391" s="64"/>
      <c r="O1391" s="64"/>
      <c r="P1391" s="64"/>
      <c r="Q1391" s="64"/>
      <c r="R1391" s="84"/>
      <c r="S1391" s="64"/>
      <c r="U1391" s="85"/>
      <c r="X1391" s="85"/>
      <c r="Y1391" s="85"/>
    </row>
    <row r="1392" spans="1:25">
      <c r="A1392" s="83"/>
      <c r="D1392" s="64"/>
      <c r="E1392" s="64"/>
      <c r="F1392" s="64"/>
      <c r="G1392" s="64"/>
      <c r="H1392" s="64"/>
      <c r="I1392" s="64"/>
      <c r="J1392" s="64"/>
      <c r="K1392" s="84"/>
      <c r="L1392" s="64"/>
      <c r="M1392" s="64"/>
      <c r="N1392" s="64"/>
      <c r="O1392" s="64"/>
      <c r="P1392" s="64"/>
      <c r="Q1392" s="64"/>
      <c r="R1392" s="84"/>
      <c r="S1392" s="64"/>
      <c r="U1392" s="85"/>
      <c r="X1392" s="85"/>
      <c r="Y1392" s="85"/>
    </row>
    <row r="1393" spans="1:25">
      <c r="A1393" s="83"/>
      <c r="D1393" s="64"/>
      <c r="E1393" s="64"/>
      <c r="F1393" s="64"/>
      <c r="G1393" s="64"/>
      <c r="H1393" s="64"/>
      <c r="I1393" s="64"/>
      <c r="J1393" s="64"/>
      <c r="K1393" s="84"/>
      <c r="L1393" s="64"/>
      <c r="M1393" s="64"/>
      <c r="N1393" s="64"/>
      <c r="O1393" s="64"/>
      <c r="P1393" s="64"/>
      <c r="Q1393" s="64"/>
      <c r="R1393" s="84"/>
      <c r="S1393" s="64"/>
      <c r="U1393" s="85"/>
      <c r="X1393" s="85"/>
      <c r="Y1393" s="85"/>
    </row>
    <row r="1394" spans="1:25">
      <c r="A1394" s="83"/>
      <c r="D1394" s="64"/>
      <c r="E1394" s="64"/>
      <c r="F1394" s="64"/>
      <c r="G1394" s="64"/>
      <c r="H1394" s="64"/>
      <c r="I1394" s="64"/>
      <c r="J1394" s="64"/>
      <c r="K1394" s="84"/>
      <c r="L1394" s="64"/>
      <c r="M1394" s="64"/>
      <c r="N1394" s="64"/>
      <c r="O1394" s="64"/>
      <c r="P1394" s="64"/>
      <c r="Q1394" s="64"/>
      <c r="R1394" s="84"/>
      <c r="S1394" s="64"/>
      <c r="U1394" s="85"/>
      <c r="X1394" s="85"/>
      <c r="Y1394" s="85"/>
    </row>
    <row r="1395" spans="1:25">
      <c r="A1395" s="83"/>
      <c r="D1395" s="64"/>
      <c r="E1395" s="64"/>
      <c r="F1395" s="64"/>
      <c r="G1395" s="64"/>
      <c r="H1395" s="64"/>
      <c r="I1395" s="64"/>
      <c r="J1395" s="64"/>
      <c r="K1395" s="84"/>
      <c r="L1395" s="64"/>
      <c r="M1395" s="64"/>
      <c r="N1395" s="64"/>
      <c r="O1395" s="64"/>
      <c r="P1395" s="64"/>
      <c r="Q1395" s="64"/>
      <c r="R1395" s="84"/>
      <c r="S1395" s="64"/>
      <c r="U1395" s="85"/>
      <c r="X1395" s="85"/>
      <c r="Y1395" s="85"/>
    </row>
    <row r="1396" spans="1:25">
      <c r="A1396" s="83"/>
      <c r="D1396" s="64"/>
      <c r="E1396" s="64"/>
      <c r="F1396" s="64"/>
      <c r="G1396" s="64"/>
      <c r="H1396" s="64"/>
      <c r="I1396" s="64"/>
      <c r="J1396" s="64"/>
      <c r="K1396" s="84"/>
      <c r="L1396" s="64"/>
      <c r="M1396" s="64"/>
      <c r="N1396" s="64"/>
      <c r="O1396" s="64"/>
      <c r="P1396" s="64"/>
      <c r="Q1396" s="64"/>
      <c r="R1396" s="84"/>
      <c r="S1396" s="64"/>
      <c r="U1396" s="85"/>
      <c r="X1396" s="85"/>
      <c r="Y1396" s="85"/>
    </row>
    <row r="1397" spans="1:25">
      <c r="A1397" s="83"/>
      <c r="D1397" s="64"/>
      <c r="E1397" s="64"/>
      <c r="F1397" s="64"/>
      <c r="G1397" s="64"/>
      <c r="H1397" s="64"/>
      <c r="I1397" s="64"/>
      <c r="J1397" s="64"/>
      <c r="K1397" s="84"/>
      <c r="L1397" s="64"/>
      <c r="M1397" s="64"/>
      <c r="N1397" s="64"/>
      <c r="O1397" s="64"/>
      <c r="P1397" s="64"/>
      <c r="Q1397" s="64"/>
      <c r="R1397" s="84"/>
      <c r="S1397" s="64"/>
      <c r="U1397" s="85"/>
      <c r="X1397" s="85"/>
      <c r="Y1397" s="85"/>
    </row>
    <row r="1398" spans="1:25">
      <c r="A1398" s="83"/>
      <c r="D1398" s="64"/>
      <c r="E1398" s="64"/>
      <c r="F1398" s="64"/>
      <c r="G1398" s="64"/>
      <c r="H1398" s="64"/>
      <c r="I1398" s="64"/>
      <c r="J1398" s="64"/>
      <c r="K1398" s="84"/>
      <c r="L1398" s="64"/>
      <c r="M1398" s="64"/>
      <c r="N1398" s="64"/>
      <c r="O1398" s="64"/>
      <c r="P1398" s="64"/>
      <c r="Q1398" s="64"/>
      <c r="R1398" s="84"/>
      <c r="S1398" s="64"/>
      <c r="U1398" s="85"/>
      <c r="X1398" s="85"/>
      <c r="Y1398" s="85"/>
    </row>
    <row r="1399" spans="1:25">
      <c r="A1399" s="83"/>
      <c r="D1399" s="64"/>
      <c r="E1399" s="64"/>
      <c r="F1399" s="64"/>
      <c r="G1399" s="64"/>
      <c r="H1399" s="64"/>
      <c r="I1399" s="64"/>
      <c r="J1399" s="64"/>
      <c r="K1399" s="84"/>
      <c r="L1399" s="64"/>
      <c r="M1399" s="64"/>
      <c r="N1399" s="64"/>
      <c r="O1399" s="64"/>
      <c r="P1399" s="64"/>
      <c r="Q1399" s="64"/>
      <c r="R1399" s="84"/>
      <c r="S1399" s="64"/>
      <c r="U1399" s="85"/>
      <c r="X1399" s="85"/>
      <c r="Y1399" s="85"/>
    </row>
    <row r="1400" spans="1:25">
      <c r="A1400" s="83"/>
      <c r="D1400" s="64"/>
      <c r="E1400" s="64"/>
      <c r="F1400" s="64"/>
      <c r="G1400" s="64"/>
      <c r="H1400" s="64"/>
      <c r="I1400" s="64"/>
      <c r="J1400" s="64"/>
      <c r="K1400" s="84"/>
      <c r="L1400" s="64"/>
      <c r="M1400" s="64"/>
      <c r="N1400" s="64"/>
      <c r="O1400" s="64"/>
      <c r="P1400" s="64"/>
      <c r="Q1400" s="64"/>
      <c r="R1400" s="84"/>
      <c r="S1400" s="64"/>
      <c r="U1400" s="85"/>
      <c r="X1400" s="85"/>
      <c r="Y1400" s="85"/>
    </row>
    <row r="1401" spans="1:25">
      <c r="A1401" s="83"/>
      <c r="D1401" s="64"/>
      <c r="E1401" s="64"/>
      <c r="F1401" s="64"/>
      <c r="G1401" s="64"/>
      <c r="H1401" s="64"/>
      <c r="I1401" s="64"/>
      <c r="J1401" s="64"/>
      <c r="K1401" s="84"/>
      <c r="L1401" s="64"/>
      <c r="M1401" s="64"/>
      <c r="N1401" s="64"/>
      <c r="O1401" s="64"/>
      <c r="P1401" s="64"/>
      <c r="Q1401" s="64"/>
      <c r="R1401" s="84"/>
      <c r="S1401" s="64"/>
      <c r="U1401" s="85"/>
      <c r="X1401" s="85"/>
      <c r="Y1401" s="85"/>
    </row>
    <row r="1402" spans="1:25">
      <c r="A1402" s="83"/>
      <c r="D1402" s="64"/>
      <c r="E1402" s="64"/>
      <c r="F1402" s="64"/>
      <c r="G1402" s="64"/>
      <c r="H1402" s="64"/>
      <c r="I1402" s="64"/>
      <c r="J1402" s="64"/>
      <c r="K1402" s="84"/>
      <c r="L1402" s="64"/>
      <c r="M1402" s="64"/>
      <c r="N1402" s="64"/>
      <c r="O1402" s="64"/>
      <c r="P1402" s="64"/>
      <c r="Q1402" s="64"/>
      <c r="R1402" s="84"/>
      <c r="S1402" s="64"/>
      <c r="U1402" s="85"/>
      <c r="X1402" s="85"/>
      <c r="Y1402" s="85"/>
    </row>
    <row r="1403" spans="1:25">
      <c r="A1403" s="83"/>
      <c r="D1403" s="64"/>
      <c r="E1403" s="64"/>
      <c r="F1403" s="64"/>
      <c r="G1403" s="64"/>
      <c r="H1403" s="64"/>
      <c r="I1403" s="64"/>
      <c r="J1403" s="64"/>
      <c r="K1403" s="84"/>
      <c r="L1403" s="64"/>
      <c r="M1403" s="64"/>
      <c r="N1403" s="64"/>
      <c r="O1403" s="64"/>
      <c r="P1403" s="64"/>
      <c r="Q1403" s="64"/>
      <c r="R1403" s="84"/>
      <c r="S1403" s="64"/>
      <c r="U1403" s="85"/>
      <c r="X1403" s="85"/>
      <c r="Y1403" s="85"/>
    </row>
    <row r="1404" spans="1:25">
      <c r="A1404" s="83"/>
      <c r="D1404" s="64"/>
      <c r="E1404" s="64"/>
      <c r="F1404" s="64"/>
      <c r="G1404" s="64"/>
      <c r="H1404" s="64"/>
      <c r="I1404" s="64"/>
      <c r="J1404" s="64"/>
      <c r="K1404" s="84"/>
      <c r="L1404" s="64"/>
      <c r="M1404" s="64"/>
      <c r="N1404" s="64"/>
      <c r="O1404" s="64"/>
      <c r="P1404" s="64"/>
      <c r="Q1404" s="64"/>
      <c r="R1404" s="84"/>
      <c r="S1404" s="64"/>
      <c r="U1404" s="85"/>
      <c r="X1404" s="85"/>
      <c r="Y1404" s="85"/>
    </row>
    <row r="1405" spans="1:25">
      <c r="A1405" s="83"/>
      <c r="D1405" s="64"/>
      <c r="E1405" s="64"/>
      <c r="F1405" s="64"/>
      <c r="G1405" s="64"/>
      <c r="H1405" s="64"/>
      <c r="I1405" s="64"/>
      <c r="J1405" s="64"/>
      <c r="K1405" s="84"/>
      <c r="L1405" s="64"/>
      <c r="M1405" s="64"/>
      <c r="N1405" s="64"/>
      <c r="O1405" s="64"/>
      <c r="P1405" s="64"/>
      <c r="Q1405" s="64"/>
      <c r="R1405" s="84"/>
      <c r="S1405" s="64"/>
      <c r="U1405" s="85"/>
      <c r="X1405" s="85"/>
      <c r="Y1405" s="85"/>
    </row>
    <row r="1406" spans="1:25">
      <c r="A1406" s="83"/>
      <c r="D1406" s="64"/>
      <c r="E1406" s="64"/>
      <c r="F1406" s="64"/>
      <c r="G1406" s="64"/>
      <c r="H1406" s="64"/>
      <c r="I1406" s="64"/>
      <c r="J1406" s="64"/>
      <c r="K1406" s="84"/>
      <c r="L1406" s="64"/>
      <c r="M1406" s="64"/>
      <c r="N1406" s="64"/>
      <c r="O1406" s="64"/>
      <c r="P1406" s="64"/>
      <c r="Q1406" s="64"/>
      <c r="R1406" s="84"/>
      <c r="S1406" s="64"/>
      <c r="U1406" s="85"/>
      <c r="X1406" s="85"/>
      <c r="Y1406" s="85"/>
    </row>
    <row r="1407" spans="1:25">
      <c r="A1407" s="83"/>
      <c r="D1407" s="64"/>
      <c r="E1407" s="64"/>
      <c r="F1407" s="64"/>
      <c r="G1407" s="64"/>
      <c r="H1407" s="64"/>
      <c r="I1407" s="64"/>
      <c r="J1407" s="64"/>
      <c r="K1407" s="84"/>
      <c r="L1407" s="64"/>
      <c r="M1407" s="64"/>
      <c r="N1407" s="64"/>
      <c r="O1407" s="64"/>
      <c r="P1407" s="64"/>
      <c r="Q1407" s="64"/>
      <c r="R1407" s="84"/>
      <c r="S1407" s="64"/>
      <c r="U1407" s="85"/>
      <c r="X1407" s="85"/>
      <c r="Y1407" s="85"/>
    </row>
    <row r="1408" spans="1:25">
      <c r="A1408" s="83"/>
      <c r="D1408" s="64"/>
      <c r="E1408" s="64"/>
      <c r="F1408" s="64"/>
      <c r="G1408" s="64"/>
      <c r="H1408" s="64"/>
      <c r="I1408" s="64"/>
      <c r="J1408" s="64"/>
      <c r="K1408" s="84"/>
      <c r="L1408" s="64"/>
      <c r="M1408" s="64"/>
      <c r="N1408" s="64"/>
      <c r="O1408" s="64"/>
      <c r="P1408" s="64"/>
      <c r="Q1408" s="64"/>
      <c r="R1408" s="84"/>
      <c r="S1408" s="64"/>
      <c r="U1408" s="85"/>
      <c r="X1408" s="85"/>
      <c r="Y1408" s="85"/>
    </row>
    <row r="1409" spans="1:25">
      <c r="A1409" s="83"/>
      <c r="D1409" s="64"/>
      <c r="E1409" s="64"/>
      <c r="F1409" s="64"/>
      <c r="G1409" s="64"/>
      <c r="H1409" s="64"/>
      <c r="I1409" s="64"/>
      <c r="J1409" s="64"/>
      <c r="K1409" s="84"/>
      <c r="L1409" s="64"/>
      <c r="M1409" s="64"/>
      <c r="N1409" s="64"/>
      <c r="O1409" s="64"/>
      <c r="P1409" s="64"/>
      <c r="Q1409" s="64"/>
      <c r="R1409" s="84"/>
      <c r="S1409" s="64"/>
      <c r="U1409" s="85"/>
      <c r="X1409" s="85"/>
      <c r="Y1409" s="85"/>
    </row>
    <row r="1410" spans="1:25">
      <c r="A1410" s="83"/>
      <c r="D1410" s="64"/>
      <c r="E1410" s="64"/>
      <c r="F1410" s="64"/>
      <c r="G1410" s="64"/>
      <c r="H1410" s="64"/>
      <c r="I1410" s="64"/>
      <c r="J1410" s="64"/>
      <c r="K1410" s="84"/>
      <c r="L1410" s="64"/>
      <c r="M1410" s="64"/>
      <c r="N1410" s="64"/>
      <c r="O1410" s="64"/>
      <c r="P1410" s="64"/>
      <c r="Q1410" s="64"/>
      <c r="R1410" s="84"/>
      <c r="S1410" s="64"/>
      <c r="U1410" s="85"/>
      <c r="X1410" s="85"/>
      <c r="Y1410" s="85"/>
    </row>
    <row r="1411" spans="1:25">
      <c r="A1411" s="83"/>
      <c r="D1411" s="64"/>
      <c r="E1411" s="64"/>
      <c r="F1411" s="64"/>
      <c r="G1411" s="64"/>
      <c r="H1411" s="64"/>
      <c r="I1411" s="64"/>
      <c r="J1411" s="64"/>
      <c r="K1411" s="84"/>
      <c r="L1411" s="64"/>
      <c r="M1411" s="64"/>
      <c r="N1411" s="64"/>
      <c r="O1411" s="64"/>
      <c r="P1411" s="64"/>
      <c r="Q1411" s="64"/>
      <c r="R1411" s="84"/>
      <c r="S1411" s="64"/>
      <c r="U1411" s="85"/>
      <c r="X1411" s="85"/>
      <c r="Y1411" s="85"/>
    </row>
    <row r="1412" spans="1:25">
      <c r="A1412" s="83"/>
      <c r="D1412" s="64"/>
      <c r="E1412" s="64"/>
      <c r="F1412" s="64"/>
      <c r="G1412" s="64"/>
      <c r="H1412" s="64"/>
      <c r="I1412" s="64"/>
      <c r="J1412" s="64"/>
      <c r="K1412" s="84"/>
      <c r="L1412" s="64"/>
      <c r="M1412" s="64"/>
      <c r="N1412" s="64"/>
      <c r="O1412" s="64"/>
      <c r="P1412" s="64"/>
      <c r="Q1412" s="64"/>
      <c r="R1412" s="84"/>
      <c r="S1412" s="64"/>
      <c r="U1412" s="85"/>
      <c r="X1412" s="85"/>
      <c r="Y1412" s="85"/>
    </row>
    <row r="1413" spans="1:25">
      <c r="A1413" s="83"/>
      <c r="D1413" s="64"/>
      <c r="E1413" s="64"/>
      <c r="F1413" s="64"/>
      <c r="G1413" s="64"/>
      <c r="H1413" s="64"/>
      <c r="I1413" s="64"/>
      <c r="J1413" s="64"/>
      <c r="K1413" s="84"/>
      <c r="L1413" s="64"/>
      <c r="M1413" s="64"/>
      <c r="N1413" s="64"/>
      <c r="O1413" s="64"/>
      <c r="P1413" s="64"/>
      <c r="Q1413" s="64"/>
      <c r="R1413" s="84"/>
      <c r="S1413" s="64"/>
      <c r="U1413" s="85"/>
      <c r="X1413" s="85"/>
      <c r="Y1413" s="85"/>
    </row>
    <row r="1414" spans="1:25">
      <c r="A1414" s="83"/>
      <c r="D1414" s="64"/>
      <c r="E1414" s="64"/>
      <c r="F1414" s="64"/>
      <c r="G1414" s="64"/>
      <c r="H1414" s="64"/>
      <c r="I1414" s="64"/>
      <c r="J1414" s="64"/>
      <c r="K1414" s="84"/>
      <c r="L1414" s="64"/>
      <c r="M1414" s="64"/>
      <c r="N1414" s="64"/>
      <c r="O1414" s="64"/>
      <c r="P1414" s="64"/>
      <c r="Q1414" s="64"/>
      <c r="R1414" s="84"/>
      <c r="S1414" s="64"/>
      <c r="U1414" s="85"/>
      <c r="X1414" s="85"/>
      <c r="Y1414" s="85"/>
    </row>
    <row r="1415" spans="1:25">
      <c r="A1415" s="83"/>
      <c r="D1415" s="64"/>
      <c r="E1415" s="64"/>
      <c r="F1415" s="64"/>
      <c r="G1415" s="64"/>
      <c r="H1415" s="64"/>
      <c r="I1415" s="64"/>
      <c r="J1415" s="64"/>
      <c r="K1415" s="84"/>
      <c r="L1415" s="64"/>
      <c r="M1415" s="64"/>
      <c r="N1415" s="64"/>
      <c r="O1415" s="64"/>
      <c r="P1415" s="64"/>
      <c r="Q1415" s="64"/>
      <c r="R1415" s="84"/>
      <c r="S1415" s="64"/>
      <c r="U1415" s="85"/>
      <c r="X1415" s="85"/>
      <c r="Y1415" s="85"/>
    </row>
    <row r="1416" spans="1:25">
      <c r="A1416" s="83"/>
      <c r="D1416" s="64"/>
      <c r="E1416" s="64"/>
      <c r="F1416" s="64"/>
      <c r="G1416" s="64"/>
      <c r="H1416" s="64"/>
      <c r="I1416" s="64"/>
      <c r="J1416" s="64"/>
      <c r="K1416" s="84"/>
      <c r="L1416" s="64"/>
      <c r="M1416" s="64"/>
      <c r="N1416" s="64"/>
      <c r="O1416" s="64"/>
      <c r="P1416" s="64"/>
      <c r="Q1416" s="64"/>
      <c r="R1416" s="84"/>
      <c r="S1416" s="64"/>
      <c r="U1416" s="85"/>
      <c r="X1416" s="85"/>
      <c r="Y1416" s="85"/>
    </row>
    <row r="1417" spans="1:25">
      <c r="A1417" s="83"/>
      <c r="D1417" s="64"/>
      <c r="E1417" s="64"/>
      <c r="F1417" s="64"/>
      <c r="G1417" s="64"/>
      <c r="H1417" s="64"/>
      <c r="I1417" s="64"/>
      <c r="J1417" s="64"/>
      <c r="K1417" s="84"/>
      <c r="L1417" s="64"/>
      <c r="M1417" s="64"/>
      <c r="N1417" s="64"/>
      <c r="O1417" s="64"/>
      <c r="P1417" s="64"/>
      <c r="Q1417" s="64"/>
      <c r="R1417" s="84"/>
      <c r="S1417" s="64"/>
      <c r="U1417" s="85"/>
      <c r="X1417" s="85"/>
      <c r="Y1417" s="85"/>
    </row>
    <row r="1418" spans="1:25">
      <c r="A1418" s="83"/>
      <c r="D1418" s="64"/>
      <c r="E1418" s="64"/>
      <c r="F1418" s="64"/>
      <c r="G1418" s="64"/>
      <c r="H1418" s="64"/>
      <c r="I1418" s="64"/>
      <c r="J1418" s="64"/>
      <c r="K1418" s="84"/>
      <c r="L1418" s="64"/>
      <c r="M1418" s="64"/>
      <c r="N1418" s="64"/>
      <c r="O1418" s="64"/>
      <c r="P1418" s="64"/>
      <c r="Q1418" s="64"/>
      <c r="R1418" s="84"/>
      <c r="S1418" s="64"/>
      <c r="U1418" s="85"/>
      <c r="X1418" s="85"/>
      <c r="Y1418" s="85"/>
    </row>
    <row r="1419" spans="1:25">
      <c r="A1419" s="83"/>
      <c r="D1419" s="64"/>
      <c r="E1419" s="64"/>
      <c r="F1419" s="64"/>
      <c r="G1419" s="64"/>
      <c r="H1419" s="64"/>
      <c r="I1419" s="64"/>
      <c r="J1419" s="64"/>
      <c r="K1419" s="84"/>
      <c r="L1419" s="64"/>
      <c r="M1419" s="64"/>
      <c r="N1419" s="64"/>
      <c r="O1419" s="64"/>
      <c r="P1419" s="64"/>
      <c r="Q1419" s="64"/>
      <c r="R1419" s="84"/>
      <c r="S1419" s="64"/>
      <c r="U1419" s="85"/>
      <c r="X1419" s="85"/>
      <c r="Y1419" s="85"/>
    </row>
    <row r="1420" spans="1:25">
      <c r="A1420" s="83"/>
      <c r="D1420" s="64"/>
      <c r="E1420" s="64"/>
      <c r="F1420" s="64"/>
      <c r="G1420" s="64"/>
      <c r="H1420" s="64"/>
      <c r="I1420" s="64"/>
      <c r="J1420" s="64"/>
      <c r="K1420" s="84"/>
      <c r="L1420" s="64"/>
      <c r="M1420" s="64"/>
      <c r="N1420" s="64"/>
      <c r="O1420" s="64"/>
      <c r="P1420" s="64"/>
      <c r="Q1420" s="64"/>
      <c r="R1420" s="84"/>
      <c r="S1420" s="64"/>
      <c r="U1420" s="85"/>
      <c r="X1420" s="85"/>
      <c r="Y1420" s="85"/>
    </row>
    <row r="1421" spans="1:25">
      <c r="A1421" s="83"/>
      <c r="D1421" s="64"/>
      <c r="E1421" s="64"/>
      <c r="F1421" s="64"/>
      <c r="G1421" s="64"/>
      <c r="H1421" s="64"/>
      <c r="I1421" s="64"/>
      <c r="J1421" s="64"/>
      <c r="K1421" s="84"/>
      <c r="L1421" s="64"/>
      <c r="M1421" s="64"/>
      <c r="N1421" s="64"/>
      <c r="O1421" s="64"/>
      <c r="P1421" s="64"/>
      <c r="Q1421" s="64"/>
      <c r="R1421" s="84"/>
      <c r="S1421" s="64"/>
      <c r="U1421" s="85"/>
      <c r="X1421" s="85"/>
      <c r="Y1421" s="85"/>
    </row>
    <row r="1422" spans="1:25">
      <c r="A1422" s="83"/>
      <c r="D1422" s="64"/>
      <c r="E1422" s="64"/>
      <c r="F1422" s="64"/>
      <c r="G1422" s="64"/>
      <c r="H1422" s="64"/>
      <c r="I1422" s="64"/>
      <c r="J1422" s="64"/>
      <c r="K1422" s="84"/>
      <c r="L1422" s="64"/>
      <c r="M1422" s="64"/>
      <c r="N1422" s="64"/>
      <c r="O1422" s="64"/>
      <c r="P1422" s="64"/>
      <c r="Q1422" s="64"/>
      <c r="R1422" s="84"/>
      <c r="S1422" s="64"/>
      <c r="U1422" s="85"/>
      <c r="X1422" s="85"/>
      <c r="Y1422" s="85"/>
    </row>
    <row r="1423" spans="1:25">
      <c r="A1423" s="83"/>
      <c r="D1423" s="64"/>
      <c r="E1423" s="64"/>
      <c r="F1423" s="64"/>
      <c r="G1423" s="64"/>
      <c r="H1423" s="64"/>
      <c r="I1423" s="64"/>
      <c r="J1423" s="64"/>
      <c r="K1423" s="84"/>
      <c r="L1423" s="64"/>
      <c r="M1423" s="64"/>
      <c r="N1423" s="64"/>
      <c r="O1423" s="64"/>
      <c r="P1423" s="64"/>
      <c r="Q1423" s="64"/>
      <c r="R1423" s="84"/>
      <c r="S1423" s="64"/>
      <c r="U1423" s="85"/>
      <c r="X1423" s="85"/>
      <c r="Y1423" s="85"/>
    </row>
    <row r="1424" spans="1:25">
      <c r="A1424" s="83"/>
      <c r="D1424" s="64"/>
      <c r="E1424" s="64"/>
      <c r="F1424" s="64"/>
      <c r="G1424" s="64"/>
      <c r="H1424" s="64"/>
      <c r="I1424" s="64"/>
      <c r="J1424" s="64"/>
      <c r="K1424" s="84"/>
      <c r="L1424" s="64"/>
      <c r="M1424" s="64"/>
      <c r="N1424" s="64"/>
      <c r="O1424" s="64"/>
      <c r="P1424" s="64"/>
      <c r="Q1424" s="64"/>
      <c r="R1424" s="84"/>
      <c r="S1424" s="64"/>
      <c r="U1424" s="85"/>
      <c r="X1424" s="85"/>
      <c r="Y1424" s="85"/>
    </row>
    <row r="1425" spans="1:25">
      <c r="A1425" s="83"/>
      <c r="D1425" s="64"/>
      <c r="E1425" s="64"/>
      <c r="F1425" s="64"/>
      <c r="G1425" s="64"/>
      <c r="H1425" s="64"/>
      <c r="I1425" s="64"/>
      <c r="J1425" s="64"/>
      <c r="K1425" s="84"/>
      <c r="L1425" s="64"/>
      <c r="M1425" s="64"/>
      <c r="N1425" s="64"/>
      <c r="O1425" s="64"/>
      <c r="P1425" s="64"/>
      <c r="Q1425" s="64"/>
      <c r="R1425" s="84"/>
      <c r="S1425" s="64"/>
      <c r="U1425" s="85"/>
      <c r="X1425" s="85"/>
      <c r="Y1425" s="85"/>
    </row>
    <row r="1426" spans="1:25">
      <c r="A1426" s="83"/>
      <c r="D1426" s="64"/>
      <c r="E1426" s="64"/>
      <c r="F1426" s="64"/>
      <c r="G1426" s="64"/>
      <c r="H1426" s="64"/>
      <c r="I1426" s="64"/>
      <c r="J1426" s="64"/>
      <c r="K1426" s="84"/>
      <c r="L1426" s="64"/>
      <c r="M1426" s="64"/>
      <c r="N1426" s="64"/>
      <c r="O1426" s="64"/>
      <c r="P1426" s="64"/>
      <c r="Q1426" s="64"/>
      <c r="R1426" s="84"/>
      <c r="S1426" s="64"/>
      <c r="U1426" s="85"/>
      <c r="X1426" s="85"/>
      <c r="Y1426" s="85"/>
    </row>
    <row r="1427" spans="1:25">
      <c r="A1427" s="83"/>
      <c r="D1427" s="64"/>
      <c r="E1427" s="64"/>
      <c r="F1427" s="64"/>
      <c r="G1427" s="64"/>
      <c r="H1427" s="64"/>
      <c r="I1427" s="64"/>
      <c r="J1427" s="64"/>
      <c r="K1427" s="84"/>
      <c r="L1427" s="64"/>
      <c r="M1427" s="64"/>
      <c r="N1427" s="64"/>
      <c r="O1427" s="64"/>
      <c r="P1427" s="64"/>
      <c r="Q1427" s="64"/>
      <c r="R1427" s="84"/>
      <c r="S1427" s="64"/>
      <c r="U1427" s="85"/>
      <c r="X1427" s="85"/>
      <c r="Y1427" s="85"/>
    </row>
    <row r="1428" spans="1:25">
      <c r="A1428" s="83"/>
      <c r="D1428" s="64"/>
      <c r="E1428" s="64"/>
      <c r="F1428" s="64"/>
      <c r="G1428" s="64"/>
      <c r="H1428" s="64"/>
      <c r="I1428" s="64"/>
      <c r="J1428" s="64"/>
      <c r="K1428" s="84"/>
      <c r="L1428" s="64"/>
      <c r="M1428" s="64"/>
      <c r="N1428" s="64"/>
      <c r="O1428" s="64"/>
      <c r="P1428" s="64"/>
      <c r="Q1428" s="64"/>
      <c r="R1428" s="84"/>
      <c r="S1428" s="64"/>
      <c r="U1428" s="85"/>
      <c r="X1428" s="85"/>
      <c r="Y1428" s="85"/>
    </row>
    <row r="1429" spans="1:25">
      <c r="A1429" s="83"/>
      <c r="D1429" s="64"/>
      <c r="E1429" s="64"/>
      <c r="F1429" s="64"/>
      <c r="G1429" s="64"/>
      <c r="H1429" s="64"/>
      <c r="I1429" s="64"/>
      <c r="J1429" s="64"/>
      <c r="K1429" s="84"/>
      <c r="L1429" s="64"/>
      <c r="M1429" s="64"/>
      <c r="N1429" s="64"/>
      <c r="O1429" s="64"/>
      <c r="P1429" s="64"/>
      <c r="Q1429" s="64"/>
      <c r="R1429" s="84"/>
      <c r="S1429" s="64"/>
      <c r="U1429" s="85"/>
      <c r="X1429" s="85"/>
      <c r="Y1429" s="85"/>
    </row>
    <row r="1430" spans="1:25">
      <c r="A1430" s="83"/>
      <c r="D1430" s="64"/>
      <c r="E1430" s="64"/>
      <c r="F1430" s="64"/>
      <c r="G1430" s="64"/>
      <c r="H1430" s="64"/>
      <c r="I1430" s="64"/>
      <c r="J1430" s="64"/>
      <c r="K1430" s="84"/>
      <c r="L1430" s="64"/>
      <c r="M1430" s="64"/>
      <c r="N1430" s="64"/>
      <c r="O1430" s="64"/>
      <c r="P1430" s="64"/>
      <c r="Q1430" s="64"/>
      <c r="R1430" s="84"/>
      <c r="S1430" s="64"/>
      <c r="U1430" s="85"/>
      <c r="X1430" s="85"/>
      <c r="Y1430" s="85"/>
    </row>
    <row r="1431" spans="1:25">
      <c r="A1431" s="83"/>
      <c r="D1431" s="64"/>
      <c r="E1431" s="64"/>
      <c r="F1431" s="64"/>
      <c r="G1431" s="64"/>
      <c r="H1431" s="64"/>
      <c r="I1431" s="64"/>
      <c r="J1431" s="64"/>
      <c r="K1431" s="84"/>
      <c r="L1431" s="64"/>
      <c r="M1431" s="64"/>
      <c r="N1431" s="64"/>
      <c r="O1431" s="64"/>
      <c r="P1431" s="64"/>
      <c r="Q1431" s="64"/>
      <c r="R1431" s="84"/>
      <c r="S1431" s="64"/>
      <c r="U1431" s="85"/>
      <c r="X1431" s="85"/>
      <c r="Y1431" s="85"/>
    </row>
    <row r="1432" spans="1:25">
      <c r="A1432" s="83"/>
      <c r="D1432" s="64"/>
      <c r="E1432" s="64"/>
      <c r="F1432" s="64"/>
      <c r="G1432" s="64"/>
      <c r="H1432" s="64"/>
      <c r="I1432" s="64"/>
      <c r="J1432" s="64"/>
      <c r="K1432" s="84"/>
      <c r="L1432" s="64"/>
      <c r="M1432" s="64"/>
      <c r="N1432" s="64"/>
      <c r="O1432" s="64"/>
      <c r="P1432" s="64"/>
      <c r="Q1432" s="64"/>
      <c r="R1432" s="84"/>
      <c r="S1432" s="64"/>
      <c r="U1432" s="85"/>
      <c r="X1432" s="85"/>
      <c r="Y1432" s="85"/>
    </row>
    <row r="1433" spans="1:25">
      <c r="A1433" s="83"/>
      <c r="D1433" s="64"/>
      <c r="E1433" s="64"/>
      <c r="F1433" s="64"/>
      <c r="G1433" s="64"/>
      <c r="H1433" s="64"/>
      <c r="I1433" s="64"/>
      <c r="J1433" s="64"/>
      <c r="K1433" s="84"/>
      <c r="L1433" s="64"/>
      <c r="M1433" s="64"/>
      <c r="N1433" s="64"/>
      <c r="O1433" s="64"/>
      <c r="P1433" s="64"/>
      <c r="Q1433" s="64"/>
      <c r="R1433" s="84"/>
      <c r="S1433" s="64"/>
      <c r="U1433" s="85"/>
      <c r="X1433" s="85"/>
      <c r="Y1433" s="85"/>
    </row>
    <row r="1434" spans="1:25">
      <c r="A1434" s="83"/>
      <c r="D1434" s="64"/>
      <c r="E1434" s="64"/>
      <c r="F1434" s="64"/>
      <c r="G1434" s="64"/>
      <c r="H1434" s="64"/>
      <c r="I1434" s="64"/>
      <c r="J1434" s="64"/>
      <c r="K1434" s="84"/>
      <c r="L1434" s="64"/>
      <c r="M1434" s="64"/>
      <c r="N1434" s="64"/>
      <c r="O1434" s="64"/>
      <c r="P1434" s="64"/>
      <c r="Q1434" s="64"/>
      <c r="R1434" s="84"/>
      <c r="S1434" s="64"/>
      <c r="U1434" s="85"/>
      <c r="X1434" s="85"/>
      <c r="Y1434" s="85"/>
    </row>
    <row r="1435" spans="1:25">
      <c r="A1435" s="83"/>
      <c r="D1435" s="64"/>
      <c r="E1435" s="64"/>
      <c r="F1435" s="64"/>
      <c r="G1435" s="64"/>
      <c r="H1435" s="64"/>
      <c r="I1435" s="64"/>
      <c r="J1435" s="64"/>
      <c r="K1435" s="84"/>
      <c r="L1435" s="64"/>
      <c r="M1435" s="64"/>
      <c r="N1435" s="64"/>
      <c r="O1435" s="64"/>
      <c r="P1435" s="64"/>
      <c r="Q1435" s="64"/>
      <c r="R1435" s="84"/>
      <c r="S1435" s="64"/>
      <c r="U1435" s="85"/>
      <c r="X1435" s="85"/>
      <c r="Y1435" s="85"/>
    </row>
    <row r="1436" spans="1:25">
      <c r="A1436" s="83"/>
      <c r="D1436" s="64"/>
      <c r="E1436" s="64"/>
      <c r="F1436" s="64"/>
      <c r="G1436" s="64"/>
      <c r="H1436" s="64"/>
      <c r="I1436" s="64"/>
      <c r="J1436" s="64"/>
      <c r="K1436" s="84"/>
      <c r="L1436" s="64"/>
      <c r="M1436" s="64"/>
      <c r="N1436" s="64"/>
      <c r="O1436" s="64"/>
      <c r="P1436" s="64"/>
      <c r="Q1436" s="64"/>
      <c r="R1436" s="84"/>
      <c r="S1436" s="64"/>
      <c r="U1436" s="85"/>
      <c r="X1436" s="85"/>
      <c r="Y1436" s="85"/>
    </row>
    <row r="1437" spans="1:25">
      <c r="A1437" s="83"/>
      <c r="D1437" s="64"/>
      <c r="E1437" s="64"/>
      <c r="F1437" s="64"/>
      <c r="G1437" s="64"/>
      <c r="H1437" s="64"/>
      <c r="I1437" s="64"/>
      <c r="J1437" s="64"/>
      <c r="K1437" s="84"/>
      <c r="L1437" s="64"/>
      <c r="M1437" s="64"/>
      <c r="N1437" s="64"/>
      <c r="O1437" s="64"/>
      <c r="P1437" s="64"/>
      <c r="Q1437" s="64"/>
      <c r="R1437" s="84"/>
      <c r="S1437" s="64"/>
      <c r="U1437" s="85"/>
      <c r="X1437" s="85"/>
      <c r="Y1437" s="85"/>
    </row>
    <row r="1438" spans="1:25">
      <c r="A1438" s="83"/>
      <c r="D1438" s="64"/>
      <c r="E1438" s="64"/>
      <c r="F1438" s="64"/>
      <c r="G1438" s="64"/>
      <c r="H1438" s="64"/>
      <c r="I1438" s="64"/>
      <c r="J1438" s="64"/>
      <c r="K1438" s="84"/>
      <c r="L1438" s="64"/>
      <c r="M1438" s="64"/>
      <c r="N1438" s="64"/>
      <c r="O1438" s="64"/>
      <c r="P1438" s="64"/>
      <c r="Q1438" s="64"/>
      <c r="R1438" s="84"/>
      <c r="S1438" s="64"/>
      <c r="U1438" s="85"/>
      <c r="X1438" s="85"/>
      <c r="Y1438" s="85"/>
    </row>
    <row r="1439" spans="1:25">
      <c r="A1439" s="83"/>
      <c r="D1439" s="64"/>
      <c r="E1439" s="64"/>
      <c r="F1439" s="64"/>
      <c r="G1439" s="64"/>
      <c r="H1439" s="64"/>
      <c r="I1439" s="64"/>
      <c r="J1439" s="64"/>
      <c r="K1439" s="84"/>
      <c r="L1439" s="64"/>
      <c r="M1439" s="64"/>
      <c r="N1439" s="64"/>
      <c r="O1439" s="64"/>
      <c r="P1439" s="64"/>
      <c r="Q1439" s="64"/>
      <c r="R1439" s="84"/>
      <c r="S1439" s="64"/>
      <c r="U1439" s="85"/>
      <c r="X1439" s="85"/>
      <c r="Y1439" s="85"/>
    </row>
    <row r="1440" spans="1:25">
      <c r="A1440" s="83"/>
      <c r="D1440" s="64"/>
      <c r="E1440" s="64"/>
      <c r="F1440" s="64"/>
      <c r="G1440" s="64"/>
      <c r="H1440" s="64"/>
      <c r="I1440" s="64"/>
      <c r="J1440" s="64"/>
      <c r="K1440" s="84"/>
      <c r="L1440" s="64"/>
      <c r="M1440" s="64"/>
      <c r="N1440" s="64"/>
      <c r="O1440" s="64"/>
      <c r="P1440" s="64"/>
      <c r="Q1440" s="64"/>
      <c r="R1440" s="84"/>
      <c r="S1440" s="64"/>
      <c r="U1440" s="85"/>
      <c r="X1440" s="85"/>
      <c r="Y1440" s="85"/>
    </row>
    <row r="1441" spans="1:25">
      <c r="A1441" s="83"/>
      <c r="D1441" s="64"/>
      <c r="E1441" s="64"/>
      <c r="F1441" s="64"/>
      <c r="G1441" s="64"/>
      <c r="H1441" s="64"/>
      <c r="I1441" s="64"/>
      <c r="J1441" s="64"/>
      <c r="K1441" s="84"/>
      <c r="L1441" s="64"/>
      <c r="M1441" s="64"/>
      <c r="N1441" s="64"/>
      <c r="O1441" s="64"/>
      <c r="P1441" s="64"/>
      <c r="Q1441" s="64"/>
      <c r="R1441" s="84"/>
      <c r="S1441" s="64"/>
      <c r="U1441" s="85"/>
      <c r="X1441" s="85"/>
      <c r="Y1441" s="85"/>
    </row>
    <row r="1442" spans="1:25">
      <c r="A1442" s="83"/>
      <c r="D1442" s="64"/>
      <c r="E1442" s="64"/>
      <c r="F1442" s="64"/>
      <c r="G1442" s="64"/>
      <c r="H1442" s="64"/>
      <c r="I1442" s="64"/>
      <c r="J1442" s="64"/>
      <c r="K1442" s="84"/>
      <c r="L1442" s="64"/>
      <c r="M1442" s="64"/>
      <c r="N1442" s="64"/>
      <c r="O1442" s="64"/>
      <c r="P1442" s="64"/>
      <c r="Q1442" s="64"/>
      <c r="R1442" s="84"/>
      <c r="S1442" s="64"/>
      <c r="U1442" s="85"/>
      <c r="X1442" s="85"/>
      <c r="Y1442" s="85"/>
    </row>
    <row r="1443" spans="1:25">
      <c r="A1443" s="83"/>
      <c r="D1443" s="64"/>
      <c r="E1443" s="64"/>
      <c r="F1443" s="64"/>
      <c r="G1443" s="64"/>
      <c r="H1443" s="64"/>
      <c r="I1443" s="64"/>
      <c r="J1443" s="64"/>
      <c r="K1443" s="84"/>
      <c r="L1443" s="64"/>
      <c r="M1443" s="64"/>
      <c r="N1443" s="64"/>
      <c r="O1443" s="64"/>
      <c r="P1443" s="64"/>
      <c r="Q1443" s="64"/>
      <c r="R1443" s="84"/>
      <c r="S1443" s="64"/>
      <c r="U1443" s="85"/>
      <c r="X1443" s="85"/>
      <c r="Y1443" s="85"/>
    </row>
    <row r="1444" spans="1:25">
      <c r="A1444" s="83"/>
      <c r="D1444" s="64"/>
      <c r="E1444" s="64"/>
      <c r="F1444" s="64"/>
      <c r="G1444" s="64"/>
      <c r="H1444" s="64"/>
      <c r="I1444" s="64"/>
      <c r="J1444" s="64"/>
      <c r="K1444" s="84"/>
      <c r="L1444" s="64"/>
      <c r="M1444" s="64"/>
      <c r="N1444" s="64"/>
      <c r="O1444" s="64"/>
      <c r="P1444" s="64"/>
      <c r="Q1444" s="64"/>
      <c r="R1444" s="84"/>
      <c r="S1444" s="64"/>
      <c r="U1444" s="85"/>
      <c r="X1444" s="85"/>
      <c r="Y1444" s="85"/>
    </row>
    <row r="1445" spans="1:25">
      <c r="A1445" s="83"/>
      <c r="D1445" s="64"/>
      <c r="E1445" s="64"/>
      <c r="F1445" s="64"/>
      <c r="G1445" s="64"/>
      <c r="H1445" s="64"/>
      <c r="I1445" s="64"/>
      <c r="J1445" s="64"/>
      <c r="K1445" s="84"/>
      <c r="L1445" s="64"/>
      <c r="M1445" s="64"/>
      <c r="N1445" s="64"/>
      <c r="O1445" s="64"/>
      <c r="P1445" s="64"/>
      <c r="Q1445" s="64"/>
      <c r="R1445" s="84"/>
      <c r="S1445" s="64"/>
      <c r="U1445" s="85"/>
      <c r="X1445" s="85"/>
      <c r="Y1445" s="85"/>
    </row>
    <row r="1446" spans="1:25">
      <c r="A1446" s="83"/>
      <c r="D1446" s="64"/>
      <c r="E1446" s="64"/>
      <c r="F1446" s="64"/>
      <c r="G1446" s="64"/>
      <c r="H1446" s="64"/>
      <c r="I1446" s="64"/>
      <c r="J1446" s="64"/>
      <c r="K1446" s="84"/>
      <c r="L1446" s="64"/>
      <c r="M1446" s="64"/>
      <c r="N1446" s="64"/>
      <c r="O1446" s="64"/>
      <c r="P1446" s="64"/>
      <c r="Q1446" s="64"/>
      <c r="R1446" s="84"/>
      <c r="S1446" s="64"/>
      <c r="U1446" s="85"/>
      <c r="X1446" s="85"/>
      <c r="Y1446" s="85"/>
    </row>
    <row r="1447" spans="1:25">
      <c r="A1447" s="83"/>
      <c r="D1447" s="64"/>
      <c r="E1447" s="64"/>
      <c r="F1447" s="64"/>
      <c r="G1447" s="64"/>
      <c r="H1447" s="64"/>
      <c r="I1447" s="64"/>
      <c r="J1447" s="64"/>
      <c r="K1447" s="84"/>
      <c r="L1447" s="64"/>
      <c r="M1447" s="64"/>
      <c r="N1447" s="64"/>
      <c r="O1447" s="64"/>
      <c r="P1447" s="64"/>
      <c r="Q1447" s="64"/>
      <c r="R1447" s="84"/>
      <c r="S1447" s="64"/>
      <c r="U1447" s="85"/>
      <c r="X1447" s="85"/>
      <c r="Y1447" s="85"/>
    </row>
    <row r="1448" spans="1:25">
      <c r="A1448" s="83"/>
      <c r="D1448" s="64"/>
      <c r="E1448" s="64"/>
      <c r="F1448" s="64"/>
      <c r="G1448" s="64"/>
      <c r="H1448" s="64"/>
      <c r="I1448" s="64"/>
      <c r="J1448" s="64"/>
      <c r="K1448" s="84"/>
      <c r="L1448" s="64"/>
      <c r="M1448" s="64"/>
      <c r="N1448" s="64"/>
      <c r="O1448" s="64"/>
      <c r="P1448" s="64"/>
      <c r="Q1448" s="64"/>
      <c r="R1448" s="84"/>
      <c r="S1448" s="64"/>
      <c r="U1448" s="85"/>
      <c r="X1448" s="85"/>
      <c r="Y1448" s="85"/>
    </row>
    <row r="1449" spans="1:25">
      <c r="A1449" s="83"/>
      <c r="D1449" s="64"/>
      <c r="E1449" s="64"/>
      <c r="F1449" s="64"/>
      <c r="G1449" s="64"/>
      <c r="H1449" s="64"/>
      <c r="I1449" s="64"/>
      <c r="J1449" s="64"/>
      <c r="K1449" s="84"/>
      <c r="L1449" s="64"/>
      <c r="M1449" s="64"/>
      <c r="N1449" s="64"/>
      <c r="O1449" s="64"/>
      <c r="P1449" s="64"/>
      <c r="Q1449" s="64"/>
      <c r="R1449" s="84"/>
      <c r="S1449" s="64"/>
      <c r="U1449" s="85"/>
      <c r="X1449" s="85"/>
      <c r="Y1449" s="85"/>
    </row>
    <row r="1450" spans="1:25">
      <c r="A1450" s="83"/>
      <c r="D1450" s="64"/>
      <c r="E1450" s="64"/>
      <c r="F1450" s="64"/>
      <c r="G1450" s="64"/>
      <c r="H1450" s="64"/>
      <c r="I1450" s="64"/>
      <c r="J1450" s="64"/>
      <c r="K1450" s="84"/>
      <c r="L1450" s="64"/>
      <c r="M1450" s="64"/>
      <c r="N1450" s="64"/>
      <c r="O1450" s="64"/>
      <c r="P1450" s="64"/>
      <c r="Q1450" s="64"/>
      <c r="R1450" s="84"/>
      <c r="S1450" s="64"/>
      <c r="U1450" s="85"/>
      <c r="X1450" s="85"/>
      <c r="Y1450" s="85"/>
    </row>
    <row r="1451" spans="1:25">
      <c r="A1451" s="83"/>
      <c r="D1451" s="64"/>
      <c r="E1451" s="64"/>
      <c r="F1451" s="64"/>
      <c r="G1451" s="64"/>
      <c r="H1451" s="64"/>
      <c r="I1451" s="64"/>
      <c r="J1451" s="64"/>
      <c r="K1451" s="84"/>
      <c r="L1451" s="64"/>
      <c r="M1451" s="64"/>
      <c r="N1451" s="64"/>
      <c r="O1451" s="64"/>
      <c r="P1451" s="64"/>
      <c r="Q1451" s="64"/>
      <c r="R1451" s="84"/>
      <c r="S1451" s="64"/>
      <c r="U1451" s="85"/>
      <c r="X1451" s="85"/>
      <c r="Y1451" s="85"/>
    </row>
    <row r="1452" spans="1:25">
      <c r="A1452" s="83"/>
      <c r="D1452" s="64"/>
      <c r="E1452" s="64"/>
      <c r="F1452" s="64"/>
      <c r="G1452" s="64"/>
      <c r="H1452" s="64"/>
      <c r="I1452" s="64"/>
      <c r="J1452" s="64"/>
      <c r="K1452" s="84"/>
      <c r="L1452" s="64"/>
      <c r="M1452" s="64"/>
      <c r="N1452" s="64"/>
      <c r="O1452" s="64"/>
      <c r="P1452" s="64"/>
      <c r="Q1452" s="64"/>
      <c r="R1452" s="84"/>
      <c r="S1452" s="64"/>
      <c r="U1452" s="85"/>
      <c r="X1452" s="85"/>
      <c r="Y1452" s="85"/>
    </row>
    <row r="1453" spans="1:25">
      <c r="A1453" s="83"/>
      <c r="D1453" s="64"/>
      <c r="E1453" s="64"/>
      <c r="F1453" s="64"/>
      <c r="G1453" s="64"/>
      <c r="H1453" s="64"/>
      <c r="I1453" s="64"/>
      <c r="J1453" s="64"/>
      <c r="K1453" s="84"/>
      <c r="L1453" s="64"/>
      <c r="M1453" s="64"/>
      <c r="N1453" s="64"/>
      <c r="O1453" s="64"/>
      <c r="P1453" s="64"/>
      <c r="Q1453" s="64"/>
      <c r="R1453" s="84"/>
      <c r="S1453" s="64"/>
      <c r="U1453" s="85"/>
      <c r="X1453" s="85"/>
      <c r="Y1453" s="85"/>
    </row>
    <row r="1454" spans="1:25">
      <c r="A1454" s="83"/>
      <c r="D1454" s="64"/>
      <c r="E1454" s="64"/>
      <c r="F1454" s="64"/>
      <c r="G1454" s="64"/>
      <c r="H1454" s="64"/>
      <c r="I1454" s="64"/>
      <c r="J1454" s="64"/>
      <c r="K1454" s="84"/>
      <c r="L1454" s="64"/>
      <c r="M1454" s="64"/>
      <c r="N1454" s="64"/>
      <c r="O1454" s="64"/>
      <c r="P1454" s="64"/>
      <c r="Q1454" s="64"/>
      <c r="R1454" s="84"/>
      <c r="S1454" s="64"/>
      <c r="U1454" s="85"/>
      <c r="X1454" s="85"/>
      <c r="Y1454" s="85"/>
    </row>
    <row r="1455" spans="1:25">
      <c r="A1455" s="83"/>
      <c r="D1455" s="64"/>
      <c r="E1455" s="64"/>
      <c r="F1455" s="64"/>
      <c r="G1455" s="64"/>
      <c r="H1455" s="64"/>
      <c r="I1455" s="64"/>
      <c r="J1455" s="64"/>
      <c r="K1455" s="84"/>
      <c r="L1455" s="64"/>
      <c r="M1455" s="64"/>
      <c r="N1455" s="64"/>
      <c r="O1455" s="64"/>
      <c r="P1455" s="64"/>
      <c r="Q1455" s="64"/>
      <c r="R1455" s="84"/>
      <c r="S1455" s="64"/>
      <c r="U1455" s="85"/>
      <c r="X1455" s="85"/>
      <c r="Y1455" s="85"/>
    </row>
    <row r="1456" spans="1:25">
      <c r="A1456" s="83"/>
      <c r="D1456" s="64"/>
      <c r="E1456" s="64"/>
      <c r="F1456" s="64"/>
      <c r="G1456" s="64"/>
      <c r="H1456" s="64"/>
      <c r="I1456" s="64"/>
      <c r="J1456" s="64"/>
      <c r="K1456" s="84"/>
      <c r="L1456" s="64"/>
      <c r="M1456" s="64"/>
      <c r="N1456" s="64"/>
      <c r="O1456" s="64"/>
      <c r="P1456" s="64"/>
      <c r="Q1456" s="64"/>
      <c r="R1456" s="84"/>
      <c r="S1456" s="64"/>
      <c r="U1456" s="85"/>
      <c r="X1456" s="85"/>
      <c r="Y1456" s="85"/>
    </row>
    <row r="1457" spans="1:25">
      <c r="A1457" s="83"/>
      <c r="D1457" s="64"/>
      <c r="E1457" s="64"/>
      <c r="F1457" s="64"/>
      <c r="G1457" s="64"/>
      <c r="H1457" s="64"/>
      <c r="I1457" s="64"/>
      <c r="J1457" s="64"/>
      <c r="K1457" s="84"/>
      <c r="L1457" s="64"/>
      <c r="M1457" s="64"/>
      <c r="N1457" s="64"/>
      <c r="O1457" s="64"/>
      <c r="P1457" s="64"/>
      <c r="Q1457" s="64"/>
      <c r="R1457" s="84"/>
      <c r="S1457" s="64"/>
      <c r="U1457" s="85"/>
      <c r="X1457" s="85"/>
      <c r="Y1457" s="85"/>
    </row>
    <row r="1458" spans="1:25">
      <c r="A1458" s="83"/>
      <c r="D1458" s="64"/>
      <c r="E1458" s="64"/>
      <c r="F1458" s="64"/>
      <c r="G1458" s="64"/>
      <c r="H1458" s="64"/>
      <c r="I1458" s="64"/>
      <c r="J1458" s="64"/>
      <c r="K1458" s="84"/>
      <c r="L1458" s="64"/>
      <c r="M1458" s="64"/>
      <c r="N1458" s="64"/>
      <c r="O1458" s="64"/>
      <c r="P1458" s="64"/>
      <c r="Q1458" s="64"/>
      <c r="R1458" s="84"/>
      <c r="S1458" s="64"/>
      <c r="U1458" s="85"/>
      <c r="X1458" s="85"/>
      <c r="Y1458" s="85"/>
    </row>
    <row r="1459" spans="1:25">
      <c r="A1459" s="83"/>
      <c r="D1459" s="64"/>
      <c r="E1459" s="64"/>
      <c r="F1459" s="64"/>
      <c r="G1459" s="64"/>
      <c r="H1459" s="64"/>
      <c r="I1459" s="64"/>
      <c r="J1459" s="64"/>
      <c r="K1459" s="84"/>
      <c r="L1459" s="64"/>
      <c r="M1459" s="64"/>
      <c r="N1459" s="64"/>
      <c r="O1459" s="64"/>
      <c r="P1459" s="64"/>
      <c r="Q1459" s="64"/>
      <c r="R1459" s="84"/>
      <c r="S1459" s="64"/>
      <c r="U1459" s="85"/>
      <c r="X1459" s="85"/>
      <c r="Y1459" s="85"/>
    </row>
    <row r="1460" spans="1:25">
      <c r="A1460" s="83"/>
      <c r="D1460" s="64"/>
      <c r="E1460" s="64"/>
      <c r="F1460" s="64"/>
      <c r="G1460" s="64"/>
      <c r="H1460" s="64"/>
      <c r="I1460" s="64"/>
      <c r="J1460" s="64"/>
      <c r="K1460" s="84"/>
      <c r="L1460" s="64"/>
      <c r="M1460" s="64"/>
      <c r="N1460" s="64"/>
      <c r="O1460" s="64"/>
      <c r="P1460" s="64"/>
      <c r="Q1460" s="64"/>
      <c r="R1460" s="84"/>
      <c r="S1460" s="64"/>
      <c r="U1460" s="85"/>
      <c r="X1460" s="85"/>
      <c r="Y1460" s="85"/>
    </row>
    <row r="1461" spans="1:25">
      <c r="A1461" s="83"/>
      <c r="D1461" s="64"/>
      <c r="E1461" s="64"/>
      <c r="F1461" s="64"/>
      <c r="G1461" s="64"/>
      <c r="H1461" s="64"/>
      <c r="I1461" s="64"/>
      <c r="J1461" s="64"/>
      <c r="K1461" s="84"/>
      <c r="L1461" s="64"/>
      <c r="M1461" s="64"/>
      <c r="N1461" s="64"/>
      <c r="O1461" s="64"/>
      <c r="P1461" s="64"/>
      <c r="Q1461" s="64"/>
      <c r="R1461" s="84"/>
      <c r="S1461" s="64"/>
      <c r="U1461" s="85"/>
      <c r="X1461" s="85"/>
      <c r="Y1461" s="85"/>
    </row>
    <row r="1462" spans="1:25">
      <c r="A1462" s="83"/>
      <c r="D1462" s="64"/>
      <c r="E1462" s="64"/>
      <c r="F1462" s="64"/>
      <c r="G1462" s="64"/>
      <c r="H1462" s="64"/>
      <c r="I1462" s="64"/>
      <c r="J1462" s="64"/>
      <c r="K1462" s="84"/>
      <c r="L1462" s="64"/>
      <c r="M1462" s="64"/>
      <c r="N1462" s="64"/>
      <c r="O1462" s="64"/>
      <c r="P1462" s="64"/>
      <c r="Q1462" s="64"/>
      <c r="R1462" s="84"/>
      <c r="S1462" s="64"/>
      <c r="U1462" s="85"/>
      <c r="X1462" s="85"/>
      <c r="Y1462" s="85"/>
    </row>
    <row r="1463" spans="1:25">
      <c r="A1463" s="83"/>
      <c r="D1463" s="64"/>
      <c r="E1463" s="64"/>
      <c r="F1463" s="64"/>
      <c r="G1463" s="64"/>
      <c r="H1463" s="64"/>
      <c r="I1463" s="64"/>
      <c r="J1463" s="64"/>
      <c r="K1463" s="84"/>
      <c r="L1463" s="64"/>
      <c r="M1463" s="64"/>
      <c r="N1463" s="64"/>
      <c r="O1463" s="64"/>
      <c r="P1463" s="64"/>
      <c r="Q1463" s="64"/>
      <c r="R1463" s="84"/>
      <c r="S1463" s="64"/>
      <c r="U1463" s="85"/>
      <c r="X1463" s="85"/>
      <c r="Y1463" s="85"/>
    </row>
    <row r="1464" spans="1:25">
      <c r="A1464" s="83"/>
      <c r="D1464" s="64"/>
      <c r="E1464" s="64"/>
      <c r="F1464" s="64"/>
      <c r="G1464" s="64"/>
      <c r="H1464" s="64"/>
      <c r="I1464" s="64"/>
      <c r="J1464" s="64"/>
      <c r="K1464" s="84"/>
      <c r="L1464" s="64"/>
      <c r="M1464" s="64"/>
      <c r="N1464" s="64"/>
      <c r="O1464" s="64"/>
      <c r="P1464" s="64"/>
      <c r="Q1464" s="64"/>
      <c r="R1464" s="84"/>
      <c r="S1464" s="64"/>
      <c r="U1464" s="85"/>
      <c r="X1464" s="85"/>
      <c r="Y1464" s="85"/>
    </row>
    <row r="1465" spans="1:25">
      <c r="A1465" s="83"/>
      <c r="D1465" s="64"/>
      <c r="E1465" s="64"/>
      <c r="F1465" s="64"/>
      <c r="G1465" s="64"/>
      <c r="H1465" s="64"/>
      <c r="I1465" s="64"/>
      <c r="J1465" s="64"/>
      <c r="K1465" s="84"/>
      <c r="L1465" s="64"/>
      <c r="M1465" s="64"/>
      <c r="N1465" s="64"/>
      <c r="O1465" s="64"/>
      <c r="P1465" s="64"/>
      <c r="Q1465" s="64"/>
      <c r="R1465" s="84"/>
      <c r="S1465" s="64"/>
      <c r="U1465" s="85"/>
      <c r="X1465" s="85"/>
      <c r="Y1465" s="85"/>
    </row>
    <row r="1466" spans="1:25">
      <c r="A1466" s="83"/>
      <c r="D1466" s="64"/>
      <c r="E1466" s="64"/>
      <c r="F1466" s="64"/>
      <c r="G1466" s="64"/>
      <c r="H1466" s="64"/>
      <c r="I1466" s="64"/>
      <c r="J1466" s="64"/>
      <c r="K1466" s="84"/>
      <c r="L1466" s="64"/>
      <c r="M1466" s="64"/>
      <c r="N1466" s="64"/>
      <c r="O1466" s="64"/>
      <c r="P1466" s="64"/>
      <c r="Q1466" s="64"/>
      <c r="R1466" s="84"/>
      <c r="S1466" s="64"/>
      <c r="U1466" s="85"/>
      <c r="X1466" s="85"/>
      <c r="Y1466" s="85"/>
    </row>
    <row r="1467" spans="1:25">
      <c r="A1467" s="83"/>
      <c r="D1467" s="64"/>
      <c r="E1467" s="64"/>
      <c r="F1467" s="64"/>
      <c r="G1467" s="64"/>
      <c r="H1467" s="64"/>
      <c r="I1467" s="64"/>
      <c r="J1467" s="64"/>
      <c r="K1467" s="84"/>
      <c r="L1467" s="64"/>
      <c r="M1467" s="64"/>
      <c r="N1467" s="64"/>
      <c r="O1467" s="64"/>
      <c r="P1467" s="64"/>
      <c r="Q1467" s="64"/>
      <c r="R1467" s="84"/>
      <c r="S1467" s="64"/>
      <c r="U1467" s="85"/>
      <c r="X1467" s="85"/>
      <c r="Y1467" s="85"/>
    </row>
    <row r="1468" spans="1:25">
      <c r="A1468" s="83"/>
      <c r="D1468" s="64"/>
      <c r="E1468" s="64"/>
      <c r="F1468" s="64"/>
      <c r="G1468" s="64"/>
      <c r="H1468" s="64"/>
      <c r="I1468" s="64"/>
      <c r="J1468" s="64"/>
      <c r="K1468" s="84"/>
      <c r="L1468" s="64"/>
      <c r="M1468" s="64"/>
      <c r="N1468" s="64"/>
      <c r="O1468" s="64"/>
      <c r="P1468" s="64"/>
      <c r="Q1468" s="64"/>
      <c r="R1468" s="84"/>
      <c r="S1468" s="64"/>
      <c r="U1468" s="85"/>
      <c r="X1468" s="85"/>
      <c r="Y1468" s="85"/>
    </row>
    <row r="1469" spans="1:25">
      <c r="A1469" s="83"/>
      <c r="D1469" s="64"/>
      <c r="E1469" s="64"/>
      <c r="F1469" s="64"/>
      <c r="G1469" s="64"/>
      <c r="H1469" s="64"/>
      <c r="I1469" s="64"/>
      <c r="J1469" s="64"/>
      <c r="K1469" s="84"/>
      <c r="L1469" s="64"/>
      <c r="M1469" s="64"/>
      <c r="N1469" s="64"/>
      <c r="O1469" s="64"/>
      <c r="P1469" s="64"/>
      <c r="Q1469" s="64"/>
      <c r="R1469" s="84"/>
      <c r="S1469" s="64"/>
      <c r="U1469" s="85"/>
      <c r="X1469" s="85"/>
      <c r="Y1469" s="85"/>
    </row>
    <row r="1470" spans="1:25">
      <c r="A1470" s="83"/>
      <c r="D1470" s="64"/>
      <c r="E1470" s="64"/>
      <c r="F1470" s="64"/>
      <c r="G1470" s="64"/>
      <c r="H1470" s="64"/>
      <c r="I1470" s="64"/>
      <c r="J1470" s="64"/>
      <c r="K1470" s="84"/>
      <c r="L1470" s="64"/>
      <c r="M1470" s="64"/>
      <c r="N1470" s="64"/>
      <c r="O1470" s="64"/>
      <c r="P1470" s="64"/>
      <c r="Q1470" s="64"/>
      <c r="R1470" s="84"/>
      <c r="S1470" s="64"/>
      <c r="U1470" s="85"/>
      <c r="X1470" s="85"/>
      <c r="Y1470" s="85"/>
    </row>
    <row r="1471" spans="1:25">
      <c r="A1471" s="83"/>
      <c r="D1471" s="64"/>
      <c r="E1471" s="64"/>
      <c r="F1471" s="64"/>
      <c r="G1471" s="64"/>
      <c r="H1471" s="64"/>
      <c r="I1471" s="64"/>
      <c r="J1471" s="64"/>
      <c r="K1471" s="84"/>
      <c r="L1471" s="64"/>
      <c r="M1471" s="64"/>
      <c r="N1471" s="64"/>
      <c r="O1471" s="64"/>
      <c r="P1471" s="64"/>
      <c r="Q1471" s="64"/>
      <c r="R1471" s="84"/>
      <c r="S1471" s="64"/>
      <c r="U1471" s="85"/>
      <c r="X1471" s="85"/>
      <c r="Y1471" s="85"/>
    </row>
    <row r="1472" spans="1:25">
      <c r="A1472" s="83"/>
      <c r="D1472" s="64"/>
      <c r="E1472" s="64"/>
      <c r="F1472" s="64"/>
      <c r="G1472" s="64"/>
      <c r="H1472" s="64"/>
      <c r="I1472" s="64"/>
      <c r="J1472" s="64"/>
      <c r="K1472" s="84"/>
      <c r="L1472" s="64"/>
      <c r="M1472" s="64"/>
      <c r="N1472" s="64"/>
      <c r="O1472" s="64"/>
      <c r="P1472" s="64"/>
      <c r="Q1472" s="64"/>
      <c r="R1472" s="84"/>
      <c r="S1472" s="64"/>
      <c r="U1472" s="85"/>
      <c r="X1472" s="85"/>
      <c r="Y1472" s="85"/>
    </row>
    <row r="1473" spans="1:25">
      <c r="A1473" s="83"/>
      <c r="D1473" s="64"/>
      <c r="E1473" s="64"/>
      <c r="F1473" s="64"/>
      <c r="G1473" s="64"/>
      <c r="H1473" s="64"/>
      <c r="I1473" s="64"/>
      <c r="J1473" s="64"/>
      <c r="K1473" s="84"/>
      <c r="L1473" s="64"/>
      <c r="M1473" s="64"/>
      <c r="N1473" s="64"/>
      <c r="O1473" s="64"/>
      <c r="P1473" s="64"/>
      <c r="Q1473" s="64"/>
      <c r="R1473" s="84"/>
      <c r="S1473" s="64"/>
      <c r="U1473" s="85"/>
      <c r="X1473" s="85"/>
      <c r="Y1473" s="85"/>
    </row>
    <row r="1474" spans="1:25">
      <c r="A1474" s="83"/>
      <c r="D1474" s="64"/>
      <c r="E1474" s="64"/>
      <c r="F1474" s="64"/>
      <c r="G1474" s="64"/>
      <c r="H1474" s="64"/>
      <c r="I1474" s="64"/>
      <c r="J1474" s="64"/>
      <c r="K1474" s="84"/>
      <c r="L1474" s="64"/>
      <c r="M1474" s="64"/>
      <c r="N1474" s="64"/>
      <c r="O1474" s="64"/>
      <c r="P1474" s="64"/>
      <c r="Q1474" s="64"/>
      <c r="R1474" s="84"/>
      <c r="S1474" s="64"/>
      <c r="U1474" s="85"/>
      <c r="X1474" s="85"/>
      <c r="Y1474" s="85"/>
    </row>
    <row r="1475" spans="1:25">
      <c r="A1475" s="83"/>
      <c r="D1475" s="64"/>
      <c r="E1475" s="64"/>
      <c r="F1475" s="64"/>
      <c r="G1475" s="64"/>
      <c r="H1475" s="64"/>
      <c r="I1475" s="64"/>
      <c r="J1475" s="64"/>
      <c r="K1475" s="84"/>
      <c r="L1475" s="64"/>
      <c r="M1475" s="64"/>
      <c r="N1475" s="64"/>
      <c r="O1475" s="64"/>
      <c r="P1475" s="64"/>
      <c r="Q1475" s="64"/>
      <c r="R1475" s="84"/>
      <c r="S1475" s="64"/>
      <c r="U1475" s="85"/>
      <c r="X1475" s="85"/>
      <c r="Y1475" s="85"/>
    </row>
    <row r="1476" spans="1:25">
      <c r="A1476" s="83"/>
      <c r="D1476" s="64"/>
      <c r="E1476" s="64"/>
      <c r="F1476" s="64"/>
      <c r="G1476" s="64"/>
      <c r="H1476" s="64"/>
      <c r="I1476" s="64"/>
      <c r="J1476" s="64"/>
      <c r="K1476" s="84"/>
      <c r="L1476" s="64"/>
      <c r="M1476" s="64"/>
      <c r="N1476" s="64"/>
      <c r="O1476" s="64"/>
      <c r="P1476" s="64"/>
      <c r="Q1476" s="64"/>
      <c r="R1476" s="84"/>
      <c r="S1476" s="64"/>
      <c r="U1476" s="85"/>
      <c r="X1476" s="85"/>
      <c r="Y1476" s="85"/>
    </row>
    <row r="1477" spans="1:25">
      <c r="A1477" s="83"/>
      <c r="D1477" s="64"/>
      <c r="E1477" s="64"/>
      <c r="F1477" s="64"/>
      <c r="G1477" s="64"/>
      <c r="H1477" s="64"/>
      <c r="I1477" s="64"/>
      <c r="J1477" s="64"/>
      <c r="K1477" s="84"/>
      <c r="L1477" s="64"/>
      <c r="M1477" s="64"/>
      <c r="N1477" s="64"/>
      <c r="O1477" s="64"/>
      <c r="P1477" s="64"/>
      <c r="Q1477" s="64"/>
      <c r="R1477" s="84"/>
      <c r="S1477" s="64"/>
      <c r="U1477" s="85"/>
      <c r="X1477" s="85"/>
      <c r="Y1477" s="85"/>
    </row>
    <row r="1478" spans="1:25">
      <c r="A1478" s="83"/>
      <c r="D1478" s="64"/>
      <c r="E1478" s="64"/>
      <c r="F1478" s="64"/>
      <c r="G1478" s="64"/>
      <c r="H1478" s="64"/>
      <c r="I1478" s="64"/>
      <c r="J1478" s="64"/>
      <c r="K1478" s="84"/>
      <c r="L1478" s="64"/>
      <c r="M1478" s="64"/>
      <c r="N1478" s="64"/>
      <c r="O1478" s="64"/>
      <c r="P1478" s="64"/>
      <c r="Q1478" s="64"/>
      <c r="R1478" s="84"/>
      <c r="S1478" s="64"/>
      <c r="U1478" s="85"/>
      <c r="X1478" s="85"/>
      <c r="Y1478" s="85"/>
    </row>
    <row r="1479" spans="1:25">
      <c r="A1479" s="83"/>
      <c r="D1479" s="64"/>
      <c r="E1479" s="64"/>
      <c r="F1479" s="64"/>
      <c r="G1479" s="64"/>
      <c r="H1479" s="64"/>
      <c r="I1479" s="64"/>
      <c r="J1479" s="64"/>
      <c r="K1479" s="84"/>
      <c r="L1479" s="64"/>
      <c r="M1479" s="64"/>
      <c r="N1479" s="64"/>
      <c r="O1479" s="64"/>
      <c r="P1479" s="64"/>
      <c r="Q1479" s="64"/>
      <c r="R1479" s="84"/>
      <c r="S1479" s="64"/>
      <c r="U1479" s="85"/>
      <c r="X1479" s="85"/>
      <c r="Y1479" s="85"/>
    </row>
    <row r="1480" spans="1:25">
      <c r="A1480" s="83"/>
      <c r="D1480" s="64"/>
      <c r="E1480" s="64"/>
      <c r="F1480" s="64"/>
      <c r="G1480" s="64"/>
      <c r="H1480" s="64"/>
      <c r="I1480" s="64"/>
      <c r="J1480" s="64"/>
      <c r="K1480" s="84"/>
      <c r="L1480" s="64"/>
      <c r="M1480" s="64"/>
      <c r="N1480" s="64"/>
      <c r="O1480" s="64"/>
      <c r="P1480" s="64"/>
      <c r="Q1480" s="64"/>
      <c r="R1480" s="84"/>
      <c r="S1480" s="64"/>
      <c r="U1480" s="85"/>
      <c r="X1480" s="85"/>
      <c r="Y1480" s="85"/>
    </row>
    <row r="1481" spans="1:25">
      <c r="A1481" s="83"/>
      <c r="D1481" s="64"/>
      <c r="E1481" s="64"/>
      <c r="F1481" s="64"/>
      <c r="G1481" s="64"/>
      <c r="H1481" s="64"/>
      <c r="I1481" s="64"/>
      <c r="J1481" s="64"/>
      <c r="K1481" s="84"/>
      <c r="L1481" s="64"/>
      <c r="M1481" s="64"/>
      <c r="N1481" s="64"/>
      <c r="O1481" s="64"/>
      <c r="P1481" s="64"/>
      <c r="Q1481" s="64"/>
      <c r="R1481" s="84"/>
      <c r="S1481" s="64"/>
      <c r="U1481" s="85"/>
      <c r="X1481" s="85"/>
      <c r="Y1481" s="85"/>
    </row>
    <row r="1482" spans="1:25">
      <c r="A1482" s="83"/>
      <c r="D1482" s="64"/>
      <c r="E1482" s="64"/>
      <c r="F1482" s="64"/>
      <c r="G1482" s="64"/>
      <c r="H1482" s="64"/>
      <c r="I1482" s="64"/>
      <c r="J1482" s="64"/>
      <c r="K1482" s="84"/>
      <c r="L1482" s="64"/>
      <c r="M1482" s="64"/>
      <c r="N1482" s="64"/>
      <c r="O1482" s="64"/>
      <c r="P1482" s="64"/>
      <c r="Q1482" s="64"/>
      <c r="R1482" s="84"/>
      <c r="S1482" s="64"/>
      <c r="U1482" s="85"/>
      <c r="X1482" s="85"/>
      <c r="Y1482" s="85"/>
    </row>
    <row r="1483" spans="1:25">
      <c r="A1483" s="83"/>
      <c r="D1483" s="64"/>
      <c r="E1483" s="64"/>
      <c r="F1483" s="64"/>
      <c r="G1483" s="64"/>
      <c r="H1483" s="64"/>
      <c r="I1483" s="64"/>
      <c r="J1483" s="64"/>
      <c r="K1483" s="84"/>
      <c r="L1483" s="64"/>
      <c r="M1483" s="64"/>
      <c r="N1483" s="64"/>
      <c r="O1483" s="64"/>
      <c r="P1483" s="64"/>
      <c r="Q1483" s="64"/>
      <c r="R1483" s="84"/>
      <c r="S1483" s="64"/>
      <c r="U1483" s="85"/>
      <c r="X1483" s="85"/>
      <c r="Y1483" s="85"/>
    </row>
    <row r="1484" spans="1:25">
      <c r="A1484" s="83"/>
      <c r="D1484" s="64"/>
      <c r="E1484" s="64"/>
      <c r="F1484" s="64"/>
      <c r="G1484" s="64"/>
      <c r="H1484" s="64"/>
      <c r="I1484" s="64"/>
      <c r="J1484" s="64"/>
      <c r="K1484" s="84"/>
      <c r="L1484" s="64"/>
      <c r="M1484" s="64"/>
      <c r="N1484" s="64"/>
      <c r="O1484" s="64"/>
      <c r="P1484" s="64"/>
      <c r="Q1484" s="64"/>
      <c r="R1484" s="84"/>
      <c r="S1484" s="64"/>
      <c r="U1484" s="85"/>
      <c r="X1484" s="85"/>
      <c r="Y1484" s="85"/>
    </row>
    <row r="1485" spans="1:25">
      <c r="A1485" s="83"/>
      <c r="D1485" s="64"/>
      <c r="E1485" s="64"/>
      <c r="F1485" s="64"/>
      <c r="G1485" s="64"/>
      <c r="H1485" s="64"/>
      <c r="I1485" s="64"/>
      <c r="J1485" s="64"/>
      <c r="K1485" s="84"/>
      <c r="L1485" s="64"/>
      <c r="M1485" s="64"/>
      <c r="N1485" s="64"/>
      <c r="O1485" s="64"/>
      <c r="P1485" s="64"/>
      <c r="Q1485" s="64"/>
      <c r="R1485" s="84"/>
      <c r="S1485" s="64"/>
      <c r="U1485" s="85"/>
      <c r="X1485" s="85"/>
      <c r="Y1485" s="85"/>
    </row>
    <row r="1486" spans="1:25">
      <c r="A1486" s="83"/>
      <c r="D1486" s="64"/>
      <c r="E1486" s="64"/>
      <c r="F1486" s="64"/>
      <c r="G1486" s="64"/>
      <c r="H1486" s="64"/>
      <c r="I1486" s="64"/>
      <c r="J1486" s="64"/>
      <c r="K1486" s="84"/>
      <c r="L1486" s="64"/>
      <c r="M1486" s="64"/>
      <c r="N1486" s="64"/>
      <c r="O1486" s="64"/>
      <c r="P1486" s="64"/>
      <c r="Q1486" s="64"/>
      <c r="R1486" s="84"/>
      <c r="S1486" s="64"/>
      <c r="U1486" s="85"/>
      <c r="X1486" s="85"/>
      <c r="Y1486" s="85"/>
    </row>
    <row r="1487" spans="1:25">
      <c r="A1487" s="83"/>
      <c r="D1487" s="64"/>
      <c r="E1487" s="64"/>
      <c r="F1487" s="64"/>
      <c r="G1487" s="64"/>
      <c r="H1487" s="64"/>
      <c r="I1487" s="64"/>
      <c r="J1487" s="64"/>
      <c r="K1487" s="84"/>
      <c r="L1487" s="64"/>
      <c r="M1487" s="64"/>
      <c r="N1487" s="64"/>
      <c r="O1487" s="64"/>
      <c r="P1487" s="64"/>
      <c r="Q1487" s="64"/>
      <c r="R1487" s="84"/>
      <c r="S1487" s="64"/>
      <c r="U1487" s="85"/>
      <c r="X1487" s="85"/>
      <c r="Y1487" s="85"/>
    </row>
    <row r="1488" spans="1:25">
      <c r="A1488" s="83"/>
      <c r="D1488" s="64"/>
      <c r="E1488" s="64"/>
      <c r="F1488" s="64"/>
      <c r="G1488" s="64"/>
      <c r="H1488" s="64"/>
      <c r="I1488" s="64"/>
      <c r="J1488" s="64"/>
      <c r="K1488" s="84"/>
      <c r="L1488" s="64"/>
      <c r="M1488" s="64"/>
      <c r="N1488" s="64"/>
      <c r="O1488" s="64"/>
      <c r="P1488" s="64"/>
      <c r="Q1488" s="64"/>
      <c r="R1488" s="84"/>
      <c r="S1488" s="64"/>
      <c r="U1488" s="85"/>
      <c r="X1488" s="85"/>
      <c r="Y1488" s="85"/>
    </row>
    <row r="1489" spans="1:25">
      <c r="A1489" s="83"/>
      <c r="D1489" s="64"/>
      <c r="E1489" s="64"/>
      <c r="F1489" s="64"/>
      <c r="G1489" s="64"/>
      <c r="H1489" s="64"/>
      <c r="I1489" s="64"/>
      <c r="J1489" s="64"/>
      <c r="K1489" s="84"/>
      <c r="L1489" s="64"/>
      <c r="M1489" s="64"/>
      <c r="N1489" s="64"/>
      <c r="O1489" s="64"/>
      <c r="P1489" s="64"/>
      <c r="Q1489" s="64"/>
      <c r="R1489" s="84"/>
      <c r="S1489" s="64"/>
      <c r="U1489" s="85"/>
      <c r="X1489" s="85"/>
      <c r="Y1489" s="85"/>
    </row>
    <row r="1490" spans="1:25">
      <c r="A1490" s="83"/>
      <c r="D1490" s="64"/>
      <c r="E1490" s="64"/>
      <c r="F1490" s="64"/>
      <c r="G1490" s="64"/>
      <c r="H1490" s="64"/>
      <c r="I1490" s="64"/>
      <c r="J1490" s="64"/>
      <c r="K1490" s="84"/>
      <c r="L1490" s="64"/>
      <c r="M1490" s="64"/>
      <c r="N1490" s="64"/>
      <c r="O1490" s="64"/>
      <c r="P1490" s="64"/>
      <c r="Q1490" s="64"/>
      <c r="R1490" s="84"/>
      <c r="S1490" s="64"/>
      <c r="U1490" s="85"/>
      <c r="X1490" s="85"/>
      <c r="Y1490" s="85"/>
    </row>
    <row r="1491" spans="1:25">
      <c r="A1491" s="83"/>
      <c r="D1491" s="64"/>
      <c r="E1491" s="64"/>
      <c r="F1491" s="64"/>
      <c r="G1491" s="64"/>
      <c r="H1491" s="64"/>
      <c r="I1491" s="64"/>
      <c r="J1491" s="64"/>
      <c r="K1491" s="84"/>
      <c r="L1491" s="64"/>
      <c r="M1491" s="64"/>
      <c r="N1491" s="64"/>
      <c r="O1491" s="64"/>
      <c r="P1491" s="64"/>
      <c r="Q1491" s="64"/>
      <c r="R1491" s="84"/>
      <c r="S1491" s="64"/>
      <c r="U1491" s="85"/>
      <c r="X1491" s="85"/>
      <c r="Y1491" s="85"/>
    </row>
    <row r="1492" spans="1:25">
      <c r="A1492" s="83"/>
      <c r="D1492" s="64"/>
      <c r="E1492" s="64"/>
      <c r="F1492" s="64"/>
      <c r="G1492" s="64"/>
      <c r="H1492" s="64"/>
      <c r="I1492" s="64"/>
      <c r="J1492" s="64"/>
      <c r="K1492" s="84"/>
      <c r="L1492" s="64"/>
      <c r="M1492" s="64"/>
      <c r="N1492" s="64"/>
      <c r="O1492" s="64"/>
      <c r="P1492" s="64"/>
      <c r="Q1492" s="64"/>
      <c r="R1492" s="84"/>
      <c r="S1492" s="64"/>
      <c r="U1492" s="85"/>
      <c r="X1492" s="85"/>
      <c r="Y1492" s="85"/>
    </row>
    <row r="1493" spans="1:25">
      <c r="A1493" s="83"/>
      <c r="D1493" s="64"/>
      <c r="E1493" s="64"/>
      <c r="F1493" s="64"/>
      <c r="G1493" s="64"/>
      <c r="H1493" s="64"/>
      <c r="I1493" s="64"/>
      <c r="J1493" s="64"/>
      <c r="K1493" s="84"/>
      <c r="L1493" s="64"/>
      <c r="M1493" s="64"/>
      <c r="N1493" s="64"/>
      <c r="O1493" s="64"/>
      <c r="P1493" s="64"/>
      <c r="Q1493" s="64"/>
      <c r="R1493" s="84"/>
      <c r="S1493" s="64"/>
      <c r="U1493" s="85"/>
      <c r="X1493" s="85"/>
      <c r="Y1493" s="85"/>
    </row>
    <row r="1494" spans="1:25">
      <c r="A1494" s="83"/>
      <c r="D1494" s="64"/>
      <c r="E1494" s="64"/>
      <c r="F1494" s="64"/>
      <c r="G1494" s="64"/>
      <c r="H1494" s="64"/>
      <c r="I1494" s="64"/>
      <c r="J1494" s="64"/>
      <c r="K1494" s="84"/>
      <c r="L1494" s="64"/>
      <c r="M1494" s="64"/>
      <c r="N1494" s="64"/>
      <c r="O1494" s="64"/>
      <c r="P1494" s="64"/>
      <c r="Q1494" s="64"/>
      <c r="R1494" s="84"/>
      <c r="S1494" s="64"/>
      <c r="U1494" s="85"/>
      <c r="X1494" s="85"/>
      <c r="Y1494" s="85"/>
    </row>
    <row r="1495" spans="1:25">
      <c r="A1495" s="83"/>
      <c r="D1495" s="64"/>
      <c r="E1495" s="64"/>
      <c r="F1495" s="64"/>
      <c r="G1495" s="64"/>
      <c r="H1495" s="64"/>
      <c r="I1495" s="64"/>
      <c r="J1495" s="64"/>
      <c r="K1495" s="84"/>
      <c r="L1495" s="64"/>
      <c r="M1495" s="64"/>
      <c r="N1495" s="64"/>
      <c r="O1495" s="64"/>
      <c r="P1495" s="64"/>
      <c r="Q1495" s="64"/>
      <c r="R1495" s="84"/>
      <c r="S1495" s="64"/>
      <c r="U1495" s="85"/>
      <c r="X1495" s="85"/>
      <c r="Y1495" s="85"/>
    </row>
    <row r="1496" spans="1:25">
      <c r="A1496" s="83"/>
      <c r="D1496" s="64"/>
      <c r="E1496" s="64"/>
      <c r="F1496" s="64"/>
      <c r="G1496" s="64"/>
      <c r="H1496" s="64"/>
      <c r="I1496" s="64"/>
      <c r="J1496" s="64"/>
      <c r="K1496" s="84"/>
      <c r="L1496" s="64"/>
      <c r="M1496" s="64"/>
      <c r="N1496" s="64"/>
      <c r="O1496" s="64"/>
      <c r="P1496" s="64"/>
      <c r="Q1496" s="64"/>
      <c r="R1496" s="84"/>
      <c r="S1496" s="64"/>
      <c r="U1496" s="85"/>
      <c r="X1496" s="85"/>
      <c r="Y1496" s="85"/>
    </row>
    <row r="1497" spans="1:25">
      <c r="A1497" s="83"/>
      <c r="D1497" s="64"/>
      <c r="E1497" s="64"/>
      <c r="F1497" s="64"/>
      <c r="G1497" s="64"/>
      <c r="H1497" s="64"/>
      <c r="I1497" s="64"/>
      <c r="J1497" s="64"/>
      <c r="K1497" s="84"/>
      <c r="L1497" s="64"/>
      <c r="M1497" s="64"/>
      <c r="N1497" s="64"/>
      <c r="O1497" s="64"/>
      <c r="P1497" s="64"/>
      <c r="Q1497" s="64"/>
      <c r="R1497" s="84"/>
      <c r="S1497" s="64"/>
      <c r="U1497" s="85"/>
      <c r="X1497" s="85"/>
      <c r="Y1497" s="85"/>
    </row>
    <row r="1498" spans="1:25">
      <c r="A1498" s="83"/>
      <c r="D1498" s="64"/>
      <c r="E1498" s="64"/>
      <c r="F1498" s="64"/>
      <c r="G1498" s="64"/>
      <c r="H1498" s="64"/>
      <c r="I1498" s="64"/>
      <c r="J1498" s="64"/>
      <c r="K1498" s="84"/>
      <c r="L1498" s="64"/>
      <c r="M1498" s="64"/>
      <c r="N1498" s="64"/>
      <c r="O1498" s="64"/>
      <c r="P1498" s="64"/>
      <c r="Q1498" s="64"/>
      <c r="R1498" s="84"/>
      <c r="S1498" s="64"/>
      <c r="U1498" s="85"/>
      <c r="X1498" s="85"/>
      <c r="Y1498" s="85"/>
    </row>
    <row r="1499" spans="1:25">
      <c r="A1499" s="83"/>
      <c r="D1499" s="64"/>
      <c r="E1499" s="64"/>
      <c r="F1499" s="64"/>
      <c r="G1499" s="64"/>
      <c r="H1499" s="64"/>
      <c r="I1499" s="64"/>
      <c r="J1499" s="64"/>
      <c r="K1499" s="84"/>
      <c r="L1499" s="64"/>
      <c r="M1499" s="64"/>
      <c r="N1499" s="64"/>
      <c r="O1499" s="64"/>
      <c r="P1499" s="64"/>
      <c r="Q1499" s="64"/>
      <c r="R1499" s="84"/>
      <c r="S1499" s="64"/>
      <c r="U1499" s="85"/>
      <c r="X1499" s="85"/>
      <c r="Y1499" s="85"/>
    </row>
    <row r="1500" spans="1:25">
      <c r="A1500" s="83"/>
      <c r="D1500" s="64"/>
      <c r="E1500" s="64"/>
      <c r="F1500" s="64"/>
      <c r="G1500" s="64"/>
      <c r="H1500" s="64"/>
      <c r="I1500" s="64"/>
      <c r="J1500" s="64"/>
      <c r="K1500" s="84"/>
      <c r="L1500" s="64"/>
      <c r="M1500" s="64"/>
      <c r="N1500" s="64"/>
      <c r="O1500" s="64"/>
      <c r="P1500" s="64"/>
      <c r="Q1500" s="64"/>
      <c r="R1500" s="84"/>
      <c r="S1500" s="64"/>
      <c r="U1500" s="85"/>
      <c r="X1500" s="85"/>
      <c r="Y1500" s="85"/>
    </row>
    <row r="1501" spans="1:25">
      <c r="A1501" s="83"/>
      <c r="D1501" s="64"/>
      <c r="E1501" s="64"/>
      <c r="F1501" s="64"/>
      <c r="G1501" s="64"/>
      <c r="H1501" s="64"/>
      <c r="I1501" s="64"/>
      <c r="J1501" s="64"/>
      <c r="K1501" s="84"/>
      <c r="L1501" s="64"/>
      <c r="M1501" s="64"/>
      <c r="N1501" s="64"/>
      <c r="O1501" s="64"/>
      <c r="P1501" s="64"/>
      <c r="Q1501" s="64"/>
      <c r="R1501" s="84"/>
      <c r="S1501" s="64"/>
      <c r="U1501" s="85"/>
      <c r="X1501" s="85"/>
      <c r="Y1501" s="85"/>
    </row>
    <row r="1502" spans="1:25">
      <c r="A1502" s="83"/>
      <c r="D1502" s="64"/>
      <c r="E1502" s="64"/>
      <c r="F1502" s="64"/>
      <c r="G1502" s="64"/>
      <c r="H1502" s="64"/>
      <c r="I1502" s="64"/>
      <c r="J1502" s="64"/>
      <c r="K1502" s="84"/>
      <c r="L1502" s="64"/>
      <c r="M1502" s="64"/>
      <c r="N1502" s="64"/>
      <c r="O1502" s="64"/>
      <c r="P1502" s="64"/>
      <c r="Q1502" s="64"/>
      <c r="R1502" s="84"/>
      <c r="S1502" s="64"/>
      <c r="U1502" s="85"/>
      <c r="X1502" s="85"/>
      <c r="Y1502" s="85"/>
    </row>
    <row r="1503" spans="1:25">
      <c r="A1503" s="83"/>
      <c r="D1503" s="64"/>
      <c r="E1503" s="64"/>
      <c r="F1503" s="64"/>
      <c r="G1503" s="64"/>
      <c r="H1503" s="64"/>
      <c r="I1503" s="64"/>
      <c r="J1503" s="64"/>
      <c r="K1503" s="84"/>
      <c r="L1503" s="64"/>
      <c r="M1503" s="64"/>
      <c r="N1503" s="64"/>
      <c r="O1503" s="64"/>
      <c r="P1503" s="64"/>
      <c r="Q1503" s="64"/>
      <c r="R1503" s="84"/>
      <c r="S1503" s="64"/>
      <c r="U1503" s="85"/>
      <c r="X1503" s="85"/>
      <c r="Y1503" s="85"/>
    </row>
    <row r="1504" spans="1:25">
      <c r="A1504" s="83"/>
      <c r="D1504" s="64"/>
      <c r="E1504" s="64"/>
      <c r="F1504" s="64"/>
      <c r="G1504" s="64"/>
      <c r="H1504" s="64"/>
      <c r="I1504" s="64"/>
      <c r="J1504" s="64"/>
      <c r="K1504" s="84"/>
      <c r="L1504" s="64"/>
      <c r="M1504" s="64"/>
      <c r="N1504" s="64"/>
      <c r="O1504" s="64"/>
      <c r="P1504" s="64"/>
      <c r="Q1504" s="64"/>
      <c r="R1504" s="84"/>
      <c r="S1504" s="64"/>
      <c r="U1504" s="85"/>
      <c r="X1504" s="85"/>
      <c r="Y1504" s="85"/>
    </row>
    <row r="1505" spans="1:25">
      <c r="A1505" s="83"/>
      <c r="D1505" s="64"/>
      <c r="E1505" s="64"/>
      <c r="F1505" s="64"/>
      <c r="G1505" s="64"/>
      <c r="H1505" s="64"/>
      <c r="I1505" s="64"/>
      <c r="J1505" s="64"/>
      <c r="K1505" s="84"/>
      <c r="L1505" s="64"/>
      <c r="M1505" s="64"/>
      <c r="N1505" s="64"/>
      <c r="O1505" s="64"/>
      <c r="P1505" s="64"/>
      <c r="Q1505" s="64"/>
      <c r="R1505" s="84"/>
      <c r="S1505" s="64"/>
      <c r="U1505" s="85"/>
      <c r="X1505" s="85"/>
      <c r="Y1505" s="85"/>
    </row>
    <row r="1506" spans="1:25">
      <c r="A1506" s="83"/>
      <c r="D1506" s="64"/>
      <c r="E1506" s="64"/>
      <c r="F1506" s="64"/>
      <c r="G1506" s="64"/>
      <c r="H1506" s="64"/>
      <c r="I1506" s="64"/>
      <c r="J1506" s="64"/>
      <c r="K1506" s="84"/>
      <c r="L1506" s="64"/>
      <c r="M1506" s="64"/>
      <c r="N1506" s="64"/>
      <c r="O1506" s="64"/>
      <c r="P1506" s="64"/>
      <c r="Q1506" s="64"/>
      <c r="R1506" s="84"/>
      <c r="S1506" s="64"/>
      <c r="U1506" s="85"/>
      <c r="X1506" s="85"/>
      <c r="Y1506" s="85"/>
    </row>
    <row r="1507" spans="1:25">
      <c r="A1507" s="83"/>
      <c r="D1507" s="64"/>
      <c r="E1507" s="64"/>
      <c r="F1507" s="64"/>
      <c r="G1507" s="64"/>
      <c r="H1507" s="64"/>
      <c r="I1507" s="64"/>
      <c r="J1507" s="64"/>
      <c r="K1507" s="84"/>
      <c r="L1507" s="64"/>
      <c r="M1507" s="64"/>
      <c r="N1507" s="64"/>
      <c r="O1507" s="64"/>
      <c r="P1507" s="64"/>
      <c r="Q1507" s="64"/>
      <c r="R1507" s="84"/>
      <c r="S1507" s="64"/>
      <c r="U1507" s="85"/>
      <c r="X1507" s="85"/>
      <c r="Y1507" s="85"/>
    </row>
    <row r="1508" spans="1:25">
      <c r="A1508" s="83"/>
      <c r="D1508" s="64"/>
      <c r="E1508" s="64"/>
      <c r="F1508" s="64"/>
      <c r="G1508" s="64"/>
      <c r="H1508" s="64"/>
      <c r="I1508" s="64"/>
      <c r="J1508" s="64"/>
      <c r="K1508" s="84"/>
      <c r="L1508" s="64"/>
      <c r="M1508" s="64"/>
      <c r="N1508" s="64"/>
      <c r="O1508" s="64"/>
      <c r="P1508" s="64"/>
      <c r="Q1508" s="64"/>
      <c r="R1508" s="84"/>
      <c r="S1508" s="64"/>
      <c r="U1508" s="85"/>
      <c r="X1508" s="85"/>
      <c r="Y1508" s="85"/>
    </row>
    <row r="1509" spans="1:25">
      <c r="A1509" s="83"/>
      <c r="D1509" s="64"/>
      <c r="E1509" s="64"/>
      <c r="F1509" s="64"/>
      <c r="G1509" s="64"/>
      <c r="H1509" s="64"/>
      <c r="I1509" s="64"/>
      <c r="J1509" s="64"/>
      <c r="K1509" s="84"/>
      <c r="L1509" s="64"/>
      <c r="M1509" s="64"/>
      <c r="N1509" s="64"/>
      <c r="O1509" s="64"/>
      <c r="P1509" s="64"/>
      <c r="Q1509" s="64"/>
      <c r="R1509" s="84"/>
      <c r="S1509" s="64"/>
      <c r="U1509" s="85"/>
      <c r="X1509" s="85"/>
      <c r="Y1509" s="85"/>
    </row>
    <row r="1510" spans="1:25">
      <c r="A1510" s="83"/>
      <c r="D1510" s="64"/>
      <c r="E1510" s="64"/>
      <c r="F1510" s="64"/>
      <c r="G1510" s="64"/>
      <c r="H1510" s="64"/>
      <c r="I1510" s="64"/>
      <c r="J1510" s="64"/>
      <c r="K1510" s="84"/>
      <c r="L1510" s="64"/>
      <c r="M1510" s="64"/>
      <c r="N1510" s="64"/>
      <c r="O1510" s="64"/>
      <c r="P1510" s="64"/>
      <c r="Q1510" s="64"/>
      <c r="R1510" s="84"/>
      <c r="S1510" s="64"/>
      <c r="U1510" s="85"/>
      <c r="X1510" s="85"/>
      <c r="Y1510" s="85"/>
    </row>
    <row r="1511" spans="1:25">
      <c r="A1511" s="83"/>
      <c r="D1511" s="64"/>
      <c r="E1511" s="64"/>
      <c r="F1511" s="64"/>
      <c r="G1511" s="64"/>
      <c r="H1511" s="64"/>
      <c r="I1511" s="64"/>
      <c r="J1511" s="64"/>
      <c r="K1511" s="84"/>
      <c r="L1511" s="64"/>
      <c r="M1511" s="64"/>
      <c r="N1511" s="64"/>
      <c r="O1511" s="64"/>
      <c r="P1511" s="64"/>
      <c r="Q1511" s="64"/>
      <c r="R1511" s="84"/>
      <c r="S1511" s="64"/>
      <c r="U1511" s="85"/>
      <c r="X1511" s="85"/>
      <c r="Y1511" s="85"/>
    </row>
    <row r="1512" spans="1:25">
      <c r="A1512" s="83"/>
      <c r="D1512" s="64"/>
      <c r="E1512" s="64"/>
      <c r="F1512" s="64"/>
      <c r="G1512" s="64"/>
      <c r="H1512" s="64"/>
      <c r="I1512" s="64"/>
      <c r="J1512" s="64"/>
      <c r="K1512" s="84"/>
      <c r="L1512" s="64"/>
      <c r="M1512" s="64"/>
      <c r="N1512" s="64"/>
      <c r="O1512" s="64"/>
      <c r="P1512" s="64"/>
      <c r="Q1512" s="64"/>
      <c r="R1512" s="84"/>
      <c r="S1512" s="64"/>
      <c r="U1512" s="85"/>
      <c r="X1512" s="85"/>
      <c r="Y1512" s="85"/>
    </row>
    <row r="1513" spans="1:25">
      <c r="A1513" s="83"/>
      <c r="D1513" s="64"/>
      <c r="E1513" s="64"/>
      <c r="F1513" s="64"/>
      <c r="G1513" s="64"/>
      <c r="H1513" s="64"/>
      <c r="I1513" s="64"/>
      <c r="J1513" s="64"/>
      <c r="K1513" s="84"/>
      <c r="L1513" s="64"/>
      <c r="M1513" s="64"/>
      <c r="N1513" s="64"/>
      <c r="O1513" s="64"/>
      <c r="P1513" s="64"/>
      <c r="Q1513" s="64"/>
      <c r="R1513" s="84"/>
      <c r="S1513" s="64"/>
      <c r="U1513" s="85"/>
      <c r="X1513" s="85"/>
      <c r="Y1513" s="85"/>
    </row>
    <row r="1514" spans="1:25">
      <c r="A1514" s="83"/>
      <c r="D1514" s="64"/>
      <c r="E1514" s="64"/>
      <c r="F1514" s="64"/>
      <c r="G1514" s="64"/>
      <c r="H1514" s="64"/>
      <c r="I1514" s="64"/>
      <c r="J1514" s="64"/>
      <c r="K1514" s="84"/>
      <c r="L1514" s="64"/>
      <c r="M1514" s="64"/>
      <c r="N1514" s="64"/>
      <c r="O1514" s="64"/>
      <c r="P1514" s="64"/>
      <c r="Q1514" s="64"/>
      <c r="R1514" s="84"/>
      <c r="S1514" s="64"/>
      <c r="U1514" s="85"/>
      <c r="X1514" s="85"/>
      <c r="Y1514" s="85"/>
    </row>
    <row r="1515" spans="1:25">
      <c r="A1515" s="83"/>
      <c r="D1515" s="64"/>
      <c r="E1515" s="64"/>
      <c r="F1515" s="64"/>
      <c r="G1515" s="64"/>
      <c r="H1515" s="64"/>
      <c r="I1515" s="64"/>
      <c r="J1515" s="64"/>
      <c r="K1515" s="84"/>
      <c r="L1515" s="64"/>
      <c r="M1515" s="64"/>
      <c r="N1515" s="64"/>
      <c r="O1515" s="64"/>
      <c r="P1515" s="64"/>
      <c r="Q1515" s="64"/>
      <c r="R1515" s="84"/>
      <c r="S1515" s="64"/>
      <c r="U1515" s="85"/>
      <c r="X1515" s="85"/>
      <c r="Y1515" s="85"/>
    </row>
    <row r="1516" spans="1:25">
      <c r="A1516" s="83"/>
      <c r="D1516" s="64"/>
      <c r="E1516" s="64"/>
      <c r="F1516" s="64"/>
      <c r="G1516" s="64"/>
      <c r="H1516" s="64"/>
      <c r="I1516" s="64"/>
      <c r="J1516" s="64"/>
      <c r="K1516" s="84"/>
      <c r="L1516" s="64"/>
      <c r="M1516" s="64"/>
      <c r="N1516" s="64"/>
      <c r="O1516" s="64"/>
      <c r="P1516" s="64"/>
      <c r="Q1516" s="64"/>
      <c r="R1516" s="84"/>
      <c r="S1516" s="64"/>
      <c r="U1516" s="85"/>
      <c r="X1516" s="85"/>
      <c r="Y1516" s="85"/>
    </row>
    <row r="1517" spans="1:25">
      <c r="A1517" s="83"/>
      <c r="D1517" s="64"/>
      <c r="E1517" s="64"/>
      <c r="F1517" s="64"/>
      <c r="G1517" s="64"/>
      <c r="H1517" s="64"/>
      <c r="I1517" s="64"/>
      <c r="J1517" s="64"/>
      <c r="K1517" s="84"/>
      <c r="L1517" s="64"/>
      <c r="M1517" s="64"/>
      <c r="N1517" s="64"/>
      <c r="O1517" s="64"/>
      <c r="P1517" s="64"/>
      <c r="Q1517" s="64"/>
      <c r="R1517" s="84"/>
      <c r="S1517" s="64"/>
      <c r="U1517" s="85"/>
      <c r="X1517" s="85"/>
      <c r="Y1517" s="85"/>
    </row>
    <row r="1518" spans="1:25">
      <c r="A1518" s="83"/>
      <c r="D1518" s="64"/>
      <c r="E1518" s="64"/>
      <c r="F1518" s="64"/>
      <c r="G1518" s="64"/>
      <c r="H1518" s="64"/>
      <c r="I1518" s="64"/>
      <c r="J1518" s="64"/>
      <c r="K1518" s="84"/>
      <c r="L1518" s="64"/>
      <c r="M1518" s="64"/>
      <c r="N1518" s="64"/>
      <c r="O1518" s="64"/>
      <c r="P1518" s="64"/>
      <c r="Q1518" s="64"/>
      <c r="R1518" s="84"/>
      <c r="S1518" s="64"/>
      <c r="U1518" s="85"/>
      <c r="X1518" s="85"/>
      <c r="Y1518" s="85"/>
    </row>
    <row r="1519" spans="1:25">
      <c r="A1519" s="83"/>
      <c r="D1519" s="64"/>
      <c r="E1519" s="64"/>
      <c r="F1519" s="64"/>
      <c r="G1519" s="64"/>
      <c r="H1519" s="64"/>
      <c r="I1519" s="64"/>
      <c r="J1519" s="64"/>
      <c r="K1519" s="84"/>
      <c r="L1519" s="64"/>
      <c r="M1519" s="64"/>
      <c r="N1519" s="64"/>
      <c r="O1519" s="64"/>
      <c r="P1519" s="64"/>
      <c r="Q1519" s="64"/>
      <c r="R1519" s="84"/>
      <c r="S1519" s="64"/>
      <c r="U1519" s="85"/>
      <c r="X1519" s="85"/>
      <c r="Y1519" s="85"/>
    </row>
    <row r="1520" spans="1:25">
      <c r="A1520" s="83"/>
      <c r="D1520" s="64"/>
      <c r="E1520" s="64"/>
      <c r="F1520" s="64"/>
      <c r="G1520" s="64"/>
      <c r="H1520" s="64"/>
      <c r="I1520" s="64"/>
      <c r="J1520" s="64"/>
      <c r="K1520" s="84"/>
      <c r="L1520" s="64"/>
      <c r="M1520" s="64"/>
      <c r="N1520" s="64"/>
      <c r="O1520" s="64"/>
      <c r="P1520" s="64"/>
      <c r="Q1520" s="64"/>
      <c r="R1520" s="84"/>
      <c r="S1520" s="64"/>
      <c r="U1520" s="85"/>
      <c r="X1520" s="85"/>
      <c r="Y1520" s="85"/>
    </row>
    <row r="1521" spans="1:25">
      <c r="A1521" s="83"/>
      <c r="D1521" s="64"/>
      <c r="E1521" s="64"/>
      <c r="F1521" s="64"/>
      <c r="G1521" s="64"/>
      <c r="H1521" s="64"/>
      <c r="I1521" s="64"/>
      <c r="J1521" s="64"/>
      <c r="K1521" s="84"/>
      <c r="L1521" s="64"/>
      <c r="M1521" s="64"/>
      <c r="N1521" s="64"/>
      <c r="O1521" s="64"/>
      <c r="P1521" s="64"/>
      <c r="Q1521" s="64"/>
      <c r="R1521" s="84"/>
      <c r="S1521" s="64"/>
      <c r="U1521" s="85"/>
      <c r="X1521" s="85"/>
      <c r="Y1521" s="85"/>
    </row>
    <row r="1522" spans="1:25">
      <c r="A1522" s="83"/>
      <c r="D1522" s="64"/>
      <c r="E1522" s="64"/>
      <c r="F1522" s="64"/>
      <c r="G1522" s="64"/>
      <c r="H1522" s="64"/>
      <c r="I1522" s="64"/>
      <c r="J1522" s="64"/>
      <c r="K1522" s="84"/>
      <c r="L1522" s="64"/>
      <c r="M1522" s="64"/>
      <c r="N1522" s="64"/>
      <c r="O1522" s="64"/>
      <c r="P1522" s="64"/>
      <c r="Q1522" s="64"/>
      <c r="R1522" s="84"/>
      <c r="S1522" s="64"/>
      <c r="U1522" s="85"/>
      <c r="X1522" s="85"/>
      <c r="Y1522" s="85"/>
    </row>
    <row r="1523" spans="1:25">
      <c r="A1523" s="83"/>
      <c r="D1523" s="64"/>
      <c r="E1523" s="64"/>
      <c r="F1523" s="64"/>
      <c r="G1523" s="64"/>
      <c r="H1523" s="64"/>
      <c r="I1523" s="64"/>
      <c r="J1523" s="64"/>
      <c r="K1523" s="84"/>
      <c r="L1523" s="64"/>
      <c r="M1523" s="64"/>
      <c r="N1523" s="64"/>
      <c r="O1523" s="64"/>
      <c r="P1523" s="64"/>
      <c r="Q1523" s="64"/>
      <c r="R1523" s="84"/>
      <c r="S1523" s="64"/>
      <c r="U1523" s="85"/>
      <c r="X1523" s="85"/>
      <c r="Y1523" s="85"/>
    </row>
    <row r="1524" spans="1:25">
      <c r="A1524" s="83"/>
      <c r="D1524" s="64"/>
      <c r="E1524" s="64"/>
      <c r="F1524" s="64"/>
      <c r="G1524" s="64"/>
      <c r="H1524" s="64"/>
      <c r="I1524" s="64"/>
      <c r="J1524" s="64"/>
      <c r="K1524" s="84"/>
      <c r="L1524" s="64"/>
      <c r="M1524" s="64"/>
      <c r="N1524" s="64"/>
      <c r="O1524" s="64"/>
      <c r="P1524" s="64"/>
      <c r="Q1524" s="64"/>
      <c r="R1524" s="84"/>
      <c r="S1524" s="64"/>
      <c r="U1524" s="85"/>
      <c r="X1524" s="85"/>
      <c r="Y1524" s="85"/>
    </row>
    <row r="1525" spans="1:25">
      <c r="A1525" s="83"/>
      <c r="D1525" s="64"/>
      <c r="E1525" s="64"/>
      <c r="F1525" s="64"/>
      <c r="G1525" s="64"/>
      <c r="H1525" s="64"/>
      <c r="I1525" s="64"/>
      <c r="J1525" s="64"/>
      <c r="K1525" s="84"/>
      <c r="L1525" s="64"/>
      <c r="M1525" s="64"/>
      <c r="N1525" s="64"/>
      <c r="O1525" s="64"/>
      <c r="P1525" s="64"/>
      <c r="Q1525" s="64"/>
      <c r="R1525" s="84"/>
      <c r="S1525" s="64"/>
      <c r="U1525" s="85"/>
      <c r="X1525" s="85"/>
      <c r="Y1525" s="85"/>
    </row>
    <row r="1526" spans="1:25">
      <c r="A1526" s="83"/>
      <c r="D1526" s="64"/>
      <c r="E1526" s="64"/>
      <c r="F1526" s="64"/>
      <c r="G1526" s="64"/>
      <c r="H1526" s="64"/>
      <c r="I1526" s="64"/>
      <c r="J1526" s="64"/>
      <c r="K1526" s="84"/>
      <c r="L1526" s="64"/>
      <c r="M1526" s="64"/>
      <c r="N1526" s="64"/>
      <c r="O1526" s="64"/>
      <c r="P1526" s="64"/>
      <c r="Q1526" s="64"/>
      <c r="R1526" s="84"/>
      <c r="S1526" s="64"/>
      <c r="U1526" s="85"/>
      <c r="X1526" s="85"/>
      <c r="Y1526" s="85"/>
    </row>
    <row r="1527" spans="1:25">
      <c r="A1527" s="83"/>
      <c r="D1527" s="64"/>
      <c r="E1527" s="64"/>
      <c r="F1527" s="64"/>
      <c r="G1527" s="64"/>
      <c r="H1527" s="64"/>
      <c r="I1527" s="64"/>
      <c r="J1527" s="64"/>
      <c r="K1527" s="84"/>
      <c r="L1527" s="64"/>
      <c r="M1527" s="64"/>
      <c r="N1527" s="64"/>
      <c r="O1527" s="64"/>
      <c r="P1527" s="64"/>
      <c r="Q1527" s="64"/>
      <c r="R1527" s="84"/>
      <c r="S1527" s="64"/>
      <c r="U1527" s="85"/>
      <c r="X1527" s="85"/>
      <c r="Y1527" s="85"/>
    </row>
    <row r="1528" spans="1:25">
      <c r="A1528" s="83"/>
      <c r="D1528" s="64"/>
      <c r="E1528" s="64"/>
      <c r="F1528" s="64"/>
      <c r="G1528" s="64"/>
      <c r="H1528" s="64"/>
      <c r="I1528" s="64"/>
      <c r="J1528" s="64"/>
      <c r="K1528" s="84"/>
      <c r="L1528" s="64"/>
      <c r="M1528" s="64"/>
      <c r="N1528" s="64"/>
      <c r="O1528" s="64"/>
      <c r="P1528" s="64"/>
      <c r="Q1528" s="64"/>
      <c r="R1528" s="84"/>
      <c r="S1528" s="64"/>
      <c r="U1528" s="85"/>
      <c r="X1528" s="85"/>
      <c r="Y1528" s="85"/>
    </row>
    <row r="1529" spans="1:25">
      <c r="A1529" s="83"/>
      <c r="D1529" s="64"/>
      <c r="E1529" s="64"/>
      <c r="F1529" s="64"/>
      <c r="G1529" s="64"/>
      <c r="H1529" s="64"/>
      <c r="I1529" s="64"/>
      <c r="J1529" s="64"/>
      <c r="K1529" s="84"/>
      <c r="L1529" s="64"/>
      <c r="M1529" s="64"/>
      <c r="N1529" s="64"/>
      <c r="O1529" s="64"/>
      <c r="P1529" s="64"/>
      <c r="Q1529" s="64"/>
      <c r="R1529" s="84"/>
      <c r="S1529" s="64"/>
      <c r="U1529" s="85"/>
      <c r="X1529" s="85"/>
      <c r="Y1529" s="85"/>
    </row>
    <row r="1530" spans="1:25">
      <c r="A1530" s="83"/>
      <c r="D1530" s="64"/>
      <c r="E1530" s="64"/>
      <c r="F1530" s="64"/>
      <c r="G1530" s="64"/>
      <c r="H1530" s="64"/>
      <c r="I1530" s="64"/>
      <c r="J1530" s="64"/>
      <c r="K1530" s="84"/>
      <c r="L1530" s="64"/>
      <c r="M1530" s="64"/>
      <c r="N1530" s="64"/>
      <c r="O1530" s="64"/>
      <c r="P1530" s="64"/>
      <c r="Q1530" s="64"/>
      <c r="R1530" s="84"/>
      <c r="S1530" s="64"/>
      <c r="U1530" s="85"/>
      <c r="X1530" s="85"/>
      <c r="Y1530" s="85"/>
    </row>
    <row r="1531" spans="1:25">
      <c r="A1531" s="83"/>
      <c r="D1531" s="64"/>
      <c r="E1531" s="64"/>
      <c r="F1531" s="64"/>
      <c r="G1531" s="64"/>
      <c r="H1531" s="64"/>
      <c r="I1531" s="64"/>
      <c r="J1531" s="64"/>
      <c r="K1531" s="84"/>
      <c r="L1531" s="64"/>
      <c r="M1531" s="64"/>
      <c r="N1531" s="64"/>
      <c r="O1531" s="64"/>
      <c r="P1531" s="64"/>
      <c r="Q1531" s="64"/>
      <c r="R1531" s="84"/>
      <c r="S1531" s="64"/>
      <c r="U1531" s="85"/>
      <c r="X1531" s="85"/>
      <c r="Y1531" s="85"/>
    </row>
    <row r="1532" spans="1:25">
      <c r="A1532" s="83"/>
      <c r="D1532" s="64"/>
      <c r="E1532" s="64"/>
      <c r="F1532" s="64"/>
      <c r="G1532" s="64"/>
      <c r="H1532" s="64"/>
      <c r="I1532" s="64"/>
      <c r="J1532" s="64"/>
      <c r="K1532" s="84"/>
      <c r="L1532" s="64"/>
      <c r="M1532" s="64"/>
      <c r="N1532" s="64"/>
      <c r="O1532" s="64"/>
      <c r="P1532" s="64"/>
      <c r="Q1532" s="64"/>
      <c r="R1532" s="84"/>
      <c r="S1532" s="64"/>
      <c r="U1532" s="85"/>
      <c r="X1532" s="85"/>
      <c r="Y1532" s="85"/>
    </row>
    <row r="1533" spans="1:25">
      <c r="A1533" s="83"/>
      <c r="D1533" s="64"/>
      <c r="E1533" s="64"/>
      <c r="F1533" s="64"/>
      <c r="G1533" s="64"/>
      <c r="H1533" s="64"/>
      <c r="I1533" s="64"/>
      <c r="J1533" s="64"/>
      <c r="K1533" s="84"/>
      <c r="L1533" s="64"/>
      <c r="M1533" s="64"/>
      <c r="N1533" s="64"/>
      <c r="O1533" s="64"/>
      <c r="P1533" s="64"/>
      <c r="Q1533" s="64"/>
      <c r="R1533" s="84"/>
      <c r="S1533" s="64"/>
      <c r="U1533" s="85"/>
      <c r="X1533" s="85"/>
      <c r="Y1533" s="85"/>
    </row>
    <row r="1534" spans="1:25">
      <c r="A1534" s="83"/>
      <c r="D1534" s="64"/>
      <c r="E1534" s="64"/>
      <c r="F1534" s="64"/>
      <c r="G1534" s="64"/>
      <c r="H1534" s="64"/>
      <c r="I1534" s="64"/>
      <c r="J1534" s="64"/>
      <c r="K1534" s="84"/>
      <c r="L1534" s="64"/>
      <c r="M1534" s="64"/>
      <c r="N1534" s="64"/>
      <c r="O1534" s="64"/>
      <c r="P1534" s="64"/>
      <c r="Q1534" s="64"/>
      <c r="R1534" s="84"/>
      <c r="S1534" s="64"/>
      <c r="U1534" s="85"/>
      <c r="X1534" s="85"/>
      <c r="Y1534" s="85"/>
    </row>
    <row r="1535" spans="1:25">
      <c r="A1535" s="83"/>
      <c r="D1535" s="64"/>
      <c r="E1535" s="64"/>
      <c r="F1535" s="64"/>
      <c r="G1535" s="64"/>
      <c r="H1535" s="64"/>
      <c r="I1535" s="64"/>
      <c r="J1535" s="64"/>
      <c r="K1535" s="84"/>
      <c r="L1535" s="64"/>
      <c r="M1535" s="64"/>
      <c r="N1535" s="64"/>
      <c r="O1535" s="64"/>
      <c r="P1535" s="64"/>
      <c r="Q1535" s="64"/>
      <c r="R1535" s="84"/>
      <c r="S1535" s="64"/>
      <c r="U1535" s="85"/>
      <c r="X1535" s="85"/>
      <c r="Y1535" s="85"/>
    </row>
    <row r="1536" spans="1:25">
      <c r="A1536" s="83"/>
      <c r="D1536" s="64"/>
      <c r="E1536" s="64"/>
      <c r="F1536" s="64"/>
      <c r="G1536" s="64"/>
      <c r="H1536" s="64"/>
      <c r="I1536" s="64"/>
      <c r="J1536" s="64"/>
      <c r="K1536" s="84"/>
      <c r="L1536" s="64"/>
      <c r="M1536" s="64"/>
      <c r="N1536" s="64"/>
      <c r="O1536" s="64"/>
      <c r="P1536" s="64"/>
      <c r="Q1536" s="64"/>
      <c r="R1536" s="84"/>
      <c r="S1536" s="64"/>
      <c r="U1536" s="85"/>
      <c r="X1536" s="85"/>
      <c r="Y1536" s="85"/>
    </row>
    <row r="1537" spans="1:25">
      <c r="A1537" s="83"/>
      <c r="D1537" s="64"/>
      <c r="E1537" s="64"/>
      <c r="F1537" s="64"/>
      <c r="G1537" s="64"/>
      <c r="H1537" s="64"/>
      <c r="I1537" s="64"/>
      <c r="J1537" s="64"/>
      <c r="K1537" s="84"/>
      <c r="L1537" s="64"/>
      <c r="M1537" s="64"/>
      <c r="N1537" s="64"/>
      <c r="O1537" s="64"/>
      <c r="P1537" s="64"/>
      <c r="Q1537" s="64"/>
      <c r="R1537" s="84"/>
      <c r="S1537" s="64"/>
      <c r="U1537" s="85"/>
      <c r="X1537" s="85"/>
      <c r="Y1537" s="85"/>
    </row>
    <row r="1538" spans="1:25">
      <c r="A1538" s="83"/>
      <c r="D1538" s="64"/>
      <c r="E1538" s="64"/>
      <c r="F1538" s="64"/>
      <c r="G1538" s="64"/>
      <c r="H1538" s="64"/>
      <c r="I1538" s="64"/>
      <c r="J1538" s="64"/>
      <c r="K1538" s="84"/>
      <c r="L1538" s="64"/>
      <c r="M1538" s="64"/>
      <c r="N1538" s="64"/>
      <c r="O1538" s="64"/>
      <c r="P1538" s="64"/>
      <c r="Q1538" s="64"/>
      <c r="R1538" s="84"/>
      <c r="S1538" s="64"/>
      <c r="U1538" s="85"/>
      <c r="X1538" s="85"/>
      <c r="Y1538" s="85"/>
    </row>
    <row r="1539" spans="1:25">
      <c r="A1539" s="83"/>
      <c r="D1539" s="64"/>
      <c r="E1539" s="64"/>
      <c r="F1539" s="64"/>
      <c r="G1539" s="64"/>
      <c r="H1539" s="64"/>
      <c r="I1539" s="64"/>
      <c r="J1539" s="64"/>
      <c r="K1539" s="84"/>
      <c r="L1539" s="64"/>
      <c r="M1539" s="64"/>
      <c r="N1539" s="64"/>
      <c r="O1539" s="64"/>
      <c r="P1539" s="64"/>
      <c r="Q1539" s="64"/>
      <c r="R1539" s="84"/>
      <c r="S1539" s="64"/>
      <c r="U1539" s="85"/>
      <c r="X1539" s="85"/>
      <c r="Y1539" s="85"/>
    </row>
    <row r="1540" spans="1:25">
      <c r="A1540" s="83"/>
      <c r="D1540" s="64"/>
      <c r="E1540" s="64"/>
      <c r="F1540" s="64"/>
      <c r="G1540" s="64"/>
      <c r="H1540" s="64"/>
      <c r="I1540" s="64"/>
      <c r="J1540" s="64"/>
      <c r="K1540" s="84"/>
      <c r="L1540" s="64"/>
      <c r="M1540" s="64"/>
      <c r="N1540" s="64"/>
      <c r="O1540" s="64"/>
      <c r="P1540" s="64"/>
      <c r="Q1540" s="64"/>
      <c r="R1540" s="84"/>
      <c r="S1540" s="64"/>
      <c r="U1540" s="85"/>
      <c r="X1540" s="85"/>
      <c r="Y1540" s="85"/>
    </row>
    <row r="1541" spans="1:25">
      <c r="A1541" s="83"/>
      <c r="D1541" s="64"/>
      <c r="E1541" s="64"/>
      <c r="F1541" s="64"/>
      <c r="G1541" s="64"/>
      <c r="H1541" s="64"/>
      <c r="I1541" s="64"/>
      <c r="J1541" s="64"/>
      <c r="K1541" s="84"/>
      <c r="L1541" s="64"/>
      <c r="M1541" s="64"/>
      <c r="N1541" s="64"/>
      <c r="O1541" s="64"/>
      <c r="P1541" s="64"/>
      <c r="Q1541" s="64"/>
      <c r="R1541" s="84"/>
      <c r="S1541" s="64"/>
      <c r="U1541" s="85"/>
      <c r="X1541" s="85"/>
      <c r="Y1541" s="85"/>
    </row>
    <row r="1542" spans="1:25">
      <c r="A1542" s="83"/>
      <c r="D1542" s="64"/>
      <c r="E1542" s="64"/>
      <c r="F1542" s="64"/>
      <c r="G1542" s="64"/>
      <c r="H1542" s="64"/>
      <c r="I1542" s="64"/>
      <c r="J1542" s="64"/>
      <c r="K1542" s="84"/>
      <c r="L1542" s="64"/>
      <c r="M1542" s="64"/>
      <c r="N1542" s="64"/>
      <c r="O1542" s="64"/>
      <c r="P1542" s="64"/>
      <c r="Q1542" s="64"/>
      <c r="R1542" s="84"/>
      <c r="S1542" s="64"/>
      <c r="U1542" s="85"/>
      <c r="X1542" s="85"/>
      <c r="Y1542" s="85"/>
    </row>
    <row r="1543" spans="1:25">
      <c r="A1543" s="83"/>
      <c r="D1543" s="64"/>
      <c r="E1543" s="64"/>
      <c r="F1543" s="64"/>
      <c r="G1543" s="64"/>
      <c r="H1543" s="64"/>
      <c r="I1543" s="64"/>
      <c r="J1543" s="64"/>
      <c r="K1543" s="84"/>
      <c r="L1543" s="64"/>
      <c r="M1543" s="64"/>
      <c r="N1543" s="64"/>
      <c r="O1543" s="64"/>
      <c r="P1543" s="64"/>
      <c r="Q1543" s="64"/>
      <c r="R1543" s="84"/>
      <c r="S1543" s="64"/>
      <c r="U1543" s="85"/>
      <c r="X1543" s="85"/>
      <c r="Y1543" s="85"/>
    </row>
    <row r="1544" spans="1:25">
      <c r="A1544" s="83"/>
      <c r="D1544" s="64"/>
      <c r="E1544" s="64"/>
      <c r="F1544" s="64"/>
      <c r="G1544" s="64"/>
      <c r="H1544" s="64"/>
      <c r="I1544" s="64"/>
      <c r="J1544" s="64"/>
      <c r="K1544" s="84"/>
      <c r="L1544" s="64"/>
      <c r="M1544" s="64"/>
      <c r="N1544" s="64"/>
      <c r="O1544" s="64"/>
      <c r="P1544" s="64"/>
      <c r="Q1544" s="64"/>
      <c r="R1544" s="84"/>
      <c r="S1544" s="64"/>
      <c r="U1544" s="85"/>
      <c r="X1544" s="85"/>
      <c r="Y1544" s="85"/>
    </row>
    <row r="1545" spans="1:25">
      <c r="A1545" s="83"/>
      <c r="D1545" s="64"/>
      <c r="E1545" s="64"/>
      <c r="F1545" s="64"/>
      <c r="G1545" s="64"/>
      <c r="H1545" s="64"/>
      <c r="I1545" s="64"/>
      <c r="J1545" s="64"/>
      <c r="K1545" s="84"/>
      <c r="L1545" s="64"/>
      <c r="M1545" s="64"/>
      <c r="N1545" s="64"/>
      <c r="O1545" s="64"/>
      <c r="P1545" s="64"/>
      <c r="Q1545" s="64"/>
      <c r="R1545" s="84"/>
      <c r="S1545" s="64"/>
      <c r="U1545" s="85"/>
      <c r="X1545" s="85"/>
      <c r="Y1545" s="85"/>
    </row>
    <row r="1546" spans="1:25">
      <c r="A1546" s="83"/>
      <c r="D1546" s="64"/>
      <c r="E1546" s="64"/>
      <c r="F1546" s="64"/>
      <c r="G1546" s="64"/>
      <c r="H1546" s="64"/>
      <c r="I1546" s="64"/>
      <c r="J1546" s="64"/>
      <c r="K1546" s="84"/>
      <c r="L1546" s="64"/>
      <c r="M1546" s="64"/>
      <c r="N1546" s="64"/>
      <c r="O1546" s="64"/>
      <c r="P1546" s="64"/>
      <c r="Q1546" s="64"/>
      <c r="R1546" s="84"/>
      <c r="S1546" s="64"/>
      <c r="U1546" s="85"/>
      <c r="X1546" s="85"/>
      <c r="Y1546" s="85"/>
    </row>
    <row r="1547" spans="1:25">
      <c r="A1547" s="83"/>
      <c r="D1547" s="64"/>
      <c r="E1547" s="64"/>
      <c r="F1547" s="64"/>
      <c r="G1547" s="64"/>
      <c r="H1547" s="64"/>
      <c r="I1547" s="64"/>
      <c r="J1547" s="64"/>
      <c r="K1547" s="84"/>
      <c r="L1547" s="64"/>
      <c r="M1547" s="64"/>
      <c r="N1547" s="64"/>
      <c r="O1547" s="64"/>
      <c r="P1547" s="64"/>
      <c r="Q1547" s="64"/>
      <c r="R1547" s="84"/>
      <c r="S1547" s="64"/>
      <c r="U1547" s="85"/>
      <c r="X1547" s="85"/>
      <c r="Y1547" s="85"/>
    </row>
    <row r="1548" spans="1:25">
      <c r="A1548" s="83"/>
      <c r="D1548" s="64"/>
      <c r="E1548" s="64"/>
      <c r="F1548" s="64"/>
      <c r="G1548" s="64"/>
      <c r="H1548" s="64"/>
      <c r="I1548" s="64"/>
      <c r="J1548" s="64"/>
      <c r="K1548" s="84"/>
      <c r="L1548" s="64"/>
      <c r="M1548" s="64"/>
      <c r="N1548" s="64"/>
      <c r="O1548" s="64"/>
      <c r="P1548" s="64"/>
      <c r="Q1548" s="64"/>
      <c r="R1548" s="84"/>
      <c r="S1548" s="64"/>
      <c r="U1548" s="85"/>
      <c r="X1548" s="85"/>
      <c r="Y1548" s="85"/>
    </row>
    <row r="1549" spans="1:25">
      <c r="A1549" s="83"/>
      <c r="D1549" s="64"/>
      <c r="E1549" s="64"/>
      <c r="F1549" s="64"/>
      <c r="G1549" s="64"/>
      <c r="H1549" s="64"/>
      <c r="I1549" s="64"/>
      <c r="J1549" s="64"/>
      <c r="K1549" s="84"/>
      <c r="L1549" s="64"/>
      <c r="M1549" s="64"/>
      <c r="N1549" s="64"/>
      <c r="O1549" s="64"/>
      <c r="P1549" s="64"/>
      <c r="Q1549" s="64"/>
      <c r="R1549" s="84"/>
      <c r="S1549" s="64"/>
      <c r="U1549" s="85"/>
      <c r="X1549" s="85"/>
      <c r="Y1549" s="85"/>
    </row>
    <row r="1550" spans="1:25">
      <c r="A1550" s="83"/>
      <c r="D1550" s="64"/>
      <c r="E1550" s="64"/>
      <c r="F1550" s="64"/>
      <c r="G1550" s="64"/>
      <c r="H1550" s="64"/>
      <c r="I1550" s="64"/>
      <c r="J1550" s="64"/>
      <c r="K1550" s="84"/>
      <c r="L1550" s="64"/>
      <c r="M1550" s="64"/>
      <c r="N1550" s="64"/>
      <c r="O1550" s="64"/>
      <c r="P1550" s="64"/>
      <c r="Q1550" s="64"/>
      <c r="R1550" s="84"/>
      <c r="S1550" s="64"/>
      <c r="U1550" s="85"/>
      <c r="X1550" s="85"/>
      <c r="Y1550" s="85"/>
    </row>
    <row r="1551" spans="1:25">
      <c r="A1551" s="83"/>
      <c r="D1551" s="64"/>
      <c r="E1551" s="64"/>
      <c r="F1551" s="64"/>
      <c r="G1551" s="64"/>
      <c r="H1551" s="64"/>
      <c r="I1551" s="64"/>
      <c r="J1551" s="64"/>
      <c r="K1551" s="84"/>
      <c r="L1551" s="64"/>
      <c r="M1551" s="64"/>
      <c r="N1551" s="64"/>
      <c r="O1551" s="64"/>
      <c r="P1551" s="64"/>
      <c r="Q1551" s="64"/>
      <c r="R1551" s="84"/>
      <c r="S1551" s="64"/>
      <c r="U1551" s="85"/>
      <c r="X1551" s="85"/>
      <c r="Y1551" s="85"/>
    </row>
    <row r="1552" spans="1:25">
      <c r="A1552" s="83"/>
      <c r="D1552" s="64"/>
      <c r="E1552" s="64"/>
      <c r="F1552" s="64"/>
      <c r="G1552" s="64"/>
      <c r="H1552" s="64"/>
      <c r="I1552" s="64"/>
      <c r="J1552" s="64"/>
      <c r="K1552" s="84"/>
      <c r="L1552" s="64"/>
      <c r="M1552" s="64"/>
      <c r="N1552" s="64"/>
      <c r="O1552" s="64"/>
      <c r="P1552" s="64"/>
      <c r="Q1552" s="64"/>
      <c r="R1552" s="84"/>
      <c r="S1552" s="64"/>
      <c r="U1552" s="85"/>
      <c r="X1552" s="85"/>
      <c r="Y1552" s="85"/>
    </row>
    <row r="1553" spans="1:25">
      <c r="A1553" s="83"/>
      <c r="D1553" s="64"/>
      <c r="E1553" s="64"/>
      <c r="F1553" s="64"/>
      <c r="G1553" s="64"/>
      <c r="H1553" s="64"/>
      <c r="I1553" s="64"/>
      <c r="J1553" s="64"/>
      <c r="K1553" s="84"/>
      <c r="L1553" s="64"/>
      <c r="M1553" s="64"/>
      <c r="N1553" s="64"/>
      <c r="O1553" s="64"/>
      <c r="P1553" s="64"/>
      <c r="Q1553" s="64"/>
      <c r="R1553" s="84"/>
      <c r="S1553" s="64"/>
      <c r="U1553" s="85"/>
      <c r="X1553" s="85"/>
      <c r="Y1553" s="85"/>
    </row>
    <row r="1554" spans="1:25">
      <c r="A1554" s="83"/>
      <c r="D1554" s="64"/>
      <c r="E1554" s="64"/>
      <c r="F1554" s="64"/>
      <c r="G1554" s="64"/>
      <c r="H1554" s="64"/>
      <c r="I1554" s="64"/>
      <c r="J1554" s="64"/>
      <c r="K1554" s="84"/>
      <c r="L1554" s="64"/>
      <c r="M1554" s="64"/>
      <c r="N1554" s="64"/>
      <c r="O1554" s="64"/>
      <c r="P1554" s="64"/>
      <c r="Q1554" s="64"/>
      <c r="R1554" s="84"/>
      <c r="S1554" s="64"/>
      <c r="U1554" s="85"/>
      <c r="X1554" s="85"/>
      <c r="Y1554" s="85"/>
    </row>
    <row r="1555" spans="1:25">
      <c r="A1555" s="83"/>
      <c r="D1555" s="64"/>
      <c r="E1555" s="64"/>
      <c r="F1555" s="64"/>
      <c r="G1555" s="64"/>
      <c r="H1555" s="64"/>
      <c r="I1555" s="64"/>
      <c r="J1555" s="64"/>
      <c r="K1555" s="84"/>
      <c r="L1555" s="64"/>
      <c r="M1555" s="64"/>
      <c r="N1555" s="64"/>
      <c r="O1555" s="64"/>
      <c r="P1555" s="64"/>
      <c r="Q1555" s="64"/>
      <c r="R1555" s="84"/>
      <c r="S1555" s="64"/>
      <c r="U1555" s="85"/>
      <c r="X1555" s="85"/>
      <c r="Y1555" s="85"/>
    </row>
    <row r="1556" spans="1:25">
      <c r="A1556" s="83"/>
      <c r="D1556" s="64"/>
      <c r="E1556" s="64"/>
      <c r="F1556" s="64"/>
      <c r="G1556" s="64"/>
      <c r="H1556" s="64"/>
      <c r="I1556" s="64"/>
      <c r="J1556" s="64"/>
      <c r="K1556" s="84"/>
      <c r="L1556" s="64"/>
      <c r="M1556" s="64"/>
      <c r="N1556" s="64"/>
      <c r="O1556" s="64"/>
      <c r="P1556" s="64"/>
      <c r="Q1556" s="64"/>
      <c r="R1556" s="84"/>
      <c r="S1556" s="64"/>
      <c r="U1556" s="85"/>
      <c r="X1556" s="85"/>
      <c r="Y1556" s="85"/>
    </row>
    <row r="1557" spans="1:25">
      <c r="A1557" s="83"/>
      <c r="D1557" s="64"/>
      <c r="E1557" s="64"/>
      <c r="F1557" s="64"/>
      <c r="G1557" s="64"/>
      <c r="H1557" s="64"/>
      <c r="I1557" s="64"/>
      <c r="J1557" s="64"/>
      <c r="K1557" s="84"/>
      <c r="L1557" s="64"/>
      <c r="M1557" s="64"/>
      <c r="N1557" s="64"/>
      <c r="O1557" s="64"/>
      <c r="P1557" s="64"/>
      <c r="Q1557" s="64"/>
      <c r="R1557" s="84"/>
      <c r="S1557" s="64"/>
      <c r="U1557" s="85"/>
      <c r="X1557" s="85"/>
      <c r="Y1557" s="85"/>
    </row>
    <row r="1558" spans="1:25">
      <c r="A1558" s="83"/>
      <c r="D1558" s="64"/>
      <c r="E1558" s="64"/>
      <c r="F1558" s="64"/>
      <c r="G1558" s="64"/>
      <c r="H1558" s="64"/>
      <c r="I1558" s="64"/>
      <c r="J1558" s="64"/>
      <c r="K1558" s="84"/>
      <c r="L1558" s="64"/>
      <c r="M1558" s="64"/>
      <c r="N1558" s="64"/>
      <c r="O1558" s="64"/>
      <c r="P1558" s="64"/>
      <c r="Q1558" s="64"/>
      <c r="R1558" s="84"/>
      <c r="S1558" s="64"/>
      <c r="U1558" s="85"/>
      <c r="X1558" s="85"/>
      <c r="Y1558" s="85"/>
    </row>
    <row r="1559" spans="1:25">
      <c r="A1559" s="83"/>
      <c r="D1559" s="64"/>
      <c r="E1559" s="64"/>
      <c r="F1559" s="64"/>
      <c r="G1559" s="64"/>
      <c r="H1559" s="64"/>
      <c r="I1559" s="64"/>
      <c r="J1559" s="64"/>
      <c r="K1559" s="84"/>
      <c r="L1559" s="64"/>
      <c r="M1559" s="64"/>
      <c r="N1559" s="64"/>
      <c r="O1559" s="64"/>
      <c r="P1559" s="64"/>
      <c r="Q1559" s="64"/>
      <c r="R1559" s="84"/>
      <c r="S1559" s="64"/>
      <c r="U1559" s="85"/>
      <c r="X1559" s="85"/>
      <c r="Y1559" s="85"/>
    </row>
    <row r="1560" spans="1:25">
      <c r="A1560" s="83"/>
      <c r="D1560" s="64"/>
      <c r="E1560" s="64"/>
      <c r="F1560" s="64"/>
      <c r="G1560" s="64"/>
      <c r="H1560" s="64"/>
      <c r="I1560" s="64"/>
      <c r="J1560" s="64"/>
      <c r="K1560" s="84"/>
      <c r="L1560" s="64"/>
      <c r="M1560" s="64"/>
      <c r="N1560" s="64"/>
      <c r="O1560" s="64"/>
      <c r="P1560" s="64"/>
      <c r="Q1560" s="64"/>
      <c r="R1560" s="84"/>
      <c r="S1560" s="64"/>
      <c r="U1560" s="85"/>
      <c r="X1560" s="85"/>
      <c r="Y1560" s="85"/>
    </row>
    <row r="1561" spans="1:25">
      <c r="A1561" s="83"/>
      <c r="D1561" s="64"/>
      <c r="E1561" s="64"/>
      <c r="F1561" s="64"/>
      <c r="G1561" s="64"/>
      <c r="H1561" s="64"/>
      <c r="I1561" s="64"/>
      <c r="J1561" s="64"/>
      <c r="K1561" s="84"/>
      <c r="L1561" s="64"/>
      <c r="M1561" s="64"/>
      <c r="N1561" s="64"/>
      <c r="O1561" s="64"/>
      <c r="P1561" s="64"/>
      <c r="Q1561" s="64"/>
      <c r="R1561" s="84"/>
      <c r="S1561" s="64"/>
      <c r="U1561" s="85"/>
      <c r="X1561" s="85"/>
      <c r="Y1561" s="85"/>
    </row>
    <row r="1562" spans="1:25">
      <c r="A1562" s="83"/>
      <c r="D1562" s="64"/>
      <c r="E1562" s="64"/>
      <c r="F1562" s="64"/>
      <c r="G1562" s="64"/>
      <c r="H1562" s="64"/>
      <c r="I1562" s="64"/>
      <c r="J1562" s="64"/>
      <c r="K1562" s="84"/>
      <c r="L1562" s="64"/>
      <c r="M1562" s="64"/>
      <c r="N1562" s="64"/>
      <c r="O1562" s="64"/>
      <c r="P1562" s="64"/>
      <c r="Q1562" s="64"/>
      <c r="R1562" s="84"/>
      <c r="S1562" s="64"/>
      <c r="U1562" s="85"/>
      <c r="X1562" s="85"/>
      <c r="Y1562" s="85"/>
    </row>
    <row r="1563" spans="1:25">
      <c r="A1563" s="83"/>
      <c r="D1563" s="64"/>
      <c r="E1563" s="64"/>
      <c r="F1563" s="64"/>
      <c r="G1563" s="64"/>
      <c r="H1563" s="64"/>
      <c r="I1563" s="64"/>
      <c r="J1563" s="64"/>
      <c r="K1563" s="84"/>
      <c r="L1563" s="64"/>
      <c r="M1563" s="64"/>
      <c r="N1563" s="64"/>
      <c r="O1563" s="64"/>
      <c r="P1563" s="64"/>
      <c r="Q1563" s="64"/>
      <c r="R1563" s="84"/>
      <c r="S1563" s="64"/>
      <c r="U1563" s="85"/>
      <c r="X1563" s="85"/>
      <c r="Y1563" s="85"/>
    </row>
    <row r="1564" spans="1:25">
      <c r="A1564" s="83"/>
      <c r="D1564" s="64"/>
      <c r="E1564" s="64"/>
      <c r="F1564" s="64"/>
      <c r="G1564" s="64"/>
      <c r="H1564" s="64"/>
      <c r="I1564" s="64"/>
      <c r="J1564" s="64"/>
      <c r="K1564" s="84"/>
      <c r="L1564" s="64"/>
      <c r="M1564" s="64"/>
      <c r="N1564" s="64"/>
      <c r="O1564" s="64"/>
      <c r="P1564" s="64"/>
      <c r="Q1564" s="64"/>
      <c r="R1564" s="84"/>
      <c r="S1564" s="64"/>
      <c r="U1564" s="85"/>
      <c r="X1564" s="85"/>
      <c r="Y1564" s="85"/>
    </row>
    <row r="1565" spans="1:25">
      <c r="A1565" s="83"/>
      <c r="D1565" s="64"/>
      <c r="E1565" s="64"/>
      <c r="F1565" s="64"/>
      <c r="G1565" s="64"/>
      <c r="H1565" s="64"/>
      <c r="I1565" s="64"/>
      <c r="J1565" s="64"/>
      <c r="K1565" s="84"/>
      <c r="L1565" s="64"/>
      <c r="M1565" s="64"/>
      <c r="N1565" s="64"/>
      <c r="O1565" s="64"/>
      <c r="P1565" s="64"/>
      <c r="Q1565" s="64"/>
      <c r="R1565" s="84"/>
      <c r="S1565" s="64"/>
      <c r="U1565" s="85"/>
      <c r="X1565" s="85"/>
      <c r="Y1565" s="85"/>
    </row>
    <row r="1566" spans="1:25">
      <c r="A1566" s="83"/>
      <c r="D1566" s="64"/>
      <c r="E1566" s="64"/>
      <c r="F1566" s="64"/>
      <c r="G1566" s="64"/>
      <c r="H1566" s="64"/>
      <c r="I1566" s="64"/>
      <c r="J1566" s="64"/>
      <c r="K1566" s="84"/>
      <c r="L1566" s="64"/>
      <c r="M1566" s="64"/>
      <c r="N1566" s="64"/>
      <c r="O1566" s="64"/>
      <c r="P1566" s="64"/>
      <c r="Q1566" s="64"/>
      <c r="R1566" s="84"/>
      <c r="S1566" s="64"/>
      <c r="U1566" s="85"/>
      <c r="X1566" s="85"/>
      <c r="Y1566" s="85"/>
    </row>
    <row r="1567" spans="1:25">
      <c r="A1567" s="83"/>
      <c r="D1567" s="64"/>
      <c r="E1567" s="64"/>
      <c r="F1567" s="64"/>
      <c r="G1567" s="64"/>
      <c r="H1567" s="64"/>
      <c r="I1567" s="64"/>
      <c r="J1567" s="64"/>
      <c r="K1567" s="84"/>
      <c r="L1567" s="64"/>
      <c r="M1567" s="64"/>
      <c r="N1567" s="64"/>
      <c r="O1567" s="64"/>
      <c r="P1567" s="64"/>
      <c r="Q1567" s="64"/>
      <c r="R1567" s="84"/>
      <c r="S1567" s="64"/>
      <c r="U1567" s="85"/>
      <c r="X1567" s="85"/>
      <c r="Y1567" s="85"/>
    </row>
    <row r="1568" spans="1:25">
      <c r="A1568" s="83"/>
      <c r="D1568" s="64"/>
      <c r="E1568" s="64"/>
      <c r="F1568" s="64"/>
      <c r="G1568" s="64"/>
      <c r="H1568" s="64"/>
      <c r="I1568" s="64"/>
      <c r="J1568" s="64"/>
      <c r="K1568" s="84"/>
      <c r="L1568" s="64"/>
      <c r="M1568" s="64"/>
      <c r="N1568" s="64"/>
      <c r="O1568" s="64"/>
      <c r="P1568" s="64"/>
      <c r="Q1568" s="64"/>
      <c r="R1568" s="84"/>
      <c r="S1568" s="64"/>
      <c r="U1568" s="85"/>
      <c r="X1568" s="85"/>
      <c r="Y1568" s="85"/>
    </row>
    <row r="1569" spans="1:25">
      <c r="A1569" s="83"/>
      <c r="D1569" s="64"/>
      <c r="E1569" s="64"/>
      <c r="F1569" s="64"/>
      <c r="G1569" s="64"/>
      <c r="H1569" s="64"/>
      <c r="I1569" s="64"/>
      <c r="J1569" s="64"/>
      <c r="K1569" s="84"/>
      <c r="L1569" s="64"/>
      <c r="M1569" s="64"/>
      <c r="N1569" s="64"/>
      <c r="O1569" s="64"/>
      <c r="P1569" s="64"/>
      <c r="Q1569" s="64"/>
      <c r="R1569" s="84"/>
      <c r="S1569" s="64"/>
      <c r="U1569" s="85"/>
      <c r="X1569" s="85"/>
      <c r="Y1569" s="85"/>
    </row>
    <row r="1570" spans="1:25">
      <c r="A1570" s="83"/>
      <c r="D1570" s="64"/>
      <c r="E1570" s="64"/>
      <c r="F1570" s="64"/>
      <c r="G1570" s="64"/>
      <c r="H1570" s="64"/>
      <c r="I1570" s="64"/>
      <c r="J1570" s="64"/>
      <c r="K1570" s="84"/>
      <c r="L1570" s="64"/>
      <c r="M1570" s="64"/>
      <c r="N1570" s="64"/>
      <c r="O1570" s="64"/>
      <c r="P1570" s="64"/>
      <c r="Q1570" s="64"/>
      <c r="R1570" s="84"/>
      <c r="S1570" s="64"/>
      <c r="U1570" s="85"/>
      <c r="X1570" s="85"/>
      <c r="Y1570" s="85"/>
    </row>
    <row r="1571" spans="1:25">
      <c r="A1571" s="83"/>
      <c r="D1571" s="64"/>
      <c r="E1571" s="64"/>
      <c r="F1571" s="64"/>
      <c r="G1571" s="64"/>
      <c r="H1571" s="64"/>
      <c r="I1571" s="64"/>
      <c r="J1571" s="64"/>
      <c r="K1571" s="84"/>
      <c r="L1571" s="64"/>
      <c r="M1571" s="64"/>
      <c r="N1571" s="64"/>
      <c r="O1571" s="64"/>
      <c r="P1571" s="64"/>
      <c r="Q1571" s="64"/>
      <c r="R1571" s="84"/>
      <c r="S1571" s="64"/>
      <c r="U1571" s="85"/>
      <c r="X1571" s="85"/>
      <c r="Y1571" s="85"/>
    </row>
    <row r="1572" spans="1:25">
      <c r="A1572" s="83"/>
      <c r="D1572" s="64"/>
      <c r="E1572" s="64"/>
      <c r="F1572" s="64"/>
      <c r="G1572" s="64"/>
      <c r="H1572" s="64"/>
      <c r="I1572" s="64"/>
      <c r="J1572" s="64"/>
      <c r="K1572" s="84"/>
      <c r="L1572" s="64"/>
      <c r="M1572" s="64"/>
      <c r="N1572" s="64"/>
      <c r="O1572" s="64"/>
      <c r="P1572" s="64"/>
      <c r="Q1572" s="64"/>
      <c r="R1572" s="84"/>
      <c r="S1572" s="64"/>
      <c r="U1572" s="85"/>
      <c r="X1572" s="85"/>
      <c r="Y1572" s="85"/>
    </row>
    <row r="1573" spans="1:25">
      <c r="A1573" s="83"/>
      <c r="D1573" s="64"/>
      <c r="E1573" s="64"/>
      <c r="F1573" s="64"/>
      <c r="G1573" s="64"/>
      <c r="H1573" s="64"/>
      <c r="I1573" s="64"/>
      <c r="J1573" s="64"/>
      <c r="K1573" s="84"/>
      <c r="L1573" s="64"/>
      <c r="M1573" s="64"/>
      <c r="N1573" s="64"/>
      <c r="O1573" s="64"/>
      <c r="P1573" s="64"/>
      <c r="Q1573" s="64"/>
      <c r="R1573" s="84"/>
      <c r="S1573" s="64"/>
      <c r="U1573" s="85"/>
      <c r="X1573" s="85"/>
      <c r="Y1573" s="85"/>
    </row>
    <row r="1574" spans="1:25">
      <c r="A1574" s="83"/>
      <c r="D1574" s="64"/>
      <c r="E1574" s="64"/>
      <c r="F1574" s="64"/>
      <c r="G1574" s="64"/>
      <c r="H1574" s="64"/>
      <c r="I1574" s="64"/>
      <c r="J1574" s="64"/>
      <c r="K1574" s="84"/>
      <c r="L1574" s="64"/>
      <c r="M1574" s="64"/>
      <c r="N1574" s="64"/>
      <c r="O1574" s="64"/>
      <c r="P1574" s="64"/>
      <c r="Q1574" s="64"/>
      <c r="R1574" s="84"/>
      <c r="S1574" s="64"/>
      <c r="U1574" s="85"/>
      <c r="X1574" s="85"/>
      <c r="Y1574" s="85"/>
    </row>
    <row r="1575" spans="1:25">
      <c r="A1575" s="83"/>
      <c r="D1575" s="64"/>
      <c r="E1575" s="64"/>
      <c r="F1575" s="64"/>
      <c r="G1575" s="64"/>
      <c r="H1575" s="64"/>
      <c r="I1575" s="64"/>
      <c r="J1575" s="64"/>
      <c r="K1575" s="84"/>
      <c r="L1575" s="64"/>
      <c r="M1575" s="64"/>
      <c r="N1575" s="64"/>
      <c r="O1575" s="64"/>
      <c r="P1575" s="64"/>
      <c r="Q1575" s="64"/>
      <c r="R1575" s="84"/>
      <c r="S1575" s="64"/>
      <c r="U1575" s="85"/>
      <c r="X1575" s="85"/>
      <c r="Y1575" s="85"/>
    </row>
    <row r="1576" spans="1:25">
      <c r="A1576" s="83"/>
      <c r="D1576" s="64"/>
      <c r="E1576" s="64"/>
      <c r="F1576" s="64"/>
      <c r="G1576" s="64"/>
      <c r="H1576" s="64"/>
      <c r="I1576" s="64"/>
      <c r="J1576" s="64"/>
      <c r="K1576" s="84"/>
      <c r="L1576" s="64"/>
      <c r="M1576" s="64"/>
      <c r="N1576" s="64"/>
      <c r="O1576" s="64"/>
      <c r="P1576" s="64"/>
      <c r="Q1576" s="64"/>
      <c r="R1576" s="84"/>
      <c r="S1576" s="64"/>
      <c r="U1576" s="85"/>
      <c r="X1576" s="85"/>
      <c r="Y1576" s="85"/>
    </row>
    <row r="1577" spans="1:25">
      <c r="A1577" s="83"/>
      <c r="D1577" s="64"/>
      <c r="E1577" s="64"/>
      <c r="F1577" s="64"/>
      <c r="G1577" s="64"/>
      <c r="H1577" s="64"/>
      <c r="I1577" s="64"/>
      <c r="J1577" s="64"/>
      <c r="K1577" s="84"/>
      <c r="L1577" s="64"/>
      <c r="M1577" s="64"/>
      <c r="N1577" s="64"/>
      <c r="O1577" s="64"/>
      <c r="P1577" s="64"/>
      <c r="Q1577" s="64"/>
      <c r="R1577" s="84"/>
      <c r="S1577" s="64"/>
      <c r="U1577" s="85"/>
      <c r="X1577" s="85"/>
      <c r="Y1577" s="85"/>
    </row>
    <row r="1578" spans="1:25">
      <c r="A1578" s="83"/>
      <c r="D1578" s="64"/>
      <c r="E1578" s="64"/>
      <c r="F1578" s="64"/>
      <c r="G1578" s="64"/>
      <c r="H1578" s="64"/>
      <c r="I1578" s="64"/>
      <c r="J1578" s="64"/>
      <c r="K1578" s="84"/>
      <c r="L1578" s="64"/>
      <c r="M1578" s="64"/>
      <c r="N1578" s="64"/>
      <c r="O1578" s="64"/>
      <c r="P1578" s="64"/>
      <c r="Q1578" s="64"/>
      <c r="R1578" s="84"/>
      <c r="S1578" s="64"/>
      <c r="U1578" s="85"/>
      <c r="X1578" s="85"/>
      <c r="Y1578" s="85"/>
    </row>
    <row r="1579" spans="1:25">
      <c r="A1579" s="83"/>
      <c r="D1579" s="64"/>
      <c r="E1579" s="64"/>
      <c r="F1579" s="64"/>
      <c r="G1579" s="64"/>
      <c r="H1579" s="64"/>
      <c r="I1579" s="64"/>
      <c r="J1579" s="64"/>
      <c r="K1579" s="84"/>
      <c r="L1579" s="64"/>
      <c r="M1579" s="64"/>
      <c r="N1579" s="64"/>
      <c r="O1579" s="64"/>
      <c r="P1579" s="64"/>
      <c r="Q1579" s="64"/>
      <c r="R1579" s="84"/>
      <c r="S1579" s="64"/>
      <c r="U1579" s="85"/>
      <c r="X1579" s="85"/>
      <c r="Y1579" s="85"/>
    </row>
    <row r="1580" spans="1:25">
      <c r="A1580" s="83"/>
      <c r="D1580" s="64"/>
      <c r="E1580" s="64"/>
      <c r="F1580" s="64"/>
      <c r="G1580" s="64"/>
      <c r="H1580" s="64"/>
      <c r="I1580" s="64"/>
      <c r="J1580" s="64"/>
      <c r="K1580" s="84"/>
      <c r="L1580" s="64"/>
      <c r="M1580" s="64"/>
      <c r="N1580" s="64"/>
      <c r="O1580" s="64"/>
      <c r="P1580" s="64"/>
      <c r="Q1580" s="64"/>
      <c r="R1580" s="84"/>
      <c r="S1580" s="64"/>
      <c r="U1580" s="85"/>
      <c r="X1580" s="85"/>
      <c r="Y1580" s="85"/>
    </row>
    <row r="1581" spans="1:25">
      <c r="A1581" s="83"/>
      <c r="D1581" s="64"/>
      <c r="E1581" s="64"/>
      <c r="F1581" s="64"/>
      <c r="G1581" s="64"/>
      <c r="H1581" s="64"/>
      <c r="I1581" s="64"/>
      <c r="J1581" s="64"/>
      <c r="K1581" s="84"/>
      <c r="L1581" s="64"/>
      <c r="M1581" s="64"/>
      <c r="N1581" s="64"/>
      <c r="O1581" s="64"/>
      <c r="P1581" s="64"/>
      <c r="Q1581" s="64"/>
      <c r="R1581" s="84"/>
      <c r="S1581" s="64"/>
      <c r="U1581" s="85"/>
      <c r="X1581" s="85"/>
      <c r="Y1581" s="85"/>
    </row>
    <row r="1582" spans="1:25">
      <c r="A1582" s="83"/>
      <c r="D1582" s="64"/>
      <c r="E1582" s="64"/>
      <c r="F1582" s="64"/>
      <c r="G1582" s="64"/>
      <c r="H1582" s="64"/>
      <c r="I1582" s="64"/>
      <c r="J1582" s="64"/>
      <c r="K1582" s="84"/>
      <c r="L1582" s="64"/>
      <c r="M1582" s="64"/>
      <c r="N1582" s="64"/>
      <c r="O1582" s="64"/>
      <c r="P1582" s="64"/>
      <c r="Q1582" s="64"/>
      <c r="R1582" s="84"/>
      <c r="S1582" s="64"/>
      <c r="U1582" s="85"/>
      <c r="X1582" s="85"/>
      <c r="Y1582" s="85"/>
    </row>
    <row r="1583" spans="1:25">
      <c r="A1583" s="83"/>
      <c r="D1583" s="64"/>
      <c r="E1583" s="64"/>
      <c r="F1583" s="64"/>
      <c r="G1583" s="64"/>
      <c r="H1583" s="64"/>
      <c r="I1583" s="64"/>
      <c r="J1583" s="64"/>
      <c r="K1583" s="84"/>
      <c r="L1583" s="64"/>
      <c r="M1583" s="64"/>
      <c r="N1583" s="64"/>
      <c r="O1583" s="64"/>
      <c r="P1583" s="64"/>
      <c r="Q1583" s="64"/>
      <c r="R1583" s="84"/>
      <c r="S1583" s="64"/>
      <c r="U1583" s="85"/>
      <c r="X1583" s="85"/>
      <c r="Y1583" s="85"/>
    </row>
    <row r="1584" spans="1:25">
      <c r="A1584" s="83"/>
      <c r="D1584" s="64"/>
      <c r="E1584" s="64"/>
      <c r="F1584" s="64"/>
      <c r="G1584" s="64"/>
      <c r="H1584" s="64"/>
      <c r="I1584" s="64"/>
      <c r="J1584" s="64"/>
      <c r="K1584" s="84"/>
      <c r="L1584" s="64"/>
      <c r="M1584" s="64"/>
      <c r="N1584" s="64"/>
      <c r="O1584" s="64"/>
      <c r="P1584" s="64"/>
      <c r="Q1584" s="64"/>
      <c r="R1584" s="84"/>
      <c r="S1584" s="64"/>
      <c r="U1584" s="85"/>
      <c r="X1584" s="85"/>
      <c r="Y1584" s="85"/>
    </row>
    <row r="1585" spans="1:25">
      <c r="A1585" s="83"/>
      <c r="D1585" s="64"/>
      <c r="E1585" s="64"/>
      <c r="F1585" s="64"/>
      <c r="G1585" s="64"/>
      <c r="H1585" s="64"/>
      <c r="I1585" s="64"/>
      <c r="J1585" s="64"/>
      <c r="K1585" s="84"/>
      <c r="L1585" s="64"/>
      <c r="M1585" s="64"/>
      <c r="N1585" s="64"/>
      <c r="O1585" s="64"/>
      <c r="P1585" s="64"/>
      <c r="Q1585" s="64"/>
      <c r="R1585" s="84"/>
      <c r="S1585" s="64"/>
      <c r="U1585" s="85"/>
      <c r="X1585" s="85"/>
      <c r="Y1585" s="85"/>
    </row>
    <row r="1586" spans="1:25">
      <c r="A1586" s="83"/>
      <c r="D1586" s="64"/>
      <c r="E1586" s="64"/>
      <c r="F1586" s="64"/>
      <c r="G1586" s="64"/>
      <c r="H1586" s="64"/>
      <c r="I1586" s="64"/>
      <c r="J1586" s="64"/>
      <c r="K1586" s="84"/>
      <c r="L1586" s="64"/>
      <c r="M1586" s="64"/>
      <c r="N1586" s="64"/>
      <c r="O1586" s="64"/>
      <c r="P1586" s="64"/>
      <c r="Q1586" s="64"/>
      <c r="R1586" s="84"/>
      <c r="S1586" s="64"/>
      <c r="U1586" s="85"/>
      <c r="X1586" s="85"/>
      <c r="Y1586" s="85"/>
    </row>
    <row r="1587" spans="1:25">
      <c r="A1587" s="83"/>
      <c r="D1587" s="64"/>
      <c r="E1587" s="64"/>
      <c r="F1587" s="64"/>
      <c r="G1587" s="64"/>
      <c r="H1587" s="64"/>
      <c r="I1587" s="64"/>
      <c r="J1587" s="64"/>
      <c r="K1587" s="84"/>
      <c r="L1587" s="64"/>
      <c r="M1587" s="64"/>
      <c r="N1587" s="64"/>
      <c r="O1587" s="64"/>
      <c r="P1587" s="64"/>
      <c r="Q1587" s="64"/>
      <c r="R1587" s="84"/>
      <c r="S1587" s="64"/>
      <c r="U1587" s="85"/>
      <c r="X1587" s="85"/>
      <c r="Y1587" s="85"/>
    </row>
    <row r="1588" spans="1:25">
      <c r="A1588" s="83"/>
      <c r="D1588" s="64"/>
      <c r="E1588" s="64"/>
      <c r="F1588" s="64"/>
      <c r="G1588" s="64"/>
      <c r="H1588" s="64"/>
      <c r="I1588" s="64"/>
      <c r="J1588" s="64"/>
      <c r="K1588" s="84"/>
      <c r="L1588" s="64"/>
      <c r="M1588" s="64"/>
      <c r="N1588" s="64"/>
      <c r="O1588" s="64"/>
      <c r="P1588" s="64"/>
      <c r="Q1588" s="64"/>
      <c r="R1588" s="84"/>
      <c r="S1588" s="64"/>
      <c r="U1588" s="85"/>
      <c r="X1588" s="85"/>
      <c r="Y1588" s="85"/>
    </row>
    <row r="1589" spans="1:25">
      <c r="A1589" s="83"/>
      <c r="D1589" s="64"/>
      <c r="E1589" s="64"/>
      <c r="F1589" s="64"/>
      <c r="G1589" s="64"/>
      <c r="H1589" s="64"/>
      <c r="I1589" s="64"/>
      <c r="J1589" s="64"/>
      <c r="K1589" s="84"/>
      <c r="L1589" s="64"/>
      <c r="M1589" s="64"/>
      <c r="N1589" s="64"/>
      <c r="O1589" s="64"/>
      <c r="P1589" s="64"/>
      <c r="Q1589" s="64"/>
      <c r="R1589" s="84"/>
      <c r="S1589" s="64"/>
      <c r="U1589" s="85"/>
      <c r="X1589" s="85"/>
      <c r="Y1589" s="85"/>
    </row>
    <row r="1590" spans="1:25">
      <c r="A1590" s="83"/>
      <c r="D1590" s="64"/>
      <c r="E1590" s="64"/>
      <c r="F1590" s="64"/>
      <c r="G1590" s="64"/>
      <c r="H1590" s="64"/>
      <c r="I1590" s="64"/>
      <c r="J1590" s="64"/>
      <c r="K1590" s="84"/>
      <c r="L1590" s="64"/>
      <c r="M1590" s="64"/>
      <c r="N1590" s="64"/>
      <c r="O1590" s="64"/>
      <c r="P1590" s="64"/>
      <c r="Q1590" s="64"/>
      <c r="R1590" s="84"/>
      <c r="S1590" s="64"/>
      <c r="U1590" s="85"/>
      <c r="X1590" s="85"/>
      <c r="Y1590" s="85"/>
    </row>
    <row r="1591" spans="1:25">
      <c r="A1591" s="83"/>
      <c r="D1591" s="64"/>
      <c r="E1591" s="64"/>
      <c r="F1591" s="64"/>
      <c r="G1591" s="64"/>
      <c r="H1591" s="64"/>
      <c r="I1591" s="64"/>
      <c r="J1591" s="64"/>
      <c r="K1591" s="84"/>
      <c r="L1591" s="64"/>
      <c r="M1591" s="64"/>
      <c r="N1591" s="64"/>
      <c r="O1591" s="64"/>
      <c r="P1591" s="64"/>
      <c r="Q1591" s="64"/>
      <c r="R1591" s="84"/>
      <c r="S1591" s="64"/>
      <c r="U1591" s="85"/>
      <c r="X1591" s="85"/>
      <c r="Y1591" s="85"/>
    </row>
    <row r="1592" spans="1:25">
      <c r="A1592" s="83"/>
      <c r="D1592" s="64"/>
      <c r="E1592" s="64"/>
      <c r="F1592" s="64"/>
      <c r="G1592" s="64"/>
      <c r="H1592" s="64"/>
      <c r="I1592" s="64"/>
      <c r="J1592" s="64"/>
      <c r="K1592" s="84"/>
      <c r="L1592" s="64"/>
      <c r="M1592" s="64"/>
      <c r="N1592" s="64"/>
      <c r="O1592" s="64"/>
      <c r="P1592" s="64"/>
      <c r="Q1592" s="64"/>
      <c r="R1592" s="84"/>
      <c r="S1592" s="64"/>
      <c r="U1592" s="85"/>
      <c r="X1592" s="85"/>
      <c r="Y1592" s="85"/>
    </row>
    <row r="1593" spans="1:25">
      <c r="A1593" s="83"/>
      <c r="D1593" s="64"/>
      <c r="E1593" s="64"/>
      <c r="F1593" s="64"/>
      <c r="G1593" s="64"/>
      <c r="H1593" s="64"/>
      <c r="I1593" s="64"/>
      <c r="J1593" s="64"/>
      <c r="K1593" s="84"/>
      <c r="L1593" s="64"/>
      <c r="M1593" s="64"/>
      <c r="N1593" s="64"/>
      <c r="O1593" s="64"/>
      <c r="P1593" s="64"/>
      <c r="Q1593" s="64"/>
      <c r="R1593" s="84"/>
      <c r="S1593" s="64"/>
      <c r="U1593" s="85"/>
      <c r="X1593" s="85"/>
      <c r="Y1593" s="85"/>
    </row>
    <row r="1594" spans="1:25">
      <c r="A1594" s="83"/>
      <c r="D1594" s="64"/>
      <c r="E1594" s="64"/>
      <c r="F1594" s="64"/>
      <c r="G1594" s="64"/>
      <c r="H1594" s="64"/>
      <c r="I1594" s="64"/>
      <c r="J1594" s="64"/>
      <c r="K1594" s="84"/>
      <c r="L1594" s="64"/>
      <c r="M1594" s="64"/>
      <c r="N1594" s="64"/>
      <c r="O1594" s="64"/>
      <c r="P1594" s="64"/>
      <c r="Q1594" s="64"/>
      <c r="R1594" s="84"/>
      <c r="S1594" s="64"/>
      <c r="U1594" s="85"/>
      <c r="X1594" s="85"/>
      <c r="Y1594" s="85"/>
    </row>
    <row r="1595" spans="1:25">
      <c r="A1595" s="83"/>
      <c r="D1595" s="64"/>
      <c r="E1595" s="64"/>
      <c r="F1595" s="64"/>
      <c r="G1595" s="64"/>
      <c r="H1595" s="64"/>
      <c r="I1595" s="64"/>
      <c r="J1595" s="64"/>
      <c r="K1595" s="84"/>
      <c r="L1595" s="64"/>
      <c r="M1595" s="64"/>
      <c r="N1595" s="64"/>
      <c r="O1595" s="64"/>
      <c r="P1595" s="64"/>
      <c r="Q1595" s="64"/>
      <c r="R1595" s="84"/>
      <c r="S1595" s="64"/>
      <c r="U1595" s="85"/>
      <c r="X1595" s="85"/>
      <c r="Y1595" s="85"/>
    </row>
    <row r="1596" spans="1:25">
      <c r="A1596" s="83"/>
      <c r="D1596" s="64"/>
      <c r="E1596" s="64"/>
      <c r="F1596" s="64"/>
      <c r="G1596" s="64"/>
      <c r="H1596" s="64"/>
      <c r="I1596" s="64"/>
      <c r="J1596" s="64"/>
      <c r="K1596" s="84"/>
      <c r="L1596" s="64"/>
      <c r="M1596" s="64"/>
      <c r="N1596" s="64"/>
      <c r="O1596" s="64"/>
      <c r="P1596" s="64"/>
      <c r="Q1596" s="64"/>
      <c r="R1596" s="84"/>
      <c r="S1596" s="64"/>
      <c r="U1596" s="85"/>
      <c r="X1596" s="85"/>
      <c r="Y1596" s="85"/>
    </row>
    <row r="1597" spans="1:25">
      <c r="A1597" s="83"/>
      <c r="D1597" s="64"/>
      <c r="E1597" s="64"/>
      <c r="F1597" s="64"/>
      <c r="G1597" s="64"/>
      <c r="H1597" s="64"/>
      <c r="I1597" s="64"/>
      <c r="J1597" s="64"/>
      <c r="K1597" s="84"/>
      <c r="L1597" s="64"/>
      <c r="M1597" s="64"/>
      <c r="N1597" s="64"/>
      <c r="O1597" s="64"/>
      <c r="P1597" s="64"/>
      <c r="Q1597" s="64"/>
      <c r="R1597" s="84"/>
      <c r="S1597" s="64"/>
      <c r="U1597" s="85"/>
      <c r="X1597" s="85"/>
      <c r="Y1597" s="85"/>
    </row>
    <row r="1598" spans="1:25">
      <c r="A1598" s="83"/>
      <c r="D1598" s="64"/>
      <c r="E1598" s="64"/>
      <c r="F1598" s="64"/>
      <c r="G1598" s="64"/>
      <c r="H1598" s="64"/>
      <c r="I1598" s="64"/>
      <c r="J1598" s="64"/>
      <c r="K1598" s="84"/>
      <c r="L1598" s="64"/>
      <c r="M1598" s="64"/>
      <c r="N1598" s="64"/>
      <c r="O1598" s="64"/>
      <c r="P1598" s="64"/>
      <c r="Q1598" s="64"/>
      <c r="R1598" s="84"/>
      <c r="S1598" s="64"/>
      <c r="U1598" s="85"/>
      <c r="X1598" s="85"/>
      <c r="Y1598" s="85"/>
    </row>
    <row r="1599" spans="1:25">
      <c r="A1599" s="83"/>
      <c r="D1599" s="64"/>
      <c r="E1599" s="64"/>
      <c r="F1599" s="64"/>
      <c r="G1599" s="64"/>
      <c r="H1599" s="64"/>
      <c r="I1599" s="64"/>
      <c r="J1599" s="64"/>
      <c r="K1599" s="84"/>
      <c r="L1599" s="64"/>
      <c r="M1599" s="64"/>
      <c r="N1599" s="64"/>
      <c r="O1599" s="64"/>
      <c r="P1599" s="64"/>
      <c r="Q1599" s="64"/>
      <c r="R1599" s="84"/>
      <c r="S1599" s="64"/>
      <c r="U1599" s="85"/>
      <c r="X1599" s="85"/>
      <c r="Y1599" s="85"/>
    </row>
    <row r="1600" spans="1:25">
      <c r="A1600" s="83"/>
      <c r="D1600" s="64"/>
      <c r="E1600" s="64"/>
      <c r="F1600" s="64"/>
      <c r="G1600" s="64"/>
      <c r="H1600" s="64"/>
      <c r="I1600" s="64"/>
      <c r="J1600" s="64"/>
      <c r="K1600" s="84"/>
      <c r="L1600" s="64"/>
      <c r="M1600" s="64"/>
      <c r="N1600" s="64"/>
      <c r="O1600" s="64"/>
      <c r="P1600" s="64"/>
      <c r="Q1600" s="64"/>
      <c r="R1600" s="84"/>
      <c r="S1600" s="64"/>
      <c r="U1600" s="85"/>
      <c r="X1600" s="85"/>
      <c r="Y1600" s="85"/>
    </row>
    <row r="1601" spans="1:25">
      <c r="A1601" s="83"/>
      <c r="D1601" s="64"/>
      <c r="E1601" s="64"/>
      <c r="F1601" s="64"/>
      <c r="G1601" s="64"/>
      <c r="H1601" s="64"/>
      <c r="I1601" s="64"/>
      <c r="J1601" s="64"/>
      <c r="K1601" s="84"/>
      <c r="L1601" s="64"/>
      <c r="M1601" s="64"/>
      <c r="N1601" s="64"/>
      <c r="O1601" s="64"/>
      <c r="P1601" s="64"/>
      <c r="Q1601" s="64"/>
      <c r="R1601" s="84"/>
      <c r="S1601" s="64"/>
      <c r="U1601" s="85"/>
      <c r="X1601" s="85"/>
      <c r="Y1601" s="85"/>
    </row>
    <row r="1602" spans="1:25">
      <c r="A1602" s="83"/>
      <c r="D1602" s="64"/>
      <c r="E1602" s="64"/>
      <c r="F1602" s="64"/>
      <c r="G1602" s="64"/>
      <c r="H1602" s="64"/>
      <c r="I1602" s="64"/>
      <c r="J1602" s="64"/>
      <c r="K1602" s="84"/>
      <c r="L1602" s="64"/>
      <c r="M1602" s="64"/>
      <c r="N1602" s="64"/>
      <c r="O1602" s="64"/>
      <c r="P1602" s="64"/>
      <c r="Q1602" s="64"/>
      <c r="R1602" s="84"/>
      <c r="S1602" s="64"/>
      <c r="U1602" s="85"/>
      <c r="X1602" s="85"/>
      <c r="Y1602" s="85"/>
    </row>
    <row r="1603" spans="1:25">
      <c r="A1603" s="83"/>
      <c r="D1603" s="64"/>
      <c r="E1603" s="64"/>
      <c r="F1603" s="64"/>
      <c r="G1603" s="64"/>
      <c r="H1603" s="64"/>
      <c r="I1603" s="64"/>
      <c r="J1603" s="64"/>
      <c r="K1603" s="84"/>
      <c r="L1603" s="64"/>
      <c r="M1603" s="64"/>
      <c r="N1603" s="64"/>
      <c r="O1603" s="64"/>
      <c r="P1603" s="64"/>
      <c r="Q1603" s="64"/>
      <c r="R1603" s="84"/>
      <c r="S1603" s="64"/>
      <c r="U1603" s="85"/>
      <c r="X1603" s="85"/>
      <c r="Y1603" s="85"/>
    </row>
    <row r="1604" spans="1:25">
      <c r="A1604" s="83"/>
      <c r="D1604" s="64"/>
      <c r="E1604" s="64"/>
      <c r="F1604" s="64"/>
      <c r="G1604" s="64"/>
      <c r="H1604" s="64"/>
      <c r="I1604" s="64"/>
      <c r="J1604" s="64"/>
      <c r="K1604" s="84"/>
      <c r="L1604" s="64"/>
      <c r="M1604" s="64"/>
      <c r="N1604" s="64"/>
      <c r="O1604" s="64"/>
      <c r="P1604" s="64"/>
      <c r="Q1604" s="64"/>
      <c r="R1604" s="84"/>
      <c r="S1604" s="64"/>
      <c r="U1604" s="85"/>
      <c r="X1604" s="85"/>
      <c r="Y1604" s="85"/>
    </row>
    <row r="1605" spans="1:25">
      <c r="A1605" s="83"/>
      <c r="D1605" s="64"/>
      <c r="E1605" s="64"/>
      <c r="F1605" s="64"/>
      <c r="G1605" s="64"/>
      <c r="H1605" s="64"/>
      <c r="I1605" s="64"/>
      <c r="J1605" s="64"/>
      <c r="K1605" s="84"/>
      <c r="L1605" s="64"/>
      <c r="M1605" s="64"/>
      <c r="N1605" s="64"/>
      <c r="O1605" s="64"/>
      <c r="P1605" s="64"/>
      <c r="Q1605" s="64"/>
      <c r="R1605" s="84"/>
      <c r="S1605" s="64"/>
      <c r="U1605" s="85"/>
      <c r="X1605" s="85"/>
      <c r="Y1605" s="85"/>
    </row>
    <row r="1606" spans="1:25">
      <c r="A1606" s="83"/>
      <c r="D1606" s="64"/>
      <c r="E1606" s="64"/>
      <c r="F1606" s="64"/>
      <c r="G1606" s="64"/>
      <c r="H1606" s="64"/>
      <c r="I1606" s="64"/>
      <c r="J1606" s="64"/>
      <c r="K1606" s="84"/>
      <c r="L1606" s="64"/>
      <c r="M1606" s="64"/>
      <c r="N1606" s="64"/>
      <c r="O1606" s="64"/>
      <c r="P1606" s="64"/>
      <c r="Q1606" s="64"/>
      <c r="R1606" s="84"/>
      <c r="S1606" s="64"/>
      <c r="U1606" s="85"/>
      <c r="X1606" s="85"/>
      <c r="Y1606" s="85"/>
    </row>
    <row r="1607" spans="1:25">
      <c r="A1607" s="83"/>
      <c r="D1607" s="64"/>
      <c r="E1607" s="64"/>
      <c r="F1607" s="64"/>
      <c r="G1607" s="64"/>
      <c r="H1607" s="64"/>
      <c r="I1607" s="64"/>
      <c r="J1607" s="64"/>
      <c r="K1607" s="84"/>
      <c r="L1607" s="64"/>
      <c r="M1607" s="64"/>
      <c r="N1607" s="64"/>
      <c r="O1607" s="64"/>
      <c r="P1607" s="64"/>
      <c r="Q1607" s="64"/>
      <c r="R1607" s="84"/>
      <c r="S1607" s="64"/>
      <c r="U1607" s="85"/>
      <c r="X1607" s="85"/>
      <c r="Y1607" s="85"/>
    </row>
    <row r="1608" spans="1:25">
      <c r="A1608" s="83"/>
      <c r="D1608" s="64"/>
      <c r="E1608" s="64"/>
      <c r="F1608" s="64"/>
      <c r="G1608" s="64"/>
      <c r="H1608" s="64"/>
      <c r="I1608" s="64"/>
      <c r="J1608" s="64"/>
      <c r="K1608" s="84"/>
      <c r="L1608" s="64"/>
      <c r="M1608" s="64"/>
      <c r="N1608" s="64"/>
      <c r="O1608" s="64"/>
      <c r="P1608" s="64"/>
      <c r="Q1608" s="64"/>
      <c r="R1608" s="84"/>
      <c r="S1608" s="64"/>
      <c r="U1608" s="85"/>
      <c r="X1608" s="85"/>
      <c r="Y1608" s="85"/>
    </row>
    <row r="1609" spans="1:25">
      <c r="A1609" s="83"/>
      <c r="D1609" s="64"/>
      <c r="E1609" s="64"/>
      <c r="F1609" s="64"/>
      <c r="G1609" s="64"/>
      <c r="H1609" s="64"/>
      <c r="I1609" s="64"/>
      <c r="J1609" s="64"/>
      <c r="K1609" s="84"/>
      <c r="L1609" s="64"/>
      <c r="M1609" s="64"/>
      <c r="N1609" s="64"/>
      <c r="O1609" s="64"/>
      <c r="P1609" s="64"/>
      <c r="Q1609" s="64"/>
      <c r="R1609" s="84"/>
      <c r="S1609" s="64"/>
      <c r="U1609" s="85"/>
      <c r="X1609" s="85"/>
      <c r="Y1609" s="85"/>
    </row>
    <row r="1610" spans="1:25">
      <c r="A1610" s="83"/>
      <c r="D1610" s="64"/>
      <c r="E1610" s="64"/>
      <c r="F1610" s="64"/>
      <c r="G1610" s="64"/>
      <c r="H1610" s="64"/>
      <c r="I1610" s="64"/>
      <c r="J1610" s="64"/>
      <c r="K1610" s="84"/>
      <c r="L1610" s="64"/>
      <c r="M1610" s="64"/>
      <c r="N1610" s="64"/>
      <c r="O1610" s="64"/>
      <c r="P1610" s="64"/>
      <c r="Q1610" s="64"/>
      <c r="R1610" s="84"/>
      <c r="S1610" s="64"/>
      <c r="U1610" s="85"/>
      <c r="X1610" s="85"/>
      <c r="Y1610" s="85"/>
    </row>
    <row r="1611" spans="1:25">
      <c r="A1611" s="83"/>
      <c r="D1611" s="64"/>
      <c r="E1611" s="64"/>
      <c r="F1611" s="64"/>
      <c r="G1611" s="64"/>
      <c r="H1611" s="64"/>
      <c r="I1611" s="64"/>
      <c r="J1611" s="64"/>
      <c r="K1611" s="84"/>
      <c r="L1611" s="64"/>
      <c r="M1611" s="64"/>
      <c r="N1611" s="64"/>
      <c r="O1611" s="64"/>
      <c r="P1611" s="64"/>
      <c r="Q1611" s="64"/>
      <c r="R1611" s="84"/>
      <c r="S1611" s="64"/>
      <c r="U1611" s="85"/>
      <c r="X1611" s="85"/>
      <c r="Y1611" s="85"/>
    </row>
    <row r="1612" spans="1:25">
      <c r="A1612" s="83"/>
      <c r="D1612" s="64"/>
      <c r="E1612" s="64"/>
      <c r="F1612" s="64"/>
      <c r="G1612" s="64"/>
      <c r="H1612" s="64"/>
      <c r="I1612" s="64"/>
      <c r="J1612" s="64"/>
      <c r="K1612" s="84"/>
      <c r="L1612" s="64"/>
      <c r="M1612" s="64"/>
      <c r="N1612" s="64"/>
      <c r="O1612" s="64"/>
      <c r="P1612" s="64"/>
      <c r="Q1612" s="64"/>
      <c r="R1612" s="84"/>
      <c r="S1612" s="64"/>
      <c r="U1612" s="85"/>
      <c r="X1612" s="85"/>
      <c r="Y1612" s="85"/>
    </row>
    <row r="1613" spans="1:25">
      <c r="A1613" s="83"/>
      <c r="D1613" s="64"/>
      <c r="E1613" s="64"/>
      <c r="F1613" s="64"/>
      <c r="G1613" s="64"/>
      <c r="H1613" s="64"/>
      <c r="I1613" s="64"/>
      <c r="J1613" s="64"/>
      <c r="K1613" s="84"/>
      <c r="L1613" s="64"/>
      <c r="M1613" s="64"/>
      <c r="N1613" s="64"/>
      <c r="O1613" s="64"/>
      <c r="P1613" s="64"/>
      <c r="Q1613" s="64"/>
      <c r="R1613" s="84"/>
      <c r="S1613" s="64"/>
      <c r="U1613" s="85"/>
      <c r="X1613" s="85"/>
      <c r="Y1613" s="85"/>
    </row>
    <row r="1614" spans="1:25">
      <c r="A1614" s="83"/>
      <c r="D1614" s="64"/>
      <c r="E1614" s="64"/>
      <c r="F1614" s="64"/>
      <c r="G1614" s="64"/>
      <c r="H1614" s="64"/>
      <c r="I1614" s="64"/>
      <c r="J1614" s="64"/>
      <c r="K1614" s="84"/>
      <c r="L1614" s="64"/>
      <c r="M1614" s="64"/>
      <c r="N1614" s="64"/>
      <c r="O1614" s="64"/>
      <c r="P1614" s="64"/>
      <c r="Q1614" s="64"/>
      <c r="R1614" s="84"/>
      <c r="S1614" s="64"/>
      <c r="U1614" s="85"/>
      <c r="X1614" s="85"/>
      <c r="Y1614" s="85"/>
    </row>
    <row r="1615" spans="1:25">
      <c r="A1615" s="83"/>
      <c r="D1615" s="64"/>
      <c r="E1615" s="64"/>
      <c r="F1615" s="64"/>
      <c r="G1615" s="64"/>
      <c r="H1615" s="64"/>
      <c r="I1615" s="64"/>
      <c r="J1615" s="64"/>
      <c r="K1615" s="84"/>
      <c r="L1615" s="64"/>
      <c r="M1615" s="64"/>
      <c r="N1615" s="64"/>
      <c r="O1615" s="64"/>
      <c r="P1615" s="64"/>
      <c r="Q1615" s="64"/>
      <c r="R1615" s="84"/>
      <c r="S1615" s="64"/>
      <c r="U1615" s="85"/>
      <c r="X1615" s="85"/>
      <c r="Y1615" s="85"/>
    </row>
    <row r="1616" spans="1:25">
      <c r="A1616" s="83"/>
      <c r="D1616" s="64"/>
      <c r="E1616" s="64"/>
      <c r="F1616" s="64"/>
      <c r="G1616" s="64"/>
      <c r="H1616" s="64"/>
      <c r="I1616" s="64"/>
      <c r="J1616" s="64"/>
      <c r="K1616" s="84"/>
      <c r="L1616" s="64"/>
      <c r="M1616" s="64"/>
      <c r="N1616" s="64"/>
      <c r="O1616" s="64"/>
      <c r="P1616" s="64"/>
      <c r="Q1616" s="64"/>
      <c r="R1616" s="84"/>
      <c r="S1616" s="64"/>
      <c r="U1616" s="85"/>
      <c r="X1616" s="85"/>
      <c r="Y1616" s="85"/>
    </row>
    <row r="1617" spans="1:25">
      <c r="A1617" s="83"/>
      <c r="D1617" s="64"/>
      <c r="E1617" s="64"/>
      <c r="F1617" s="64"/>
      <c r="G1617" s="64"/>
      <c r="H1617" s="64"/>
      <c r="I1617" s="64"/>
      <c r="J1617" s="64"/>
      <c r="K1617" s="84"/>
      <c r="L1617" s="64"/>
      <c r="M1617" s="64"/>
      <c r="N1617" s="64"/>
      <c r="O1617" s="64"/>
      <c r="P1617" s="64"/>
      <c r="Q1617" s="64"/>
      <c r="R1617" s="84"/>
      <c r="S1617" s="64"/>
      <c r="U1617" s="85"/>
      <c r="X1617" s="85"/>
      <c r="Y1617" s="85"/>
    </row>
    <row r="1618" spans="1:25">
      <c r="A1618" s="83"/>
      <c r="D1618" s="64"/>
      <c r="E1618" s="64"/>
      <c r="F1618" s="64"/>
      <c r="G1618" s="64"/>
      <c r="H1618" s="64"/>
      <c r="I1618" s="64"/>
      <c r="J1618" s="64"/>
      <c r="K1618" s="84"/>
      <c r="L1618" s="64"/>
      <c r="M1618" s="64"/>
      <c r="N1618" s="64"/>
      <c r="O1618" s="64"/>
      <c r="P1618" s="64"/>
      <c r="Q1618" s="64"/>
      <c r="R1618" s="84"/>
      <c r="S1618" s="64"/>
      <c r="U1618" s="85"/>
      <c r="X1618" s="85"/>
      <c r="Y1618" s="85"/>
    </row>
    <row r="1619" spans="1:25">
      <c r="A1619" s="83"/>
      <c r="D1619" s="64"/>
      <c r="E1619" s="64"/>
      <c r="F1619" s="64"/>
      <c r="G1619" s="64"/>
      <c r="H1619" s="64"/>
      <c r="I1619" s="64"/>
      <c r="J1619" s="64"/>
      <c r="K1619" s="84"/>
      <c r="L1619" s="64"/>
      <c r="M1619" s="64"/>
      <c r="N1619" s="64"/>
      <c r="O1619" s="64"/>
      <c r="P1619" s="64"/>
      <c r="Q1619" s="64"/>
      <c r="R1619" s="84"/>
      <c r="S1619" s="64"/>
      <c r="U1619" s="85"/>
      <c r="X1619" s="85"/>
      <c r="Y1619" s="85"/>
    </row>
    <row r="1620" spans="1:25">
      <c r="A1620" s="83"/>
      <c r="D1620" s="64"/>
      <c r="E1620" s="64"/>
      <c r="F1620" s="64"/>
      <c r="G1620" s="64"/>
      <c r="H1620" s="64"/>
      <c r="I1620" s="64"/>
      <c r="J1620" s="64"/>
      <c r="K1620" s="84"/>
      <c r="L1620" s="64"/>
      <c r="M1620" s="64"/>
      <c r="N1620" s="64"/>
      <c r="O1620" s="64"/>
      <c r="P1620" s="64"/>
      <c r="Q1620" s="64"/>
      <c r="R1620" s="84"/>
      <c r="S1620" s="64"/>
      <c r="U1620" s="85"/>
      <c r="X1620" s="85"/>
      <c r="Y1620" s="85"/>
    </row>
    <row r="1621" spans="1:25">
      <c r="A1621" s="83"/>
      <c r="D1621" s="64"/>
      <c r="E1621" s="64"/>
      <c r="F1621" s="64"/>
      <c r="G1621" s="64"/>
      <c r="H1621" s="64"/>
      <c r="I1621" s="64"/>
      <c r="J1621" s="64"/>
      <c r="K1621" s="84"/>
      <c r="L1621" s="64"/>
      <c r="M1621" s="64"/>
      <c r="N1621" s="64"/>
      <c r="O1621" s="64"/>
      <c r="P1621" s="64"/>
      <c r="Q1621" s="64"/>
      <c r="R1621" s="84"/>
      <c r="S1621" s="64"/>
      <c r="U1621" s="85"/>
      <c r="X1621" s="85"/>
      <c r="Y1621" s="85"/>
    </row>
    <row r="1622" spans="1:25">
      <c r="A1622" s="83"/>
      <c r="D1622" s="64"/>
      <c r="E1622" s="64"/>
      <c r="F1622" s="64"/>
      <c r="G1622" s="64"/>
      <c r="H1622" s="64"/>
      <c r="I1622" s="64"/>
      <c r="J1622" s="64"/>
      <c r="K1622" s="84"/>
      <c r="L1622" s="64"/>
      <c r="M1622" s="64"/>
      <c r="N1622" s="64"/>
      <c r="O1622" s="64"/>
      <c r="P1622" s="64"/>
      <c r="Q1622" s="64"/>
      <c r="R1622" s="84"/>
      <c r="S1622" s="64"/>
      <c r="U1622" s="85"/>
      <c r="X1622" s="85"/>
      <c r="Y1622" s="85"/>
    </row>
    <row r="1623" spans="1:25">
      <c r="A1623" s="83"/>
      <c r="D1623" s="64"/>
      <c r="E1623" s="64"/>
      <c r="F1623" s="64"/>
      <c r="G1623" s="64"/>
      <c r="H1623" s="64"/>
      <c r="I1623" s="64"/>
      <c r="J1623" s="64"/>
      <c r="K1623" s="84"/>
      <c r="L1623" s="64"/>
      <c r="M1623" s="64"/>
      <c r="N1623" s="64"/>
      <c r="O1623" s="64"/>
      <c r="P1623" s="64"/>
      <c r="Q1623" s="64"/>
      <c r="R1623" s="84"/>
      <c r="S1623" s="64"/>
      <c r="U1623" s="85"/>
      <c r="X1623" s="85"/>
      <c r="Y1623" s="85"/>
    </row>
    <row r="1624" spans="1:25">
      <c r="A1624" s="83"/>
      <c r="D1624" s="64"/>
      <c r="E1624" s="64"/>
      <c r="F1624" s="64"/>
      <c r="G1624" s="64"/>
      <c r="H1624" s="64"/>
      <c r="I1624" s="64"/>
      <c r="J1624" s="64"/>
      <c r="K1624" s="84"/>
      <c r="L1624" s="64"/>
      <c r="M1624" s="64"/>
      <c r="N1624" s="64"/>
      <c r="O1624" s="64"/>
      <c r="P1624" s="64"/>
      <c r="Q1624" s="64"/>
      <c r="R1624" s="84"/>
      <c r="S1624" s="64"/>
      <c r="U1624" s="85"/>
      <c r="X1624" s="85"/>
      <c r="Y1624" s="85"/>
    </row>
    <row r="1625" spans="1:25">
      <c r="A1625" s="83"/>
      <c r="D1625" s="64"/>
      <c r="E1625" s="64"/>
      <c r="F1625" s="64"/>
      <c r="G1625" s="64"/>
      <c r="H1625" s="64"/>
      <c r="I1625" s="64"/>
      <c r="J1625" s="64"/>
      <c r="K1625" s="84"/>
      <c r="L1625" s="64"/>
      <c r="M1625" s="64"/>
      <c r="N1625" s="64"/>
      <c r="O1625" s="64"/>
      <c r="P1625" s="64"/>
      <c r="Q1625" s="64"/>
      <c r="R1625" s="84"/>
      <c r="S1625" s="64"/>
      <c r="U1625" s="85"/>
      <c r="X1625" s="85"/>
      <c r="Y1625" s="85"/>
    </row>
    <row r="1626" spans="1:25">
      <c r="A1626" s="83"/>
      <c r="D1626" s="64"/>
      <c r="E1626" s="64"/>
      <c r="F1626" s="64"/>
      <c r="G1626" s="64"/>
      <c r="H1626" s="64"/>
      <c r="I1626" s="64"/>
      <c r="J1626" s="64"/>
      <c r="K1626" s="84"/>
      <c r="L1626" s="64"/>
      <c r="M1626" s="64"/>
      <c r="N1626" s="64"/>
      <c r="O1626" s="64"/>
      <c r="P1626" s="64"/>
      <c r="Q1626" s="64"/>
      <c r="R1626" s="84"/>
      <c r="S1626" s="64"/>
      <c r="U1626" s="85"/>
      <c r="X1626" s="85"/>
      <c r="Y1626" s="85"/>
    </row>
    <row r="1627" spans="1:25">
      <c r="A1627" s="83"/>
      <c r="D1627" s="64"/>
      <c r="E1627" s="64"/>
      <c r="F1627" s="64"/>
      <c r="G1627" s="64"/>
      <c r="H1627" s="64"/>
      <c r="I1627" s="64"/>
      <c r="J1627" s="64"/>
      <c r="K1627" s="84"/>
      <c r="L1627" s="64"/>
      <c r="M1627" s="64"/>
      <c r="N1627" s="64"/>
      <c r="O1627" s="64"/>
      <c r="P1627" s="64"/>
      <c r="Q1627" s="64"/>
      <c r="R1627" s="84"/>
      <c r="S1627" s="64"/>
      <c r="U1627" s="85"/>
      <c r="X1627" s="85"/>
      <c r="Y1627" s="85"/>
    </row>
    <row r="1628" spans="1:25">
      <c r="A1628" s="83"/>
      <c r="D1628" s="64"/>
      <c r="E1628" s="64"/>
      <c r="F1628" s="64"/>
      <c r="G1628" s="64"/>
      <c r="H1628" s="64"/>
      <c r="I1628" s="64"/>
      <c r="J1628" s="64"/>
      <c r="K1628" s="84"/>
      <c r="L1628" s="64"/>
      <c r="M1628" s="64"/>
      <c r="N1628" s="64"/>
      <c r="O1628" s="64"/>
      <c r="P1628" s="64"/>
      <c r="Q1628" s="64"/>
      <c r="R1628" s="84"/>
      <c r="S1628" s="64"/>
      <c r="U1628" s="85"/>
      <c r="X1628" s="85"/>
      <c r="Y1628" s="85"/>
    </row>
    <row r="1629" spans="1:25">
      <c r="A1629" s="83"/>
      <c r="D1629" s="64"/>
      <c r="E1629" s="64"/>
      <c r="F1629" s="64"/>
      <c r="G1629" s="64"/>
      <c r="H1629" s="64"/>
      <c r="I1629" s="64"/>
      <c r="J1629" s="64"/>
      <c r="K1629" s="84"/>
      <c r="L1629" s="64"/>
      <c r="M1629" s="64"/>
      <c r="N1629" s="64"/>
      <c r="O1629" s="64"/>
      <c r="P1629" s="64"/>
      <c r="Q1629" s="64"/>
      <c r="R1629" s="84"/>
      <c r="S1629" s="64"/>
      <c r="U1629" s="85"/>
      <c r="X1629" s="85"/>
      <c r="Y1629" s="85"/>
    </row>
    <row r="1630" spans="1:25">
      <c r="A1630" s="83"/>
      <c r="D1630" s="64"/>
      <c r="E1630" s="64"/>
      <c r="F1630" s="64"/>
      <c r="G1630" s="64"/>
      <c r="H1630" s="64"/>
      <c r="I1630" s="64"/>
      <c r="J1630" s="64"/>
      <c r="K1630" s="84"/>
      <c r="L1630" s="64"/>
      <c r="M1630" s="64"/>
      <c r="N1630" s="64"/>
      <c r="O1630" s="64"/>
      <c r="P1630" s="64"/>
      <c r="Q1630" s="64"/>
      <c r="R1630" s="84"/>
      <c r="S1630" s="64"/>
      <c r="U1630" s="85"/>
      <c r="X1630" s="85"/>
      <c r="Y1630" s="85"/>
    </row>
    <row r="1631" spans="1:25">
      <c r="A1631" s="83"/>
      <c r="D1631" s="64"/>
      <c r="E1631" s="64"/>
      <c r="F1631" s="64"/>
      <c r="G1631" s="64"/>
      <c r="H1631" s="64"/>
      <c r="I1631" s="64"/>
      <c r="J1631" s="64"/>
      <c r="K1631" s="84"/>
      <c r="L1631" s="64"/>
      <c r="M1631" s="64"/>
      <c r="N1631" s="64"/>
      <c r="O1631" s="64"/>
      <c r="P1631" s="64"/>
      <c r="Q1631" s="64"/>
      <c r="R1631" s="84"/>
      <c r="S1631" s="64"/>
      <c r="U1631" s="85"/>
      <c r="X1631" s="85"/>
      <c r="Y1631" s="85"/>
    </row>
    <row r="1632" spans="1:25">
      <c r="A1632" s="83"/>
      <c r="D1632" s="64"/>
      <c r="E1632" s="64"/>
      <c r="F1632" s="64"/>
      <c r="G1632" s="64"/>
      <c r="H1632" s="64"/>
      <c r="I1632" s="64"/>
      <c r="J1632" s="64"/>
      <c r="K1632" s="84"/>
      <c r="L1632" s="64"/>
      <c r="M1632" s="64"/>
      <c r="N1632" s="64"/>
      <c r="O1632" s="64"/>
      <c r="P1632" s="64"/>
      <c r="Q1632" s="64"/>
      <c r="R1632" s="84"/>
      <c r="S1632" s="64"/>
      <c r="U1632" s="85"/>
      <c r="X1632" s="85"/>
      <c r="Y1632" s="85"/>
    </row>
    <row r="1633" spans="1:25">
      <c r="A1633" s="83"/>
      <c r="D1633" s="64"/>
      <c r="E1633" s="64"/>
      <c r="F1633" s="64"/>
      <c r="G1633" s="64"/>
      <c r="H1633" s="64"/>
      <c r="I1633" s="64"/>
      <c r="J1633" s="64"/>
      <c r="K1633" s="84"/>
      <c r="L1633" s="64"/>
      <c r="M1633" s="64"/>
      <c r="N1633" s="64"/>
      <c r="O1633" s="64"/>
      <c r="P1633" s="64"/>
      <c r="Q1633" s="64"/>
      <c r="R1633" s="84"/>
      <c r="S1633" s="64"/>
      <c r="U1633" s="85"/>
      <c r="X1633" s="85"/>
      <c r="Y1633" s="85"/>
    </row>
    <row r="1634" spans="1:25">
      <c r="A1634" s="83"/>
      <c r="D1634" s="64"/>
      <c r="E1634" s="64"/>
      <c r="F1634" s="64"/>
      <c r="G1634" s="64"/>
      <c r="H1634" s="64"/>
      <c r="I1634" s="64"/>
      <c r="J1634" s="64"/>
      <c r="K1634" s="84"/>
      <c r="L1634" s="64"/>
      <c r="M1634" s="64"/>
      <c r="N1634" s="64"/>
      <c r="O1634" s="64"/>
      <c r="P1634" s="64"/>
      <c r="Q1634" s="64"/>
      <c r="R1634" s="84"/>
      <c r="S1634" s="64"/>
      <c r="U1634" s="85"/>
      <c r="X1634" s="85"/>
      <c r="Y1634" s="85"/>
    </row>
    <row r="1635" spans="1:25">
      <c r="A1635" s="83"/>
      <c r="D1635" s="64"/>
      <c r="E1635" s="64"/>
      <c r="F1635" s="64"/>
      <c r="G1635" s="64"/>
      <c r="H1635" s="64"/>
      <c r="I1635" s="64"/>
      <c r="J1635" s="64"/>
      <c r="K1635" s="84"/>
      <c r="L1635" s="64"/>
      <c r="M1635" s="64"/>
      <c r="N1635" s="64"/>
      <c r="O1635" s="64"/>
      <c r="P1635" s="64"/>
      <c r="Q1635" s="64"/>
      <c r="R1635" s="84"/>
      <c r="S1635" s="64"/>
      <c r="U1635" s="85"/>
      <c r="X1635" s="85"/>
      <c r="Y1635" s="85"/>
    </row>
    <row r="1636" spans="1:25">
      <c r="A1636" s="83"/>
      <c r="D1636" s="64"/>
      <c r="E1636" s="64"/>
      <c r="F1636" s="64"/>
      <c r="G1636" s="64"/>
      <c r="H1636" s="64"/>
      <c r="I1636" s="64"/>
      <c r="J1636" s="64"/>
      <c r="K1636" s="84"/>
      <c r="L1636" s="64"/>
      <c r="M1636" s="64"/>
      <c r="N1636" s="64"/>
      <c r="O1636" s="64"/>
      <c r="P1636" s="64"/>
      <c r="Q1636" s="64"/>
      <c r="R1636" s="84"/>
      <c r="S1636" s="64"/>
      <c r="U1636" s="85"/>
      <c r="X1636" s="85"/>
      <c r="Y1636" s="85"/>
    </row>
    <row r="1637" spans="1:25">
      <c r="A1637" s="83"/>
      <c r="D1637" s="64"/>
      <c r="E1637" s="64"/>
      <c r="F1637" s="64"/>
      <c r="G1637" s="64"/>
      <c r="H1637" s="64"/>
      <c r="I1637" s="64"/>
      <c r="J1637" s="64"/>
      <c r="K1637" s="84"/>
      <c r="L1637" s="64"/>
      <c r="M1637" s="64"/>
      <c r="N1637" s="64"/>
      <c r="O1637" s="64"/>
      <c r="P1637" s="64"/>
      <c r="Q1637" s="64"/>
      <c r="R1637" s="84"/>
      <c r="S1637" s="64"/>
      <c r="U1637" s="85"/>
      <c r="X1637" s="85"/>
      <c r="Y1637" s="85"/>
    </row>
    <row r="1638" spans="1:25">
      <c r="A1638" s="83"/>
      <c r="D1638" s="64"/>
      <c r="E1638" s="64"/>
      <c r="F1638" s="64"/>
      <c r="G1638" s="64"/>
      <c r="H1638" s="64"/>
      <c r="I1638" s="64"/>
      <c r="J1638" s="64"/>
      <c r="K1638" s="84"/>
      <c r="L1638" s="64"/>
      <c r="M1638" s="64"/>
      <c r="N1638" s="64"/>
      <c r="O1638" s="64"/>
      <c r="P1638" s="64"/>
      <c r="Q1638" s="64"/>
      <c r="R1638" s="84"/>
      <c r="S1638" s="64"/>
      <c r="U1638" s="85"/>
      <c r="X1638" s="85"/>
      <c r="Y1638" s="85"/>
    </row>
    <row r="1639" spans="1:25">
      <c r="A1639" s="83"/>
      <c r="D1639" s="64"/>
      <c r="E1639" s="64"/>
      <c r="F1639" s="64"/>
      <c r="G1639" s="64"/>
      <c r="H1639" s="64"/>
      <c r="I1639" s="64"/>
      <c r="J1639" s="64"/>
      <c r="K1639" s="84"/>
      <c r="L1639" s="64"/>
      <c r="M1639" s="64"/>
      <c r="N1639" s="64"/>
      <c r="O1639" s="64"/>
      <c r="P1639" s="64"/>
      <c r="Q1639" s="64"/>
      <c r="R1639" s="84"/>
      <c r="S1639" s="64"/>
      <c r="U1639" s="85"/>
      <c r="X1639" s="85"/>
      <c r="Y1639" s="85"/>
    </row>
    <row r="1640" spans="1:25">
      <c r="A1640" s="83"/>
      <c r="D1640" s="64"/>
      <c r="E1640" s="64"/>
      <c r="F1640" s="64"/>
      <c r="G1640" s="64"/>
      <c r="H1640" s="64"/>
      <c r="I1640" s="64"/>
      <c r="J1640" s="64"/>
      <c r="K1640" s="84"/>
      <c r="L1640" s="64"/>
      <c r="M1640" s="64"/>
      <c r="N1640" s="64"/>
      <c r="O1640" s="64"/>
      <c r="P1640" s="64"/>
      <c r="Q1640" s="64"/>
      <c r="R1640" s="84"/>
      <c r="S1640" s="64"/>
      <c r="U1640" s="85"/>
      <c r="X1640" s="85"/>
      <c r="Y1640" s="85"/>
    </row>
    <row r="1641" spans="1:25">
      <c r="A1641" s="83"/>
      <c r="D1641" s="64"/>
      <c r="E1641" s="64"/>
      <c r="F1641" s="64"/>
      <c r="G1641" s="64"/>
      <c r="H1641" s="64"/>
      <c r="I1641" s="64"/>
      <c r="J1641" s="64"/>
      <c r="K1641" s="84"/>
      <c r="L1641" s="64"/>
      <c r="M1641" s="64"/>
      <c r="N1641" s="64"/>
      <c r="O1641" s="64"/>
      <c r="P1641" s="64"/>
      <c r="Q1641" s="64"/>
      <c r="R1641" s="84"/>
      <c r="S1641" s="64"/>
      <c r="U1641" s="85"/>
      <c r="X1641" s="85"/>
      <c r="Y1641" s="85"/>
    </row>
    <row r="1642" spans="1:25">
      <c r="A1642" s="83"/>
      <c r="D1642" s="64"/>
      <c r="E1642" s="64"/>
      <c r="F1642" s="64"/>
      <c r="G1642" s="64"/>
      <c r="H1642" s="64"/>
      <c r="I1642" s="64"/>
      <c r="J1642" s="64"/>
      <c r="K1642" s="84"/>
      <c r="L1642" s="64"/>
      <c r="M1642" s="64"/>
      <c r="N1642" s="64"/>
      <c r="O1642" s="64"/>
      <c r="P1642" s="64"/>
      <c r="Q1642" s="64"/>
      <c r="R1642" s="84"/>
      <c r="S1642" s="64"/>
      <c r="U1642" s="85"/>
      <c r="X1642" s="85"/>
      <c r="Y1642" s="85"/>
    </row>
    <row r="1643" spans="1:25">
      <c r="A1643" s="83"/>
      <c r="D1643" s="64"/>
      <c r="E1643" s="64"/>
      <c r="F1643" s="64"/>
      <c r="G1643" s="64"/>
      <c r="H1643" s="64"/>
      <c r="I1643" s="64"/>
      <c r="J1643" s="64"/>
      <c r="K1643" s="84"/>
      <c r="L1643" s="64"/>
      <c r="M1643" s="64"/>
      <c r="N1643" s="64"/>
      <c r="O1643" s="64"/>
      <c r="P1643" s="64"/>
      <c r="Q1643" s="64"/>
      <c r="R1643" s="84"/>
      <c r="S1643" s="64"/>
      <c r="U1643" s="85"/>
      <c r="X1643" s="85"/>
      <c r="Y1643" s="85"/>
    </row>
    <row r="1644" spans="1:25">
      <c r="A1644" s="83"/>
      <c r="D1644" s="64"/>
      <c r="E1644" s="64"/>
      <c r="F1644" s="64"/>
      <c r="G1644" s="64"/>
      <c r="H1644" s="64"/>
      <c r="I1644" s="64"/>
      <c r="J1644" s="64"/>
      <c r="K1644" s="84"/>
      <c r="L1644" s="64"/>
      <c r="M1644" s="64"/>
      <c r="N1644" s="64"/>
      <c r="O1644" s="64"/>
      <c r="P1644" s="64"/>
      <c r="Q1644" s="64"/>
      <c r="R1644" s="84"/>
      <c r="S1644" s="64"/>
      <c r="U1644" s="85"/>
      <c r="X1644" s="85"/>
      <c r="Y1644" s="85"/>
    </row>
    <row r="1645" spans="1:25">
      <c r="A1645" s="83"/>
      <c r="D1645" s="64"/>
      <c r="E1645" s="64"/>
      <c r="F1645" s="64"/>
      <c r="G1645" s="64"/>
      <c r="H1645" s="64"/>
      <c r="I1645" s="64"/>
      <c r="J1645" s="64"/>
      <c r="K1645" s="84"/>
      <c r="L1645" s="64"/>
      <c r="M1645" s="64"/>
      <c r="N1645" s="64"/>
      <c r="O1645" s="64"/>
      <c r="P1645" s="64"/>
      <c r="Q1645" s="64"/>
      <c r="R1645" s="84"/>
      <c r="S1645" s="64"/>
      <c r="U1645" s="85"/>
      <c r="X1645" s="85"/>
      <c r="Y1645" s="85"/>
    </row>
    <row r="1646" spans="1:25">
      <c r="A1646" s="83"/>
      <c r="D1646" s="64"/>
      <c r="E1646" s="64"/>
      <c r="F1646" s="64"/>
      <c r="G1646" s="64"/>
      <c r="H1646" s="64"/>
      <c r="I1646" s="64"/>
      <c r="J1646" s="64"/>
      <c r="K1646" s="84"/>
      <c r="L1646" s="64"/>
      <c r="M1646" s="64"/>
      <c r="N1646" s="64"/>
      <c r="O1646" s="64"/>
      <c r="P1646" s="64"/>
      <c r="Q1646" s="64"/>
      <c r="R1646" s="84"/>
      <c r="S1646" s="64"/>
      <c r="U1646" s="85"/>
      <c r="X1646" s="85"/>
      <c r="Y1646" s="85"/>
    </row>
    <row r="1647" spans="1:25">
      <c r="A1647" s="83"/>
      <c r="D1647" s="64"/>
      <c r="E1647" s="64"/>
      <c r="F1647" s="64"/>
      <c r="G1647" s="64"/>
      <c r="H1647" s="64"/>
      <c r="I1647" s="64"/>
      <c r="J1647" s="64"/>
      <c r="K1647" s="84"/>
      <c r="L1647" s="64"/>
      <c r="M1647" s="64"/>
      <c r="N1647" s="64"/>
      <c r="O1647" s="64"/>
      <c r="P1647" s="64"/>
      <c r="Q1647" s="64"/>
      <c r="R1647" s="84"/>
      <c r="S1647" s="64"/>
      <c r="U1647" s="85"/>
      <c r="X1647" s="85"/>
      <c r="Y1647" s="85"/>
    </row>
    <row r="1648" spans="1:25">
      <c r="A1648" s="83"/>
      <c r="D1648" s="64"/>
      <c r="E1648" s="64"/>
      <c r="F1648" s="64"/>
      <c r="G1648" s="64"/>
      <c r="H1648" s="64"/>
      <c r="I1648" s="64"/>
      <c r="J1648" s="64"/>
      <c r="K1648" s="84"/>
      <c r="L1648" s="64"/>
      <c r="M1648" s="64"/>
      <c r="N1648" s="64"/>
      <c r="O1648" s="64"/>
      <c r="P1648" s="64"/>
      <c r="Q1648" s="64"/>
      <c r="R1648" s="84"/>
      <c r="S1648" s="64"/>
      <c r="U1648" s="85"/>
      <c r="X1648" s="85"/>
      <c r="Y1648" s="85"/>
    </row>
    <row r="1649" spans="1:25">
      <c r="A1649" s="83"/>
      <c r="D1649" s="64"/>
      <c r="E1649" s="64"/>
      <c r="F1649" s="64"/>
      <c r="G1649" s="64"/>
      <c r="H1649" s="64"/>
      <c r="I1649" s="64"/>
      <c r="J1649" s="64"/>
      <c r="K1649" s="84"/>
      <c r="L1649" s="64"/>
      <c r="M1649" s="64"/>
      <c r="N1649" s="64"/>
      <c r="O1649" s="64"/>
      <c r="P1649" s="64"/>
      <c r="Q1649" s="64"/>
      <c r="R1649" s="84"/>
      <c r="S1649" s="64"/>
      <c r="U1649" s="85"/>
      <c r="X1649" s="85"/>
      <c r="Y1649" s="85"/>
    </row>
    <row r="1650" spans="1:25">
      <c r="A1650" s="83"/>
      <c r="D1650" s="64"/>
      <c r="E1650" s="64"/>
      <c r="F1650" s="64"/>
      <c r="G1650" s="64"/>
      <c r="H1650" s="64"/>
      <c r="I1650" s="64"/>
      <c r="J1650" s="64"/>
      <c r="K1650" s="84"/>
      <c r="L1650" s="64"/>
      <c r="M1650" s="64"/>
      <c r="N1650" s="64"/>
      <c r="O1650" s="64"/>
      <c r="P1650" s="64"/>
      <c r="Q1650" s="64"/>
      <c r="R1650" s="84"/>
      <c r="S1650" s="64"/>
      <c r="U1650" s="85"/>
      <c r="X1650" s="85"/>
      <c r="Y1650" s="85"/>
    </row>
    <row r="1651" spans="1:25">
      <c r="A1651" s="83"/>
      <c r="D1651" s="64"/>
      <c r="E1651" s="64"/>
      <c r="F1651" s="64"/>
      <c r="G1651" s="64"/>
      <c r="H1651" s="64"/>
      <c r="I1651" s="64"/>
      <c r="J1651" s="64"/>
      <c r="K1651" s="84"/>
      <c r="L1651" s="64"/>
      <c r="M1651" s="64"/>
      <c r="N1651" s="64"/>
      <c r="O1651" s="64"/>
      <c r="P1651" s="64"/>
      <c r="Q1651" s="64"/>
      <c r="R1651" s="84"/>
      <c r="S1651" s="64"/>
      <c r="U1651" s="85"/>
      <c r="X1651" s="85"/>
      <c r="Y1651" s="85"/>
    </row>
    <row r="1652" spans="1:25">
      <c r="A1652" s="83"/>
      <c r="D1652" s="64"/>
      <c r="E1652" s="64"/>
      <c r="F1652" s="64"/>
      <c r="G1652" s="64"/>
      <c r="H1652" s="64"/>
      <c r="I1652" s="64"/>
      <c r="J1652" s="64"/>
      <c r="K1652" s="84"/>
      <c r="L1652" s="64"/>
      <c r="M1652" s="64"/>
      <c r="N1652" s="64"/>
      <c r="O1652" s="64"/>
      <c r="P1652" s="64"/>
      <c r="Q1652" s="64"/>
      <c r="R1652" s="84"/>
      <c r="S1652" s="64"/>
      <c r="U1652" s="85"/>
      <c r="X1652" s="85"/>
      <c r="Y1652" s="85"/>
    </row>
    <row r="1653" spans="1:25">
      <c r="A1653" s="83"/>
      <c r="D1653" s="64"/>
      <c r="E1653" s="64"/>
      <c r="F1653" s="64"/>
      <c r="G1653" s="64"/>
      <c r="H1653" s="64"/>
      <c r="I1653" s="64"/>
      <c r="J1653" s="64"/>
      <c r="K1653" s="84"/>
      <c r="L1653" s="64"/>
      <c r="M1653" s="64"/>
      <c r="N1653" s="64"/>
      <c r="O1653" s="64"/>
      <c r="P1653" s="64"/>
      <c r="Q1653" s="64"/>
      <c r="R1653" s="84"/>
      <c r="S1653" s="64"/>
      <c r="U1653" s="85"/>
      <c r="X1653" s="85"/>
      <c r="Y1653" s="85"/>
    </row>
    <row r="1654" spans="1:25">
      <c r="A1654" s="83"/>
      <c r="D1654" s="64"/>
      <c r="E1654" s="64"/>
      <c r="F1654" s="64"/>
      <c r="G1654" s="64"/>
      <c r="H1654" s="64"/>
      <c r="I1654" s="64"/>
      <c r="J1654" s="64"/>
      <c r="K1654" s="84"/>
      <c r="L1654" s="64"/>
      <c r="M1654" s="64"/>
      <c r="N1654" s="64"/>
      <c r="O1654" s="64"/>
      <c r="P1654" s="64"/>
      <c r="Q1654" s="64"/>
      <c r="R1654" s="84"/>
      <c r="S1654" s="64"/>
      <c r="U1654" s="85"/>
      <c r="X1654" s="85"/>
      <c r="Y1654" s="85"/>
    </row>
    <row r="1655" spans="1:25">
      <c r="A1655" s="83"/>
      <c r="D1655" s="64"/>
      <c r="E1655" s="64"/>
      <c r="F1655" s="64"/>
      <c r="G1655" s="64"/>
      <c r="H1655" s="64"/>
      <c r="I1655" s="64"/>
      <c r="J1655" s="64"/>
      <c r="K1655" s="84"/>
      <c r="L1655" s="64"/>
      <c r="M1655" s="64"/>
      <c r="N1655" s="64"/>
      <c r="O1655" s="64"/>
      <c r="P1655" s="64"/>
      <c r="Q1655" s="64"/>
      <c r="R1655" s="84"/>
      <c r="S1655" s="64"/>
      <c r="U1655" s="85"/>
      <c r="X1655" s="85"/>
      <c r="Y1655" s="85"/>
    </row>
    <row r="1656" spans="1:25">
      <c r="A1656" s="83"/>
      <c r="D1656" s="64"/>
      <c r="E1656" s="64"/>
      <c r="F1656" s="64"/>
      <c r="G1656" s="64"/>
      <c r="H1656" s="64"/>
      <c r="I1656" s="64"/>
      <c r="J1656" s="64"/>
      <c r="K1656" s="84"/>
      <c r="L1656" s="64"/>
      <c r="M1656" s="64"/>
      <c r="N1656" s="64"/>
      <c r="O1656" s="64"/>
      <c r="P1656" s="64"/>
      <c r="Q1656" s="64"/>
      <c r="R1656" s="84"/>
      <c r="S1656" s="64"/>
      <c r="U1656" s="85"/>
      <c r="X1656" s="85"/>
      <c r="Y1656" s="85"/>
    </row>
    <row r="1657" spans="1:25">
      <c r="A1657" s="83"/>
      <c r="D1657" s="64"/>
      <c r="E1657" s="64"/>
      <c r="F1657" s="64"/>
      <c r="G1657" s="64"/>
      <c r="H1657" s="64"/>
      <c r="I1657" s="64"/>
      <c r="J1657" s="64"/>
      <c r="K1657" s="84"/>
      <c r="L1657" s="64"/>
      <c r="M1657" s="64"/>
      <c r="N1657" s="64"/>
      <c r="O1657" s="64"/>
      <c r="P1657" s="64"/>
      <c r="Q1657" s="64"/>
      <c r="R1657" s="84"/>
      <c r="S1657" s="64"/>
      <c r="U1657" s="85"/>
      <c r="X1657" s="85"/>
      <c r="Y1657" s="85"/>
    </row>
    <row r="1658" spans="1:25">
      <c r="A1658" s="83"/>
      <c r="D1658" s="64"/>
      <c r="E1658" s="64"/>
      <c r="F1658" s="64"/>
      <c r="G1658" s="64"/>
      <c r="H1658" s="64"/>
      <c r="I1658" s="64"/>
      <c r="J1658" s="64"/>
      <c r="K1658" s="84"/>
      <c r="L1658" s="64"/>
      <c r="M1658" s="64"/>
      <c r="N1658" s="64"/>
      <c r="O1658" s="64"/>
      <c r="P1658" s="64"/>
      <c r="Q1658" s="64"/>
      <c r="R1658" s="84"/>
      <c r="S1658" s="64"/>
      <c r="U1658" s="85"/>
      <c r="X1658" s="85"/>
      <c r="Y1658" s="85"/>
    </row>
    <row r="1659" spans="1:25">
      <c r="A1659" s="83"/>
      <c r="D1659" s="64"/>
      <c r="E1659" s="64"/>
      <c r="F1659" s="64"/>
      <c r="G1659" s="64"/>
      <c r="H1659" s="64"/>
      <c r="I1659" s="64"/>
      <c r="J1659" s="64"/>
      <c r="K1659" s="84"/>
      <c r="L1659" s="64"/>
      <c r="M1659" s="64"/>
      <c r="N1659" s="64"/>
      <c r="O1659" s="64"/>
      <c r="P1659" s="64"/>
      <c r="Q1659" s="64"/>
      <c r="R1659" s="84"/>
      <c r="S1659" s="64"/>
      <c r="U1659" s="85"/>
      <c r="X1659" s="85"/>
      <c r="Y1659" s="85"/>
    </row>
    <row r="1660" spans="1:25">
      <c r="A1660" s="83"/>
      <c r="D1660" s="64"/>
      <c r="E1660" s="64"/>
      <c r="F1660" s="64"/>
      <c r="G1660" s="64"/>
      <c r="H1660" s="64"/>
      <c r="I1660" s="64"/>
      <c r="J1660" s="64"/>
      <c r="K1660" s="84"/>
      <c r="L1660" s="64"/>
      <c r="M1660" s="64"/>
      <c r="N1660" s="64"/>
      <c r="O1660" s="64"/>
      <c r="P1660" s="64"/>
      <c r="Q1660" s="64"/>
      <c r="R1660" s="84"/>
      <c r="S1660" s="64"/>
      <c r="U1660" s="85"/>
      <c r="X1660" s="85"/>
      <c r="Y1660" s="85"/>
    </row>
    <row r="1661" spans="1:25">
      <c r="A1661" s="83"/>
      <c r="D1661" s="64"/>
      <c r="E1661" s="64"/>
      <c r="F1661" s="64"/>
      <c r="G1661" s="64"/>
      <c r="H1661" s="64"/>
      <c r="I1661" s="64"/>
      <c r="J1661" s="64"/>
      <c r="K1661" s="84"/>
      <c r="L1661" s="64"/>
      <c r="M1661" s="64"/>
      <c r="N1661" s="64"/>
      <c r="O1661" s="64"/>
      <c r="P1661" s="64"/>
      <c r="Q1661" s="64"/>
      <c r="R1661" s="84"/>
      <c r="S1661" s="64"/>
      <c r="U1661" s="85"/>
      <c r="X1661" s="85"/>
      <c r="Y1661" s="85"/>
    </row>
    <row r="1662" spans="1:25">
      <c r="A1662" s="83"/>
      <c r="D1662" s="64"/>
      <c r="E1662" s="64"/>
      <c r="F1662" s="64"/>
      <c r="G1662" s="64"/>
      <c r="H1662" s="64"/>
      <c r="I1662" s="64"/>
      <c r="J1662" s="64"/>
      <c r="K1662" s="84"/>
      <c r="L1662" s="64"/>
      <c r="M1662" s="64"/>
      <c r="N1662" s="64"/>
      <c r="O1662" s="64"/>
      <c r="P1662" s="64"/>
      <c r="Q1662" s="64"/>
      <c r="R1662" s="84"/>
      <c r="S1662" s="64"/>
      <c r="U1662" s="85"/>
      <c r="X1662" s="85"/>
      <c r="Y1662" s="85"/>
    </row>
    <row r="1663" spans="1:25">
      <c r="A1663" s="83"/>
      <c r="D1663" s="64"/>
      <c r="E1663" s="64"/>
      <c r="F1663" s="64"/>
      <c r="G1663" s="64"/>
      <c r="H1663" s="64"/>
      <c r="I1663" s="64"/>
      <c r="J1663" s="64"/>
      <c r="K1663" s="84"/>
      <c r="L1663" s="64"/>
      <c r="M1663" s="64"/>
      <c r="N1663" s="64"/>
      <c r="O1663" s="64"/>
      <c r="P1663" s="64"/>
      <c r="Q1663" s="64"/>
      <c r="R1663" s="84"/>
      <c r="S1663" s="64"/>
      <c r="U1663" s="85"/>
      <c r="X1663" s="85"/>
      <c r="Y1663" s="85"/>
    </row>
    <row r="1664" spans="1:25">
      <c r="A1664" s="83"/>
      <c r="D1664" s="64"/>
      <c r="E1664" s="64"/>
      <c r="F1664" s="64"/>
      <c r="G1664" s="64"/>
      <c r="H1664" s="64"/>
      <c r="I1664" s="64"/>
      <c r="J1664" s="64"/>
      <c r="K1664" s="84"/>
      <c r="L1664" s="64"/>
      <c r="M1664" s="64"/>
      <c r="N1664" s="64"/>
      <c r="O1664" s="64"/>
      <c r="P1664" s="64"/>
      <c r="Q1664" s="64"/>
      <c r="R1664" s="84"/>
      <c r="S1664" s="64"/>
      <c r="U1664" s="85"/>
      <c r="X1664" s="85"/>
      <c r="Y1664" s="85"/>
    </row>
    <row r="1665" spans="1:25">
      <c r="A1665" s="83"/>
      <c r="D1665" s="64"/>
      <c r="E1665" s="64"/>
      <c r="F1665" s="64"/>
      <c r="G1665" s="64"/>
      <c r="H1665" s="64"/>
      <c r="I1665" s="64"/>
      <c r="J1665" s="64"/>
      <c r="K1665" s="84"/>
      <c r="L1665" s="64"/>
      <c r="M1665" s="64"/>
      <c r="N1665" s="64"/>
      <c r="O1665" s="64"/>
      <c r="P1665" s="64"/>
      <c r="Q1665" s="64"/>
      <c r="R1665" s="84"/>
      <c r="S1665" s="64"/>
      <c r="U1665" s="85"/>
      <c r="X1665" s="85"/>
      <c r="Y1665" s="85"/>
    </row>
    <row r="1666" spans="1:25">
      <c r="A1666" s="83"/>
      <c r="D1666" s="64"/>
      <c r="E1666" s="64"/>
      <c r="F1666" s="64"/>
      <c r="G1666" s="64"/>
      <c r="H1666" s="64"/>
      <c r="I1666" s="64"/>
      <c r="J1666" s="64"/>
      <c r="K1666" s="84"/>
      <c r="L1666" s="64"/>
      <c r="M1666" s="64"/>
      <c r="N1666" s="64"/>
      <c r="O1666" s="64"/>
      <c r="P1666" s="64"/>
      <c r="Q1666" s="64"/>
      <c r="R1666" s="84"/>
      <c r="S1666" s="64"/>
      <c r="U1666" s="85"/>
      <c r="X1666" s="85"/>
      <c r="Y1666" s="85"/>
    </row>
    <row r="1667" spans="1:25">
      <c r="A1667" s="83"/>
      <c r="D1667" s="64"/>
      <c r="E1667" s="64"/>
      <c r="F1667" s="64"/>
      <c r="G1667" s="64"/>
      <c r="H1667" s="64"/>
      <c r="I1667" s="64"/>
      <c r="J1667" s="64"/>
      <c r="K1667" s="84"/>
      <c r="L1667" s="64"/>
      <c r="M1667" s="64"/>
      <c r="N1667" s="64"/>
      <c r="O1667" s="64"/>
      <c r="P1667" s="64"/>
      <c r="Q1667" s="64"/>
      <c r="R1667" s="84"/>
      <c r="S1667" s="64"/>
      <c r="U1667" s="85"/>
      <c r="X1667" s="85"/>
      <c r="Y1667" s="85"/>
    </row>
    <row r="1668" spans="1:25">
      <c r="A1668" s="83"/>
      <c r="D1668" s="64"/>
      <c r="E1668" s="64"/>
      <c r="F1668" s="64"/>
      <c r="G1668" s="64"/>
      <c r="H1668" s="64"/>
      <c r="I1668" s="64"/>
      <c r="J1668" s="64"/>
      <c r="K1668" s="84"/>
      <c r="L1668" s="64"/>
      <c r="M1668" s="64"/>
      <c r="N1668" s="64"/>
      <c r="O1668" s="64"/>
      <c r="P1668" s="64"/>
      <c r="Q1668" s="64"/>
      <c r="R1668" s="84"/>
      <c r="S1668" s="64"/>
      <c r="U1668" s="85"/>
      <c r="X1668" s="85"/>
      <c r="Y1668" s="85"/>
    </row>
    <row r="1669" spans="1:25">
      <c r="A1669" s="83"/>
      <c r="D1669" s="64"/>
      <c r="E1669" s="64"/>
      <c r="F1669" s="64"/>
      <c r="G1669" s="64"/>
      <c r="H1669" s="64"/>
      <c r="I1669" s="64"/>
      <c r="J1669" s="64"/>
      <c r="K1669" s="84"/>
      <c r="L1669" s="64"/>
      <c r="M1669" s="64"/>
      <c r="N1669" s="64"/>
      <c r="O1669" s="64"/>
      <c r="P1669" s="64"/>
      <c r="Q1669" s="64"/>
      <c r="R1669" s="84"/>
      <c r="S1669" s="64"/>
      <c r="U1669" s="85"/>
      <c r="X1669" s="85"/>
      <c r="Y1669" s="85"/>
    </row>
    <row r="1670" spans="1:25">
      <c r="A1670" s="83"/>
      <c r="D1670" s="64"/>
      <c r="E1670" s="64"/>
      <c r="F1670" s="64"/>
      <c r="G1670" s="64"/>
      <c r="H1670" s="64"/>
      <c r="I1670" s="64"/>
      <c r="J1670" s="64"/>
      <c r="K1670" s="84"/>
      <c r="L1670" s="64"/>
      <c r="M1670" s="64"/>
      <c r="N1670" s="64"/>
      <c r="O1670" s="64"/>
      <c r="P1670" s="64"/>
      <c r="Q1670" s="64"/>
      <c r="R1670" s="84"/>
      <c r="S1670" s="64"/>
      <c r="U1670" s="85"/>
      <c r="X1670" s="85"/>
      <c r="Y1670" s="85"/>
    </row>
    <row r="1671" spans="1:25">
      <c r="A1671" s="83"/>
      <c r="D1671" s="64"/>
      <c r="E1671" s="64"/>
      <c r="F1671" s="64"/>
      <c r="G1671" s="64"/>
      <c r="H1671" s="64"/>
      <c r="I1671" s="64"/>
      <c r="J1671" s="64"/>
      <c r="K1671" s="84"/>
      <c r="L1671" s="64"/>
      <c r="M1671" s="64"/>
      <c r="N1671" s="64"/>
      <c r="O1671" s="64"/>
      <c r="P1671" s="64"/>
      <c r="Q1671" s="64"/>
      <c r="R1671" s="84"/>
      <c r="S1671" s="64"/>
      <c r="U1671" s="85"/>
      <c r="X1671" s="85"/>
      <c r="Y1671" s="85"/>
    </row>
    <row r="1672" spans="1:25">
      <c r="A1672" s="83"/>
      <c r="D1672" s="64"/>
      <c r="E1672" s="64"/>
      <c r="F1672" s="64"/>
      <c r="G1672" s="64"/>
      <c r="H1672" s="64"/>
      <c r="I1672" s="64"/>
      <c r="J1672" s="64"/>
      <c r="K1672" s="84"/>
      <c r="L1672" s="64"/>
      <c r="M1672" s="64"/>
      <c r="N1672" s="64"/>
      <c r="O1672" s="64"/>
      <c r="P1672" s="64"/>
      <c r="Q1672" s="64"/>
      <c r="R1672" s="84"/>
      <c r="S1672" s="64"/>
      <c r="U1672" s="85"/>
      <c r="X1672" s="85"/>
      <c r="Y1672" s="85"/>
    </row>
    <row r="1673" spans="1:25">
      <c r="A1673" s="83"/>
      <c r="D1673" s="64"/>
      <c r="E1673" s="64"/>
      <c r="F1673" s="64"/>
      <c r="G1673" s="64"/>
      <c r="H1673" s="64"/>
      <c r="I1673" s="64"/>
      <c r="J1673" s="64"/>
      <c r="K1673" s="84"/>
      <c r="L1673" s="64"/>
      <c r="M1673" s="64"/>
      <c r="N1673" s="64"/>
      <c r="O1673" s="64"/>
      <c r="P1673" s="64"/>
      <c r="Q1673" s="64"/>
      <c r="R1673" s="84"/>
      <c r="S1673" s="64"/>
      <c r="U1673" s="85"/>
      <c r="X1673" s="85"/>
      <c r="Y1673" s="85"/>
    </row>
    <row r="1674" spans="1:25">
      <c r="A1674" s="83"/>
      <c r="D1674" s="64"/>
      <c r="E1674" s="64"/>
      <c r="F1674" s="64"/>
      <c r="G1674" s="64"/>
      <c r="H1674" s="64"/>
      <c r="I1674" s="64"/>
      <c r="J1674" s="64"/>
      <c r="K1674" s="84"/>
      <c r="L1674" s="64"/>
      <c r="M1674" s="64"/>
      <c r="N1674" s="64"/>
      <c r="O1674" s="64"/>
      <c r="P1674" s="64"/>
      <c r="Q1674" s="64"/>
      <c r="R1674" s="84"/>
      <c r="S1674" s="64"/>
      <c r="U1674" s="85"/>
      <c r="X1674" s="85"/>
      <c r="Y1674" s="85"/>
    </row>
    <row r="1675" spans="1:25">
      <c r="A1675" s="83"/>
      <c r="D1675" s="64"/>
      <c r="E1675" s="64"/>
      <c r="F1675" s="64"/>
      <c r="G1675" s="64"/>
      <c r="H1675" s="64"/>
      <c r="I1675" s="64"/>
      <c r="J1675" s="64"/>
      <c r="K1675" s="84"/>
      <c r="L1675" s="64"/>
      <c r="M1675" s="64"/>
      <c r="N1675" s="64"/>
      <c r="O1675" s="64"/>
      <c r="P1675" s="64"/>
      <c r="Q1675" s="64"/>
      <c r="R1675" s="84"/>
      <c r="S1675" s="64"/>
      <c r="U1675" s="85"/>
      <c r="X1675" s="85"/>
      <c r="Y1675" s="85"/>
    </row>
    <row r="1676" spans="1:25">
      <c r="A1676" s="83"/>
      <c r="D1676" s="64"/>
      <c r="E1676" s="64"/>
      <c r="F1676" s="64"/>
      <c r="G1676" s="64"/>
      <c r="H1676" s="64"/>
      <c r="I1676" s="64"/>
      <c r="J1676" s="64"/>
      <c r="K1676" s="84"/>
      <c r="L1676" s="64"/>
      <c r="M1676" s="64"/>
      <c r="N1676" s="64"/>
      <c r="O1676" s="64"/>
      <c r="P1676" s="64"/>
      <c r="Q1676" s="64"/>
      <c r="R1676" s="84"/>
      <c r="S1676" s="64"/>
      <c r="U1676" s="85"/>
      <c r="X1676" s="85"/>
      <c r="Y1676" s="85"/>
    </row>
    <row r="1677" spans="1:25">
      <c r="A1677" s="83"/>
      <c r="D1677" s="64"/>
      <c r="E1677" s="64"/>
      <c r="F1677" s="64"/>
      <c r="G1677" s="64"/>
      <c r="H1677" s="64"/>
      <c r="I1677" s="64"/>
      <c r="J1677" s="64"/>
      <c r="K1677" s="84"/>
      <c r="L1677" s="64"/>
      <c r="M1677" s="64"/>
      <c r="N1677" s="64"/>
      <c r="O1677" s="64"/>
      <c r="P1677" s="64"/>
      <c r="Q1677" s="64"/>
      <c r="R1677" s="84"/>
      <c r="S1677" s="64"/>
      <c r="U1677" s="85"/>
      <c r="X1677" s="85"/>
      <c r="Y1677" s="85"/>
    </row>
    <row r="1678" spans="1:25">
      <c r="A1678" s="83"/>
      <c r="D1678" s="64"/>
      <c r="E1678" s="64"/>
      <c r="F1678" s="64"/>
      <c r="G1678" s="64"/>
      <c r="H1678" s="64"/>
      <c r="I1678" s="64"/>
      <c r="J1678" s="64"/>
      <c r="K1678" s="84"/>
      <c r="L1678" s="64"/>
      <c r="M1678" s="64"/>
      <c r="N1678" s="64"/>
      <c r="O1678" s="64"/>
      <c r="P1678" s="64"/>
      <c r="Q1678" s="64"/>
      <c r="R1678" s="84"/>
      <c r="S1678" s="64"/>
      <c r="U1678" s="85"/>
      <c r="X1678" s="85"/>
      <c r="Y1678" s="85"/>
    </row>
    <row r="1679" spans="1:25">
      <c r="A1679" s="83"/>
      <c r="D1679" s="64"/>
      <c r="E1679" s="64"/>
      <c r="F1679" s="64"/>
      <c r="G1679" s="64"/>
      <c r="H1679" s="64"/>
      <c r="I1679" s="64"/>
      <c r="J1679" s="64"/>
      <c r="K1679" s="84"/>
      <c r="L1679" s="64"/>
      <c r="M1679" s="64"/>
      <c r="N1679" s="64"/>
      <c r="O1679" s="64"/>
      <c r="P1679" s="64"/>
      <c r="Q1679" s="64"/>
      <c r="R1679" s="84"/>
      <c r="S1679" s="64"/>
      <c r="U1679" s="85"/>
      <c r="X1679" s="85"/>
      <c r="Y1679" s="85"/>
    </row>
    <row r="1680" spans="1:25">
      <c r="A1680" s="83"/>
      <c r="D1680" s="64"/>
      <c r="E1680" s="64"/>
      <c r="F1680" s="64"/>
      <c r="G1680" s="64"/>
      <c r="H1680" s="64"/>
      <c r="I1680" s="64"/>
      <c r="J1680" s="64"/>
      <c r="K1680" s="84"/>
      <c r="L1680" s="64"/>
      <c r="M1680" s="64"/>
      <c r="N1680" s="64"/>
      <c r="O1680" s="64"/>
      <c r="P1680" s="64"/>
      <c r="Q1680" s="64"/>
      <c r="R1680" s="84"/>
      <c r="S1680" s="64"/>
      <c r="U1680" s="85"/>
      <c r="X1680" s="85"/>
      <c r="Y1680" s="85"/>
    </row>
    <row r="1681" spans="1:25">
      <c r="A1681" s="83"/>
      <c r="D1681" s="64"/>
      <c r="E1681" s="64"/>
      <c r="F1681" s="64"/>
      <c r="G1681" s="64"/>
      <c r="H1681" s="64"/>
      <c r="I1681" s="64"/>
      <c r="J1681" s="64"/>
      <c r="K1681" s="84"/>
      <c r="L1681" s="64"/>
      <c r="M1681" s="64"/>
      <c r="N1681" s="64"/>
      <c r="O1681" s="64"/>
      <c r="P1681" s="64"/>
      <c r="Q1681" s="64"/>
      <c r="R1681" s="84"/>
      <c r="S1681" s="64"/>
      <c r="U1681" s="85"/>
      <c r="X1681" s="85"/>
      <c r="Y1681" s="85"/>
    </row>
    <row r="1682" spans="1:25">
      <c r="A1682" s="83"/>
      <c r="D1682" s="64"/>
      <c r="E1682" s="64"/>
      <c r="F1682" s="64"/>
      <c r="G1682" s="64"/>
      <c r="H1682" s="64"/>
      <c r="I1682" s="64"/>
      <c r="J1682" s="64"/>
      <c r="K1682" s="84"/>
      <c r="L1682" s="64"/>
      <c r="M1682" s="64"/>
      <c r="N1682" s="64"/>
      <c r="O1682" s="64"/>
      <c r="P1682" s="64"/>
      <c r="Q1682" s="64"/>
      <c r="R1682" s="84"/>
      <c r="S1682" s="64"/>
      <c r="U1682" s="85"/>
      <c r="X1682" s="85"/>
      <c r="Y1682" s="85"/>
    </row>
    <row r="1683" spans="1:25">
      <c r="A1683" s="83"/>
      <c r="D1683" s="64"/>
      <c r="E1683" s="64"/>
      <c r="F1683" s="64"/>
      <c r="G1683" s="64"/>
      <c r="H1683" s="64"/>
      <c r="I1683" s="64"/>
      <c r="J1683" s="64"/>
      <c r="K1683" s="84"/>
      <c r="L1683" s="64"/>
      <c r="M1683" s="64"/>
      <c r="N1683" s="64"/>
      <c r="O1683" s="64"/>
      <c r="P1683" s="64"/>
      <c r="Q1683" s="64"/>
      <c r="R1683" s="84"/>
      <c r="S1683" s="64"/>
      <c r="U1683" s="85"/>
      <c r="X1683" s="85"/>
      <c r="Y1683" s="85"/>
    </row>
    <row r="1684" spans="1:25">
      <c r="A1684" s="83"/>
      <c r="D1684" s="64"/>
      <c r="E1684" s="64"/>
      <c r="F1684" s="64"/>
      <c r="G1684" s="64"/>
      <c r="H1684" s="64"/>
      <c r="I1684" s="64"/>
      <c r="J1684" s="64"/>
      <c r="K1684" s="84"/>
      <c r="L1684" s="64"/>
      <c r="M1684" s="64"/>
      <c r="N1684" s="64"/>
      <c r="O1684" s="64"/>
      <c r="P1684" s="64"/>
      <c r="Q1684" s="64"/>
      <c r="R1684" s="84"/>
      <c r="S1684" s="64"/>
      <c r="U1684" s="85"/>
      <c r="X1684" s="85"/>
      <c r="Y1684" s="85"/>
    </row>
    <row r="1685" spans="1:25">
      <c r="A1685" s="83"/>
      <c r="D1685" s="64"/>
      <c r="E1685" s="64"/>
      <c r="F1685" s="64"/>
      <c r="G1685" s="64"/>
      <c r="H1685" s="64"/>
      <c r="I1685" s="64"/>
      <c r="J1685" s="64"/>
      <c r="K1685" s="84"/>
      <c r="L1685" s="64"/>
      <c r="M1685" s="64"/>
      <c r="N1685" s="64"/>
      <c r="O1685" s="64"/>
      <c r="P1685" s="64"/>
      <c r="Q1685" s="64"/>
      <c r="R1685" s="84"/>
      <c r="S1685" s="64"/>
      <c r="U1685" s="85"/>
      <c r="X1685" s="85"/>
      <c r="Y1685" s="85"/>
    </row>
    <row r="1686" spans="1:25">
      <c r="A1686" s="83"/>
      <c r="D1686" s="64"/>
      <c r="E1686" s="64"/>
      <c r="F1686" s="64"/>
      <c r="G1686" s="64"/>
      <c r="H1686" s="64"/>
      <c r="I1686" s="64"/>
      <c r="J1686" s="64"/>
      <c r="K1686" s="84"/>
      <c r="L1686" s="64"/>
      <c r="M1686" s="64"/>
      <c r="N1686" s="64"/>
      <c r="O1686" s="64"/>
      <c r="P1686" s="64"/>
      <c r="Q1686" s="64"/>
      <c r="R1686" s="84"/>
      <c r="S1686" s="64"/>
      <c r="U1686" s="85"/>
      <c r="X1686" s="85"/>
      <c r="Y1686" s="85"/>
    </row>
    <row r="1687" spans="1:25">
      <c r="A1687" s="83"/>
      <c r="D1687" s="64"/>
      <c r="E1687" s="64"/>
      <c r="F1687" s="64"/>
      <c r="G1687" s="64"/>
      <c r="H1687" s="64"/>
      <c r="I1687" s="64"/>
      <c r="J1687" s="64"/>
      <c r="K1687" s="84"/>
      <c r="L1687" s="64"/>
      <c r="M1687" s="64"/>
      <c r="N1687" s="64"/>
      <c r="O1687" s="64"/>
      <c r="P1687" s="64"/>
      <c r="Q1687" s="64"/>
      <c r="R1687" s="84"/>
      <c r="S1687" s="64"/>
      <c r="U1687" s="85"/>
      <c r="X1687" s="85"/>
      <c r="Y1687" s="85"/>
    </row>
    <row r="1688" spans="1:25">
      <c r="A1688" s="83"/>
      <c r="D1688" s="64"/>
      <c r="E1688" s="64"/>
      <c r="F1688" s="64"/>
      <c r="G1688" s="64"/>
      <c r="H1688" s="64"/>
      <c r="I1688" s="64"/>
      <c r="J1688" s="64"/>
      <c r="K1688" s="84"/>
      <c r="L1688" s="64"/>
      <c r="M1688" s="64"/>
      <c r="N1688" s="64"/>
      <c r="O1688" s="64"/>
      <c r="P1688" s="64"/>
      <c r="Q1688" s="64"/>
      <c r="R1688" s="84"/>
      <c r="S1688" s="64"/>
      <c r="U1688" s="85"/>
      <c r="X1688" s="85"/>
      <c r="Y1688" s="85"/>
    </row>
    <row r="1689" spans="1:25">
      <c r="A1689" s="83"/>
      <c r="D1689" s="64"/>
      <c r="E1689" s="64"/>
      <c r="F1689" s="64"/>
      <c r="G1689" s="64"/>
      <c r="H1689" s="64"/>
      <c r="I1689" s="64"/>
      <c r="J1689" s="64"/>
      <c r="K1689" s="84"/>
      <c r="L1689" s="64"/>
      <c r="M1689" s="64"/>
      <c r="N1689" s="64"/>
      <c r="O1689" s="64"/>
      <c r="P1689" s="64"/>
      <c r="Q1689" s="64"/>
      <c r="R1689" s="84"/>
      <c r="S1689" s="64"/>
      <c r="U1689" s="85"/>
      <c r="X1689" s="85"/>
      <c r="Y1689" s="85"/>
    </row>
    <row r="1690" spans="1:25">
      <c r="A1690" s="83"/>
      <c r="D1690" s="64"/>
      <c r="E1690" s="64"/>
      <c r="F1690" s="64"/>
      <c r="G1690" s="64"/>
      <c r="H1690" s="64"/>
      <c r="I1690" s="64"/>
      <c r="J1690" s="64"/>
      <c r="K1690" s="84"/>
      <c r="L1690" s="64"/>
      <c r="M1690" s="64"/>
      <c r="N1690" s="64"/>
      <c r="O1690" s="64"/>
      <c r="P1690" s="64"/>
      <c r="Q1690" s="64"/>
      <c r="R1690" s="84"/>
      <c r="S1690" s="64"/>
      <c r="U1690" s="85"/>
      <c r="X1690" s="85"/>
      <c r="Y1690" s="85"/>
    </row>
    <row r="1691" spans="1:25">
      <c r="A1691" s="83"/>
      <c r="D1691" s="64"/>
      <c r="E1691" s="64"/>
      <c r="F1691" s="64"/>
      <c r="G1691" s="64"/>
      <c r="H1691" s="64"/>
      <c r="I1691" s="64"/>
      <c r="J1691" s="64"/>
      <c r="K1691" s="84"/>
      <c r="L1691" s="64"/>
      <c r="M1691" s="64"/>
      <c r="N1691" s="64"/>
      <c r="O1691" s="64"/>
      <c r="P1691" s="64"/>
      <c r="Q1691" s="64"/>
      <c r="R1691" s="84"/>
      <c r="S1691" s="64"/>
      <c r="U1691" s="85"/>
      <c r="X1691" s="85"/>
      <c r="Y1691" s="85"/>
    </row>
    <row r="1692" spans="1:25">
      <c r="A1692" s="83"/>
      <c r="D1692" s="64"/>
      <c r="E1692" s="64"/>
      <c r="F1692" s="64"/>
      <c r="G1692" s="64"/>
      <c r="H1692" s="64"/>
      <c r="I1692" s="64"/>
      <c r="J1692" s="64"/>
      <c r="K1692" s="84"/>
      <c r="L1692" s="64"/>
      <c r="M1692" s="64"/>
      <c r="N1692" s="64"/>
      <c r="O1692" s="64"/>
      <c r="P1692" s="64"/>
      <c r="Q1692" s="64"/>
      <c r="R1692" s="84"/>
      <c r="S1692" s="64"/>
      <c r="U1692" s="85"/>
      <c r="X1692" s="85"/>
      <c r="Y1692" s="85"/>
    </row>
    <row r="1693" spans="1:25">
      <c r="A1693" s="83"/>
      <c r="D1693" s="64"/>
      <c r="E1693" s="64"/>
      <c r="F1693" s="64"/>
      <c r="G1693" s="64"/>
      <c r="H1693" s="64"/>
      <c r="I1693" s="64"/>
      <c r="J1693" s="64"/>
      <c r="K1693" s="84"/>
      <c r="L1693" s="64"/>
      <c r="M1693" s="64"/>
      <c r="N1693" s="64"/>
      <c r="O1693" s="64"/>
      <c r="P1693" s="64"/>
      <c r="Q1693" s="64"/>
      <c r="R1693" s="84"/>
      <c r="S1693" s="64"/>
      <c r="U1693" s="85"/>
      <c r="X1693" s="85"/>
      <c r="Y1693" s="85"/>
    </row>
    <row r="1694" spans="1:25">
      <c r="A1694" s="83"/>
      <c r="D1694" s="64"/>
      <c r="E1694" s="64"/>
      <c r="F1694" s="64"/>
      <c r="G1694" s="64"/>
      <c r="H1694" s="64"/>
      <c r="I1694" s="64"/>
      <c r="J1694" s="64"/>
      <c r="K1694" s="84"/>
      <c r="L1694" s="64"/>
      <c r="M1694" s="64"/>
      <c r="N1694" s="64"/>
      <c r="O1694" s="64"/>
      <c r="P1694" s="64"/>
      <c r="Q1694" s="64"/>
      <c r="R1694" s="84"/>
      <c r="S1694" s="64"/>
      <c r="U1694" s="85"/>
      <c r="X1694" s="85"/>
      <c r="Y1694" s="85"/>
    </row>
    <row r="1695" spans="1:25">
      <c r="A1695" s="83"/>
      <c r="D1695" s="64"/>
      <c r="E1695" s="64"/>
      <c r="F1695" s="64"/>
      <c r="G1695" s="64"/>
      <c r="H1695" s="64"/>
      <c r="I1695" s="64"/>
      <c r="J1695" s="64"/>
      <c r="K1695" s="84"/>
      <c r="L1695" s="64"/>
      <c r="M1695" s="64"/>
      <c r="N1695" s="64"/>
      <c r="O1695" s="64"/>
      <c r="P1695" s="64"/>
      <c r="Q1695" s="64"/>
      <c r="R1695" s="84"/>
      <c r="S1695" s="64"/>
      <c r="U1695" s="85"/>
      <c r="X1695" s="85"/>
      <c r="Y1695" s="85"/>
    </row>
    <row r="1696" spans="1:25">
      <c r="A1696" s="83"/>
      <c r="D1696" s="64"/>
      <c r="E1696" s="64"/>
      <c r="F1696" s="64"/>
      <c r="G1696" s="64"/>
      <c r="H1696" s="64"/>
      <c r="I1696" s="64"/>
      <c r="J1696" s="64"/>
      <c r="K1696" s="84"/>
      <c r="L1696" s="64"/>
      <c r="M1696" s="64"/>
      <c r="N1696" s="64"/>
      <c r="O1696" s="64"/>
      <c r="P1696" s="64"/>
      <c r="Q1696" s="64"/>
      <c r="R1696" s="84"/>
      <c r="S1696" s="64"/>
      <c r="U1696" s="85"/>
      <c r="X1696" s="85"/>
      <c r="Y1696" s="85"/>
    </row>
    <row r="1697" spans="1:25">
      <c r="A1697" s="83"/>
      <c r="D1697" s="64"/>
      <c r="E1697" s="64"/>
      <c r="F1697" s="64"/>
      <c r="G1697" s="64"/>
      <c r="H1697" s="64"/>
      <c r="I1697" s="64"/>
      <c r="J1697" s="64"/>
      <c r="K1697" s="84"/>
      <c r="L1697" s="64"/>
      <c r="M1697" s="64"/>
      <c r="N1697" s="64"/>
      <c r="O1697" s="64"/>
      <c r="P1697" s="64"/>
      <c r="Q1697" s="64"/>
      <c r="R1697" s="84"/>
      <c r="S1697" s="64"/>
      <c r="U1697" s="85"/>
      <c r="X1697" s="85"/>
      <c r="Y1697" s="85"/>
    </row>
    <row r="1698" spans="1:25">
      <c r="A1698" s="83"/>
      <c r="D1698" s="64"/>
      <c r="E1698" s="64"/>
      <c r="F1698" s="64"/>
      <c r="G1698" s="64"/>
      <c r="H1698" s="64"/>
      <c r="I1698" s="64"/>
      <c r="J1698" s="64"/>
      <c r="K1698" s="84"/>
      <c r="L1698" s="64"/>
      <c r="M1698" s="64"/>
      <c r="N1698" s="64"/>
      <c r="O1698" s="64"/>
      <c r="P1698" s="64"/>
      <c r="Q1698" s="64"/>
      <c r="R1698" s="84"/>
      <c r="S1698" s="64"/>
      <c r="U1698" s="85"/>
      <c r="X1698" s="85"/>
      <c r="Y1698" s="85"/>
    </row>
    <row r="1699" spans="1:25">
      <c r="A1699" s="83"/>
      <c r="D1699" s="64"/>
      <c r="E1699" s="64"/>
      <c r="F1699" s="64"/>
      <c r="G1699" s="64"/>
      <c r="H1699" s="64"/>
      <c r="I1699" s="64"/>
      <c r="J1699" s="64"/>
      <c r="K1699" s="84"/>
      <c r="L1699" s="64"/>
      <c r="M1699" s="64"/>
      <c r="N1699" s="64"/>
      <c r="O1699" s="64"/>
      <c r="P1699" s="64"/>
      <c r="Q1699" s="64"/>
      <c r="R1699" s="84"/>
      <c r="S1699" s="64"/>
      <c r="U1699" s="85"/>
      <c r="X1699" s="85"/>
      <c r="Y1699" s="85"/>
    </row>
    <row r="1700" spans="1:25">
      <c r="A1700" s="83"/>
      <c r="D1700" s="64"/>
      <c r="E1700" s="64"/>
      <c r="F1700" s="64"/>
      <c r="G1700" s="64"/>
      <c r="H1700" s="64"/>
      <c r="I1700" s="64"/>
      <c r="J1700" s="64"/>
      <c r="K1700" s="84"/>
      <c r="L1700" s="64"/>
      <c r="M1700" s="64"/>
      <c r="N1700" s="64"/>
      <c r="O1700" s="64"/>
      <c r="P1700" s="64"/>
      <c r="Q1700" s="64"/>
      <c r="R1700" s="84"/>
      <c r="S1700" s="64"/>
      <c r="U1700" s="85"/>
      <c r="X1700" s="85"/>
      <c r="Y1700" s="85"/>
    </row>
    <row r="1701" spans="1:25">
      <c r="A1701" s="83"/>
      <c r="D1701" s="64"/>
      <c r="E1701" s="64"/>
      <c r="F1701" s="64"/>
      <c r="G1701" s="64"/>
      <c r="H1701" s="64"/>
      <c r="I1701" s="64"/>
      <c r="J1701" s="64"/>
      <c r="K1701" s="84"/>
      <c r="L1701" s="64"/>
      <c r="M1701" s="64"/>
      <c r="N1701" s="64"/>
      <c r="O1701" s="64"/>
      <c r="P1701" s="64"/>
      <c r="Q1701" s="64"/>
      <c r="R1701" s="84"/>
      <c r="S1701" s="64"/>
      <c r="U1701" s="85"/>
      <c r="X1701" s="85"/>
      <c r="Y1701" s="85"/>
    </row>
    <row r="1702" spans="1:25">
      <c r="A1702" s="83"/>
      <c r="D1702" s="64"/>
      <c r="E1702" s="64"/>
      <c r="F1702" s="64"/>
      <c r="G1702" s="64"/>
      <c r="H1702" s="64"/>
      <c r="I1702" s="64"/>
      <c r="J1702" s="64"/>
      <c r="K1702" s="84"/>
      <c r="L1702" s="64"/>
      <c r="M1702" s="64"/>
      <c r="N1702" s="64"/>
      <c r="O1702" s="64"/>
      <c r="P1702" s="64"/>
      <c r="Q1702" s="64"/>
      <c r="R1702" s="84"/>
      <c r="S1702" s="64"/>
      <c r="U1702" s="85"/>
      <c r="X1702" s="85"/>
      <c r="Y1702" s="85"/>
    </row>
    <row r="1703" spans="1:25">
      <c r="A1703" s="83"/>
      <c r="D1703" s="64"/>
      <c r="E1703" s="64"/>
      <c r="F1703" s="64"/>
      <c r="G1703" s="64"/>
      <c r="H1703" s="64"/>
      <c r="I1703" s="64"/>
      <c r="J1703" s="64"/>
      <c r="K1703" s="84"/>
      <c r="L1703" s="64"/>
      <c r="M1703" s="64"/>
      <c r="N1703" s="64"/>
      <c r="O1703" s="64"/>
      <c r="P1703" s="64"/>
      <c r="Q1703" s="64"/>
      <c r="R1703" s="84"/>
      <c r="S1703" s="64"/>
      <c r="U1703" s="85"/>
      <c r="X1703" s="85"/>
      <c r="Y1703" s="85"/>
    </row>
    <row r="1704" spans="1:25">
      <c r="A1704" s="83"/>
      <c r="D1704" s="64"/>
      <c r="E1704" s="64"/>
      <c r="F1704" s="64"/>
      <c r="G1704" s="64"/>
      <c r="H1704" s="64"/>
      <c r="I1704" s="64"/>
      <c r="J1704" s="64"/>
      <c r="K1704" s="84"/>
      <c r="L1704" s="64"/>
      <c r="M1704" s="64"/>
      <c r="N1704" s="64"/>
      <c r="O1704" s="64"/>
      <c r="P1704" s="64"/>
      <c r="Q1704" s="64"/>
      <c r="R1704" s="84"/>
      <c r="S1704" s="64"/>
      <c r="U1704" s="85"/>
      <c r="X1704" s="85"/>
      <c r="Y1704" s="85"/>
    </row>
    <row r="1705" spans="1:25">
      <c r="A1705" s="83"/>
      <c r="D1705" s="64"/>
      <c r="E1705" s="64"/>
      <c r="F1705" s="64"/>
      <c r="G1705" s="64"/>
      <c r="H1705" s="64"/>
      <c r="I1705" s="64"/>
      <c r="J1705" s="64"/>
      <c r="K1705" s="84"/>
      <c r="L1705" s="64"/>
      <c r="M1705" s="64"/>
      <c r="N1705" s="64"/>
      <c r="O1705" s="64"/>
      <c r="P1705" s="64"/>
      <c r="Q1705" s="64"/>
      <c r="R1705" s="84"/>
      <c r="S1705" s="64"/>
      <c r="U1705" s="85"/>
      <c r="X1705" s="85"/>
      <c r="Y1705" s="85"/>
    </row>
    <row r="1706" spans="1:25">
      <c r="A1706" s="83"/>
      <c r="D1706" s="64"/>
      <c r="E1706" s="64"/>
      <c r="F1706" s="64"/>
      <c r="G1706" s="64"/>
      <c r="H1706" s="64"/>
      <c r="I1706" s="64"/>
      <c r="J1706" s="64"/>
      <c r="K1706" s="84"/>
      <c r="L1706" s="64"/>
      <c r="M1706" s="64"/>
      <c r="N1706" s="64"/>
      <c r="O1706" s="64"/>
      <c r="P1706" s="64"/>
      <c r="Q1706" s="64"/>
      <c r="R1706" s="84"/>
      <c r="S1706" s="64"/>
      <c r="U1706" s="85"/>
      <c r="X1706" s="85"/>
      <c r="Y1706" s="85"/>
    </row>
    <row r="1707" spans="1:25">
      <c r="A1707" s="83"/>
      <c r="D1707" s="64"/>
      <c r="E1707" s="64"/>
      <c r="F1707" s="64"/>
      <c r="G1707" s="64"/>
      <c r="H1707" s="64"/>
      <c r="I1707" s="64"/>
      <c r="J1707" s="64"/>
      <c r="K1707" s="84"/>
      <c r="L1707" s="64"/>
      <c r="M1707" s="64"/>
      <c r="N1707" s="64"/>
      <c r="O1707" s="64"/>
      <c r="P1707" s="64"/>
      <c r="Q1707" s="64"/>
      <c r="R1707" s="84"/>
      <c r="S1707" s="64"/>
      <c r="U1707" s="85"/>
      <c r="X1707" s="85"/>
      <c r="Y1707" s="85"/>
    </row>
    <row r="1708" spans="1:25">
      <c r="A1708" s="83"/>
      <c r="D1708" s="64"/>
      <c r="E1708" s="64"/>
      <c r="F1708" s="64"/>
      <c r="G1708" s="64"/>
      <c r="H1708" s="64"/>
      <c r="I1708" s="64"/>
      <c r="J1708" s="64"/>
      <c r="K1708" s="84"/>
      <c r="L1708" s="64"/>
      <c r="M1708" s="64"/>
      <c r="N1708" s="64"/>
      <c r="O1708" s="64"/>
      <c r="P1708" s="64"/>
      <c r="Q1708" s="64"/>
      <c r="R1708" s="84"/>
      <c r="S1708" s="64"/>
      <c r="U1708" s="85"/>
      <c r="X1708" s="85"/>
      <c r="Y1708" s="85"/>
    </row>
    <row r="1709" spans="1:25">
      <c r="A1709" s="83"/>
      <c r="D1709" s="64"/>
      <c r="E1709" s="64"/>
      <c r="F1709" s="64"/>
      <c r="G1709" s="64"/>
      <c r="H1709" s="64"/>
      <c r="I1709" s="64"/>
      <c r="J1709" s="64"/>
      <c r="K1709" s="84"/>
      <c r="L1709" s="64"/>
      <c r="M1709" s="64"/>
      <c r="N1709" s="64"/>
      <c r="O1709" s="64"/>
      <c r="P1709" s="64"/>
      <c r="Q1709" s="64"/>
      <c r="R1709" s="84"/>
      <c r="S1709" s="64"/>
      <c r="U1709" s="85"/>
      <c r="X1709" s="85"/>
      <c r="Y1709" s="85"/>
    </row>
    <row r="1710" spans="1:25">
      <c r="A1710" s="83"/>
      <c r="D1710" s="64"/>
      <c r="E1710" s="64"/>
      <c r="F1710" s="64"/>
      <c r="G1710" s="64"/>
      <c r="H1710" s="64"/>
      <c r="I1710" s="64"/>
      <c r="J1710" s="64"/>
      <c r="K1710" s="84"/>
      <c r="L1710" s="64"/>
      <c r="M1710" s="64"/>
      <c r="N1710" s="64"/>
      <c r="O1710" s="64"/>
      <c r="P1710" s="64"/>
      <c r="Q1710" s="64"/>
      <c r="R1710" s="84"/>
      <c r="S1710" s="64"/>
      <c r="U1710" s="85"/>
      <c r="X1710" s="85"/>
      <c r="Y1710" s="85"/>
    </row>
    <row r="1711" spans="1:25">
      <c r="A1711" s="83"/>
      <c r="D1711" s="64"/>
      <c r="E1711" s="64"/>
      <c r="F1711" s="64"/>
      <c r="G1711" s="64"/>
      <c r="H1711" s="64"/>
      <c r="I1711" s="64"/>
      <c r="J1711" s="64"/>
      <c r="K1711" s="84"/>
      <c r="L1711" s="64"/>
      <c r="M1711" s="64"/>
      <c r="N1711" s="64"/>
      <c r="O1711" s="64"/>
      <c r="P1711" s="64"/>
      <c r="Q1711" s="64"/>
      <c r="R1711" s="84"/>
      <c r="S1711" s="64"/>
      <c r="U1711" s="85"/>
      <c r="X1711" s="85"/>
      <c r="Y1711" s="85"/>
    </row>
    <row r="1712" spans="1:25">
      <c r="A1712" s="83"/>
      <c r="D1712" s="64"/>
      <c r="E1712" s="64"/>
      <c r="F1712" s="64"/>
      <c r="G1712" s="64"/>
      <c r="H1712" s="64"/>
      <c r="I1712" s="64"/>
      <c r="J1712" s="64"/>
      <c r="K1712" s="84"/>
      <c r="L1712" s="64"/>
      <c r="M1712" s="64"/>
      <c r="N1712" s="64"/>
      <c r="O1712" s="64"/>
      <c r="P1712" s="64"/>
      <c r="Q1712" s="64"/>
      <c r="R1712" s="84"/>
      <c r="S1712" s="64"/>
      <c r="U1712" s="85"/>
      <c r="X1712" s="85"/>
      <c r="Y1712" s="85"/>
    </row>
    <row r="1713" spans="1:25">
      <c r="A1713" s="83"/>
      <c r="D1713" s="64"/>
      <c r="E1713" s="64"/>
      <c r="F1713" s="64"/>
      <c r="G1713" s="64"/>
      <c r="H1713" s="64"/>
      <c r="I1713" s="64"/>
      <c r="J1713" s="64"/>
      <c r="K1713" s="84"/>
      <c r="L1713" s="64"/>
      <c r="M1713" s="64"/>
      <c r="N1713" s="64"/>
      <c r="O1713" s="64"/>
      <c r="P1713" s="64"/>
      <c r="Q1713" s="64"/>
      <c r="R1713" s="84"/>
      <c r="S1713" s="64"/>
      <c r="U1713" s="85"/>
      <c r="X1713" s="85"/>
      <c r="Y1713" s="85"/>
    </row>
    <row r="1714" spans="1:25">
      <c r="A1714" s="83"/>
      <c r="D1714" s="64"/>
      <c r="E1714" s="64"/>
      <c r="F1714" s="64"/>
      <c r="G1714" s="64"/>
      <c r="H1714" s="64"/>
      <c r="I1714" s="64"/>
      <c r="J1714" s="64"/>
      <c r="K1714" s="84"/>
      <c r="L1714" s="64"/>
      <c r="M1714" s="64"/>
      <c r="N1714" s="64"/>
      <c r="O1714" s="64"/>
      <c r="P1714" s="64"/>
      <c r="Q1714" s="64"/>
      <c r="R1714" s="84"/>
      <c r="S1714" s="64"/>
      <c r="U1714" s="85"/>
      <c r="X1714" s="85"/>
      <c r="Y1714" s="85"/>
    </row>
    <row r="1715" spans="1:25">
      <c r="A1715" s="83"/>
      <c r="D1715" s="64"/>
      <c r="E1715" s="64"/>
      <c r="F1715" s="64"/>
      <c r="G1715" s="64"/>
      <c r="H1715" s="64"/>
      <c r="I1715" s="64"/>
      <c r="J1715" s="64"/>
      <c r="K1715" s="84"/>
      <c r="L1715" s="64"/>
      <c r="M1715" s="64"/>
      <c r="N1715" s="64"/>
      <c r="O1715" s="64"/>
      <c r="P1715" s="64"/>
      <c r="Q1715" s="64"/>
      <c r="R1715" s="84"/>
      <c r="S1715" s="64"/>
      <c r="U1715" s="85"/>
      <c r="X1715" s="85"/>
      <c r="Y1715" s="85"/>
    </row>
    <row r="1716" spans="1:25">
      <c r="A1716" s="83"/>
      <c r="D1716" s="64"/>
      <c r="E1716" s="64"/>
      <c r="F1716" s="64"/>
      <c r="G1716" s="64"/>
      <c r="H1716" s="64"/>
      <c r="I1716" s="64"/>
      <c r="J1716" s="64"/>
      <c r="K1716" s="84"/>
      <c r="L1716" s="64"/>
      <c r="M1716" s="64"/>
      <c r="N1716" s="64"/>
      <c r="O1716" s="64"/>
      <c r="P1716" s="64"/>
      <c r="Q1716" s="64"/>
      <c r="R1716" s="84"/>
      <c r="S1716" s="64"/>
      <c r="U1716" s="85"/>
      <c r="X1716" s="85"/>
      <c r="Y1716" s="85"/>
    </row>
    <row r="1717" spans="1:25">
      <c r="A1717" s="83"/>
      <c r="D1717" s="64"/>
      <c r="E1717" s="64"/>
      <c r="F1717" s="64"/>
      <c r="G1717" s="64"/>
      <c r="H1717" s="64"/>
      <c r="I1717" s="64"/>
      <c r="J1717" s="64"/>
      <c r="K1717" s="84"/>
      <c r="L1717" s="64"/>
      <c r="M1717" s="64"/>
      <c r="N1717" s="64"/>
      <c r="O1717" s="64"/>
      <c r="P1717" s="64"/>
      <c r="Q1717" s="64"/>
      <c r="R1717" s="84"/>
      <c r="S1717" s="64"/>
      <c r="U1717" s="85"/>
      <c r="X1717" s="85"/>
      <c r="Y1717" s="85"/>
    </row>
    <row r="1718" spans="1:25">
      <c r="A1718" s="83"/>
      <c r="D1718" s="64"/>
      <c r="E1718" s="64"/>
      <c r="F1718" s="64"/>
      <c r="G1718" s="64"/>
      <c r="H1718" s="64"/>
      <c r="I1718" s="64"/>
      <c r="J1718" s="64"/>
      <c r="K1718" s="84"/>
      <c r="L1718" s="64"/>
      <c r="M1718" s="64"/>
      <c r="N1718" s="64"/>
      <c r="O1718" s="64"/>
      <c r="P1718" s="64"/>
      <c r="Q1718" s="64"/>
      <c r="R1718" s="84"/>
      <c r="S1718" s="64"/>
      <c r="U1718" s="85"/>
      <c r="X1718" s="85"/>
      <c r="Y1718" s="85"/>
    </row>
    <row r="1719" spans="1:25">
      <c r="A1719" s="83"/>
      <c r="D1719" s="64"/>
      <c r="E1719" s="64"/>
      <c r="F1719" s="64"/>
      <c r="G1719" s="64"/>
      <c r="H1719" s="64"/>
      <c r="I1719" s="64"/>
      <c r="J1719" s="64"/>
      <c r="K1719" s="84"/>
      <c r="L1719" s="64"/>
      <c r="M1719" s="64"/>
      <c r="N1719" s="64"/>
      <c r="O1719" s="64"/>
      <c r="P1719" s="64"/>
      <c r="Q1719" s="64"/>
      <c r="R1719" s="84"/>
      <c r="S1719" s="64"/>
      <c r="U1719" s="85"/>
      <c r="X1719" s="85"/>
      <c r="Y1719" s="85"/>
    </row>
    <row r="1720" spans="1:25">
      <c r="A1720" s="83"/>
      <c r="D1720" s="64"/>
      <c r="E1720" s="64"/>
      <c r="F1720" s="64"/>
      <c r="G1720" s="64"/>
      <c r="H1720" s="64"/>
      <c r="I1720" s="64"/>
      <c r="J1720" s="64"/>
      <c r="K1720" s="84"/>
      <c r="L1720" s="64"/>
      <c r="M1720" s="64"/>
      <c r="N1720" s="64"/>
      <c r="O1720" s="64"/>
      <c r="P1720" s="64"/>
      <c r="Q1720" s="64"/>
      <c r="R1720" s="84"/>
      <c r="S1720" s="64"/>
      <c r="U1720" s="85"/>
      <c r="X1720" s="85"/>
      <c r="Y1720" s="85"/>
    </row>
    <row r="1721" spans="1:25">
      <c r="A1721" s="83"/>
      <c r="D1721" s="64"/>
      <c r="E1721" s="64"/>
      <c r="F1721" s="64"/>
      <c r="G1721" s="64"/>
      <c r="H1721" s="64"/>
      <c r="I1721" s="64"/>
      <c r="J1721" s="64"/>
      <c r="K1721" s="84"/>
      <c r="L1721" s="64"/>
      <c r="M1721" s="64"/>
      <c r="N1721" s="64"/>
      <c r="O1721" s="64"/>
      <c r="P1721" s="64"/>
      <c r="Q1721" s="64"/>
      <c r="R1721" s="84"/>
      <c r="S1721" s="64"/>
      <c r="U1721" s="85"/>
      <c r="X1721" s="85"/>
      <c r="Y1721" s="85"/>
    </row>
    <row r="1722" spans="1:25">
      <c r="A1722" s="83"/>
      <c r="D1722" s="64"/>
      <c r="E1722" s="64"/>
      <c r="F1722" s="64"/>
      <c r="G1722" s="64"/>
      <c r="H1722" s="64"/>
      <c r="I1722" s="64"/>
      <c r="J1722" s="64"/>
      <c r="K1722" s="84"/>
      <c r="L1722" s="64"/>
      <c r="M1722" s="64"/>
      <c r="N1722" s="64"/>
      <c r="O1722" s="64"/>
      <c r="P1722" s="64"/>
      <c r="Q1722" s="64"/>
      <c r="R1722" s="84"/>
      <c r="S1722" s="64"/>
      <c r="U1722" s="85"/>
      <c r="X1722" s="85"/>
      <c r="Y1722" s="85"/>
    </row>
    <row r="1723" spans="1:25">
      <c r="A1723" s="83"/>
      <c r="D1723" s="64"/>
      <c r="E1723" s="64"/>
      <c r="F1723" s="64"/>
      <c r="G1723" s="64"/>
      <c r="H1723" s="64"/>
      <c r="I1723" s="64"/>
      <c r="J1723" s="64"/>
      <c r="K1723" s="84"/>
      <c r="L1723" s="64"/>
      <c r="M1723" s="64"/>
      <c r="N1723" s="64"/>
      <c r="O1723" s="64"/>
      <c r="P1723" s="64"/>
      <c r="Q1723" s="64"/>
      <c r="R1723" s="84"/>
      <c r="S1723" s="64"/>
      <c r="U1723" s="85"/>
      <c r="X1723" s="85"/>
      <c r="Y1723" s="85"/>
    </row>
    <row r="1724" spans="1:25">
      <c r="A1724" s="83"/>
      <c r="D1724" s="64"/>
      <c r="E1724" s="64"/>
      <c r="F1724" s="64"/>
      <c r="G1724" s="64"/>
      <c r="H1724" s="64"/>
      <c r="I1724" s="64"/>
      <c r="J1724" s="64"/>
      <c r="K1724" s="84"/>
      <c r="L1724" s="64"/>
      <c r="M1724" s="64"/>
      <c r="N1724" s="64"/>
      <c r="O1724" s="64"/>
      <c r="P1724" s="64"/>
      <c r="Q1724" s="64"/>
      <c r="R1724" s="84"/>
      <c r="S1724" s="64"/>
      <c r="U1724" s="85"/>
      <c r="X1724" s="85"/>
      <c r="Y1724" s="85"/>
    </row>
    <row r="1725" spans="1:25">
      <c r="A1725" s="83"/>
      <c r="D1725" s="64"/>
      <c r="E1725" s="64"/>
      <c r="F1725" s="64"/>
      <c r="G1725" s="64"/>
      <c r="H1725" s="64"/>
      <c r="I1725" s="64"/>
      <c r="J1725" s="64"/>
      <c r="K1725" s="84"/>
      <c r="L1725" s="64"/>
      <c r="M1725" s="64"/>
      <c r="N1725" s="64"/>
      <c r="O1725" s="64"/>
      <c r="P1725" s="64"/>
      <c r="Q1725" s="64"/>
      <c r="R1725" s="84"/>
      <c r="S1725" s="64"/>
      <c r="U1725" s="85"/>
      <c r="X1725" s="85"/>
      <c r="Y1725" s="85"/>
    </row>
    <row r="1726" spans="1:25">
      <c r="A1726" s="83"/>
      <c r="D1726" s="64"/>
      <c r="E1726" s="64"/>
      <c r="F1726" s="64"/>
      <c r="G1726" s="64"/>
      <c r="H1726" s="64"/>
      <c r="I1726" s="64"/>
      <c r="J1726" s="64"/>
      <c r="K1726" s="84"/>
      <c r="L1726" s="64"/>
      <c r="M1726" s="64"/>
      <c r="N1726" s="64"/>
      <c r="O1726" s="64"/>
      <c r="P1726" s="64"/>
      <c r="Q1726" s="64"/>
      <c r="R1726" s="84"/>
      <c r="S1726" s="64"/>
      <c r="U1726" s="85"/>
      <c r="X1726" s="85"/>
      <c r="Y1726" s="85"/>
    </row>
    <row r="1727" spans="1:25">
      <c r="A1727" s="83"/>
      <c r="D1727" s="64"/>
      <c r="E1727" s="64"/>
      <c r="F1727" s="64"/>
      <c r="G1727" s="64"/>
      <c r="H1727" s="64"/>
      <c r="I1727" s="64"/>
      <c r="J1727" s="64"/>
      <c r="K1727" s="84"/>
      <c r="L1727" s="64"/>
      <c r="M1727" s="64"/>
      <c r="N1727" s="64"/>
      <c r="O1727" s="64"/>
      <c r="P1727" s="64"/>
      <c r="Q1727" s="64"/>
      <c r="R1727" s="84"/>
      <c r="S1727" s="64"/>
      <c r="U1727" s="85"/>
      <c r="X1727" s="85"/>
      <c r="Y1727" s="85"/>
    </row>
    <row r="1728" spans="1:25">
      <c r="A1728" s="83"/>
      <c r="D1728" s="64"/>
      <c r="E1728" s="64"/>
      <c r="F1728" s="64"/>
      <c r="G1728" s="64"/>
      <c r="H1728" s="64"/>
      <c r="I1728" s="64"/>
      <c r="J1728" s="64"/>
      <c r="K1728" s="84"/>
      <c r="L1728" s="64"/>
      <c r="M1728" s="64"/>
      <c r="N1728" s="64"/>
      <c r="O1728" s="64"/>
      <c r="P1728" s="64"/>
      <c r="Q1728" s="64"/>
      <c r="R1728" s="84"/>
      <c r="S1728" s="64"/>
      <c r="U1728" s="85"/>
      <c r="X1728" s="85"/>
      <c r="Y1728" s="85"/>
    </row>
    <row r="1729" spans="1:25">
      <c r="A1729" s="83"/>
      <c r="D1729" s="64"/>
      <c r="E1729" s="64"/>
      <c r="F1729" s="64"/>
      <c r="G1729" s="64"/>
      <c r="H1729" s="64"/>
      <c r="I1729" s="64"/>
      <c r="J1729" s="64"/>
      <c r="K1729" s="84"/>
      <c r="L1729" s="64"/>
      <c r="M1729" s="64"/>
      <c r="N1729" s="64"/>
      <c r="O1729" s="64"/>
      <c r="P1729" s="64"/>
      <c r="Q1729" s="64"/>
      <c r="R1729" s="84"/>
      <c r="S1729" s="64"/>
      <c r="U1729" s="85"/>
      <c r="X1729" s="85"/>
      <c r="Y1729" s="85"/>
    </row>
    <row r="1730" spans="1:25">
      <c r="A1730" s="83"/>
      <c r="D1730" s="64"/>
      <c r="E1730" s="64"/>
      <c r="F1730" s="64"/>
      <c r="G1730" s="64"/>
      <c r="H1730" s="64"/>
      <c r="I1730" s="64"/>
      <c r="J1730" s="64"/>
      <c r="K1730" s="84"/>
      <c r="L1730" s="64"/>
      <c r="M1730" s="64"/>
      <c r="N1730" s="64"/>
      <c r="O1730" s="64"/>
      <c r="P1730" s="64"/>
      <c r="Q1730" s="64"/>
      <c r="R1730" s="84"/>
      <c r="S1730" s="64"/>
      <c r="U1730" s="85"/>
      <c r="X1730" s="85"/>
      <c r="Y1730" s="85"/>
    </row>
    <row r="1731" spans="1:25">
      <c r="A1731" s="83"/>
      <c r="D1731" s="64"/>
      <c r="E1731" s="64"/>
      <c r="F1731" s="64"/>
      <c r="G1731" s="64"/>
      <c r="H1731" s="64"/>
      <c r="I1731" s="64"/>
      <c r="J1731" s="64"/>
      <c r="K1731" s="84"/>
      <c r="L1731" s="64"/>
      <c r="M1731" s="64"/>
      <c r="N1731" s="64"/>
      <c r="O1731" s="64"/>
      <c r="P1731" s="64"/>
      <c r="Q1731" s="64"/>
      <c r="R1731" s="84"/>
      <c r="S1731" s="64"/>
      <c r="U1731" s="85"/>
      <c r="X1731" s="85"/>
      <c r="Y1731" s="85"/>
    </row>
    <row r="1732" spans="1:25">
      <c r="A1732" s="83"/>
      <c r="D1732" s="64"/>
      <c r="E1732" s="64"/>
      <c r="F1732" s="64"/>
      <c r="G1732" s="64"/>
      <c r="H1732" s="64"/>
      <c r="I1732" s="64"/>
      <c r="J1732" s="64"/>
      <c r="K1732" s="84"/>
      <c r="L1732" s="64"/>
      <c r="M1732" s="64"/>
      <c r="N1732" s="64"/>
      <c r="O1732" s="64"/>
      <c r="P1732" s="64"/>
      <c r="Q1732" s="64"/>
      <c r="R1732" s="84"/>
      <c r="S1732" s="64"/>
      <c r="U1732" s="85"/>
      <c r="X1732" s="85"/>
      <c r="Y1732" s="85"/>
    </row>
    <row r="1733" spans="1:25">
      <c r="A1733" s="83"/>
      <c r="D1733" s="64"/>
      <c r="E1733" s="64"/>
      <c r="F1733" s="64"/>
      <c r="G1733" s="64"/>
      <c r="H1733" s="64"/>
      <c r="I1733" s="64"/>
      <c r="J1733" s="64"/>
      <c r="K1733" s="84"/>
      <c r="L1733" s="64"/>
      <c r="M1733" s="64"/>
      <c r="N1733" s="64"/>
      <c r="O1733" s="64"/>
      <c r="P1733" s="64"/>
      <c r="Q1733" s="64"/>
      <c r="R1733" s="84"/>
      <c r="S1733" s="64"/>
      <c r="U1733" s="85"/>
      <c r="X1733" s="85"/>
      <c r="Y1733" s="85"/>
    </row>
    <row r="1734" spans="1:25">
      <c r="A1734" s="83"/>
      <c r="D1734" s="64"/>
      <c r="E1734" s="64"/>
      <c r="F1734" s="64"/>
      <c r="G1734" s="64"/>
      <c r="H1734" s="64"/>
      <c r="I1734" s="64"/>
      <c r="J1734" s="64"/>
      <c r="K1734" s="84"/>
      <c r="L1734" s="64"/>
      <c r="M1734" s="64"/>
      <c r="N1734" s="64"/>
      <c r="O1734" s="64"/>
      <c r="P1734" s="64"/>
      <c r="Q1734" s="64"/>
      <c r="R1734" s="84"/>
      <c r="S1734" s="64"/>
      <c r="U1734" s="85"/>
      <c r="X1734" s="85"/>
      <c r="Y1734" s="85"/>
    </row>
    <row r="1735" spans="1:25">
      <c r="A1735" s="83"/>
      <c r="D1735" s="64"/>
      <c r="E1735" s="64"/>
      <c r="F1735" s="64"/>
      <c r="G1735" s="64"/>
      <c r="H1735" s="64"/>
      <c r="I1735" s="64"/>
      <c r="J1735" s="64"/>
      <c r="K1735" s="84"/>
      <c r="L1735" s="64"/>
      <c r="M1735" s="64"/>
      <c r="N1735" s="64"/>
      <c r="O1735" s="64"/>
      <c r="P1735" s="64"/>
      <c r="Q1735" s="64"/>
      <c r="R1735" s="84"/>
      <c r="S1735" s="64"/>
      <c r="U1735" s="85"/>
      <c r="X1735" s="85"/>
      <c r="Y1735" s="85"/>
    </row>
    <row r="1736" spans="1:25">
      <c r="A1736" s="83"/>
      <c r="D1736" s="64"/>
      <c r="E1736" s="64"/>
      <c r="F1736" s="64"/>
      <c r="G1736" s="64"/>
      <c r="H1736" s="64"/>
      <c r="I1736" s="64"/>
      <c r="J1736" s="64"/>
      <c r="K1736" s="84"/>
      <c r="L1736" s="64"/>
      <c r="M1736" s="64"/>
      <c r="N1736" s="64"/>
      <c r="O1736" s="64"/>
      <c r="P1736" s="64"/>
      <c r="Q1736" s="64"/>
      <c r="R1736" s="84"/>
      <c r="S1736" s="64"/>
      <c r="U1736" s="85"/>
      <c r="X1736" s="85"/>
      <c r="Y1736" s="85"/>
    </row>
    <row r="1737" spans="1:25">
      <c r="A1737" s="83"/>
      <c r="D1737" s="64"/>
      <c r="E1737" s="64"/>
      <c r="F1737" s="64"/>
      <c r="G1737" s="64"/>
      <c r="H1737" s="64"/>
      <c r="I1737" s="64"/>
      <c r="J1737" s="64"/>
      <c r="K1737" s="84"/>
      <c r="L1737" s="64"/>
      <c r="M1737" s="64"/>
      <c r="N1737" s="64"/>
      <c r="O1737" s="64"/>
      <c r="P1737" s="64"/>
      <c r="Q1737" s="64"/>
      <c r="R1737" s="84"/>
      <c r="S1737" s="64"/>
      <c r="U1737" s="85"/>
      <c r="X1737" s="85"/>
      <c r="Y1737" s="85"/>
    </row>
    <row r="1738" spans="1:25">
      <c r="A1738" s="83"/>
      <c r="D1738" s="64"/>
      <c r="E1738" s="64"/>
      <c r="F1738" s="64"/>
      <c r="G1738" s="64"/>
      <c r="H1738" s="64"/>
      <c r="I1738" s="64"/>
      <c r="J1738" s="64"/>
      <c r="K1738" s="84"/>
      <c r="L1738" s="64"/>
      <c r="M1738" s="64"/>
      <c r="N1738" s="64"/>
      <c r="O1738" s="64"/>
      <c r="P1738" s="64"/>
      <c r="Q1738" s="64"/>
      <c r="R1738" s="84"/>
      <c r="S1738" s="64"/>
      <c r="U1738" s="85"/>
      <c r="X1738" s="85"/>
      <c r="Y1738" s="85"/>
    </row>
    <row r="1739" spans="1:25">
      <c r="A1739" s="83"/>
      <c r="D1739" s="64"/>
      <c r="E1739" s="64"/>
      <c r="F1739" s="64"/>
      <c r="G1739" s="64"/>
      <c r="H1739" s="64"/>
      <c r="I1739" s="64"/>
      <c r="J1739" s="64"/>
      <c r="K1739" s="84"/>
      <c r="L1739" s="64"/>
      <c r="M1739" s="64"/>
      <c r="N1739" s="64"/>
      <c r="O1739" s="64"/>
      <c r="P1739" s="64"/>
      <c r="Q1739" s="64"/>
      <c r="R1739" s="84"/>
      <c r="S1739" s="64"/>
      <c r="U1739" s="85"/>
      <c r="X1739" s="85"/>
      <c r="Y1739" s="85"/>
    </row>
    <row r="1740" spans="1:25">
      <c r="A1740" s="83"/>
      <c r="D1740" s="64"/>
      <c r="E1740" s="64"/>
      <c r="F1740" s="64"/>
      <c r="G1740" s="64"/>
      <c r="H1740" s="64"/>
      <c r="I1740" s="64"/>
      <c r="J1740" s="64"/>
      <c r="K1740" s="84"/>
      <c r="L1740" s="64"/>
      <c r="M1740" s="64"/>
      <c r="N1740" s="64"/>
      <c r="O1740" s="64"/>
      <c r="P1740" s="64"/>
      <c r="Q1740" s="64"/>
      <c r="R1740" s="84"/>
      <c r="S1740" s="64"/>
      <c r="U1740" s="85"/>
      <c r="X1740" s="85"/>
      <c r="Y1740" s="85"/>
    </row>
    <row r="1741" spans="1:25">
      <c r="A1741" s="83"/>
      <c r="D1741" s="64"/>
      <c r="E1741" s="64"/>
      <c r="F1741" s="64"/>
      <c r="G1741" s="64"/>
      <c r="H1741" s="64"/>
      <c r="I1741" s="64"/>
      <c r="J1741" s="64"/>
      <c r="K1741" s="84"/>
      <c r="L1741" s="64"/>
      <c r="M1741" s="64"/>
      <c r="N1741" s="64"/>
      <c r="O1741" s="64"/>
      <c r="P1741" s="64"/>
      <c r="Q1741" s="64"/>
      <c r="R1741" s="84"/>
      <c r="S1741" s="64"/>
      <c r="U1741" s="85"/>
      <c r="X1741" s="85"/>
      <c r="Y1741" s="85"/>
    </row>
    <row r="1742" spans="1:25">
      <c r="A1742" s="83"/>
      <c r="D1742" s="64"/>
      <c r="E1742" s="64"/>
      <c r="F1742" s="64"/>
      <c r="G1742" s="64"/>
      <c r="H1742" s="64"/>
      <c r="I1742" s="64"/>
      <c r="J1742" s="64"/>
      <c r="K1742" s="84"/>
      <c r="L1742" s="64"/>
      <c r="M1742" s="64"/>
      <c r="N1742" s="64"/>
      <c r="O1742" s="64"/>
      <c r="P1742" s="64"/>
      <c r="Q1742" s="64"/>
      <c r="R1742" s="84"/>
      <c r="S1742" s="64"/>
      <c r="U1742" s="85"/>
      <c r="X1742" s="85"/>
      <c r="Y1742" s="85"/>
    </row>
    <row r="1743" spans="1:25">
      <c r="A1743" s="83"/>
      <c r="D1743" s="64"/>
      <c r="E1743" s="64"/>
      <c r="F1743" s="64"/>
      <c r="G1743" s="64"/>
      <c r="H1743" s="64"/>
      <c r="I1743" s="64"/>
      <c r="J1743" s="64"/>
      <c r="K1743" s="84"/>
      <c r="L1743" s="64"/>
      <c r="M1743" s="64"/>
      <c r="N1743" s="64"/>
      <c r="O1743" s="64"/>
      <c r="P1743" s="64"/>
      <c r="Q1743" s="64"/>
      <c r="R1743" s="84"/>
      <c r="S1743" s="64"/>
      <c r="U1743" s="85"/>
      <c r="X1743" s="85"/>
      <c r="Y1743" s="85"/>
    </row>
    <row r="1744" spans="1:25">
      <c r="A1744" s="83"/>
      <c r="D1744" s="64"/>
      <c r="E1744" s="64"/>
      <c r="F1744" s="64"/>
      <c r="G1744" s="64"/>
      <c r="H1744" s="64"/>
      <c r="I1744" s="64"/>
      <c r="J1744" s="64"/>
      <c r="K1744" s="84"/>
      <c r="L1744" s="64"/>
      <c r="M1744" s="64"/>
      <c r="N1744" s="64"/>
      <c r="O1744" s="64"/>
      <c r="P1744" s="64"/>
      <c r="Q1744" s="64"/>
      <c r="R1744" s="84"/>
      <c r="S1744" s="64"/>
      <c r="U1744" s="85"/>
      <c r="X1744" s="85"/>
      <c r="Y1744" s="85"/>
    </row>
    <row r="1745" spans="1:25">
      <c r="A1745" s="83"/>
      <c r="D1745" s="64"/>
      <c r="E1745" s="64"/>
      <c r="F1745" s="64"/>
      <c r="G1745" s="64"/>
      <c r="H1745" s="64"/>
      <c r="I1745" s="64"/>
      <c r="J1745" s="64"/>
      <c r="K1745" s="84"/>
      <c r="L1745" s="64"/>
      <c r="M1745" s="64"/>
      <c r="N1745" s="64"/>
      <c r="O1745" s="64"/>
      <c r="P1745" s="64"/>
      <c r="Q1745" s="64"/>
      <c r="R1745" s="84"/>
      <c r="S1745" s="64"/>
      <c r="U1745" s="85"/>
      <c r="X1745" s="85"/>
      <c r="Y1745" s="85"/>
    </row>
    <row r="1746" spans="1:25">
      <c r="A1746" s="83"/>
      <c r="D1746" s="64"/>
      <c r="E1746" s="64"/>
      <c r="F1746" s="64"/>
      <c r="G1746" s="64"/>
      <c r="H1746" s="64"/>
      <c r="I1746" s="64"/>
      <c r="J1746" s="64"/>
      <c r="K1746" s="84"/>
      <c r="L1746" s="64"/>
      <c r="M1746" s="64"/>
      <c r="N1746" s="64"/>
      <c r="O1746" s="64"/>
      <c r="P1746" s="64"/>
      <c r="Q1746" s="64"/>
      <c r="R1746" s="84"/>
      <c r="S1746" s="64"/>
      <c r="U1746" s="85"/>
      <c r="X1746" s="85"/>
      <c r="Y1746" s="85"/>
    </row>
    <row r="1747" spans="1:25">
      <c r="A1747" s="83"/>
      <c r="D1747" s="64"/>
      <c r="E1747" s="64"/>
      <c r="F1747" s="64"/>
      <c r="G1747" s="64"/>
      <c r="H1747" s="64"/>
      <c r="I1747" s="64"/>
      <c r="J1747" s="64"/>
      <c r="K1747" s="84"/>
      <c r="L1747" s="64"/>
      <c r="M1747" s="64"/>
      <c r="N1747" s="64"/>
      <c r="O1747" s="64"/>
      <c r="P1747" s="64"/>
      <c r="Q1747" s="64"/>
      <c r="R1747" s="84"/>
      <c r="S1747" s="64"/>
      <c r="U1747" s="85"/>
      <c r="X1747" s="85"/>
      <c r="Y1747" s="85"/>
    </row>
    <row r="1748" spans="1:25">
      <c r="A1748" s="83"/>
      <c r="D1748" s="64"/>
      <c r="E1748" s="64"/>
      <c r="F1748" s="64"/>
      <c r="G1748" s="64"/>
      <c r="H1748" s="64"/>
      <c r="I1748" s="64"/>
      <c r="J1748" s="64"/>
      <c r="K1748" s="84"/>
      <c r="L1748" s="64"/>
      <c r="M1748" s="64"/>
      <c r="N1748" s="64"/>
      <c r="O1748" s="64"/>
      <c r="P1748" s="64"/>
      <c r="Q1748" s="64"/>
      <c r="R1748" s="84"/>
      <c r="S1748" s="64"/>
      <c r="U1748" s="85"/>
      <c r="X1748" s="85"/>
      <c r="Y1748" s="85"/>
    </row>
    <row r="1749" spans="1:25">
      <c r="A1749" s="83"/>
      <c r="D1749" s="64"/>
      <c r="E1749" s="64"/>
      <c r="F1749" s="64"/>
      <c r="G1749" s="64"/>
      <c r="H1749" s="64"/>
      <c r="I1749" s="64"/>
      <c r="J1749" s="64"/>
      <c r="K1749" s="84"/>
      <c r="L1749" s="64"/>
      <c r="M1749" s="64"/>
      <c r="N1749" s="64"/>
      <c r="O1749" s="64"/>
      <c r="P1749" s="64"/>
      <c r="Q1749" s="64"/>
      <c r="R1749" s="84"/>
      <c r="S1749" s="64"/>
      <c r="U1749" s="85"/>
      <c r="X1749" s="85"/>
      <c r="Y1749" s="85"/>
    </row>
    <row r="1750" spans="1:25">
      <c r="A1750" s="83"/>
      <c r="D1750" s="64"/>
      <c r="E1750" s="64"/>
      <c r="F1750" s="64"/>
      <c r="G1750" s="64"/>
      <c r="H1750" s="64"/>
      <c r="I1750" s="64"/>
      <c r="J1750" s="64"/>
      <c r="K1750" s="84"/>
      <c r="L1750" s="64"/>
      <c r="M1750" s="64"/>
      <c r="N1750" s="64"/>
      <c r="O1750" s="64"/>
      <c r="P1750" s="64"/>
      <c r="Q1750" s="64"/>
      <c r="R1750" s="84"/>
      <c r="S1750" s="64"/>
      <c r="U1750" s="85"/>
      <c r="X1750" s="85"/>
      <c r="Y1750" s="85"/>
    </row>
    <row r="1751" spans="1:25">
      <c r="A1751" s="83"/>
      <c r="D1751" s="64"/>
      <c r="E1751" s="64"/>
      <c r="F1751" s="64"/>
      <c r="G1751" s="64"/>
      <c r="H1751" s="64"/>
      <c r="I1751" s="64"/>
      <c r="J1751" s="64"/>
      <c r="K1751" s="84"/>
      <c r="L1751" s="64"/>
      <c r="M1751" s="64"/>
      <c r="N1751" s="64"/>
      <c r="O1751" s="64"/>
      <c r="P1751" s="64"/>
      <c r="Q1751" s="64"/>
      <c r="R1751" s="84"/>
      <c r="S1751" s="64"/>
      <c r="U1751" s="85"/>
      <c r="X1751" s="85"/>
      <c r="Y1751" s="85"/>
    </row>
    <row r="1752" spans="1:25">
      <c r="A1752" s="83"/>
      <c r="D1752" s="64"/>
      <c r="E1752" s="64"/>
      <c r="F1752" s="64"/>
      <c r="G1752" s="64"/>
      <c r="H1752" s="64"/>
      <c r="I1752" s="64"/>
      <c r="J1752" s="64"/>
      <c r="K1752" s="84"/>
      <c r="L1752" s="64"/>
      <c r="M1752" s="64"/>
      <c r="N1752" s="64"/>
      <c r="O1752" s="64"/>
      <c r="P1752" s="64"/>
      <c r="Q1752" s="64"/>
      <c r="R1752" s="84"/>
      <c r="S1752" s="64"/>
      <c r="U1752" s="85"/>
      <c r="X1752" s="85"/>
      <c r="Y1752" s="85"/>
    </row>
    <row r="1753" spans="1:25">
      <c r="A1753" s="83"/>
      <c r="D1753" s="64"/>
      <c r="E1753" s="64"/>
      <c r="F1753" s="64"/>
      <c r="G1753" s="64"/>
      <c r="H1753" s="64"/>
      <c r="I1753" s="64"/>
      <c r="J1753" s="64"/>
      <c r="K1753" s="84"/>
      <c r="L1753" s="64"/>
      <c r="M1753" s="64"/>
      <c r="N1753" s="64"/>
      <c r="O1753" s="64"/>
      <c r="P1753" s="64"/>
      <c r="Q1753" s="64"/>
      <c r="R1753" s="84"/>
      <c r="S1753" s="64"/>
      <c r="U1753" s="85"/>
      <c r="X1753" s="85"/>
      <c r="Y1753" s="85"/>
    </row>
    <row r="1754" spans="1:25">
      <c r="A1754" s="83"/>
      <c r="D1754" s="64"/>
      <c r="E1754" s="64"/>
      <c r="F1754" s="64"/>
      <c r="G1754" s="64"/>
      <c r="H1754" s="64"/>
      <c r="I1754" s="64"/>
      <c r="J1754" s="64"/>
      <c r="K1754" s="84"/>
      <c r="L1754" s="64"/>
      <c r="M1754" s="64"/>
      <c r="N1754" s="64"/>
      <c r="O1754" s="64"/>
      <c r="P1754" s="64"/>
      <c r="Q1754" s="64"/>
      <c r="R1754" s="84"/>
      <c r="S1754" s="64"/>
      <c r="U1754" s="85"/>
      <c r="X1754" s="85"/>
      <c r="Y1754" s="85"/>
    </row>
    <row r="1755" spans="1:25">
      <c r="A1755" s="83"/>
      <c r="D1755" s="64"/>
      <c r="E1755" s="64"/>
      <c r="F1755" s="64"/>
      <c r="G1755" s="64"/>
      <c r="H1755" s="64"/>
      <c r="I1755" s="64"/>
      <c r="J1755" s="64"/>
      <c r="K1755" s="84"/>
      <c r="L1755" s="64"/>
      <c r="M1755" s="64"/>
      <c r="N1755" s="64"/>
      <c r="O1755" s="64"/>
      <c r="P1755" s="64"/>
      <c r="Q1755" s="64"/>
      <c r="R1755" s="84"/>
      <c r="S1755" s="64"/>
      <c r="U1755" s="85"/>
      <c r="X1755" s="85"/>
      <c r="Y1755" s="85"/>
    </row>
    <row r="1756" spans="1:25">
      <c r="A1756" s="83"/>
      <c r="D1756" s="64"/>
      <c r="E1756" s="64"/>
      <c r="F1756" s="64"/>
      <c r="G1756" s="64"/>
      <c r="H1756" s="64"/>
      <c r="I1756" s="64"/>
      <c r="J1756" s="64"/>
      <c r="K1756" s="84"/>
      <c r="L1756" s="64"/>
      <c r="M1756" s="64"/>
      <c r="N1756" s="64"/>
      <c r="O1756" s="64"/>
      <c r="P1756" s="64"/>
      <c r="Q1756" s="64"/>
      <c r="R1756" s="84"/>
      <c r="S1756" s="64"/>
      <c r="U1756" s="85"/>
      <c r="X1756" s="85"/>
      <c r="Y1756" s="85"/>
    </row>
    <row r="1757" spans="1:25">
      <c r="A1757" s="83"/>
      <c r="D1757" s="64"/>
      <c r="E1757" s="64"/>
      <c r="F1757" s="64"/>
      <c r="G1757" s="64"/>
      <c r="H1757" s="64"/>
      <c r="I1757" s="64"/>
      <c r="J1757" s="64"/>
      <c r="K1757" s="84"/>
      <c r="L1757" s="64"/>
      <c r="M1757" s="64"/>
      <c r="N1757" s="64"/>
      <c r="O1757" s="64"/>
      <c r="P1757" s="64"/>
      <c r="Q1757" s="64"/>
      <c r="R1757" s="84"/>
      <c r="S1757" s="64"/>
      <c r="U1757" s="85"/>
      <c r="X1757" s="85"/>
      <c r="Y1757" s="85"/>
    </row>
    <row r="1758" spans="1:25">
      <c r="A1758" s="83"/>
      <c r="D1758" s="64"/>
      <c r="E1758" s="64"/>
      <c r="F1758" s="64"/>
      <c r="G1758" s="64"/>
      <c r="H1758" s="64"/>
      <c r="I1758" s="64"/>
      <c r="J1758" s="64"/>
      <c r="K1758" s="84"/>
      <c r="L1758" s="64"/>
      <c r="M1758" s="64"/>
      <c r="N1758" s="64"/>
      <c r="O1758" s="64"/>
      <c r="P1758" s="64"/>
      <c r="Q1758" s="64"/>
      <c r="R1758" s="84"/>
      <c r="S1758" s="64"/>
      <c r="U1758" s="85"/>
      <c r="X1758" s="85"/>
      <c r="Y1758" s="85"/>
    </row>
    <row r="1759" spans="1:25">
      <c r="A1759" s="83"/>
      <c r="D1759" s="64"/>
      <c r="E1759" s="64"/>
      <c r="F1759" s="64"/>
      <c r="G1759" s="64"/>
      <c r="H1759" s="64"/>
      <c r="I1759" s="64"/>
      <c r="J1759" s="64"/>
      <c r="K1759" s="84"/>
      <c r="L1759" s="64"/>
      <c r="M1759" s="64"/>
      <c r="N1759" s="64"/>
      <c r="O1759" s="64"/>
      <c r="P1759" s="64"/>
      <c r="Q1759" s="64"/>
      <c r="R1759" s="84"/>
      <c r="S1759" s="64"/>
      <c r="U1759" s="85"/>
      <c r="X1759" s="85"/>
      <c r="Y1759" s="85"/>
    </row>
    <row r="1760" spans="1:25">
      <c r="A1760" s="83"/>
      <c r="D1760" s="64"/>
      <c r="E1760" s="64"/>
      <c r="F1760" s="64"/>
      <c r="G1760" s="64"/>
      <c r="H1760" s="64"/>
      <c r="I1760" s="64"/>
      <c r="J1760" s="64"/>
      <c r="K1760" s="84"/>
      <c r="L1760" s="64"/>
      <c r="M1760" s="64"/>
      <c r="N1760" s="64"/>
      <c r="O1760" s="64"/>
      <c r="P1760" s="64"/>
      <c r="Q1760" s="64"/>
      <c r="R1760" s="84"/>
      <c r="S1760" s="64"/>
      <c r="U1760" s="85"/>
      <c r="X1760" s="85"/>
      <c r="Y1760" s="85"/>
    </row>
    <row r="1761" spans="1:25">
      <c r="A1761" s="83"/>
      <c r="D1761" s="64"/>
      <c r="E1761" s="64"/>
      <c r="F1761" s="64"/>
      <c r="G1761" s="64"/>
      <c r="H1761" s="64"/>
      <c r="I1761" s="64"/>
      <c r="J1761" s="64"/>
      <c r="K1761" s="84"/>
      <c r="L1761" s="64"/>
      <c r="M1761" s="64"/>
      <c r="N1761" s="64"/>
      <c r="O1761" s="64"/>
      <c r="P1761" s="64"/>
      <c r="Q1761" s="64"/>
      <c r="R1761" s="84"/>
      <c r="S1761" s="64"/>
      <c r="U1761" s="85"/>
      <c r="X1761" s="85"/>
      <c r="Y1761" s="85"/>
    </row>
    <row r="1762" spans="1:25">
      <c r="A1762" s="83"/>
      <c r="D1762" s="64"/>
      <c r="E1762" s="64"/>
      <c r="F1762" s="64"/>
      <c r="G1762" s="64"/>
      <c r="H1762" s="64"/>
      <c r="I1762" s="64"/>
      <c r="J1762" s="64"/>
      <c r="K1762" s="84"/>
      <c r="L1762" s="64"/>
      <c r="M1762" s="64"/>
      <c r="N1762" s="64"/>
      <c r="O1762" s="64"/>
      <c r="P1762" s="64"/>
      <c r="Q1762" s="64"/>
      <c r="R1762" s="84"/>
      <c r="S1762" s="64"/>
      <c r="U1762" s="85"/>
      <c r="X1762" s="85"/>
      <c r="Y1762" s="85"/>
    </row>
    <row r="1763" spans="1:25">
      <c r="A1763" s="83"/>
      <c r="D1763" s="64"/>
      <c r="E1763" s="64"/>
      <c r="F1763" s="64"/>
      <c r="G1763" s="64"/>
      <c r="H1763" s="64"/>
      <c r="I1763" s="64"/>
      <c r="J1763" s="64"/>
      <c r="K1763" s="84"/>
      <c r="L1763" s="64"/>
      <c r="M1763" s="64"/>
      <c r="N1763" s="64"/>
      <c r="O1763" s="64"/>
      <c r="P1763" s="64"/>
      <c r="Q1763" s="64"/>
      <c r="R1763" s="84"/>
      <c r="S1763" s="64"/>
      <c r="U1763" s="85"/>
      <c r="X1763" s="85"/>
      <c r="Y1763" s="85"/>
    </row>
    <row r="1764" spans="1:25">
      <c r="A1764" s="83"/>
      <c r="D1764" s="64"/>
      <c r="E1764" s="64"/>
      <c r="F1764" s="64"/>
      <c r="G1764" s="64"/>
      <c r="H1764" s="64"/>
      <c r="I1764" s="64"/>
      <c r="J1764" s="64"/>
      <c r="K1764" s="84"/>
      <c r="L1764" s="64"/>
      <c r="M1764" s="64"/>
      <c r="N1764" s="64"/>
      <c r="O1764" s="64"/>
      <c r="P1764" s="64"/>
      <c r="Q1764" s="64"/>
      <c r="R1764" s="84"/>
      <c r="S1764" s="64"/>
      <c r="T1764" s="250"/>
      <c r="U1764" s="85"/>
      <c r="X1764" s="85"/>
      <c r="Y1764" s="85"/>
    </row>
    <row r="1765" spans="1:25">
      <c r="A1765" s="83"/>
      <c r="D1765" s="64"/>
      <c r="E1765" s="64"/>
      <c r="F1765" s="64"/>
      <c r="G1765" s="64"/>
      <c r="H1765" s="64"/>
      <c r="I1765" s="64"/>
      <c r="J1765" s="64"/>
      <c r="K1765" s="84"/>
      <c r="L1765" s="64"/>
      <c r="M1765" s="64"/>
      <c r="N1765" s="64"/>
      <c r="O1765" s="64"/>
      <c r="P1765" s="64"/>
      <c r="Q1765" s="64"/>
      <c r="R1765" s="84"/>
      <c r="S1765" s="64"/>
      <c r="U1765" s="85"/>
      <c r="X1765" s="85"/>
      <c r="Y1765" s="85"/>
    </row>
    <row r="1766" spans="1:25">
      <c r="A1766" s="83"/>
      <c r="D1766" s="64"/>
      <c r="E1766" s="64"/>
      <c r="F1766" s="64"/>
      <c r="G1766" s="64"/>
      <c r="H1766" s="64"/>
      <c r="I1766" s="64"/>
      <c r="J1766" s="64"/>
      <c r="K1766" s="84"/>
      <c r="L1766" s="64"/>
      <c r="M1766" s="64"/>
      <c r="N1766" s="64"/>
      <c r="O1766" s="64"/>
      <c r="P1766" s="64"/>
      <c r="Q1766" s="64"/>
      <c r="R1766" s="84"/>
      <c r="S1766" s="64"/>
      <c r="U1766" s="85"/>
      <c r="X1766" s="85"/>
      <c r="Y1766" s="85"/>
    </row>
    <row r="1767" spans="1:25">
      <c r="A1767" s="83"/>
      <c r="D1767" s="64"/>
      <c r="E1767" s="64"/>
      <c r="F1767" s="64"/>
      <c r="G1767" s="64"/>
      <c r="H1767" s="64"/>
      <c r="I1767" s="64"/>
      <c r="J1767" s="64"/>
      <c r="K1767" s="84"/>
      <c r="L1767" s="64"/>
      <c r="M1767" s="64"/>
      <c r="N1767" s="64"/>
      <c r="O1767" s="64"/>
      <c r="P1767" s="64"/>
      <c r="Q1767" s="64"/>
      <c r="R1767" s="84"/>
      <c r="S1767" s="64"/>
      <c r="U1767" s="85"/>
      <c r="X1767" s="85"/>
      <c r="Y1767" s="85"/>
    </row>
    <row r="1768" spans="1:25">
      <c r="A1768" s="83"/>
      <c r="D1768" s="64"/>
      <c r="E1768" s="64"/>
      <c r="F1768" s="64"/>
      <c r="G1768" s="64"/>
      <c r="H1768" s="64"/>
      <c r="I1768" s="64"/>
      <c r="J1768" s="64"/>
      <c r="K1768" s="84"/>
      <c r="L1768" s="64"/>
      <c r="M1768" s="64"/>
      <c r="N1768" s="64"/>
      <c r="O1768" s="64"/>
      <c r="P1768" s="64"/>
      <c r="Q1768" s="64"/>
      <c r="R1768" s="84"/>
      <c r="S1768" s="64"/>
      <c r="U1768" s="85"/>
      <c r="X1768" s="85"/>
      <c r="Y1768" s="85"/>
    </row>
    <row r="1769" spans="1:25">
      <c r="A1769" s="83"/>
      <c r="D1769" s="64"/>
      <c r="E1769" s="64"/>
      <c r="F1769" s="64"/>
      <c r="G1769" s="64"/>
      <c r="H1769" s="64"/>
      <c r="I1769" s="64"/>
      <c r="J1769" s="64"/>
      <c r="K1769" s="84"/>
      <c r="L1769" s="64"/>
      <c r="M1769" s="64"/>
      <c r="N1769" s="64"/>
      <c r="O1769" s="64"/>
      <c r="P1769" s="64"/>
      <c r="Q1769" s="64"/>
      <c r="R1769" s="84"/>
      <c r="S1769" s="64"/>
      <c r="U1769" s="85"/>
      <c r="X1769" s="85"/>
      <c r="Y1769" s="85"/>
    </row>
    <row r="1770" spans="1:25">
      <c r="A1770" s="83"/>
      <c r="D1770" s="64"/>
      <c r="E1770" s="64"/>
      <c r="F1770" s="64"/>
      <c r="G1770" s="64"/>
      <c r="H1770" s="64"/>
      <c r="I1770" s="64"/>
      <c r="J1770" s="64"/>
      <c r="K1770" s="84"/>
      <c r="L1770" s="64"/>
      <c r="M1770" s="64"/>
      <c r="N1770" s="64"/>
      <c r="O1770" s="64"/>
      <c r="P1770" s="64"/>
      <c r="Q1770" s="64"/>
      <c r="R1770" s="84"/>
      <c r="S1770" s="64"/>
      <c r="U1770" s="85"/>
      <c r="X1770" s="85"/>
      <c r="Y1770" s="85"/>
    </row>
    <row r="1771" spans="1:25">
      <c r="A1771" s="83"/>
      <c r="D1771" s="64"/>
      <c r="E1771" s="64"/>
      <c r="F1771" s="64"/>
      <c r="G1771" s="64"/>
      <c r="H1771" s="64"/>
      <c r="I1771" s="64"/>
      <c r="J1771" s="64"/>
      <c r="K1771" s="84"/>
      <c r="L1771" s="64"/>
      <c r="M1771" s="64"/>
      <c r="N1771" s="64"/>
      <c r="O1771" s="64"/>
      <c r="P1771" s="64"/>
      <c r="Q1771" s="64"/>
      <c r="R1771" s="84"/>
      <c r="S1771" s="64"/>
      <c r="U1771" s="85"/>
      <c r="X1771" s="85"/>
      <c r="Y1771" s="85"/>
    </row>
    <row r="1772" spans="1:25">
      <c r="A1772" s="83"/>
      <c r="D1772" s="64"/>
      <c r="E1772" s="64"/>
      <c r="F1772" s="64"/>
      <c r="G1772" s="64"/>
      <c r="H1772" s="64"/>
      <c r="I1772" s="64"/>
      <c r="J1772" s="64"/>
      <c r="K1772" s="84"/>
      <c r="L1772" s="64"/>
      <c r="M1772" s="64"/>
      <c r="N1772" s="64"/>
      <c r="O1772" s="64"/>
      <c r="P1772" s="64"/>
      <c r="Q1772" s="64"/>
      <c r="R1772" s="84"/>
      <c r="S1772" s="64"/>
      <c r="U1772" s="85"/>
      <c r="X1772" s="85"/>
      <c r="Y1772" s="85"/>
    </row>
    <row r="1773" spans="1:25">
      <c r="A1773" s="83"/>
      <c r="D1773" s="64"/>
      <c r="E1773" s="64"/>
      <c r="F1773" s="64"/>
      <c r="G1773" s="64"/>
      <c r="H1773" s="64"/>
      <c r="I1773" s="64"/>
      <c r="J1773" s="64"/>
      <c r="K1773" s="84"/>
      <c r="L1773" s="64"/>
      <c r="M1773" s="64"/>
      <c r="N1773" s="64"/>
      <c r="O1773" s="64"/>
      <c r="P1773" s="64"/>
      <c r="Q1773" s="64"/>
      <c r="R1773" s="84"/>
      <c r="S1773" s="64"/>
      <c r="U1773" s="85"/>
      <c r="X1773" s="85"/>
      <c r="Y1773" s="85"/>
    </row>
    <row r="1774" spans="1:25">
      <c r="A1774" s="83"/>
      <c r="D1774" s="64"/>
      <c r="E1774" s="64"/>
      <c r="F1774" s="64"/>
      <c r="G1774" s="64"/>
      <c r="H1774" s="64"/>
      <c r="I1774" s="64"/>
      <c r="J1774" s="64"/>
      <c r="K1774" s="84"/>
      <c r="L1774" s="64"/>
      <c r="M1774" s="64"/>
      <c r="N1774" s="64"/>
      <c r="O1774" s="64"/>
      <c r="P1774" s="64"/>
      <c r="Q1774" s="64"/>
      <c r="R1774" s="84"/>
      <c r="S1774" s="64"/>
      <c r="U1774" s="85"/>
      <c r="X1774" s="85"/>
      <c r="Y1774" s="85"/>
    </row>
    <row r="1775" spans="1:25">
      <c r="A1775" s="83"/>
      <c r="D1775" s="64"/>
      <c r="E1775" s="64"/>
      <c r="F1775" s="64"/>
      <c r="G1775" s="64"/>
      <c r="H1775" s="64"/>
      <c r="I1775" s="64"/>
      <c r="J1775" s="64"/>
      <c r="K1775" s="84"/>
      <c r="L1775" s="64"/>
      <c r="M1775" s="64"/>
      <c r="N1775" s="64"/>
      <c r="O1775" s="64"/>
      <c r="P1775" s="64"/>
      <c r="Q1775" s="64"/>
      <c r="R1775" s="84"/>
      <c r="S1775" s="64"/>
      <c r="U1775" s="85"/>
      <c r="X1775" s="85"/>
      <c r="Y1775" s="85"/>
    </row>
    <row r="1776" spans="1:25">
      <c r="A1776" s="83"/>
      <c r="D1776" s="64"/>
      <c r="E1776" s="64"/>
      <c r="F1776" s="64"/>
      <c r="G1776" s="64"/>
      <c r="H1776" s="64"/>
      <c r="I1776" s="64"/>
      <c r="J1776" s="64"/>
      <c r="K1776" s="84"/>
      <c r="L1776" s="64"/>
      <c r="M1776" s="64"/>
      <c r="N1776" s="64"/>
      <c r="O1776" s="64"/>
      <c r="P1776" s="64"/>
      <c r="Q1776" s="64"/>
      <c r="R1776" s="84"/>
      <c r="S1776" s="64"/>
      <c r="U1776" s="85"/>
      <c r="X1776" s="85"/>
      <c r="Y1776" s="85"/>
    </row>
    <row r="1777" spans="1:25">
      <c r="A1777" s="83"/>
      <c r="D1777" s="64"/>
      <c r="E1777" s="64"/>
      <c r="F1777" s="64"/>
      <c r="G1777" s="64"/>
      <c r="H1777" s="64"/>
      <c r="I1777" s="64"/>
      <c r="J1777" s="64"/>
      <c r="K1777" s="84"/>
      <c r="L1777" s="64"/>
      <c r="M1777" s="64"/>
      <c r="N1777" s="64"/>
      <c r="O1777" s="64"/>
      <c r="P1777" s="64"/>
      <c r="Q1777" s="64"/>
      <c r="R1777" s="84"/>
      <c r="S1777" s="64"/>
      <c r="U1777" s="85"/>
      <c r="X1777" s="85"/>
      <c r="Y1777" s="85"/>
    </row>
    <row r="1778" spans="1:25">
      <c r="A1778" s="83"/>
      <c r="D1778" s="64"/>
      <c r="E1778" s="64"/>
      <c r="F1778" s="64"/>
      <c r="G1778" s="64"/>
      <c r="H1778" s="64"/>
      <c r="I1778" s="64"/>
      <c r="J1778" s="64"/>
      <c r="K1778" s="84"/>
      <c r="L1778" s="64"/>
      <c r="M1778" s="64"/>
      <c r="N1778" s="64"/>
      <c r="O1778" s="64"/>
      <c r="P1778" s="64"/>
      <c r="Q1778" s="64"/>
      <c r="R1778" s="84"/>
      <c r="S1778" s="64"/>
      <c r="U1778" s="85"/>
      <c r="X1778" s="85"/>
      <c r="Y1778" s="85"/>
    </row>
    <row r="1779" spans="1:25">
      <c r="A1779" s="83"/>
      <c r="D1779" s="64"/>
      <c r="E1779" s="64"/>
      <c r="F1779" s="64"/>
      <c r="G1779" s="64"/>
      <c r="H1779" s="64"/>
      <c r="I1779" s="64"/>
      <c r="J1779" s="64"/>
      <c r="K1779" s="84"/>
      <c r="L1779" s="64"/>
      <c r="M1779" s="64"/>
      <c r="N1779" s="64"/>
      <c r="O1779" s="64"/>
      <c r="P1779" s="64"/>
      <c r="Q1779" s="64"/>
      <c r="R1779" s="84"/>
      <c r="S1779" s="64"/>
      <c r="U1779" s="85"/>
      <c r="X1779" s="85"/>
      <c r="Y1779" s="85"/>
    </row>
    <row r="1780" spans="1:25">
      <c r="A1780" s="83"/>
      <c r="D1780" s="64"/>
      <c r="E1780" s="64"/>
      <c r="F1780" s="64"/>
      <c r="G1780" s="64"/>
      <c r="H1780" s="64"/>
      <c r="I1780" s="64"/>
      <c r="J1780" s="64"/>
      <c r="K1780" s="84"/>
      <c r="L1780" s="64"/>
      <c r="M1780" s="64"/>
      <c r="N1780" s="64"/>
      <c r="O1780" s="64"/>
      <c r="P1780" s="64"/>
      <c r="Q1780" s="64"/>
      <c r="R1780" s="84"/>
      <c r="S1780" s="64"/>
      <c r="U1780" s="85"/>
      <c r="X1780" s="85"/>
      <c r="Y1780" s="85"/>
    </row>
    <row r="1781" spans="1:25">
      <c r="A1781" s="83"/>
      <c r="D1781" s="64"/>
      <c r="E1781" s="64"/>
      <c r="F1781" s="64"/>
      <c r="G1781" s="64"/>
      <c r="H1781" s="64"/>
      <c r="I1781" s="64"/>
      <c r="J1781" s="64"/>
      <c r="K1781" s="84"/>
      <c r="L1781" s="64"/>
      <c r="M1781" s="64"/>
      <c r="N1781" s="64"/>
      <c r="O1781" s="64"/>
      <c r="P1781" s="64"/>
      <c r="Q1781" s="64"/>
      <c r="R1781" s="84"/>
      <c r="S1781" s="64"/>
      <c r="U1781" s="85"/>
      <c r="X1781" s="85"/>
      <c r="Y1781" s="85"/>
    </row>
    <row r="1782" spans="1:25">
      <c r="A1782" s="83"/>
      <c r="D1782" s="64"/>
      <c r="E1782" s="64"/>
      <c r="F1782" s="64"/>
      <c r="G1782" s="64"/>
      <c r="H1782" s="64"/>
      <c r="I1782" s="64"/>
      <c r="J1782" s="64"/>
      <c r="K1782" s="84"/>
      <c r="L1782" s="64"/>
      <c r="M1782" s="64"/>
      <c r="N1782" s="64"/>
      <c r="O1782" s="64"/>
      <c r="P1782" s="64"/>
      <c r="Q1782" s="64"/>
      <c r="R1782" s="84"/>
      <c r="S1782" s="64"/>
      <c r="U1782" s="85"/>
      <c r="X1782" s="85"/>
      <c r="Y1782" s="85"/>
    </row>
    <row r="1783" spans="1:25">
      <c r="A1783" s="83"/>
      <c r="D1783" s="64"/>
      <c r="E1783" s="64"/>
      <c r="F1783" s="64"/>
      <c r="G1783" s="64"/>
      <c r="H1783" s="64"/>
      <c r="I1783" s="64"/>
      <c r="J1783" s="64"/>
      <c r="K1783" s="84"/>
      <c r="L1783" s="64"/>
      <c r="M1783" s="64"/>
      <c r="N1783" s="64"/>
      <c r="O1783" s="64"/>
      <c r="P1783" s="64"/>
      <c r="Q1783" s="64"/>
      <c r="R1783" s="84"/>
      <c r="S1783" s="64"/>
      <c r="U1783" s="85"/>
      <c r="X1783" s="85"/>
      <c r="Y1783" s="85"/>
    </row>
    <row r="1784" spans="1:25">
      <c r="A1784" s="83"/>
      <c r="D1784" s="64"/>
      <c r="E1784" s="64"/>
      <c r="F1784" s="64"/>
      <c r="G1784" s="64"/>
      <c r="H1784" s="64"/>
      <c r="I1784" s="64"/>
      <c r="J1784" s="64"/>
      <c r="K1784" s="84"/>
      <c r="L1784" s="64"/>
      <c r="M1784" s="64"/>
      <c r="N1784" s="64"/>
      <c r="O1784" s="64"/>
      <c r="P1784" s="64"/>
      <c r="Q1784" s="64"/>
      <c r="R1784" s="84"/>
      <c r="S1784" s="64"/>
      <c r="U1784" s="85"/>
      <c r="X1784" s="85"/>
      <c r="Y1784" s="85"/>
    </row>
    <row r="1785" spans="1:25">
      <c r="A1785" s="83"/>
      <c r="D1785" s="64"/>
      <c r="E1785" s="64"/>
      <c r="F1785" s="64"/>
      <c r="G1785" s="64"/>
      <c r="H1785" s="64"/>
      <c r="I1785" s="64"/>
      <c r="J1785" s="64"/>
      <c r="K1785" s="84"/>
      <c r="L1785" s="64"/>
      <c r="M1785" s="64"/>
      <c r="N1785" s="64"/>
      <c r="O1785" s="64"/>
      <c r="P1785" s="64"/>
      <c r="Q1785" s="64"/>
      <c r="R1785" s="84"/>
      <c r="S1785" s="64"/>
      <c r="U1785" s="85"/>
      <c r="X1785" s="85"/>
      <c r="Y1785" s="85"/>
    </row>
    <row r="1786" spans="1:25">
      <c r="A1786" s="83"/>
      <c r="D1786" s="64"/>
      <c r="E1786" s="64"/>
      <c r="F1786" s="64"/>
      <c r="G1786" s="64"/>
      <c r="H1786" s="64"/>
      <c r="I1786" s="64"/>
      <c r="J1786" s="64"/>
      <c r="K1786" s="84"/>
      <c r="L1786" s="64"/>
      <c r="M1786" s="64"/>
      <c r="N1786" s="64"/>
      <c r="O1786" s="64"/>
      <c r="P1786" s="64"/>
      <c r="Q1786" s="64"/>
      <c r="R1786" s="84"/>
      <c r="S1786" s="64"/>
      <c r="U1786" s="85"/>
      <c r="X1786" s="85"/>
      <c r="Y1786" s="85"/>
    </row>
    <row r="1787" spans="1:25">
      <c r="A1787" s="83"/>
      <c r="D1787" s="64"/>
      <c r="E1787" s="64"/>
      <c r="F1787" s="64"/>
      <c r="G1787" s="64"/>
      <c r="H1787" s="64"/>
      <c r="I1787" s="64"/>
      <c r="J1787" s="64"/>
      <c r="K1787" s="84"/>
      <c r="L1787" s="64"/>
      <c r="M1787" s="64"/>
      <c r="N1787" s="64"/>
      <c r="O1787" s="64"/>
      <c r="P1787" s="64"/>
      <c r="Q1787" s="64"/>
      <c r="R1787" s="84"/>
      <c r="S1787" s="64"/>
      <c r="U1787" s="85"/>
      <c r="X1787" s="85"/>
      <c r="Y1787" s="85"/>
    </row>
    <row r="1788" spans="1:25">
      <c r="A1788" s="83"/>
      <c r="D1788" s="64"/>
      <c r="E1788" s="64"/>
      <c r="F1788" s="64"/>
      <c r="G1788" s="64"/>
      <c r="H1788" s="64"/>
      <c r="I1788" s="64"/>
      <c r="J1788" s="64"/>
      <c r="K1788" s="84"/>
      <c r="L1788" s="64"/>
      <c r="M1788" s="64"/>
      <c r="N1788" s="64"/>
      <c r="O1788" s="64"/>
      <c r="P1788" s="64"/>
      <c r="Q1788" s="64"/>
      <c r="R1788" s="84"/>
      <c r="S1788" s="64"/>
      <c r="U1788" s="85"/>
      <c r="X1788" s="85"/>
      <c r="Y1788" s="85"/>
    </row>
    <row r="1789" spans="1:25">
      <c r="A1789" s="83"/>
      <c r="D1789" s="64"/>
      <c r="E1789" s="64"/>
      <c r="F1789" s="64"/>
      <c r="G1789" s="64"/>
      <c r="H1789" s="64"/>
      <c r="I1789" s="64"/>
      <c r="J1789" s="64"/>
      <c r="K1789" s="84"/>
      <c r="L1789" s="64"/>
      <c r="M1789" s="64"/>
      <c r="N1789" s="64"/>
      <c r="O1789" s="64"/>
      <c r="P1789" s="64"/>
      <c r="Q1789" s="64"/>
      <c r="R1789" s="84"/>
      <c r="S1789" s="64"/>
      <c r="U1789" s="85"/>
      <c r="X1789" s="85"/>
      <c r="Y1789" s="85"/>
    </row>
    <row r="1790" spans="1:25">
      <c r="A1790" s="83"/>
      <c r="D1790" s="64"/>
      <c r="E1790" s="64"/>
      <c r="F1790" s="64"/>
      <c r="G1790" s="64"/>
      <c r="H1790" s="64"/>
      <c r="I1790" s="64"/>
      <c r="J1790" s="64"/>
      <c r="K1790" s="84"/>
      <c r="L1790" s="64"/>
      <c r="M1790" s="64"/>
      <c r="N1790" s="64"/>
      <c r="O1790" s="64"/>
      <c r="P1790" s="64"/>
      <c r="Q1790" s="64"/>
      <c r="R1790" s="84"/>
      <c r="S1790" s="64"/>
      <c r="U1790" s="85"/>
      <c r="X1790" s="85"/>
      <c r="Y1790" s="85"/>
    </row>
    <row r="1791" spans="1:25">
      <c r="A1791" s="83"/>
      <c r="D1791" s="64"/>
      <c r="E1791" s="64"/>
      <c r="F1791" s="64"/>
      <c r="G1791" s="64"/>
      <c r="H1791" s="64"/>
      <c r="I1791" s="64"/>
      <c r="J1791" s="64"/>
      <c r="K1791" s="84"/>
      <c r="L1791" s="64"/>
      <c r="M1791" s="64"/>
      <c r="N1791" s="64"/>
      <c r="O1791" s="64"/>
      <c r="P1791" s="64"/>
      <c r="Q1791" s="64"/>
      <c r="R1791" s="84"/>
      <c r="S1791" s="64"/>
      <c r="U1791" s="85"/>
      <c r="X1791" s="85"/>
      <c r="Y1791" s="85"/>
    </row>
    <row r="1792" spans="1:25">
      <c r="A1792" s="83"/>
      <c r="D1792" s="64"/>
      <c r="E1792" s="64"/>
      <c r="F1792" s="64"/>
      <c r="G1792" s="64"/>
      <c r="H1792" s="64"/>
      <c r="I1792" s="64"/>
      <c r="J1792" s="64"/>
      <c r="K1792" s="84"/>
      <c r="L1792" s="64"/>
      <c r="M1792" s="64"/>
      <c r="N1792" s="64"/>
      <c r="O1792" s="64"/>
      <c r="P1792" s="64"/>
      <c r="Q1792" s="64"/>
      <c r="R1792" s="84"/>
      <c r="S1792" s="64"/>
      <c r="U1792" s="85"/>
      <c r="X1792" s="85"/>
      <c r="Y1792" s="85"/>
    </row>
    <row r="1793" spans="1:25">
      <c r="A1793" s="83"/>
      <c r="D1793" s="64"/>
      <c r="E1793" s="64"/>
      <c r="F1793" s="64"/>
      <c r="G1793" s="64"/>
      <c r="H1793" s="64"/>
      <c r="I1793" s="64"/>
      <c r="J1793" s="64"/>
      <c r="K1793" s="84"/>
      <c r="L1793" s="64"/>
      <c r="M1793" s="64"/>
      <c r="N1793" s="64"/>
      <c r="O1793" s="64"/>
      <c r="P1793" s="64"/>
      <c r="Q1793" s="64"/>
      <c r="R1793" s="84"/>
      <c r="S1793" s="64"/>
      <c r="U1793" s="85"/>
      <c r="X1793" s="85"/>
      <c r="Y1793" s="85"/>
    </row>
    <row r="1794" spans="1:25">
      <c r="A1794" s="83"/>
      <c r="D1794" s="64"/>
      <c r="E1794" s="64"/>
      <c r="F1794" s="64"/>
      <c r="G1794" s="64"/>
      <c r="H1794" s="64"/>
      <c r="I1794" s="64"/>
      <c r="J1794" s="64"/>
      <c r="K1794" s="84"/>
      <c r="L1794" s="64"/>
      <c r="M1794" s="64"/>
      <c r="N1794" s="64"/>
      <c r="O1794" s="64"/>
      <c r="P1794" s="64"/>
      <c r="Q1794" s="64"/>
      <c r="R1794" s="84"/>
      <c r="S1794" s="64"/>
      <c r="U1794" s="85"/>
      <c r="X1794" s="85"/>
      <c r="Y1794" s="85"/>
    </row>
    <row r="1795" spans="1:25">
      <c r="A1795" s="83"/>
      <c r="D1795" s="64"/>
      <c r="E1795" s="64"/>
      <c r="F1795" s="64"/>
      <c r="G1795" s="64"/>
      <c r="H1795" s="64"/>
      <c r="I1795" s="64"/>
      <c r="J1795" s="64"/>
      <c r="K1795" s="84"/>
      <c r="L1795" s="64"/>
      <c r="M1795" s="64"/>
      <c r="N1795" s="64"/>
      <c r="O1795" s="64"/>
      <c r="P1795" s="64"/>
      <c r="Q1795" s="64"/>
      <c r="R1795" s="84"/>
      <c r="S1795" s="64"/>
      <c r="U1795" s="85"/>
      <c r="X1795" s="85"/>
      <c r="Y1795" s="85"/>
    </row>
    <row r="1796" spans="1:25">
      <c r="A1796" s="83"/>
      <c r="D1796" s="64"/>
      <c r="E1796" s="64"/>
      <c r="F1796" s="64"/>
      <c r="G1796" s="64"/>
      <c r="H1796" s="64"/>
      <c r="I1796" s="64"/>
      <c r="J1796" s="64"/>
      <c r="K1796" s="84"/>
      <c r="L1796" s="64"/>
      <c r="M1796" s="64"/>
      <c r="N1796" s="64"/>
      <c r="O1796" s="64"/>
      <c r="P1796" s="64"/>
      <c r="Q1796" s="64"/>
      <c r="R1796" s="84"/>
      <c r="S1796" s="64"/>
      <c r="U1796" s="85"/>
      <c r="X1796" s="85"/>
      <c r="Y1796" s="85"/>
    </row>
    <row r="1797" spans="1:25">
      <c r="A1797" s="83"/>
      <c r="D1797" s="64"/>
      <c r="E1797" s="64"/>
      <c r="F1797" s="64"/>
      <c r="G1797" s="64"/>
      <c r="H1797" s="64"/>
      <c r="I1797" s="64"/>
      <c r="J1797" s="64"/>
      <c r="K1797" s="84"/>
      <c r="L1797" s="64"/>
      <c r="M1797" s="64"/>
      <c r="N1797" s="64"/>
      <c r="O1797" s="64"/>
      <c r="P1797" s="64"/>
      <c r="Q1797" s="64"/>
      <c r="R1797" s="84"/>
      <c r="S1797" s="64"/>
      <c r="U1797" s="85"/>
      <c r="X1797" s="85"/>
      <c r="Y1797" s="85"/>
    </row>
    <row r="1798" spans="1:25">
      <c r="A1798" s="83"/>
      <c r="D1798" s="64"/>
      <c r="E1798" s="64"/>
      <c r="F1798" s="64"/>
      <c r="G1798" s="64"/>
      <c r="H1798" s="64"/>
      <c r="I1798" s="64"/>
      <c r="J1798" s="64"/>
      <c r="K1798" s="84"/>
      <c r="L1798" s="64"/>
      <c r="M1798" s="64"/>
      <c r="N1798" s="64"/>
      <c r="O1798" s="64"/>
      <c r="P1798" s="64"/>
      <c r="Q1798" s="64"/>
      <c r="R1798" s="84"/>
      <c r="S1798" s="64"/>
      <c r="U1798" s="85"/>
      <c r="X1798" s="85"/>
      <c r="Y1798" s="85"/>
    </row>
    <row r="1799" spans="1:25">
      <c r="A1799" s="83"/>
      <c r="D1799" s="64"/>
      <c r="E1799" s="64"/>
      <c r="F1799" s="64"/>
      <c r="G1799" s="64"/>
      <c r="H1799" s="64"/>
      <c r="I1799" s="64"/>
      <c r="J1799" s="64"/>
      <c r="K1799" s="84"/>
      <c r="L1799" s="64"/>
      <c r="M1799" s="64"/>
      <c r="N1799" s="64"/>
      <c r="O1799" s="64"/>
      <c r="P1799" s="64"/>
      <c r="Q1799" s="64"/>
      <c r="R1799" s="84"/>
      <c r="S1799" s="64"/>
      <c r="U1799" s="85"/>
      <c r="X1799" s="85"/>
      <c r="Y1799" s="85"/>
    </row>
    <row r="1800" spans="1:25">
      <c r="A1800" s="83"/>
      <c r="D1800" s="64"/>
      <c r="E1800" s="64"/>
      <c r="F1800" s="64"/>
      <c r="G1800" s="64"/>
      <c r="H1800" s="64"/>
      <c r="I1800" s="64"/>
      <c r="J1800" s="64"/>
      <c r="K1800" s="84"/>
      <c r="L1800" s="64"/>
      <c r="M1800" s="64"/>
      <c r="N1800" s="64"/>
      <c r="O1800" s="64"/>
      <c r="P1800" s="64"/>
      <c r="Q1800" s="64"/>
      <c r="R1800" s="84"/>
      <c r="S1800" s="64"/>
      <c r="U1800" s="85"/>
      <c r="X1800" s="85"/>
      <c r="Y1800" s="85"/>
    </row>
    <row r="1801" spans="1:25">
      <c r="A1801" s="83"/>
      <c r="D1801" s="64"/>
      <c r="E1801" s="64"/>
      <c r="F1801" s="64"/>
      <c r="G1801" s="64"/>
      <c r="H1801" s="64"/>
      <c r="I1801" s="64"/>
      <c r="J1801" s="64"/>
      <c r="K1801" s="84"/>
      <c r="L1801" s="64"/>
      <c r="M1801" s="64"/>
      <c r="N1801" s="64"/>
      <c r="O1801" s="64"/>
      <c r="P1801" s="64"/>
      <c r="Q1801" s="64"/>
      <c r="R1801" s="84"/>
      <c r="S1801" s="64"/>
      <c r="U1801" s="85"/>
      <c r="X1801" s="85"/>
      <c r="Y1801" s="85"/>
    </row>
    <row r="1802" spans="1:25">
      <c r="A1802" s="83"/>
      <c r="D1802" s="64"/>
      <c r="E1802" s="64"/>
      <c r="F1802" s="64"/>
      <c r="G1802" s="64"/>
      <c r="H1802" s="64"/>
      <c r="I1802" s="64"/>
      <c r="J1802" s="64"/>
      <c r="K1802" s="84"/>
      <c r="L1802" s="64"/>
      <c r="M1802" s="64"/>
      <c r="N1802" s="64"/>
      <c r="O1802" s="64"/>
      <c r="P1802" s="64"/>
      <c r="Q1802" s="64"/>
      <c r="R1802" s="84"/>
      <c r="S1802" s="64"/>
      <c r="U1802" s="85"/>
      <c r="X1802" s="85"/>
      <c r="Y1802" s="85"/>
    </row>
    <row r="1803" spans="1:25">
      <c r="A1803" s="83"/>
      <c r="D1803" s="64"/>
      <c r="E1803" s="64"/>
      <c r="F1803" s="64"/>
      <c r="G1803" s="64"/>
      <c r="H1803" s="64"/>
      <c r="I1803" s="64"/>
      <c r="J1803" s="64"/>
      <c r="K1803" s="84"/>
      <c r="L1803" s="64"/>
      <c r="M1803" s="64"/>
      <c r="N1803" s="64"/>
      <c r="O1803" s="64"/>
      <c r="P1803" s="64"/>
      <c r="Q1803" s="64"/>
      <c r="R1803" s="84"/>
      <c r="S1803" s="64"/>
      <c r="U1803" s="85"/>
      <c r="X1803" s="85"/>
      <c r="Y1803" s="85"/>
    </row>
    <row r="1804" spans="1:25">
      <c r="A1804" s="83"/>
      <c r="D1804" s="64"/>
      <c r="E1804" s="64"/>
      <c r="F1804" s="64"/>
      <c r="G1804" s="64"/>
      <c r="H1804" s="64"/>
      <c r="I1804" s="64"/>
      <c r="J1804" s="64"/>
      <c r="K1804" s="84"/>
      <c r="L1804" s="64"/>
      <c r="M1804" s="64"/>
      <c r="N1804" s="64"/>
      <c r="O1804" s="64"/>
      <c r="P1804" s="64"/>
      <c r="Q1804" s="64"/>
      <c r="R1804" s="84"/>
      <c r="S1804" s="64"/>
      <c r="U1804" s="85"/>
      <c r="X1804" s="85"/>
      <c r="Y1804" s="85"/>
    </row>
    <row r="1805" spans="1:25">
      <c r="A1805" s="83"/>
      <c r="D1805" s="64"/>
      <c r="E1805" s="64"/>
      <c r="F1805" s="64"/>
      <c r="G1805" s="64"/>
      <c r="H1805" s="64"/>
      <c r="I1805" s="64"/>
      <c r="J1805" s="64"/>
      <c r="K1805" s="84"/>
      <c r="L1805" s="64"/>
      <c r="M1805" s="64"/>
      <c r="N1805" s="64"/>
      <c r="O1805" s="64"/>
      <c r="P1805" s="64"/>
      <c r="Q1805" s="64"/>
      <c r="R1805" s="84"/>
      <c r="S1805" s="64"/>
      <c r="U1805" s="85"/>
      <c r="X1805" s="85"/>
      <c r="Y1805" s="85"/>
    </row>
    <row r="1806" spans="1:25">
      <c r="A1806" s="83"/>
      <c r="D1806" s="64"/>
      <c r="E1806" s="64"/>
      <c r="F1806" s="64"/>
      <c r="G1806" s="64"/>
      <c r="H1806" s="64"/>
      <c r="I1806" s="64"/>
      <c r="J1806" s="64"/>
      <c r="K1806" s="84"/>
      <c r="L1806" s="64"/>
      <c r="M1806" s="64"/>
      <c r="N1806" s="64"/>
      <c r="O1806" s="64"/>
      <c r="P1806" s="64"/>
      <c r="Q1806" s="64"/>
      <c r="R1806" s="84"/>
      <c r="S1806" s="64"/>
      <c r="U1806" s="85"/>
      <c r="X1806" s="85"/>
      <c r="Y1806" s="85"/>
    </row>
    <row r="1807" spans="1:25">
      <c r="A1807" s="83"/>
      <c r="D1807" s="64"/>
      <c r="E1807" s="64"/>
      <c r="F1807" s="64"/>
      <c r="G1807" s="64"/>
      <c r="H1807" s="64"/>
      <c r="I1807" s="64"/>
      <c r="J1807" s="64"/>
      <c r="K1807" s="84"/>
      <c r="L1807" s="64"/>
      <c r="M1807" s="64"/>
      <c r="N1807" s="64"/>
      <c r="O1807" s="64"/>
      <c r="P1807" s="64"/>
      <c r="Q1807" s="64"/>
      <c r="R1807" s="84"/>
      <c r="S1807" s="64"/>
      <c r="U1807" s="85"/>
      <c r="X1807" s="85"/>
      <c r="Y1807" s="85"/>
    </row>
    <row r="1808" spans="1:25">
      <c r="A1808" s="83"/>
      <c r="D1808" s="64"/>
      <c r="E1808" s="64"/>
      <c r="F1808" s="64"/>
      <c r="G1808" s="64"/>
      <c r="H1808" s="64"/>
      <c r="I1808" s="64"/>
      <c r="J1808" s="64"/>
      <c r="K1808" s="84"/>
      <c r="L1808" s="64"/>
      <c r="M1808" s="64"/>
      <c r="N1808" s="64"/>
      <c r="O1808" s="64"/>
      <c r="P1808" s="64"/>
      <c r="Q1808" s="64"/>
      <c r="R1808" s="84"/>
      <c r="S1808" s="64"/>
      <c r="U1808" s="85"/>
      <c r="X1808" s="85"/>
      <c r="Y1808" s="85"/>
    </row>
    <row r="1809" spans="1:26">
      <c r="A1809" s="83"/>
      <c r="D1809" s="64"/>
      <c r="E1809" s="64"/>
      <c r="F1809" s="64"/>
      <c r="G1809" s="64"/>
      <c r="H1809" s="64"/>
      <c r="I1809" s="64"/>
      <c r="J1809" s="64"/>
      <c r="K1809" s="84"/>
      <c r="L1809" s="64"/>
      <c r="M1809" s="64"/>
      <c r="N1809" s="64"/>
      <c r="O1809" s="64"/>
      <c r="P1809" s="64"/>
      <c r="Q1809" s="64"/>
      <c r="R1809" s="84"/>
      <c r="S1809" s="64"/>
      <c r="U1809" s="85"/>
      <c r="X1809" s="85"/>
      <c r="Y1809" s="85"/>
    </row>
    <row r="1810" spans="1:26">
      <c r="A1810" s="83"/>
      <c r="D1810" s="64"/>
      <c r="E1810" s="64"/>
      <c r="F1810" s="64"/>
      <c r="G1810" s="64"/>
      <c r="H1810" s="64"/>
      <c r="I1810" s="64"/>
      <c r="J1810" s="64"/>
      <c r="K1810" s="84"/>
      <c r="L1810" s="64"/>
      <c r="M1810" s="64"/>
      <c r="N1810" s="64"/>
      <c r="O1810" s="64"/>
      <c r="P1810" s="64"/>
      <c r="Q1810" s="64"/>
      <c r="R1810" s="84"/>
      <c r="S1810" s="64"/>
      <c r="U1810" s="85"/>
      <c r="X1810" s="85"/>
      <c r="Y1810" s="85"/>
    </row>
    <row r="1811" spans="1:26">
      <c r="A1811" s="235"/>
      <c r="B1811" s="235"/>
      <c r="C1811" s="235"/>
      <c r="D1811" s="235"/>
      <c r="E1811" s="235"/>
      <c r="F1811" s="235"/>
      <c r="G1811" s="235"/>
      <c r="H1811" s="235"/>
      <c r="I1811" s="235"/>
      <c r="J1811" s="235"/>
      <c r="K1811" s="235"/>
      <c r="L1811" s="235"/>
      <c r="M1811" s="235"/>
      <c r="N1811" s="235"/>
      <c r="O1811" s="235"/>
      <c r="P1811" s="235"/>
      <c r="Q1811" s="235"/>
      <c r="R1811" s="235"/>
      <c r="S1811" s="235"/>
      <c r="T1811" s="235"/>
      <c r="U1811" s="235"/>
      <c r="V1811" s="235"/>
      <c r="W1811" s="235"/>
      <c r="X1811" s="235"/>
      <c r="Y1811" s="235"/>
      <c r="Z1811" s="235"/>
    </row>
    <row r="1818" spans="1:26">
      <c r="D1818" s="236"/>
    </row>
  </sheetData>
  <autoFilter ref="A9:Z1072" xr:uid="{5824713D-9C85-4F5F-A71A-0425B13E9D83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D64AE-C087-447D-84B1-E454A60C0D31}">
  <sheetPr>
    <tabColor rgb="FF4F6228"/>
  </sheetPr>
  <dimension ref="A1:P1164"/>
  <sheetViews>
    <sheetView showGridLines="0" workbookViewId="0">
      <pane ySplit="9" topLeftCell="A1146" activePane="bottomLeft" state="frozen"/>
      <selection activeCell="A1162" sqref="A1162:N1162"/>
      <selection pane="bottomLeft" activeCell="A1162" sqref="A1162:N1162"/>
    </sheetView>
  </sheetViews>
  <sheetFormatPr defaultRowHeight="15.75"/>
  <cols>
    <col min="1" max="1" width="6.7109375" style="126" customWidth="1"/>
    <col min="2" max="2" width="12.28515625" style="126" customWidth="1"/>
    <col min="3" max="3" width="23.5703125" style="126" customWidth="1"/>
    <col min="4" max="4" width="6.7109375" style="127" customWidth="1"/>
    <col min="5" max="5" width="14.7109375" style="126" customWidth="1"/>
    <col min="6" max="6" width="5.5703125" style="127" customWidth="1"/>
    <col min="7" max="7" width="13.5703125" style="126" customWidth="1"/>
    <col min="8" max="8" width="9.7109375" style="126" customWidth="1"/>
    <col min="9" max="9" width="0.85546875" style="126" customWidth="1"/>
    <col min="10" max="10" width="9.42578125" style="126" customWidth="1"/>
    <col min="11" max="11" width="7.42578125" style="126" customWidth="1"/>
    <col min="12" max="12" width="8" style="126" customWidth="1"/>
    <col min="13" max="13" width="6.42578125" style="126" customWidth="1"/>
    <col min="14" max="14" width="7.140625" style="126" customWidth="1"/>
  </cols>
  <sheetData>
    <row r="1" spans="1:15" ht="26.25">
      <c r="A1" s="123" t="s">
        <v>590</v>
      </c>
      <c r="B1" s="101"/>
      <c r="C1" s="102"/>
      <c r="D1" s="101"/>
      <c r="E1" s="101"/>
      <c r="F1" s="101"/>
      <c r="G1" s="102"/>
      <c r="H1" s="102"/>
      <c r="I1" s="103"/>
      <c r="J1" s="103"/>
      <c r="K1" s="103"/>
      <c r="L1" s="103"/>
      <c r="M1" s="103"/>
      <c r="N1" s="103"/>
    </row>
    <row r="2" spans="1:15" ht="26.25">
      <c r="A2" s="124" t="s">
        <v>591</v>
      </c>
      <c r="B2" s="101"/>
      <c r="C2" s="102"/>
      <c r="D2" s="101"/>
      <c r="E2" s="101"/>
      <c r="F2" s="101"/>
      <c r="G2" s="102"/>
      <c r="H2" s="102"/>
      <c r="I2" s="103"/>
      <c r="J2" s="103"/>
      <c r="K2" s="103"/>
      <c r="L2" s="103"/>
      <c r="M2" s="103"/>
      <c r="N2" s="103"/>
    </row>
    <row r="3" spans="1:15" ht="17.25">
      <c r="A3" s="125" t="s">
        <v>624</v>
      </c>
      <c r="B3" s="33"/>
      <c r="C3" s="32"/>
      <c r="D3" s="33"/>
      <c r="E3" s="33"/>
      <c r="F3" s="33"/>
      <c r="G3" s="32"/>
      <c r="H3" s="32"/>
      <c r="I3" s="33"/>
      <c r="J3" s="33"/>
      <c r="K3" s="33"/>
      <c r="L3" s="33"/>
      <c r="M3" s="33"/>
      <c r="N3" s="33"/>
    </row>
    <row r="4" spans="1:15" hidden="1"/>
    <row r="5" spans="1:15" hidden="1"/>
    <row r="7" spans="1:15" ht="15">
      <c r="A7" s="128"/>
      <c r="B7" s="128"/>
      <c r="C7" s="128"/>
      <c r="D7" s="129"/>
      <c r="E7" s="128"/>
      <c r="F7" s="129"/>
      <c r="G7" s="128"/>
      <c r="H7" s="128"/>
      <c r="I7" s="128"/>
      <c r="J7" s="254" t="s">
        <v>625</v>
      </c>
      <c r="K7" s="130"/>
      <c r="L7" s="131"/>
      <c r="M7" s="132"/>
      <c r="N7" s="158"/>
    </row>
    <row r="8" spans="1:15" ht="64.5">
      <c r="A8" s="133" t="s">
        <v>1</v>
      </c>
      <c r="B8" s="134" t="s">
        <v>592</v>
      </c>
      <c r="C8" s="135" t="s">
        <v>2</v>
      </c>
      <c r="D8" s="134" t="s">
        <v>3</v>
      </c>
      <c r="E8" s="135" t="s">
        <v>4</v>
      </c>
      <c r="F8" s="134" t="s">
        <v>5</v>
      </c>
      <c r="G8" s="135" t="s">
        <v>6</v>
      </c>
      <c r="H8" s="136" t="s">
        <v>7</v>
      </c>
      <c r="I8" t="s">
        <v>8</v>
      </c>
      <c r="J8" s="137" t="s">
        <v>593</v>
      </c>
      <c r="K8" s="138" t="s">
        <v>594</v>
      </c>
      <c r="L8" s="138" t="s">
        <v>595</v>
      </c>
      <c r="M8" s="138" t="s">
        <v>596</v>
      </c>
      <c r="N8" s="159" t="s">
        <v>597</v>
      </c>
    </row>
    <row r="9" spans="1:15" ht="15">
      <c r="A9" s="139"/>
      <c r="B9" s="140"/>
      <c r="C9" s="140"/>
      <c r="D9" s="140"/>
      <c r="E9" s="140"/>
      <c r="F9" s="140"/>
      <c r="G9" s="141"/>
      <c r="H9" s="141"/>
      <c r="I9" s="142"/>
      <c r="J9" s="143"/>
      <c r="K9" s="140"/>
      <c r="L9" s="140"/>
      <c r="M9" s="140"/>
      <c r="N9" s="160"/>
      <c r="O9" t="s">
        <v>8</v>
      </c>
    </row>
    <row r="10" spans="1:15" s="62" customFormat="1" ht="12">
      <c r="A10" s="145">
        <v>409</v>
      </c>
      <c r="B10" s="145">
        <v>409201003</v>
      </c>
      <c r="C10" s="146" t="s">
        <v>9</v>
      </c>
      <c r="D10" s="145">
        <v>201</v>
      </c>
      <c r="E10" s="146" t="s">
        <v>10</v>
      </c>
      <c r="F10" s="145">
        <v>3</v>
      </c>
      <c r="G10" s="146" t="s">
        <v>514</v>
      </c>
      <c r="H10" s="262">
        <v>2</v>
      </c>
      <c r="I10" s="263"/>
      <c r="J10" s="264">
        <v>9132</v>
      </c>
      <c r="K10" s="265">
        <v>975</v>
      </c>
      <c r="L10" s="265">
        <v>0</v>
      </c>
      <c r="M10" s="265">
        <v>938</v>
      </c>
      <c r="N10" s="266">
        <v>11045</v>
      </c>
    </row>
    <row r="11" spans="1:15" s="62" customFormat="1" ht="12">
      <c r="A11" s="145">
        <v>409</v>
      </c>
      <c r="B11" s="145">
        <v>409201072</v>
      </c>
      <c r="C11" s="146" t="s">
        <v>9</v>
      </c>
      <c r="D11" s="145">
        <v>201</v>
      </c>
      <c r="E11" s="146" t="s">
        <v>10</v>
      </c>
      <c r="F11" s="145">
        <v>72</v>
      </c>
      <c r="G11" s="146" t="s">
        <v>289</v>
      </c>
      <c r="H11" s="262">
        <v>1</v>
      </c>
      <c r="I11" s="263"/>
      <c r="J11" s="264">
        <v>13304</v>
      </c>
      <c r="K11" s="265">
        <v>3482</v>
      </c>
      <c r="L11" s="265">
        <v>0</v>
      </c>
      <c r="M11" s="265">
        <v>938</v>
      </c>
      <c r="N11" s="266">
        <v>17724</v>
      </c>
    </row>
    <row r="12" spans="1:15" s="62" customFormat="1" ht="12">
      <c r="A12" s="145">
        <v>409</v>
      </c>
      <c r="B12" s="145">
        <v>409201094</v>
      </c>
      <c r="C12" s="146" t="s">
        <v>9</v>
      </c>
      <c r="D12" s="145">
        <v>201</v>
      </c>
      <c r="E12" s="146" t="s">
        <v>10</v>
      </c>
      <c r="F12" s="145">
        <v>94</v>
      </c>
      <c r="G12" s="146" t="s">
        <v>298</v>
      </c>
      <c r="H12" s="262">
        <v>3</v>
      </c>
      <c r="I12" s="263"/>
      <c r="J12" s="264">
        <v>13565</v>
      </c>
      <c r="K12" s="265">
        <v>974</v>
      </c>
      <c r="L12" s="265">
        <v>0</v>
      </c>
      <c r="M12" s="265">
        <v>938</v>
      </c>
      <c r="N12" s="266">
        <v>15477</v>
      </c>
    </row>
    <row r="13" spans="1:15" s="62" customFormat="1" ht="12">
      <c r="A13" s="145">
        <v>409</v>
      </c>
      <c r="B13" s="145">
        <v>409201201</v>
      </c>
      <c r="C13" s="146" t="s">
        <v>9</v>
      </c>
      <c r="D13" s="145">
        <v>201</v>
      </c>
      <c r="E13" s="146" t="s">
        <v>10</v>
      </c>
      <c r="F13" s="145">
        <v>201</v>
      </c>
      <c r="G13" s="146" t="s">
        <v>10</v>
      </c>
      <c r="H13" s="262">
        <v>778.69</v>
      </c>
      <c r="I13" s="263"/>
      <c r="J13" s="264">
        <v>13155</v>
      </c>
      <c r="K13" s="265">
        <v>461</v>
      </c>
      <c r="L13" s="265">
        <v>0</v>
      </c>
      <c r="M13" s="265">
        <v>938</v>
      </c>
      <c r="N13" s="266">
        <v>14554</v>
      </c>
    </row>
    <row r="14" spans="1:15" s="62" customFormat="1" ht="12">
      <c r="A14" s="145">
        <v>409</v>
      </c>
      <c r="B14" s="145">
        <v>409201293</v>
      </c>
      <c r="C14" s="146" t="s">
        <v>9</v>
      </c>
      <c r="D14" s="145">
        <v>201</v>
      </c>
      <c r="E14" s="146" t="s">
        <v>10</v>
      </c>
      <c r="F14" s="145">
        <v>293</v>
      </c>
      <c r="G14" s="146" t="s">
        <v>177</v>
      </c>
      <c r="H14" s="262">
        <v>1</v>
      </c>
      <c r="I14" s="263"/>
      <c r="J14" s="264">
        <v>9305</v>
      </c>
      <c r="K14" s="265">
        <v>445</v>
      </c>
      <c r="L14" s="265">
        <v>0</v>
      </c>
      <c r="M14" s="265">
        <v>938</v>
      </c>
      <c r="N14" s="266">
        <v>10688</v>
      </c>
    </row>
    <row r="15" spans="1:15" s="62" customFormat="1" ht="12">
      <c r="A15" s="145">
        <v>409</v>
      </c>
      <c r="B15" s="145">
        <v>409201331</v>
      </c>
      <c r="C15" s="146" t="s">
        <v>9</v>
      </c>
      <c r="D15" s="145">
        <v>201</v>
      </c>
      <c r="E15" s="146" t="s">
        <v>10</v>
      </c>
      <c r="F15" s="145">
        <v>331</v>
      </c>
      <c r="G15" s="146" t="s">
        <v>292</v>
      </c>
      <c r="H15" s="262">
        <v>2</v>
      </c>
      <c r="I15" s="263"/>
      <c r="J15" s="264">
        <v>9190</v>
      </c>
      <c r="K15" s="265">
        <v>2871</v>
      </c>
      <c r="L15" s="265">
        <v>0</v>
      </c>
      <c r="M15" s="265">
        <v>938</v>
      </c>
      <c r="N15" s="266">
        <v>12999</v>
      </c>
    </row>
    <row r="16" spans="1:15" s="62" customFormat="1" ht="12">
      <c r="A16" s="145">
        <v>410</v>
      </c>
      <c r="B16" s="145">
        <v>410035031</v>
      </c>
      <c r="C16" s="146" t="s">
        <v>11</v>
      </c>
      <c r="D16" s="145">
        <v>35</v>
      </c>
      <c r="E16" s="146" t="s">
        <v>12</v>
      </c>
      <c r="F16" s="145">
        <v>31</v>
      </c>
      <c r="G16" s="146" t="s">
        <v>80</v>
      </c>
      <c r="H16" s="262">
        <v>1</v>
      </c>
      <c r="I16" s="263"/>
      <c r="J16" s="264">
        <v>11519</v>
      </c>
      <c r="K16" s="265">
        <v>5688</v>
      </c>
      <c r="L16" s="265">
        <v>0</v>
      </c>
      <c r="M16" s="265">
        <v>938</v>
      </c>
      <c r="N16" s="266">
        <v>18145</v>
      </c>
    </row>
    <row r="17" spans="1:14" s="62" customFormat="1" ht="12">
      <c r="A17" s="145">
        <v>410</v>
      </c>
      <c r="B17" s="145">
        <v>410035035</v>
      </c>
      <c r="C17" s="146" t="s">
        <v>11</v>
      </c>
      <c r="D17" s="145">
        <v>35</v>
      </c>
      <c r="E17" s="146" t="s">
        <v>12</v>
      </c>
      <c r="F17" s="145">
        <v>35</v>
      </c>
      <c r="G17" s="146" t="s">
        <v>12</v>
      </c>
      <c r="H17" s="262">
        <v>647.73</v>
      </c>
      <c r="I17" s="263"/>
      <c r="J17" s="264">
        <v>13437</v>
      </c>
      <c r="K17" s="265">
        <v>5640</v>
      </c>
      <c r="L17" s="265">
        <v>0</v>
      </c>
      <c r="M17" s="265">
        <v>938</v>
      </c>
      <c r="N17" s="266">
        <v>20015</v>
      </c>
    </row>
    <row r="18" spans="1:14" s="62" customFormat="1" ht="12">
      <c r="A18" s="145">
        <v>410</v>
      </c>
      <c r="B18" s="145">
        <v>410035057</v>
      </c>
      <c r="C18" s="146" t="s">
        <v>11</v>
      </c>
      <c r="D18" s="145">
        <v>35</v>
      </c>
      <c r="E18" s="146" t="s">
        <v>12</v>
      </c>
      <c r="F18" s="145">
        <v>57</v>
      </c>
      <c r="G18" s="146" t="s">
        <v>14</v>
      </c>
      <c r="H18" s="262">
        <v>401.48999999999995</v>
      </c>
      <c r="I18" s="263"/>
      <c r="J18" s="264">
        <v>14056</v>
      </c>
      <c r="K18" s="265">
        <v>440</v>
      </c>
      <c r="L18" s="265">
        <v>0</v>
      </c>
      <c r="M18" s="265">
        <v>938</v>
      </c>
      <c r="N18" s="266">
        <v>15434</v>
      </c>
    </row>
    <row r="19" spans="1:14" s="62" customFormat="1" ht="12">
      <c r="A19" s="145">
        <v>410</v>
      </c>
      <c r="B19" s="145">
        <v>410035093</v>
      </c>
      <c r="C19" s="146" t="s">
        <v>11</v>
      </c>
      <c r="D19" s="145">
        <v>35</v>
      </c>
      <c r="E19" s="146" t="s">
        <v>12</v>
      </c>
      <c r="F19" s="145">
        <v>93</v>
      </c>
      <c r="G19" s="146" t="s">
        <v>15</v>
      </c>
      <c r="H19" s="262">
        <v>7.46</v>
      </c>
      <c r="I19" s="263"/>
      <c r="J19" s="264">
        <v>14616</v>
      </c>
      <c r="K19" s="265">
        <v>83</v>
      </c>
      <c r="L19" s="265">
        <v>0</v>
      </c>
      <c r="M19" s="265">
        <v>938</v>
      </c>
      <c r="N19" s="266">
        <v>15637</v>
      </c>
    </row>
    <row r="20" spans="1:14" s="62" customFormat="1" ht="12">
      <c r="A20" s="145">
        <v>410</v>
      </c>
      <c r="B20" s="145">
        <v>410035149</v>
      </c>
      <c r="C20" s="146" t="s">
        <v>11</v>
      </c>
      <c r="D20" s="145">
        <v>35</v>
      </c>
      <c r="E20" s="146" t="s">
        <v>12</v>
      </c>
      <c r="F20" s="145">
        <v>149</v>
      </c>
      <c r="G20" s="146" t="s">
        <v>81</v>
      </c>
      <c r="H20" s="262">
        <v>1</v>
      </c>
      <c r="I20" s="263"/>
      <c r="J20" s="264">
        <v>14237.416310275265</v>
      </c>
      <c r="K20" s="265">
        <v>526</v>
      </c>
      <c r="L20" s="265">
        <v>0</v>
      </c>
      <c r="M20" s="265">
        <v>938</v>
      </c>
      <c r="N20" s="266">
        <v>15701.416310275265</v>
      </c>
    </row>
    <row r="21" spans="1:14" s="62" customFormat="1" ht="12">
      <c r="A21" s="145">
        <v>410</v>
      </c>
      <c r="B21" s="145">
        <v>410035163</v>
      </c>
      <c r="C21" s="146" t="s">
        <v>11</v>
      </c>
      <c r="D21" s="145">
        <v>35</v>
      </c>
      <c r="E21" s="146" t="s">
        <v>12</v>
      </c>
      <c r="F21" s="145">
        <v>163</v>
      </c>
      <c r="G21" s="146" t="s">
        <v>17</v>
      </c>
      <c r="H21" s="262">
        <v>19.509999999999998</v>
      </c>
      <c r="I21" s="263"/>
      <c r="J21" s="264">
        <v>13729</v>
      </c>
      <c r="K21" s="265">
        <v>130</v>
      </c>
      <c r="L21" s="265">
        <v>0</v>
      </c>
      <c r="M21" s="265">
        <v>938</v>
      </c>
      <c r="N21" s="266">
        <v>14797</v>
      </c>
    </row>
    <row r="22" spans="1:14" s="62" customFormat="1" ht="12">
      <c r="A22" s="145">
        <v>410</v>
      </c>
      <c r="B22" s="145">
        <v>410035165</v>
      </c>
      <c r="C22" s="146" t="s">
        <v>11</v>
      </c>
      <c r="D22" s="145">
        <v>35</v>
      </c>
      <c r="E22" s="146" t="s">
        <v>12</v>
      </c>
      <c r="F22" s="145">
        <v>165</v>
      </c>
      <c r="G22" s="146" t="s">
        <v>18</v>
      </c>
      <c r="H22" s="262">
        <v>6</v>
      </c>
      <c r="I22" s="263"/>
      <c r="J22" s="264">
        <v>12265</v>
      </c>
      <c r="K22" s="265">
        <v>375</v>
      </c>
      <c r="L22" s="265">
        <v>0</v>
      </c>
      <c r="M22" s="265">
        <v>938</v>
      </c>
      <c r="N22" s="266">
        <v>13578</v>
      </c>
    </row>
    <row r="23" spans="1:14" s="62" customFormat="1" ht="12">
      <c r="A23" s="145">
        <v>410</v>
      </c>
      <c r="B23" s="145">
        <v>410035176</v>
      </c>
      <c r="C23" s="146" t="s">
        <v>11</v>
      </c>
      <c r="D23" s="145">
        <v>35</v>
      </c>
      <c r="E23" s="146" t="s">
        <v>12</v>
      </c>
      <c r="F23" s="145">
        <v>176</v>
      </c>
      <c r="G23" s="146" t="s">
        <v>82</v>
      </c>
      <c r="H23" s="262">
        <v>0.51</v>
      </c>
      <c r="I23" s="263"/>
      <c r="J23" s="264">
        <v>16227</v>
      </c>
      <c r="K23" s="265">
        <v>8072</v>
      </c>
      <c r="L23" s="265">
        <v>0</v>
      </c>
      <c r="M23" s="265">
        <v>938</v>
      </c>
      <c r="N23" s="266">
        <v>25237</v>
      </c>
    </row>
    <row r="24" spans="1:14" s="62" customFormat="1" ht="12">
      <c r="A24" s="145">
        <v>410</v>
      </c>
      <c r="B24" s="145">
        <v>410035185</v>
      </c>
      <c r="C24" s="146" t="s">
        <v>11</v>
      </c>
      <c r="D24" s="145">
        <v>35</v>
      </c>
      <c r="E24" s="146" t="s">
        <v>12</v>
      </c>
      <c r="F24" s="145">
        <v>185</v>
      </c>
      <c r="G24" s="146" t="s">
        <v>186</v>
      </c>
      <c r="H24" s="262">
        <v>0.51</v>
      </c>
      <c r="I24" s="263"/>
      <c r="J24" s="264">
        <v>12629.320364962072</v>
      </c>
      <c r="K24" s="265">
        <v>1608</v>
      </c>
      <c r="L24" s="265">
        <v>0</v>
      </c>
      <c r="M24" s="265">
        <v>938</v>
      </c>
      <c r="N24" s="266">
        <v>15175.320364962072</v>
      </c>
    </row>
    <row r="25" spans="1:14" s="62" customFormat="1" ht="12">
      <c r="A25" s="145">
        <v>410</v>
      </c>
      <c r="B25" s="145">
        <v>410035217</v>
      </c>
      <c r="C25" s="146" t="s">
        <v>11</v>
      </c>
      <c r="D25" s="145">
        <v>35</v>
      </c>
      <c r="E25" s="146" t="s">
        <v>12</v>
      </c>
      <c r="F25" s="145">
        <v>217</v>
      </c>
      <c r="G25" s="146" t="s">
        <v>420</v>
      </c>
      <c r="H25" s="262">
        <v>1</v>
      </c>
      <c r="I25" s="263"/>
      <c r="J25" s="264">
        <v>11519</v>
      </c>
      <c r="K25" s="265">
        <v>5973</v>
      </c>
      <c r="L25" s="265">
        <v>0</v>
      </c>
      <c r="M25" s="265">
        <v>938</v>
      </c>
      <c r="N25" s="266">
        <v>18430</v>
      </c>
    </row>
    <row r="26" spans="1:14" s="62" customFormat="1" ht="12">
      <c r="A26" s="145">
        <v>410</v>
      </c>
      <c r="B26" s="145">
        <v>410035244</v>
      </c>
      <c r="C26" s="146" t="s">
        <v>11</v>
      </c>
      <c r="D26" s="145">
        <v>35</v>
      </c>
      <c r="E26" s="146" t="s">
        <v>12</v>
      </c>
      <c r="F26" s="145">
        <v>244</v>
      </c>
      <c r="G26" s="146" t="s">
        <v>28</v>
      </c>
      <c r="H26" s="262">
        <v>1</v>
      </c>
      <c r="I26" s="263"/>
      <c r="J26" s="264">
        <v>12923.998454132687</v>
      </c>
      <c r="K26" s="265">
        <v>4096</v>
      </c>
      <c r="L26" s="265">
        <v>0</v>
      </c>
      <c r="M26" s="265">
        <v>938</v>
      </c>
      <c r="N26" s="266">
        <v>17957.998454132685</v>
      </c>
    </row>
    <row r="27" spans="1:14" s="62" customFormat="1" ht="12">
      <c r="A27" s="145">
        <v>410</v>
      </c>
      <c r="B27" s="145">
        <v>410035248</v>
      </c>
      <c r="C27" s="146" t="s">
        <v>11</v>
      </c>
      <c r="D27" s="145">
        <v>35</v>
      </c>
      <c r="E27" s="146" t="s">
        <v>12</v>
      </c>
      <c r="F27" s="145">
        <v>248</v>
      </c>
      <c r="G27" s="146" t="s">
        <v>19</v>
      </c>
      <c r="H27" s="262">
        <v>55.96</v>
      </c>
      <c r="I27" s="263"/>
      <c r="J27" s="264">
        <v>13958</v>
      </c>
      <c r="K27" s="265">
        <v>1102</v>
      </c>
      <c r="L27" s="265">
        <v>0</v>
      </c>
      <c r="M27" s="265">
        <v>938</v>
      </c>
      <c r="N27" s="266">
        <v>15998</v>
      </c>
    </row>
    <row r="28" spans="1:14" s="62" customFormat="1" ht="12">
      <c r="A28" s="145">
        <v>410</v>
      </c>
      <c r="B28" s="145">
        <v>410035258</v>
      </c>
      <c r="C28" s="146" t="s">
        <v>11</v>
      </c>
      <c r="D28" s="145">
        <v>35</v>
      </c>
      <c r="E28" s="146" t="s">
        <v>12</v>
      </c>
      <c r="F28" s="145">
        <v>258</v>
      </c>
      <c r="G28" s="146" t="s">
        <v>102</v>
      </c>
      <c r="H28" s="262">
        <v>1</v>
      </c>
      <c r="I28" s="263"/>
      <c r="J28" s="264">
        <v>13104.532544091708</v>
      </c>
      <c r="K28" s="265">
        <v>3857</v>
      </c>
      <c r="L28" s="265">
        <v>0</v>
      </c>
      <c r="M28" s="265">
        <v>938</v>
      </c>
      <c r="N28" s="266">
        <v>17899.532544091708</v>
      </c>
    </row>
    <row r="29" spans="1:14" s="62" customFormat="1" ht="12">
      <c r="A29" s="145">
        <v>410</v>
      </c>
      <c r="B29" s="145">
        <v>410035262</v>
      </c>
      <c r="C29" s="146" t="s">
        <v>11</v>
      </c>
      <c r="D29" s="145">
        <v>35</v>
      </c>
      <c r="E29" s="146" t="s">
        <v>12</v>
      </c>
      <c r="F29" s="145">
        <v>262</v>
      </c>
      <c r="G29" s="146" t="s">
        <v>20</v>
      </c>
      <c r="H29" s="262">
        <v>5</v>
      </c>
      <c r="I29" s="263"/>
      <c r="J29" s="264">
        <v>14021</v>
      </c>
      <c r="K29" s="265">
        <v>4901</v>
      </c>
      <c r="L29" s="265">
        <v>0</v>
      </c>
      <c r="M29" s="265">
        <v>938</v>
      </c>
      <c r="N29" s="266">
        <v>19860</v>
      </c>
    </row>
    <row r="30" spans="1:14" s="62" customFormat="1" ht="12">
      <c r="A30" s="145">
        <v>410</v>
      </c>
      <c r="B30" s="145">
        <v>410035284</v>
      </c>
      <c r="C30" s="146" t="s">
        <v>11</v>
      </c>
      <c r="D30" s="145">
        <v>35</v>
      </c>
      <c r="E30" s="146" t="s">
        <v>12</v>
      </c>
      <c r="F30" s="145">
        <v>284</v>
      </c>
      <c r="G30" s="146" t="s">
        <v>146</v>
      </c>
      <c r="H30" s="262">
        <v>1</v>
      </c>
      <c r="I30" s="263"/>
      <c r="J30" s="264">
        <v>11142.294935999998</v>
      </c>
      <c r="K30" s="265">
        <v>4438</v>
      </c>
      <c r="L30" s="265">
        <v>0</v>
      </c>
      <c r="M30" s="265">
        <v>938</v>
      </c>
      <c r="N30" s="266">
        <v>16518.294935999998</v>
      </c>
    </row>
    <row r="31" spans="1:14" s="62" customFormat="1" ht="12">
      <c r="A31" s="145">
        <v>410</v>
      </c>
      <c r="B31" s="145">
        <v>410035346</v>
      </c>
      <c r="C31" s="146" t="s">
        <v>11</v>
      </c>
      <c r="D31" s="145">
        <v>35</v>
      </c>
      <c r="E31" s="146" t="s">
        <v>12</v>
      </c>
      <c r="F31" s="145">
        <v>346</v>
      </c>
      <c r="G31" s="146" t="s">
        <v>22</v>
      </c>
      <c r="H31" s="262">
        <v>8.51</v>
      </c>
      <c r="I31" s="263"/>
      <c r="J31" s="264">
        <v>13550</v>
      </c>
      <c r="K31" s="265">
        <v>1989</v>
      </c>
      <c r="L31" s="265">
        <v>0</v>
      </c>
      <c r="M31" s="265">
        <v>938</v>
      </c>
      <c r="N31" s="266">
        <v>16477</v>
      </c>
    </row>
    <row r="32" spans="1:14" s="62" customFormat="1" ht="12">
      <c r="A32" s="145">
        <v>410</v>
      </c>
      <c r="B32" s="145">
        <v>410057035</v>
      </c>
      <c r="C32" s="146" t="s">
        <v>11</v>
      </c>
      <c r="D32" s="145">
        <v>57</v>
      </c>
      <c r="E32" s="146" t="s">
        <v>14</v>
      </c>
      <c r="F32" s="145">
        <v>35</v>
      </c>
      <c r="G32" s="146" t="s">
        <v>12</v>
      </c>
      <c r="H32" s="262">
        <v>13.48</v>
      </c>
      <c r="I32" s="263"/>
      <c r="J32" s="264">
        <v>14113</v>
      </c>
      <c r="K32" s="265">
        <v>5924</v>
      </c>
      <c r="L32" s="265">
        <v>0</v>
      </c>
      <c r="M32" s="265">
        <v>938</v>
      </c>
      <c r="N32" s="266">
        <v>20975</v>
      </c>
    </row>
    <row r="33" spans="1:14" s="62" customFormat="1" ht="12">
      <c r="A33" s="145">
        <v>410</v>
      </c>
      <c r="B33" s="145">
        <v>410057057</v>
      </c>
      <c r="C33" s="146" t="s">
        <v>11</v>
      </c>
      <c r="D33" s="145">
        <v>57</v>
      </c>
      <c r="E33" s="146" t="s">
        <v>14</v>
      </c>
      <c r="F33" s="145">
        <v>57</v>
      </c>
      <c r="G33" s="146" t="s">
        <v>14</v>
      </c>
      <c r="H33" s="262">
        <v>205.1</v>
      </c>
      <c r="I33" s="263"/>
      <c r="J33" s="264">
        <v>12691</v>
      </c>
      <c r="K33" s="265">
        <v>397</v>
      </c>
      <c r="L33" s="265">
        <v>0</v>
      </c>
      <c r="M33" s="265">
        <v>938</v>
      </c>
      <c r="N33" s="266">
        <v>14026</v>
      </c>
    </row>
    <row r="34" spans="1:14" s="62" customFormat="1" ht="12">
      <c r="A34" s="145">
        <v>410</v>
      </c>
      <c r="B34" s="145">
        <v>410057093</v>
      </c>
      <c r="C34" s="146" t="s">
        <v>11</v>
      </c>
      <c r="D34" s="145">
        <v>57</v>
      </c>
      <c r="E34" s="146" t="s">
        <v>14</v>
      </c>
      <c r="F34" s="145">
        <v>93</v>
      </c>
      <c r="G34" s="146" t="s">
        <v>15</v>
      </c>
      <c r="H34" s="262">
        <v>5</v>
      </c>
      <c r="I34" s="263"/>
      <c r="J34" s="264">
        <v>11656</v>
      </c>
      <c r="K34" s="265">
        <v>66</v>
      </c>
      <c r="L34" s="265">
        <v>0</v>
      </c>
      <c r="M34" s="265">
        <v>938</v>
      </c>
      <c r="N34" s="266">
        <v>12660</v>
      </c>
    </row>
    <row r="35" spans="1:14" s="62" customFormat="1" ht="12">
      <c r="A35" s="145">
        <v>410</v>
      </c>
      <c r="B35" s="145">
        <v>410057163</v>
      </c>
      <c r="C35" s="146" t="s">
        <v>11</v>
      </c>
      <c r="D35" s="145">
        <v>57</v>
      </c>
      <c r="E35" s="146" t="s">
        <v>14</v>
      </c>
      <c r="F35" s="145">
        <v>163</v>
      </c>
      <c r="G35" s="146" t="s">
        <v>17</v>
      </c>
      <c r="H35" s="262">
        <v>5.51</v>
      </c>
      <c r="I35" s="263"/>
      <c r="J35" s="264">
        <v>12582</v>
      </c>
      <c r="K35" s="265">
        <v>119</v>
      </c>
      <c r="L35" s="265">
        <v>0</v>
      </c>
      <c r="M35" s="265">
        <v>938</v>
      </c>
      <c r="N35" s="266">
        <v>13639</v>
      </c>
    </row>
    <row r="36" spans="1:14" s="62" customFormat="1" ht="12">
      <c r="A36" s="145">
        <v>410</v>
      </c>
      <c r="B36" s="145">
        <v>410057248</v>
      </c>
      <c r="C36" s="146" t="s">
        <v>11</v>
      </c>
      <c r="D36" s="145">
        <v>57</v>
      </c>
      <c r="E36" s="146" t="s">
        <v>14</v>
      </c>
      <c r="F36" s="145">
        <v>248</v>
      </c>
      <c r="G36" s="146" t="s">
        <v>19</v>
      </c>
      <c r="H36" s="262">
        <v>8</v>
      </c>
      <c r="I36" s="263"/>
      <c r="J36" s="264">
        <v>11498</v>
      </c>
      <c r="K36" s="265">
        <v>908</v>
      </c>
      <c r="L36" s="265">
        <v>0</v>
      </c>
      <c r="M36" s="265">
        <v>938</v>
      </c>
      <c r="N36" s="266">
        <v>13344</v>
      </c>
    </row>
    <row r="37" spans="1:14" s="62" customFormat="1" ht="12">
      <c r="A37" s="145">
        <v>412</v>
      </c>
      <c r="B37" s="145">
        <v>412035035</v>
      </c>
      <c r="C37" s="146" t="s">
        <v>23</v>
      </c>
      <c r="D37" s="145">
        <v>35</v>
      </c>
      <c r="E37" s="146" t="s">
        <v>12</v>
      </c>
      <c r="F37" s="145">
        <v>35</v>
      </c>
      <c r="G37" s="146" t="s">
        <v>12</v>
      </c>
      <c r="H37" s="262">
        <v>494.08</v>
      </c>
      <c r="I37" s="263"/>
      <c r="J37" s="264">
        <v>13259</v>
      </c>
      <c r="K37" s="265">
        <v>5565</v>
      </c>
      <c r="L37" s="265">
        <v>0</v>
      </c>
      <c r="M37" s="265">
        <v>938</v>
      </c>
      <c r="N37" s="266">
        <v>19762</v>
      </c>
    </row>
    <row r="38" spans="1:14" s="62" customFormat="1" ht="12">
      <c r="A38" s="145">
        <v>412</v>
      </c>
      <c r="B38" s="145">
        <v>412035044</v>
      </c>
      <c r="C38" s="146" t="s">
        <v>23</v>
      </c>
      <c r="D38" s="145">
        <v>35</v>
      </c>
      <c r="E38" s="146" t="s">
        <v>12</v>
      </c>
      <c r="F38" s="145">
        <v>44</v>
      </c>
      <c r="G38" s="146" t="s">
        <v>13</v>
      </c>
      <c r="H38" s="262">
        <v>13.78</v>
      </c>
      <c r="I38" s="263"/>
      <c r="J38" s="264">
        <v>13400</v>
      </c>
      <c r="K38" s="265">
        <v>120</v>
      </c>
      <c r="L38" s="265">
        <v>0</v>
      </c>
      <c r="M38" s="265">
        <v>938</v>
      </c>
      <c r="N38" s="266">
        <v>14458</v>
      </c>
    </row>
    <row r="39" spans="1:14" s="62" customFormat="1" ht="12">
      <c r="A39" s="145">
        <v>412</v>
      </c>
      <c r="B39" s="145">
        <v>412035207</v>
      </c>
      <c r="C39" s="146" t="s">
        <v>23</v>
      </c>
      <c r="D39" s="145">
        <v>35</v>
      </c>
      <c r="E39" s="146" t="s">
        <v>12</v>
      </c>
      <c r="F39" s="145">
        <v>207</v>
      </c>
      <c r="G39" s="146" t="s">
        <v>26</v>
      </c>
      <c r="H39" s="262">
        <v>1</v>
      </c>
      <c r="I39" s="263"/>
      <c r="J39" s="264">
        <v>11191.073589537058</v>
      </c>
      <c r="K39" s="265">
        <v>7600</v>
      </c>
      <c r="L39" s="265">
        <v>0</v>
      </c>
      <c r="M39" s="265">
        <v>938</v>
      </c>
      <c r="N39" s="266">
        <v>19729.07358953706</v>
      </c>
    </row>
    <row r="40" spans="1:14" s="62" customFormat="1" ht="12">
      <c r="A40" s="145">
        <v>412</v>
      </c>
      <c r="B40" s="145">
        <v>412035220</v>
      </c>
      <c r="C40" s="146" t="s">
        <v>23</v>
      </c>
      <c r="D40" s="145">
        <v>35</v>
      </c>
      <c r="E40" s="146" t="s">
        <v>12</v>
      </c>
      <c r="F40" s="145">
        <v>220</v>
      </c>
      <c r="G40" s="146" t="s">
        <v>27</v>
      </c>
      <c r="H40" s="262">
        <v>2.81</v>
      </c>
      <c r="I40" s="263"/>
      <c r="J40" s="264">
        <v>12624</v>
      </c>
      <c r="K40" s="265">
        <v>5613</v>
      </c>
      <c r="L40" s="265">
        <v>0</v>
      </c>
      <c r="M40" s="265">
        <v>938</v>
      </c>
      <c r="N40" s="266">
        <v>19175</v>
      </c>
    </row>
    <row r="41" spans="1:14" s="62" customFormat="1" ht="12">
      <c r="A41" s="145">
        <v>412</v>
      </c>
      <c r="B41" s="145">
        <v>412035243</v>
      </c>
      <c r="C41" s="146" t="s">
        <v>23</v>
      </c>
      <c r="D41" s="145">
        <v>35</v>
      </c>
      <c r="E41" s="146" t="s">
        <v>12</v>
      </c>
      <c r="F41" s="145">
        <v>243</v>
      </c>
      <c r="G41" s="146" t="s">
        <v>84</v>
      </c>
      <c r="H41" s="262">
        <v>1</v>
      </c>
      <c r="I41" s="263"/>
      <c r="J41" s="264">
        <v>13392.987389876773</v>
      </c>
      <c r="K41" s="265">
        <v>2516</v>
      </c>
      <c r="L41" s="265">
        <v>0</v>
      </c>
      <c r="M41" s="265">
        <v>938</v>
      </c>
      <c r="N41" s="266">
        <v>16846.987389876773</v>
      </c>
    </row>
    <row r="42" spans="1:14" s="62" customFormat="1" ht="12">
      <c r="A42" s="145">
        <v>412</v>
      </c>
      <c r="B42" s="145">
        <v>412035244</v>
      </c>
      <c r="C42" s="146" t="s">
        <v>23</v>
      </c>
      <c r="D42" s="145">
        <v>35</v>
      </c>
      <c r="E42" s="146" t="s">
        <v>12</v>
      </c>
      <c r="F42" s="145">
        <v>244</v>
      </c>
      <c r="G42" s="146" t="s">
        <v>28</v>
      </c>
      <c r="H42" s="262">
        <v>14.19</v>
      </c>
      <c r="I42" s="263"/>
      <c r="J42" s="264">
        <v>13353</v>
      </c>
      <c r="K42" s="265">
        <v>4232</v>
      </c>
      <c r="L42" s="265">
        <v>0</v>
      </c>
      <c r="M42" s="265">
        <v>938</v>
      </c>
      <c r="N42" s="266">
        <v>18523</v>
      </c>
    </row>
    <row r="43" spans="1:14" s="62" customFormat="1" ht="12">
      <c r="A43" s="145">
        <v>412</v>
      </c>
      <c r="B43" s="145">
        <v>412035285</v>
      </c>
      <c r="C43" s="146" t="s">
        <v>23</v>
      </c>
      <c r="D43" s="145">
        <v>35</v>
      </c>
      <c r="E43" s="146" t="s">
        <v>12</v>
      </c>
      <c r="F43" s="145">
        <v>285</v>
      </c>
      <c r="G43" s="146" t="s">
        <v>29</v>
      </c>
      <c r="H43" s="262">
        <v>8.51</v>
      </c>
      <c r="I43" s="263"/>
      <c r="J43" s="264">
        <v>10964</v>
      </c>
      <c r="K43" s="265">
        <v>3201</v>
      </c>
      <c r="L43" s="265">
        <v>0</v>
      </c>
      <c r="M43" s="265">
        <v>938</v>
      </c>
      <c r="N43" s="266">
        <v>15103</v>
      </c>
    </row>
    <row r="44" spans="1:14" s="62" customFormat="1" ht="12">
      <c r="A44" s="145">
        <v>412</v>
      </c>
      <c r="B44" s="145">
        <v>412035293</v>
      </c>
      <c r="C44" s="146" t="s">
        <v>23</v>
      </c>
      <c r="D44" s="145">
        <v>35</v>
      </c>
      <c r="E44" s="146" t="s">
        <v>12</v>
      </c>
      <c r="F44" s="145">
        <v>293</v>
      </c>
      <c r="G44" s="146" t="s">
        <v>177</v>
      </c>
      <c r="H44" s="262">
        <v>1</v>
      </c>
      <c r="I44" s="263"/>
      <c r="J44" s="264">
        <v>10877</v>
      </c>
      <c r="K44" s="265">
        <v>521</v>
      </c>
      <c r="L44" s="265">
        <v>0</v>
      </c>
      <c r="M44" s="265">
        <v>938</v>
      </c>
      <c r="N44" s="266">
        <v>12336</v>
      </c>
    </row>
    <row r="45" spans="1:14" s="62" customFormat="1" ht="12">
      <c r="A45" s="145">
        <v>412</v>
      </c>
      <c r="B45" s="145">
        <v>412035314</v>
      </c>
      <c r="C45" s="146" t="s">
        <v>23</v>
      </c>
      <c r="D45" s="145">
        <v>35</v>
      </c>
      <c r="E45" s="146" t="s">
        <v>12</v>
      </c>
      <c r="F45" s="145">
        <v>314</v>
      </c>
      <c r="G45" s="146" t="s">
        <v>30</v>
      </c>
      <c r="H45" s="262">
        <v>1</v>
      </c>
      <c r="I45" s="263"/>
      <c r="J45" s="264">
        <v>11519</v>
      </c>
      <c r="K45" s="265">
        <v>8648</v>
      </c>
      <c r="L45" s="265">
        <v>0</v>
      </c>
      <c r="M45" s="265">
        <v>938</v>
      </c>
      <c r="N45" s="266">
        <v>21105</v>
      </c>
    </row>
    <row r="46" spans="1:14" s="62" customFormat="1" ht="12">
      <c r="A46" s="145">
        <v>412</v>
      </c>
      <c r="B46" s="145">
        <v>412035323</v>
      </c>
      <c r="C46" s="146" t="s">
        <v>23</v>
      </c>
      <c r="D46" s="145">
        <v>35</v>
      </c>
      <c r="E46" s="146" t="s">
        <v>12</v>
      </c>
      <c r="F46" s="145">
        <v>323</v>
      </c>
      <c r="G46" s="146" t="s">
        <v>179</v>
      </c>
      <c r="H46" s="262">
        <v>0.57999999999999996</v>
      </c>
      <c r="I46" s="263"/>
      <c r="J46" s="264">
        <v>10989.445627822945</v>
      </c>
      <c r="K46" s="265">
        <v>3441</v>
      </c>
      <c r="L46" s="265">
        <v>0</v>
      </c>
      <c r="M46" s="265">
        <v>938</v>
      </c>
      <c r="N46" s="266">
        <v>15368.445627822945</v>
      </c>
    </row>
    <row r="47" spans="1:14" s="62" customFormat="1" ht="12">
      <c r="A47" s="145">
        <v>412</v>
      </c>
      <c r="B47" s="145">
        <v>412035336</v>
      </c>
      <c r="C47" s="146" t="s">
        <v>23</v>
      </c>
      <c r="D47" s="145">
        <v>35</v>
      </c>
      <c r="E47" s="146" t="s">
        <v>12</v>
      </c>
      <c r="F47" s="145">
        <v>336</v>
      </c>
      <c r="G47" s="146" t="s">
        <v>31</v>
      </c>
      <c r="H47" s="262">
        <v>1</v>
      </c>
      <c r="I47" s="263"/>
      <c r="J47" s="264">
        <v>11519</v>
      </c>
      <c r="K47" s="265">
        <v>2696</v>
      </c>
      <c r="L47" s="265">
        <v>0</v>
      </c>
      <c r="M47" s="265">
        <v>938</v>
      </c>
      <c r="N47" s="266">
        <v>15153</v>
      </c>
    </row>
    <row r="48" spans="1:14" s="62" customFormat="1" ht="12">
      <c r="A48" s="145">
        <v>413</v>
      </c>
      <c r="B48" s="145">
        <v>413114091</v>
      </c>
      <c r="C48" s="146" t="s">
        <v>32</v>
      </c>
      <c r="D48" s="145">
        <v>114</v>
      </c>
      <c r="E48" s="146" t="s">
        <v>33</v>
      </c>
      <c r="F48" s="145">
        <v>91</v>
      </c>
      <c r="G48" s="146" t="s">
        <v>35</v>
      </c>
      <c r="H48" s="262">
        <v>1.1100000000000001</v>
      </c>
      <c r="I48" s="263"/>
      <c r="J48" s="264">
        <v>12953</v>
      </c>
      <c r="K48" s="265">
        <v>17968</v>
      </c>
      <c r="L48" s="265">
        <v>0</v>
      </c>
      <c r="M48" s="265">
        <v>938</v>
      </c>
      <c r="N48" s="266">
        <v>31859</v>
      </c>
    </row>
    <row r="49" spans="1:14" s="62" customFormat="1" ht="12">
      <c r="A49" s="145">
        <v>413</v>
      </c>
      <c r="B49" s="145">
        <v>413114114</v>
      </c>
      <c r="C49" s="146" t="s">
        <v>32</v>
      </c>
      <c r="D49" s="145">
        <v>114</v>
      </c>
      <c r="E49" s="146" t="s">
        <v>33</v>
      </c>
      <c r="F49" s="145">
        <v>114</v>
      </c>
      <c r="G49" s="146" t="s">
        <v>33</v>
      </c>
      <c r="H49" s="262">
        <v>74.25</v>
      </c>
      <c r="I49" s="263"/>
      <c r="J49" s="264">
        <v>11664</v>
      </c>
      <c r="K49" s="265">
        <v>2882</v>
      </c>
      <c r="L49" s="265">
        <v>0</v>
      </c>
      <c r="M49" s="265">
        <v>938</v>
      </c>
      <c r="N49" s="266">
        <v>15484</v>
      </c>
    </row>
    <row r="50" spans="1:14" s="62" customFormat="1" ht="12">
      <c r="A50" s="145">
        <v>413</v>
      </c>
      <c r="B50" s="145">
        <v>413114127</v>
      </c>
      <c r="C50" s="146" t="s">
        <v>32</v>
      </c>
      <c r="D50" s="145">
        <v>114</v>
      </c>
      <c r="E50" s="146" t="s">
        <v>33</v>
      </c>
      <c r="F50" s="145">
        <v>127</v>
      </c>
      <c r="G50" s="146" t="s">
        <v>193</v>
      </c>
      <c r="H50" s="262">
        <v>1</v>
      </c>
      <c r="I50" s="263"/>
      <c r="J50" s="264">
        <v>10766</v>
      </c>
      <c r="K50" s="265">
        <v>4804</v>
      </c>
      <c r="L50" s="265">
        <v>0</v>
      </c>
      <c r="M50" s="265">
        <v>938</v>
      </c>
      <c r="N50" s="266">
        <v>16508</v>
      </c>
    </row>
    <row r="51" spans="1:14" s="62" customFormat="1" ht="12">
      <c r="A51" s="145">
        <v>413</v>
      </c>
      <c r="B51" s="145">
        <v>413114253</v>
      </c>
      <c r="C51" s="146" t="s">
        <v>32</v>
      </c>
      <c r="D51" s="145">
        <v>114</v>
      </c>
      <c r="E51" s="146" t="s">
        <v>33</v>
      </c>
      <c r="F51" s="145">
        <v>253</v>
      </c>
      <c r="G51" s="146" t="s">
        <v>37</v>
      </c>
      <c r="H51" s="262">
        <v>1</v>
      </c>
      <c r="I51" s="263"/>
      <c r="J51" s="264">
        <v>8960</v>
      </c>
      <c r="K51" s="265">
        <v>16799</v>
      </c>
      <c r="L51" s="265">
        <v>0</v>
      </c>
      <c r="M51" s="265">
        <v>938</v>
      </c>
      <c r="N51" s="266">
        <v>26697</v>
      </c>
    </row>
    <row r="52" spans="1:14" s="62" customFormat="1" ht="12">
      <c r="A52" s="145">
        <v>413</v>
      </c>
      <c r="B52" s="145">
        <v>413114278</v>
      </c>
      <c r="C52" s="146" t="s">
        <v>32</v>
      </c>
      <c r="D52" s="145">
        <v>114</v>
      </c>
      <c r="E52" s="146" t="s">
        <v>33</v>
      </c>
      <c r="F52" s="145">
        <v>278</v>
      </c>
      <c r="G52" s="146" t="s">
        <v>196</v>
      </c>
      <c r="H52" s="262">
        <v>0.11</v>
      </c>
      <c r="I52" s="263"/>
      <c r="J52" s="264">
        <v>11621.946980937662</v>
      </c>
      <c r="K52" s="265">
        <v>2144</v>
      </c>
      <c r="L52" s="265">
        <v>0</v>
      </c>
      <c r="M52" s="265">
        <v>938</v>
      </c>
      <c r="N52" s="266">
        <v>14703.946980937662</v>
      </c>
    </row>
    <row r="53" spans="1:14" s="62" customFormat="1" ht="12">
      <c r="A53" s="145">
        <v>413</v>
      </c>
      <c r="B53" s="145">
        <v>413114605</v>
      </c>
      <c r="C53" s="146" t="s">
        <v>32</v>
      </c>
      <c r="D53" s="145">
        <v>114</v>
      </c>
      <c r="E53" s="146" t="s">
        <v>33</v>
      </c>
      <c r="F53" s="145">
        <v>605</v>
      </c>
      <c r="G53" s="146" t="s">
        <v>199</v>
      </c>
      <c r="H53" s="262">
        <v>2.46</v>
      </c>
      <c r="I53" s="263"/>
      <c r="J53" s="264">
        <v>15039</v>
      </c>
      <c r="K53" s="265">
        <v>10422</v>
      </c>
      <c r="L53" s="265">
        <v>0</v>
      </c>
      <c r="M53" s="265">
        <v>938</v>
      </c>
      <c r="N53" s="266">
        <v>26399</v>
      </c>
    </row>
    <row r="54" spans="1:14" s="62" customFormat="1" ht="12">
      <c r="A54" s="145">
        <v>413</v>
      </c>
      <c r="B54" s="145">
        <v>413114635</v>
      </c>
      <c r="C54" s="146" t="s">
        <v>32</v>
      </c>
      <c r="D54" s="145">
        <v>114</v>
      </c>
      <c r="E54" s="146" t="s">
        <v>33</v>
      </c>
      <c r="F54" s="145">
        <v>635</v>
      </c>
      <c r="G54" s="146" t="s">
        <v>54</v>
      </c>
      <c r="H54" s="262">
        <v>0.5</v>
      </c>
      <c r="I54" s="263"/>
      <c r="J54" s="264">
        <v>11598.653864229764</v>
      </c>
      <c r="K54" s="265">
        <v>5151</v>
      </c>
      <c r="L54" s="265">
        <v>0</v>
      </c>
      <c r="M54" s="265">
        <v>938</v>
      </c>
      <c r="N54" s="266">
        <v>17687.653864229764</v>
      </c>
    </row>
    <row r="55" spans="1:14" s="62" customFormat="1" ht="12">
      <c r="A55" s="145">
        <v>413</v>
      </c>
      <c r="B55" s="145">
        <v>413114670</v>
      </c>
      <c r="C55" s="146" t="s">
        <v>32</v>
      </c>
      <c r="D55" s="145">
        <v>114</v>
      </c>
      <c r="E55" s="146" t="s">
        <v>33</v>
      </c>
      <c r="F55" s="145">
        <v>670</v>
      </c>
      <c r="G55" s="146" t="s">
        <v>38</v>
      </c>
      <c r="H55" s="262">
        <v>26.3</v>
      </c>
      <c r="I55" s="263"/>
      <c r="J55" s="264">
        <v>10738</v>
      </c>
      <c r="K55" s="265">
        <v>7601</v>
      </c>
      <c r="L55" s="265">
        <v>0</v>
      </c>
      <c r="M55" s="265">
        <v>938</v>
      </c>
      <c r="N55" s="266">
        <v>19277</v>
      </c>
    </row>
    <row r="56" spans="1:14" s="62" customFormat="1" ht="12">
      <c r="A56" s="145">
        <v>413</v>
      </c>
      <c r="B56" s="145">
        <v>413114674</v>
      </c>
      <c r="C56" s="146" t="s">
        <v>32</v>
      </c>
      <c r="D56" s="145">
        <v>114</v>
      </c>
      <c r="E56" s="146" t="s">
        <v>33</v>
      </c>
      <c r="F56" s="145">
        <v>674</v>
      </c>
      <c r="G56" s="146" t="s">
        <v>39</v>
      </c>
      <c r="H56" s="262">
        <v>44.41</v>
      </c>
      <c r="I56" s="263"/>
      <c r="J56" s="264">
        <v>11681</v>
      </c>
      <c r="K56" s="265">
        <v>4638</v>
      </c>
      <c r="L56" s="265">
        <v>0</v>
      </c>
      <c r="M56" s="265">
        <v>938</v>
      </c>
      <c r="N56" s="266">
        <v>17257</v>
      </c>
    </row>
    <row r="57" spans="1:14" s="62" customFormat="1" ht="12">
      <c r="A57" s="145">
        <v>413</v>
      </c>
      <c r="B57" s="145">
        <v>413114683</v>
      </c>
      <c r="C57" s="146" t="s">
        <v>32</v>
      </c>
      <c r="D57" s="145">
        <v>114</v>
      </c>
      <c r="E57" s="146" t="s">
        <v>33</v>
      </c>
      <c r="F57" s="145">
        <v>683</v>
      </c>
      <c r="G57" s="146" t="s">
        <v>40</v>
      </c>
      <c r="H57" s="262">
        <v>1</v>
      </c>
      <c r="I57" s="263"/>
      <c r="J57" s="264">
        <v>10766</v>
      </c>
      <c r="K57" s="265">
        <v>7687</v>
      </c>
      <c r="L57" s="265">
        <v>0</v>
      </c>
      <c r="M57" s="265">
        <v>938</v>
      </c>
      <c r="N57" s="266">
        <v>19391</v>
      </c>
    </row>
    <row r="58" spans="1:14" s="62" customFormat="1" ht="12">
      <c r="A58" s="145">
        <v>413</v>
      </c>
      <c r="B58" s="145">
        <v>413114717</v>
      </c>
      <c r="C58" s="146" t="s">
        <v>32</v>
      </c>
      <c r="D58" s="145">
        <v>114</v>
      </c>
      <c r="E58" s="146" t="s">
        <v>33</v>
      </c>
      <c r="F58" s="145">
        <v>717</v>
      </c>
      <c r="G58" s="146" t="s">
        <v>41</v>
      </c>
      <c r="H58" s="262">
        <v>36.74</v>
      </c>
      <c r="I58" s="263"/>
      <c r="J58" s="264">
        <v>11962</v>
      </c>
      <c r="K58" s="265">
        <v>4947</v>
      </c>
      <c r="L58" s="265">
        <v>0</v>
      </c>
      <c r="M58" s="265">
        <v>938</v>
      </c>
      <c r="N58" s="266">
        <v>17847</v>
      </c>
    </row>
    <row r="59" spans="1:14" s="62" customFormat="1" ht="12">
      <c r="A59" s="145">
        <v>413</v>
      </c>
      <c r="B59" s="145">
        <v>413114750</v>
      </c>
      <c r="C59" s="146" t="s">
        <v>32</v>
      </c>
      <c r="D59" s="145">
        <v>114</v>
      </c>
      <c r="E59" s="146" t="s">
        <v>33</v>
      </c>
      <c r="F59" s="145">
        <v>750</v>
      </c>
      <c r="G59" s="146" t="s">
        <v>42</v>
      </c>
      <c r="H59" s="262">
        <v>21.86</v>
      </c>
      <c r="I59" s="263"/>
      <c r="J59" s="264">
        <v>10856</v>
      </c>
      <c r="K59" s="265">
        <v>6874</v>
      </c>
      <c r="L59" s="265">
        <v>0</v>
      </c>
      <c r="M59" s="265">
        <v>938</v>
      </c>
      <c r="N59" s="266">
        <v>18668</v>
      </c>
    </row>
    <row r="60" spans="1:14" s="62" customFormat="1" ht="12">
      <c r="A60" s="145">
        <v>413</v>
      </c>
      <c r="B60" s="145">
        <v>413114755</v>
      </c>
      <c r="C60" s="146" t="s">
        <v>32</v>
      </c>
      <c r="D60" s="145">
        <v>114</v>
      </c>
      <c r="E60" s="146" t="s">
        <v>33</v>
      </c>
      <c r="F60" s="145">
        <v>755</v>
      </c>
      <c r="G60" s="146" t="s">
        <v>43</v>
      </c>
      <c r="H60" s="262">
        <v>4.5</v>
      </c>
      <c r="I60" s="263"/>
      <c r="J60" s="264">
        <v>11153</v>
      </c>
      <c r="K60" s="265">
        <v>5274</v>
      </c>
      <c r="L60" s="265">
        <v>0</v>
      </c>
      <c r="M60" s="265">
        <v>938</v>
      </c>
      <c r="N60" s="266">
        <v>17365</v>
      </c>
    </row>
    <row r="61" spans="1:14" s="62" customFormat="1" ht="12">
      <c r="A61" s="145">
        <v>414</v>
      </c>
      <c r="B61" s="145">
        <v>414603063</v>
      </c>
      <c r="C61" s="146" t="s">
        <v>44</v>
      </c>
      <c r="D61" s="145">
        <v>603</v>
      </c>
      <c r="E61" s="146" t="s">
        <v>598</v>
      </c>
      <c r="F61" s="145">
        <v>63</v>
      </c>
      <c r="G61" s="146" t="s">
        <v>46</v>
      </c>
      <c r="H61" s="262">
        <v>3</v>
      </c>
      <c r="I61" s="263"/>
      <c r="J61" s="264">
        <v>11727.089883040933</v>
      </c>
      <c r="K61" s="265">
        <v>3792</v>
      </c>
      <c r="L61" s="265">
        <v>0</v>
      </c>
      <c r="M61" s="265">
        <v>938</v>
      </c>
      <c r="N61" s="266">
        <v>16457.089883040935</v>
      </c>
    </row>
    <row r="62" spans="1:14" s="62" customFormat="1" ht="12">
      <c r="A62" s="145">
        <v>414</v>
      </c>
      <c r="B62" s="145">
        <v>414603098</v>
      </c>
      <c r="C62" s="146" t="s">
        <v>44</v>
      </c>
      <c r="D62" s="145">
        <v>603</v>
      </c>
      <c r="E62" s="146" t="s">
        <v>598</v>
      </c>
      <c r="F62" s="145">
        <v>98</v>
      </c>
      <c r="G62" s="146" t="s">
        <v>47</v>
      </c>
      <c r="H62" s="262">
        <v>1</v>
      </c>
      <c r="I62" s="263"/>
      <c r="J62" s="264">
        <v>11021</v>
      </c>
      <c r="K62" s="265">
        <v>15588</v>
      </c>
      <c r="L62" s="265">
        <v>0</v>
      </c>
      <c r="M62" s="265">
        <v>938</v>
      </c>
      <c r="N62" s="266">
        <v>27547</v>
      </c>
    </row>
    <row r="63" spans="1:14" s="62" customFormat="1" ht="12">
      <c r="A63" s="145">
        <v>414</v>
      </c>
      <c r="B63" s="145">
        <v>414603152</v>
      </c>
      <c r="C63" s="146" t="s">
        <v>44</v>
      </c>
      <c r="D63" s="145">
        <v>603</v>
      </c>
      <c r="E63" s="146" t="s">
        <v>598</v>
      </c>
      <c r="F63" s="145">
        <v>152</v>
      </c>
      <c r="G63" s="146" t="s">
        <v>444</v>
      </c>
      <c r="H63" s="262">
        <v>0.5</v>
      </c>
      <c r="I63" s="263"/>
      <c r="J63" s="264">
        <v>10766</v>
      </c>
      <c r="K63" s="265">
        <v>14331</v>
      </c>
      <c r="L63" s="265">
        <v>0</v>
      </c>
      <c r="M63" s="265">
        <v>938</v>
      </c>
      <c r="N63" s="266">
        <v>26035</v>
      </c>
    </row>
    <row r="64" spans="1:14" s="62" customFormat="1" ht="12">
      <c r="A64" s="145">
        <v>414</v>
      </c>
      <c r="B64" s="145">
        <v>414603209</v>
      </c>
      <c r="C64" s="146" t="s">
        <v>44</v>
      </c>
      <c r="D64" s="145">
        <v>603</v>
      </c>
      <c r="E64" s="146" t="s">
        <v>598</v>
      </c>
      <c r="F64" s="145">
        <v>209</v>
      </c>
      <c r="G64" s="146" t="s">
        <v>50</v>
      </c>
      <c r="H64" s="262">
        <v>68.72</v>
      </c>
      <c r="I64" s="263"/>
      <c r="J64" s="264">
        <v>12277</v>
      </c>
      <c r="K64" s="265">
        <v>2623</v>
      </c>
      <c r="L64" s="265">
        <v>0</v>
      </c>
      <c r="M64" s="265">
        <v>938</v>
      </c>
      <c r="N64" s="266">
        <v>15838</v>
      </c>
    </row>
    <row r="65" spans="1:14" s="62" customFormat="1" ht="12">
      <c r="A65" s="145">
        <v>414</v>
      </c>
      <c r="B65" s="145">
        <v>414603236</v>
      </c>
      <c r="C65" s="146" t="s">
        <v>44</v>
      </c>
      <c r="D65" s="145">
        <v>603</v>
      </c>
      <c r="E65" s="146" t="s">
        <v>598</v>
      </c>
      <c r="F65" s="145">
        <v>236</v>
      </c>
      <c r="G65" s="146" t="s">
        <v>51</v>
      </c>
      <c r="H65" s="262">
        <v>189.40999999999997</v>
      </c>
      <c r="I65" s="263"/>
      <c r="J65" s="264">
        <v>12341</v>
      </c>
      <c r="K65" s="265">
        <v>2348</v>
      </c>
      <c r="L65" s="265">
        <v>0</v>
      </c>
      <c r="M65" s="265">
        <v>938</v>
      </c>
      <c r="N65" s="266">
        <v>15627</v>
      </c>
    </row>
    <row r="66" spans="1:14" s="62" customFormat="1" ht="12">
      <c r="A66" s="145">
        <v>414</v>
      </c>
      <c r="B66" s="145">
        <v>414603263</v>
      </c>
      <c r="C66" s="146" t="s">
        <v>44</v>
      </c>
      <c r="D66" s="145">
        <v>603</v>
      </c>
      <c r="E66" s="146" t="s">
        <v>598</v>
      </c>
      <c r="F66" s="145">
        <v>263</v>
      </c>
      <c r="G66" s="146" t="s">
        <v>52</v>
      </c>
      <c r="H66" s="262">
        <v>3</v>
      </c>
      <c r="I66" s="263"/>
      <c r="J66" s="264">
        <v>10164</v>
      </c>
      <c r="K66" s="265">
        <v>5192</v>
      </c>
      <c r="L66" s="265">
        <v>0</v>
      </c>
      <c r="M66" s="265">
        <v>938</v>
      </c>
      <c r="N66" s="266">
        <v>16294</v>
      </c>
    </row>
    <row r="67" spans="1:14" s="62" customFormat="1" ht="12">
      <c r="A67" s="145">
        <v>414</v>
      </c>
      <c r="B67" s="145">
        <v>414603603</v>
      </c>
      <c r="C67" s="146" t="s">
        <v>44</v>
      </c>
      <c r="D67" s="145">
        <v>603</v>
      </c>
      <c r="E67" s="146" t="s">
        <v>598</v>
      </c>
      <c r="F67" s="145">
        <v>603</v>
      </c>
      <c r="G67" s="146" t="s">
        <v>598</v>
      </c>
      <c r="H67" s="262">
        <v>70.829999999999984</v>
      </c>
      <c r="I67" s="263"/>
      <c r="J67" s="264">
        <v>12146</v>
      </c>
      <c r="K67" s="265">
        <v>1905</v>
      </c>
      <c r="L67" s="265">
        <v>0</v>
      </c>
      <c r="M67" s="265">
        <v>938</v>
      </c>
      <c r="N67" s="266">
        <v>14989</v>
      </c>
    </row>
    <row r="68" spans="1:14" s="62" customFormat="1" ht="12">
      <c r="A68" s="145">
        <v>414</v>
      </c>
      <c r="B68" s="145">
        <v>414603635</v>
      </c>
      <c r="C68" s="146" t="s">
        <v>44</v>
      </c>
      <c r="D68" s="145">
        <v>603</v>
      </c>
      <c r="E68" s="146" t="s">
        <v>598</v>
      </c>
      <c r="F68" s="145">
        <v>635</v>
      </c>
      <c r="G68" s="146" t="s">
        <v>54</v>
      </c>
      <c r="H68" s="262">
        <v>25.5</v>
      </c>
      <c r="I68" s="263"/>
      <c r="J68" s="264">
        <v>10739</v>
      </c>
      <c r="K68" s="265">
        <v>4770</v>
      </c>
      <c r="L68" s="265">
        <v>0</v>
      </c>
      <c r="M68" s="265">
        <v>938</v>
      </c>
      <c r="N68" s="266">
        <v>16447</v>
      </c>
    </row>
    <row r="69" spans="1:14" s="62" customFormat="1" ht="12">
      <c r="A69" s="145">
        <v>414</v>
      </c>
      <c r="B69" s="145">
        <v>414603715</v>
      </c>
      <c r="C69" s="146" t="s">
        <v>44</v>
      </c>
      <c r="D69" s="145">
        <v>603</v>
      </c>
      <c r="E69" s="146" t="s">
        <v>598</v>
      </c>
      <c r="F69" s="145">
        <v>715</v>
      </c>
      <c r="G69" s="146" t="s">
        <v>56</v>
      </c>
      <c r="H69" s="262">
        <v>9</v>
      </c>
      <c r="I69" s="263"/>
      <c r="J69" s="264">
        <v>11078</v>
      </c>
      <c r="K69" s="265">
        <v>8437</v>
      </c>
      <c r="L69" s="265">
        <v>0</v>
      </c>
      <c r="M69" s="265">
        <v>938</v>
      </c>
      <c r="N69" s="266">
        <v>20453</v>
      </c>
    </row>
    <row r="70" spans="1:14" s="62" customFormat="1" ht="12">
      <c r="A70" s="145">
        <v>414</v>
      </c>
      <c r="B70" s="145">
        <v>414603717</v>
      </c>
      <c r="C70" s="146" t="s">
        <v>44</v>
      </c>
      <c r="D70" s="145">
        <v>603</v>
      </c>
      <c r="E70" s="146" t="s">
        <v>598</v>
      </c>
      <c r="F70" s="145">
        <v>717</v>
      </c>
      <c r="G70" s="146" t="s">
        <v>41</v>
      </c>
      <c r="H70" s="262">
        <v>0.46</v>
      </c>
      <c r="I70" s="263"/>
      <c r="J70" s="264">
        <v>11573.439200887906</v>
      </c>
      <c r="K70" s="265">
        <v>4786</v>
      </c>
      <c r="L70" s="265">
        <v>0</v>
      </c>
      <c r="M70" s="265">
        <v>938</v>
      </c>
      <c r="N70" s="266">
        <v>17297.439200887908</v>
      </c>
    </row>
    <row r="71" spans="1:14" s="62" customFormat="1" ht="12">
      <c r="A71" s="145">
        <v>416</v>
      </c>
      <c r="B71" s="145">
        <v>416035001</v>
      </c>
      <c r="C71" s="146" t="s">
        <v>57</v>
      </c>
      <c r="D71" s="145">
        <v>35</v>
      </c>
      <c r="E71" s="146" t="s">
        <v>12</v>
      </c>
      <c r="F71" s="145">
        <v>1</v>
      </c>
      <c r="G71" s="146" t="s">
        <v>59</v>
      </c>
      <c r="H71" s="262">
        <v>2</v>
      </c>
      <c r="I71" s="263"/>
      <c r="J71" s="264">
        <v>11519</v>
      </c>
      <c r="K71" s="265">
        <v>2038</v>
      </c>
      <c r="L71" s="265">
        <v>0</v>
      </c>
      <c r="M71" s="265">
        <v>938</v>
      </c>
      <c r="N71" s="266">
        <v>14495</v>
      </c>
    </row>
    <row r="72" spans="1:14" s="62" customFormat="1" ht="12">
      <c r="A72" s="145">
        <v>416</v>
      </c>
      <c r="B72" s="145">
        <v>416035025</v>
      </c>
      <c r="C72" s="146" t="s">
        <v>57</v>
      </c>
      <c r="D72" s="145">
        <v>35</v>
      </c>
      <c r="E72" s="146" t="s">
        <v>12</v>
      </c>
      <c r="F72" s="145">
        <v>25</v>
      </c>
      <c r="G72" s="146" t="s">
        <v>184</v>
      </c>
      <c r="H72" s="262">
        <v>1.29</v>
      </c>
      <c r="I72" s="263"/>
      <c r="J72" s="264">
        <v>10982.133257676902</v>
      </c>
      <c r="K72" s="265">
        <v>5342</v>
      </c>
      <c r="L72" s="265">
        <v>0</v>
      </c>
      <c r="M72" s="265">
        <v>938</v>
      </c>
      <c r="N72" s="266">
        <v>17262.133257676902</v>
      </c>
    </row>
    <row r="73" spans="1:14" s="62" customFormat="1" ht="12">
      <c r="A73" s="145">
        <v>416</v>
      </c>
      <c r="B73" s="145">
        <v>416035035</v>
      </c>
      <c r="C73" s="146" t="s">
        <v>57</v>
      </c>
      <c r="D73" s="145">
        <v>35</v>
      </c>
      <c r="E73" s="146" t="s">
        <v>12</v>
      </c>
      <c r="F73" s="145">
        <v>35</v>
      </c>
      <c r="G73" s="146" t="s">
        <v>12</v>
      </c>
      <c r="H73" s="262">
        <v>633.93000000000006</v>
      </c>
      <c r="I73" s="263"/>
      <c r="J73" s="264">
        <v>14127</v>
      </c>
      <c r="K73" s="265">
        <v>5929</v>
      </c>
      <c r="L73" s="265">
        <v>22.030829185996392</v>
      </c>
      <c r="M73" s="265">
        <v>938</v>
      </c>
      <c r="N73" s="266">
        <v>21016.030829185995</v>
      </c>
    </row>
    <row r="74" spans="1:14" s="62" customFormat="1" ht="12">
      <c r="A74" s="145">
        <v>416</v>
      </c>
      <c r="B74" s="145">
        <v>416035044</v>
      </c>
      <c r="C74" s="146" t="s">
        <v>57</v>
      </c>
      <c r="D74" s="145">
        <v>35</v>
      </c>
      <c r="E74" s="146" t="s">
        <v>12</v>
      </c>
      <c r="F74" s="145">
        <v>44</v>
      </c>
      <c r="G74" s="146" t="s">
        <v>13</v>
      </c>
      <c r="H74" s="262">
        <v>6.8000000000000007</v>
      </c>
      <c r="I74" s="263"/>
      <c r="J74" s="264">
        <v>12958</v>
      </c>
      <c r="K74" s="265">
        <v>116</v>
      </c>
      <c r="L74" s="265">
        <v>0</v>
      </c>
      <c r="M74" s="265">
        <v>938</v>
      </c>
      <c r="N74" s="266">
        <v>14012</v>
      </c>
    </row>
    <row r="75" spans="1:14" s="62" customFormat="1" ht="12">
      <c r="A75" s="145">
        <v>416</v>
      </c>
      <c r="B75" s="145">
        <v>416035048</v>
      </c>
      <c r="C75" s="146" t="s">
        <v>57</v>
      </c>
      <c r="D75" s="145">
        <v>35</v>
      </c>
      <c r="E75" s="146" t="s">
        <v>12</v>
      </c>
      <c r="F75" s="145">
        <v>48</v>
      </c>
      <c r="G75" s="146" t="s">
        <v>224</v>
      </c>
      <c r="H75" s="262">
        <v>1</v>
      </c>
      <c r="I75" s="263"/>
      <c r="J75" s="264">
        <v>11373.557741625926</v>
      </c>
      <c r="K75" s="265">
        <v>9514</v>
      </c>
      <c r="L75" s="265">
        <v>0</v>
      </c>
      <c r="M75" s="265">
        <v>938</v>
      </c>
      <c r="N75" s="266">
        <v>21825.557741625926</v>
      </c>
    </row>
    <row r="76" spans="1:14" s="62" customFormat="1" ht="12">
      <c r="A76" s="145">
        <v>416</v>
      </c>
      <c r="B76" s="145">
        <v>416035057</v>
      </c>
      <c r="C76" s="146" t="s">
        <v>57</v>
      </c>
      <c r="D76" s="145">
        <v>35</v>
      </c>
      <c r="E76" s="146" t="s">
        <v>12</v>
      </c>
      <c r="F76" s="145">
        <v>57</v>
      </c>
      <c r="G76" s="146" t="s">
        <v>14</v>
      </c>
      <c r="H76" s="262">
        <v>0.56999999999999995</v>
      </c>
      <c r="I76" s="263"/>
      <c r="J76" s="264">
        <v>14497.297146590754</v>
      </c>
      <c r="K76" s="265">
        <v>453</v>
      </c>
      <c r="L76" s="265">
        <v>0</v>
      </c>
      <c r="M76" s="265">
        <v>938</v>
      </c>
      <c r="N76" s="266">
        <v>15888.297146590754</v>
      </c>
    </row>
    <row r="77" spans="1:14" s="62" customFormat="1" ht="12">
      <c r="A77" s="145">
        <v>416</v>
      </c>
      <c r="B77" s="145">
        <v>416035073</v>
      </c>
      <c r="C77" s="146" t="s">
        <v>57</v>
      </c>
      <c r="D77" s="145">
        <v>35</v>
      </c>
      <c r="E77" s="146" t="s">
        <v>12</v>
      </c>
      <c r="F77" s="145">
        <v>73</v>
      </c>
      <c r="G77" s="146" t="s">
        <v>24</v>
      </c>
      <c r="H77" s="262">
        <v>3</v>
      </c>
      <c r="I77" s="263"/>
      <c r="J77" s="264">
        <v>12306</v>
      </c>
      <c r="K77" s="265">
        <v>8500</v>
      </c>
      <c r="L77" s="265">
        <v>0</v>
      </c>
      <c r="M77" s="265">
        <v>938</v>
      </c>
      <c r="N77" s="266">
        <v>21744</v>
      </c>
    </row>
    <row r="78" spans="1:14" s="62" customFormat="1" ht="12">
      <c r="A78" s="145">
        <v>416</v>
      </c>
      <c r="B78" s="145">
        <v>416035093</v>
      </c>
      <c r="C78" s="146" t="s">
        <v>57</v>
      </c>
      <c r="D78" s="145">
        <v>35</v>
      </c>
      <c r="E78" s="146" t="s">
        <v>12</v>
      </c>
      <c r="F78" s="145">
        <v>93</v>
      </c>
      <c r="G78" s="146" t="s">
        <v>15</v>
      </c>
      <c r="H78" s="262">
        <v>0.49</v>
      </c>
      <c r="I78" s="263"/>
      <c r="J78" s="264">
        <v>14253.981201881861</v>
      </c>
      <c r="K78" s="265">
        <v>81</v>
      </c>
      <c r="L78" s="265">
        <v>0</v>
      </c>
      <c r="M78" s="265">
        <v>938</v>
      </c>
      <c r="N78" s="266">
        <v>15272.981201881861</v>
      </c>
    </row>
    <row r="79" spans="1:14" s="62" customFormat="1" ht="12">
      <c r="A79" s="145">
        <v>416</v>
      </c>
      <c r="B79" s="145">
        <v>416035133</v>
      </c>
      <c r="C79" s="146" t="s">
        <v>57</v>
      </c>
      <c r="D79" s="145">
        <v>35</v>
      </c>
      <c r="E79" s="146" t="s">
        <v>12</v>
      </c>
      <c r="F79" s="145">
        <v>133</v>
      </c>
      <c r="G79" s="146" t="s">
        <v>61</v>
      </c>
      <c r="H79" s="262">
        <v>1</v>
      </c>
      <c r="I79" s="263"/>
      <c r="J79" s="264">
        <v>11958.499763432394</v>
      </c>
      <c r="K79" s="265">
        <v>2082</v>
      </c>
      <c r="L79" s="265">
        <v>0</v>
      </c>
      <c r="M79" s="265">
        <v>938</v>
      </c>
      <c r="N79" s="266">
        <v>14978.499763432394</v>
      </c>
    </row>
    <row r="80" spans="1:14" s="62" customFormat="1" ht="12">
      <c r="A80" s="145">
        <v>416</v>
      </c>
      <c r="B80" s="145">
        <v>416035220</v>
      </c>
      <c r="C80" s="146" t="s">
        <v>57</v>
      </c>
      <c r="D80" s="145">
        <v>35</v>
      </c>
      <c r="E80" s="146" t="s">
        <v>12</v>
      </c>
      <c r="F80" s="145">
        <v>220</v>
      </c>
      <c r="G80" s="146" t="s">
        <v>27</v>
      </c>
      <c r="H80" s="262">
        <v>1</v>
      </c>
      <c r="I80" s="263"/>
      <c r="J80" s="264">
        <v>16118</v>
      </c>
      <c r="K80" s="265">
        <v>7167</v>
      </c>
      <c r="L80" s="265">
        <v>0</v>
      </c>
      <c r="M80" s="265">
        <v>938</v>
      </c>
      <c r="N80" s="266">
        <v>24223</v>
      </c>
    </row>
    <row r="81" spans="1:14" s="62" customFormat="1" ht="12">
      <c r="A81" s="145">
        <v>416</v>
      </c>
      <c r="B81" s="145">
        <v>416035243</v>
      </c>
      <c r="C81" s="146" t="s">
        <v>57</v>
      </c>
      <c r="D81" s="145">
        <v>35</v>
      </c>
      <c r="E81" s="146" t="s">
        <v>12</v>
      </c>
      <c r="F81" s="145">
        <v>243</v>
      </c>
      <c r="G81" s="146" t="s">
        <v>84</v>
      </c>
      <c r="H81" s="262">
        <v>1</v>
      </c>
      <c r="I81" s="263"/>
      <c r="J81" s="264">
        <v>13392.987389876773</v>
      </c>
      <c r="K81" s="265">
        <v>2516</v>
      </c>
      <c r="L81" s="265">
        <v>0</v>
      </c>
      <c r="M81" s="265">
        <v>938</v>
      </c>
      <c r="N81" s="266">
        <v>16846.987389876773</v>
      </c>
    </row>
    <row r="82" spans="1:14" s="62" customFormat="1" ht="12">
      <c r="A82" s="145">
        <v>416</v>
      </c>
      <c r="B82" s="145">
        <v>416035244</v>
      </c>
      <c r="C82" s="146" t="s">
        <v>57</v>
      </c>
      <c r="D82" s="145">
        <v>35</v>
      </c>
      <c r="E82" s="146" t="s">
        <v>12</v>
      </c>
      <c r="F82" s="145">
        <v>244</v>
      </c>
      <c r="G82" s="146" t="s">
        <v>28</v>
      </c>
      <c r="H82" s="262">
        <v>9.51</v>
      </c>
      <c r="I82" s="263"/>
      <c r="J82" s="264">
        <v>13659</v>
      </c>
      <c r="K82" s="265">
        <v>4329</v>
      </c>
      <c r="L82" s="265">
        <v>0</v>
      </c>
      <c r="M82" s="265">
        <v>938</v>
      </c>
      <c r="N82" s="266">
        <v>18926</v>
      </c>
    </row>
    <row r="83" spans="1:14" s="62" customFormat="1" ht="12">
      <c r="A83" s="145">
        <v>416</v>
      </c>
      <c r="B83" s="145">
        <v>416035285</v>
      </c>
      <c r="C83" s="146" t="s">
        <v>57</v>
      </c>
      <c r="D83" s="145">
        <v>35</v>
      </c>
      <c r="E83" s="146" t="s">
        <v>12</v>
      </c>
      <c r="F83" s="145">
        <v>285</v>
      </c>
      <c r="G83" s="146" t="s">
        <v>29</v>
      </c>
      <c r="H83" s="262">
        <v>3</v>
      </c>
      <c r="I83" s="263"/>
      <c r="J83" s="264">
        <v>10872</v>
      </c>
      <c r="K83" s="265">
        <v>3174</v>
      </c>
      <c r="L83" s="265">
        <v>0</v>
      </c>
      <c r="M83" s="265">
        <v>938</v>
      </c>
      <c r="N83" s="266">
        <v>14984</v>
      </c>
    </row>
    <row r="84" spans="1:14" s="62" customFormat="1" ht="12">
      <c r="A84" s="145">
        <v>416</v>
      </c>
      <c r="B84" s="145">
        <v>416035307</v>
      </c>
      <c r="C84" s="146" t="s">
        <v>57</v>
      </c>
      <c r="D84" s="145">
        <v>35</v>
      </c>
      <c r="E84" s="146" t="s">
        <v>12</v>
      </c>
      <c r="F84" s="145">
        <v>307</v>
      </c>
      <c r="G84" s="146" t="s">
        <v>178</v>
      </c>
      <c r="H84" s="262">
        <v>1</v>
      </c>
      <c r="I84" s="263"/>
      <c r="J84" s="264">
        <v>9576</v>
      </c>
      <c r="K84" s="265">
        <v>4166</v>
      </c>
      <c r="L84" s="265">
        <v>0</v>
      </c>
      <c r="M84" s="265">
        <v>938</v>
      </c>
      <c r="N84" s="266">
        <v>14680</v>
      </c>
    </row>
    <row r="85" spans="1:14" s="62" customFormat="1" ht="12">
      <c r="A85" s="145">
        <v>417</v>
      </c>
      <c r="B85" s="145">
        <v>417035035</v>
      </c>
      <c r="C85" s="146" t="s">
        <v>58</v>
      </c>
      <c r="D85" s="145">
        <v>35</v>
      </c>
      <c r="E85" s="146" t="s">
        <v>12</v>
      </c>
      <c r="F85" s="145">
        <v>35</v>
      </c>
      <c r="G85" s="146" t="s">
        <v>12</v>
      </c>
      <c r="H85" s="262">
        <v>311.04000000000002</v>
      </c>
      <c r="I85" s="263"/>
      <c r="J85" s="264">
        <v>14236</v>
      </c>
      <c r="K85" s="265">
        <v>5975</v>
      </c>
      <c r="L85" s="265">
        <v>0</v>
      </c>
      <c r="M85" s="265">
        <v>938</v>
      </c>
      <c r="N85" s="266">
        <v>21149</v>
      </c>
    </row>
    <row r="86" spans="1:14" s="62" customFormat="1" ht="12">
      <c r="A86" s="145">
        <v>417</v>
      </c>
      <c r="B86" s="145">
        <v>417035044</v>
      </c>
      <c r="C86" s="146" t="s">
        <v>58</v>
      </c>
      <c r="D86" s="145">
        <v>35</v>
      </c>
      <c r="E86" s="146" t="s">
        <v>12</v>
      </c>
      <c r="F86" s="145">
        <v>44</v>
      </c>
      <c r="G86" s="146" t="s">
        <v>13</v>
      </c>
      <c r="H86" s="262">
        <v>2</v>
      </c>
      <c r="I86" s="263"/>
      <c r="J86" s="264">
        <v>14989</v>
      </c>
      <c r="K86" s="265">
        <v>134</v>
      </c>
      <c r="L86" s="265">
        <v>0</v>
      </c>
      <c r="M86" s="265">
        <v>938</v>
      </c>
      <c r="N86" s="266">
        <v>16061</v>
      </c>
    </row>
    <row r="87" spans="1:14" s="62" customFormat="1" ht="12">
      <c r="A87" s="145">
        <v>417</v>
      </c>
      <c r="B87" s="145">
        <v>417035093</v>
      </c>
      <c r="C87" s="146" t="s">
        <v>58</v>
      </c>
      <c r="D87" s="145">
        <v>35</v>
      </c>
      <c r="E87" s="146" t="s">
        <v>12</v>
      </c>
      <c r="F87" s="145">
        <v>93</v>
      </c>
      <c r="G87" s="146" t="s">
        <v>15</v>
      </c>
      <c r="H87" s="262">
        <v>1.36</v>
      </c>
      <c r="I87" s="263"/>
      <c r="J87" s="264">
        <v>14253.981201881861</v>
      </c>
      <c r="K87" s="265">
        <v>81</v>
      </c>
      <c r="L87" s="265">
        <v>0</v>
      </c>
      <c r="M87" s="265">
        <v>938</v>
      </c>
      <c r="N87" s="266">
        <v>15272.981201881861</v>
      </c>
    </row>
    <row r="88" spans="1:14" s="62" customFormat="1" ht="12">
      <c r="A88" s="145">
        <v>417</v>
      </c>
      <c r="B88" s="145">
        <v>417035100</v>
      </c>
      <c r="C88" s="146" t="s">
        <v>58</v>
      </c>
      <c r="D88" s="145">
        <v>35</v>
      </c>
      <c r="E88" s="146" t="s">
        <v>12</v>
      </c>
      <c r="F88" s="145">
        <v>100</v>
      </c>
      <c r="G88" s="146" t="s">
        <v>60</v>
      </c>
      <c r="H88" s="262">
        <v>4</v>
      </c>
      <c r="I88" s="263"/>
      <c r="J88" s="264">
        <v>13488</v>
      </c>
      <c r="K88" s="265">
        <v>4992</v>
      </c>
      <c r="L88" s="265">
        <v>0</v>
      </c>
      <c r="M88" s="265">
        <v>938</v>
      </c>
      <c r="N88" s="266">
        <v>19418</v>
      </c>
    </row>
    <row r="89" spans="1:14" s="62" customFormat="1" ht="12">
      <c r="A89" s="145">
        <v>417</v>
      </c>
      <c r="B89" s="145">
        <v>417035133</v>
      </c>
      <c r="C89" s="146" t="s">
        <v>58</v>
      </c>
      <c r="D89" s="145">
        <v>35</v>
      </c>
      <c r="E89" s="146" t="s">
        <v>12</v>
      </c>
      <c r="F89" s="145">
        <v>133</v>
      </c>
      <c r="G89" s="146" t="s">
        <v>61</v>
      </c>
      <c r="H89" s="262">
        <v>3</v>
      </c>
      <c r="I89" s="263"/>
      <c r="J89" s="264">
        <v>9738</v>
      </c>
      <c r="K89" s="265">
        <v>1696</v>
      </c>
      <c r="L89" s="265">
        <v>0</v>
      </c>
      <c r="M89" s="265">
        <v>938</v>
      </c>
      <c r="N89" s="266">
        <v>12372</v>
      </c>
    </row>
    <row r="90" spans="1:14" s="62" customFormat="1" ht="12">
      <c r="A90" s="145">
        <v>417</v>
      </c>
      <c r="B90" s="145">
        <v>417035199</v>
      </c>
      <c r="C90" s="146" t="s">
        <v>58</v>
      </c>
      <c r="D90" s="145">
        <v>35</v>
      </c>
      <c r="E90" s="146" t="s">
        <v>12</v>
      </c>
      <c r="F90" s="145">
        <v>199</v>
      </c>
      <c r="G90" s="146" t="s">
        <v>145</v>
      </c>
      <c r="H90" s="262">
        <v>1.08</v>
      </c>
      <c r="I90" s="263"/>
      <c r="J90" s="264">
        <v>10949.682951174835</v>
      </c>
      <c r="K90" s="265">
        <v>7347</v>
      </c>
      <c r="L90" s="265">
        <v>0</v>
      </c>
      <c r="M90" s="265">
        <v>938</v>
      </c>
      <c r="N90" s="266">
        <v>19234.682951174836</v>
      </c>
    </row>
    <row r="91" spans="1:14" s="62" customFormat="1" ht="12">
      <c r="A91" s="145">
        <v>417</v>
      </c>
      <c r="B91" s="145">
        <v>417035243</v>
      </c>
      <c r="C91" s="146" t="s">
        <v>58</v>
      </c>
      <c r="D91" s="145">
        <v>35</v>
      </c>
      <c r="E91" s="146" t="s">
        <v>12</v>
      </c>
      <c r="F91" s="145">
        <v>243</v>
      </c>
      <c r="G91" s="146" t="s">
        <v>84</v>
      </c>
      <c r="H91" s="262">
        <v>1</v>
      </c>
      <c r="I91" s="263"/>
      <c r="J91" s="264">
        <v>9952</v>
      </c>
      <c r="K91" s="265">
        <v>1869</v>
      </c>
      <c r="L91" s="265">
        <v>0</v>
      </c>
      <c r="M91" s="265">
        <v>938</v>
      </c>
      <c r="N91" s="266">
        <v>12759</v>
      </c>
    </row>
    <row r="92" spans="1:14" s="62" customFormat="1" ht="12">
      <c r="A92" s="145">
        <v>417</v>
      </c>
      <c r="B92" s="145">
        <v>417035244</v>
      </c>
      <c r="C92" s="146" t="s">
        <v>58</v>
      </c>
      <c r="D92" s="145">
        <v>35</v>
      </c>
      <c r="E92" s="146" t="s">
        <v>12</v>
      </c>
      <c r="F92" s="145">
        <v>244</v>
      </c>
      <c r="G92" s="146" t="s">
        <v>28</v>
      </c>
      <c r="H92" s="262">
        <v>9.5399999999999991</v>
      </c>
      <c r="I92" s="263"/>
      <c r="J92" s="264">
        <v>13157</v>
      </c>
      <c r="K92" s="265">
        <v>4170</v>
      </c>
      <c r="L92" s="265">
        <v>0</v>
      </c>
      <c r="M92" s="265">
        <v>938</v>
      </c>
      <c r="N92" s="266">
        <v>18265</v>
      </c>
    </row>
    <row r="93" spans="1:14" s="62" customFormat="1" ht="12">
      <c r="A93" s="145">
        <v>417</v>
      </c>
      <c r="B93" s="145">
        <v>417035258</v>
      </c>
      <c r="C93" s="146" t="s">
        <v>58</v>
      </c>
      <c r="D93" s="145">
        <v>35</v>
      </c>
      <c r="E93" s="146" t="s">
        <v>12</v>
      </c>
      <c r="F93" s="145">
        <v>258</v>
      </c>
      <c r="G93" s="146" t="s">
        <v>102</v>
      </c>
      <c r="H93" s="262">
        <v>0.64</v>
      </c>
      <c r="I93" s="263"/>
      <c r="J93" s="264">
        <v>14801</v>
      </c>
      <c r="K93" s="265">
        <v>4356</v>
      </c>
      <c r="L93" s="265">
        <v>0</v>
      </c>
      <c r="M93" s="265">
        <v>938</v>
      </c>
      <c r="N93" s="266">
        <v>20095</v>
      </c>
    </row>
    <row r="94" spans="1:14" s="62" customFormat="1" ht="12">
      <c r="A94" s="145">
        <v>417</v>
      </c>
      <c r="B94" s="145">
        <v>417035285</v>
      </c>
      <c r="C94" s="146" t="s">
        <v>58</v>
      </c>
      <c r="D94" s="145">
        <v>35</v>
      </c>
      <c r="E94" s="146" t="s">
        <v>12</v>
      </c>
      <c r="F94" s="145">
        <v>285</v>
      </c>
      <c r="G94" s="146" t="s">
        <v>29</v>
      </c>
      <c r="H94" s="262">
        <v>3</v>
      </c>
      <c r="I94" s="263"/>
      <c r="J94" s="264">
        <v>9755</v>
      </c>
      <c r="K94" s="265">
        <v>2848</v>
      </c>
      <c r="L94" s="265">
        <v>0</v>
      </c>
      <c r="M94" s="265">
        <v>938</v>
      </c>
      <c r="N94" s="266">
        <v>13541</v>
      </c>
    </row>
    <row r="95" spans="1:14" s="62" customFormat="1" ht="12">
      <c r="A95" s="145">
        <v>418</v>
      </c>
      <c r="B95" s="145">
        <v>418100014</v>
      </c>
      <c r="C95" s="146" t="s">
        <v>63</v>
      </c>
      <c r="D95" s="145">
        <v>100</v>
      </c>
      <c r="E95" s="146" t="s">
        <v>60</v>
      </c>
      <c r="F95" s="145">
        <v>14</v>
      </c>
      <c r="G95" s="146" t="s">
        <v>64</v>
      </c>
      <c r="H95" s="262">
        <v>1</v>
      </c>
      <c r="I95" s="263"/>
      <c r="J95" s="264">
        <v>11182</v>
      </c>
      <c r="K95" s="265">
        <v>3285</v>
      </c>
      <c r="L95" s="265">
        <v>0</v>
      </c>
      <c r="M95" s="265">
        <v>938</v>
      </c>
      <c r="N95" s="266">
        <v>15405</v>
      </c>
    </row>
    <row r="96" spans="1:14" s="62" customFormat="1" ht="12">
      <c r="A96" s="145">
        <v>418</v>
      </c>
      <c r="B96" s="145">
        <v>418100100</v>
      </c>
      <c r="C96" s="146" t="s">
        <v>63</v>
      </c>
      <c r="D96" s="145">
        <v>100</v>
      </c>
      <c r="E96" s="146" t="s">
        <v>60</v>
      </c>
      <c r="F96" s="145">
        <v>100</v>
      </c>
      <c r="G96" s="146" t="s">
        <v>60</v>
      </c>
      <c r="H96" s="262">
        <v>354.43000000000006</v>
      </c>
      <c r="I96" s="263"/>
      <c r="J96" s="264">
        <v>10907</v>
      </c>
      <c r="K96" s="265">
        <v>4037</v>
      </c>
      <c r="L96" s="265">
        <v>0</v>
      </c>
      <c r="M96" s="265">
        <v>938</v>
      </c>
      <c r="N96" s="266">
        <v>15882</v>
      </c>
    </row>
    <row r="97" spans="1:14" s="62" customFormat="1" ht="12">
      <c r="A97" s="145">
        <v>418</v>
      </c>
      <c r="B97" s="145">
        <v>418100101</v>
      </c>
      <c r="C97" s="146" t="s">
        <v>63</v>
      </c>
      <c r="D97" s="145">
        <v>100</v>
      </c>
      <c r="E97" s="146" t="s">
        <v>60</v>
      </c>
      <c r="F97" s="145">
        <v>101</v>
      </c>
      <c r="G97" s="146" t="s">
        <v>108</v>
      </c>
      <c r="H97" s="262">
        <v>0.5</v>
      </c>
      <c r="I97" s="263"/>
      <c r="J97" s="264">
        <v>10918.139429199784</v>
      </c>
      <c r="K97" s="265">
        <v>2930</v>
      </c>
      <c r="L97" s="265">
        <v>0</v>
      </c>
      <c r="M97" s="265">
        <v>938</v>
      </c>
      <c r="N97" s="266">
        <v>14786.139429199784</v>
      </c>
    </row>
    <row r="98" spans="1:14" s="62" customFormat="1" ht="12">
      <c r="A98" s="145">
        <v>418</v>
      </c>
      <c r="B98" s="145">
        <v>418100136</v>
      </c>
      <c r="C98" s="146" t="s">
        <v>63</v>
      </c>
      <c r="D98" s="145">
        <v>100</v>
      </c>
      <c r="E98" s="146" t="s">
        <v>60</v>
      </c>
      <c r="F98" s="145">
        <v>136</v>
      </c>
      <c r="G98" s="146" t="s">
        <v>65</v>
      </c>
      <c r="H98" s="262">
        <v>9.5</v>
      </c>
      <c r="I98" s="263"/>
      <c r="J98" s="264">
        <v>10147</v>
      </c>
      <c r="K98" s="265">
        <v>3026</v>
      </c>
      <c r="L98" s="265">
        <v>0</v>
      </c>
      <c r="M98" s="265">
        <v>938</v>
      </c>
      <c r="N98" s="266">
        <v>14111</v>
      </c>
    </row>
    <row r="99" spans="1:14" s="62" customFormat="1" ht="12">
      <c r="A99" s="145">
        <v>418</v>
      </c>
      <c r="B99" s="145">
        <v>418100139</v>
      </c>
      <c r="C99" s="146" t="s">
        <v>63</v>
      </c>
      <c r="D99" s="145">
        <v>100</v>
      </c>
      <c r="E99" s="146" t="s">
        <v>60</v>
      </c>
      <c r="F99" s="145">
        <v>139</v>
      </c>
      <c r="G99" s="146" t="s">
        <v>66</v>
      </c>
      <c r="H99" s="262">
        <v>3</v>
      </c>
      <c r="I99" s="263"/>
      <c r="J99" s="264">
        <v>10137</v>
      </c>
      <c r="K99" s="265">
        <v>3496</v>
      </c>
      <c r="L99" s="265">
        <v>0</v>
      </c>
      <c r="M99" s="265">
        <v>938</v>
      </c>
      <c r="N99" s="266">
        <v>14571</v>
      </c>
    </row>
    <row r="100" spans="1:14" s="62" customFormat="1" ht="12">
      <c r="A100" s="145">
        <v>418</v>
      </c>
      <c r="B100" s="145">
        <v>418100170</v>
      </c>
      <c r="C100" s="146" t="s">
        <v>63</v>
      </c>
      <c r="D100" s="145">
        <v>100</v>
      </c>
      <c r="E100" s="146" t="s">
        <v>60</v>
      </c>
      <c r="F100" s="145">
        <v>170</v>
      </c>
      <c r="G100" s="146" t="s">
        <v>67</v>
      </c>
      <c r="H100" s="262">
        <v>7.78</v>
      </c>
      <c r="I100" s="263"/>
      <c r="J100" s="264">
        <v>11166</v>
      </c>
      <c r="K100" s="265">
        <v>2944</v>
      </c>
      <c r="L100" s="265">
        <v>0</v>
      </c>
      <c r="M100" s="265">
        <v>938</v>
      </c>
      <c r="N100" s="266">
        <v>15048</v>
      </c>
    </row>
    <row r="101" spans="1:14" s="62" customFormat="1" ht="12">
      <c r="A101" s="145">
        <v>418</v>
      </c>
      <c r="B101" s="145">
        <v>418100174</v>
      </c>
      <c r="C101" s="146" t="s">
        <v>63</v>
      </c>
      <c r="D101" s="145">
        <v>100</v>
      </c>
      <c r="E101" s="146" t="s">
        <v>60</v>
      </c>
      <c r="F101" s="145">
        <v>174</v>
      </c>
      <c r="G101" s="146" t="s">
        <v>114</v>
      </c>
      <c r="H101" s="262">
        <v>1</v>
      </c>
      <c r="I101" s="263"/>
      <c r="J101" s="264">
        <v>11456.11396570115</v>
      </c>
      <c r="K101" s="265">
        <v>7361</v>
      </c>
      <c r="L101" s="265">
        <v>0</v>
      </c>
      <c r="M101" s="265">
        <v>938</v>
      </c>
      <c r="N101" s="266">
        <v>19755.113965701152</v>
      </c>
    </row>
    <row r="102" spans="1:14" s="62" customFormat="1" ht="12">
      <c r="A102" s="145">
        <v>418</v>
      </c>
      <c r="B102" s="145">
        <v>418100177</v>
      </c>
      <c r="C102" s="146" t="s">
        <v>63</v>
      </c>
      <c r="D102" s="145">
        <v>100</v>
      </c>
      <c r="E102" s="146" t="s">
        <v>60</v>
      </c>
      <c r="F102" s="145">
        <v>177</v>
      </c>
      <c r="G102" s="146" t="s">
        <v>115</v>
      </c>
      <c r="H102" s="262">
        <v>0.5</v>
      </c>
      <c r="I102" s="263"/>
      <c r="J102" s="264">
        <v>10806.76151864593</v>
      </c>
      <c r="K102" s="265">
        <v>4588</v>
      </c>
      <c r="L102" s="265">
        <v>0</v>
      </c>
      <c r="M102" s="265">
        <v>938</v>
      </c>
      <c r="N102" s="266">
        <v>16332.76151864593</v>
      </c>
    </row>
    <row r="103" spans="1:14" s="62" customFormat="1" ht="12">
      <c r="A103" s="145">
        <v>418</v>
      </c>
      <c r="B103" s="145">
        <v>418100185</v>
      </c>
      <c r="C103" s="146" t="s">
        <v>63</v>
      </c>
      <c r="D103" s="145">
        <v>100</v>
      </c>
      <c r="E103" s="146" t="s">
        <v>60</v>
      </c>
      <c r="F103" s="145">
        <v>185</v>
      </c>
      <c r="G103" s="146" t="s">
        <v>186</v>
      </c>
      <c r="H103" s="262">
        <v>2</v>
      </c>
      <c r="I103" s="263"/>
      <c r="J103" s="264">
        <v>9156</v>
      </c>
      <c r="K103" s="265">
        <v>1166</v>
      </c>
      <c r="L103" s="265">
        <v>0</v>
      </c>
      <c r="M103" s="265">
        <v>938</v>
      </c>
      <c r="N103" s="266">
        <v>11260</v>
      </c>
    </row>
    <row r="104" spans="1:14" s="62" customFormat="1" ht="12">
      <c r="A104" s="145">
        <v>418</v>
      </c>
      <c r="B104" s="145">
        <v>418100198</v>
      </c>
      <c r="C104" s="146" t="s">
        <v>63</v>
      </c>
      <c r="D104" s="145">
        <v>100</v>
      </c>
      <c r="E104" s="146" t="s">
        <v>60</v>
      </c>
      <c r="F104" s="145">
        <v>198</v>
      </c>
      <c r="G104" s="146" t="s">
        <v>68</v>
      </c>
      <c r="H104" s="262">
        <v>13</v>
      </c>
      <c r="I104" s="263"/>
      <c r="J104" s="264">
        <v>9597</v>
      </c>
      <c r="K104" s="265">
        <v>3938</v>
      </c>
      <c r="L104" s="265">
        <v>0</v>
      </c>
      <c r="M104" s="265">
        <v>938</v>
      </c>
      <c r="N104" s="266">
        <v>14473</v>
      </c>
    </row>
    <row r="105" spans="1:14" s="62" customFormat="1" ht="12">
      <c r="A105" s="145">
        <v>418</v>
      </c>
      <c r="B105" s="145">
        <v>418100288</v>
      </c>
      <c r="C105" s="146" t="s">
        <v>63</v>
      </c>
      <c r="D105" s="145">
        <v>100</v>
      </c>
      <c r="E105" s="146" t="s">
        <v>60</v>
      </c>
      <c r="F105" s="145">
        <v>288</v>
      </c>
      <c r="G105" s="146" t="s">
        <v>70</v>
      </c>
      <c r="H105" s="262">
        <v>4</v>
      </c>
      <c r="I105" s="263"/>
      <c r="J105" s="264">
        <v>11771</v>
      </c>
      <c r="K105" s="265">
        <v>8032</v>
      </c>
      <c r="L105" s="265">
        <v>0</v>
      </c>
      <c r="M105" s="265">
        <v>938</v>
      </c>
      <c r="N105" s="266">
        <v>20741</v>
      </c>
    </row>
    <row r="106" spans="1:14" s="62" customFormat="1" ht="12">
      <c r="A106" s="145">
        <v>418</v>
      </c>
      <c r="B106" s="145">
        <v>418100317</v>
      </c>
      <c r="C106" s="146" t="s">
        <v>63</v>
      </c>
      <c r="D106" s="145">
        <v>100</v>
      </c>
      <c r="E106" s="146" t="s">
        <v>60</v>
      </c>
      <c r="F106" s="145">
        <v>317</v>
      </c>
      <c r="G106" s="146" t="s">
        <v>374</v>
      </c>
      <c r="H106" s="262">
        <v>1</v>
      </c>
      <c r="I106" s="263"/>
      <c r="J106" s="264">
        <v>10843.570749017637</v>
      </c>
      <c r="K106" s="265">
        <v>8688</v>
      </c>
      <c r="L106" s="265">
        <v>0</v>
      </c>
      <c r="M106" s="265">
        <v>938</v>
      </c>
      <c r="N106" s="266">
        <v>20469.570749017636</v>
      </c>
    </row>
    <row r="107" spans="1:14" s="62" customFormat="1" ht="12">
      <c r="A107" s="145">
        <v>418</v>
      </c>
      <c r="B107" s="145">
        <v>418100655</v>
      </c>
      <c r="C107" s="146" t="s">
        <v>63</v>
      </c>
      <c r="D107" s="145">
        <v>100</v>
      </c>
      <c r="E107" s="146" t="s">
        <v>60</v>
      </c>
      <c r="F107" s="145">
        <v>655</v>
      </c>
      <c r="G107" s="146" t="s">
        <v>72</v>
      </c>
      <c r="H107" s="262">
        <v>1.02</v>
      </c>
      <c r="I107" s="263"/>
      <c r="J107" s="264">
        <v>10880.690045124897</v>
      </c>
      <c r="K107" s="265">
        <v>7956</v>
      </c>
      <c r="L107" s="265">
        <v>0</v>
      </c>
      <c r="M107" s="265">
        <v>938</v>
      </c>
      <c r="N107" s="266">
        <v>19774.690045124895</v>
      </c>
    </row>
    <row r="108" spans="1:14" s="62" customFormat="1" ht="12">
      <c r="A108" s="145">
        <v>419</v>
      </c>
      <c r="B108" s="145">
        <v>419035035</v>
      </c>
      <c r="C108" s="146" t="s">
        <v>74</v>
      </c>
      <c r="D108" s="145">
        <v>35</v>
      </c>
      <c r="E108" s="146" t="s">
        <v>12</v>
      </c>
      <c r="F108" s="145">
        <v>35</v>
      </c>
      <c r="G108" s="146" t="s">
        <v>12</v>
      </c>
      <c r="H108" s="262">
        <v>168.51</v>
      </c>
      <c r="I108" s="263"/>
      <c r="J108" s="264">
        <v>13070</v>
      </c>
      <c r="K108" s="265">
        <v>5486</v>
      </c>
      <c r="L108" s="265">
        <v>0</v>
      </c>
      <c r="M108" s="265">
        <v>938</v>
      </c>
      <c r="N108" s="266">
        <v>19494</v>
      </c>
    </row>
    <row r="109" spans="1:14" s="62" customFormat="1" ht="12">
      <c r="A109" s="145">
        <v>419</v>
      </c>
      <c r="B109" s="145">
        <v>419035044</v>
      </c>
      <c r="C109" s="146" t="s">
        <v>74</v>
      </c>
      <c r="D109" s="145">
        <v>35</v>
      </c>
      <c r="E109" s="146" t="s">
        <v>12</v>
      </c>
      <c r="F109" s="145">
        <v>44</v>
      </c>
      <c r="G109" s="146" t="s">
        <v>13</v>
      </c>
      <c r="H109" s="262">
        <v>3.4699999999999998</v>
      </c>
      <c r="I109" s="263"/>
      <c r="J109" s="264">
        <v>12094</v>
      </c>
      <c r="K109" s="265">
        <v>108</v>
      </c>
      <c r="L109" s="265">
        <v>0</v>
      </c>
      <c r="M109" s="265">
        <v>938</v>
      </c>
      <c r="N109" s="266">
        <v>13140</v>
      </c>
    </row>
    <row r="110" spans="1:14" s="62" customFormat="1" ht="12">
      <c r="A110" s="145">
        <v>419</v>
      </c>
      <c r="B110" s="145">
        <v>419035165</v>
      </c>
      <c r="C110" s="146" t="s">
        <v>74</v>
      </c>
      <c r="D110" s="145">
        <v>35</v>
      </c>
      <c r="E110" s="146" t="s">
        <v>12</v>
      </c>
      <c r="F110" s="145">
        <v>165</v>
      </c>
      <c r="G110" s="146" t="s">
        <v>18</v>
      </c>
      <c r="H110" s="262">
        <v>2</v>
      </c>
      <c r="I110" s="263"/>
      <c r="J110" s="264">
        <v>9576</v>
      </c>
      <c r="K110" s="265">
        <v>292</v>
      </c>
      <c r="L110" s="265">
        <v>0</v>
      </c>
      <c r="M110" s="265">
        <v>938</v>
      </c>
      <c r="N110" s="266">
        <v>10806</v>
      </c>
    </row>
    <row r="111" spans="1:14" s="62" customFormat="1" ht="12">
      <c r="A111" s="145">
        <v>419</v>
      </c>
      <c r="B111" s="145">
        <v>419035243</v>
      </c>
      <c r="C111" s="146" t="s">
        <v>74</v>
      </c>
      <c r="D111" s="145">
        <v>35</v>
      </c>
      <c r="E111" s="146" t="s">
        <v>12</v>
      </c>
      <c r="F111" s="145">
        <v>243</v>
      </c>
      <c r="G111" s="146" t="s">
        <v>84</v>
      </c>
      <c r="H111" s="262">
        <v>4</v>
      </c>
      <c r="I111" s="263"/>
      <c r="J111" s="264">
        <v>11985</v>
      </c>
      <c r="K111" s="265">
        <v>2251</v>
      </c>
      <c r="L111" s="265">
        <v>0</v>
      </c>
      <c r="M111" s="265">
        <v>938</v>
      </c>
      <c r="N111" s="266">
        <v>15174</v>
      </c>
    </row>
    <row r="112" spans="1:14" s="62" customFormat="1" ht="12">
      <c r="A112" s="145">
        <v>419</v>
      </c>
      <c r="B112" s="145">
        <v>419035244</v>
      </c>
      <c r="C112" s="146" t="s">
        <v>74</v>
      </c>
      <c r="D112" s="145">
        <v>35</v>
      </c>
      <c r="E112" s="146" t="s">
        <v>12</v>
      </c>
      <c r="F112" s="145">
        <v>244</v>
      </c>
      <c r="G112" s="146" t="s">
        <v>28</v>
      </c>
      <c r="H112" s="262">
        <v>7.93</v>
      </c>
      <c r="I112" s="263"/>
      <c r="J112" s="264">
        <v>14503</v>
      </c>
      <c r="K112" s="265">
        <v>4597</v>
      </c>
      <c r="L112" s="265">
        <v>0</v>
      </c>
      <c r="M112" s="265">
        <v>938</v>
      </c>
      <c r="N112" s="266">
        <v>20038</v>
      </c>
    </row>
    <row r="113" spans="1:14" s="62" customFormat="1" ht="12">
      <c r="A113" s="145">
        <v>419</v>
      </c>
      <c r="B113" s="145">
        <v>419035293</v>
      </c>
      <c r="C113" s="146" t="s">
        <v>74</v>
      </c>
      <c r="D113" s="145">
        <v>35</v>
      </c>
      <c r="E113" s="146" t="s">
        <v>12</v>
      </c>
      <c r="F113" s="145">
        <v>293</v>
      </c>
      <c r="G113" s="146" t="s">
        <v>177</v>
      </c>
      <c r="H113" s="262">
        <v>1</v>
      </c>
      <c r="I113" s="263"/>
      <c r="J113" s="264">
        <v>12760.161431036608</v>
      </c>
      <c r="K113" s="265">
        <v>611</v>
      </c>
      <c r="L113" s="265">
        <v>0</v>
      </c>
      <c r="M113" s="265">
        <v>938</v>
      </c>
      <c r="N113" s="266">
        <v>14309.161431036608</v>
      </c>
    </row>
    <row r="114" spans="1:14" s="62" customFormat="1" ht="12">
      <c r="A114" s="145">
        <v>420</v>
      </c>
      <c r="B114" s="145">
        <v>420049010</v>
      </c>
      <c r="C114" s="146" t="s">
        <v>75</v>
      </c>
      <c r="D114" s="145">
        <v>49</v>
      </c>
      <c r="E114" s="146" t="s">
        <v>76</v>
      </c>
      <c r="F114" s="145">
        <v>10</v>
      </c>
      <c r="G114" s="146" t="s">
        <v>77</v>
      </c>
      <c r="H114" s="262">
        <v>2.98</v>
      </c>
      <c r="I114" s="263"/>
      <c r="J114" s="264">
        <v>14374</v>
      </c>
      <c r="K114" s="265">
        <v>5378</v>
      </c>
      <c r="L114" s="265">
        <v>0</v>
      </c>
      <c r="M114" s="265">
        <v>938</v>
      </c>
      <c r="N114" s="266">
        <v>20690</v>
      </c>
    </row>
    <row r="115" spans="1:14" s="62" customFormat="1" ht="12">
      <c r="A115" s="145">
        <v>420</v>
      </c>
      <c r="B115" s="145">
        <v>420049023</v>
      </c>
      <c r="C115" s="146" t="s">
        <v>75</v>
      </c>
      <c r="D115" s="145">
        <v>49</v>
      </c>
      <c r="E115" s="146" t="s">
        <v>76</v>
      </c>
      <c r="F115" s="145">
        <v>23</v>
      </c>
      <c r="G115" s="146" t="s">
        <v>78</v>
      </c>
      <c r="H115" s="262">
        <v>0.06</v>
      </c>
      <c r="I115" s="263"/>
      <c r="J115" s="264">
        <v>10075</v>
      </c>
      <c r="K115" s="265">
        <v>5586</v>
      </c>
      <c r="L115" s="265">
        <v>0</v>
      </c>
      <c r="M115" s="265">
        <v>938</v>
      </c>
      <c r="N115" s="266">
        <v>16599</v>
      </c>
    </row>
    <row r="116" spans="1:14" s="62" customFormat="1" ht="12">
      <c r="A116" s="145">
        <v>420</v>
      </c>
      <c r="B116" s="145">
        <v>420049026</v>
      </c>
      <c r="C116" s="146" t="s">
        <v>75</v>
      </c>
      <c r="D116" s="145">
        <v>49</v>
      </c>
      <c r="E116" s="146" t="s">
        <v>76</v>
      </c>
      <c r="F116" s="145">
        <v>26</v>
      </c>
      <c r="G116" s="146" t="s">
        <v>79</v>
      </c>
      <c r="H116" s="262">
        <v>2.94</v>
      </c>
      <c r="I116" s="263"/>
      <c r="J116" s="264">
        <v>14347</v>
      </c>
      <c r="K116" s="265">
        <v>4685</v>
      </c>
      <c r="L116" s="265">
        <v>0</v>
      </c>
      <c r="M116" s="265">
        <v>938</v>
      </c>
      <c r="N116" s="266">
        <v>19970</v>
      </c>
    </row>
    <row r="117" spans="1:14" s="62" customFormat="1" ht="12">
      <c r="A117" s="145">
        <v>420</v>
      </c>
      <c r="B117" s="145">
        <v>420049031</v>
      </c>
      <c r="C117" s="146" t="s">
        <v>75</v>
      </c>
      <c r="D117" s="145">
        <v>49</v>
      </c>
      <c r="E117" s="146" t="s">
        <v>76</v>
      </c>
      <c r="F117" s="145">
        <v>31</v>
      </c>
      <c r="G117" s="146" t="s">
        <v>80</v>
      </c>
      <c r="H117" s="262">
        <v>2.92</v>
      </c>
      <c r="I117" s="263"/>
      <c r="J117" s="264">
        <v>10128</v>
      </c>
      <c r="K117" s="265">
        <v>5002</v>
      </c>
      <c r="L117" s="265">
        <v>0</v>
      </c>
      <c r="M117" s="265">
        <v>938</v>
      </c>
      <c r="N117" s="266">
        <v>16068</v>
      </c>
    </row>
    <row r="118" spans="1:14" s="62" customFormat="1" ht="12">
      <c r="A118" s="145">
        <v>420</v>
      </c>
      <c r="B118" s="145">
        <v>420049035</v>
      </c>
      <c r="C118" s="146" t="s">
        <v>75</v>
      </c>
      <c r="D118" s="145">
        <v>49</v>
      </c>
      <c r="E118" s="146" t="s">
        <v>76</v>
      </c>
      <c r="F118" s="145">
        <v>35</v>
      </c>
      <c r="G118" s="146" t="s">
        <v>12</v>
      </c>
      <c r="H118" s="262">
        <v>50.949999999999989</v>
      </c>
      <c r="I118" s="263"/>
      <c r="J118" s="264">
        <v>13612</v>
      </c>
      <c r="K118" s="265">
        <v>5713</v>
      </c>
      <c r="L118" s="265">
        <v>0</v>
      </c>
      <c r="M118" s="265">
        <v>938</v>
      </c>
      <c r="N118" s="266">
        <v>20263</v>
      </c>
    </row>
    <row r="119" spans="1:14" s="62" customFormat="1" ht="12">
      <c r="A119" s="145">
        <v>420</v>
      </c>
      <c r="B119" s="145">
        <v>420049044</v>
      </c>
      <c r="C119" s="146" t="s">
        <v>75</v>
      </c>
      <c r="D119" s="145">
        <v>49</v>
      </c>
      <c r="E119" s="146" t="s">
        <v>76</v>
      </c>
      <c r="F119" s="145">
        <v>44</v>
      </c>
      <c r="G119" s="146" t="s">
        <v>13</v>
      </c>
      <c r="H119" s="262">
        <v>5.3999999999999995</v>
      </c>
      <c r="I119" s="263"/>
      <c r="J119" s="264">
        <v>15260</v>
      </c>
      <c r="K119" s="265">
        <v>137</v>
      </c>
      <c r="L119" s="265">
        <v>0</v>
      </c>
      <c r="M119" s="265">
        <v>938</v>
      </c>
      <c r="N119" s="266">
        <v>16335</v>
      </c>
    </row>
    <row r="120" spans="1:14" s="62" customFormat="1" ht="12">
      <c r="A120" s="145">
        <v>420</v>
      </c>
      <c r="B120" s="145">
        <v>420049049</v>
      </c>
      <c r="C120" s="146" t="s">
        <v>75</v>
      </c>
      <c r="D120" s="145">
        <v>49</v>
      </c>
      <c r="E120" s="146" t="s">
        <v>76</v>
      </c>
      <c r="F120" s="145">
        <v>49</v>
      </c>
      <c r="G120" s="146" t="s">
        <v>76</v>
      </c>
      <c r="H120" s="262">
        <v>193.46999999999997</v>
      </c>
      <c r="I120" s="263"/>
      <c r="J120" s="264">
        <v>13164</v>
      </c>
      <c r="K120" s="265">
        <v>16603</v>
      </c>
      <c r="L120" s="265">
        <v>0</v>
      </c>
      <c r="M120" s="265">
        <v>938</v>
      </c>
      <c r="N120" s="266">
        <v>30705</v>
      </c>
    </row>
    <row r="121" spans="1:14" s="62" customFormat="1" ht="12">
      <c r="A121" s="145">
        <v>420</v>
      </c>
      <c r="B121" s="145">
        <v>420049057</v>
      </c>
      <c r="C121" s="146" t="s">
        <v>75</v>
      </c>
      <c r="D121" s="145">
        <v>49</v>
      </c>
      <c r="E121" s="146" t="s">
        <v>76</v>
      </c>
      <c r="F121" s="145">
        <v>57</v>
      </c>
      <c r="G121" s="146" t="s">
        <v>14</v>
      </c>
      <c r="H121" s="262">
        <v>4</v>
      </c>
      <c r="I121" s="263"/>
      <c r="J121" s="264">
        <v>10910</v>
      </c>
      <c r="K121" s="265">
        <v>341</v>
      </c>
      <c r="L121" s="265">
        <v>0</v>
      </c>
      <c r="M121" s="265">
        <v>938</v>
      </c>
      <c r="N121" s="266">
        <v>12189</v>
      </c>
    </row>
    <row r="122" spans="1:14" s="62" customFormat="1" ht="12">
      <c r="A122" s="145">
        <v>420</v>
      </c>
      <c r="B122" s="145">
        <v>420049067</v>
      </c>
      <c r="C122" s="146" t="s">
        <v>75</v>
      </c>
      <c r="D122" s="145">
        <v>49</v>
      </c>
      <c r="E122" s="146" t="s">
        <v>76</v>
      </c>
      <c r="F122" s="145">
        <v>67</v>
      </c>
      <c r="G122" s="146" t="s">
        <v>242</v>
      </c>
      <c r="H122" s="262">
        <v>1</v>
      </c>
      <c r="I122" s="263"/>
      <c r="J122" s="264">
        <v>10128</v>
      </c>
      <c r="K122" s="265">
        <v>9979</v>
      </c>
      <c r="L122" s="265">
        <v>0</v>
      </c>
      <c r="M122" s="265">
        <v>938</v>
      </c>
      <c r="N122" s="266">
        <v>21045</v>
      </c>
    </row>
    <row r="123" spans="1:14" s="62" customFormat="1" ht="12">
      <c r="A123" s="145">
        <v>420</v>
      </c>
      <c r="B123" s="145">
        <v>420049093</v>
      </c>
      <c r="C123" s="146" t="s">
        <v>75</v>
      </c>
      <c r="D123" s="145">
        <v>49</v>
      </c>
      <c r="E123" s="146" t="s">
        <v>76</v>
      </c>
      <c r="F123" s="145">
        <v>93</v>
      </c>
      <c r="G123" s="146" t="s">
        <v>15</v>
      </c>
      <c r="H123" s="262">
        <v>19.32</v>
      </c>
      <c r="I123" s="263"/>
      <c r="J123" s="264">
        <v>12315</v>
      </c>
      <c r="K123" s="265">
        <v>70</v>
      </c>
      <c r="L123" s="265">
        <v>0</v>
      </c>
      <c r="M123" s="265">
        <v>938</v>
      </c>
      <c r="N123" s="266">
        <v>13323</v>
      </c>
    </row>
    <row r="124" spans="1:14" s="62" customFormat="1" ht="12">
      <c r="A124" s="145">
        <v>420</v>
      </c>
      <c r="B124" s="145">
        <v>420049128</v>
      </c>
      <c r="C124" s="146" t="s">
        <v>75</v>
      </c>
      <c r="D124" s="145">
        <v>49</v>
      </c>
      <c r="E124" s="146" t="s">
        <v>76</v>
      </c>
      <c r="F124" s="145">
        <v>128</v>
      </c>
      <c r="G124" s="146" t="s">
        <v>128</v>
      </c>
      <c r="H124" s="262">
        <v>1</v>
      </c>
      <c r="I124" s="263"/>
      <c r="J124" s="264">
        <v>12549.540432084312</v>
      </c>
      <c r="K124" s="265">
        <v>724</v>
      </c>
      <c r="L124" s="265">
        <v>0</v>
      </c>
      <c r="M124" s="265">
        <v>938</v>
      </c>
      <c r="N124" s="266">
        <v>14211.540432084312</v>
      </c>
    </row>
    <row r="125" spans="1:14" s="62" customFormat="1" ht="12">
      <c r="A125" s="145">
        <v>420</v>
      </c>
      <c r="B125" s="145">
        <v>420049153</v>
      </c>
      <c r="C125" s="146" t="s">
        <v>75</v>
      </c>
      <c r="D125" s="145">
        <v>49</v>
      </c>
      <c r="E125" s="146" t="s">
        <v>76</v>
      </c>
      <c r="F125" s="145">
        <v>153</v>
      </c>
      <c r="G125" s="146" t="s">
        <v>112</v>
      </c>
      <c r="H125" s="262">
        <v>0.91</v>
      </c>
      <c r="I125" s="263"/>
      <c r="J125" s="264">
        <v>12895.517110247692</v>
      </c>
      <c r="K125" s="265">
        <v>218</v>
      </c>
      <c r="L125" s="265">
        <v>0</v>
      </c>
      <c r="M125" s="265">
        <v>938</v>
      </c>
      <c r="N125" s="266">
        <v>14051.517110247692</v>
      </c>
    </row>
    <row r="126" spans="1:14" s="62" customFormat="1" ht="12">
      <c r="A126" s="145">
        <v>420</v>
      </c>
      <c r="B126" s="145">
        <v>420049155</v>
      </c>
      <c r="C126" s="146" t="s">
        <v>75</v>
      </c>
      <c r="D126" s="145">
        <v>49</v>
      </c>
      <c r="E126" s="146" t="s">
        <v>76</v>
      </c>
      <c r="F126" s="145">
        <v>155</v>
      </c>
      <c r="G126" s="146" t="s">
        <v>16</v>
      </c>
      <c r="H126" s="262">
        <v>1.56</v>
      </c>
      <c r="I126" s="263"/>
      <c r="J126" s="264">
        <v>14327</v>
      </c>
      <c r="K126" s="265">
        <v>10022</v>
      </c>
      <c r="L126" s="265">
        <v>0</v>
      </c>
      <c r="M126" s="265">
        <v>938</v>
      </c>
      <c r="N126" s="266">
        <v>25287</v>
      </c>
    </row>
    <row r="127" spans="1:14" s="62" customFormat="1" ht="12">
      <c r="A127" s="145">
        <v>420</v>
      </c>
      <c r="B127" s="145">
        <v>420049163</v>
      </c>
      <c r="C127" s="146" t="s">
        <v>75</v>
      </c>
      <c r="D127" s="145">
        <v>49</v>
      </c>
      <c r="E127" s="146" t="s">
        <v>76</v>
      </c>
      <c r="F127" s="145">
        <v>163</v>
      </c>
      <c r="G127" s="146" t="s">
        <v>17</v>
      </c>
      <c r="H127" s="262">
        <v>2</v>
      </c>
      <c r="I127" s="263"/>
      <c r="J127" s="264">
        <v>15207</v>
      </c>
      <c r="K127" s="265">
        <v>144</v>
      </c>
      <c r="L127" s="265">
        <v>0</v>
      </c>
      <c r="M127" s="265">
        <v>938</v>
      </c>
      <c r="N127" s="266">
        <v>16289</v>
      </c>
    </row>
    <row r="128" spans="1:14" s="62" customFormat="1" ht="12">
      <c r="A128" s="145">
        <v>420</v>
      </c>
      <c r="B128" s="145">
        <v>420049165</v>
      </c>
      <c r="C128" s="146" t="s">
        <v>75</v>
      </c>
      <c r="D128" s="145">
        <v>49</v>
      </c>
      <c r="E128" s="146" t="s">
        <v>76</v>
      </c>
      <c r="F128" s="145">
        <v>165</v>
      </c>
      <c r="G128" s="146" t="s">
        <v>18</v>
      </c>
      <c r="H128" s="262">
        <v>14.11</v>
      </c>
      <c r="I128" s="263"/>
      <c r="J128" s="264">
        <v>13604</v>
      </c>
      <c r="K128" s="265">
        <v>415</v>
      </c>
      <c r="L128" s="265">
        <v>0</v>
      </c>
      <c r="M128" s="265">
        <v>938</v>
      </c>
      <c r="N128" s="266">
        <v>14957</v>
      </c>
    </row>
    <row r="129" spans="1:14" s="62" customFormat="1" ht="12">
      <c r="A129" s="145">
        <v>420</v>
      </c>
      <c r="B129" s="145">
        <v>420049176</v>
      </c>
      <c r="C129" s="146" t="s">
        <v>75</v>
      </c>
      <c r="D129" s="145">
        <v>49</v>
      </c>
      <c r="E129" s="146" t="s">
        <v>76</v>
      </c>
      <c r="F129" s="145">
        <v>176</v>
      </c>
      <c r="G129" s="146" t="s">
        <v>82</v>
      </c>
      <c r="H129" s="262">
        <v>11.33</v>
      </c>
      <c r="I129" s="263"/>
      <c r="J129" s="264">
        <v>10009</v>
      </c>
      <c r="K129" s="265">
        <v>4979</v>
      </c>
      <c r="L129" s="265">
        <v>0</v>
      </c>
      <c r="M129" s="265">
        <v>938</v>
      </c>
      <c r="N129" s="266">
        <v>15926</v>
      </c>
    </row>
    <row r="130" spans="1:14" s="62" customFormat="1" ht="12">
      <c r="A130" s="145">
        <v>420</v>
      </c>
      <c r="B130" s="145">
        <v>420049181</v>
      </c>
      <c r="C130" s="146" t="s">
        <v>75</v>
      </c>
      <c r="D130" s="145">
        <v>49</v>
      </c>
      <c r="E130" s="146" t="s">
        <v>76</v>
      </c>
      <c r="F130" s="145">
        <v>181</v>
      </c>
      <c r="G130" s="146" t="s">
        <v>83</v>
      </c>
      <c r="H130" s="262">
        <v>1</v>
      </c>
      <c r="I130" s="263"/>
      <c r="J130" s="264">
        <v>11201</v>
      </c>
      <c r="K130" s="265">
        <v>206</v>
      </c>
      <c r="L130" s="265">
        <v>0</v>
      </c>
      <c r="M130" s="265">
        <v>938</v>
      </c>
      <c r="N130" s="266">
        <v>12345</v>
      </c>
    </row>
    <row r="131" spans="1:14" s="62" customFormat="1" ht="12">
      <c r="A131" s="145">
        <v>420</v>
      </c>
      <c r="B131" s="145">
        <v>420049199</v>
      </c>
      <c r="C131" s="146" t="s">
        <v>75</v>
      </c>
      <c r="D131" s="145">
        <v>49</v>
      </c>
      <c r="E131" s="146" t="s">
        <v>76</v>
      </c>
      <c r="F131" s="145">
        <v>199</v>
      </c>
      <c r="G131" s="146" t="s">
        <v>145</v>
      </c>
      <c r="H131" s="262">
        <v>2</v>
      </c>
      <c r="I131" s="263"/>
      <c r="J131" s="264">
        <v>15593</v>
      </c>
      <c r="K131" s="265">
        <v>10462</v>
      </c>
      <c r="L131" s="265">
        <v>0</v>
      </c>
      <c r="M131" s="265">
        <v>938</v>
      </c>
      <c r="N131" s="266">
        <v>26993</v>
      </c>
    </row>
    <row r="132" spans="1:14" s="62" customFormat="1" ht="12">
      <c r="A132" s="145">
        <v>420</v>
      </c>
      <c r="B132" s="145">
        <v>420049243</v>
      </c>
      <c r="C132" s="146" t="s">
        <v>75</v>
      </c>
      <c r="D132" s="145">
        <v>49</v>
      </c>
      <c r="E132" s="146" t="s">
        <v>76</v>
      </c>
      <c r="F132" s="145">
        <v>243</v>
      </c>
      <c r="G132" s="146" t="s">
        <v>84</v>
      </c>
      <c r="H132" s="262">
        <v>1.0900000000000001</v>
      </c>
      <c r="I132" s="263"/>
      <c r="J132" s="264">
        <v>11618</v>
      </c>
      <c r="K132" s="265">
        <v>2182</v>
      </c>
      <c r="L132" s="265">
        <v>0</v>
      </c>
      <c r="M132" s="265">
        <v>938</v>
      </c>
      <c r="N132" s="266">
        <v>14738</v>
      </c>
    </row>
    <row r="133" spans="1:14" s="62" customFormat="1" ht="12">
      <c r="A133" s="145">
        <v>420</v>
      </c>
      <c r="B133" s="145">
        <v>420049244</v>
      </c>
      <c r="C133" s="146" t="s">
        <v>75</v>
      </c>
      <c r="D133" s="145">
        <v>49</v>
      </c>
      <c r="E133" s="146" t="s">
        <v>76</v>
      </c>
      <c r="F133" s="145">
        <v>244</v>
      </c>
      <c r="G133" s="146" t="s">
        <v>28</v>
      </c>
      <c r="H133" s="262">
        <v>4.43</v>
      </c>
      <c r="I133" s="263"/>
      <c r="J133" s="264">
        <v>10031</v>
      </c>
      <c r="K133" s="265">
        <v>3179</v>
      </c>
      <c r="L133" s="265">
        <v>0</v>
      </c>
      <c r="M133" s="265">
        <v>938</v>
      </c>
      <c r="N133" s="266">
        <v>14148</v>
      </c>
    </row>
    <row r="134" spans="1:14" s="62" customFormat="1" ht="12">
      <c r="A134" s="145">
        <v>420</v>
      </c>
      <c r="B134" s="145">
        <v>420049248</v>
      </c>
      <c r="C134" s="146" t="s">
        <v>75</v>
      </c>
      <c r="D134" s="145">
        <v>49</v>
      </c>
      <c r="E134" s="146" t="s">
        <v>76</v>
      </c>
      <c r="F134" s="145">
        <v>248</v>
      </c>
      <c r="G134" s="146" t="s">
        <v>19</v>
      </c>
      <c r="H134" s="262">
        <v>6.95</v>
      </c>
      <c r="I134" s="263"/>
      <c r="J134" s="264">
        <v>10837</v>
      </c>
      <c r="K134" s="265">
        <v>856</v>
      </c>
      <c r="L134" s="265">
        <v>0</v>
      </c>
      <c r="M134" s="265">
        <v>938</v>
      </c>
      <c r="N134" s="266">
        <v>12631</v>
      </c>
    </row>
    <row r="135" spans="1:14" s="62" customFormat="1" ht="12">
      <c r="A135" s="145">
        <v>420</v>
      </c>
      <c r="B135" s="145">
        <v>420049262</v>
      </c>
      <c r="C135" s="146" t="s">
        <v>75</v>
      </c>
      <c r="D135" s="145">
        <v>49</v>
      </c>
      <c r="E135" s="146" t="s">
        <v>76</v>
      </c>
      <c r="F135" s="145">
        <v>262</v>
      </c>
      <c r="G135" s="146" t="s">
        <v>20</v>
      </c>
      <c r="H135" s="262">
        <v>1</v>
      </c>
      <c r="I135" s="263"/>
      <c r="J135" s="264">
        <v>14984</v>
      </c>
      <c r="K135" s="265">
        <v>5237</v>
      </c>
      <c r="L135" s="265">
        <v>0</v>
      </c>
      <c r="M135" s="265">
        <v>938</v>
      </c>
      <c r="N135" s="266">
        <v>21159</v>
      </c>
    </row>
    <row r="136" spans="1:14" s="62" customFormat="1" ht="12">
      <c r="A136" s="145">
        <v>420</v>
      </c>
      <c r="B136" s="145">
        <v>420049274</v>
      </c>
      <c r="C136" s="146" t="s">
        <v>75</v>
      </c>
      <c r="D136" s="145">
        <v>49</v>
      </c>
      <c r="E136" s="146" t="s">
        <v>76</v>
      </c>
      <c r="F136" s="145">
        <v>274</v>
      </c>
      <c r="G136" s="146" t="s">
        <v>62</v>
      </c>
      <c r="H136" s="262">
        <v>1.96</v>
      </c>
      <c r="I136" s="263"/>
      <c r="J136" s="264">
        <v>13692.844141302538</v>
      </c>
      <c r="K136" s="265">
        <v>5631</v>
      </c>
      <c r="L136" s="265">
        <v>0</v>
      </c>
      <c r="M136" s="265">
        <v>938</v>
      </c>
      <c r="N136" s="266">
        <v>20261.844141302536</v>
      </c>
    </row>
    <row r="137" spans="1:14" s="62" customFormat="1" ht="12">
      <c r="A137" s="145">
        <v>420</v>
      </c>
      <c r="B137" s="145">
        <v>420049284</v>
      </c>
      <c r="C137" s="146" t="s">
        <v>75</v>
      </c>
      <c r="D137" s="145">
        <v>49</v>
      </c>
      <c r="E137" s="146" t="s">
        <v>76</v>
      </c>
      <c r="F137" s="145">
        <v>284</v>
      </c>
      <c r="G137" s="146" t="s">
        <v>146</v>
      </c>
      <c r="H137" s="262">
        <v>1</v>
      </c>
      <c r="I137" s="263"/>
      <c r="J137" s="264">
        <v>11142.294935999998</v>
      </c>
      <c r="K137" s="265">
        <v>4438</v>
      </c>
      <c r="L137" s="265">
        <v>0</v>
      </c>
      <c r="M137" s="265">
        <v>938</v>
      </c>
      <c r="N137" s="266">
        <v>16518.294935999998</v>
      </c>
    </row>
    <row r="138" spans="1:14" s="62" customFormat="1" ht="12">
      <c r="A138" s="145">
        <v>420</v>
      </c>
      <c r="B138" s="145">
        <v>420049295</v>
      </c>
      <c r="C138" s="146" t="s">
        <v>75</v>
      </c>
      <c r="D138" s="145">
        <v>49</v>
      </c>
      <c r="E138" s="146" t="s">
        <v>76</v>
      </c>
      <c r="F138" s="145">
        <v>295</v>
      </c>
      <c r="G138" s="146" t="s">
        <v>141</v>
      </c>
      <c r="H138" s="262">
        <v>1</v>
      </c>
      <c r="I138" s="263"/>
      <c r="J138" s="264">
        <v>14420</v>
      </c>
      <c r="K138" s="265">
        <v>8508</v>
      </c>
      <c r="L138" s="265">
        <v>0</v>
      </c>
      <c r="M138" s="265">
        <v>938</v>
      </c>
      <c r="N138" s="266">
        <v>23866</v>
      </c>
    </row>
    <row r="139" spans="1:14" s="62" customFormat="1" ht="12">
      <c r="A139" s="145">
        <v>420</v>
      </c>
      <c r="B139" s="145">
        <v>420049314</v>
      </c>
      <c r="C139" s="146" t="s">
        <v>75</v>
      </c>
      <c r="D139" s="145">
        <v>49</v>
      </c>
      <c r="E139" s="146" t="s">
        <v>76</v>
      </c>
      <c r="F139" s="145">
        <v>314</v>
      </c>
      <c r="G139" s="146" t="s">
        <v>30</v>
      </c>
      <c r="H139" s="262">
        <v>2</v>
      </c>
      <c r="I139" s="263"/>
      <c r="J139" s="264">
        <v>14926</v>
      </c>
      <c r="K139" s="265">
        <v>11206</v>
      </c>
      <c r="L139" s="265">
        <v>0</v>
      </c>
      <c r="M139" s="265">
        <v>938</v>
      </c>
      <c r="N139" s="266">
        <v>27070</v>
      </c>
    </row>
    <row r="140" spans="1:14" s="62" customFormat="1" ht="12">
      <c r="A140" s="145">
        <v>420</v>
      </c>
      <c r="B140" s="145">
        <v>420049321</v>
      </c>
      <c r="C140" s="146" t="s">
        <v>75</v>
      </c>
      <c r="D140" s="145">
        <v>49</v>
      </c>
      <c r="E140" s="146" t="s">
        <v>76</v>
      </c>
      <c r="F140" s="145">
        <v>321</v>
      </c>
      <c r="G140" s="146" t="s">
        <v>118</v>
      </c>
      <c r="H140" s="262">
        <v>2</v>
      </c>
      <c r="I140" s="263"/>
      <c r="J140" s="264">
        <v>10711.900348929423</v>
      </c>
      <c r="K140" s="265">
        <v>5429</v>
      </c>
      <c r="L140" s="265">
        <v>0</v>
      </c>
      <c r="M140" s="265">
        <v>938</v>
      </c>
      <c r="N140" s="266">
        <v>17078.900348929423</v>
      </c>
    </row>
    <row r="141" spans="1:14" s="62" customFormat="1" ht="12">
      <c r="A141" s="145">
        <v>420</v>
      </c>
      <c r="B141" s="145">
        <v>420049347</v>
      </c>
      <c r="C141" s="146" t="s">
        <v>75</v>
      </c>
      <c r="D141" s="145">
        <v>49</v>
      </c>
      <c r="E141" s="146" t="s">
        <v>76</v>
      </c>
      <c r="F141" s="145">
        <v>347</v>
      </c>
      <c r="G141" s="146" t="s">
        <v>86</v>
      </c>
      <c r="H141" s="262">
        <v>1</v>
      </c>
      <c r="I141" s="263"/>
      <c r="J141" s="264">
        <v>13180</v>
      </c>
      <c r="K141" s="265">
        <v>5967</v>
      </c>
      <c r="L141" s="265">
        <v>0</v>
      </c>
      <c r="M141" s="265">
        <v>938</v>
      </c>
      <c r="N141" s="266">
        <v>20085</v>
      </c>
    </row>
    <row r="142" spans="1:14" s="62" customFormat="1" ht="12">
      <c r="A142" s="145">
        <v>420</v>
      </c>
      <c r="B142" s="145">
        <v>420049348</v>
      </c>
      <c r="C142" s="146" t="s">
        <v>75</v>
      </c>
      <c r="D142" s="145">
        <v>49</v>
      </c>
      <c r="E142" s="146" t="s">
        <v>76</v>
      </c>
      <c r="F142" s="145">
        <v>348</v>
      </c>
      <c r="G142" s="146" t="s">
        <v>104</v>
      </c>
      <c r="H142" s="262">
        <v>0.93</v>
      </c>
      <c r="I142" s="263"/>
      <c r="J142" s="264">
        <v>13942.386988193281</v>
      </c>
      <c r="K142" s="265">
        <v>273</v>
      </c>
      <c r="L142" s="265">
        <v>0</v>
      </c>
      <c r="M142" s="265">
        <v>938</v>
      </c>
      <c r="N142" s="266">
        <v>15153.386988193281</v>
      </c>
    </row>
    <row r="143" spans="1:14" s="62" customFormat="1" ht="12">
      <c r="A143" s="145">
        <v>420</v>
      </c>
      <c r="B143" s="145">
        <v>420049616</v>
      </c>
      <c r="C143" s="146" t="s">
        <v>75</v>
      </c>
      <c r="D143" s="145">
        <v>49</v>
      </c>
      <c r="E143" s="146" t="s">
        <v>76</v>
      </c>
      <c r="F143" s="145">
        <v>616</v>
      </c>
      <c r="G143" s="146" t="s">
        <v>87</v>
      </c>
      <c r="H143" s="262">
        <v>1</v>
      </c>
      <c r="I143" s="263"/>
      <c r="J143" s="264">
        <v>10128</v>
      </c>
      <c r="K143" s="265">
        <v>3935</v>
      </c>
      <c r="L143" s="265">
        <v>0</v>
      </c>
      <c r="M143" s="265">
        <v>938</v>
      </c>
      <c r="N143" s="266">
        <v>15001</v>
      </c>
    </row>
    <row r="144" spans="1:14" s="62" customFormat="1" ht="12">
      <c r="A144" s="145">
        <v>426</v>
      </c>
      <c r="B144" s="145">
        <v>426149128</v>
      </c>
      <c r="C144" s="146" t="s">
        <v>88</v>
      </c>
      <c r="D144" s="145">
        <v>149</v>
      </c>
      <c r="E144" s="146" t="s">
        <v>81</v>
      </c>
      <c r="F144" s="145">
        <v>128</v>
      </c>
      <c r="G144" s="146" t="s">
        <v>128</v>
      </c>
      <c r="H144" s="262">
        <v>17</v>
      </c>
      <c r="I144" s="263"/>
      <c r="J144" s="264">
        <v>12019</v>
      </c>
      <c r="K144" s="265">
        <v>693</v>
      </c>
      <c r="L144" s="265">
        <v>0</v>
      </c>
      <c r="M144" s="265">
        <v>938</v>
      </c>
      <c r="N144" s="266">
        <v>13650</v>
      </c>
    </row>
    <row r="145" spans="1:14" s="62" customFormat="1" ht="12">
      <c r="A145" s="145">
        <v>426</v>
      </c>
      <c r="B145" s="145">
        <v>426149149</v>
      </c>
      <c r="C145" s="146" t="s">
        <v>88</v>
      </c>
      <c r="D145" s="145">
        <v>149</v>
      </c>
      <c r="E145" s="146" t="s">
        <v>81</v>
      </c>
      <c r="F145" s="145">
        <v>149</v>
      </c>
      <c r="G145" s="146" t="s">
        <v>81</v>
      </c>
      <c r="H145" s="262">
        <v>357.7000000000001</v>
      </c>
      <c r="I145" s="263"/>
      <c r="J145" s="264">
        <v>12550</v>
      </c>
      <c r="K145" s="265">
        <v>464</v>
      </c>
      <c r="L145" s="265">
        <v>0</v>
      </c>
      <c r="M145" s="265">
        <v>938</v>
      </c>
      <c r="N145" s="266">
        <v>13952</v>
      </c>
    </row>
    <row r="146" spans="1:14" s="62" customFormat="1" ht="12">
      <c r="A146" s="145">
        <v>426</v>
      </c>
      <c r="B146" s="145">
        <v>426149160</v>
      </c>
      <c r="C146" s="146" t="s">
        <v>88</v>
      </c>
      <c r="D146" s="145">
        <v>149</v>
      </c>
      <c r="E146" s="146" t="s">
        <v>81</v>
      </c>
      <c r="F146" s="145">
        <v>160</v>
      </c>
      <c r="G146" s="146" t="s">
        <v>140</v>
      </c>
      <c r="H146" s="262">
        <v>1</v>
      </c>
      <c r="I146" s="263"/>
      <c r="J146" s="264">
        <v>13377.211333781801</v>
      </c>
      <c r="K146" s="265">
        <v>156</v>
      </c>
      <c r="L146" s="265">
        <v>0</v>
      </c>
      <c r="M146" s="265">
        <v>938</v>
      </c>
      <c r="N146" s="266">
        <v>14471.211333781801</v>
      </c>
    </row>
    <row r="147" spans="1:14" s="62" customFormat="1" ht="12">
      <c r="A147" s="145">
        <v>426</v>
      </c>
      <c r="B147" s="145">
        <v>426149181</v>
      </c>
      <c r="C147" s="146" t="s">
        <v>88</v>
      </c>
      <c r="D147" s="145">
        <v>149</v>
      </c>
      <c r="E147" s="146" t="s">
        <v>81</v>
      </c>
      <c r="F147" s="145">
        <v>181</v>
      </c>
      <c r="G147" s="146" t="s">
        <v>83</v>
      </c>
      <c r="H147" s="262">
        <v>23</v>
      </c>
      <c r="I147" s="263"/>
      <c r="J147" s="264">
        <v>10344</v>
      </c>
      <c r="K147" s="265">
        <v>190</v>
      </c>
      <c r="L147" s="265">
        <v>0</v>
      </c>
      <c r="M147" s="265">
        <v>938</v>
      </c>
      <c r="N147" s="266">
        <v>11472</v>
      </c>
    </row>
    <row r="148" spans="1:14" s="62" customFormat="1" ht="12">
      <c r="A148" s="145">
        <v>426</v>
      </c>
      <c r="B148" s="145">
        <v>426149211</v>
      </c>
      <c r="C148" s="146" t="s">
        <v>88</v>
      </c>
      <c r="D148" s="145">
        <v>149</v>
      </c>
      <c r="E148" s="146" t="s">
        <v>81</v>
      </c>
      <c r="F148" s="145">
        <v>211</v>
      </c>
      <c r="G148" s="146" t="s">
        <v>91</v>
      </c>
      <c r="H148" s="262">
        <v>1</v>
      </c>
      <c r="I148" s="263"/>
      <c r="J148" s="264">
        <v>13089</v>
      </c>
      <c r="K148" s="265">
        <v>2974</v>
      </c>
      <c r="L148" s="265">
        <v>0</v>
      </c>
      <c r="M148" s="265">
        <v>938</v>
      </c>
      <c r="N148" s="266">
        <v>17001</v>
      </c>
    </row>
    <row r="149" spans="1:14" s="62" customFormat="1" ht="12">
      <c r="A149" s="145">
        <v>428</v>
      </c>
      <c r="B149" s="145">
        <v>428035016</v>
      </c>
      <c r="C149" s="146" t="s">
        <v>531</v>
      </c>
      <c r="D149" s="145">
        <v>35</v>
      </c>
      <c r="E149" s="146" t="s">
        <v>12</v>
      </c>
      <c r="F149" s="145">
        <v>16</v>
      </c>
      <c r="G149" s="146" t="s">
        <v>168</v>
      </c>
      <c r="H149" s="262">
        <v>6</v>
      </c>
      <c r="I149" s="263"/>
      <c r="J149" s="264">
        <v>10191</v>
      </c>
      <c r="K149" s="265">
        <v>488</v>
      </c>
      <c r="L149" s="265">
        <v>0</v>
      </c>
      <c r="M149" s="265">
        <v>938</v>
      </c>
      <c r="N149" s="266">
        <v>11617</v>
      </c>
    </row>
    <row r="150" spans="1:14" s="62" customFormat="1" ht="12">
      <c r="A150" s="145">
        <v>428</v>
      </c>
      <c r="B150" s="145">
        <v>428035018</v>
      </c>
      <c r="C150" s="146" t="s">
        <v>531</v>
      </c>
      <c r="D150" s="145">
        <v>35</v>
      </c>
      <c r="E150" s="146" t="s">
        <v>12</v>
      </c>
      <c r="F150" s="145">
        <v>18</v>
      </c>
      <c r="G150" s="146" t="s">
        <v>169</v>
      </c>
      <c r="H150" s="262">
        <v>1</v>
      </c>
      <c r="I150" s="263"/>
      <c r="J150" s="264">
        <v>9952</v>
      </c>
      <c r="K150" s="265">
        <v>6131</v>
      </c>
      <c r="L150" s="265">
        <v>0</v>
      </c>
      <c r="M150" s="265">
        <v>938</v>
      </c>
      <c r="N150" s="266">
        <v>17021</v>
      </c>
    </row>
    <row r="151" spans="1:14" s="62" customFormat="1" ht="12">
      <c r="A151" s="145">
        <v>428</v>
      </c>
      <c r="B151" s="145">
        <v>428035035</v>
      </c>
      <c r="C151" s="146" t="s">
        <v>531</v>
      </c>
      <c r="D151" s="145">
        <v>35</v>
      </c>
      <c r="E151" s="146" t="s">
        <v>12</v>
      </c>
      <c r="F151" s="145">
        <v>35</v>
      </c>
      <c r="G151" s="146" t="s">
        <v>12</v>
      </c>
      <c r="H151" s="262">
        <v>1709.14</v>
      </c>
      <c r="I151" s="263"/>
      <c r="J151" s="264">
        <v>13176</v>
      </c>
      <c r="K151" s="265">
        <v>5530</v>
      </c>
      <c r="L151" s="265">
        <v>40.595374103320104</v>
      </c>
      <c r="M151" s="265">
        <v>938</v>
      </c>
      <c r="N151" s="266">
        <v>19684.595374103319</v>
      </c>
    </row>
    <row r="152" spans="1:14" s="62" customFormat="1" ht="12">
      <c r="A152" s="145">
        <v>428</v>
      </c>
      <c r="B152" s="145">
        <v>428035040</v>
      </c>
      <c r="C152" s="146" t="s">
        <v>531</v>
      </c>
      <c r="D152" s="145">
        <v>35</v>
      </c>
      <c r="E152" s="146" t="s">
        <v>12</v>
      </c>
      <c r="F152" s="145">
        <v>40</v>
      </c>
      <c r="G152" s="146" t="s">
        <v>92</v>
      </c>
      <c r="H152" s="262">
        <v>1</v>
      </c>
      <c r="I152" s="263"/>
      <c r="J152" s="264">
        <v>11339.378843972818</v>
      </c>
      <c r="K152" s="265">
        <v>3132</v>
      </c>
      <c r="L152" s="265">
        <v>0</v>
      </c>
      <c r="M152" s="265">
        <v>938</v>
      </c>
      <c r="N152" s="266">
        <v>15409.378843972818</v>
      </c>
    </row>
    <row r="153" spans="1:14" s="62" customFormat="1" ht="12">
      <c r="A153" s="145">
        <v>428</v>
      </c>
      <c r="B153" s="145">
        <v>428035044</v>
      </c>
      <c r="C153" s="146" t="s">
        <v>531</v>
      </c>
      <c r="D153" s="145">
        <v>35</v>
      </c>
      <c r="E153" s="146" t="s">
        <v>12</v>
      </c>
      <c r="F153" s="145">
        <v>44</v>
      </c>
      <c r="G153" s="146" t="s">
        <v>13</v>
      </c>
      <c r="H153" s="262">
        <v>29.100000000000005</v>
      </c>
      <c r="I153" s="263"/>
      <c r="J153" s="264">
        <v>11724</v>
      </c>
      <c r="K153" s="265">
        <v>105</v>
      </c>
      <c r="L153" s="265">
        <v>0</v>
      </c>
      <c r="M153" s="265">
        <v>938</v>
      </c>
      <c r="N153" s="266">
        <v>12767</v>
      </c>
    </row>
    <row r="154" spans="1:14" s="62" customFormat="1" ht="12">
      <c r="A154" s="145">
        <v>428</v>
      </c>
      <c r="B154" s="145">
        <v>428035049</v>
      </c>
      <c r="C154" s="146" t="s">
        <v>531</v>
      </c>
      <c r="D154" s="145">
        <v>35</v>
      </c>
      <c r="E154" s="146" t="s">
        <v>12</v>
      </c>
      <c r="F154" s="145">
        <v>49</v>
      </c>
      <c r="G154" s="146" t="s">
        <v>76</v>
      </c>
      <c r="H154" s="262">
        <v>2.74</v>
      </c>
      <c r="I154" s="263"/>
      <c r="J154" s="264">
        <v>14660</v>
      </c>
      <c r="K154" s="265">
        <v>18490</v>
      </c>
      <c r="L154" s="265">
        <v>0</v>
      </c>
      <c r="M154" s="265">
        <v>938</v>
      </c>
      <c r="N154" s="266">
        <v>34088</v>
      </c>
    </row>
    <row r="155" spans="1:14" s="62" customFormat="1" ht="12">
      <c r="A155" s="145">
        <v>428</v>
      </c>
      <c r="B155" s="145">
        <v>428035050</v>
      </c>
      <c r="C155" s="146" t="s">
        <v>531</v>
      </c>
      <c r="D155" s="145">
        <v>35</v>
      </c>
      <c r="E155" s="146" t="s">
        <v>12</v>
      </c>
      <c r="F155" s="145">
        <v>50</v>
      </c>
      <c r="G155" s="146" t="s">
        <v>94</v>
      </c>
      <c r="H155" s="262">
        <v>0.81</v>
      </c>
      <c r="I155" s="263"/>
      <c r="J155" s="264">
        <v>13788</v>
      </c>
      <c r="K155" s="265">
        <v>6135</v>
      </c>
      <c r="L155" s="265">
        <v>0</v>
      </c>
      <c r="M155" s="265">
        <v>938</v>
      </c>
      <c r="N155" s="266">
        <v>20861</v>
      </c>
    </row>
    <row r="156" spans="1:14" s="62" customFormat="1" ht="12">
      <c r="A156" s="145">
        <v>428</v>
      </c>
      <c r="B156" s="145">
        <v>428035057</v>
      </c>
      <c r="C156" s="146" t="s">
        <v>531</v>
      </c>
      <c r="D156" s="145">
        <v>35</v>
      </c>
      <c r="E156" s="146" t="s">
        <v>12</v>
      </c>
      <c r="F156" s="145">
        <v>57</v>
      </c>
      <c r="G156" s="146" t="s">
        <v>14</v>
      </c>
      <c r="H156" s="262">
        <v>159.41999999999999</v>
      </c>
      <c r="I156" s="263"/>
      <c r="J156" s="264">
        <v>13252</v>
      </c>
      <c r="K156" s="265">
        <v>414</v>
      </c>
      <c r="L156" s="265">
        <v>0</v>
      </c>
      <c r="M156" s="265">
        <v>938</v>
      </c>
      <c r="N156" s="266">
        <v>14604</v>
      </c>
    </row>
    <row r="157" spans="1:14" s="62" customFormat="1" ht="12">
      <c r="A157" s="145">
        <v>428</v>
      </c>
      <c r="B157" s="145">
        <v>428035073</v>
      </c>
      <c r="C157" s="146" t="s">
        <v>531</v>
      </c>
      <c r="D157" s="145">
        <v>35</v>
      </c>
      <c r="E157" s="146" t="s">
        <v>12</v>
      </c>
      <c r="F157" s="145">
        <v>73</v>
      </c>
      <c r="G157" s="146" t="s">
        <v>24</v>
      </c>
      <c r="H157" s="262">
        <v>14.92</v>
      </c>
      <c r="I157" s="263"/>
      <c r="J157" s="264">
        <v>12771</v>
      </c>
      <c r="K157" s="265">
        <v>8821</v>
      </c>
      <c r="L157" s="265">
        <v>0</v>
      </c>
      <c r="M157" s="265">
        <v>938</v>
      </c>
      <c r="N157" s="266">
        <v>22530</v>
      </c>
    </row>
    <row r="158" spans="1:14" s="62" customFormat="1" ht="12">
      <c r="A158" s="145">
        <v>428</v>
      </c>
      <c r="B158" s="145">
        <v>428035079</v>
      </c>
      <c r="C158" s="146" t="s">
        <v>531</v>
      </c>
      <c r="D158" s="145">
        <v>35</v>
      </c>
      <c r="E158" s="146" t="s">
        <v>12</v>
      </c>
      <c r="F158" s="145">
        <v>79</v>
      </c>
      <c r="G158" s="146" t="s">
        <v>90</v>
      </c>
      <c r="H158" s="262">
        <v>0.71</v>
      </c>
      <c r="I158" s="263"/>
      <c r="J158" s="264">
        <v>11124.295946014126</v>
      </c>
      <c r="K158" s="265">
        <v>63</v>
      </c>
      <c r="L158" s="265">
        <v>0</v>
      </c>
      <c r="M158" s="265">
        <v>938</v>
      </c>
      <c r="N158" s="266">
        <v>12125.295946014126</v>
      </c>
    </row>
    <row r="159" spans="1:14" s="62" customFormat="1" ht="12">
      <c r="A159" s="145">
        <v>428</v>
      </c>
      <c r="B159" s="145">
        <v>428035088</v>
      </c>
      <c r="C159" s="146" t="s">
        <v>531</v>
      </c>
      <c r="D159" s="145">
        <v>35</v>
      </c>
      <c r="E159" s="146" t="s">
        <v>12</v>
      </c>
      <c r="F159" s="145">
        <v>88</v>
      </c>
      <c r="G159" s="146" t="s">
        <v>95</v>
      </c>
      <c r="H159" s="262">
        <v>2</v>
      </c>
      <c r="I159" s="263"/>
      <c r="J159" s="264">
        <v>13976</v>
      </c>
      <c r="K159" s="265">
        <v>4094</v>
      </c>
      <c r="L159" s="265">
        <v>0</v>
      </c>
      <c r="M159" s="265">
        <v>938</v>
      </c>
      <c r="N159" s="266">
        <v>19008</v>
      </c>
    </row>
    <row r="160" spans="1:14" s="62" customFormat="1" ht="12">
      <c r="A160" s="145">
        <v>428</v>
      </c>
      <c r="B160" s="145">
        <v>428035093</v>
      </c>
      <c r="C160" s="146" t="s">
        <v>531</v>
      </c>
      <c r="D160" s="145">
        <v>35</v>
      </c>
      <c r="E160" s="146" t="s">
        <v>12</v>
      </c>
      <c r="F160" s="145">
        <v>93</v>
      </c>
      <c r="G160" s="146" t="s">
        <v>15</v>
      </c>
      <c r="H160" s="262">
        <v>8.92</v>
      </c>
      <c r="I160" s="263"/>
      <c r="J160" s="264">
        <v>11767</v>
      </c>
      <c r="K160" s="265">
        <v>67</v>
      </c>
      <c r="L160" s="265">
        <v>0</v>
      </c>
      <c r="M160" s="265">
        <v>938</v>
      </c>
      <c r="N160" s="266">
        <v>12772</v>
      </c>
    </row>
    <row r="161" spans="1:14" s="62" customFormat="1" ht="12">
      <c r="A161" s="145">
        <v>428</v>
      </c>
      <c r="B161" s="145">
        <v>428035095</v>
      </c>
      <c r="C161" s="146" t="s">
        <v>531</v>
      </c>
      <c r="D161" s="145">
        <v>35</v>
      </c>
      <c r="E161" s="146" t="s">
        <v>12</v>
      </c>
      <c r="F161" s="145">
        <v>95</v>
      </c>
      <c r="G161" s="146" t="s">
        <v>288</v>
      </c>
      <c r="H161" s="262">
        <v>1</v>
      </c>
      <c r="I161" s="263"/>
      <c r="J161" s="264">
        <v>14048.368555601484</v>
      </c>
      <c r="K161" s="265">
        <v>103</v>
      </c>
      <c r="L161" s="265">
        <v>0</v>
      </c>
      <c r="M161" s="265">
        <v>938</v>
      </c>
      <c r="N161" s="266">
        <v>15089.368555601484</v>
      </c>
    </row>
    <row r="162" spans="1:14" s="62" customFormat="1" ht="12">
      <c r="A162" s="145">
        <v>428</v>
      </c>
      <c r="B162" s="145">
        <v>428035128</v>
      </c>
      <c r="C162" s="146" t="s">
        <v>531</v>
      </c>
      <c r="D162" s="145">
        <v>35</v>
      </c>
      <c r="E162" s="146" t="s">
        <v>12</v>
      </c>
      <c r="F162" s="145">
        <v>128</v>
      </c>
      <c r="G162" s="146" t="s">
        <v>128</v>
      </c>
      <c r="H162" s="262">
        <v>1</v>
      </c>
      <c r="I162" s="263"/>
      <c r="J162" s="264">
        <v>12549.540432084312</v>
      </c>
      <c r="K162" s="265">
        <v>724</v>
      </c>
      <c r="L162" s="265">
        <v>0</v>
      </c>
      <c r="M162" s="265">
        <v>938</v>
      </c>
      <c r="N162" s="266">
        <v>14211.540432084312</v>
      </c>
    </row>
    <row r="163" spans="1:14" s="62" customFormat="1" ht="12">
      <c r="A163" s="145">
        <v>428</v>
      </c>
      <c r="B163" s="145">
        <v>428035133</v>
      </c>
      <c r="C163" s="146" t="s">
        <v>531</v>
      </c>
      <c r="D163" s="145">
        <v>35</v>
      </c>
      <c r="E163" s="146" t="s">
        <v>12</v>
      </c>
      <c r="F163" s="145">
        <v>133</v>
      </c>
      <c r="G163" s="146" t="s">
        <v>61</v>
      </c>
      <c r="H163" s="262">
        <v>3</v>
      </c>
      <c r="I163" s="263"/>
      <c r="J163" s="264">
        <v>14472</v>
      </c>
      <c r="K163" s="265">
        <v>2520</v>
      </c>
      <c r="L163" s="265">
        <v>0</v>
      </c>
      <c r="M163" s="265">
        <v>938</v>
      </c>
      <c r="N163" s="266">
        <v>17930</v>
      </c>
    </row>
    <row r="164" spans="1:14" s="62" customFormat="1" ht="12">
      <c r="A164" s="145">
        <v>428</v>
      </c>
      <c r="B164" s="145">
        <v>428035163</v>
      </c>
      <c r="C164" s="146" t="s">
        <v>531</v>
      </c>
      <c r="D164" s="145">
        <v>35</v>
      </c>
      <c r="E164" s="146" t="s">
        <v>12</v>
      </c>
      <c r="F164" s="145">
        <v>163</v>
      </c>
      <c r="G164" s="146" t="s">
        <v>17</v>
      </c>
      <c r="H164" s="262">
        <v>10.039999999999999</v>
      </c>
      <c r="I164" s="263"/>
      <c r="J164" s="264">
        <v>12167</v>
      </c>
      <c r="K164" s="265">
        <v>116</v>
      </c>
      <c r="L164" s="265">
        <v>0</v>
      </c>
      <c r="M164" s="265">
        <v>938</v>
      </c>
      <c r="N164" s="266">
        <v>13221</v>
      </c>
    </row>
    <row r="165" spans="1:14" s="62" customFormat="1" ht="12">
      <c r="A165" s="145">
        <v>428</v>
      </c>
      <c r="B165" s="145">
        <v>428035165</v>
      </c>
      <c r="C165" s="146" t="s">
        <v>531</v>
      </c>
      <c r="D165" s="145">
        <v>35</v>
      </c>
      <c r="E165" s="146" t="s">
        <v>12</v>
      </c>
      <c r="F165" s="145">
        <v>165</v>
      </c>
      <c r="G165" s="146" t="s">
        <v>18</v>
      </c>
      <c r="H165" s="262">
        <v>11</v>
      </c>
      <c r="I165" s="263"/>
      <c r="J165" s="264">
        <v>12117</v>
      </c>
      <c r="K165" s="265">
        <v>370</v>
      </c>
      <c r="L165" s="265">
        <v>0</v>
      </c>
      <c r="M165" s="265">
        <v>938</v>
      </c>
      <c r="N165" s="266">
        <v>13425</v>
      </c>
    </row>
    <row r="166" spans="1:14" s="62" customFormat="1" ht="12">
      <c r="A166" s="145">
        <v>428</v>
      </c>
      <c r="B166" s="145">
        <v>428035189</v>
      </c>
      <c r="C166" s="146" t="s">
        <v>531</v>
      </c>
      <c r="D166" s="145">
        <v>35</v>
      </c>
      <c r="E166" s="146" t="s">
        <v>12</v>
      </c>
      <c r="F166" s="145">
        <v>189</v>
      </c>
      <c r="G166" s="146" t="s">
        <v>25</v>
      </c>
      <c r="H166" s="262">
        <v>2</v>
      </c>
      <c r="I166" s="263"/>
      <c r="J166" s="264">
        <v>9576</v>
      </c>
      <c r="K166" s="265">
        <v>3227</v>
      </c>
      <c r="L166" s="265">
        <v>0</v>
      </c>
      <c r="M166" s="265">
        <v>938</v>
      </c>
      <c r="N166" s="266">
        <v>13741</v>
      </c>
    </row>
    <row r="167" spans="1:14" s="62" customFormat="1" ht="12">
      <c r="A167" s="145">
        <v>428</v>
      </c>
      <c r="B167" s="145">
        <v>428035220</v>
      </c>
      <c r="C167" s="146" t="s">
        <v>531</v>
      </c>
      <c r="D167" s="145">
        <v>35</v>
      </c>
      <c r="E167" s="146" t="s">
        <v>12</v>
      </c>
      <c r="F167" s="145">
        <v>220</v>
      </c>
      <c r="G167" s="146" t="s">
        <v>27</v>
      </c>
      <c r="H167" s="262">
        <v>6</v>
      </c>
      <c r="I167" s="263"/>
      <c r="J167" s="264">
        <v>13858</v>
      </c>
      <c r="K167" s="265">
        <v>6162</v>
      </c>
      <c r="L167" s="265">
        <v>0</v>
      </c>
      <c r="M167" s="265">
        <v>938</v>
      </c>
      <c r="N167" s="266">
        <v>20958</v>
      </c>
    </row>
    <row r="168" spans="1:14" s="62" customFormat="1" ht="12">
      <c r="A168" s="145">
        <v>428</v>
      </c>
      <c r="B168" s="145">
        <v>428035243</v>
      </c>
      <c r="C168" s="146" t="s">
        <v>531</v>
      </c>
      <c r="D168" s="145">
        <v>35</v>
      </c>
      <c r="E168" s="146" t="s">
        <v>12</v>
      </c>
      <c r="F168" s="145">
        <v>243</v>
      </c>
      <c r="G168" s="146" t="s">
        <v>84</v>
      </c>
      <c r="H168" s="262">
        <v>7.3599999999999994</v>
      </c>
      <c r="I168" s="263"/>
      <c r="J168" s="264">
        <v>13156</v>
      </c>
      <c r="K168" s="265">
        <v>2471</v>
      </c>
      <c r="L168" s="265">
        <v>0</v>
      </c>
      <c r="M168" s="265">
        <v>938</v>
      </c>
      <c r="N168" s="266">
        <v>16565</v>
      </c>
    </row>
    <row r="169" spans="1:14" s="62" customFormat="1" ht="12">
      <c r="A169" s="145">
        <v>428</v>
      </c>
      <c r="B169" s="145">
        <v>428035244</v>
      </c>
      <c r="C169" s="146" t="s">
        <v>531</v>
      </c>
      <c r="D169" s="145">
        <v>35</v>
      </c>
      <c r="E169" s="146" t="s">
        <v>12</v>
      </c>
      <c r="F169" s="145">
        <v>244</v>
      </c>
      <c r="G169" s="146" t="s">
        <v>28</v>
      </c>
      <c r="H169" s="262">
        <v>28.959999999999997</v>
      </c>
      <c r="I169" s="263"/>
      <c r="J169" s="264">
        <v>11257</v>
      </c>
      <c r="K169" s="265">
        <v>3568</v>
      </c>
      <c r="L169" s="265">
        <v>0</v>
      </c>
      <c r="M169" s="265">
        <v>938</v>
      </c>
      <c r="N169" s="266">
        <v>15763</v>
      </c>
    </row>
    <row r="170" spans="1:14" s="62" customFormat="1" ht="12">
      <c r="A170" s="145">
        <v>428</v>
      </c>
      <c r="B170" s="145">
        <v>428035248</v>
      </c>
      <c r="C170" s="146" t="s">
        <v>531</v>
      </c>
      <c r="D170" s="145">
        <v>35</v>
      </c>
      <c r="E170" s="146" t="s">
        <v>12</v>
      </c>
      <c r="F170" s="145">
        <v>248</v>
      </c>
      <c r="G170" s="146" t="s">
        <v>19</v>
      </c>
      <c r="H170" s="262">
        <v>31.47</v>
      </c>
      <c r="I170" s="263"/>
      <c r="J170" s="264">
        <v>13732</v>
      </c>
      <c r="K170" s="265">
        <v>1085</v>
      </c>
      <c r="L170" s="265">
        <v>0</v>
      </c>
      <c r="M170" s="265">
        <v>938</v>
      </c>
      <c r="N170" s="266">
        <v>15755</v>
      </c>
    </row>
    <row r="171" spans="1:14" s="62" customFormat="1" ht="12">
      <c r="A171" s="145">
        <v>428</v>
      </c>
      <c r="B171" s="145">
        <v>428035262</v>
      </c>
      <c r="C171" s="146" t="s">
        <v>531</v>
      </c>
      <c r="D171" s="145">
        <v>35</v>
      </c>
      <c r="E171" s="146" t="s">
        <v>12</v>
      </c>
      <c r="F171" s="145">
        <v>262</v>
      </c>
      <c r="G171" s="146" t="s">
        <v>20</v>
      </c>
      <c r="H171" s="262">
        <v>4</v>
      </c>
      <c r="I171" s="263"/>
      <c r="J171" s="264">
        <v>9764</v>
      </c>
      <c r="K171" s="265">
        <v>3413</v>
      </c>
      <c r="L171" s="265">
        <v>0</v>
      </c>
      <c r="M171" s="265">
        <v>938</v>
      </c>
      <c r="N171" s="266">
        <v>14115</v>
      </c>
    </row>
    <row r="172" spans="1:14" s="62" customFormat="1" ht="12">
      <c r="A172" s="145">
        <v>428</v>
      </c>
      <c r="B172" s="145">
        <v>428035285</v>
      </c>
      <c r="C172" s="146" t="s">
        <v>531</v>
      </c>
      <c r="D172" s="145">
        <v>35</v>
      </c>
      <c r="E172" s="146" t="s">
        <v>12</v>
      </c>
      <c r="F172" s="145">
        <v>285</v>
      </c>
      <c r="G172" s="146" t="s">
        <v>29</v>
      </c>
      <c r="H172" s="262">
        <v>1</v>
      </c>
      <c r="I172" s="263"/>
      <c r="J172" s="264">
        <v>11519</v>
      </c>
      <c r="K172" s="265">
        <v>3363</v>
      </c>
      <c r="L172" s="265">
        <v>0</v>
      </c>
      <c r="M172" s="265">
        <v>938</v>
      </c>
      <c r="N172" s="266">
        <v>15820</v>
      </c>
    </row>
    <row r="173" spans="1:14" s="62" customFormat="1" ht="12">
      <c r="A173" s="145">
        <v>428</v>
      </c>
      <c r="B173" s="145">
        <v>428035293</v>
      </c>
      <c r="C173" s="146" t="s">
        <v>531</v>
      </c>
      <c r="D173" s="145">
        <v>35</v>
      </c>
      <c r="E173" s="146" t="s">
        <v>12</v>
      </c>
      <c r="F173" s="145">
        <v>293</v>
      </c>
      <c r="G173" s="146" t="s">
        <v>177</v>
      </c>
      <c r="H173" s="262">
        <v>3.1399999999999997</v>
      </c>
      <c r="I173" s="263"/>
      <c r="J173" s="264">
        <v>15107</v>
      </c>
      <c r="K173" s="265">
        <v>723</v>
      </c>
      <c r="L173" s="265">
        <v>0</v>
      </c>
      <c r="M173" s="265">
        <v>938</v>
      </c>
      <c r="N173" s="266">
        <v>16768</v>
      </c>
    </row>
    <row r="174" spans="1:14" s="62" customFormat="1" ht="12">
      <c r="A174" s="145">
        <v>428</v>
      </c>
      <c r="B174" s="145">
        <v>428035305</v>
      </c>
      <c r="C174" s="146" t="s">
        <v>531</v>
      </c>
      <c r="D174" s="145">
        <v>35</v>
      </c>
      <c r="E174" s="146" t="s">
        <v>12</v>
      </c>
      <c r="F174" s="145">
        <v>305</v>
      </c>
      <c r="G174" s="146" t="s">
        <v>228</v>
      </c>
      <c r="H174" s="262">
        <v>1</v>
      </c>
      <c r="I174" s="263"/>
      <c r="J174" s="264">
        <v>9952</v>
      </c>
      <c r="K174" s="265">
        <v>4003</v>
      </c>
      <c r="L174" s="265">
        <v>0</v>
      </c>
      <c r="M174" s="265">
        <v>938</v>
      </c>
      <c r="N174" s="266">
        <v>14893</v>
      </c>
    </row>
    <row r="175" spans="1:14" s="62" customFormat="1" ht="12">
      <c r="A175" s="145">
        <v>428</v>
      </c>
      <c r="B175" s="145">
        <v>428035307</v>
      </c>
      <c r="C175" s="146" t="s">
        <v>531</v>
      </c>
      <c r="D175" s="145">
        <v>35</v>
      </c>
      <c r="E175" s="146" t="s">
        <v>12</v>
      </c>
      <c r="F175" s="145">
        <v>307</v>
      </c>
      <c r="G175" s="146" t="s">
        <v>178</v>
      </c>
      <c r="H175" s="262">
        <v>3.42</v>
      </c>
      <c r="I175" s="263"/>
      <c r="J175" s="264">
        <v>12743</v>
      </c>
      <c r="K175" s="265">
        <v>5544</v>
      </c>
      <c r="L175" s="265">
        <v>0</v>
      </c>
      <c r="M175" s="265">
        <v>938</v>
      </c>
      <c r="N175" s="266">
        <v>19225</v>
      </c>
    </row>
    <row r="176" spans="1:14" s="62" customFormat="1" ht="12">
      <c r="A176" s="145">
        <v>428</v>
      </c>
      <c r="B176" s="145">
        <v>428035314</v>
      </c>
      <c r="C176" s="146" t="s">
        <v>531</v>
      </c>
      <c r="D176" s="145">
        <v>35</v>
      </c>
      <c r="E176" s="146" t="s">
        <v>12</v>
      </c>
      <c r="F176" s="145">
        <v>314</v>
      </c>
      <c r="G176" s="146" t="s">
        <v>30</v>
      </c>
      <c r="H176" s="262">
        <v>1</v>
      </c>
      <c r="I176" s="263"/>
      <c r="J176" s="264">
        <v>12378.014752158331</v>
      </c>
      <c r="K176" s="265">
        <v>9293</v>
      </c>
      <c r="L176" s="265">
        <v>0</v>
      </c>
      <c r="M176" s="265">
        <v>938</v>
      </c>
      <c r="N176" s="266">
        <v>22609.014752158331</v>
      </c>
    </row>
    <row r="177" spans="1:14" s="62" customFormat="1" ht="12">
      <c r="A177" s="145">
        <v>428</v>
      </c>
      <c r="B177" s="145">
        <v>428035336</v>
      </c>
      <c r="C177" s="146" t="s">
        <v>531</v>
      </c>
      <c r="D177" s="145">
        <v>35</v>
      </c>
      <c r="E177" s="146" t="s">
        <v>12</v>
      </c>
      <c r="F177" s="145">
        <v>336</v>
      </c>
      <c r="G177" s="146" t="s">
        <v>31</v>
      </c>
      <c r="H177" s="262">
        <v>2.87</v>
      </c>
      <c r="I177" s="263"/>
      <c r="J177" s="264">
        <v>9952</v>
      </c>
      <c r="K177" s="265">
        <v>2329</v>
      </c>
      <c r="L177" s="265">
        <v>0</v>
      </c>
      <c r="M177" s="265">
        <v>938</v>
      </c>
      <c r="N177" s="266">
        <v>13219</v>
      </c>
    </row>
    <row r="178" spans="1:14" s="62" customFormat="1" ht="12">
      <c r="A178" s="145">
        <v>428</v>
      </c>
      <c r="B178" s="145">
        <v>428035346</v>
      </c>
      <c r="C178" s="146" t="s">
        <v>531</v>
      </c>
      <c r="D178" s="145">
        <v>35</v>
      </c>
      <c r="E178" s="146" t="s">
        <v>12</v>
      </c>
      <c r="F178" s="145">
        <v>346</v>
      </c>
      <c r="G178" s="146" t="s">
        <v>22</v>
      </c>
      <c r="H178" s="262">
        <v>7.92</v>
      </c>
      <c r="I178" s="263"/>
      <c r="J178" s="264">
        <v>12510</v>
      </c>
      <c r="K178" s="265">
        <v>1836</v>
      </c>
      <c r="L178" s="265">
        <v>0</v>
      </c>
      <c r="M178" s="265">
        <v>938</v>
      </c>
      <c r="N178" s="266">
        <v>15284</v>
      </c>
    </row>
    <row r="179" spans="1:14" s="62" customFormat="1" ht="12">
      <c r="A179" s="145">
        <v>428</v>
      </c>
      <c r="B179" s="145">
        <v>428035350</v>
      </c>
      <c r="C179" s="146" t="s">
        <v>531</v>
      </c>
      <c r="D179" s="145">
        <v>35</v>
      </c>
      <c r="E179" s="146" t="s">
        <v>12</v>
      </c>
      <c r="F179" s="145">
        <v>350</v>
      </c>
      <c r="G179" s="146" t="s">
        <v>180</v>
      </c>
      <c r="H179" s="262">
        <v>1</v>
      </c>
      <c r="I179" s="263"/>
      <c r="J179" s="264">
        <v>10359.117630148741</v>
      </c>
      <c r="K179" s="265">
        <v>7452</v>
      </c>
      <c r="L179" s="265">
        <v>0</v>
      </c>
      <c r="M179" s="265">
        <v>938</v>
      </c>
      <c r="N179" s="266">
        <v>18749.117630148743</v>
      </c>
    </row>
    <row r="180" spans="1:14" s="62" customFormat="1" ht="12">
      <c r="A180" s="145">
        <v>429</v>
      </c>
      <c r="B180" s="145">
        <v>429163030</v>
      </c>
      <c r="C180" s="146" t="s">
        <v>97</v>
      </c>
      <c r="D180" s="145">
        <v>163</v>
      </c>
      <c r="E180" s="146" t="s">
        <v>17</v>
      </c>
      <c r="F180" s="145">
        <v>30</v>
      </c>
      <c r="G180" s="146" t="s">
        <v>98</v>
      </c>
      <c r="H180" s="262">
        <v>2</v>
      </c>
      <c r="I180" s="263"/>
      <c r="J180" s="264">
        <v>14194</v>
      </c>
      <c r="K180" s="265">
        <v>3494</v>
      </c>
      <c r="L180" s="265">
        <v>0</v>
      </c>
      <c r="M180" s="265">
        <v>938</v>
      </c>
      <c r="N180" s="266">
        <v>18626</v>
      </c>
    </row>
    <row r="181" spans="1:14" s="62" customFormat="1" ht="12">
      <c r="A181" s="145">
        <v>429</v>
      </c>
      <c r="B181" s="145">
        <v>429163049</v>
      </c>
      <c r="C181" s="146" t="s">
        <v>97</v>
      </c>
      <c r="D181" s="145">
        <v>163</v>
      </c>
      <c r="E181" s="146" t="s">
        <v>17</v>
      </c>
      <c r="F181" s="145">
        <v>49</v>
      </c>
      <c r="G181" s="146" t="s">
        <v>76</v>
      </c>
      <c r="H181" s="262">
        <v>1</v>
      </c>
      <c r="I181" s="263"/>
      <c r="J181" s="264">
        <v>13012.071563633464</v>
      </c>
      <c r="K181" s="265">
        <v>16411</v>
      </c>
      <c r="L181" s="265">
        <v>0</v>
      </c>
      <c r="M181" s="265">
        <v>938</v>
      </c>
      <c r="N181" s="266">
        <v>30361.071563633464</v>
      </c>
    </row>
    <row r="182" spans="1:14" s="62" customFormat="1" ht="12">
      <c r="A182" s="145">
        <v>429</v>
      </c>
      <c r="B182" s="145">
        <v>429163057</v>
      </c>
      <c r="C182" s="146" t="s">
        <v>97</v>
      </c>
      <c r="D182" s="145">
        <v>163</v>
      </c>
      <c r="E182" s="146" t="s">
        <v>17</v>
      </c>
      <c r="F182" s="145">
        <v>57</v>
      </c>
      <c r="G182" s="146" t="s">
        <v>14</v>
      </c>
      <c r="H182" s="262">
        <v>2</v>
      </c>
      <c r="I182" s="263"/>
      <c r="J182" s="264">
        <v>17342</v>
      </c>
      <c r="K182" s="265">
        <v>542</v>
      </c>
      <c r="L182" s="265">
        <v>0</v>
      </c>
      <c r="M182" s="265">
        <v>938</v>
      </c>
      <c r="N182" s="266">
        <v>18822</v>
      </c>
    </row>
    <row r="183" spans="1:14" s="62" customFormat="1" ht="12">
      <c r="A183" s="145">
        <v>429</v>
      </c>
      <c r="B183" s="145">
        <v>429163103</v>
      </c>
      <c r="C183" s="146" t="s">
        <v>97</v>
      </c>
      <c r="D183" s="145">
        <v>163</v>
      </c>
      <c r="E183" s="146" t="s">
        <v>17</v>
      </c>
      <c r="F183" s="145">
        <v>103</v>
      </c>
      <c r="G183" s="146" t="s">
        <v>232</v>
      </c>
      <c r="H183" s="262">
        <v>1</v>
      </c>
      <c r="I183" s="263"/>
      <c r="J183" s="264">
        <v>12693.185529363111</v>
      </c>
      <c r="K183" s="265">
        <v>247</v>
      </c>
      <c r="L183" s="265">
        <v>0</v>
      </c>
      <c r="M183" s="265">
        <v>938</v>
      </c>
      <c r="N183" s="266">
        <v>13878.185529363111</v>
      </c>
    </row>
    <row r="184" spans="1:14" s="62" customFormat="1" ht="12">
      <c r="A184" s="145">
        <v>429</v>
      </c>
      <c r="B184" s="145">
        <v>429163128</v>
      </c>
      <c r="C184" s="146" t="s">
        <v>97</v>
      </c>
      <c r="D184" s="145">
        <v>163</v>
      </c>
      <c r="E184" s="146" t="s">
        <v>17</v>
      </c>
      <c r="F184" s="145">
        <v>128</v>
      </c>
      <c r="G184" s="146" t="s">
        <v>128</v>
      </c>
      <c r="H184" s="262">
        <v>4.84</v>
      </c>
      <c r="I184" s="263"/>
      <c r="J184" s="264">
        <v>12549.540432084312</v>
      </c>
      <c r="K184" s="265">
        <v>724</v>
      </c>
      <c r="L184" s="265">
        <v>0</v>
      </c>
      <c r="M184" s="265">
        <v>938</v>
      </c>
      <c r="N184" s="266">
        <v>14211.540432084312</v>
      </c>
    </row>
    <row r="185" spans="1:14" s="62" customFormat="1" ht="12">
      <c r="A185" s="145">
        <v>429</v>
      </c>
      <c r="B185" s="145">
        <v>429163153</v>
      </c>
      <c r="C185" s="146" t="s">
        <v>97</v>
      </c>
      <c r="D185" s="145">
        <v>163</v>
      </c>
      <c r="E185" s="146" t="s">
        <v>17</v>
      </c>
      <c r="F185" s="145">
        <v>153</v>
      </c>
      <c r="G185" s="146" t="s">
        <v>112</v>
      </c>
      <c r="H185" s="262">
        <v>1</v>
      </c>
      <c r="I185" s="263"/>
      <c r="J185" s="264">
        <v>12895.517110247692</v>
      </c>
      <c r="K185" s="265">
        <v>218</v>
      </c>
      <c r="L185" s="265">
        <v>0</v>
      </c>
      <c r="M185" s="265">
        <v>938</v>
      </c>
      <c r="N185" s="266">
        <v>14051.517110247692</v>
      </c>
    </row>
    <row r="186" spans="1:14" s="62" customFormat="1" ht="12">
      <c r="A186" s="145">
        <v>429</v>
      </c>
      <c r="B186" s="145">
        <v>429163163</v>
      </c>
      <c r="C186" s="146" t="s">
        <v>97</v>
      </c>
      <c r="D186" s="145">
        <v>163</v>
      </c>
      <c r="E186" s="146" t="s">
        <v>17</v>
      </c>
      <c r="F186" s="145">
        <v>163</v>
      </c>
      <c r="G186" s="146" t="s">
        <v>17</v>
      </c>
      <c r="H186" s="262">
        <v>1543.4600000000003</v>
      </c>
      <c r="I186" s="263"/>
      <c r="J186" s="264">
        <v>12835</v>
      </c>
      <c r="K186" s="265">
        <v>122</v>
      </c>
      <c r="L186" s="265">
        <v>483.56897107690571</v>
      </c>
      <c r="M186" s="265">
        <v>938</v>
      </c>
      <c r="N186" s="266">
        <v>14378.568971076906</v>
      </c>
    </row>
    <row r="187" spans="1:14" s="62" customFormat="1" ht="12">
      <c r="A187" s="145">
        <v>429</v>
      </c>
      <c r="B187" s="145">
        <v>429163164</v>
      </c>
      <c r="C187" s="146" t="s">
        <v>97</v>
      </c>
      <c r="D187" s="145">
        <v>163</v>
      </c>
      <c r="E187" s="146" t="s">
        <v>17</v>
      </c>
      <c r="F187" s="145">
        <v>164</v>
      </c>
      <c r="G187" s="146" t="s">
        <v>99</v>
      </c>
      <c r="H187" s="262">
        <v>1</v>
      </c>
      <c r="I187" s="263"/>
      <c r="J187" s="264">
        <v>14638</v>
      </c>
      <c r="K187" s="265">
        <v>6901</v>
      </c>
      <c r="L187" s="265">
        <v>0</v>
      </c>
      <c r="M187" s="265">
        <v>938</v>
      </c>
      <c r="N187" s="266">
        <v>22477</v>
      </c>
    </row>
    <row r="188" spans="1:14" s="62" customFormat="1" ht="12">
      <c r="A188" s="145">
        <v>429</v>
      </c>
      <c r="B188" s="145">
        <v>429163165</v>
      </c>
      <c r="C188" s="146" t="s">
        <v>97</v>
      </c>
      <c r="D188" s="145">
        <v>163</v>
      </c>
      <c r="E188" s="146" t="s">
        <v>17</v>
      </c>
      <c r="F188" s="145">
        <v>165</v>
      </c>
      <c r="G188" s="146" t="s">
        <v>18</v>
      </c>
      <c r="H188" s="262">
        <v>2</v>
      </c>
      <c r="I188" s="263"/>
      <c r="J188" s="264">
        <v>14614</v>
      </c>
      <c r="K188" s="265">
        <v>446</v>
      </c>
      <c r="L188" s="265">
        <v>0</v>
      </c>
      <c r="M188" s="265">
        <v>938</v>
      </c>
      <c r="N188" s="266">
        <v>15998</v>
      </c>
    </row>
    <row r="189" spans="1:14" s="62" customFormat="1" ht="12">
      <c r="A189" s="145">
        <v>429</v>
      </c>
      <c r="B189" s="145">
        <v>429163168</v>
      </c>
      <c r="C189" s="146" t="s">
        <v>97</v>
      </c>
      <c r="D189" s="145">
        <v>163</v>
      </c>
      <c r="E189" s="146" t="s">
        <v>17</v>
      </c>
      <c r="F189" s="145">
        <v>168</v>
      </c>
      <c r="G189" s="146" t="s">
        <v>100</v>
      </c>
      <c r="H189" s="262">
        <v>2</v>
      </c>
      <c r="I189" s="263"/>
      <c r="J189" s="264">
        <v>10766</v>
      </c>
      <c r="K189" s="265">
        <v>6272</v>
      </c>
      <c r="L189" s="265">
        <v>0</v>
      </c>
      <c r="M189" s="265">
        <v>938</v>
      </c>
      <c r="N189" s="266">
        <v>17976</v>
      </c>
    </row>
    <row r="190" spans="1:14" s="62" customFormat="1" ht="12">
      <c r="A190" s="145">
        <v>429</v>
      </c>
      <c r="B190" s="145">
        <v>429163181</v>
      </c>
      <c r="C190" s="146" t="s">
        <v>97</v>
      </c>
      <c r="D190" s="145">
        <v>163</v>
      </c>
      <c r="E190" s="146" t="s">
        <v>17</v>
      </c>
      <c r="F190" s="145">
        <v>181</v>
      </c>
      <c r="G190" s="146" t="s">
        <v>83</v>
      </c>
      <c r="H190" s="262">
        <v>2</v>
      </c>
      <c r="I190" s="263"/>
      <c r="J190" s="264">
        <v>10451</v>
      </c>
      <c r="K190" s="265">
        <v>192</v>
      </c>
      <c r="L190" s="265">
        <v>0</v>
      </c>
      <c r="M190" s="265">
        <v>938</v>
      </c>
      <c r="N190" s="266">
        <v>11581</v>
      </c>
    </row>
    <row r="191" spans="1:14" s="62" customFormat="1" ht="12">
      <c r="A191" s="145">
        <v>429</v>
      </c>
      <c r="B191" s="145">
        <v>429163211</v>
      </c>
      <c r="C191" s="146" t="s">
        <v>97</v>
      </c>
      <c r="D191" s="145">
        <v>163</v>
      </c>
      <c r="E191" s="146" t="s">
        <v>17</v>
      </c>
      <c r="F191" s="145">
        <v>211</v>
      </c>
      <c r="G191" s="146" t="s">
        <v>91</v>
      </c>
      <c r="H191" s="262">
        <v>1</v>
      </c>
      <c r="I191" s="263"/>
      <c r="J191" s="264">
        <v>10752.007650935375</v>
      </c>
      <c r="K191" s="265">
        <v>2443</v>
      </c>
      <c r="L191" s="265">
        <v>0</v>
      </c>
      <c r="M191" s="265">
        <v>938</v>
      </c>
      <c r="N191" s="266">
        <v>14133.007650935375</v>
      </c>
    </row>
    <row r="192" spans="1:14" s="62" customFormat="1" ht="12">
      <c r="A192" s="145">
        <v>429</v>
      </c>
      <c r="B192" s="145">
        <v>429163229</v>
      </c>
      <c r="C192" s="146" t="s">
        <v>97</v>
      </c>
      <c r="D192" s="145">
        <v>163</v>
      </c>
      <c r="E192" s="146" t="s">
        <v>17</v>
      </c>
      <c r="F192" s="145">
        <v>229</v>
      </c>
      <c r="G192" s="146" t="s">
        <v>101</v>
      </c>
      <c r="H192" s="262">
        <v>14</v>
      </c>
      <c r="I192" s="263"/>
      <c r="J192" s="264">
        <v>13241</v>
      </c>
      <c r="K192" s="265">
        <v>1289</v>
      </c>
      <c r="L192" s="265">
        <v>0</v>
      </c>
      <c r="M192" s="265">
        <v>938</v>
      </c>
      <c r="N192" s="266">
        <v>15468</v>
      </c>
    </row>
    <row r="193" spans="1:14" s="62" customFormat="1" ht="12">
      <c r="A193" s="145">
        <v>429</v>
      </c>
      <c r="B193" s="145">
        <v>429163248</v>
      </c>
      <c r="C193" s="146" t="s">
        <v>97</v>
      </c>
      <c r="D193" s="145">
        <v>163</v>
      </c>
      <c r="E193" s="146" t="s">
        <v>17</v>
      </c>
      <c r="F193" s="145">
        <v>248</v>
      </c>
      <c r="G193" s="146" t="s">
        <v>19</v>
      </c>
      <c r="H193" s="262">
        <v>5</v>
      </c>
      <c r="I193" s="263"/>
      <c r="J193" s="264">
        <v>12178</v>
      </c>
      <c r="K193" s="265">
        <v>962</v>
      </c>
      <c r="L193" s="265">
        <v>0</v>
      </c>
      <c r="M193" s="265">
        <v>938</v>
      </c>
      <c r="N193" s="266">
        <v>14078</v>
      </c>
    </row>
    <row r="194" spans="1:14" s="62" customFormat="1" ht="12">
      <c r="A194" s="145">
        <v>429</v>
      </c>
      <c r="B194" s="145">
        <v>429163258</v>
      </c>
      <c r="C194" s="146" t="s">
        <v>97</v>
      </c>
      <c r="D194" s="145">
        <v>163</v>
      </c>
      <c r="E194" s="146" t="s">
        <v>17</v>
      </c>
      <c r="F194" s="145">
        <v>258</v>
      </c>
      <c r="G194" s="146" t="s">
        <v>102</v>
      </c>
      <c r="H194" s="262">
        <v>20.55</v>
      </c>
      <c r="I194" s="263"/>
      <c r="J194" s="264">
        <v>13656</v>
      </c>
      <c r="K194" s="265">
        <v>4019</v>
      </c>
      <c r="L194" s="265">
        <v>0</v>
      </c>
      <c r="M194" s="265">
        <v>938</v>
      </c>
      <c r="N194" s="266">
        <v>18613</v>
      </c>
    </row>
    <row r="195" spans="1:14" s="62" customFormat="1" ht="12">
      <c r="A195" s="145">
        <v>429</v>
      </c>
      <c r="B195" s="145">
        <v>429163262</v>
      </c>
      <c r="C195" s="146" t="s">
        <v>97</v>
      </c>
      <c r="D195" s="145">
        <v>163</v>
      </c>
      <c r="E195" s="146" t="s">
        <v>17</v>
      </c>
      <c r="F195" s="145">
        <v>262</v>
      </c>
      <c r="G195" s="146" t="s">
        <v>20</v>
      </c>
      <c r="H195" s="262">
        <v>2.99</v>
      </c>
      <c r="I195" s="263"/>
      <c r="J195" s="264">
        <v>10859</v>
      </c>
      <c r="K195" s="265">
        <v>3795</v>
      </c>
      <c r="L195" s="265">
        <v>0</v>
      </c>
      <c r="M195" s="265">
        <v>938</v>
      </c>
      <c r="N195" s="266">
        <v>15592</v>
      </c>
    </row>
    <row r="196" spans="1:14" s="62" customFormat="1" ht="12">
      <c r="A196" s="145">
        <v>429</v>
      </c>
      <c r="B196" s="145">
        <v>429163291</v>
      </c>
      <c r="C196" s="146" t="s">
        <v>97</v>
      </c>
      <c r="D196" s="145">
        <v>163</v>
      </c>
      <c r="E196" s="146" t="s">
        <v>17</v>
      </c>
      <c r="F196" s="145">
        <v>291</v>
      </c>
      <c r="G196" s="146" t="s">
        <v>103</v>
      </c>
      <c r="H196" s="262">
        <v>4</v>
      </c>
      <c r="I196" s="263"/>
      <c r="J196" s="264">
        <v>11841</v>
      </c>
      <c r="K196" s="265">
        <v>3994</v>
      </c>
      <c r="L196" s="265">
        <v>0</v>
      </c>
      <c r="M196" s="265">
        <v>938</v>
      </c>
      <c r="N196" s="266">
        <v>16773</v>
      </c>
    </row>
    <row r="197" spans="1:14" s="62" customFormat="1" ht="12">
      <c r="A197" s="145">
        <v>429</v>
      </c>
      <c r="B197" s="145">
        <v>429163305</v>
      </c>
      <c r="C197" s="146" t="s">
        <v>97</v>
      </c>
      <c r="D197" s="145">
        <v>163</v>
      </c>
      <c r="E197" s="146" t="s">
        <v>17</v>
      </c>
      <c r="F197" s="145">
        <v>305</v>
      </c>
      <c r="G197" s="146" t="s">
        <v>228</v>
      </c>
      <c r="H197" s="262">
        <v>1</v>
      </c>
      <c r="I197" s="263"/>
      <c r="J197" s="264">
        <v>11076.189061882187</v>
      </c>
      <c r="K197" s="265">
        <v>4455</v>
      </c>
      <c r="L197" s="265">
        <v>0</v>
      </c>
      <c r="M197" s="265">
        <v>938</v>
      </c>
      <c r="N197" s="266">
        <v>16469.189061882185</v>
      </c>
    </row>
    <row r="198" spans="1:14" s="62" customFormat="1" ht="12">
      <c r="A198" s="145">
        <v>429</v>
      </c>
      <c r="B198" s="145">
        <v>429163347</v>
      </c>
      <c r="C198" s="146" t="s">
        <v>97</v>
      </c>
      <c r="D198" s="145">
        <v>163</v>
      </c>
      <c r="E198" s="146" t="s">
        <v>17</v>
      </c>
      <c r="F198" s="145">
        <v>347</v>
      </c>
      <c r="G198" s="146" t="s">
        <v>86</v>
      </c>
      <c r="H198" s="262">
        <v>1.98</v>
      </c>
      <c r="I198" s="263"/>
      <c r="J198" s="264">
        <v>12088.753063272085</v>
      </c>
      <c r="K198" s="265">
        <v>5473</v>
      </c>
      <c r="L198" s="265">
        <v>0</v>
      </c>
      <c r="M198" s="265">
        <v>938</v>
      </c>
      <c r="N198" s="266">
        <v>18499.753063272085</v>
      </c>
    </row>
    <row r="199" spans="1:14" s="62" customFormat="1" ht="12">
      <c r="A199" s="145">
        <v>429</v>
      </c>
      <c r="B199" s="145">
        <v>429163773</v>
      </c>
      <c r="C199" s="146" t="s">
        <v>97</v>
      </c>
      <c r="D199" s="145">
        <v>163</v>
      </c>
      <c r="E199" s="146" t="s">
        <v>17</v>
      </c>
      <c r="F199" s="145">
        <v>773</v>
      </c>
      <c r="G199" s="146" t="s">
        <v>256</v>
      </c>
      <c r="H199" s="262">
        <v>1</v>
      </c>
      <c r="I199" s="263"/>
      <c r="J199" s="264">
        <v>12960</v>
      </c>
      <c r="K199" s="265">
        <v>6912</v>
      </c>
      <c r="L199" s="265">
        <v>0</v>
      </c>
      <c r="M199" s="265">
        <v>938</v>
      </c>
      <c r="N199" s="266">
        <v>20810</v>
      </c>
    </row>
    <row r="200" spans="1:14" s="62" customFormat="1" ht="12">
      <c r="A200" s="145">
        <v>430</v>
      </c>
      <c r="B200" s="145">
        <v>430170009</v>
      </c>
      <c r="C200" s="146" t="s">
        <v>105</v>
      </c>
      <c r="D200" s="145">
        <v>170</v>
      </c>
      <c r="E200" s="146" t="s">
        <v>67</v>
      </c>
      <c r="F200" s="145">
        <v>9</v>
      </c>
      <c r="G200" s="146" t="s">
        <v>89</v>
      </c>
      <c r="H200" s="262">
        <v>1</v>
      </c>
      <c r="I200" s="263"/>
      <c r="J200" s="264">
        <v>11049</v>
      </c>
      <c r="K200" s="265">
        <v>7377</v>
      </c>
      <c r="L200" s="265">
        <v>0</v>
      </c>
      <c r="M200" s="265">
        <v>938</v>
      </c>
      <c r="N200" s="266">
        <v>19364</v>
      </c>
    </row>
    <row r="201" spans="1:14" s="62" customFormat="1" ht="12">
      <c r="A201" s="145">
        <v>430</v>
      </c>
      <c r="B201" s="145">
        <v>430170014</v>
      </c>
      <c r="C201" s="146" t="s">
        <v>105</v>
      </c>
      <c r="D201" s="145">
        <v>170</v>
      </c>
      <c r="E201" s="146" t="s">
        <v>67</v>
      </c>
      <c r="F201" s="145">
        <v>14</v>
      </c>
      <c r="G201" s="146" t="s">
        <v>64</v>
      </c>
      <c r="H201" s="262">
        <v>4</v>
      </c>
      <c r="I201" s="263"/>
      <c r="J201" s="264">
        <v>11049</v>
      </c>
      <c r="K201" s="265">
        <v>3246</v>
      </c>
      <c r="L201" s="265">
        <v>0</v>
      </c>
      <c r="M201" s="265">
        <v>938</v>
      </c>
      <c r="N201" s="266">
        <v>15233</v>
      </c>
    </row>
    <row r="202" spans="1:14" s="62" customFormat="1" ht="12">
      <c r="A202" s="145">
        <v>430</v>
      </c>
      <c r="B202" s="145">
        <v>430170017</v>
      </c>
      <c r="C202" s="146" t="s">
        <v>105</v>
      </c>
      <c r="D202" s="145">
        <v>170</v>
      </c>
      <c r="E202" s="146" t="s">
        <v>67</v>
      </c>
      <c r="F202" s="145">
        <v>17</v>
      </c>
      <c r="G202" s="146" t="s">
        <v>161</v>
      </c>
      <c r="H202" s="262">
        <v>1</v>
      </c>
      <c r="I202" s="263"/>
      <c r="J202" s="264">
        <v>11049</v>
      </c>
      <c r="K202" s="265">
        <v>2747</v>
      </c>
      <c r="L202" s="265">
        <v>0</v>
      </c>
      <c r="M202" s="265">
        <v>938</v>
      </c>
      <c r="N202" s="266">
        <v>14734</v>
      </c>
    </row>
    <row r="203" spans="1:14" s="62" customFormat="1" ht="12">
      <c r="A203" s="145">
        <v>430</v>
      </c>
      <c r="B203" s="145">
        <v>430170025</v>
      </c>
      <c r="C203" s="146" t="s">
        <v>105</v>
      </c>
      <c r="D203" s="145">
        <v>170</v>
      </c>
      <c r="E203" s="146" t="s">
        <v>67</v>
      </c>
      <c r="F203" s="145">
        <v>25</v>
      </c>
      <c r="G203" s="146" t="s">
        <v>184</v>
      </c>
      <c r="H203" s="262">
        <v>3</v>
      </c>
      <c r="I203" s="263"/>
      <c r="J203" s="264">
        <v>10430</v>
      </c>
      <c r="K203" s="265">
        <v>5073</v>
      </c>
      <c r="L203" s="265">
        <v>0</v>
      </c>
      <c r="M203" s="265">
        <v>938</v>
      </c>
      <c r="N203" s="266">
        <v>16441</v>
      </c>
    </row>
    <row r="204" spans="1:14" s="62" customFormat="1" ht="12">
      <c r="A204" s="145">
        <v>430</v>
      </c>
      <c r="B204" s="145">
        <v>430170064</v>
      </c>
      <c r="C204" s="146" t="s">
        <v>105</v>
      </c>
      <c r="D204" s="145">
        <v>170</v>
      </c>
      <c r="E204" s="146" t="s">
        <v>67</v>
      </c>
      <c r="F204" s="145">
        <v>64</v>
      </c>
      <c r="G204" s="146" t="s">
        <v>107</v>
      </c>
      <c r="H204" s="262">
        <v>81.69</v>
      </c>
      <c r="I204" s="263"/>
      <c r="J204" s="264">
        <v>10587</v>
      </c>
      <c r="K204" s="265">
        <v>1316</v>
      </c>
      <c r="L204" s="265">
        <v>0</v>
      </c>
      <c r="M204" s="265">
        <v>938</v>
      </c>
      <c r="N204" s="266">
        <v>12841</v>
      </c>
    </row>
    <row r="205" spans="1:14" s="62" customFormat="1" ht="12">
      <c r="A205" s="145">
        <v>430</v>
      </c>
      <c r="B205" s="145">
        <v>430170100</v>
      </c>
      <c r="C205" s="146" t="s">
        <v>105</v>
      </c>
      <c r="D205" s="145">
        <v>170</v>
      </c>
      <c r="E205" s="146" t="s">
        <v>67</v>
      </c>
      <c r="F205" s="145">
        <v>100</v>
      </c>
      <c r="G205" s="146" t="s">
        <v>60</v>
      </c>
      <c r="H205" s="262">
        <v>10.75</v>
      </c>
      <c r="I205" s="263"/>
      <c r="J205" s="264">
        <v>10335</v>
      </c>
      <c r="K205" s="265">
        <v>3825</v>
      </c>
      <c r="L205" s="265">
        <v>0</v>
      </c>
      <c r="M205" s="265">
        <v>938</v>
      </c>
      <c r="N205" s="266">
        <v>15098</v>
      </c>
    </row>
    <row r="206" spans="1:14" s="62" customFormat="1" ht="12">
      <c r="A206" s="145">
        <v>430</v>
      </c>
      <c r="B206" s="145">
        <v>430170101</v>
      </c>
      <c r="C206" s="146" t="s">
        <v>105</v>
      </c>
      <c r="D206" s="145">
        <v>170</v>
      </c>
      <c r="E206" s="146" t="s">
        <v>67</v>
      </c>
      <c r="F206" s="145">
        <v>101</v>
      </c>
      <c r="G206" s="146" t="s">
        <v>108</v>
      </c>
      <c r="H206" s="262">
        <v>2</v>
      </c>
      <c r="I206" s="263"/>
      <c r="J206" s="264">
        <v>11049</v>
      </c>
      <c r="K206" s="265">
        <v>2965</v>
      </c>
      <c r="L206" s="265">
        <v>0</v>
      </c>
      <c r="M206" s="265">
        <v>938</v>
      </c>
      <c r="N206" s="266">
        <v>14952</v>
      </c>
    </row>
    <row r="207" spans="1:14" s="62" customFormat="1" ht="12">
      <c r="A207" s="145">
        <v>430</v>
      </c>
      <c r="B207" s="145">
        <v>430170110</v>
      </c>
      <c r="C207" s="146" t="s">
        <v>105</v>
      </c>
      <c r="D207" s="145">
        <v>170</v>
      </c>
      <c r="E207" s="146" t="s">
        <v>67</v>
      </c>
      <c r="F207" s="145">
        <v>110</v>
      </c>
      <c r="G207" s="146" t="s">
        <v>109</v>
      </c>
      <c r="H207" s="262">
        <v>21.52</v>
      </c>
      <c r="I207" s="263"/>
      <c r="J207" s="264">
        <v>10901</v>
      </c>
      <c r="K207" s="265">
        <v>2655</v>
      </c>
      <c r="L207" s="265">
        <v>0</v>
      </c>
      <c r="M207" s="265">
        <v>938</v>
      </c>
      <c r="N207" s="266">
        <v>14494</v>
      </c>
    </row>
    <row r="208" spans="1:14" s="62" customFormat="1" ht="12">
      <c r="A208" s="145">
        <v>430</v>
      </c>
      <c r="B208" s="145">
        <v>430170136</v>
      </c>
      <c r="C208" s="146" t="s">
        <v>105</v>
      </c>
      <c r="D208" s="145">
        <v>170</v>
      </c>
      <c r="E208" s="146" t="s">
        <v>67</v>
      </c>
      <c r="F208" s="145">
        <v>136</v>
      </c>
      <c r="G208" s="146" t="s">
        <v>65</v>
      </c>
      <c r="H208" s="262">
        <v>2</v>
      </c>
      <c r="I208" s="263"/>
      <c r="J208" s="264">
        <v>11367</v>
      </c>
      <c r="K208" s="265">
        <v>3390</v>
      </c>
      <c r="L208" s="265">
        <v>0</v>
      </c>
      <c r="M208" s="265">
        <v>938</v>
      </c>
      <c r="N208" s="266">
        <v>15695</v>
      </c>
    </row>
    <row r="209" spans="1:14" s="62" customFormat="1" ht="12">
      <c r="A209" s="145">
        <v>430</v>
      </c>
      <c r="B209" s="145">
        <v>430170139</v>
      </c>
      <c r="C209" s="146" t="s">
        <v>105</v>
      </c>
      <c r="D209" s="145">
        <v>170</v>
      </c>
      <c r="E209" s="146" t="s">
        <v>67</v>
      </c>
      <c r="F209" s="145">
        <v>139</v>
      </c>
      <c r="G209" s="146" t="s">
        <v>66</v>
      </c>
      <c r="H209" s="262">
        <v>7</v>
      </c>
      <c r="I209" s="263"/>
      <c r="J209" s="264">
        <v>10430</v>
      </c>
      <c r="K209" s="265">
        <v>3597</v>
      </c>
      <c r="L209" s="265">
        <v>0</v>
      </c>
      <c r="M209" s="265">
        <v>938</v>
      </c>
      <c r="N209" s="266">
        <v>14965</v>
      </c>
    </row>
    <row r="210" spans="1:14" s="62" customFormat="1" ht="12">
      <c r="A210" s="145">
        <v>430</v>
      </c>
      <c r="B210" s="145">
        <v>430170141</v>
      </c>
      <c r="C210" s="146" t="s">
        <v>105</v>
      </c>
      <c r="D210" s="145">
        <v>170</v>
      </c>
      <c r="E210" s="146" t="s">
        <v>67</v>
      </c>
      <c r="F210" s="145">
        <v>141</v>
      </c>
      <c r="G210" s="146" t="s">
        <v>111</v>
      </c>
      <c r="H210" s="262">
        <v>172.96</v>
      </c>
      <c r="I210" s="263"/>
      <c r="J210" s="264">
        <v>10609</v>
      </c>
      <c r="K210" s="265">
        <v>4759</v>
      </c>
      <c r="L210" s="265">
        <v>0</v>
      </c>
      <c r="M210" s="265">
        <v>938</v>
      </c>
      <c r="N210" s="266">
        <v>16306</v>
      </c>
    </row>
    <row r="211" spans="1:14" s="62" customFormat="1" ht="12">
      <c r="A211" s="145">
        <v>430</v>
      </c>
      <c r="B211" s="145">
        <v>430170153</v>
      </c>
      <c r="C211" s="146" t="s">
        <v>105</v>
      </c>
      <c r="D211" s="145">
        <v>170</v>
      </c>
      <c r="E211" s="146" t="s">
        <v>67</v>
      </c>
      <c r="F211" s="145">
        <v>153</v>
      </c>
      <c r="G211" s="146" t="s">
        <v>112</v>
      </c>
      <c r="H211" s="262">
        <v>1</v>
      </c>
      <c r="I211" s="263"/>
      <c r="J211" s="264">
        <v>11049</v>
      </c>
      <c r="K211" s="265">
        <v>187</v>
      </c>
      <c r="L211" s="265">
        <v>0</v>
      </c>
      <c r="M211" s="265">
        <v>938</v>
      </c>
      <c r="N211" s="266">
        <v>12174</v>
      </c>
    </row>
    <row r="212" spans="1:14" s="62" customFormat="1" ht="12">
      <c r="A212" s="145">
        <v>430</v>
      </c>
      <c r="B212" s="145">
        <v>430170158</v>
      </c>
      <c r="C212" s="146" t="s">
        <v>105</v>
      </c>
      <c r="D212" s="145">
        <v>170</v>
      </c>
      <c r="E212" s="146" t="s">
        <v>67</v>
      </c>
      <c r="F212" s="145">
        <v>158</v>
      </c>
      <c r="G212" s="146" t="s">
        <v>113</v>
      </c>
      <c r="H212" s="262">
        <v>1</v>
      </c>
      <c r="I212" s="263"/>
      <c r="J212" s="264">
        <v>11049</v>
      </c>
      <c r="K212" s="265">
        <v>5774</v>
      </c>
      <c r="L212" s="265">
        <v>0</v>
      </c>
      <c r="M212" s="265">
        <v>938</v>
      </c>
      <c r="N212" s="266">
        <v>17761</v>
      </c>
    </row>
    <row r="213" spans="1:14" s="62" customFormat="1" ht="12">
      <c r="A213" s="145">
        <v>430</v>
      </c>
      <c r="B213" s="145">
        <v>430170162</v>
      </c>
      <c r="C213" s="146" t="s">
        <v>105</v>
      </c>
      <c r="D213" s="145">
        <v>170</v>
      </c>
      <c r="E213" s="146" t="s">
        <v>67</v>
      </c>
      <c r="F213" s="145">
        <v>162</v>
      </c>
      <c r="G213" s="146" t="s">
        <v>233</v>
      </c>
      <c r="H213" s="262">
        <v>0.59</v>
      </c>
      <c r="I213" s="263"/>
      <c r="J213" s="264">
        <v>10734.143935483871</v>
      </c>
      <c r="K213" s="265">
        <v>2556</v>
      </c>
      <c r="L213" s="265">
        <v>0</v>
      </c>
      <c r="M213" s="265">
        <v>938</v>
      </c>
      <c r="N213" s="266">
        <v>14228.143935483871</v>
      </c>
    </row>
    <row r="214" spans="1:14" s="62" customFormat="1" ht="12">
      <c r="A214" s="145">
        <v>430</v>
      </c>
      <c r="B214" s="145">
        <v>430170170</v>
      </c>
      <c r="C214" s="146" t="s">
        <v>105</v>
      </c>
      <c r="D214" s="145">
        <v>170</v>
      </c>
      <c r="E214" s="146" t="s">
        <v>67</v>
      </c>
      <c r="F214" s="145">
        <v>170</v>
      </c>
      <c r="G214" s="146" t="s">
        <v>67</v>
      </c>
      <c r="H214" s="262">
        <v>484.46999999999991</v>
      </c>
      <c r="I214" s="263"/>
      <c r="J214" s="264">
        <v>11029</v>
      </c>
      <c r="K214" s="265">
        <v>2908</v>
      </c>
      <c r="L214" s="265">
        <v>0</v>
      </c>
      <c r="M214" s="265">
        <v>938</v>
      </c>
      <c r="N214" s="266">
        <v>14875</v>
      </c>
    </row>
    <row r="215" spans="1:14" s="62" customFormat="1" ht="12">
      <c r="A215" s="145">
        <v>430</v>
      </c>
      <c r="B215" s="145">
        <v>430170174</v>
      </c>
      <c r="C215" s="146" t="s">
        <v>105</v>
      </c>
      <c r="D215" s="145">
        <v>170</v>
      </c>
      <c r="E215" s="146" t="s">
        <v>67</v>
      </c>
      <c r="F215" s="145">
        <v>174</v>
      </c>
      <c r="G215" s="146" t="s">
        <v>114</v>
      </c>
      <c r="H215" s="262">
        <v>64.180000000000007</v>
      </c>
      <c r="I215" s="263"/>
      <c r="J215" s="264">
        <v>10257</v>
      </c>
      <c r="K215" s="265">
        <v>6590</v>
      </c>
      <c r="L215" s="265">
        <v>0</v>
      </c>
      <c r="M215" s="265">
        <v>938</v>
      </c>
      <c r="N215" s="266">
        <v>17785</v>
      </c>
    </row>
    <row r="216" spans="1:14" s="62" customFormat="1" ht="12">
      <c r="A216" s="145">
        <v>430</v>
      </c>
      <c r="B216" s="145">
        <v>430170198</v>
      </c>
      <c r="C216" s="146" t="s">
        <v>105</v>
      </c>
      <c r="D216" s="145">
        <v>170</v>
      </c>
      <c r="E216" s="146" t="s">
        <v>67</v>
      </c>
      <c r="F216" s="145">
        <v>198</v>
      </c>
      <c r="G216" s="146" t="s">
        <v>68</v>
      </c>
      <c r="H216" s="262">
        <v>3.98</v>
      </c>
      <c r="I216" s="263"/>
      <c r="J216" s="264">
        <v>10121</v>
      </c>
      <c r="K216" s="265">
        <v>4153</v>
      </c>
      <c r="L216" s="265">
        <v>0</v>
      </c>
      <c r="M216" s="265">
        <v>938</v>
      </c>
      <c r="N216" s="266">
        <v>15212</v>
      </c>
    </row>
    <row r="217" spans="1:14" s="62" customFormat="1" ht="12">
      <c r="A217" s="145">
        <v>430</v>
      </c>
      <c r="B217" s="145">
        <v>430170213</v>
      </c>
      <c r="C217" s="146" t="s">
        <v>105</v>
      </c>
      <c r="D217" s="145">
        <v>170</v>
      </c>
      <c r="E217" s="146" t="s">
        <v>67</v>
      </c>
      <c r="F217" s="145">
        <v>213</v>
      </c>
      <c r="G217" s="146" t="s">
        <v>116</v>
      </c>
      <c r="H217" s="262">
        <v>2</v>
      </c>
      <c r="I217" s="263"/>
      <c r="J217" s="264">
        <v>9192</v>
      </c>
      <c r="K217" s="265">
        <v>7684</v>
      </c>
      <c r="L217" s="265">
        <v>0</v>
      </c>
      <c r="M217" s="265">
        <v>938</v>
      </c>
      <c r="N217" s="266">
        <v>17814</v>
      </c>
    </row>
    <row r="218" spans="1:14" s="62" customFormat="1" ht="12">
      <c r="A218" s="145">
        <v>430</v>
      </c>
      <c r="B218" s="145">
        <v>430170266</v>
      </c>
      <c r="C218" s="146" t="s">
        <v>105</v>
      </c>
      <c r="D218" s="145">
        <v>170</v>
      </c>
      <c r="E218" s="146" t="s">
        <v>67</v>
      </c>
      <c r="F218" s="145">
        <v>266</v>
      </c>
      <c r="G218" s="146" t="s">
        <v>176</v>
      </c>
      <c r="H218" s="262">
        <v>1</v>
      </c>
      <c r="I218" s="263"/>
      <c r="J218" s="264">
        <v>10807.975135615279</v>
      </c>
      <c r="K218" s="265">
        <v>4972</v>
      </c>
      <c r="L218" s="265">
        <v>0</v>
      </c>
      <c r="M218" s="265">
        <v>938</v>
      </c>
      <c r="N218" s="266">
        <v>16717.975135615277</v>
      </c>
    </row>
    <row r="219" spans="1:14" s="62" customFormat="1" ht="12">
      <c r="A219" s="145">
        <v>430</v>
      </c>
      <c r="B219" s="145">
        <v>430170271</v>
      </c>
      <c r="C219" s="146" t="s">
        <v>105</v>
      </c>
      <c r="D219" s="145">
        <v>170</v>
      </c>
      <c r="E219" s="146" t="s">
        <v>67</v>
      </c>
      <c r="F219" s="145">
        <v>271</v>
      </c>
      <c r="G219" s="146" t="s">
        <v>117</v>
      </c>
      <c r="H219" s="262">
        <v>26.84</v>
      </c>
      <c r="I219" s="263"/>
      <c r="J219" s="264">
        <v>10607</v>
      </c>
      <c r="K219" s="265">
        <v>2453</v>
      </c>
      <c r="L219" s="265">
        <v>0</v>
      </c>
      <c r="M219" s="265">
        <v>938</v>
      </c>
      <c r="N219" s="266">
        <v>13998</v>
      </c>
    </row>
    <row r="220" spans="1:14" s="62" customFormat="1" ht="12">
      <c r="A220" s="145">
        <v>430</v>
      </c>
      <c r="B220" s="145">
        <v>430170276</v>
      </c>
      <c r="C220" s="146" t="s">
        <v>105</v>
      </c>
      <c r="D220" s="145">
        <v>170</v>
      </c>
      <c r="E220" s="146" t="s">
        <v>67</v>
      </c>
      <c r="F220" s="145">
        <v>276</v>
      </c>
      <c r="G220" s="146" t="s">
        <v>69</v>
      </c>
      <c r="H220" s="262">
        <v>1</v>
      </c>
      <c r="I220" s="263"/>
      <c r="J220" s="264">
        <v>9192</v>
      </c>
      <c r="K220" s="265">
        <v>8782</v>
      </c>
      <c r="L220" s="265">
        <v>0</v>
      </c>
      <c r="M220" s="265">
        <v>938</v>
      </c>
      <c r="N220" s="266">
        <v>18912</v>
      </c>
    </row>
    <row r="221" spans="1:14" s="62" customFormat="1" ht="12">
      <c r="A221" s="145">
        <v>430</v>
      </c>
      <c r="B221" s="145">
        <v>430170288</v>
      </c>
      <c r="C221" s="146" t="s">
        <v>105</v>
      </c>
      <c r="D221" s="145">
        <v>170</v>
      </c>
      <c r="E221" s="146" t="s">
        <v>67</v>
      </c>
      <c r="F221" s="145">
        <v>288</v>
      </c>
      <c r="G221" s="146" t="s">
        <v>70</v>
      </c>
      <c r="H221" s="262">
        <v>1</v>
      </c>
      <c r="I221" s="263"/>
      <c r="J221" s="264">
        <v>9192</v>
      </c>
      <c r="K221" s="265">
        <v>6273</v>
      </c>
      <c r="L221" s="265">
        <v>0</v>
      </c>
      <c r="M221" s="265">
        <v>938</v>
      </c>
      <c r="N221" s="266">
        <v>16403</v>
      </c>
    </row>
    <row r="222" spans="1:14" s="62" customFormat="1" ht="12">
      <c r="A222" s="145">
        <v>430</v>
      </c>
      <c r="B222" s="145">
        <v>430170321</v>
      </c>
      <c r="C222" s="146" t="s">
        <v>105</v>
      </c>
      <c r="D222" s="145">
        <v>170</v>
      </c>
      <c r="E222" s="146" t="s">
        <v>67</v>
      </c>
      <c r="F222" s="145">
        <v>321</v>
      </c>
      <c r="G222" s="146" t="s">
        <v>118</v>
      </c>
      <c r="H222" s="262">
        <v>8.5</v>
      </c>
      <c r="I222" s="263"/>
      <c r="J222" s="264">
        <v>11592</v>
      </c>
      <c r="K222" s="265">
        <v>5875</v>
      </c>
      <c r="L222" s="265">
        <v>0</v>
      </c>
      <c r="M222" s="265">
        <v>938</v>
      </c>
      <c r="N222" s="266">
        <v>18405</v>
      </c>
    </row>
    <row r="223" spans="1:14" s="62" customFormat="1" ht="12">
      <c r="A223" s="145">
        <v>430</v>
      </c>
      <c r="B223" s="145">
        <v>430170322</v>
      </c>
      <c r="C223" s="146" t="s">
        <v>105</v>
      </c>
      <c r="D223" s="145">
        <v>170</v>
      </c>
      <c r="E223" s="146" t="s">
        <v>67</v>
      </c>
      <c r="F223" s="145">
        <v>322</v>
      </c>
      <c r="G223" s="146" t="s">
        <v>119</v>
      </c>
      <c r="H223" s="262">
        <v>2</v>
      </c>
      <c r="I223" s="263"/>
      <c r="J223" s="264">
        <v>12078</v>
      </c>
      <c r="K223" s="265">
        <v>6602</v>
      </c>
      <c r="L223" s="265">
        <v>0</v>
      </c>
      <c r="M223" s="265">
        <v>938</v>
      </c>
      <c r="N223" s="266">
        <v>19618</v>
      </c>
    </row>
    <row r="224" spans="1:14" s="62" customFormat="1" ht="12">
      <c r="A224" s="145">
        <v>430</v>
      </c>
      <c r="B224" s="145">
        <v>430170326</v>
      </c>
      <c r="C224" s="146" t="s">
        <v>105</v>
      </c>
      <c r="D224" s="145">
        <v>170</v>
      </c>
      <c r="E224" s="146" t="s">
        <v>67</v>
      </c>
      <c r="F224" s="145">
        <v>326</v>
      </c>
      <c r="G224" s="146" t="s">
        <v>120</v>
      </c>
      <c r="H224" s="262">
        <v>0.56000000000000005</v>
      </c>
      <c r="I224" s="263"/>
      <c r="J224" s="264">
        <v>10492.063201940613</v>
      </c>
      <c r="K224" s="265">
        <v>4043</v>
      </c>
      <c r="L224" s="265">
        <v>0</v>
      </c>
      <c r="M224" s="265">
        <v>938</v>
      </c>
      <c r="N224" s="266">
        <v>15473.063201940613</v>
      </c>
    </row>
    <row r="225" spans="1:14" s="62" customFormat="1" ht="12">
      <c r="A225" s="145">
        <v>430</v>
      </c>
      <c r="B225" s="145">
        <v>430170348</v>
      </c>
      <c r="C225" s="146" t="s">
        <v>105</v>
      </c>
      <c r="D225" s="145">
        <v>170</v>
      </c>
      <c r="E225" s="146" t="s">
        <v>67</v>
      </c>
      <c r="F225" s="145">
        <v>348</v>
      </c>
      <c r="G225" s="146" t="s">
        <v>104</v>
      </c>
      <c r="H225" s="262">
        <v>11.440000000000001</v>
      </c>
      <c r="I225" s="263"/>
      <c r="J225" s="264">
        <v>12018</v>
      </c>
      <c r="K225" s="265">
        <v>235</v>
      </c>
      <c r="L225" s="265">
        <v>0</v>
      </c>
      <c r="M225" s="265">
        <v>938</v>
      </c>
      <c r="N225" s="266">
        <v>13191</v>
      </c>
    </row>
    <row r="226" spans="1:14" s="62" customFormat="1" ht="12">
      <c r="A226" s="145">
        <v>430</v>
      </c>
      <c r="B226" s="145">
        <v>430170620</v>
      </c>
      <c r="C226" s="146" t="s">
        <v>105</v>
      </c>
      <c r="D226" s="145">
        <v>170</v>
      </c>
      <c r="E226" s="146" t="s">
        <v>67</v>
      </c>
      <c r="F226" s="145">
        <v>620</v>
      </c>
      <c r="G226" s="146" t="s">
        <v>121</v>
      </c>
      <c r="H226" s="262">
        <v>6.7</v>
      </c>
      <c r="I226" s="263"/>
      <c r="J226" s="264">
        <v>11266</v>
      </c>
      <c r="K226" s="265">
        <v>6547</v>
      </c>
      <c r="L226" s="265">
        <v>0</v>
      </c>
      <c r="M226" s="265">
        <v>938</v>
      </c>
      <c r="N226" s="266">
        <v>18751</v>
      </c>
    </row>
    <row r="227" spans="1:14" s="62" customFormat="1" ht="12">
      <c r="A227" s="145">
        <v>430</v>
      </c>
      <c r="B227" s="145">
        <v>430170673</v>
      </c>
      <c r="C227" s="146" t="s">
        <v>105</v>
      </c>
      <c r="D227" s="145">
        <v>170</v>
      </c>
      <c r="E227" s="146" t="s">
        <v>67</v>
      </c>
      <c r="F227" s="145">
        <v>673</v>
      </c>
      <c r="G227" s="146" t="s">
        <v>143</v>
      </c>
      <c r="H227" s="262">
        <v>0.99</v>
      </c>
      <c r="I227" s="263"/>
      <c r="J227" s="264">
        <v>10373.290496331463</v>
      </c>
      <c r="K227" s="265">
        <v>6034</v>
      </c>
      <c r="L227" s="265">
        <v>0</v>
      </c>
      <c r="M227" s="265">
        <v>938</v>
      </c>
      <c r="N227" s="266">
        <v>17345.290496331465</v>
      </c>
    </row>
    <row r="228" spans="1:14" s="62" customFormat="1" ht="12">
      <c r="A228" s="145">
        <v>430</v>
      </c>
      <c r="B228" s="145">
        <v>430170690</v>
      </c>
      <c r="C228" s="146" t="s">
        <v>105</v>
      </c>
      <c r="D228" s="145">
        <v>170</v>
      </c>
      <c r="E228" s="146" t="s">
        <v>67</v>
      </c>
      <c r="F228" s="145">
        <v>690</v>
      </c>
      <c r="G228" s="146" t="s">
        <v>182</v>
      </c>
      <c r="H228" s="262">
        <v>0.95</v>
      </c>
      <c r="I228" s="263"/>
      <c r="J228" s="264">
        <v>11094.404188259601</v>
      </c>
      <c r="K228" s="265">
        <v>4000</v>
      </c>
      <c r="L228" s="265">
        <v>0</v>
      </c>
      <c r="M228" s="265">
        <v>938</v>
      </c>
      <c r="N228" s="266">
        <v>16032.404188259601</v>
      </c>
    </row>
    <row r="229" spans="1:14" s="62" customFormat="1" ht="12">
      <c r="A229" s="145">
        <v>430</v>
      </c>
      <c r="B229" s="145">
        <v>430170695</v>
      </c>
      <c r="C229" s="146" t="s">
        <v>105</v>
      </c>
      <c r="D229" s="145">
        <v>170</v>
      </c>
      <c r="E229" s="146" t="s">
        <v>67</v>
      </c>
      <c r="F229" s="145">
        <v>695</v>
      </c>
      <c r="G229" s="146" t="s">
        <v>122</v>
      </c>
      <c r="H229" s="262">
        <v>3</v>
      </c>
      <c r="I229" s="263"/>
      <c r="J229" s="264">
        <v>11049</v>
      </c>
      <c r="K229" s="265">
        <v>7236</v>
      </c>
      <c r="L229" s="265">
        <v>0</v>
      </c>
      <c r="M229" s="265">
        <v>938</v>
      </c>
      <c r="N229" s="266">
        <v>19223</v>
      </c>
    </row>
    <row r="230" spans="1:14" s="62" customFormat="1" ht="12">
      <c r="A230" s="145">
        <v>430</v>
      </c>
      <c r="B230" s="145">
        <v>430170710</v>
      </c>
      <c r="C230" s="146" t="s">
        <v>105</v>
      </c>
      <c r="D230" s="145">
        <v>170</v>
      </c>
      <c r="E230" s="146" t="s">
        <v>67</v>
      </c>
      <c r="F230" s="145">
        <v>710</v>
      </c>
      <c r="G230" s="146" t="s">
        <v>73</v>
      </c>
      <c r="H230" s="262">
        <v>5.93</v>
      </c>
      <c r="I230" s="263"/>
      <c r="J230" s="264">
        <v>11049</v>
      </c>
      <c r="K230" s="265">
        <v>4477</v>
      </c>
      <c r="L230" s="265">
        <v>0</v>
      </c>
      <c r="M230" s="265">
        <v>938</v>
      </c>
      <c r="N230" s="266">
        <v>16464</v>
      </c>
    </row>
    <row r="231" spans="1:14" s="62" customFormat="1" ht="12">
      <c r="A231" s="145">
        <v>430</v>
      </c>
      <c r="B231" s="145">
        <v>430170725</v>
      </c>
      <c r="C231" s="146" t="s">
        <v>105</v>
      </c>
      <c r="D231" s="145">
        <v>170</v>
      </c>
      <c r="E231" s="146" t="s">
        <v>67</v>
      </c>
      <c r="F231" s="145">
        <v>725</v>
      </c>
      <c r="G231" s="146" t="s">
        <v>123</v>
      </c>
      <c r="H231" s="262">
        <v>15.82</v>
      </c>
      <c r="I231" s="263"/>
      <c r="J231" s="264">
        <v>11082</v>
      </c>
      <c r="K231" s="265">
        <v>4011</v>
      </c>
      <c r="L231" s="265">
        <v>0</v>
      </c>
      <c r="M231" s="265">
        <v>938</v>
      </c>
      <c r="N231" s="266">
        <v>16031</v>
      </c>
    </row>
    <row r="232" spans="1:14" s="62" customFormat="1" ht="12">
      <c r="A232" s="145">
        <v>430</v>
      </c>
      <c r="B232" s="145">
        <v>430170730</v>
      </c>
      <c r="C232" s="146" t="s">
        <v>105</v>
      </c>
      <c r="D232" s="145">
        <v>170</v>
      </c>
      <c r="E232" s="146" t="s">
        <v>67</v>
      </c>
      <c r="F232" s="145">
        <v>730</v>
      </c>
      <c r="G232" s="146" t="s">
        <v>124</v>
      </c>
      <c r="H232" s="262">
        <v>8</v>
      </c>
      <c r="I232" s="263"/>
      <c r="J232" s="264">
        <v>12527</v>
      </c>
      <c r="K232" s="265">
        <v>4787</v>
      </c>
      <c r="L232" s="265">
        <v>0</v>
      </c>
      <c r="M232" s="265">
        <v>938</v>
      </c>
      <c r="N232" s="266">
        <v>18252</v>
      </c>
    </row>
    <row r="233" spans="1:14" s="62" customFormat="1" ht="12">
      <c r="A233" s="145">
        <v>430</v>
      </c>
      <c r="B233" s="145">
        <v>430170735</v>
      </c>
      <c r="C233" s="146" t="s">
        <v>105</v>
      </c>
      <c r="D233" s="145">
        <v>170</v>
      </c>
      <c r="E233" s="146" t="s">
        <v>67</v>
      </c>
      <c r="F233" s="145">
        <v>735</v>
      </c>
      <c r="G233" s="146" t="s">
        <v>125</v>
      </c>
      <c r="H233" s="262">
        <v>3</v>
      </c>
      <c r="I233" s="263"/>
      <c r="J233" s="264">
        <v>10121</v>
      </c>
      <c r="K233" s="265">
        <v>4113</v>
      </c>
      <c r="L233" s="265">
        <v>0</v>
      </c>
      <c r="M233" s="265">
        <v>938</v>
      </c>
      <c r="N233" s="266">
        <v>15172</v>
      </c>
    </row>
    <row r="234" spans="1:14" s="62" customFormat="1" ht="12">
      <c r="A234" s="145">
        <v>430</v>
      </c>
      <c r="B234" s="145">
        <v>430170775</v>
      </c>
      <c r="C234" s="146" t="s">
        <v>105</v>
      </c>
      <c r="D234" s="145">
        <v>170</v>
      </c>
      <c r="E234" s="146" t="s">
        <v>67</v>
      </c>
      <c r="F234" s="145">
        <v>775</v>
      </c>
      <c r="G234" s="146" t="s">
        <v>126</v>
      </c>
      <c r="H234" s="262">
        <v>3</v>
      </c>
      <c r="I234" s="263"/>
      <c r="J234" s="264">
        <v>9192</v>
      </c>
      <c r="K234" s="265">
        <v>2184</v>
      </c>
      <c r="L234" s="265">
        <v>0</v>
      </c>
      <c r="M234" s="265">
        <v>938</v>
      </c>
      <c r="N234" s="266">
        <v>12314</v>
      </c>
    </row>
    <row r="235" spans="1:14" s="62" customFormat="1" ht="12">
      <c r="A235" s="145">
        <v>431</v>
      </c>
      <c r="B235" s="145">
        <v>431149056</v>
      </c>
      <c r="C235" s="146" t="s">
        <v>127</v>
      </c>
      <c r="D235" s="145">
        <v>149</v>
      </c>
      <c r="E235" s="146" t="s">
        <v>81</v>
      </c>
      <c r="F235" s="145">
        <v>56</v>
      </c>
      <c r="G235" s="146" t="s">
        <v>139</v>
      </c>
      <c r="H235" s="262">
        <v>0.59</v>
      </c>
      <c r="I235" s="263"/>
      <c r="J235" s="264">
        <v>10607.145539906103</v>
      </c>
      <c r="K235" s="265">
        <v>3763</v>
      </c>
      <c r="L235" s="265">
        <v>0</v>
      </c>
      <c r="M235" s="265">
        <v>938</v>
      </c>
      <c r="N235" s="266">
        <v>15308.145539906103</v>
      </c>
    </row>
    <row r="236" spans="1:14" s="62" customFormat="1" ht="12">
      <c r="A236" s="145">
        <v>431</v>
      </c>
      <c r="B236" s="145">
        <v>431149079</v>
      </c>
      <c r="C236" s="146" t="s">
        <v>127</v>
      </c>
      <c r="D236" s="145">
        <v>149</v>
      </c>
      <c r="E236" s="146" t="s">
        <v>81</v>
      </c>
      <c r="F236" s="145">
        <v>79</v>
      </c>
      <c r="G236" s="146" t="s">
        <v>90</v>
      </c>
      <c r="H236" s="262">
        <v>1</v>
      </c>
      <c r="I236" s="263"/>
      <c r="J236" s="264">
        <v>11124.295946014126</v>
      </c>
      <c r="K236" s="265">
        <v>63</v>
      </c>
      <c r="L236" s="265">
        <v>0</v>
      </c>
      <c r="M236" s="265">
        <v>938</v>
      </c>
      <c r="N236" s="266">
        <v>12125.295946014126</v>
      </c>
    </row>
    <row r="237" spans="1:14" s="62" customFormat="1" ht="12">
      <c r="A237" s="145">
        <v>431</v>
      </c>
      <c r="B237" s="145">
        <v>431149128</v>
      </c>
      <c r="C237" s="146" t="s">
        <v>127</v>
      </c>
      <c r="D237" s="145">
        <v>149</v>
      </c>
      <c r="E237" s="146" t="s">
        <v>81</v>
      </c>
      <c r="F237" s="145">
        <v>128</v>
      </c>
      <c r="G237" s="146" t="s">
        <v>128</v>
      </c>
      <c r="H237" s="262">
        <v>11</v>
      </c>
      <c r="I237" s="263"/>
      <c r="J237" s="264">
        <v>11256</v>
      </c>
      <c r="K237" s="265">
        <v>649</v>
      </c>
      <c r="L237" s="265">
        <v>0</v>
      </c>
      <c r="M237" s="265">
        <v>938</v>
      </c>
      <c r="N237" s="266">
        <v>12843</v>
      </c>
    </row>
    <row r="238" spans="1:14" s="62" customFormat="1" ht="12">
      <c r="A238" s="145">
        <v>431</v>
      </c>
      <c r="B238" s="145">
        <v>431149149</v>
      </c>
      <c r="C238" s="146" t="s">
        <v>127</v>
      </c>
      <c r="D238" s="145">
        <v>149</v>
      </c>
      <c r="E238" s="146" t="s">
        <v>81</v>
      </c>
      <c r="F238" s="145">
        <v>149</v>
      </c>
      <c r="G238" s="146" t="s">
        <v>81</v>
      </c>
      <c r="H238" s="262">
        <v>372.28000000000003</v>
      </c>
      <c r="I238" s="263"/>
      <c r="J238" s="264">
        <v>12728</v>
      </c>
      <c r="K238" s="265">
        <v>470</v>
      </c>
      <c r="L238" s="265">
        <v>0</v>
      </c>
      <c r="M238" s="265">
        <v>938</v>
      </c>
      <c r="N238" s="266">
        <v>14136</v>
      </c>
    </row>
    <row r="239" spans="1:14" s="62" customFormat="1" ht="12">
      <c r="A239" s="145">
        <v>431</v>
      </c>
      <c r="B239" s="145">
        <v>431149181</v>
      </c>
      <c r="C239" s="146" t="s">
        <v>127</v>
      </c>
      <c r="D239" s="145">
        <v>149</v>
      </c>
      <c r="E239" s="146" t="s">
        <v>81</v>
      </c>
      <c r="F239" s="145">
        <v>181</v>
      </c>
      <c r="G239" s="146" t="s">
        <v>83</v>
      </c>
      <c r="H239" s="262">
        <v>12.87</v>
      </c>
      <c r="I239" s="263"/>
      <c r="J239" s="264">
        <v>11890</v>
      </c>
      <c r="K239" s="265">
        <v>218</v>
      </c>
      <c r="L239" s="265">
        <v>0</v>
      </c>
      <c r="M239" s="265">
        <v>938</v>
      </c>
      <c r="N239" s="266">
        <v>13046</v>
      </c>
    </row>
    <row r="240" spans="1:14" s="62" customFormat="1" ht="12">
      <c r="A240" s="145">
        <v>431</v>
      </c>
      <c r="B240" s="145">
        <v>431149211</v>
      </c>
      <c r="C240" s="146" t="s">
        <v>127</v>
      </c>
      <c r="D240" s="145">
        <v>149</v>
      </c>
      <c r="E240" s="146" t="s">
        <v>81</v>
      </c>
      <c r="F240" s="145">
        <v>211</v>
      </c>
      <c r="G240" s="146" t="s">
        <v>91</v>
      </c>
      <c r="H240" s="262">
        <v>1.96</v>
      </c>
      <c r="I240" s="263"/>
      <c r="J240" s="264">
        <v>10752.007650935375</v>
      </c>
      <c r="K240" s="265">
        <v>2443</v>
      </c>
      <c r="L240" s="265">
        <v>0</v>
      </c>
      <c r="M240" s="265">
        <v>938</v>
      </c>
      <c r="N240" s="266">
        <v>14133.007650935375</v>
      </c>
    </row>
    <row r="241" spans="1:14" s="62" customFormat="1" ht="12">
      <c r="A241" s="145">
        <v>432</v>
      </c>
      <c r="B241" s="145">
        <v>432712020</v>
      </c>
      <c r="C241" s="146" t="s">
        <v>129</v>
      </c>
      <c r="D241" s="145">
        <v>712</v>
      </c>
      <c r="E241" s="146" t="s">
        <v>130</v>
      </c>
      <c r="F241" s="145">
        <v>20</v>
      </c>
      <c r="G241" s="146" t="s">
        <v>131</v>
      </c>
      <c r="H241" s="262">
        <v>85.63</v>
      </c>
      <c r="I241" s="263"/>
      <c r="J241" s="264">
        <v>9452</v>
      </c>
      <c r="K241" s="265">
        <v>2644</v>
      </c>
      <c r="L241" s="265">
        <v>0</v>
      </c>
      <c r="M241" s="265">
        <v>938</v>
      </c>
      <c r="N241" s="266">
        <v>13034</v>
      </c>
    </row>
    <row r="242" spans="1:14" s="62" customFormat="1" ht="12">
      <c r="A242" s="145">
        <v>432</v>
      </c>
      <c r="B242" s="145">
        <v>432712096</v>
      </c>
      <c r="C242" s="146" t="s">
        <v>129</v>
      </c>
      <c r="D242" s="145">
        <v>712</v>
      </c>
      <c r="E242" s="146" t="s">
        <v>130</v>
      </c>
      <c r="F242" s="145">
        <v>96</v>
      </c>
      <c r="G242" s="146" t="s">
        <v>216</v>
      </c>
      <c r="H242" s="262">
        <v>1</v>
      </c>
      <c r="I242" s="263"/>
      <c r="J242" s="264">
        <v>8960</v>
      </c>
      <c r="K242" s="265">
        <v>5103</v>
      </c>
      <c r="L242" s="265">
        <v>0</v>
      </c>
      <c r="M242" s="265">
        <v>938</v>
      </c>
      <c r="N242" s="266">
        <v>15001</v>
      </c>
    </row>
    <row r="243" spans="1:14" s="62" customFormat="1" ht="12">
      <c r="A243" s="145">
        <v>432</v>
      </c>
      <c r="B243" s="145">
        <v>432712172</v>
      </c>
      <c r="C243" s="146" t="s">
        <v>129</v>
      </c>
      <c r="D243" s="145">
        <v>712</v>
      </c>
      <c r="E243" s="146" t="s">
        <v>130</v>
      </c>
      <c r="F243" s="145">
        <v>172</v>
      </c>
      <c r="G243" s="146" t="s">
        <v>264</v>
      </c>
      <c r="H243" s="262">
        <v>2</v>
      </c>
      <c r="I243" s="263"/>
      <c r="J243" s="264">
        <v>8960</v>
      </c>
      <c r="K243" s="265">
        <v>6036</v>
      </c>
      <c r="L243" s="265">
        <v>0</v>
      </c>
      <c r="M243" s="265">
        <v>938</v>
      </c>
      <c r="N243" s="266">
        <v>15934</v>
      </c>
    </row>
    <row r="244" spans="1:14" s="62" customFormat="1" ht="12">
      <c r="A244" s="145">
        <v>432</v>
      </c>
      <c r="B244" s="145">
        <v>432712261</v>
      </c>
      <c r="C244" s="146" t="s">
        <v>129</v>
      </c>
      <c r="D244" s="145">
        <v>712</v>
      </c>
      <c r="E244" s="146" t="s">
        <v>130</v>
      </c>
      <c r="F244" s="145">
        <v>261</v>
      </c>
      <c r="G244" s="146" t="s">
        <v>133</v>
      </c>
      <c r="H244" s="262">
        <v>16.41</v>
      </c>
      <c r="I244" s="263"/>
      <c r="J244" s="264">
        <v>8960</v>
      </c>
      <c r="K244" s="265">
        <v>5783</v>
      </c>
      <c r="L244" s="265">
        <v>0</v>
      </c>
      <c r="M244" s="265">
        <v>938</v>
      </c>
      <c r="N244" s="266">
        <v>15681</v>
      </c>
    </row>
    <row r="245" spans="1:14" s="62" customFormat="1" ht="12">
      <c r="A245" s="145">
        <v>432</v>
      </c>
      <c r="B245" s="145">
        <v>432712300</v>
      </c>
      <c r="C245" s="146" t="s">
        <v>129</v>
      </c>
      <c r="D245" s="145">
        <v>712</v>
      </c>
      <c r="E245" s="146" t="s">
        <v>130</v>
      </c>
      <c r="F245" s="145">
        <v>300</v>
      </c>
      <c r="G245" s="146" t="s">
        <v>134</v>
      </c>
      <c r="H245" s="262">
        <v>1</v>
      </c>
      <c r="I245" s="263"/>
      <c r="J245" s="264">
        <v>8960</v>
      </c>
      <c r="K245" s="265">
        <v>16090</v>
      </c>
      <c r="L245" s="265">
        <v>0</v>
      </c>
      <c r="M245" s="265">
        <v>938</v>
      </c>
      <c r="N245" s="266">
        <v>25988</v>
      </c>
    </row>
    <row r="246" spans="1:14" s="62" customFormat="1" ht="12">
      <c r="A246" s="145">
        <v>432</v>
      </c>
      <c r="B246" s="145">
        <v>432712645</v>
      </c>
      <c r="C246" s="146" t="s">
        <v>129</v>
      </c>
      <c r="D246" s="145">
        <v>712</v>
      </c>
      <c r="E246" s="146" t="s">
        <v>130</v>
      </c>
      <c r="F246" s="145">
        <v>645</v>
      </c>
      <c r="G246" s="146" t="s">
        <v>135</v>
      </c>
      <c r="H246" s="262">
        <v>59.46</v>
      </c>
      <c r="I246" s="263"/>
      <c r="J246" s="264">
        <v>10391</v>
      </c>
      <c r="K246" s="265">
        <v>4230</v>
      </c>
      <c r="L246" s="265">
        <v>0</v>
      </c>
      <c r="M246" s="265">
        <v>938</v>
      </c>
      <c r="N246" s="266">
        <v>15559</v>
      </c>
    </row>
    <row r="247" spans="1:14" s="62" customFormat="1" ht="12">
      <c r="A247" s="145">
        <v>432</v>
      </c>
      <c r="B247" s="145">
        <v>432712660</v>
      </c>
      <c r="C247" s="146" t="s">
        <v>129</v>
      </c>
      <c r="D247" s="145">
        <v>712</v>
      </c>
      <c r="E247" s="146" t="s">
        <v>130</v>
      </c>
      <c r="F247" s="145">
        <v>660</v>
      </c>
      <c r="G247" s="146" t="s">
        <v>136</v>
      </c>
      <c r="H247" s="262">
        <v>63.48</v>
      </c>
      <c r="I247" s="263"/>
      <c r="J247" s="264">
        <v>10674</v>
      </c>
      <c r="K247" s="265">
        <v>9493</v>
      </c>
      <c r="L247" s="265">
        <v>0</v>
      </c>
      <c r="M247" s="265">
        <v>938</v>
      </c>
      <c r="N247" s="266">
        <v>21105</v>
      </c>
    </row>
    <row r="248" spans="1:14" s="62" customFormat="1" ht="12">
      <c r="A248" s="145">
        <v>432</v>
      </c>
      <c r="B248" s="145">
        <v>432712712</v>
      </c>
      <c r="C248" s="146" t="s">
        <v>129</v>
      </c>
      <c r="D248" s="145">
        <v>712</v>
      </c>
      <c r="E248" s="146" t="s">
        <v>130</v>
      </c>
      <c r="F248" s="145">
        <v>712</v>
      </c>
      <c r="G248" s="146" t="s">
        <v>130</v>
      </c>
      <c r="H248" s="262">
        <v>25.08</v>
      </c>
      <c r="I248" s="263"/>
      <c r="J248" s="264">
        <v>9981</v>
      </c>
      <c r="K248" s="265">
        <v>7181</v>
      </c>
      <c r="L248" s="265">
        <v>0</v>
      </c>
      <c r="M248" s="265">
        <v>938</v>
      </c>
      <c r="N248" s="266">
        <v>18100</v>
      </c>
    </row>
    <row r="249" spans="1:14" s="62" customFormat="1" ht="12">
      <c r="A249" s="145">
        <v>435</v>
      </c>
      <c r="B249" s="145">
        <v>435301009</v>
      </c>
      <c r="C249" s="146" t="s">
        <v>137</v>
      </c>
      <c r="D249" s="145">
        <v>301</v>
      </c>
      <c r="E249" s="146" t="s">
        <v>138</v>
      </c>
      <c r="F249" s="145">
        <v>9</v>
      </c>
      <c r="G249" s="146" t="s">
        <v>89</v>
      </c>
      <c r="H249" s="262">
        <v>2</v>
      </c>
      <c r="I249" s="263"/>
      <c r="J249" s="264">
        <v>10766</v>
      </c>
      <c r="K249" s="265">
        <v>7188</v>
      </c>
      <c r="L249" s="265">
        <v>0</v>
      </c>
      <c r="M249" s="265">
        <v>938</v>
      </c>
      <c r="N249" s="266">
        <v>18892</v>
      </c>
    </row>
    <row r="250" spans="1:14" s="62" customFormat="1" ht="12">
      <c r="A250" s="145">
        <v>435</v>
      </c>
      <c r="B250" s="145">
        <v>435301031</v>
      </c>
      <c r="C250" s="146" t="s">
        <v>137</v>
      </c>
      <c r="D250" s="145">
        <v>301</v>
      </c>
      <c r="E250" s="146" t="s">
        <v>138</v>
      </c>
      <c r="F250" s="145">
        <v>31</v>
      </c>
      <c r="G250" s="146" t="s">
        <v>80</v>
      </c>
      <c r="H250" s="262">
        <v>70.84</v>
      </c>
      <c r="I250" s="263"/>
      <c r="J250" s="264">
        <v>10393</v>
      </c>
      <c r="K250" s="265">
        <v>5132</v>
      </c>
      <c r="L250" s="265">
        <v>0</v>
      </c>
      <c r="M250" s="265">
        <v>938</v>
      </c>
      <c r="N250" s="266">
        <v>16463</v>
      </c>
    </row>
    <row r="251" spans="1:14" s="62" customFormat="1" ht="12">
      <c r="A251" s="145">
        <v>435</v>
      </c>
      <c r="B251" s="145">
        <v>435301048</v>
      </c>
      <c r="C251" s="146" t="s">
        <v>137</v>
      </c>
      <c r="D251" s="145">
        <v>301</v>
      </c>
      <c r="E251" s="146" t="s">
        <v>138</v>
      </c>
      <c r="F251" s="145">
        <v>48</v>
      </c>
      <c r="G251" s="146" t="s">
        <v>224</v>
      </c>
      <c r="H251" s="262">
        <v>2</v>
      </c>
      <c r="I251" s="263"/>
      <c r="J251" s="264">
        <v>10766</v>
      </c>
      <c r="K251" s="265">
        <v>9006</v>
      </c>
      <c r="L251" s="265">
        <v>0</v>
      </c>
      <c r="M251" s="265">
        <v>938</v>
      </c>
      <c r="N251" s="266">
        <v>20710</v>
      </c>
    </row>
    <row r="252" spans="1:14" s="62" customFormat="1" ht="12">
      <c r="A252" s="145">
        <v>435</v>
      </c>
      <c r="B252" s="145">
        <v>435301056</v>
      </c>
      <c r="C252" s="146" t="s">
        <v>137</v>
      </c>
      <c r="D252" s="145">
        <v>301</v>
      </c>
      <c r="E252" s="146" t="s">
        <v>138</v>
      </c>
      <c r="F252" s="145">
        <v>56</v>
      </c>
      <c r="G252" s="146" t="s">
        <v>139</v>
      </c>
      <c r="H252" s="262">
        <v>89.25</v>
      </c>
      <c r="I252" s="263"/>
      <c r="J252" s="264">
        <v>10369</v>
      </c>
      <c r="K252" s="265">
        <v>3679</v>
      </c>
      <c r="L252" s="265">
        <v>0</v>
      </c>
      <c r="M252" s="265">
        <v>938</v>
      </c>
      <c r="N252" s="266">
        <v>14986</v>
      </c>
    </row>
    <row r="253" spans="1:14" s="62" customFormat="1" ht="12">
      <c r="A253" s="145">
        <v>435</v>
      </c>
      <c r="B253" s="145">
        <v>435301079</v>
      </c>
      <c r="C253" s="146" t="s">
        <v>137</v>
      </c>
      <c r="D253" s="145">
        <v>301</v>
      </c>
      <c r="E253" s="146" t="s">
        <v>138</v>
      </c>
      <c r="F253" s="145">
        <v>79</v>
      </c>
      <c r="G253" s="146" t="s">
        <v>90</v>
      </c>
      <c r="H253" s="262">
        <v>169.74</v>
      </c>
      <c r="I253" s="263"/>
      <c r="J253" s="264">
        <v>10419</v>
      </c>
      <c r="K253" s="265">
        <v>59</v>
      </c>
      <c r="L253" s="265">
        <v>0</v>
      </c>
      <c r="M253" s="265">
        <v>938</v>
      </c>
      <c r="N253" s="266">
        <v>11416</v>
      </c>
    </row>
    <row r="254" spans="1:14" s="62" customFormat="1" ht="12">
      <c r="A254" s="145">
        <v>435</v>
      </c>
      <c r="B254" s="145">
        <v>435301103</v>
      </c>
      <c r="C254" s="146" t="s">
        <v>137</v>
      </c>
      <c r="D254" s="145">
        <v>301</v>
      </c>
      <c r="E254" s="146" t="s">
        <v>138</v>
      </c>
      <c r="F254" s="145">
        <v>103</v>
      </c>
      <c r="G254" s="146" t="s">
        <v>232</v>
      </c>
      <c r="H254" s="262">
        <v>2</v>
      </c>
      <c r="I254" s="263"/>
      <c r="J254" s="264">
        <v>12693.185529363111</v>
      </c>
      <c r="K254" s="265">
        <v>247</v>
      </c>
      <c r="L254" s="265">
        <v>0</v>
      </c>
      <c r="M254" s="265">
        <v>938</v>
      </c>
      <c r="N254" s="266">
        <v>13878.185529363111</v>
      </c>
    </row>
    <row r="255" spans="1:14" s="62" customFormat="1" ht="12">
      <c r="A255" s="145">
        <v>435</v>
      </c>
      <c r="B255" s="145">
        <v>435301128</v>
      </c>
      <c r="C255" s="146" t="s">
        <v>137</v>
      </c>
      <c r="D255" s="145">
        <v>301</v>
      </c>
      <c r="E255" s="146" t="s">
        <v>138</v>
      </c>
      <c r="F255" s="145">
        <v>128</v>
      </c>
      <c r="G255" s="146" t="s">
        <v>128</v>
      </c>
      <c r="H255" s="262">
        <v>1</v>
      </c>
      <c r="I255" s="263"/>
      <c r="J255" s="264">
        <v>12549.540432084312</v>
      </c>
      <c r="K255" s="265">
        <v>724</v>
      </c>
      <c r="L255" s="265">
        <v>0</v>
      </c>
      <c r="M255" s="265">
        <v>938</v>
      </c>
      <c r="N255" s="266">
        <v>14211.540432084312</v>
      </c>
    </row>
    <row r="256" spans="1:14" s="62" customFormat="1" ht="12">
      <c r="A256" s="145">
        <v>435</v>
      </c>
      <c r="B256" s="145">
        <v>435301149</v>
      </c>
      <c r="C256" s="146" t="s">
        <v>137</v>
      </c>
      <c r="D256" s="145">
        <v>301</v>
      </c>
      <c r="E256" s="146" t="s">
        <v>138</v>
      </c>
      <c r="F256" s="145">
        <v>149</v>
      </c>
      <c r="G256" s="146" t="s">
        <v>81</v>
      </c>
      <c r="H256" s="262">
        <v>1</v>
      </c>
      <c r="I256" s="263"/>
      <c r="J256" s="264">
        <v>10766</v>
      </c>
      <c r="K256" s="265">
        <v>398</v>
      </c>
      <c r="L256" s="265">
        <v>0</v>
      </c>
      <c r="M256" s="265">
        <v>938</v>
      </c>
      <c r="N256" s="266">
        <v>12102</v>
      </c>
    </row>
    <row r="257" spans="1:14" s="62" customFormat="1" ht="12">
      <c r="A257" s="145">
        <v>435</v>
      </c>
      <c r="B257" s="145">
        <v>435301160</v>
      </c>
      <c r="C257" s="146" t="s">
        <v>137</v>
      </c>
      <c r="D257" s="145">
        <v>301</v>
      </c>
      <c r="E257" s="146" t="s">
        <v>138</v>
      </c>
      <c r="F257" s="145">
        <v>160</v>
      </c>
      <c r="G257" s="146" t="s">
        <v>140</v>
      </c>
      <c r="H257" s="262">
        <v>291.25000000000006</v>
      </c>
      <c r="I257" s="263"/>
      <c r="J257" s="264">
        <v>11359</v>
      </c>
      <c r="K257" s="265">
        <v>132</v>
      </c>
      <c r="L257" s="265">
        <v>0</v>
      </c>
      <c r="M257" s="265">
        <v>938</v>
      </c>
      <c r="N257" s="266">
        <v>12429</v>
      </c>
    </row>
    <row r="258" spans="1:14" s="62" customFormat="1" ht="12">
      <c r="A258" s="145">
        <v>435</v>
      </c>
      <c r="B258" s="145">
        <v>435301162</v>
      </c>
      <c r="C258" s="146" t="s">
        <v>137</v>
      </c>
      <c r="D258" s="145">
        <v>301</v>
      </c>
      <c r="E258" s="146" t="s">
        <v>138</v>
      </c>
      <c r="F258" s="145">
        <v>162</v>
      </c>
      <c r="G258" s="146" t="s">
        <v>233</v>
      </c>
      <c r="H258" s="262">
        <v>1</v>
      </c>
      <c r="I258" s="263"/>
      <c r="J258" s="264">
        <v>10035</v>
      </c>
      <c r="K258" s="265">
        <v>2390</v>
      </c>
      <c r="L258" s="265">
        <v>0</v>
      </c>
      <c r="M258" s="265">
        <v>938</v>
      </c>
      <c r="N258" s="266">
        <v>13363</v>
      </c>
    </row>
    <row r="259" spans="1:14" s="62" customFormat="1" ht="12">
      <c r="A259" s="145">
        <v>435</v>
      </c>
      <c r="B259" s="145">
        <v>435301170</v>
      </c>
      <c r="C259" s="146" t="s">
        <v>137</v>
      </c>
      <c r="D259" s="145">
        <v>301</v>
      </c>
      <c r="E259" s="146" t="s">
        <v>138</v>
      </c>
      <c r="F259" s="145">
        <v>170</v>
      </c>
      <c r="G259" s="146" t="s">
        <v>67</v>
      </c>
      <c r="H259" s="262">
        <v>1</v>
      </c>
      <c r="I259" s="263"/>
      <c r="J259" s="264">
        <v>12736.082427286357</v>
      </c>
      <c r="K259" s="265">
        <v>3358</v>
      </c>
      <c r="L259" s="265">
        <v>0</v>
      </c>
      <c r="M259" s="265">
        <v>938</v>
      </c>
      <c r="N259" s="266">
        <v>17032.082427286357</v>
      </c>
    </row>
    <row r="260" spans="1:14" s="62" customFormat="1" ht="12">
      <c r="A260" s="145">
        <v>435</v>
      </c>
      <c r="B260" s="145">
        <v>435301211</v>
      </c>
      <c r="C260" s="146" t="s">
        <v>137</v>
      </c>
      <c r="D260" s="145">
        <v>301</v>
      </c>
      <c r="E260" s="146" t="s">
        <v>138</v>
      </c>
      <c r="F260" s="145">
        <v>211</v>
      </c>
      <c r="G260" s="146" t="s">
        <v>91</v>
      </c>
      <c r="H260" s="262">
        <v>1</v>
      </c>
      <c r="I260" s="263"/>
      <c r="J260" s="264">
        <v>10752.007650935375</v>
      </c>
      <c r="K260" s="265">
        <v>2443</v>
      </c>
      <c r="L260" s="265">
        <v>0</v>
      </c>
      <c r="M260" s="265">
        <v>938</v>
      </c>
      <c r="N260" s="266">
        <v>14133.007650935375</v>
      </c>
    </row>
    <row r="261" spans="1:14" s="62" customFormat="1" ht="12">
      <c r="A261" s="145">
        <v>435</v>
      </c>
      <c r="B261" s="145">
        <v>435301248</v>
      </c>
      <c r="C261" s="146" t="s">
        <v>137</v>
      </c>
      <c r="D261" s="145">
        <v>301</v>
      </c>
      <c r="E261" s="146" t="s">
        <v>138</v>
      </c>
      <c r="F261" s="145">
        <v>248</v>
      </c>
      <c r="G261" s="146" t="s">
        <v>19</v>
      </c>
      <c r="H261" s="262">
        <v>0.51</v>
      </c>
      <c r="I261" s="263"/>
      <c r="J261" s="264">
        <v>13438.066112164433</v>
      </c>
      <c r="K261" s="265">
        <v>1061</v>
      </c>
      <c r="L261" s="265">
        <v>0</v>
      </c>
      <c r="M261" s="265">
        <v>938</v>
      </c>
      <c r="N261" s="266">
        <v>15437.066112164433</v>
      </c>
    </row>
    <row r="262" spans="1:14" s="62" customFormat="1" ht="12">
      <c r="A262" s="145">
        <v>435</v>
      </c>
      <c r="B262" s="145">
        <v>435301295</v>
      </c>
      <c r="C262" s="146" t="s">
        <v>137</v>
      </c>
      <c r="D262" s="145">
        <v>301</v>
      </c>
      <c r="E262" s="146" t="s">
        <v>138</v>
      </c>
      <c r="F262" s="145">
        <v>295</v>
      </c>
      <c r="G262" s="146" t="s">
        <v>141</v>
      </c>
      <c r="H262" s="262">
        <v>44.010000000000005</v>
      </c>
      <c r="I262" s="263"/>
      <c r="J262" s="264">
        <v>10033</v>
      </c>
      <c r="K262" s="265">
        <v>5919</v>
      </c>
      <c r="L262" s="265">
        <v>0</v>
      </c>
      <c r="M262" s="265">
        <v>938</v>
      </c>
      <c r="N262" s="266">
        <v>16890</v>
      </c>
    </row>
    <row r="263" spans="1:14" s="62" customFormat="1" ht="12">
      <c r="A263" s="145">
        <v>435</v>
      </c>
      <c r="B263" s="145">
        <v>435301301</v>
      </c>
      <c r="C263" s="146" t="s">
        <v>137</v>
      </c>
      <c r="D263" s="145">
        <v>301</v>
      </c>
      <c r="E263" s="146" t="s">
        <v>138</v>
      </c>
      <c r="F263" s="145">
        <v>301</v>
      </c>
      <c r="G263" s="146" t="s">
        <v>138</v>
      </c>
      <c r="H263" s="262">
        <v>82.05</v>
      </c>
      <c r="I263" s="263"/>
      <c r="J263" s="264">
        <v>10738</v>
      </c>
      <c r="K263" s="265">
        <v>3871</v>
      </c>
      <c r="L263" s="265">
        <v>0</v>
      </c>
      <c r="M263" s="265">
        <v>938</v>
      </c>
      <c r="N263" s="266">
        <v>15547</v>
      </c>
    </row>
    <row r="264" spans="1:14" s="62" customFormat="1" ht="12">
      <c r="A264" s="145">
        <v>435</v>
      </c>
      <c r="B264" s="145">
        <v>435301308</v>
      </c>
      <c r="C264" s="146" t="s">
        <v>137</v>
      </c>
      <c r="D264" s="145">
        <v>301</v>
      </c>
      <c r="E264" s="146" t="s">
        <v>138</v>
      </c>
      <c r="F264" s="145">
        <v>308</v>
      </c>
      <c r="G264" s="146" t="s">
        <v>21</v>
      </c>
      <c r="H264" s="262">
        <v>1</v>
      </c>
      <c r="I264" s="263"/>
      <c r="J264" s="264">
        <v>15345</v>
      </c>
      <c r="K264" s="265">
        <v>7023</v>
      </c>
      <c r="L264" s="265">
        <v>0</v>
      </c>
      <c r="M264" s="265">
        <v>938</v>
      </c>
      <c r="N264" s="266">
        <v>23306</v>
      </c>
    </row>
    <row r="265" spans="1:14" s="62" customFormat="1" ht="12">
      <c r="A265" s="145">
        <v>435</v>
      </c>
      <c r="B265" s="145">
        <v>435301326</v>
      </c>
      <c r="C265" s="146" t="s">
        <v>137</v>
      </c>
      <c r="D265" s="145">
        <v>301</v>
      </c>
      <c r="E265" s="146" t="s">
        <v>138</v>
      </c>
      <c r="F265" s="145">
        <v>326</v>
      </c>
      <c r="G265" s="146" t="s">
        <v>120</v>
      </c>
      <c r="H265" s="262">
        <v>9.629999999999999</v>
      </c>
      <c r="I265" s="263"/>
      <c r="J265" s="264">
        <v>9863</v>
      </c>
      <c r="K265" s="265">
        <v>3800</v>
      </c>
      <c r="L265" s="265">
        <v>0</v>
      </c>
      <c r="M265" s="265">
        <v>938</v>
      </c>
      <c r="N265" s="266">
        <v>14601</v>
      </c>
    </row>
    <row r="266" spans="1:14" s="62" customFormat="1" ht="12">
      <c r="A266" s="145">
        <v>435</v>
      </c>
      <c r="B266" s="145">
        <v>435301673</v>
      </c>
      <c r="C266" s="146" t="s">
        <v>137</v>
      </c>
      <c r="D266" s="145">
        <v>301</v>
      </c>
      <c r="E266" s="146" t="s">
        <v>138</v>
      </c>
      <c r="F266" s="145">
        <v>673</v>
      </c>
      <c r="G266" s="146" t="s">
        <v>143</v>
      </c>
      <c r="H266" s="262">
        <v>13</v>
      </c>
      <c r="I266" s="263"/>
      <c r="J266" s="264">
        <v>10293</v>
      </c>
      <c r="K266" s="265">
        <v>5988</v>
      </c>
      <c r="L266" s="265">
        <v>0</v>
      </c>
      <c r="M266" s="265">
        <v>938</v>
      </c>
      <c r="N266" s="266">
        <v>17219</v>
      </c>
    </row>
    <row r="267" spans="1:14" s="62" customFormat="1" ht="12">
      <c r="A267" s="145">
        <v>435</v>
      </c>
      <c r="B267" s="145">
        <v>435301735</v>
      </c>
      <c r="C267" s="146" t="s">
        <v>137</v>
      </c>
      <c r="D267" s="145">
        <v>301</v>
      </c>
      <c r="E267" s="146" t="s">
        <v>138</v>
      </c>
      <c r="F267" s="145">
        <v>735</v>
      </c>
      <c r="G267" s="146" t="s">
        <v>125</v>
      </c>
      <c r="H267" s="262">
        <v>3</v>
      </c>
      <c r="I267" s="263"/>
      <c r="J267" s="264">
        <v>9949</v>
      </c>
      <c r="K267" s="265">
        <v>4043</v>
      </c>
      <c r="L267" s="265">
        <v>0</v>
      </c>
      <c r="M267" s="265">
        <v>938</v>
      </c>
      <c r="N267" s="266">
        <v>14930</v>
      </c>
    </row>
    <row r="268" spans="1:14" s="62" customFormat="1" ht="12">
      <c r="A268" s="145">
        <v>436</v>
      </c>
      <c r="B268" s="145">
        <v>436049001</v>
      </c>
      <c r="C268" s="146" t="s">
        <v>144</v>
      </c>
      <c r="D268" s="145">
        <v>49</v>
      </c>
      <c r="E268" s="146" t="s">
        <v>76</v>
      </c>
      <c r="F268" s="145">
        <v>1</v>
      </c>
      <c r="G268" s="146" t="s">
        <v>59</v>
      </c>
      <c r="H268" s="262">
        <v>1</v>
      </c>
      <c r="I268" s="263"/>
      <c r="J268" s="264">
        <v>11723</v>
      </c>
      <c r="K268" s="265">
        <v>2074</v>
      </c>
      <c r="L268" s="265">
        <v>0</v>
      </c>
      <c r="M268" s="265">
        <v>938</v>
      </c>
      <c r="N268" s="266">
        <v>14735</v>
      </c>
    </row>
    <row r="269" spans="1:14" s="62" customFormat="1" ht="12">
      <c r="A269" s="145">
        <v>436</v>
      </c>
      <c r="B269" s="145">
        <v>436049010</v>
      </c>
      <c r="C269" s="146" t="s">
        <v>144</v>
      </c>
      <c r="D269" s="145">
        <v>49</v>
      </c>
      <c r="E269" s="146" t="s">
        <v>76</v>
      </c>
      <c r="F269" s="145">
        <v>10</v>
      </c>
      <c r="G269" s="146" t="s">
        <v>77</v>
      </c>
      <c r="H269" s="262">
        <v>2</v>
      </c>
      <c r="I269" s="263"/>
      <c r="J269" s="264">
        <v>10652.602813678595</v>
      </c>
      <c r="K269" s="265">
        <v>3985</v>
      </c>
      <c r="L269" s="265">
        <v>0</v>
      </c>
      <c r="M269" s="265">
        <v>938</v>
      </c>
      <c r="N269" s="266">
        <v>15575.602813678595</v>
      </c>
    </row>
    <row r="270" spans="1:14" s="62" customFormat="1" ht="12">
      <c r="A270" s="145">
        <v>436</v>
      </c>
      <c r="B270" s="145">
        <v>436049035</v>
      </c>
      <c r="C270" s="146" t="s">
        <v>144</v>
      </c>
      <c r="D270" s="145">
        <v>49</v>
      </c>
      <c r="E270" s="146" t="s">
        <v>76</v>
      </c>
      <c r="F270" s="145">
        <v>35</v>
      </c>
      <c r="G270" s="146" t="s">
        <v>12</v>
      </c>
      <c r="H270" s="262">
        <v>24</v>
      </c>
      <c r="I270" s="263"/>
      <c r="J270" s="264">
        <v>12750</v>
      </c>
      <c r="K270" s="265">
        <v>5351</v>
      </c>
      <c r="L270" s="265">
        <v>0</v>
      </c>
      <c r="M270" s="265">
        <v>938</v>
      </c>
      <c r="N270" s="266">
        <v>19039</v>
      </c>
    </row>
    <row r="271" spans="1:14" s="62" customFormat="1" ht="12">
      <c r="A271" s="145">
        <v>436</v>
      </c>
      <c r="B271" s="145">
        <v>436049044</v>
      </c>
      <c r="C271" s="146" t="s">
        <v>144</v>
      </c>
      <c r="D271" s="145">
        <v>49</v>
      </c>
      <c r="E271" s="146" t="s">
        <v>76</v>
      </c>
      <c r="F271" s="145">
        <v>44</v>
      </c>
      <c r="G271" s="146" t="s">
        <v>13</v>
      </c>
      <c r="H271" s="262">
        <v>2</v>
      </c>
      <c r="I271" s="263"/>
      <c r="J271" s="264">
        <v>16856</v>
      </c>
      <c r="K271" s="265">
        <v>151</v>
      </c>
      <c r="L271" s="265">
        <v>0</v>
      </c>
      <c r="M271" s="265">
        <v>938</v>
      </c>
      <c r="N271" s="266">
        <v>17945</v>
      </c>
    </row>
    <row r="272" spans="1:14" s="62" customFormat="1" ht="12">
      <c r="A272" s="145">
        <v>436</v>
      </c>
      <c r="B272" s="145">
        <v>436049049</v>
      </c>
      <c r="C272" s="146" t="s">
        <v>144</v>
      </c>
      <c r="D272" s="145">
        <v>49</v>
      </c>
      <c r="E272" s="146" t="s">
        <v>76</v>
      </c>
      <c r="F272" s="145">
        <v>49</v>
      </c>
      <c r="G272" s="146" t="s">
        <v>76</v>
      </c>
      <c r="H272" s="262">
        <v>199.75</v>
      </c>
      <c r="I272" s="263"/>
      <c r="J272" s="264">
        <v>13151</v>
      </c>
      <c r="K272" s="265">
        <v>16587</v>
      </c>
      <c r="L272" s="265">
        <v>0</v>
      </c>
      <c r="M272" s="265">
        <v>938</v>
      </c>
      <c r="N272" s="266">
        <v>30676</v>
      </c>
    </row>
    <row r="273" spans="1:14" s="62" customFormat="1" ht="12">
      <c r="A273" s="145">
        <v>436</v>
      </c>
      <c r="B273" s="145">
        <v>436049057</v>
      </c>
      <c r="C273" s="146" t="s">
        <v>144</v>
      </c>
      <c r="D273" s="145">
        <v>49</v>
      </c>
      <c r="E273" s="146" t="s">
        <v>76</v>
      </c>
      <c r="F273" s="145">
        <v>57</v>
      </c>
      <c r="G273" s="146" t="s">
        <v>14</v>
      </c>
      <c r="H273" s="262">
        <v>6</v>
      </c>
      <c r="I273" s="263"/>
      <c r="J273" s="264">
        <v>12354</v>
      </c>
      <c r="K273" s="265">
        <v>386</v>
      </c>
      <c r="L273" s="265">
        <v>0</v>
      </c>
      <c r="M273" s="265">
        <v>938</v>
      </c>
      <c r="N273" s="266">
        <v>13678</v>
      </c>
    </row>
    <row r="274" spans="1:14" s="62" customFormat="1" ht="12">
      <c r="A274" s="145">
        <v>436</v>
      </c>
      <c r="B274" s="145">
        <v>436049093</v>
      </c>
      <c r="C274" s="146" t="s">
        <v>144</v>
      </c>
      <c r="D274" s="145">
        <v>49</v>
      </c>
      <c r="E274" s="146" t="s">
        <v>76</v>
      </c>
      <c r="F274" s="145">
        <v>93</v>
      </c>
      <c r="G274" s="146" t="s">
        <v>15</v>
      </c>
      <c r="H274" s="262">
        <v>9</v>
      </c>
      <c r="I274" s="263"/>
      <c r="J274" s="264">
        <v>14091</v>
      </c>
      <c r="K274" s="265">
        <v>80</v>
      </c>
      <c r="L274" s="265">
        <v>0</v>
      </c>
      <c r="M274" s="265">
        <v>938</v>
      </c>
      <c r="N274" s="266">
        <v>15109</v>
      </c>
    </row>
    <row r="275" spans="1:14" s="62" customFormat="1" ht="12">
      <c r="A275" s="145">
        <v>436</v>
      </c>
      <c r="B275" s="145">
        <v>436049097</v>
      </c>
      <c r="C275" s="146" t="s">
        <v>144</v>
      </c>
      <c r="D275" s="145">
        <v>49</v>
      </c>
      <c r="E275" s="146" t="s">
        <v>76</v>
      </c>
      <c r="F275" s="145">
        <v>97</v>
      </c>
      <c r="G275" s="146" t="s">
        <v>231</v>
      </c>
      <c r="H275" s="262">
        <v>2</v>
      </c>
      <c r="I275" s="263"/>
      <c r="J275" s="264">
        <v>13248.370237317282</v>
      </c>
      <c r="K275" s="265">
        <v>6</v>
      </c>
      <c r="L275" s="265">
        <v>0</v>
      </c>
      <c r="M275" s="265">
        <v>938</v>
      </c>
      <c r="N275" s="266">
        <v>14192.370237317282</v>
      </c>
    </row>
    <row r="276" spans="1:14" s="62" customFormat="1" ht="12">
      <c r="A276" s="145">
        <v>436</v>
      </c>
      <c r="B276" s="145">
        <v>436049103</v>
      </c>
      <c r="C276" s="146" t="s">
        <v>144</v>
      </c>
      <c r="D276" s="145">
        <v>49</v>
      </c>
      <c r="E276" s="146" t="s">
        <v>76</v>
      </c>
      <c r="F276" s="145">
        <v>103</v>
      </c>
      <c r="G276" s="146" t="s">
        <v>232</v>
      </c>
      <c r="H276" s="262">
        <v>1</v>
      </c>
      <c r="I276" s="263"/>
      <c r="J276" s="264">
        <v>12693.185529363111</v>
      </c>
      <c r="K276" s="265">
        <v>247</v>
      </c>
      <c r="L276" s="265">
        <v>0</v>
      </c>
      <c r="M276" s="265">
        <v>938</v>
      </c>
      <c r="N276" s="266">
        <v>13878.185529363111</v>
      </c>
    </row>
    <row r="277" spans="1:14" s="62" customFormat="1" ht="12">
      <c r="A277" s="145">
        <v>436</v>
      </c>
      <c r="B277" s="145">
        <v>436049133</v>
      </c>
      <c r="C277" s="146" t="s">
        <v>144</v>
      </c>
      <c r="D277" s="145">
        <v>49</v>
      </c>
      <c r="E277" s="146" t="s">
        <v>76</v>
      </c>
      <c r="F277" s="145">
        <v>133</v>
      </c>
      <c r="G277" s="146" t="s">
        <v>61</v>
      </c>
      <c r="H277" s="262">
        <v>2</v>
      </c>
      <c r="I277" s="263"/>
      <c r="J277" s="264">
        <v>11723</v>
      </c>
      <c r="K277" s="265">
        <v>2041</v>
      </c>
      <c r="L277" s="265">
        <v>0</v>
      </c>
      <c r="M277" s="265">
        <v>938</v>
      </c>
      <c r="N277" s="266">
        <v>14702</v>
      </c>
    </row>
    <row r="278" spans="1:14" s="62" customFormat="1" ht="12">
      <c r="A278" s="145">
        <v>436</v>
      </c>
      <c r="B278" s="145">
        <v>436049149</v>
      </c>
      <c r="C278" s="146" t="s">
        <v>144</v>
      </c>
      <c r="D278" s="145">
        <v>49</v>
      </c>
      <c r="E278" s="146" t="s">
        <v>76</v>
      </c>
      <c r="F278" s="145">
        <v>149</v>
      </c>
      <c r="G278" s="146" t="s">
        <v>81</v>
      </c>
      <c r="H278" s="262">
        <v>1</v>
      </c>
      <c r="I278" s="263"/>
      <c r="J278" s="264">
        <v>9743</v>
      </c>
      <c r="K278" s="265">
        <v>360</v>
      </c>
      <c r="L278" s="265">
        <v>0</v>
      </c>
      <c r="M278" s="265">
        <v>938</v>
      </c>
      <c r="N278" s="266">
        <v>11041</v>
      </c>
    </row>
    <row r="279" spans="1:14" s="62" customFormat="1" ht="12">
      <c r="A279" s="145">
        <v>436</v>
      </c>
      <c r="B279" s="145">
        <v>436049155</v>
      </c>
      <c r="C279" s="146" t="s">
        <v>144</v>
      </c>
      <c r="D279" s="145">
        <v>49</v>
      </c>
      <c r="E279" s="146" t="s">
        <v>76</v>
      </c>
      <c r="F279" s="145">
        <v>155</v>
      </c>
      <c r="G279" s="146" t="s">
        <v>16</v>
      </c>
      <c r="H279" s="262">
        <v>2</v>
      </c>
      <c r="I279" s="263"/>
      <c r="J279" s="264">
        <v>9743</v>
      </c>
      <c r="K279" s="265">
        <v>6816</v>
      </c>
      <c r="L279" s="265">
        <v>0</v>
      </c>
      <c r="M279" s="265">
        <v>938</v>
      </c>
      <c r="N279" s="266">
        <v>17497</v>
      </c>
    </row>
    <row r="280" spans="1:14" s="62" customFormat="1" ht="12">
      <c r="A280" s="145">
        <v>436</v>
      </c>
      <c r="B280" s="145">
        <v>436049163</v>
      </c>
      <c r="C280" s="146" t="s">
        <v>144</v>
      </c>
      <c r="D280" s="145">
        <v>49</v>
      </c>
      <c r="E280" s="146" t="s">
        <v>76</v>
      </c>
      <c r="F280" s="145">
        <v>163</v>
      </c>
      <c r="G280" s="146" t="s">
        <v>17</v>
      </c>
      <c r="H280" s="262">
        <v>2</v>
      </c>
      <c r="I280" s="263"/>
      <c r="J280" s="264">
        <v>9743</v>
      </c>
      <c r="K280" s="265">
        <v>93</v>
      </c>
      <c r="L280" s="265">
        <v>0</v>
      </c>
      <c r="M280" s="265">
        <v>938</v>
      </c>
      <c r="N280" s="266">
        <v>10774</v>
      </c>
    </row>
    <row r="281" spans="1:14" s="62" customFormat="1" ht="12">
      <c r="A281" s="145">
        <v>436</v>
      </c>
      <c r="B281" s="145">
        <v>436049165</v>
      </c>
      <c r="C281" s="146" t="s">
        <v>144</v>
      </c>
      <c r="D281" s="145">
        <v>49</v>
      </c>
      <c r="E281" s="146" t="s">
        <v>76</v>
      </c>
      <c r="F281" s="145">
        <v>165</v>
      </c>
      <c r="G281" s="146" t="s">
        <v>18</v>
      </c>
      <c r="H281" s="262">
        <v>18</v>
      </c>
      <c r="I281" s="263"/>
      <c r="J281" s="264">
        <v>12624</v>
      </c>
      <c r="K281" s="265">
        <v>385</v>
      </c>
      <c r="L281" s="265">
        <v>0</v>
      </c>
      <c r="M281" s="265">
        <v>938</v>
      </c>
      <c r="N281" s="266">
        <v>13947</v>
      </c>
    </row>
    <row r="282" spans="1:14" s="62" customFormat="1" ht="12">
      <c r="A282" s="145">
        <v>436</v>
      </c>
      <c r="B282" s="145">
        <v>436049170</v>
      </c>
      <c r="C282" s="146" t="s">
        <v>144</v>
      </c>
      <c r="D282" s="145">
        <v>49</v>
      </c>
      <c r="E282" s="146" t="s">
        <v>76</v>
      </c>
      <c r="F282" s="145">
        <v>170</v>
      </c>
      <c r="G282" s="146" t="s">
        <v>67</v>
      </c>
      <c r="H282" s="262">
        <v>1</v>
      </c>
      <c r="I282" s="263"/>
      <c r="J282" s="264">
        <v>12736.082427286357</v>
      </c>
      <c r="K282" s="265">
        <v>3358</v>
      </c>
      <c r="L282" s="265">
        <v>0</v>
      </c>
      <c r="M282" s="265">
        <v>938</v>
      </c>
      <c r="N282" s="266">
        <v>17032.082427286357</v>
      </c>
    </row>
    <row r="283" spans="1:14" s="62" customFormat="1" ht="12">
      <c r="A283" s="145">
        <v>436</v>
      </c>
      <c r="B283" s="145">
        <v>436049176</v>
      </c>
      <c r="C283" s="146" t="s">
        <v>144</v>
      </c>
      <c r="D283" s="145">
        <v>49</v>
      </c>
      <c r="E283" s="146" t="s">
        <v>76</v>
      </c>
      <c r="F283" s="145">
        <v>176</v>
      </c>
      <c r="G283" s="146" t="s">
        <v>82</v>
      </c>
      <c r="H283" s="262">
        <v>13</v>
      </c>
      <c r="I283" s="263"/>
      <c r="J283" s="264">
        <v>13104</v>
      </c>
      <c r="K283" s="265">
        <v>6518</v>
      </c>
      <c r="L283" s="265">
        <v>0</v>
      </c>
      <c r="M283" s="265">
        <v>938</v>
      </c>
      <c r="N283" s="266">
        <v>20560</v>
      </c>
    </row>
    <row r="284" spans="1:14" s="62" customFormat="1" ht="12">
      <c r="A284" s="145">
        <v>436</v>
      </c>
      <c r="B284" s="145">
        <v>436049199</v>
      </c>
      <c r="C284" s="146" t="s">
        <v>144</v>
      </c>
      <c r="D284" s="145">
        <v>49</v>
      </c>
      <c r="E284" s="146" t="s">
        <v>76</v>
      </c>
      <c r="F284" s="145">
        <v>199</v>
      </c>
      <c r="G284" s="146" t="s">
        <v>145</v>
      </c>
      <c r="H284" s="262">
        <v>1</v>
      </c>
      <c r="I284" s="263"/>
      <c r="J284" s="264">
        <v>15923</v>
      </c>
      <c r="K284" s="265">
        <v>10683</v>
      </c>
      <c r="L284" s="265">
        <v>0</v>
      </c>
      <c r="M284" s="265">
        <v>938</v>
      </c>
      <c r="N284" s="266">
        <v>27544</v>
      </c>
    </row>
    <row r="285" spans="1:14" s="62" customFormat="1" ht="12">
      <c r="A285" s="145">
        <v>436</v>
      </c>
      <c r="B285" s="145">
        <v>436049244</v>
      </c>
      <c r="C285" s="146" t="s">
        <v>144</v>
      </c>
      <c r="D285" s="145">
        <v>49</v>
      </c>
      <c r="E285" s="146" t="s">
        <v>76</v>
      </c>
      <c r="F285" s="145">
        <v>244</v>
      </c>
      <c r="G285" s="146" t="s">
        <v>28</v>
      </c>
      <c r="H285" s="262">
        <v>4</v>
      </c>
      <c r="I285" s="263"/>
      <c r="J285" s="264">
        <v>11393</v>
      </c>
      <c r="K285" s="265">
        <v>3611</v>
      </c>
      <c r="L285" s="265">
        <v>0</v>
      </c>
      <c r="M285" s="265">
        <v>938</v>
      </c>
      <c r="N285" s="266">
        <v>15942</v>
      </c>
    </row>
    <row r="286" spans="1:14" s="62" customFormat="1" ht="12">
      <c r="A286" s="145">
        <v>436</v>
      </c>
      <c r="B286" s="145">
        <v>436049248</v>
      </c>
      <c r="C286" s="146" t="s">
        <v>144</v>
      </c>
      <c r="D286" s="145">
        <v>49</v>
      </c>
      <c r="E286" s="146" t="s">
        <v>76</v>
      </c>
      <c r="F286" s="145">
        <v>248</v>
      </c>
      <c r="G286" s="146" t="s">
        <v>19</v>
      </c>
      <c r="H286" s="262">
        <v>4</v>
      </c>
      <c r="I286" s="263"/>
      <c r="J286" s="264">
        <v>12309</v>
      </c>
      <c r="K286" s="265">
        <v>972</v>
      </c>
      <c r="L286" s="265">
        <v>0</v>
      </c>
      <c r="M286" s="265">
        <v>938</v>
      </c>
      <c r="N286" s="266">
        <v>14219</v>
      </c>
    </row>
    <row r="287" spans="1:14" s="62" customFormat="1" ht="12">
      <c r="A287" s="145">
        <v>436</v>
      </c>
      <c r="B287" s="145">
        <v>436049262</v>
      </c>
      <c r="C287" s="146" t="s">
        <v>144</v>
      </c>
      <c r="D287" s="145">
        <v>49</v>
      </c>
      <c r="E287" s="146" t="s">
        <v>76</v>
      </c>
      <c r="F287" s="145">
        <v>262</v>
      </c>
      <c r="G287" s="146" t="s">
        <v>20</v>
      </c>
      <c r="H287" s="262">
        <v>2</v>
      </c>
      <c r="I287" s="263"/>
      <c r="J287" s="264">
        <v>11723</v>
      </c>
      <c r="K287" s="265">
        <v>4097</v>
      </c>
      <c r="L287" s="265">
        <v>0</v>
      </c>
      <c r="M287" s="265">
        <v>938</v>
      </c>
      <c r="N287" s="266">
        <v>16758</v>
      </c>
    </row>
    <row r="288" spans="1:14" s="62" customFormat="1" ht="12">
      <c r="A288" s="145">
        <v>436</v>
      </c>
      <c r="B288" s="145">
        <v>436049274</v>
      </c>
      <c r="C288" s="146" t="s">
        <v>144</v>
      </c>
      <c r="D288" s="145">
        <v>49</v>
      </c>
      <c r="E288" s="146" t="s">
        <v>76</v>
      </c>
      <c r="F288" s="145">
        <v>274</v>
      </c>
      <c r="G288" s="146" t="s">
        <v>62</v>
      </c>
      <c r="H288" s="262">
        <v>4</v>
      </c>
      <c r="I288" s="263"/>
      <c r="J288" s="264">
        <v>14080</v>
      </c>
      <c r="K288" s="265">
        <v>5790</v>
      </c>
      <c r="L288" s="265">
        <v>0</v>
      </c>
      <c r="M288" s="265">
        <v>938</v>
      </c>
      <c r="N288" s="266">
        <v>20808</v>
      </c>
    </row>
    <row r="289" spans="1:14" s="62" customFormat="1" ht="12">
      <c r="A289" s="145">
        <v>436</v>
      </c>
      <c r="B289" s="145">
        <v>436049308</v>
      </c>
      <c r="C289" s="146" t="s">
        <v>144</v>
      </c>
      <c r="D289" s="145">
        <v>49</v>
      </c>
      <c r="E289" s="146" t="s">
        <v>76</v>
      </c>
      <c r="F289" s="145">
        <v>308</v>
      </c>
      <c r="G289" s="146" t="s">
        <v>21</v>
      </c>
      <c r="H289" s="262">
        <v>2</v>
      </c>
      <c r="I289" s="263"/>
      <c r="J289" s="264">
        <v>12737</v>
      </c>
      <c r="K289" s="265">
        <v>5829</v>
      </c>
      <c r="L289" s="265">
        <v>0</v>
      </c>
      <c r="M289" s="265">
        <v>938</v>
      </c>
      <c r="N289" s="266">
        <v>19504</v>
      </c>
    </row>
    <row r="290" spans="1:14" s="62" customFormat="1" ht="12">
      <c r="A290" s="145">
        <v>436</v>
      </c>
      <c r="B290" s="145">
        <v>436049336</v>
      </c>
      <c r="C290" s="146" t="s">
        <v>144</v>
      </c>
      <c r="D290" s="145">
        <v>49</v>
      </c>
      <c r="E290" s="146" t="s">
        <v>76</v>
      </c>
      <c r="F290" s="145">
        <v>336</v>
      </c>
      <c r="G290" s="146" t="s">
        <v>31</v>
      </c>
      <c r="H290" s="262">
        <v>1</v>
      </c>
      <c r="I290" s="263"/>
      <c r="J290" s="264">
        <v>11723</v>
      </c>
      <c r="K290" s="265">
        <v>2743</v>
      </c>
      <c r="L290" s="265">
        <v>0</v>
      </c>
      <c r="M290" s="265">
        <v>938</v>
      </c>
      <c r="N290" s="266">
        <v>15404</v>
      </c>
    </row>
    <row r="291" spans="1:14" s="62" customFormat="1" ht="12">
      <c r="A291" s="145">
        <v>436</v>
      </c>
      <c r="B291" s="145">
        <v>436049347</v>
      </c>
      <c r="C291" s="146" t="s">
        <v>144</v>
      </c>
      <c r="D291" s="145">
        <v>49</v>
      </c>
      <c r="E291" s="146" t="s">
        <v>76</v>
      </c>
      <c r="F291" s="145">
        <v>347</v>
      </c>
      <c r="G291" s="146" t="s">
        <v>86</v>
      </c>
      <c r="H291" s="262">
        <v>1</v>
      </c>
      <c r="I291" s="263"/>
      <c r="J291" s="264">
        <v>12088.753063272085</v>
      </c>
      <c r="K291" s="265">
        <v>5473</v>
      </c>
      <c r="L291" s="265">
        <v>0</v>
      </c>
      <c r="M291" s="265">
        <v>938</v>
      </c>
      <c r="N291" s="266">
        <v>18499.753063272085</v>
      </c>
    </row>
    <row r="292" spans="1:14" s="62" customFormat="1" ht="12">
      <c r="A292" s="145">
        <v>437</v>
      </c>
      <c r="B292" s="145">
        <v>437035035</v>
      </c>
      <c r="C292" s="146" t="s">
        <v>556</v>
      </c>
      <c r="D292" s="145">
        <v>35</v>
      </c>
      <c r="E292" s="146" t="s">
        <v>12</v>
      </c>
      <c r="F292" s="145">
        <v>35</v>
      </c>
      <c r="G292" s="146" t="s">
        <v>12</v>
      </c>
      <c r="H292" s="262">
        <v>297.91000000000003</v>
      </c>
      <c r="I292" s="263"/>
      <c r="J292" s="264">
        <v>15054</v>
      </c>
      <c r="K292" s="265">
        <v>6318</v>
      </c>
      <c r="L292" s="265">
        <v>0</v>
      </c>
      <c r="M292" s="265">
        <v>938</v>
      </c>
      <c r="N292" s="266">
        <v>22310</v>
      </c>
    </row>
    <row r="293" spans="1:14" s="62" customFormat="1" ht="12">
      <c r="A293" s="145">
        <v>437</v>
      </c>
      <c r="B293" s="145">
        <v>437035050</v>
      </c>
      <c r="C293" s="146" t="s">
        <v>556</v>
      </c>
      <c r="D293" s="145">
        <v>35</v>
      </c>
      <c r="E293" s="146" t="s">
        <v>12</v>
      </c>
      <c r="F293" s="145">
        <v>50</v>
      </c>
      <c r="G293" s="146" t="s">
        <v>94</v>
      </c>
      <c r="H293" s="262">
        <v>1</v>
      </c>
      <c r="I293" s="263"/>
      <c r="J293" s="264">
        <v>11198.477785070678</v>
      </c>
      <c r="K293" s="265">
        <v>4983</v>
      </c>
      <c r="L293" s="265">
        <v>0</v>
      </c>
      <c r="M293" s="265">
        <v>938</v>
      </c>
      <c r="N293" s="266">
        <v>17119.477785070678</v>
      </c>
    </row>
    <row r="294" spans="1:14" s="62" customFormat="1" ht="12">
      <c r="A294" s="145">
        <v>437</v>
      </c>
      <c r="B294" s="145">
        <v>437035201</v>
      </c>
      <c r="C294" s="146" t="s">
        <v>556</v>
      </c>
      <c r="D294" s="145">
        <v>35</v>
      </c>
      <c r="E294" s="146" t="s">
        <v>12</v>
      </c>
      <c r="F294" s="145">
        <v>201</v>
      </c>
      <c r="G294" s="146" t="s">
        <v>10</v>
      </c>
      <c r="H294" s="262">
        <v>1</v>
      </c>
      <c r="I294" s="263"/>
      <c r="J294" s="264">
        <v>13845.041456828223</v>
      </c>
      <c r="K294" s="265">
        <v>485</v>
      </c>
      <c r="L294" s="265">
        <v>0</v>
      </c>
      <c r="M294" s="265">
        <v>938</v>
      </c>
      <c r="N294" s="266">
        <v>15268.041456828223</v>
      </c>
    </row>
    <row r="295" spans="1:14" s="62" customFormat="1" ht="12">
      <c r="A295" s="145">
        <v>437</v>
      </c>
      <c r="B295" s="145">
        <v>437035243</v>
      </c>
      <c r="C295" s="146" t="s">
        <v>556</v>
      </c>
      <c r="D295" s="145">
        <v>35</v>
      </c>
      <c r="E295" s="146" t="s">
        <v>12</v>
      </c>
      <c r="F295" s="145">
        <v>243</v>
      </c>
      <c r="G295" s="146" t="s">
        <v>84</v>
      </c>
      <c r="H295" s="262">
        <v>0.53</v>
      </c>
      <c r="I295" s="263"/>
      <c r="J295" s="264">
        <v>13392.987389876773</v>
      </c>
      <c r="K295" s="265">
        <v>2516</v>
      </c>
      <c r="L295" s="265">
        <v>0</v>
      </c>
      <c r="M295" s="265">
        <v>938</v>
      </c>
      <c r="N295" s="266">
        <v>16846.987389876773</v>
      </c>
    </row>
    <row r="296" spans="1:14" s="62" customFormat="1" ht="12">
      <c r="A296" s="145">
        <v>438</v>
      </c>
      <c r="B296" s="145">
        <v>438035035</v>
      </c>
      <c r="C296" s="146" t="s">
        <v>148</v>
      </c>
      <c r="D296" s="145">
        <v>35</v>
      </c>
      <c r="E296" s="146" t="s">
        <v>12</v>
      </c>
      <c r="F296" s="145">
        <v>35</v>
      </c>
      <c r="G296" s="146" t="s">
        <v>12</v>
      </c>
      <c r="H296" s="262">
        <v>326.63999999999993</v>
      </c>
      <c r="I296" s="263"/>
      <c r="J296" s="264">
        <v>14372</v>
      </c>
      <c r="K296" s="265">
        <v>6032</v>
      </c>
      <c r="L296" s="265">
        <v>0</v>
      </c>
      <c r="M296" s="265">
        <v>938</v>
      </c>
      <c r="N296" s="266">
        <v>21342</v>
      </c>
    </row>
    <row r="297" spans="1:14" s="62" customFormat="1" ht="12">
      <c r="A297" s="145">
        <v>438</v>
      </c>
      <c r="B297" s="145">
        <v>438035044</v>
      </c>
      <c r="C297" s="146" t="s">
        <v>148</v>
      </c>
      <c r="D297" s="145">
        <v>35</v>
      </c>
      <c r="E297" s="146" t="s">
        <v>12</v>
      </c>
      <c r="F297" s="145">
        <v>44</v>
      </c>
      <c r="G297" s="146" t="s">
        <v>13</v>
      </c>
      <c r="H297" s="262">
        <v>4</v>
      </c>
      <c r="I297" s="263"/>
      <c r="J297" s="264">
        <v>13567.227659367676</v>
      </c>
      <c r="K297" s="265">
        <v>122</v>
      </c>
      <c r="L297" s="265">
        <v>0</v>
      </c>
      <c r="M297" s="265">
        <v>938</v>
      </c>
      <c r="N297" s="266">
        <v>14627.227659367676</v>
      </c>
    </row>
    <row r="298" spans="1:14" s="62" customFormat="1" ht="12">
      <c r="A298" s="145">
        <v>438</v>
      </c>
      <c r="B298" s="145">
        <v>438035050</v>
      </c>
      <c r="C298" s="146" t="s">
        <v>148</v>
      </c>
      <c r="D298" s="145">
        <v>35</v>
      </c>
      <c r="E298" s="146" t="s">
        <v>12</v>
      </c>
      <c r="F298" s="145">
        <v>50</v>
      </c>
      <c r="G298" s="146" t="s">
        <v>94</v>
      </c>
      <c r="H298" s="262">
        <v>3</v>
      </c>
      <c r="I298" s="263"/>
      <c r="J298" s="264">
        <v>11198.477785070678</v>
      </c>
      <c r="K298" s="265">
        <v>4983</v>
      </c>
      <c r="L298" s="265">
        <v>0</v>
      </c>
      <c r="M298" s="265">
        <v>938</v>
      </c>
      <c r="N298" s="266">
        <v>17119.477785070678</v>
      </c>
    </row>
    <row r="299" spans="1:14" s="62" customFormat="1" ht="12">
      <c r="A299" s="145">
        <v>438</v>
      </c>
      <c r="B299" s="145">
        <v>438035073</v>
      </c>
      <c r="C299" s="146" t="s">
        <v>148</v>
      </c>
      <c r="D299" s="145">
        <v>35</v>
      </c>
      <c r="E299" s="146" t="s">
        <v>12</v>
      </c>
      <c r="F299" s="145">
        <v>73</v>
      </c>
      <c r="G299" s="146" t="s">
        <v>24</v>
      </c>
      <c r="H299" s="262">
        <v>0.65</v>
      </c>
      <c r="I299" s="263"/>
      <c r="J299" s="264">
        <v>11507.356208692594</v>
      </c>
      <c r="K299" s="265">
        <v>7948</v>
      </c>
      <c r="L299" s="265">
        <v>0</v>
      </c>
      <c r="M299" s="265">
        <v>938</v>
      </c>
      <c r="N299" s="266">
        <v>20393.356208692596</v>
      </c>
    </row>
    <row r="300" spans="1:14" s="62" customFormat="1" ht="12">
      <c r="A300" s="145">
        <v>438</v>
      </c>
      <c r="B300" s="145">
        <v>438035149</v>
      </c>
      <c r="C300" s="146" t="s">
        <v>148</v>
      </c>
      <c r="D300" s="145">
        <v>35</v>
      </c>
      <c r="E300" s="146" t="s">
        <v>12</v>
      </c>
      <c r="F300" s="145">
        <v>149</v>
      </c>
      <c r="G300" s="146" t="s">
        <v>81</v>
      </c>
      <c r="H300" s="262">
        <v>0.68</v>
      </c>
      <c r="I300" s="263"/>
      <c r="J300" s="264">
        <v>14237.416310275265</v>
      </c>
      <c r="K300" s="265">
        <v>526</v>
      </c>
      <c r="L300" s="265">
        <v>0</v>
      </c>
      <c r="M300" s="265">
        <v>938</v>
      </c>
      <c r="N300" s="266">
        <v>15701.416310275265</v>
      </c>
    </row>
    <row r="301" spans="1:14" s="62" customFormat="1" ht="12">
      <c r="A301" s="145">
        <v>438</v>
      </c>
      <c r="B301" s="145">
        <v>438035243</v>
      </c>
      <c r="C301" s="146" t="s">
        <v>148</v>
      </c>
      <c r="D301" s="145">
        <v>35</v>
      </c>
      <c r="E301" s="146" t="s">
        <v>12</v>
      </c>
      <c r="F301" s="145">
        <v>243</v>
      </c>
      <c r="G301" s="146" t="s">
        <v>84</v>
      </c>
      <c r="H301" s="262">
        <v>4</v>
      </c>
      <c r="I301" s="263"/>
      <c r="J301" s="264">
        <v>13392.987389876773</v>
      </c>
      <c r="K301" s="265">
        <v>2516</v>
      </c>
      <c r="L301" s="265">
        <v>0</v>
      </c>
      <c r="M301" s="265">
        <v>938</v>
      </c>
      <c r="N301" s="266">
        <v>16846.987389876773</v>
      </c>
    </row>
    <row r="302" spans="1:14" s="62" customFormat="1" ht="12">
      <c r="A302" s="145">
        <v>438</v>
      </c>
      <c r="B302" s="145">
        <v>438035244</v>
      </c>
      <c r="C302" s="146" t="s">
        <v>148</v>
      </c>
      <c r="D302" s="145">
        <v>35</v>
      </c>
      <c r="E302" s="146" t="s">
        <v>12</v>
      </c>
      <c r="F302" s="145">
        <v>244</v>
      </c>
      <c r="G302" s="146" t="s">
        <v>28</v>
      </c>
      <c r="H302" s="262">
        <v>6</v>
      </c>
      <c r="I302" s="263"/>
      <c r="J302" s="264">
        <v>15018</v>
      </c>
      <c r="K302" s="265">
        <v>4760</v>
      </c>
      <c r="L302" s="265">
        <v>0</v>
      </c>
      <c r="M302" s="265">
        <v>938</v>
      </c>
      <c r="N302" s="266">
        <v>20716</v>
      </c>
    </row>
    <row r="303" spans="1:14" s="62" customFormat="1" ht="12">
      <c r="A303" s="145">
        <v>438</v>
      </c>
      <c r="B303" s="145">
        <v>438035336</v>
      </c>
      <c r="C303" s="146" t="s">
        <v>148</v>
      </c>
      <c r="D303" s="145">
        <v>35</v>
      </c>
      <c r="E303" s="146" t="s">
        <v>12</v>
      </c>
      <c r="F303" s="145">
        <v>336</v>
      </c>
      <c r="G303" s="146" t="s">
        <v>31</v>
      </c>
      <c r="H303" s="262">
        <v>2</v>
      </c>
      <c r="I303" s="263"/>
      <c r="J303" s="264">
        <v>6981</v>
      </c>
      <c r="K303" s="265">
        <v>1634</v>
      </c>
      <c r="L303" s="265">
        <v>0</v>
      </c>
      <c r="M303" s="265">
        <v>938</v>
      </c>
      <c r="N303" s="266">
        <v>9553</v>
      </c>
    </row>
    <row r="304" spans="1:14" s="62" customFormat="1" ht="12">
      <c r="A304" s="145">
        <v>439</v>
      </c>
      <c r="B304" s="145">
        <v>439035001</v>
      </c>
      <c r="C304" s="146" t="s">
        <v>149</v>
      </c>
      <c r="D304" s="145">
        <v>35</v>
      </c>
      <c r="E304" s="146" t="s">
        <v>12</v>
      </c>
      <c r="F304" s="145">
        <v>1</v>
      </c>
      <c r="G304" s="146" t="s">
        <v>59</v>
      </c>
      <c r="H304" s="262">
        <v>1</v>
      </c>
      <c r="I304" s="263"/>
      <c r="J304" s="264">
        <v>11530.517394155666</v>
      </c>
      <c r="K304" s="265">
        <v>2040</v>
      </c>
      <c r="L304" s="265">
        <v>0</v>
      </c>
      <c r="M304" s="265">
        <v>938</v>
      </c>
      <c r="N304" s="266">
        <v>14508.517394155666</v>
      </c>
    </row>
    <row r="305" spans="1:14" s="62" customFormat="1" ht="12">
      <c r="A305" s="145">
        <v>439</v>
      </c>
      <c r="B305" s="145">
        <v>439035035</v>
      </c>
      <c r="C305" s="146" t="s">
        <v>149</v>
      </c>
      <c r="D305" s="145">
        <v>35</v>
      </c>
      <c r="E305" s="146" t="s">
        <v>12</v>
      </c>
      <c r="F305" s="145">
        <v>35</v>
      </c>
      <c r="G305" s="146" t="s">
        <v>12</v>
      </c>
      <c r="H305" s="262">
        <v>435.83000000000004</v>
      </c>
      <c r="I305" s="263"/>
      <c r="J305" s="264">
        <v>13299</v>
      </c>
      <c r="K305" s="265">
        <v>5582</v>
      </c>
      <c r="L305" s="265">
        <v>0</v>
      </c>
      <c r="M305" s="265">
        <v>938</v>
      </c>
      <c r="N305" s="266">
        <v>19819</v>
      </c>
    </row>
    <row r="306" spans="1:14" s="62" customFormat="1" ht="12">
      <c r="A306" s="145">
        <v>439</v>
      </c>
      <c r="B306" s="145">
        <v>439035044</v>
      </c>
      <c r="C306" s="146" t="s">
        <v>149</v>
      </c>
      <c r="D306" s="145">
        <v>35</v>
      </c>
      <c r="E306" s="146" t="s">
        <v>12</v>
      </c>
      <c r="F306" s="145">
        <v>44</v>
      </c>
      <c r="G306" s="146" t="s">
        <v>13</v>
      </c>
      <c r="H306" s="262">
        <v>3</v>
      </c>
      <c r="I306" s="263"/>
      <c r="J306" s="264">
        <v>4387</v>
      </c>
      <c r="K306" s="265">
        <v>39</v>
      </c>
      <c r="L306" s="265">
        <v>0</v>
      </c>
      <c r="M306" s="265">
        <v>938</v>
      </c>
      <c r="N306" s="266">
        <v>5364</v>
      </c>
    </row>
    <row r="307" spans="1:14" s="62" customFormat="1" ht="12">
      <c r="A307" s="145">
        <v>439</v>
      </c>
      <c r="B307" s="145">
        <v>439035073</v>
      </c>
      <c r="C307" s="146" t="s">
        <v>149</v>
      </c>
      <c r="D307" s="145">
        <v>35</v>
      </c>
      <c r="E307" s="146" t="s">
        <v>12</v>
      </c>
      <c r="F307" s="145">
        <v>73</v>
      </c>
      <c r="G307" s="146" t="s">
        <v>24</v>
      </c>
      <c r="H307" s="262">
        <v>5</v>
      </c>
      <c r="I307" s="263"/>
      <c r="J307" s="264">
        <v>14230</v>
      </c>
      <c r="K307" s="265">
        <v>9828</v>
      </c>
      <c r="L307" s="265">
        <v>0</v>
      </c>
      <c r="M307" s="265">
        <v>938</v>
      </c>
      <c r="N307" s="266">
        <v>24996</v>
      </c>
    </row>
    <row r="308" spans="1:14" s="62" customFormat="1" ht="12">
      <c r="A308" s="145">
        <v>439</v>
      </c>
      <c r="B308" s="145">
        <v>439035165</v>
      </c>
      <c r="C308" s="146" t="s">
        <v>149</v>
      </c>
      <c r="D308" s="145">
        <v>35</v>
      </c>
      <c r="E308" s="146" t="s">
        <v>12</v>
      </c>
      <c r="F308" s="145">
        <v>165</v>
      </c>
      <c r="G308" s="146" t="s">
        <v>18</v>
      </c>
      <c r="H308" s="262">
        <v>1</v>
      </c>
      <c r="I308" s="263"/>
      <c r="J308" s="264">
        <v>14879</v>
      </c>
      <c r="K308" s="265">
        <v>454</v>
      </c>
      <c r="L308" s="265">
        <v>0</v>
      </c>
      <c r="M308" s="265">
        <v>938</v>
      </c>
      <c r="N308" s="266">
        <v>16271</v>
      </c>
    </row>
    <row r="309" spans="1:14" s="62" customFormat="1" ht="12">
      <c r="A309" s="145">
        <v>439</v>
      </c>
      <c r="B309" s="145">
        <v>439035244</v>
      </c>
      <c r="C309" s="146" t="s">
        <v>149</v>
      </c>
      <c r="D309" s="145">
        <v>35</v>
      </c>
      <c r="E309" s="146" t="s">
        <v>12</v>
      </c>
      <c r="F309" s="145">
        <v>244</v>
      </c>
      <c r="G309" s="146" t="s">
        <v>28</v>
      </c>
      <c r="H309" s="262">
        <v>6</v>
      </c>
      <c r="I309" s="263"/>
      <c r="J309" s="264">
        <v>17105</v>
      </c>
      <c r="K309" s="265">
        <v>5422</v>
      </c>
      <c r="L309" s="265">
        <v>0</v>
      </c>
      <c r="M309" s="265">
        <v>938</v>
      </c>
      <c r="N309" s="266">
        <v>23465</v>
      </c>
    </row>
    <row r="310" spans="1:14" s="62" customFormat="1" ht="12">
      <c r="A310" s="145">
        <v>439</v>
      </c>
      <c r="B310" s="145">
        <v>439035284</v>
      </c>
      <c r="C310" s="146" t="s">
        <v>149</v>
      </c>
      <c r="D310" s="145">
        <v>35</v>
      </c>
      <c r="E310" s="146" t="s">
        <v>12</v>
      </c>
      <c r="F310" s="145">
        <v>284</v>
      </c>
      <c r="G310" s="146" t="s">
        <v>146</v>
      </c>
      <c r="H310" s="262">
        <v>2</v>
      </c>
      <c r="I310" s="263"/>
      <c r="J310" s="264">
        <v>11142.294935999998</v>
      </c>
      <c r="K310" s="265">
        <v>4438</v>
      </c>
      <c r="L310" s="265">
        <v>0</v>
      </c>
      <c r="M310" s="265">
        <v>938</v>
      </c>
      <c r="N310" s="266">
        <v>16518.294935999998</v>
      </c>
    </row>
    <row r="311" spans="1:14" s="62" customFormat="1" ht="12">
      <c r="A311" s="145">
        <v>439</v>
      </c>
      <c r="B311" s="145">
        <v>439035347</v>
      </c>
      <c r="C311" s="146" t="s">
        <v>149</v>
      </c>
      <c r="D311" s="145">
        <v>35</v>
      </c>
      <c r="E311" s="146" t="s">
        <v>12</v>
      </c>
      <c r="F311" s="145">
        <v>347</v>
      </c>
      <c r="G311" s="146" t="s">
        <v>86</v>
      </c>
      <c r="H311" s="262">
        <v>1</v>
      </c>
      <c r="I311" s="263"/>
      <c r="J311" s="264">
        <v>12088.753063272085</v>
      </c>
      <c r="K311" s="265">
        <v>5473</v>
      </c>
      <c r="L311" s="265">
        <v>0</v>
      </c>
      <c r="M311" s="265">
        <v>938</v>
      </c>
      <c r="N311" s="266">
        <v>18499.753063272085</v>
      </c>
    </row>
    <row r="312" spans="1:14" s="62" customFormat="1" ht="12">
      <c r="A312" s="145">
        <v>440</v>
      </c>
      <c r="B312" s="145">
        <v>440149128</v>
      </c>
      <c r="C312" s="146" t="s">
        <v>150</v>
      </c>
      <c r="D312" s="145">
        <v>149</v>
      </c>
      <c r="E312" s="146" t="s">
        <v>81</v>
      </c>
      <c r="F312" s="145">
        <v>128</v>
      </c>
      <c r="G312" s="146" t="s">
        <v>128</v>
      </c>
      <c r="H312" s="262">
        <v>3</v>
      </c>
      <c r="I312" s="263"/>
      <c r="J312" s="264">
        <v>10716</v>
      </c>
      <c r="K312" s="265">
        <v>618</v>
      </c>
      <c r="L312" s="265">
        <v>0</v>
      </c>
      <c r="M312" s="265">
        <v>938</v>
      </c>
      <c r="N312" s="266">
        <v>12272</v>
      </c>
    </row>
    <row r="313" spans="1:14" s="62" customFormat="1" ht="12">
      <c r="A313" s="145">
        <v>440</v>
      </c>
      <c r="B313" s="145">
        <v>440149149</v>
      </c>
      <c r="C313" s="146" t="s">
        <v>150</v>
      </c>
      <c r="D313" s="145">
        <v>149</v>
      </c>
      <c r="E313" s="146" t="s">
        <v>81</v>
      </c>
      <c r="F313" s="145">
        <v>149</v>
      </c>
      <c r="G313" s="146" t="s">
        <v>81</v>
      </c>
      <c r="H313" s="262">
        <v>366.86</v>
      </c>
      <c r="I313" s="263"/>
      <c r="J313" s="264">
        <v>12705</v>
      </c>
      <c r="K313" s="265">
        <v>470</v>
      </c>
      <c r="L313" s="265">
        <v>0</v>
      </c>
      <c r="M313" s="265">
        <v>938</v>
      </c>
      <c r="N313" s="266">
        <v>14113</v>
      </c>
    </row>
    <row r="314" spans="1:14" s="62" customFormat="1" ht="12">
      <c r="A314" s="145">
        <v>440</v>
      </c>
      <c r="B314" s="145">
        <v>440149160</v>
      </c>
      <c r="C314" s="146" t="s">
        <v>150</v>
      </c>
      <c r="D314" s="145">
        <v>149</v>
      </c>
      <c r="E314" s="146" t="s">
        <v>81</v>
      </c>
      <c r="F314" s="145">
        <v>160</v>
      </c>
      <c r="G314" s="146" t="s">
        <v>140</v>
      </c>
      <c r="H314" s="262">
        <v>2</v>
      </c>
      <c r="I314" s="263"/>
      <c r="J314" s="264">
        <v>12515</v>
      </c>
      <c r="K314" s="265">
        <v>146</v>
      </c>
      <c r="L314" s="265">
        <v>0</v>
      </c>
      <c r="M314" s="265">
        <v>938</v>
      </c>
      <c r="N314" s="266">
        <v>13599</v>
      </c>
    </row>
    <row r="315" spans="1:14" s="62" customFormat="1" ht="12">
      <c r="A315" s="145">
        <v>440</v>
      </c>
      <c r="B315" s="145">
        <v>440149181</v>
      </c>
      <c r="C315" s="146" t="s">
        <v>150</v>
      </c>
      <c r="D315" s="145">
        <v>149</v>
      </c>
      <c r="E315" s="146" t="s">
        <v>81</v>
      </c>
      <c r="F315" s="145">
        <v>181</v>
      </c>
      <c r="G315" s="146" t="s">
        <v>83</v>
      </c>
      <c r="H315" s="262">
        <v>26</v>
      </c>
      <c r="I315" s="263"/>
      <c r="J315" s="264">
        <v>10984</v>
      </c>
      <c r="K315" s="265">
        <v>202</v>
      </c>
      <c r="L315" s="265">
        <v>0</v>
      </c>
      <c r="M315" s="265">
        <v>938</v>
      </c>
      <c r="N315" s="266">
        <v>12124</v>
      </c>
    </row>
    <row r="316" spans="1:14" s="62" customFormat="1" ht="12">
      <c r="A316" s="145">
        <v>440</v>
      </c>
      <c r="B316" s="145">
        <v>440149211</v>
      </c>
      <c r="C316" s="146" t="s">
        <v>150</v>
      </c>
      <c r="D316" s="145">
        <v>149</v>
      </c>
      <c r="E316" s="146" t="s">
        <v>81</v>
      </c>
      <c r="F316" s="145">
        <v>211</v>
      </c>
      <c r="G316" s="146" t="s">
        <v>91</v>
      </c>
      <c r="H316" s="262">
        <v>1</v>
      </c>
      <c r="I316" s="263"/>
      <c r="J316" s="264">
        <v>11626</v>
      </c>
      <c r="K316" s="265">
        <v>2642</v>
      </c>
      <c r="L316" s="265">
        <v>0</v>
      </c>
      <c r="M316" s="265">
        <v>938</v>
      </c>
      <c r="N316" s="266">
        <v>15206</v>
      </c>
    </row>
    <row r="317" spans="1:14" s="62" customFormat="1" ht="12">
      <c r="A317" s="145">
        <v>440</v>
      </c>
      <c r="B317" s="145">
        <v>440149745</v>
      </c>
      <c r="C317" s="146" t="s">
        <v>150</v>
      </c>
      <c r="D317" s="145">
        <v>149</v>
      </c>
      <c r="E317" s="146" t="s">
        <v>81</v>
      </c>
      <c r="F317" s="145">
        <v>745</v>
      </c>
      <c r="G317" s="146" t="s">
        <v>255</v>
      </c>
      <c r="H317" s="262">
        <v>1</v>
      </c>
      <c r="I317" s="263"/>
      <c r="J317" s="264">
        <v>9305</v>
      </c>
      <c r="K317" s="265">
        <v>4020</v>
      </c>
      <c r="L317" s="265">
        <v>0</v>
      </c>
      <c r="M317" s="265">
        <v>938</v>
      </c>
      <c r="N317" s="266">
        <v>14263</v>
      </c>
    </row>
    <row r="318" spans="1:14" s="62" customFormat="1" ht="12">
      <c r="A318" s="145">
        <v>441</v>
      </c>
      <c r="B318" s="145">
        <v>441281005</v>
      </c>
      <c r="C318" s="146" t="s">
        <v>151</v>
      </c>
      <c r="D318" s="145">
        <v>281</v>
      </c>
      <c r="E318" s="146" t="s">
        <v>152</v>
      </c>
      <c r="F318" s="145">
        <v>5</v>
      </c>
      <c r="G318" s="146" t="s">
        <v>153</v>
      </c>
      <c r="H318" s="262">
        <v>1</v>
      </c>
      <c r="I318" s="263"/>
      <c r="J318" s="264">
        <v>10766</v>
      </c>
      <c r="K318" s="265">
        <v>5028</v>
      </c>
      <c r="L318" s="265">
        <v>0</v>
      </c>
      <c r="M318" s="265">
        <v>938</v>
      </c>
      <c r="N318" s="266">
        <v>16732</v>
      </c>
    </row>
    <row r="319" spans="1:14" s="62" customFormat="1" ht="12">
      <c r="A319" s="145">
        <v>441</v>
      </c>
      <c r="B319" s="145">
        <v>441281024</v>
      </c>
      <c r="C319" s="146" t="s">
        <v>151</v>
      </c>
      <c r="D319" s="145">
        <v>281</v>
      </c>
      <c r="E319" s="146" t="s">
        <v>152</v>
      </c>
      <c r="F319" s="145">
        <v>24</v>
      </c>
      <c r="G319" s="146" t="s">
        <v>34</v>
      </c>
      <c r="H319" s="262">
        <v>2</v>
      </c>
      <c r="I319" s="263"/>
      <c r="J319" s="264">
        <v>10854.441378402105</v>
      </c>
      <c r="K319" s="265">
        <v>2165</v>
      </c>
      <c r="L319" s="265">
        <v>0</v>
      </c>
      <c r="M319" s="265">
        <v>938</v>
      </c>
      <c r="N319" s="266">
        <v>13957.441378402105</v>
      </c>
    </row>
    <row r="320" spans="1:14" s="62" customFormat="1" ht="12">
      <c r="A320" s="145">
        <v>441</v>
      </c>
      <c r="B320" s="145">
        <v>441281061</v>
      </c>
      <c r="C320" s="146" t="s">
        <v>151</v>
      </c>
      <c r="D320" s="145">
        <v>281</v>
      </c>
      <c r="E320" s="146" t="s">
        <v>152</v>
      </c>
      <c r="F320" s="145">
        <v>61</v>
      </c>
      <c r="G320" s="146" t="s">
        <v>154</v>
      </c>
      <c r="H320" s="262">
        <v>4</v>
      </c>
      <c r="I320" s="263"/>
      <c r="J320" s="264">
        <v>13871</v>
      </c>
      <c r="K320" s="265">
        <v>757</v>
      </c>
      <c r="L320" s="265">
        <v>0</v>
      </c>
      <c r="M320" s="265">
        <v>938</v>
      </c>
      <c r="N320" s="266">
        <v>15566</v>
      </c>
    </row>
    <row r="321" spans="1:14" s="62" customFormat="1" ht="12">
      <c r="A321" s="145">
        <v>441</v>
      </c>
      <c r="B321" s="145">
        <v>441281087</v>
      </c>
      <c r="C321" s="146" t="s">
        <v>151</v>
      </c>
      <c r="D321" s="145">
        <v>281</v>
      </c>
      <c r="E321" s="146" t="s">
        <v>152</v>
      </c>
      <c r="F321" s="145">
        <v>87</v>
      </c>
      <c r="G321" s="146" t="s">
        <v>155</v>
      </c>
      <c r="H321" s="262">
        <v>2</v>
      </c>
      <c r="I321" s="263"/>
      <c r="J321" s="264">
        <v>12035</v>
      </c>
      <c r="K321" s="265">
        <v>4328</v>
      </c>
      <c r="L321" s="265">
        <v>0</v>
      </c>
      <c r="M321" s="265">
        <v>938</v>
      </c>
      <c r="N321" s="266">
        <v>17301</v>
      </c>
    </row>
    <row r="322" spans="1:14" s="62" customFormat="1" ht="12">
      <c r="A322" s="145">
        <v>441</v>
      </c>
      <c r="B322" s="145">
        <v>441281137</v>
      </c>
      <c r="C322" s="146" t="s">
        <v>151</v>
      </c>
      <c r="D322" s="145">
        <v>281</v>
      </c>
      <c r="E322" s="146" t="s">
        <v>152</v>
      </c>
      <c r="F322" s="145">
        <v>137</v>
      </c>
      <c r="G322" s="146" t="s">
        <v>202</v>
      </c>
      <c r="H322" s="262">
        <v>2.56</v>
      </c>
      <c r="I322" s="263"/>
      <c r="J322" s="264">
        <v>13813</v>
      </c>
      <c r="K322" s="265">
        <v>0</v>
      </c>
      <c r="L322" s="265">
        <v>0</v>
      </c>
      <c r="M322" s="265">
        <v>938</v>
      </c>
      <c r="N322" s="266">
        <v>14751</v>
      </c>
    </row>
    <row r="323" spans="1:14" s="62" customFormat="1" ht="12">
      <c r="A323" s="145">
        <v>441</v>
      </c>
      <c r="B323" s="145">
        <v>441281159</v>
      </c>
      <c r="C323" s="146" t="s">
        <v>151</v>
      </c>
      <c r="D323" s="145">
        <v>281</v>
      </c>
      <c r="E323" s="146" t="s">
        <v>152</v>
      </c>
      <c r="F323" s="145">
        <v>159</v>
      </c>
      <c r="G323" s="146" t="s">
        <v>156</v>
      </c>
      <c r="H323" s="262">
        <v>1</v>
      </c>
      <c r="I323" s="263"/>
      <c r="J323" s="264">
        <v>11799</v>
      </c>
      <c r="K323" s="265">
        <v>5466</v>
      </c>
      <c r="L323" s="265">
        <v>0</v>
      </c>
      <c r="M323" s="265">
        <v>938</v>
      </c>
      <c r="N323" s="266">
        <v>18203</v>
      </c>
    </row>
    <row r="324" spans="1:14" s="62" customFormat="1" ht="12">
      <c r="A324" s="145">
        <v>441</v>
      </c>
      <c r="B324" s="145">
        <v>441281161</v>
      </c>
      <c r="C324" s="146" t="s">
        <v>151</v>
      </c>
      <c r="D324" s="145">
        <v>281</v>
      </c>
      <c r="E324" s="146" t="s">
        <v>152</v>
      </c>
      <c r="F324" s="145">
        <v>161</v>
      </c>
      <c r="G324" s="146" t="s">
        <v>157</v>
      </c>
      <c r="H324" s="262">
        <v>3.5</v>
      </c>
      <c r="I324" s="263"/>
      <c r="J324" s="264">
        <v>13381</v>
      </c>
      <c r="K324" s="265">
        <v>5614</v>
      </c>
      <c r="L324" s="265">
        <v>0</v>
      </c>
      <c r="M324" s="265">
        <v>938</v>
      </c>
      <c r="N324" s="266">
        <v>19933</v>
      </c>
    </row>
    <row r="325" spans="1:14" s="62" customFormat="1" ht="12">
      <c r="A325" s="145">
        <v>441</v>
      </c>
      <c r="B325" s="145">
        <v>441281191</v>
      </c>
      <c r="C325" s="146" t="s">
        <v>151</v>
      </c>
      <c r="D325" s="145">
        <v>281</v>
      </c>
      <c r="E325" s="146" t="s">
        <v>152</v>
      </c>
      <c r="F325" s="145">
        <v>191</v>
      </c>
      <c r="G325" s="146" t="s">
        <v>246</v>
      </c>
      <c r="H325" s="262">
        <v>3</v>
      </c>
      <c r="I325" s="263"/>
      <c r="J325" s="264">
        <v>13656</v>
      </c>
      <c r="K325" s="265">
        <v>4131</v>
      </c>
      <c r="L325" s="265">
        <v>0</v>
      </c>
      <c r="M325" s="265">
        <v>938</v>
      </c>
      <c r="N325" s="266">
        <v>18725</v>
      </c>
    </row>
    <row r="326" spans="1:14" s="62" customFormat="1" ht="12">
      <c r="A326" s="145">
        <v>441</v>
      </c>
      <c r="B326" s="145">
        <v>441281227</v>
      </c>
      <c r="C326" s="146" t="s">
        <v>151</v>
      </c>
      <c r="D326" s="145">
        <v>281</v>
      </c>
      <c r="E326" s="146" t="s">
        <v>152</v>
      </c>
      <c r="F326" s="145">
        <v>227</v>
      </c>
      <c r="G326" s="146" t="s">
        <v>247</v>
      </c>
      <c r="H326" s="262">
        <v>1</v>
      </c>
      <c r="I326" s="263"/>
      <c r="J326" s="264">
        <v>13860</v>
      </c>
      <c r="K326" s="265">
        <v>4176</v>
      </c>
      <c r="L326" s="265">
        <v>0</v>
      </c>
      <c r="M326" s="265">
        <v>938</v>
      </c>
      <c r="N326" s="266">
        <v>18974</v>
      </c>
    </row>
    <row r="327" spans="1:14" s="62" customFormat="1" ht="12">
      <c r="A327" s="145">
        <v>441</v>
      </c>
      <c r="B327" s="145">
        <v>441281281</v>
      </c>
      <c r="C327" s="146" t="s">
        <v>151</v>
      </c>
      <c r="D327" s="145">
        <v>281</v>
      </c>
      <c r="E327" s="146" t="s">
        <v>152</v>
      </c>
      <c r="F327" s="145">
        <v>281</v>
      </c>
      <c r="G327" s="146" t="s">
        <v>152</v>
      </c>
      <c r="H327" s="262">
        <v>1542.0700000000002</v>
      </c>
      <c r="I327" s="263"/>
      <c r="J327" s="264">
        <v>12024</v>
      </c>
      <c r="K327" s="265">
        <v>546</v>
      </c>
      <c r="L327" s="265">
        <v>0</v>
      </c>
      <c r="M327" s="265">
        <v>938</v>
      </c>
      <c r="N327" s="266">
        <v>13508</v>
      </c>
    </row>
    <row r="328" spans="1:14" s="62" customFormat="1" ht="12">
      <c r="A328" s="145">
        <v>441</v>
      </c>
      <c r="B328" s="145">
        <v>441281325</v>
      </c>
      <c r="C328" s="146" t="s">
        <v>151</v>
      </c>
      <c r="D328" s="145">
        <v>281</v>
      </c>
      <c r="E328" s="146" t="s">
        <v>152</v>
      </c>
      <c r="F328" s="145">
        <v>325</v>
      </c>
      <c r="G328" s="146" t="s">
        <v>204</v>
      </c>
      <c r="H328" s="262">
        <v>1</v>
      </c>
      <c r="I328" s="263"/>
      <c r="J328" s="264">
        <v>12505.803428461981</v>
      </c>
      <c r="K328" s="265">
        <v>1787</v>
      </c>
      <c r="L328" s="265">
        <v>0</v>
      </c>
      <c r="M328" s="265">
        <v>938</v>
      </c>
      <c r="N328" s="266">
        <v>15230.803428461981</v>
      </c>
    </row>
    <row r="329" spans="1:14" s="62" customFormat="1" ht="12">
      <c r="A329" s="145">
        <v>441</v>
      </c>
      <c r="B329" s="145">
        <v>441281332</v>
      </c>
      <c r="C329" s="146" t="s">
        <v>151</v>
      </c>
      <c r="D329" s="145">
        <v>281</v>
      </c>
      <c r="E329" s="146" t="s">
        <v>152</v>
      </c>
      <c r="F329" s="145">
        <v>332</v>
      </c>
      <c r="G329" s="146" t="s">
        <v>205</v>
      </c>
      <c r="H329" s="262">
        <v>2.77</v>
      </c>
      <c r="I329" s="263"/>
      <c r="J329" s="264">
        <v>8960</v>
      </c>
      <c r="K329" s="265">
        <v>691</v>
      </c>
      <c r="L329" s="265">
        <v>0</v>
      </c>
      <c r="M329" s="265">
        <v>938</v>
      </c>
      <c r="N329" s="266">
        <v>10589</v>
      </c>
    </row>
    <row r="330" spans="1:14" s="62" customFormat="1" ht="12">
      <c r="A330" s="145">
        <v>441</v>
      </c>
      <c r="B330" s="145">
        <v>441281680</v>
      </c>
      <c r="C330" s="146" t="s">
        <v>151</v>
      </c>
      <c r="D330" s="145">
        <v>281</v>
      </c>
      <c r="E330" s="146" t="s">
        <v>152</v>
      </c>
      <c r="F330" s="145">
        <v>680</v>
      </c>
      <c r="G330" s="146" t="s">
        <v>158</v>
      </c>
      <c r="H330" s="262">
        <v>2</v>
      </c>
      <c r="I330" s="263"/>
      <c r="J330" s="264">
        <v>12917</v>
      </c>
      <c r="K330" s="265">
        <v>4600</v>
      </c>
      <c r="L330" s="265">
        <v>0</v>
      </c>
      <c r="M330" s="265">
        <v>938</v>
      </c>
      <c r="N330" s="266">
        <v>18455</v>
      </c>
    </row>
    <row r="331" spans="1:14" s="62" customFormat="1" ht="12">
      <c r="A331" s="145">
        <v>444</v>
      </c>
      <c r="B331" s="145">
        <v>444035016</v>
      </c>
      <c r="C331" s="146" t="s">
        <v>159</v>
      </c>
      <c r="D331" s="145">
        <v>35</v>
      </c>
      <c r="E331" s="146" t="s">
        <v>12</v>
      </c>
      <c r="F331" s="145">
        <v>16</v>
      </c>
      <c r="G331" s="146" t="s">
        <v>168</v>
      </c>
      <c r="H331" s="262">
        <v>1.44</v>
      </c>
      <c r="I331" s="263"/>
      <c r="J331" s="264">
        <v>12409.098610371297</v>
      </c>
      <c r="K331" s="265">
        <v>594</v>
      </c>
      <c r="L331" s="265">
        <v>0</v>
      </c>
      <c r="M331" s="265">
        <v>938</v>
      </c>
      <c r="N331" s="266">
        <v>13941.098610371297</v>
      </c>
    </row>
    <row r="332" spans="1:14" s="62" customFormat="1" ht="12">
      <c r="A332" s="145">
        <v>444</v>
      </c>
      <c r="B332" s="145">
        <v>444035035</v>
      </c>
      <c r="C332" s="146" t="s">
        <v>159</v>
      </c>
      <c r="D332" s="145">
        <v>35</v>
      </c>
      <c r="E332" s="146" t="s">
        <v>12</v>
      </c>
      <c r="F332" s="145">
        <v>35</v>
      </c>
      <c r="G332" s="146" t="s">
        <v>12</v>
      </c>
      <c r="H332" s="262">
        <v>763.86</v>
      </c>
      <c r="I332" s="263"/>
      <c r="J332" s="264">
        <v>13073</v>
      </c>
      <c r="K332" s="265">
        <v>5487</v>
      </c>
      <c r="L332" s="265">
        <v>0</v>
      </c>
      <c r="M332" s="265">
        <v>938</v>
      </c>
      <c r="N332" s="266">
        <v>19498</v>
      </c>
    </row>
    <row r="333" spans="1:14" s="62" customFormat="1" ht="12">
      <c r="A333" s="145">
        <v>444</v>
      </c>
      <c r="B333" s="145">
        <v>444035044</v>
      </c>
      <c r="C333" s="146" t="s">
        <v>159</v>
      </c>
      <c r="D333" s="145">
        <v>35</v>
      </c>
      <c r="E333" s="146" t="s">
        <v>12</v>
      </c>
      <c r="F333" s="145">
        <v>44</v>
      </c>
      <c r="G333" s="146" t="s">
        <v>13</v>
      </c>
      <c r="H333" s="262">
        <v>5</v>
      </c>
      <c r="I333" s="263"/>
      <c r="J333" s="264">
        <v>7846</v>
      </c>
      <c r="K333" s="265">
        <v>70</v>
      </c>
      <c r="L333" s="265">
        <v>0</v>
      </c>
      <c r="M333" s="265">
        <v>938</v>
      </c>
      <c r="N333" s="266">
        <v>8854</v>
      </c>
    </row>
    <row r="334" spans="1:14" s="62" customFormat="1" ht="12">
      <c r="A334" s="145">
        <v>444</v>
      </c>
      <c r="B334" s="145">
        <v>444035073</v>
      </c>
      <c r="C334" s="146" t="s">
        <v>159</v>
      </c>
      <c r="D334" s="145">
        <v>35</v>
      </c>
      <c r="E334" s="146" t="s">
        <v>12</v>
      </c>
      <c r="F334" s="145">
        <v>73</v>
      </c>
      <c r="G334" s="146" t="s">
        <v>24</v>
      </c>
      <c r="H334" s="262">
        <v>3</v>
      </c>
      <c r="I334" s="263"/>
      <c r="J334" s="264">
        <v>11507.356208692594</v>
      </c>
      <c r="K334" s="265">
        <v>7948</v>
      </c>
      <c r="L334" s="265">
        <v>0</v>
      </c>
      <c r="M334" s="265">
        <v>938</v>
      </c>
      <c r="N334" s="266">
        <v>20393.356208692596</v>
      </c>
    </row>
    <row r="335" spans="1:14" s="62" customFormat="1" ht="12">
      <c r="A335" s="145">
        <v>444</v>
      </c>
      <c r="B335" s="145">
        <v>444035088</v>
      </c>
      <c r="C335" s="146" t="s">
        <v>159</v>
      </c>
      <c r="D335" s="145">
        <v>35</v>
      </c>
      <c r="E335" s="146" t="s">
        <v>12</v>
      </c>
      <c r="F335" s="145">
        <v>88</v>
      </c>
      <c r="G335" s="146" t="s">
        <v>95</v>
      </c>
      <c r="H335" s="262">
        <v>2</v>
      </c>
      <c r="I335" s="263"/>
      <c r="J335" s="264">
        <v>10683.621393629124</v>
      </c>
      <c r="K335" s="265">
        <v>3130</v>
      </c>
      <c r="L335" s="265">
        <v>0</v>
      </c>
      <c r="M335" s="265">
        <v>938</v>
      </c>
      <c r="N335" s="266">
        <v>14751.621393629124</v>
      </c>
    </row>
    <row r="336" spans="1:14" s="62" customFormat="1" ht="12">
      <c r="A336" s="145">
        <v>444</v>
      </c>
      <c r="B336" s="145">
        <v>444035133</v>
      </c>
      <c r="C336" s="146" t="s">
        <v>159</v>
      </c>
      <c r="D336" s="145">
        <v>35</v>
      </c>
      <c r="E336" s="146" t="s">
        <v>12</v>
      </c>
      <c r="F336" s="145">
        <v>133</v>
      </c>
      <c r="G336" s="146" t="s">
        <v>61</v>
      </c>
      <c r="H336" s="262">
        <v>2</v>
      </c>
      <c r="I336" s="263"/>
      <c r="J336" s="264">
        <v>10736</v>
      </c>
      <c r="K336" s="265">
        <v>1869</v>
      </c>
      <c r="L336" s="265">
        <v>0</v>
      </c>
      <c r="M336" s="265">
        <v>938</v>
      </c>
      <c r="N336" s="266">
        <v>13543</v>
      </c>
    </row>
    <row r="337" spans="1:14" s="62" customFormat="1" ht="12">
      <c r="A337" s="145">
        <v>444</v>
      </c>
      <c r="B337" s="145">
        <v>444035163</v>
      </c>
      <c r="C337" s="146" t="s">
        <v>159</v>
      </c>
      <c r="D337" s="145">
        <v>35</v>
      </c>
      <c r="E337" s="146" t="s">
        <v>12</v>
      </c>
      <c r="F337" s="145">
        <v>163</v>
      </c>
      <c r="G337" s="146" t="s">
        <v>17</v>
      </c>
      <c r="H337" s="262">
        <v>1</v>
      </c>
      <c r="I337" s="263"/>
      <c r="J337" s="264">
        <v>13963.125365179414</v>
      </c>
      <c r="K337" s="265">
        <v>133</v>
      </c>
      <c r="L337" s="265">
        <v>0</v>
      </c>
      <c r="M337" s="265">
        <v>938</v>
      </c>
      <c r="N337" s="266">
        <v>15034.125365179414</v>
      </c>
    </row>
    <row r="338" spans="1:14" s="62" customFormat="1" ht="12">
      <c r="A338" s="145">
        <v>444</v>
      </c>
      <c r="B338" s="145">
        <v>444035189</v>
      </c>
      <c r="C338" s="146" t="s">
        <v>159</v>
      </c>
      <c r="D338" s="145">
        <v>35</v>
      </c>
      <c r="E338" s="146" t="s">
        <v>12</v>
      </c>
      <c r="F338" s="145">
        <v>189</v>
      </c>
      <c r="G338" s="146" t="s">
        <v>25</v>
      </c>
      <c r="H338" s="262">
        <v>1</v>
      </c>
      <c r="I338" s="263"/>
      <c r="J338" s="264">
        <v>12631</v>
      </c>
      <c r="K338" s="265">
        <v>4256</v>
      </c>
      <c r="L338" s="265">
        <v>0</v>
      </c>
      <c r="M338" s="265">
        <v>938</v>
      </c>
      <c r="N338" s="266">
        <v>17825</v>
      </c>
    </row>
    <row r="339" spans="1:14" s="62" customFormat="1" ht="12">
      <c r="A339" s="145">
        <v>444</v>
      </c>
      <c r="B339" s="145">
        <v>444035212</v>
      </c>
      <c r="C339" s="146" t="s">
        <v>159</v>
      </c>
      <c r="D339" s="145">
        <v>35</v>
      </c>
      <c r="E339" s="146" t="s">
        <v>12</v>
      </c>
      <c r="F339" s="145">
        <v>212</v>
      </c>
      <c r="G339" s="146" t="s">
        <v>173</v>
      </c>
      <c r="H339" s="262">
        <v>1</v>
      </c>
      <c r="I339" s="263"/>
      <c r="J339" s="264">
        <v>10808.914565947241</v>
      </c>
      <c r="K339" s="265">
        <v>2546</v>
      </c>
      <c r="L339" s="265">
        <v>0</v>
      </c>
      <c r="M339" s="265">
        <v>938</v>
      </c>
      <c r="N339" s="266">
        <v>14292.914565947241</v>
      </c>
    </row>
    <row r="340" spans="1:14" s="62" customFormat="1" ht="12">
      <c r="A340" s="145">
        <v>444</v>
      </c>
      <c r="B340" s="145">
        <v>444035220</v>
      </c>
      <c r="C340" s="146" t="s">
        <v>159</v>
      </c>
      <c r="D340" s="145">
        <v>35</v>
      </c>
      <c r="E340" s="146" t="s">
        <v>12</v>
      </c>
      <c r="F340" s="145">
        <v>220</v>
      </c>
      <c r="G340" s="146" t="s">
        <v>27</v>
      </c>
      <c r="H340" s="262">
        <v>1</v>
      </c>
      <c r="I340" s="263"/>
      <c r="J340" s="264">
        <v>9900</v>
      </c>
      <c r="K340" s="265">
        <v>4402</v>
      </c>
      <c r="L340" s="265">
        <v>0</v>
      </c>
      <c r="M340" s="265">
        <v>938</v>
      </c>
      <c r="N340" s="266">
        <v>15240</v>
      </c>
    </row>
    <row r="341" spans="1:14" s="62" customFormat="1" ht="12">
      <c r="A341" s="145">
        <v>444</v>
      </c>
      <c r="B341" s="145">
        <v>444035243</v>
      </c>
      <c r="C341" s="146" t="s">
        <v>159</v>
      </c>
      <c r="D341" s="145">
        <v>35</v>
      </c>
      <c r="E341" s="146" t="s">
        <v>12</v>
      </c>
      <c r="F341" s="145">
        <v>243</v>
      </c>
      <c r="G341" s="146" t="s">
        <v>84</v>
      </c>
      <c r="H341" s="262">
        <v>4.29</v>
      </c>
      <c r="I341" s="263"/>
      <c r="J341" s="264">
        <v>16337</v>
      </c>
      <c r="K341" s="265">
        <v>3069</v>
      </c>
      <c r="L341" s="265">
        <v>0</v>
      </c>
      <c r="M341" s="265">
        <v>938</v>
      </c>
      <c r="N341" s="266">
        <v>20344</v>
      </c>
    </row>
    <row r="342" spans="1:14" s="62" customFormat="1" ht="12">
      <c r="A342" s="145">
        <v>444</v>
      </c>
      <c r="B342" s="145">
        <v>444035244</v>
      </c>
      <c r="C342" s="146" t="s">
        <v>159</v>
      </c>
      <c r="D342" s="145">
        <v>35</v>
      </c>
      <c r="E342" s="146" t="s">
        <v>12</v>
      </c>
      <c r="F342" s="145">
        <v>244</v>
      </c>
      <c r="G342" s="146" t="s">
        <v>28</v>
      </c>
      <c r="H342" s="262">
        <v>9</v>
      </c>
      <c r="I342" s="263"/>
      <c r="J342" s="264">
        <v>14064</v>
      </c>
      <c r="K342" s="265">
        <v>4458</v>
      </c>
      <c r="L342" s="265">
        <v>0</v>
      </c>
      <c r="M342" s="265">
        <v>938</v>
      </c>
      <c r="N342" s="266">
        <v>19460</v>
      </c>
    </row>
    <row r="343" spans="1:14" s="62" customFormat="1" ht="12">
      <c r="A343" s="145">
        <v>444</v>
      </c>
      <c r="B343" s="145">
        <v>444035248</v>
      </c>
      <c r="C343" s="146" t="s">
        <v>159</v>
      </c>
      <c r="D343" s="145">
        <v>35</v>
      </c>
      <c r="E343" s="146" t="s">
        <v>12</v>
      </c>
      <c r="F343" s="145">
        <v>248</v>
      </c>
      <c r="G343" s="146" t="s">
        <v>19</v>
      </c>
      <c r="H343" s="262">
        <v>0.57999999999999996</v>
      </c>
      <c r="I343" s="263"/>
      <c r="J343" s="264">
        <v>14613</v>
      </c>
      <c r="K343" s="265">
        <v>1154</v>
      </c>
      <c r="L343" s="265">
        <v>0</v>
      </c>
      <c r="M343" s="265">
        <v>938</v>
      </c>
      <c r="N343" s="266">
        <v>16705</v>
      </c>
    </row>
    <row r="344" spans="1:14" s="62" customFormat="1" ht="12">
      <c r="A344" s="145">
        <v>444</v>
      </c>
      <c r="B344" s="145">
        <v>444035284</v>
      </c>
      <c r="C344" s="146" t="s">
        <v>159</v>
      </c>
      <c r="D344" s="145">
        <v>35</v>
      </c>
      <c r="E344" s="146" t="s">
        <v>12</v>
      </c>
      <c r="F344" s="145">
        <v>284</v>
      </c>
      <c r="G344" s="146" t="s">
        <v>146</v>
      </c>
      <c r="H344" s="262">
        <v>1</v>
      </c>
      <c r="I344" s="263"/>
      <c r="J344" s="264">
        <v>11142.294935999998</v>
      </c>
      <c r="K344" s="265">
        <v>4438</v>
      </c>
      <c r="L344" s="265">
        <v>0</v>
      </c>
      <c r="M344" s="265">
        <v>938</v>
      </c>
      <c r="N344" s="266">
        <v>16518.294935999998</v>
      </c>
    </row>
    <row r="345" spans="1:14" s="62" customFormat="1" ht="12">
      <c r="A345" s="145">
        <v>444</v>
      </c>
      <c r="B345" s="145">
        <v>444035336</v>
      </c>
      <c r="C345" s="146" t="s">
        <v>159</v>
      </c>
      <c r="D345" s="145">
        <v>35</v>
      </c>
      <c r="E345" s="146" t="s">
        <v>12</v>
      </c>
      <c r="F345" s="145">
        <v>336</v>
      </c>
      <c r="G345" s="146" t="s">
        <v>31</v>
      </c>
      <c r="H345" s="262">
        <v>6</v>
      </c>
      <c r="I345" s="263"/>
      <c r="J345" s="264">
        <v>10819</v>
      </c>
      <c r="K345" s="265">
        <v>2532</v>
      </c>
      <c r="L345" s="265">
        <v>0</v>
      </c>
      <c r="M345" s="265">
        <v>938</v>
      </c>
      <c r="N345" s="266">
        <v>14289</v>
      </c>
    </row>
    <row r="346" spans="1:14" s="62" customFormat="1" ht="12">
      <c r="A346" s="145">
        <v>445</v>
      </c>
      <c r="B346" s="145">
        <v>445348017</v>
      </c>
      <c r="C346" s="146" t="s">
        <v>160</v>
      </c>
      <c r="D346" s="145">
        <v>348</v>
      </c>
      <c r="E346" s="146" t="s">
        <v>104</v>
      </c>
      <c r="F346" s="145">
        <v>17</v>
      </c>
      <c r="G346" s="146" t="s">
        <v>161</v>
      </c>
      <c r="H346" s="262">
        <v>5.4399999999999995</v>
      </c>
      <c r="I346" s="263"/>
      <c r="J346" s="264">
        <v>13766</v>
      </c>
      <c r="K346" s="265">
        <v>3422</v>
      </c>
      <c r="L346" s="265">
        <v>0</v>
      </c>
      <c r="M346" s="265">
        <v>938</v>
      </c>
      <c r="N346" s="266">
        <v>18126</v>
      </c>
    </row>
    <row r="347" spans="1:14" s="62" customFormat="1" ht="12">
      <c r="A347" s="145">
        <v>445</v>
      </c>
      <c r="B347" s="145">
        <v>445348064</v>
      </c>
      <c r="C347" s="146" t="s">
        <v>160</v>
      </c>
      <c r="D347" s="145">
        <v>348</v>
      </c>
      <c r="E347" s="146" t="s">
        <v>104</v>
      </c>
      <c r="F347" s="145">
        <v>64</v>
      </c>
      <c r="G347" s="146" t="s">
        <v>107</v>
      </c>
      <c r="H347" s="262">
        <v>1</v>
      </c>
      <c r="I347" s="263"/>
      <c r="J347" s="264">
        <v>10766</v>
      </c>
      <c r="K347" s="265">
        <v>1338</v>
      </c>
      <c r="L347" s="265">
        <v>0</v>
      </c>
      <c r="M347" s="265">
        <v>938</v>
      </c>
      <c r="N347" s="266">
        <v>13042</v>
      </c>
    </row>
    <row r="348" spans="1:14" s="62" customFormat="1" ht="12">
      <c r="A348" s="145">
        <v>445</v>
      </c>
      <c r="B348" s="145">
        <v>445348077</v>
      </c>
      <c r="C348" s="146" t="s">
        <v>160</v>
      </c>
      <c r="D348" s="145">
        <v>348</v>
      </c>
      <c r="E348" s="146" t="s">
        <v>104</v>
      </c>
      <c r="F348" s="145">
        <v>77</v>
      </c>
      <c r="G348" s="146" t="s">
        <v>479</v>
      </c>
      <c r="H348" s="262">
        <v>3</v>
      </c>
      <c r="I348" s="263"/>
      <c r="J348" s="264">
        <v>10801.943305853256</v>
      </c>
      <c r="K348" s="265">
        <v>3440</v>
      </c>
      <c r="L348" s="265">
        <v>0</v>
      </c>
      <c r="M348" s="265">
        <v>938</v>
      </c>
      <c r="N348" s="266">
        <v>15179.943305853256</v>
      </c>
    </row>
    <row r="349" spans="1:14" s="62" customFormat="1" ht="12">
      <c r="A349" s="145">
        <v>445</v>
      </c>
      <c r="B349" s="145">
        <v>445348097</v>
      </c>
      <c r="C349" s="146" t="s">
        <v>160</v>
      </c>
      <c r="D349" s="145">
        <v>348</v>
      </c>
      <c r="E349" s="146" t="s">
        <v>104</v>
      </c>
      <c r="F349" s="145">
        <v>97</v>
      </c>
      <c r="G349" s="146" t="s">
        <v>231</v>
      </c>
      <c r="H349" s="262">
        <v>1</v>
      </c>
      <c r="I349" s="263"/>
      <c r="J349" s="264">
        <v>16307</v>
      </c>
      <c r="K349" s="265">
        <v>7</v>
      </c>
      <c r="L349" s="265">
        <v>0</v>
      </c>
      <c r="M349" s="265">
        <v>938</v>
      </c>
      <c r="N349" s="266">
        <v>17252</v>
      </c>
    </row>
    <row r="350" spans="1:14" s="62" customFormat="1" ht="12">
      <c r="A350" s="145">
        <v>445</v>
      </c>
      <c r="B350" s="145">
        <v>445348100</v>
      </c>
      <c r="C350" s="146" t="s">
        <v>160</v>
      </c>
      <c r="D350" s="145">
        <v>348</v>
      </c>
      <c r="E350" s="146" t="s">
        <v>104</v>
      </c>
      <c r="F350" s="145">
        <v>100</v>
      </c>
      <c r="G350" s="146" t="s">
        <v>60</v>
      </c>
      <c r="H350" s="262">
        <v>2</v>
      </c>
      <c r="I350" s="263"/>
      <c r="J350" s="264">
        <v>12730.632923367111</v>
      </c>
      <c r="K350" s="265">
        <v>4712</v>
      </c>
      <c r="L350" s="265">
        <v>0</v>
      </c>
      <c r="M350" s="265">
        <v>938</v>
      </c>
      <c r="N350" s="266">
        <v>18380.632923367113</v>
      </c>
    </row>
    <row r="351" spans="1:14" s="62" customFormat="1" ht="12">
      <c r="A351" s="145">
        <v>445</v>
      </c>
      <c r="B351" s="145">
        <v>445348110</v>
      </c>
      <c r="C351" s="146" t="s">
        <v>160</v>
      </c>
      <c r="D351" s="145">
        <v>348</v>
      </c>
      <c r="E351" s="146" t="s">
        <v>104</v>
      </c>
      <c r="F351" s="145">
        <v>110</v>
      </c>
      <c r="G351" s="146" t="s">
        <v>109</v>
      </c>
      <c r="H351" s="262">
        <v>1</v>
      </c>
      <c r="I351" s="263"/>
      <c r="J351" s="264">
        <v>13047</v>
      </c>
      <c r="K351" s="265">
        <v>3178</v>
      </c>
      <c r="L351" s="265">
        <v>0</v>
      </c>
      <c r="M351" s="265">
        <v>938</v>
      </c>
      <c r="N351" s="266">
        <v>17163</v>
      </c>
    </row>
    <row r="352" spans="1:14" s="62" customFormat="1" ht="12">
      <c r="A352" s="145">
        <v>445</v>
      </c>
      <c r="B352" s="145">
        <v>445348151</v>
      </c>
      <c r="C352" s="146" t="s">
        <v>160</v>
      </c>
      <c r="D352" s="145">
        <v>348</v>
      </c>
      <c r="E352" s="146" t="s">
        <v>104</v>
      </c>
      <c r="F352" s="145">
        <v>151</v>
      </c>
      <c r="G352" s="146" t="s">
        <v>162</v>
      </c>
      <c r="H352" s="262">
        <v>20.89</v>
      </c>
      <c r="I352" s="263"/>
      <c r="J352" s="264">
        <v>11671</v>
      </c>
      <c r="K352" s="265">
        <v>1362</v>
      </c>
      <c r="L352" s="265">
        <v>0</v>
      </c>
      <c r="M352" s="265">
        <v>938</v>
      </c>
      <c r="N352" s="266">
        <v>13971</v>
      </c>
    </row>
    <row r="353" spans="1:14" s="62" customFormat="1" ht="12">
      <c r="A353" s="145">
        <v>445</v>
      </c>
      <c r="B353" s="145">
        <v>445348186</v>
      </c>
      <c r="C353" s="146" t="s">
        <v>160</v>
      </c>
      <c r="D353" s="145">
        <v>348</v>
      </c>
      <c r="E353" s="146" t="s">
        <v>104</v>
      </c>
      <c r="F353" s="145">
        <v>186</v>
      </c>
      <c r="G353" s="146" t="s">
        <v>163</v>
      </c>
      <c r="H353" s="262">
        <v>6.41</v>
      </c>
      <c r="I353" s="263"/>
      <c r="J353" s="264">
        <v>12556</v>
      </c>
      <c r="K353" s="265">
        <v>4533</v>
      </c>
      <c r="L353" s="265">
        <v>0</v>
      </c>
      <c r="M353" s="265">
        <v>938</v>
      </c>
      <c r="N353" s="266">
        <v>18027</v>
      </c>
    </row>
    <row r="354" spans="1:14" s="62" customFormat="1" ht="12">
      <c r="A354" s="145">
        <v>445</v>
      </c>
      <c r="B354" s="145">
        <v>445348226</v>
      </c>
      <c r="C354" s="146" t="s">
        <v>160</v>
      </c>
      <c r="D354" s="145">
        <v>348</v>
      </c>
      <c r="E354" s="146" t="s">
        <v>104</v>
      </c>
      <c r="F354" s="145">
        <v>226</v>
      </c>
      <c r="G354" s="146" t="s">
        <v>164</v>
      </c>
      <c r="H354" s="262">
        <v>27.02</v>
      </c>
      <c r="I354" s="263"/>
      <c r="J354" s="264">
        <v>11072</v>
      </c>
      <c r="K354" s="265">
        <v>1355</v>
      </c>
      <c r="L354" s="265">
        <v>0</v>
      </c>
      <c r="M354" s="265">
        <v>938</v>
      </c>
      <c r="N354" s="266">
        <v>13365</v>
      </c>
    </row>
    <row r="355" spans="1:14" s="62" customFormat="1" ht="12">
      <c r="A355" s="145">
        <v>445</v>
      </c>
      <c r="B355" s="145">
        <v>445348271</v>
      </c>
      <c r="C355" s="146" t="s">
        <v>160</v>
      </c>
      <c r="D355" s="145">
        <v>348</v>
      </c>
      <c r="E355" s="146" t="s">
        <v>104</v>
      </c>
      <c r="F355" s="145">
        <v>271</v>
      </c>
      <c r="G355" s="146" t="s">
        <v>117</v>
      </c>
      <c r="H355" s="262">
        <v>2</v>
      </c>
      <c r="I355" s="263"/>
      <c r="J355" s="264">
        <v>14356</v>
      </c>
      <c r="K355" s="265">
        <v>3319</v>
      </c>
      <c r="L355" s="265">
        <v>0</v>
      </c>
      <c r="M355" s="265">
        <v>938</v>
      </c>
      <c r="N355" s="266">
        <v>18613</v>
      </c>
    </row>
    <row r="356" spans="1:14" s="62" customFormat="1" ht="12">
      <c r="A356" s="145">
        <v>445</v>
      </c>
      <c r="B356" s="145">
        <v>445348277</v>
      </c>
      <c r="C356" s="146" t="s">
        <v>160</v>
      </c>
      <c r="D356" s="145">
        <v>348</v>
      </c>
      <c r="E356" s="146" t="s">
        <v>104</v>
      </c>
      <c r="F356" s="145">
        <v>277</v>
      </c>
      <c r="G356" s="146" t="s">
        <v>275</v>
      </c>
      <c r="H356" s="262">
        <v>1</v>
      </c>
      <c r="I356" s="263"/>
      <c r="J356" s="264">
        <v>13985</v>
      </c>
      <c r="K356" s="265">
        <v>1348</v>
      </c>
      <c r="L356" s="265">
        <v>0</v>
      </c>
      <c r="M356" s="265">
        <v>938</v>
      </c>
      <c r="N356" s="266">
        <v>16271</v>
      </c>
    </row>
    <row r="357" spans="1:14" s="62" customFormat="1" ht="12">
      <c r="A357" s="145">
        <v>445</v>
      </c>
      <c r="B357" s="145">
        <v>445348290</v>
      </c>
      <c r="C357" s="146" t="s">
        <v>160</v>
      </c>
      <c r="D357" s="145">
        <v>348</v>
      </c>
      <c r="E357" s="146" t="s">
        <v>104</v>
      </c>
      <c r="F357" s="145">
        <v>290</v>
      </c>
      <c r="G357" s="146" t="s">
        <v>386</v>
      </c>
      <c r="H357" s="262">
        <v>1</v>
      </c>
      <c r="I357" s="263"/>
      <c r="J357" s="264">
        <v>9305</v>
      </c>
      <c r="K357" s="265">
        <v>3546</v>
      </c>
      <c r="L357" s="265">
        <v>0</v>
      </c>
      <c r="M357" s="265">
        <v>938</v>
      </c>
      <c r="N357" s="266">
        <v>13789</v>
      </c>
    </row>
    <row r="358" spans="1:14" s="62" customFormat="1" ht="12">
      <c r="A358" s="145">
        <v>445</v>
      </c>
      <c r="B358" s="145">
        <v>445348304</v>
      </c>
      <c r="C358" s="146" t="s">
        <v>160</v>
      </c>
      <c r="D358" s="145">
        <v>348</v>
      </c>
      <c r="E358" s="146" t="s">
        <v>104</v>
      </c>
      <c r="F358" s="145">
        <v>304</v>
      </c>
      <c r="G358" s="146" t="s">
        <v>71</v>
      </c>
      <c r="H358" s="262">
        <v>0.48</v>
      </c>
      <c r="I358" s="263"/>
      <c r="J358" s="264">
        <v>10959.495405405405</v>
      </c>
      <c r="K358" s="265">
        <v>3920</v>
      </c>
      <c r="L358" s="265">
        <v>0</v>
      </c>
      <c r="M358" s="265">
        <v>938</v>
      </c>
      <c r="N358" s="266">
        <v>15817.495405405405</v>
      </c>
    </row>
    <row r="359" spans="1:14" s="62" customFormat="1" ht="12">
      <c r="A359" s="145">
        <v>445</v>
      </c>
      <c r="B359" s="145">
        <v>445348316</v>
      </c>
      <c r="C359" s="146" t="s">
        <v>160</v>
      </c>
      <c r="D359" s="145">
        <v>348</v>
      </c>
      <c r="E359" s="146" t="s">
        <v>104</v>
      </c>
      <c r="F359" s="145">
        <v>316</v>
      </c>
      <c r="G359" s="146" t="s">
        <v>165</v>
      </c>
      <c r="H359" s="262">
        <v>6.3000000000000007</v>
      </c>
      <c r="I359" s="263"/>
      <c r="J359" s="264">
        <v>12047</v>
      </c>
      <c r="K359" s="265">
        <v>910</v>
      </c>
      <c r="L359" s="265">
        <v>0</v>
      </c>
      <c r="M359" s="265">
        <v>938</v>
      </c>
      <c r="N359" s="266">
        <v>13895</v>
      </c>
    </row>
    <row r="360" spans="1:14" s="62" customFormat="1" ht="12">
      <c r="A360" s="145">
        <v>445</v>
      </c>
      <c r="B360" s="145">
        <v>445348321</v>
      </c>
      <c r="C360" s="146" t="s">
        <v>160</v>
      </c>
      <c r="D360" s="145">
        <v>348</v>
      </c>
      <c r="E360" s="146" t="s">
        <v>104</v>
      </c>
      <c r="F360" s="145">
        <v>321</v>
      </c>
      <c r="G360" s="146" t="s">
        <v>118</v>
      </c>
      <c r="H360" s="262">
        <v>1</v>
      </c>
      <c r="I360" s="263"/>
      <c r="J360" s="264">
        <v>10766</v>
      </c>
      <c r="K360" s="265">
        <v>5456</v>
      </c>
      <c r="L360" s="265">
        <v>0</v>
      </c>
      <c r="M360" s="265">
        <v>938</v>
      </c>
      <c r="N360" s="266">
        <v>17160</v>
      </c>
    </row>
    <row r="361" spans="1:14" s="62" customFormat="1" ht="12">
      <c r="A361" s="145">
        <v>445</v>
      </c>
      <c r="B361" s="145">
        <v>445348322</v>
      </c>
      <c r="C361" s="146" t="s">
        <v>160</v>
      </c>
      <c r="D361" s="145">
        <v>348</v>
      </c>
      <c r="E361" s="146" t="s">
        <v>104</v>
      </c>
      <c r="F361" s="145">
        <v>322</v>
      </c>
      <c r="G361" s="146" t="s">
        <v>119</v>
      </c>
      <c r="H361" s="262">
        <v>4</v>
      </c>
      <c r="I361" s="263"/>
      <c r="J361" s="264">
        <v>11105</v>
      </c>
      <c r="K361" s="265">
        <v>6070</v>
      </c>
      <c r="L361" s="265">
        <v>0</v>
      </c>
      <c r="M361" s="265">
        <v>938</v>
      </c>
      <c r="N361" s="266">
        <v>18113</v>
      </c>
    </row>
    <row r="362" spans="1:14" s="62" customFormat="1" ht="12">
      <c r="A362" s="145">
        <v>445</v>
      </c>
      <c r="B362" s="145">
        <v>445348348</v>
      </c>
      <c r="C362" s="146" t="s">
        <v>160</v>
      </c>
      <c r="D362" s="145">
        <v>348</v>
      </c>
      <c r="E362" s="146" t="s">
        <v>104</v>
      </c>
      <c r="F362" s="145">
        <v>348</v>
      </c>
      <c r="G362" s="146" t="s">
        <v>104</v>
      </c>
      <c r="H362" s="262">
        <v>1316.8800000000003</v>
      </c>
      <c r="I362" s="263"/>
      <c r="J362" s="264">
        <v>12118</v>
      </c>
      <c r="K362" s="265">
        <v>237</v>
      </c>
      <c r="L362" s="265">
        <v>969.00097199441075</v>
      </c>
      <c r="M362" s="265">
        <v>938</v>
      </c>
      <c r="N362" s="266">
        <v>14262.00097199441</v>
      </c>
    </row>
    <row r="363" spans="1:14" s="62" customFormat="1" ht="12">
      <c r="A363" s="145">
        <v>445</v>
      </c>
      <c r="B363" s="145">
        <v>445348658</v>
      </c>
      <c r="C363" s="146" t="s">
        <v>160</v>
      </c>
      <c r="D363" s="145">
        <v>348</v>
      </c>
      <c r="E363" s="146" t="s">
        <v>104</v>
      </c>
      <c r="F363" s="145">
        <v>658</v>
      </c>
      <c r="G363" s="146" t="s">
        <v>355</v>
      </c>
      <c r="H363" s="262">
        <v>5</v>
      </c>
      <c r="I363" s="263"/>
      <c r="J363" s="264">
        <v>10035</v>
      </c>
      <c r="K363" s="265">
        <v>1904</v>
      </c>
      <c r="L363" s="265">
        <v>0</v>
      </c>
      <c r="M363" s="265">
        <v>938</v>
      </c>
      <c r="N363" s="266">
        <v>12877</v>
      </c>
    </row>
    <row r="364" spans="1:14" s="62" customFormat="1" ht="12">
      <c r="A364" s="145">
        <v>445</v>
      </c>
      <c r="B364" s="145">
        <v>445348753</v>
      </c>
      <c r="C364" s="146" t="s">
        <v>160</v>
      </c>
      <c r="D364" s="145">
        <v>348</v>
      </c>
      <c r="E364" s="146" t="s">
        <v>104</v>
      </c>
      <c r="F364" s="145">
        <v>753</v>
      </c>
      <c r="G364" s="146" t="s">
        <v>238</v>
      </c>
      <c r="H364" s="262">
        <v>1</v>
      </c>
      <c r="I364" s="263"/>
      <c r="J364" s="264">
        <v>8960</v>
      </c>
      <c r="K364" s="265">
        <v>3701</v>
      </c>
      <c r="L364" s="265">
        <v>0</v>
      </c>
      <c r="M364" s="265">
        <v>938</v>
      </c>
      <c r="N364" s="266">
        <v>13599</v>
      </c>
    </row>
    <row r="365" spans="1:14" s="62" customFormat="1" ht="12">
      <c r="A365" s="145">
        <v>445</v>
      </c>
      <c r="B365" s="145">
        <v>445348767</v>
      </c>
      <c r="C365" s="146" t="s">
        <v>160</v>
      </c>
      <c r="D365" s="145">
        <v>348</v>
      </c>
      <c r="E365" s="146" t="s">
        <v>104</v>
      </c>
      <c r="F365" s="145">
        <v>767</v>
      </c>
      <c r="G365" s="146" t="s">
        <v>276</v>
      </c>
      <c r="H365" s="262">
        <v>1.98</v>
      </c>
      <c r="I365" s="263"/>
      <c r="J365" s="264">
        <v>9677</v>
      </c>
      <c r="K365" s="265">
        <v>2363</v>
      </c>
      <c r="L365" s="265">
        <v>0</v>
      </c>
      <c r="M365" s="265">
        <v>938</v>
      </c>
      <c r="N365" s="266">
        <v>12978</v>
      </c>
    </row>
    <row r="366" spans="1:14" s="62" customFormat="1" ht="12">
      <c r="A366" s="145">
        <v>445</v>
      </c>
      <c r="B366" s="145">
        <v>445348775</v>
      </c>
      <c r="C366" s="146" t="s">
        <v>160</v>
      </c>
      <c r="D366" s="145">
        <v>348</v>
      </c>
      <c r="E366" s="146" t="s">
        <v>104</v>
      </c>
      <c r="F366" s="145">
        <v>775</v>
      </c>
      <c r="G366" s="146" t="s">
        <v>126</v>
      </c>
      <c r="H366" s="262">
        <v>15.85</v>
      </c>
      <c r="I366" s="263"/>
      <c r="J366" s="264">
        <v>10250</v>
      </c>
      <c r="K366" s="265">
        <v>2435</v>
      </c>
      <c r="L366" s="265">
        <v>0</v>
      </c>
      <c r="M366" s="265">
        <v>938</v>
      </c>
      <c r="N366" s="266">
        <v>13623</v>
      </c>
    </row>
    <row r="367" spans="1:14" s="62" customFormat="1" ht="12">
      <c r="A367" s="145">
        <v>446</v>
      </c>
      <c r="B367" s="145">
        <v>446099001</v>
      </c>
      <c r="C367" s="146" t="s">
        <v>166</v>
      </c>
      <c r="D367" s="145">
        <v>99</v>
      </c>
      <c r="E367" s="146" t="s">
        <v>167</v>
      </c>
      <c r="F367" s="145">
        <v>1</v>
      </c>
      <c r="G367" s="146" t="s">
        <v>59</v>
      </c>
      <c r="H367" s="262">
        <v>1</v>
      </c>
      <c r="I367" s="263"/>
      <c r="J367" s="264">
        <v>14219</v>
      </c>
      <c r="K367" s="265">
        <v>2515</v>
      </c>
      <c r="L367" s="265">
        <v>0</v>
      </c>
      <c r="M367" s="265">
        <v>938</v>
      </c>
      <c r="N367" s="266">
        <v>17672</v>
      </c>
    </row>
    <row r="368" spans="1:14" s="62" customFormat="1" ht="12">
      <c r="A368" s="145">
        <v>446</v>
      </c>
      <c r="B368" s="145">
        <v>446099016</v>
      </c>
      <c r="C368" s="146" t="s">
        <v>166</v>
      </c>
      <c r="D368" s="145">
        <v>99</v>
      </c>
      <c r="E368" s="146" t="s">
        <v>167</v>
      </c>
      <c r="F368" s="145">
        <v>16</v>
      </c>
      <c r="G368" s="146" t="s">
        <v>168</v>
      </c>
      <c r="H368" s="262">
        <v>326.68</v>
      </c>
      <c r="I368" s="263"/>
      <c r="J368" s="264">
        <v>10972</v>
      </c>
      <c r="K368" s="265">
        <v>526</v>
      </c>
      <c r="L368" s="265">
        <v>0</v>
      </c>
      <c r="M368" s="265">
        <v>938</v>
      </c>
      <c r="N368" s="266">
        <v>12436</v>
      </c>
    </row>
    <row r="369" spans="1:14" s="62" customFormat="1" ht="12">
      <c r="A369" s="145">
        <v>446</v>
      </c>
      <c r="B369" s="145">
        <v>446099018</v>
      </c>
      <c r="C369" s="146" t="s">
        <v>166</v>
      </c>
      <c r="D369" s="145">
        <v>99</v>
      </c>
      <c r="E369" s="146" t="s">
        <v>167</v>
      </c>
      <c r="F369" s="145">
        <v>18</v>
      </c>
      <c r="G369" s="146" t="s">
        <v>169</v>
      </c>
      <c r="H369" s="262">
        <v>8</v>
      </c>
      <c r="I369" s="263"/>
      <c r="J369" s="264">
        <v>11517</v>
      </c>
      <c r="K369" s="265">
        <v>7095</v>
      </c>
      <c r="L369" s="265">
        <v>0</v>
      </c>
      <c r="M369" s="265">
        <v>938</v>
      </c>
      <c r="N369" s="266">
        <v>19550</v>
      </c>
    </row>
    <row r="370" spans="1:14" s="62" customFormat="1" ht="12">
      <c r="A370" s="145">
        <v>446</v>
      </c>
      <c r="B370" s="145">
        <v>446099027</v>
      </c>
      <c r="C370" s="146" t="s">
        <v>166</v>
      </c>
      <c r="D370" s="145">
        <v>99</v>
      </c>
      <c r="E370" s="146" t="s">
        <v>167</v>
      </c>
      <c r="F370" s="145">
        <v>27</v>
      </c>
      <c r="G370" s="146" t="s">
        <v>504</v>
      </c>
      <c r="H370" s="262">
        <v>1</v>
      </c>
      <c r="I370" s="263"/>
      <c r="J370" s="264">
        <v>10490.709659685865</v>
      </c>
      <c r="K370" s="265">
        <v>1737</v>
      </c>
      <c r="L370" s="265">
        <v>0</v>
      </c>
      <c r="M370" s="265">
        <v>938</v>
      </c>
      <c r="N370" s="266">
        <v>13165.709659685865</v>
      </c>
    </row>
    <row r="371" spans="1:14" s="62" customFormat="1" ht="12">
      <c r="A371" s="145">
        <v>446</v>
      </c>
      <c r="B371" s="145">
        <v>446099035</v>
      </c>
      <c r="C371" s="146" t="s">
        <v>166</v>
      </c>
      <c r="D371" s="145">
        <v>99</v>
      </c>
      <c r="E371" s="146" t="s">
        <v>167</v>
      </c>
      <c r="F371" s="145">
        <v>35</v>
      </c>
      <c r="G371" s="146" t="s">
        <v>12</v>
      </c>
      <c r="H371" s="262">
        <v>5</v>
      </c>
      <c r="I371" s="263"/>
      <c r="J371" s="264">
        <v>12442</v>
      </c>
      <c r="K371" s="265">
        <v>5222</v>
      </c>
      <c r="L371" s="265">
        <v>0</v>
      </c>
      <c r="M371" s="265">
        <v>938</v>
      </c>
      <c r="N371" s="266">
        <v>18602</v>
      </c>
    </row>
    <row r="372" spans="1:14" s="62" customFormat="1" ht="12">
      <c r="A372" s="145">
        <v>446</v>
      </c>
      <c r="B372" s="145">
        <v>446099040</v>
      </c>
      <c r="C372" s="146" t="s">
        <v>166</v>
      </c>
      <c r="D372" s="145">
        <v>99</v>
      </c>
      <c r="E372" s="146" t="s">
        <v>167</v>
      </c>
      <c r="F372" s="145">
        <v>40</v>
      </c>
      <c r="G372" s="146" t="s">
        <v>92</v>
      </c>
      <c r="H372" s="262">
        <v>4</v>
      </c>
      <c r="I372" s="263"/>
      <c r="J372" s="264">
        <v>11339.378843972818</v>
      </c>
      <c r="K372" s="265">
        <v>3132</v>
      </c>
      <c r="L372" s="265">
        <v>0</v>
      </c>
      <c r="M372" s="265">
        <v>938</v>
      </c>
      <c r="N372" s="266">
        <v>15409.378843972818</v>
      </c>
    </row>
    <row r="373" spans="1:14" s="62" customFormat="1" ht="12">
      <c r="A373" s="145">
        <v>446</v>
      </c>
      <c r="B373" s="145">
        <v>446099044</v>
      </c>
      <c r="C373" s="146" t="s">
        <v>166</v>
      </c>
      <c r="D373" s="145">
        <v>99</v>
      </c>
      <c r="E373" s="146" t="s">
        <v>167</v>
      </c>
      <c r="F373" s="145">
        <v>44</v>
      </c>
      <c r="G373" s="146" t="s">
        <v>13</v>
      </c>
      <c r="H373" s="262">
        <v>591.13</v>
      </c>
      <c r="I373" s="263"/>
      <c r="J373" s="264">
        <v>12249</v>
      </c>
      <c r="K373" s="265">
        <v>110</v>
      </c>
      <c r="L373" s="265">
        <v>0</v>
      </c>
      <c r="M373" s="265">
        <v>938</v>
      </c>
      <c r="N373" s="266">
        <v>13297</v>
      </c>
    </row>
    <row r="374" spans="1:14" s="62" customFormat="1" ht="12">
      <c r="A374" s="145">
        <v>446</v>
      </c>
      <c r="B374" s="145">
        <v>446099050</v>
      </c>
      <c r="C374" s="146" t="s">
        <v>166</v>
      </c>
      <c r="D374" s="145">
        <v>99</v>
      </c>
      <c r="E374" s="146" t="s">
        <v>167</v>
      </c>
      <c r="F374" s="145">
        <v>50</v>
      </c>
      <c r="G374" s="146" t="s">
        <v>94</v>
      </c>
      <c r="H374" s="262">
        <v>8</v>
      </c>
      <c r="I374" s="263"/>
      <c r="J374" s="264">
        <v>10842</v>
      </c>
      <c r="K374" s="265">
        <v>4824</v>
      </c>
      <c r="L374" s="265">
        <v>0</v>
      </c>
      <c r="M374" s="265">
        <v>938</v>
      </c>
      <c r="N374" s="266">
        <v>16604</v>
      </c>
    </row>
    <row r="375" spans="1:14" s="62" customFormat="1" ht="12">
      <c r="A375" s="145">
        <v>446</v>
      </c>
      <c r="B375" s="145">
        <v>446099073</v>
      </c>
      <c r="C375" s="146" t="s">
        <v>166</v>
      </c>
      <c r="D375" s="145">
        <v>99</v>
      </c>
      <c r="E375" s="146" t="s">
        <v>167</v>
      </c>
      <c r="F375" s="145">
        <v>73</v>
      </c>
      <c r="G375" s="146" t="s">
        <v>24</v>
      </c>
      <c r="H375" s="262">
        <v>3</v>
      </c>
      <c r="I375" s="263"/>
      <c r="J375" s="264">
        <v>11507.356208692594</v>
      </c>
      <c r="K375" s="265">
        <v>7948</v>
      </c>
      <c r="L375" s="265">
        <v>0</v>
      </c>
      <c r="M375" s="265">
        <v>938</v>
      </c>
      <c r="N375" s="266">
        <v>20393.356208692596</v>
      </c>
    </row>
    <row r="376" spans="1:14" s="62" customFormat="1" ht="12">
      <c r="A376" s="145">
        <v>446</v>
      </c>
      <c r="B376" s="145">
        <v>446099083</v>
      </c>
      <c r="C376" s="146" t="s">
        <v>166</v>
      </c>
      <c r="D376" s="145">
        <v>99</v>
      </c>
      <c r="E376" s="146" t="s">
        <v>167</v>
      </c>
      <c r="F376" s="145">
        <v>83</v>
      </c>
      <c r="G376" s="146" t="s">
        <v>261</v>
      </c>
      <c r="H376" s="262">
        <v>2</v>
      </c>
      <c r="I376" s="263"/>
      <c r="J376" s="264">
        <v>11466</v>
      </c>
      <c r="K376" s="265">
        <v>2009</v>
      </c>
      <c r="L376" s="265">
        <v>0</v>
      </c>
      <c r="M376" s="265">
        <v>938</v>
      </c>
      <c r="N376" s="266">
        <v>14413</v>
      </c>
    </row>
    <row r="377" spans="1:14" s="62" customFormat="1" ht="12">
      <c r="A377" s="145">
        <v>446</v>
      </c>
      <c r="B377" s="145">
        <v>446099088</v>
      </c>
      <c r="C377" s="146" t="s">
        <v>166</v>
      </c>
      <c r="D377" s="145">
        <v>99</v>
      </c>
      <c r="E377" s="146" t="s">
        <v>167</v>
      </c>
      <c r="F377" s="145">
        <v>88</v>
      </c>
      <c r="G377" s="146" t="s">
        <v>95</v>
      </c>
      <c r="H377" s="262">
        <v>12.830000000000002</v>
      </c>
      <c r="I377" s="263"/>
      <c r="J377" s="264">
        <v>11520</v>
      </c>
      <c r="K377" s="265">
        <v>3375</v>
      </c>
      <c r="L377" s="265">
        <v>0</v>
      </c>
      <c r="M377" s="265">
        <v>938</v>
      </c>
      <c r="N377" s="266">
        <v>15833</v>
      </c>
    </row>
    <row r="378" spans="1:14" s="62" customFormat="1" ht="12">
      <c r="A378" s="145">
        <v>446</v>
      </c>
      <c r="B378" s="145">
        <v>446099095</v>
      </c>
      <c r="C378" s="146" t="s">
        <v>166</v>
      </c>
      <c r="D378" s="145">
        <v>99</v>
      </c>
      <c r="E378" s="146" t="s">
        <v>167</v>
      </c>
      <c r="F378" s="145">
        <v>95</v>
      </c>
      <c r="G378" s="146" t="s">
        <v>288</v>
      </c>
      <c r="H378" s="262">
        <v>1</v>
      </c>
      <c r="I378" s="263"/>
      <c r="J378" s="264">
        <v>14048.368555601484</v>
      </c>
      <c r="K378" s="265">
        <v>103</v>
      </c>
      <c r="L378" s="265">
        <v>0</v>
      </c>
      <c r="M378" s="265">
        <v>938</v>
      </c>
      <c r="N378" s="266">
        <v>15089.368555601484</v>
      </c>
    </row>
    <row r="379" spans="1:14" s="62" customFormat="1" ht="12">
      <c r="A379" s="145">
        <v>446</v>
      </c>
      <c r="B379" s="145">
        <v>446099099</v>
      </c>
      <c r="C379" s="146" t="s">
        <v>166</v>
      </c>
      <c r="D379" s="145">
        <v>99</v>
      </c>
      <c r="E379" s="146" t="s">
        <v>167</v>
      </c>
      <c r="F379" s="145">
        <v>99</v>
      </c>
      <c r="G379" s="146" t="s">
        <v>167</v>
      </c>
      <c r="H379" s="262">
        <v>111.7</v>
      </c>
      <c r="I379" s="263"/>
      <c r="J379" s="264">
        <v>11322</v>
      </c>
      <c r="K379" s="265">
        <v>6020</v>
      </c>
      <c r="L379" s="265">
        <v>0</v>
      </c>
      <c r="M379" s="265">
        <v>938</v>
      </c>
      <c r="N379" s="266">
        <v>18280</v>
      </c>
    </row>
    <row r="380" spans="1:14" s="62" customFormat="1" ht="12">
      <c r="A380" s="145">
        <v>446</v>
      </c>
      <c r="B380" s="145">
        <v>446099101</v>
      </c>
      <c r="C380" s="146" t="s">
        <v>166</v>
      </c>
      <c r="D380" s="145">
        <v>99</v>
      </c>
      <c r="E380" s="146" t="s">
        <v>167</v>
      </c>
      <c r="F380" s="145">
        <v>101</v>
      </c>
      <c r="G380" s="146" t="s">
        <v>108</v>
      </c>
      <c r="H380" s="262">
        <v>1</v>
      </c>
      <c r="I380" s="263"/>
      <c r="J380" s="264">
        <v>13432</v>
      </c>
      <c r="K380" s="265">
        <v>3604</v>
      </c>
      <c r="L380" s="265">
        <v>0</v>
      </c>
      <c r="M380" s="265">
        <v>938</v>
      </c>
      <c r="N380" s="266">
        <v>17974</v>
      </c>
    </row>
    <row r="381" spans="1:14" s="62" customFormat="1" ht="12">
      <c r="A381" s="145">
        <v>446</v>
      </c>
      <c r="B381" s="145">
        <v>446099133</v>
      </c>
      <c r="C381" s="146" t="s">
        <v>166</v>
      </c>
      <c r="D381" s="145">
        <v>99</v>
      </c>
      <c r="E381" s="146" t="s">
        <v>167</v>
      </c>
      <c r="F381" s="145">
        <v>133</v>
      </c>
      <c r="G381" s="146" t="s">
        <v>61</v>
      </c>
      <c r="H381" s="262">
        <v>5</v>
      </c>
      <c r="I381" s="263"/>
      <c r="J381" s="264">
        <v>15699</v>
      </c>
      <c r="K381" s="265">
        <v>2734</v>
      </c>
      <c r="L381" s="265">
        <v>0</v>
      </c>
      <c r="M381" s="265">
        <v>938</v>
      </c>
      <c r="N381" s="266">
        <v>19371</v>
      </c>
    </row>
    <row r="382" spans="1:14" s="62" customFormat="1" ht="12">
      <c r="A382" s="145">
        <v>446</v>
      </c>
      <c r="B382" s="145">
        <v>446099167</v>
      </c>
      <c r="C382" s="146" t="s">
        <v>166</v>
      </c>
      <c r="D382" s="145">
        <v>99</v>
      </c>
      <c r="E382" s="146" t="s">
        <v>167</v>
      </c>
      <c r="F382" s="145">
        <v>167</v>
      </c>
      <c r="G382" s="146" t="s">
        <v>170</v>
      </c>
      <c r="H382" s="262">
        <v>78.900000000000006</v>
      </c>
      <c r="I382" s="263"/>
      <c r="J382" s="264">
        <v>11099</v>
      </c>
      <c r="K382" s="265">
        <v>4995</v>
      </c>
      <c r="L382" s="265">
        <v>0</v>
      </c>
      <c r="M382" s="265">
        <v>938</v>
      </c>
      <c r="N382" s="266">
        <v>17032</v>
      </c>
    </row>
    <row r="383" spans="1:14" s="62" customFormat="1" ht="12">
      <c r="A383" s="145">
        <v>446</v>
      </c>
      <c r="B383" s="145">
        <v>446099177</v>
      </c>
      <c r="C383" s="146" t="s">
        <v>166</v>
      </c>
      <c r="D383" s="145">
        <v>99</v>
      </c>
      <c r="E383" s="146" t="s">
        <v>167</v>
      </c>
      <c r="F383" s="145">
        <v>177</v>
      </c>
      <c r="G383" s="146" t="s">
        <v>115</v>
      </c>
      <c r="H383" s="262">
        <v>2</v>
      </c>
      <c r="I383" s="263"/>
      <c r="J383" s="264">
        <v>10497</v>
      </c>
      <c r="K383" s="265">
        <v>4457</v>
      </c>
      <c r="L383" s="265">
        <v>0</v>
      </c>
      <c r="M383" s="265">
        <v>938</v>
      </c>
      <c r="N383" s="266">
        <v>15892</v>
      </c>
    </row>
    <row r="384" spans="1:14" s="62" customFormat="1" ht="12">
      <c r="A384" s="145">
        <v>446</v>
      </c>
      <c r="B384" s="145">
        <v>446099182</v>
      </c>
      <c r="C384" s="146" t="s">
        <v>166</v>
      </c>
      <c r="D384" s="145">
        <v>99</v>
      </c>
      <c r="E384" s="146" t="s">
        <v>167</v>
      </c>
      <c r="F384" s="145">
        <v>182</v>
      </c>
      <c r="G384" s="146" t="s">
        <v>265</v>
      </c>
      <c r="H384" s="262">
        <v>4</v>
      </c>
      <c r="I384" s="263"/>
      <c r="J384" s="264">
        <v>16503</v>
      </c>
      <c r="K384" s="265">
        <v>3938</v>
      </c>
      <c r="L384" s="265">
        <v>0</v>
      </c>
      <c r="M384" s="265">
        <v>938</v>
      </c>
      <c r="N384" s="266">
        <v>21379</v>
      </c>
    </row>
    <row r="385" spans="1:14" s="62" customFormat="1" ht="12">
      <c r="A385" s="145">
        <v>446</v>
      </c>
      <c r="B385" s="145">
        <v>446099187</v>
      </c>
      <c r="C385" s="146" t="s">
        <v>166</v>
      </c>
      <c r="D385" s="145">
        <v>99</v>
      </c>
      <c r="E385" s="146" t="s">
        <v>167</v>
      </c>
      <c r="F385" s="145">
        <v>187</v>
      </c>
      <c r="G385" s="146" t="s">
        <v>187</v>
      </c>
      <c r="H385" s="262">
        <v>2</v>
      </c>
      <c r="I385" s="263"/>
      <c r="J385" s="264">
        <v>10789.834786856618</v>
      </c>
      <c r="K385" s="265">
        <v>6684</v>
      </c>
      <c r="L385" s="265">
        <v>0</v>
      </c>
      <c r="M385" s="265">
        <v>938</v>
      </c>
      <c r="N385" s="266">
        <v>18411.83478685662</v>
      </c>
    </row>
    <row r="386" spans="1:14" s="62" customFormat="1" ht="12">
      <c r="A386" s="145">
        <v>446</v>
      </c>
      <c r="B386" s="145">
        <v>446099208</v>
      </c>
      <c r="C386" s="146" t="s">
        <v>166</v>
      </c>
      <c r="D386" s="145">
        <v>99</v>
      </c>
      <c r="E386" s="146" t="s">
        <v>167</v>
      </c>
      <c r="F386" s="145">
        <v>208</v>
      </c>
      <c r="G386" s="146" t="s">
        <v>172</v>
      </c>
      <c r="H386" s="262">
        <v>3</v>
      </c>
      <c r="I386" s="263"/>
      <c r="J386" s="264">
        <v>9640</v>
      </c>
      <c r="K386" s="265">
        <v>5540</v>
      </c>
      <c r="L386" s="265">
        <v>0</v>
      </c>
      <c r="M386" s="265">
        <v>938</v>
      </c>
      <c r="N386" s="266">
        <v>16118</v>
      </c>
    </row>
    <row r="387" spans="1:14" s="62" customFormat="1" ht="12">
      <c r="A387" s="145">
        <v>446</v>
      </c>
      <c r="B387" s="145">
        <v>446099212</v>
      </c>
      <c r="C387" s="146" t="s">
        <v>166</v>
      </c>
      <c r="D387" s="145">
        <v>99</v>
      </c>
      <c r="E387" s="146" t="s">
        <v>167</v>
      </c>
      <c r="F387" s="145">
        <v>212</v>
      </c>
      <c r="G387" s="146" t="s">
        <v>173</v>
      </c>
      <c r="H387" s="262">
        <v>149.25</v>
      </c>
      <c r="I387" s="263"/>
      <c r="J387" s="264">
        <v>10936</v>
      </c>
      <c r="K387" s="265">
        <v>2576</v>
      </c>
      <c r="L387" s="265">
        <v>0</v>
      </c>
      <c r="M387" s="265">
        <v>938</v>
      </c>
      <c r="N387" s="266">
        <v>14450</v>
      </c>
    </row>
    <row r="388" spans="1:14" s="62" customFormat="1" ht="12">
      <c r="A388" s="145">
        <v>446</v>
      </c>
      <c r="B388" s="145">
        <v>446099218</v>
      </c>
      <c r="C388" s="146" t="s">
        <v>166</v>
      </c>
      <c r="D388" s="145">
        <v>99</v>
      </c>
      <c r="E388" s="146" t="s">
        <v>167</v>
      </c>
      <c r="F388" s="145">
        <v>218</v>
      </c>
      <c r="G388" s="146" t="s">
        <v>174</v>
      </c>
      <c r="H388" s="262">
        <v>74.710000000000008</v>
      </c>
      <c r="I388" s="263"/>
      <c r="J388" s="264">
        <v>10797</v>
      </c>
      <c r="K388" s="265">
        <v>3908</v>
      </c>
      <c r="L388" s="265">
        <v>0</v>
      </c>
      <c r="M388" s="265">
        <v>938</v>
      </c>
      <c r="N388" s="266">
        <v>15643</v>
      </c>
    </row>
    <row r="389" spans="1:14" s="62" customFormat="1" ht="12">
      <c r="A389" s="145">
        <v>446</v>
      </c>
      <c r="B389" s="145">
        <v>446099220</v>
      </c>
      <c r="C389" s="146" t="s">
        <v>166</v>
      </c>
      <c r="D389" s="145">
        <v>99</v>
      </c>
      <c r="E389" s="146" t="s">
        <v>167</v>
      </c>
      <c r="F389" s="145">
        <v>220</v>
      </c>
      <c r="G389" s="146" t="s">
        <v>27</v>
      </c>
      <c r="H389" s="262">
        <v>35.909999999999997</v>
      </c>
      <c r="I389" s="263"/>
      <c r="J389" s="264">
        <v>11436</v>
      </c>
      <c r="K389" s="265">
        <v>5085</v>
      </c>
      <c r="L389" s="265">
        <v>0</v>
      </c>
      <c r="M389" s="265">
        <v>938</v>
      </c>
      <c r="N389" s="266">
        <v>17459</v>
      </c>
    </row>
    <row r="390" spans="1:14" s="62" customFormat="1" ht="12">
      <c r="A390" s="145">
        <v>446</v>
      </c>
      <c r="B390" s="145">
        <v>446099238</v>
      </c>
      <c r="C390" s="146" t="s">
        <v>166</v>
      </c>
      <c r="D390" s="145">
        <v>99</v>
      </c>
      <c r="E390" s="146" t="s">
        <v>167</v>
      </c>
      <c r="F390" s="145">
        <v>238</v>
      </c>
      <c r="G390" s="146" t="s">
        <v>175</v>
      </c>
      <c r="H390" s="262">
        <v>26.68</v>
      </c>
      <c r="I390" s="263"/>
      <c r="J390" s="264">
        <v>10372</v>
      </c>
      <c r="K390" s="265">
        <v>3586</v>
      </c>
      <c r="L390" s="265">
        <v>0</v>
      </c>
      <c r="M390" s="265">
        <v>938</v>
      </c>
      <c r="N390" s="266">
        <v>14896</v>
      </c>
    </row>
    <row r="391" spans="1:14" s="62" customFormat="1" ht="12">
      <c r="A391" s="145">
        <v>446</v>
      </c>
      <c r="B391" s="145">
        <v>446099244</v>
      </c>
      <c r="C391" s="146" t="s">
        <v>166</v>
      </c>
      <c r="D391" s="145">
        <v>99</v>
      </c>
      <c r="E391" s="146" t="s">
        <v>167</v>
      </c>
      <c r="F391" s="145">
        <v>244</v>
      </c>
      <c r="G391" s="146" t="s">
        <v>28</v>
      </c>
      <c r="H391" s="262">
        <v>34</v>
      </c>
      <c r="I391" s="263"/>
      <c r="J391" s="264">
        <v>11242</v>
      </c>
      <c r="K391" s="265">
        <v>3563</v>
      </c>
      <c r="L391" s="265">
        <v>0</v>
      </c>
      <c r="M391" s="265">
        <v>938</v>
      </c>
      <c r="N391" s="266">
        <v>15743</v>
      </c>
    </row>
    <row r="392" spans="1:14" s="62" customFormat="1" ht="12">
      <c r="A392" s="145">
        <v>446</v>
      </c>
      <c r="B392" s="145">
        <v>446099266</v>
      </c>
      <c r="C392" s="146" t="s">
        <v>166</v>
      </c>
      <c r="D392" s="145">
        <v>99</v>
      </c>
      <c r="E392" s="146" t="s">
        <v>167</v>
      </c>
      <c r="F392" s="145">
        <v>266</v>
      </c>
      <c r="G392" s="146" t="s">
        <v>176</v>
      </c>
      <c r="H392" s="262">
        <v>7</v>
      </c>
      <c r="I392" s="263"/>
      <c r="J392" s="264">
        <v>10023</v>
      </c>
      <c r="K392" s="265">
        <v>4610</v>
      </c>
      <c r="L392" s="265">
        <v>0</v>
      </c>
      <c r="M392" s="265">
        <v>938</v>
      </c>
      <c r="N392" s="266">
        <v>15571</v>
      </c>
    </row>
    <row r="393" spans="1:14" s="62" customFormat="1" ht="12">
      <c r="A393" s="145">
        <v>446</v>
      </c>
      <c r="B393" s="145">
        <v>446099285</v>
      </c>
      <c r="C393" s="146" t="s">
        <v>166</v>
      </c>
      <c r="D393" s="145">
        <v>99</v>
      </c>
      <c r="E393" s="146" t="s">
        <v>167</v>
      </c>
      <c r="F393" s="145">
        <v>285</v>
      </c>
      <c r="G393" s="146" t="s">
        <v>29</v>
      </c>
      <c r="H393" s="262">
        <v>104.2</v>
      </c>
      <c r="I393" s="263"/>
      <c r="J393" s="264">
        <v>11043</v>
      </c>
      <c r="K393" s="265">
        <v>3224</v>
      </c>
      <c r="L393" s="265">
        <v>0</v>
      </c>
      <c r="M393" s="265">
        <v>938</v>
      </c>
      <c r="N393" s="266">
        <v>15205</v>
      </c>
    </row>
    <row r="394" spans="1:14" s="62" customFormat="1" ht="12">
      <c r="A394" s="145">
        <v>446</v>
      </c>
      <c r="B394" s="145">
        <v>446099293</v>
      </c>
      <c r="C394" s="146" t="s">
        <v>166</v>
      </c>
      <c r="D394" s="145">
        <v>99</v>
      </c>
      <c r="E394" s="146" t="s">
        <v>167</v>
      </c>
      <c r="F394" s="145">
        <v>293</v>
      </c>
      <c r="G394" s="146" t="s">
        <v>177</v>
      </c>
      <c r="H394" s="262">
        <v>17</v>
      </c>
      <c r="I394" s="263"/>
      <c r="J394" s="264">
        <v>12551</v>
      </c>
      <c r="K394" s="265">
        <v>601</v>
      </c>
      <c r="L394" s="265">
        <v>0</v>
      </c>
      <c r="M394" s="265">
        <v>938</v>
      </c>
      <c r="N394" s="266">
        <v>14090</v>
      </c>
    </row>
    <row r="395" spans="1:14" s="62" customFormat="1" ht="12">
      <c r="A395" s="145">
        <v>446</v>
      </c>
      <c r="B395" s="145">
        <v>446099307</v>
      </c>
      <c r="C395" s="146" t="s">
        <v>166</v>
      </c>
      <c r="D395" s="145">
        <v>99</v>
      </c>
      <c r="E395" s="146" t="s">
        <v>167</v>
      </c>
      <c r="F395" s="145">
        <v>307</v>
      </c>
      <c r="G395" s="146" t="s">
        <v>178</v>
      </c>
      <c r="H395" s="262">
        <v>26.45</v>
      </c>
      <c r="I395" s="263"/>
      <c r="J395" s="264">
        <v>12105</v>
      </c>
      <c r="K395" s="265">
        <v>5267</v>
      </c>
      <c r="L395" s="265">
        <v>0</v>
      </c>
      <c r="M395" s="265">
        <v>938</v>
      </c>
      <c r="N395" s="266">
        <v>18310</v>
      </c>
    </row>
    <row r="396" spans="1:14" s="62" customFormat="1" ht="12">
      <c r="A396" s="145">
        <v>446</v>
      </c>
      <c r="B396" s="145">
        <v>446099310</v>
      </c>
      <c r="C396" s="146" t="s">
        <v>166</v>
      </c>
      <c r="D396" s="145">
        <v>99</v>
      </c>
      <c r="E396" s="146" t="s">
        <v>167</v>
      </c>
      <c r="F396" s="145">
        <v>310</v>
      </c>
      <c r="G396" s="146" t="s">
        <v>267</v>
      </c>
      <c r="H396" s="262">
        <v>1</v>
      </c>
      <c r="I396" s="263"/>
      <c r="J396" s="264">
        <v>14646</v>
      </c>
      <c r="K396" s="265">
        <v>3793</v>
      </c>
      <c r="L396" s="265">
        <v>0</v>
      </c>
      <c r="M396" s="265">
        <v>938</v>
      </c>
      <c r="N396" s="266">
        <v>19377</v>
      </c>
    </row>
    <row r="397" spans="1:14" s="62" customFormat="1" ht="12">
      <c r="A397" s="145">
        <v>446</v>
      </c>
      <c r="B397" s="145">
        <v>446099323</v>
      </c>
      <c r="C397" s="146" t="s">
        <v>166</v>
      </c>
      <c r="D397" s="145">
        <v>99</v>
      </c>
      <c r="E397" s="146" t="s">
        <v>167</v>
      </c>
      <c r="F397" s="145">
        <v>323</v>
      </c>
      <c r="G397" s="146" t="s">
        <v>179</v>
      </c>
      <c r="H397" s="262">
        <v>4.34</v>
      </c>
      <c r="I397" s="263"/>
      <c r="J397" s="264">
        <v>10967</v>
      </c>
      <c r="K397" s="265">
        <v>3434</v>
      </c>
      <c r="L397" s="265">
        <v>0</v>
      </c>
      <c r="M397" s="265">
        <v>938</v>
      </c>
      <c r="N397" s="266">
        <v>15339</v>
      </c>
    </row>
    <row r="398" spans="1:14" s="62" customFormat="1" ht="12">
      <c r="A398" s="145">
        <v>446</v>
      </c>
      <c r="B398" s="145">
        <v>446099336</v>
      </c>
      <c r="C398" s="146" t="s">
        <v>166</v>
      </c>
      <c r="D398" s="145">
        <v>99</v>
      </c>
      <c r="E398" s="146" t="s">
        <v>167</v>
      </c>
      <c r="F398" s="145">
        <v>336</v>
      </c>
      <c r="G398" s="146" t="s">
        <v>31</v>
      </c>
      <c r="H398" s="262">
        <v>2</v>
      </c>
      <c r="I398" s="263"/>
      <c r="J398" s="264">
        <v>9610</v>
      </c>
      <c r="K398" s="265">
        <v>2249</v>
      </c>
      <c r="L398" s="265">
        <v>0</v>
      </c>
      <c r="M398" s="265">
        <v>938</v>
      </c>
      <c r="N398" s="266">
        <v>12797</v>
      </c>
    </row>
    <row r="399" spans="1:14" s="62" customFormat="1" ht="12">
      <c r="A399" s="145">
        <v>446</v>
      </c>
      <c r="B399" s="145">
        <v>446099350</v>
      </c>
      <c r="C399" s="146" t="s">
        <v>166</v>
      </c>
      <c r="D399" s="145">
        <v>99</v>
      </c>
      <c r="E399" s="146" t="s">
        <v>167</v>
      </c>
      <c r="F399" s="145">
        <v>350</v>
      </c>
      <c r="G399" s="146" t="s">
        <v>180</v>
      </c>
      <c r="H399" s="262">
        <v>7</v>
      </c>
      <c r="I399" s="263"/>
      <c r="J399" s="264">
        <v>12868</v>
      </c>
      <c r="K399" s="265">
        <v>9257</v>
      </c>
      <c r="L399" s="265">
        <v>0</v>
      </c>
      <c r="M399" s="265">
        <v>938</v>
      </c>
      <c r="N399" s="266">
        <v>23063</v>
      </c>
    </row>
    <row r="400" spans="1:14" s="62" customFormat="1" ht="12">
      <c r="A400" s="145">
        <v>446</v>
      </c>
      <c r="B400" s="145">
        <v>446099625</v>
      </c>
      <c r="C400" s="146" t="s">
        <v>166</v>
      </c>
      <c r="D400" s="145">
        <v>99</v>
      </c>
      <c r="E400" s="146" t="s">
        <v>167</v>
      </c>
      <c r="F400" s="145">
        <v>625</v>
      </c>
      <c r="G400" s="146" t="s">
        <v>96</v>
      </c>
      <c r="H400" s="262">
        <v>15.99</v>
      </c>
      <c r="I400" s="263"/>
      <c r="J400" s="264">
        <v>11851</v>
      </c>
      <c r="K400" s="265">
        <v>1789</v>
      </c>
      <c r="L400" s="265">
        <v>0</v>
      </c>
      <c r="M400" s="265">
        <v>938</v>
      </c>
      <c r="N400" s="266">
        <v>14578</v>
      </c>
    </row>
    <row r="401" spans="1:14" s="62" customFormat="1" ht="12">
      <c r="A401" s="145">
        <v>446</v>
      </c>
      <c r="B401" s="145">
        <v>446099650</v>
      </c>
      <c r="C401" s="146" t="s">
        <v>166</v>
      </c>
      <c r="D401" s="145">
        <v>99</v>
      </c>
      <c r="E401" s="146" t="s">
        <v>167</v>
      </c>
      <c r="F401" s="145">
        <v>650</v>
      </c>
      <c r="G401" s="146" t="s">
        <v>181</v>
      </c>
      <c r="H401" s="262">
        <v>2</v>
      </c>
      <c r="I401" s="263"/>
      <c r="J401" s="264">
        <v>9731</v>
      </c>
      <c r="K401" s="265">
        <v>2671</v>
      </c>
      <c r="L401" s="265">
        <v>0</v>
      </c>
      <c r="M401" s="265">
        <v>938</v>
      </c>
      <c r="N401" s="266">
        <v>13340</v>
      </c>
    </row>
    <row r="402" spans="1:14" s="62" customFormat="1" ht="12">
      <c r="A402" s="145">
        <v>446</v>
      </c>
      <c r="B402" s="145">
        <v>446099665</v>
      </c>
      <c r="C402" s="146" t="s">
        <v>166</v>
      </c>
      <c r="D402" s="145">
        <v>99</v>
      </c>
      <c r="E402" s="146" t="s">
        <v>167</v>
      </c>
      <c r="F402" s="145">
        <v>665</v>
      </c>
      <c r="G402" s="146" t="s">
        <v>268</v>
      </c>
      <c r="H402" s="262">
        <v>1</v>
      </c>
      <c r="I402" s="263"/>
      <c r="J402" s="264">
        <v>10764.605332625619</v>
      </c>
      <c r="K402" s="265">
        <v>1905</v>
      </c>
      <c r="L402" s="265">
        <v>0</v>
      </c>
      <c r="M402" s="265">
        <v>938</v>
      </c>
      <c r="N402" s="266">
        <v>13607.605332625619</v>
      </c>
    </row>
    <row r="403" spans="1:14" s="62" customFormat="1" ht="12">
      <c r="A403" s="145">
        <v>446</v>
      </c>
      <c r="B403" s="145">
        <v>446099690</v>
      </c>
      <c r="C403" s="146" t="s">
        <v>166</v>
      </c>
      <c r="D403" s="145">
        <v>99</v>
      </c>
      <c r="E403" s="146" t="s">
        <v>167</v>
      </c>
      <c r="F403" s="145">
        <v>690</v>
      </c>
      <c r="G403" s="146" t="s">
        <v>182</v>
      </c>
      <c r="H403" s="262">
        <v>14.04</v>
      </c>
      <c r="I403" s="263"/>
      <c r="J403" s="264">
        <v>11296</v>
      </c>
      <c r="K403" s="265">
        <v>4073</v>
      </c>
      <c r="L403" s="265">
        <v>0</v>
      </c>
      <c r="M403" s="265">
        <v>938</v>
      </c>
      <c r="N403" s="266">
        <v>16307</v>
      </c>
    </row>
    <row r="404" spans="1:14" s="62" customFormat="1" ht="12">
      <c r="A404" s="145">
        <v>446</v>
      </c>
      <c r="B404" s="145">
        <v>446099763</v>
      </c>
      <c r="C404" s="146" t="s">
        <v>166</v>
      </c>
      <c r="D404" s="145">
        <v>99</v>
      </c>
      <c r="E404" s="146" t="s">
        <v>167</v>
      </c>
      <c r="F404" s="145">
        <v>763</v>
      </c>
      <c r="G404" s="146" t="s">
        <v>293</v>
      </c>
      <c r="H404" s="262">
        <v>1</v>
      </c>
      <c r="I404" s="263"/>
      <c r="J404" s="264">
        <v>12010.527887049659</v>
      </c>
      <c r="K404" s="265">
        <v>2694</v>
      </c>
      <c r="L404" s="265">
        <v>0</v>
      </c>
      <c r="M404" s="265">
        <v>938</v>
      </c>
      <c r="N404" s="266">
        <v>15642.527887049659</v>
      </c>
    </row>
    <row r="405" spans="1:14" s="62" customFormat="1" ht="12">
      <c r="A405" s="145">
        <v>447</v>
      </c>
      <c r="B405" s="145">
        <v>447101025</v>
      </c>
      <c r="C405" s="146" t="s">
        <v>183</v>
      </c>
      <c r="D405" s="145">
        <v>101</v>
      </c>
      <c r="E405" s="146" t="s">
        <v>108</v>
      </c>
      <c r="F405" s="145">
        <v>25</v>
      </c>
      <c r="G405" s="146" t="s">
        <v>184</v>
      </c>
      <c r="H405" s="262">
        <v>134.70000000000002</v>
      </c>
      <c r="I405" s="263"/>
      <c r="J405" s="264">
        <v>10795</v>
      </c>
      <c r="K405" s="265">
        <v>5251</v>
      </c>
      <c r="L405" s="265">
        <v>0</v>
      </c>
      <c r="M405" s="265">
        <v>938</v>
      </c>
      <c r="N405" s="266">
        <v>16984</v>
      </c>
    </row>
    <row r="406" spans="1:14" s="62" customFormat="1" ht="12">
      <c r="A406" s="145">
        <v>447</v>
      </c>
      <c r="B406" s="145">
        <v>447101050</v>
      </c>
      <c r="C406" s="146" t="s">
        <v>183</v>
      </c>
      <c r="D406" s="145">
        <v>101</v>
      </c>
      <c r="E406" s="146" t="s">
        <v>108</v>
      </c>
      <c r="F406" s="145">
        <v>50</v>
      </c>
      <c r="G406" s="146" t="s">
        <v>94</v>
      </c>
      <c r="H406" s="262">
        <v>2</v>
      </c>
      <c r="I406" s="263"/>
      <c r="J406" s="264">
        <v>11198.477785070678</v>
      </c>
      <c r="K406" s="265">
        <v>4983</v>
      </c>
      <c r="L406" s="265">
        <v>0</v>
      </c>
      <c r="M406" s="265">
        <v>938</v>
      </c>
      <c r="N406" s="266">
        <v>17119.477785070678</v>
      </c>
    </row>
    <row r="407" spans="1:14" s="62" customFormat="1" ht="12">
      <c r="A407" s="145">
        <v>447</v>
      </c>
      <c r="B407" s="145">
        <v>447101100</v>
      </c>
      <c r="C407" s="146" t="s">
        <v>183</v>
      </c>
      <c r="D407" s="145">
        <v>101</v>
      </c>
      <c r="E407" s="146" t="s">
        <v>108</v>
      </c>
      <c r="F407" s="145">
        <v>100</v>
      </c>
      <c r="G407" s="146" t="s">
        <v>60</v>
      </c>
      <c r="H407" s="262">
        <v>3</v>
      </c>
      <c r="I407" s="263"/>
      <c r="J407" s="264">
        <v>14516</v>
      </c>
      <c r="K407" s="265">
        <v>5373</v>
      </c>
      <c r="L407" s="265">
        <v>0</v>
      </c>
      <c r="M407" s="265">
        <v>938</v>
      </c>
      <c r="N407" s="266">
        <v>20827</v>
      </c>
    </row>
    <row r="408" spans="1:14" s="62" customFormat="1" ht="12">
      <c r="A408" s="145">
        <v>447</v>
      </c>
      <c r="B408" s="145">
        <v>447101101</v>
      </c>
      <c r="C408" s="146" t="s">
        <v>183</v>
      </c>
      <c r="D408" s="145">
        <v>101</v>
      </c>
      <c r="E408" s="146" t="s">
        <v>108</v>
      </c>
      <c r="F408" s="145">
        <v>101</v>
      </c>
      <c r="G408" s="146" t="s">
        <v>108</v>
      </c>
      <c r="H408" s="262">
        <v>363.03999999999996</v>
      </c>
      <c r="I408" s="263"/>
      <c r="J408" s="264">
        <v>9993</v>
      </c>
      <c r="K408" s="265">
        <v>2682</v>
      </c>
      <c r="L408" s="265">
        <v>0</v>
      </c>
      <c r="M408" s="265">
        <v>938</v>
      </c>
      <c r="N408" s="266">
        <v>13613</v>
      </c>
    </row>
    <row r="409" spans="1:14" s="62" customFormat="1" ht="12">
      <c r="A409" s="145">
        <v>447</v>
      </c>
      <c r="B409" s="145">
        <v>447101136</v>
      </c>
      <c r="C409" s="146" t="s">
        <v>183</v>
      </c>
      <c r="D409" s="145">
        <v>101</v>
      </c>
      <c r="E409" s="146" t="s">
        <v>108</v>
      </c>
      <c r="F409" s="145">
        <v>136</v>
      </c>
      <c r="G409" s="146" t="s">
        <v>65</v>
      </c>
      <c r="H409" s="262">
        <v>5</v>
      </c>
      <c r="I409" s="263"/>
      <c r="J409" s="264">
        <v>10118</v>
      </c>
      <c r="K409" s="265">
        <v>3018</v>
      </c>
      <c r="L409" s="265">
        <v>0</v>
      </c>
      <c r="M409" s="265">
        <v>938</v>
      </c>
      <c r="N409" s="266">
        <v>14074</v>
      </c>
    </row>
    <row r="410" spans="1:14" s="62" customFormat="1" ht="12">
      <c r="A410" s="145">
        <v>447</v>
      </c>
      <c r="B410" s="145">
        <v>447101138</v>
      </c>
      <c r="C410" s="146" t="s">
        <v>183</v>
      </c>
      <c r="D410" s="145">
        <v>101</v>
      </c>
      <c r="E410" s="146" t="s">
        <v>108</v>
      </c>
      <c r="F410" s="145">
        <v>138</v>
      </c>
      <c r="G410" s="146" t="s">
        <v>185</v>
      </c>
      <c r="H410" s="262">
        <v>7</v>
      </c>
      <c r="I410" s="263"/>
      <c r="J410" s="264">
        <v>11169</v>
      </c>
      <c r="K410" s="265">
        <v>6000</v>
      </c>
      <c r="L410" s="265">
        <v>0</v>
      </c>
      <c r="M410" s="265">
        <v>938</v>
      </c>
      <c r="N410" s="266">
        <v>18107</v>
      </c>
    </row>
    <row r="411" spans="1:14" s="62" customFormat="1" ht="12">
      <c r="A411" s="145">
        <v>447</v>
      </c>
      <c r="B411" s="145">
        <v>447101139</v>
      </c>
      <c r="C411" s="146" t="s">
        <v>183</v>
      </c>
      <c r="D411" s="145">
        <v>101</v>
      </c>
      <c r="E411" s="146" t="s">
        <v>108</v>
      </c>
      <c r="F411" s="145">
        <v>139</v>
      </c>
      <c r="G411" s="146" t="s">
        <v>66</v>
      </c>
      <c r="H411" s="262">
        <v>0.2</v>
      </c>
      <c r="I411" s="263"/>
      <c r="J411" s="264">
        <v>13523</v>
      </c>
      <c r="K411" s="265">
        <v>4664</v>
      </c>
      <c r="L411" s="265">
        <v>0</v>
      </c>
      <c r="M411" s="265">
        <v>938</v>
      </c>
      <c r="N411" s="266">
        <v>19125</v>
      </c>
    </row>
    <row r="412" spans="1:14" s="62" customFormat="1" ht="12">
      <c r="A412" s="145">
        <v>447</v>
      </c>
      <c r="B412" s="145">
        <v>447101167</v>
      </c>
      <c r="C412" s="146" t="s">
        <v>183</v>
      </c>
      <c r="D412" s="145">
        <v>101</v>
      </c>
      <c r="E412" s="146" t="s">
        <v>108</v>
      </c>
      <c r="F412" s="145">
        <v>167</v>
      </c>
      <c r="G412" s="146" t="s">
        <v>170</v>
      </c>
      <c r="H412" s="262">
        <v>2.71</v>
      </c>
      <c r="I412" s="263"/>
      <c r="J412" s="264">
        <v>9716</v>
      </c>
      <c r="K412" s="265">
        <v>4373</v>
      </c>
      <c r="L412" s="265">
        <v>0</v>
      </c>
      <c r="M412" s="265">
        <v>938</v>
      </c>
      <c r="N412" s="266">
        <v>15027</v>
      </c>
    </row>
    <row r="413" spans="1:14" s="62" customFormat="1" ht="12">
      <c r="A413" s="145">
        <v>447</v>
      </c>
      <c r="B413" s="145">
        <v>447101175</v>
      </c>
      <c r="C413" s="146" t="s">
        <v>183</v>
      </c>
      <c r="D413" s="145">
        <v>101</v>
      </c>
      <c r="E413" s="146" t="s">
        <v>108</v>
      </c>
      <c r="F413" s="145">
        <v>175</v>
      </c>
      <c r="G413" s="146" t="s">
        <v>171</v>
      </c>
      <c r="H413" s="262">
        <v>2</v>
      </c>
      <c r="I413" s="263"/>
      <c r="J413" s="264">
        <v>10565.896850839636</v>
      </c>
      <c r="K413" s="265">
        <v>5413</v>
      </c>
      <c r="L413" s="265">
        <v>0</v>
      </c>
      <c r="M413" s="265">
        <v>938</v>
      </c>
      <c r="N413" s="266">
        <v>16916.896850839636</v>
      </c>
    </row>
    <row r="414" spans="1:14" s="62" customFormat="1" ht="12">
      <c r="A414" s="145">
        <v>447</v>
      </c>
      <c r="B414" s="145">
        <v>447101177</v>
      </c>
      <c r="C414" s="146" t="s">
        <v>183</v>
      </c>
      <c r="D414" s="145">
        <v>101</v>
      </c>
      <c r="E414" s="146" t="s">
        <v>108</v>
      </c>
      <c r="F414" s="145">
        <v>177</v>
      </c>
      <c r="G414" s="146" t="s">
        <v>115</v>
      </c>
      <c r="H414" s="262">
        <v>21.71</v>
      </c>
      <c r="I414" s="263"/>
      <c r="J414" s="264">
        <v>10200</v>
      </c>
      <c r="K414" s="265">
        <v>4331</v>
      </c>
      <c r="L414" s="265">
        <v>0</v>
      </c>
      <c r="M414" s="265">
        <v>938</v>
      </c>
      <c r="N414" s="266">
        <v>15469</v>
      </c>
    </row>
    <row r="415" spans="1:14" s="62" customFormat="1" ht="12">
      <c r="A415" s="145">
        <v>447</v>
      </c>
      <c r="B415" s="145">
        <v>447101185</v>
      </c>
      <c r="C415" s="146" t="s">
        <v>183</v>
      </c>
      <c r="D415" s="145">
        <v>101</v>
      </c>
      <c r="E415" s="146" t="s">
        <v>108</v>
      </c>
      <c r="F415" s="145">
        <v>185</v>
      </c>
      <c r="G415" s="146" t="s">
        <v>186</v>
      </c>
      <c r="H415" s="262">
        <v>89.18</v>
      </c>
      <c r="I415" s="263"/>
      <c r="J415" s="264">
        <v>11307</v>
      </c>
      <c r="K415" s="265">
        <v>1440</v>
      </c>
      <c r="L415" s="265">
        <v>0</v>
      </c>
      <c r="M415" s="265">
        <v>938</v>
      </c>
      <c r="N415" s="266">
        <v>13685</v>
      </c>
    </row>
    <row r="416" spans="1:14" s="62" customFormat="1" ht="12">
      <c r="A416" s="145">
        <v>447</v>
      </c>
      <c r="B416" s="145">
        <v>447101187</v>
      </c>
      <c r="C416" s="146" t="s">
        <v>183</v>
      </c>
      <c r="D416" s="145">
        <v>101</v>
      </c>
      <c r="E416" s="146" t="s">
        <v>108</v>
      </c>
      <c r="F416" s="145">
        <v>187</v>
      </c>
      <c r="G416" s="146" t="s">
        <v>187</v>
      </c>
      <c r="H416" s="262">
        <v>3.41</v>
      </c>
      <c r="I416" s="263"/>
      <c r="J416" s="264">
        <v>10651</v>
      </c>
      <c r="K416" s="265">
        <v>6598</v>
      </c>
      <c r="L416" s="265">
        <v>0</v>
      </c>
      <c r="M416" s="265">
        <v>938</v>
      </c>
      <c r="N416" s="266">
        <v>18187</v>
      </c>
    </row>
    <row r="417" spans="1:14" s="62" customFormat="1" ht="12">
      <c r="A417" s="145">
        <v>447</v>
      </c>
      <c r="B417" s="145">
        <v>447101208</v>
      </c>
      <c r="C417" s="146" t="s">
        <v>183</v>
      </c>
      <c r="D417" s="145">
        <v>101</v>
      </c>
      <c r="E417" s="146" t="s">
        <v>108</v>
      </c>
      <c r="F417" s="145">
        <v>208</v>
      </c>
      <c r="G417" s="146" t="s">
        <v>172</v>
      </c>
      <c r="H417" s="262">
        <v>9</v>
      </c>
      <c r="I417" s="263"/>
      <c r="J417" s="264">
        <v>9968</v>
      </c>
      <c r="K417" s="265">
        <v>5728</v>
      </c>
      <c r="L417" s="265">
        <v>0</v>
      </c>
      <c r="M417" s="265">
        <v>938</v>
      </c>
      <c r="N417" s="266">
        <v>16634</v>
      </c>
    </row>
    <row r="418" spans="1:14" s="62" customFormat="1" ht="12">
      <c r="A418" s="145">
        <v>447</v>
      </c>
      <c r="B418" s="145">
        <v>447101212</v>
      </c>
      <c r="C418" s="146" t="s">
        <v>183</v>
      </c>
      <c r="D418" s="145">
        <v>101</v>
      </c>
      <c r="E418" s="146" t="s">
        <v>108</v>
      </c>
      <c r="F418" s="145">
        <v>212</v>
      </c>
      <c r="G418" s="146" t="s">
        <v>173</v>
      </c>
      <c r="H418" s="262">
        <v>4</v>
      </c>
      <c r="I418" s="263"/>
      <c r="J418" s="264">
        <v>9716</v>
      </c>
      <c r="K418" s="265">
        <v>2289</v>
      </c>
      <c r="L418" s="265">
        <v>0</v>
      </c>
      <c r="M418" s="265">
        <v>938</v>
      </c>
      <c r="N418" s="266">
        <v>12943</v>
      </c>
    </row>
    <row r="419" spans="1:14" s="62" customFormat="1" ht="12">
      <c r="A419" s="145">
        <v>447</v>
      </c>
      <c r="B419" s="145">
        <v>447101214</v>
      </c>
      <c r="C419" s="146" t="s">
        <v>183</v>
      </c>
      <c r="D419" s="145">
        <v>101</v>
      </c>
      <c r="E419" s="146" t="s">
        <v>108</v>
      </c>
      <c r="F419" s="145">
        <v>214</v>
      </c>
      <c r="G419" s="146" t="s">
        <v>274</v>
      </c>
      <c r="H419" s="262">
        <v>1</v>
      </c>
      <c r="I419" s="263"/>
      <c r="J419" s="264">
        <v>16679</v>
      </c>
      <c r="K419" s="265">
        <v>3348</v>
      </c>
      <c r="L419" s="265">
        <v>0</v>
      </c>
      <c r="M419" s="265">
        <v>938</v>
      </c>
      <c r="N419" s="266">
        <v>20965</v>
      </c>
    </row>
    <row r="420" spans="1:14" s="62" customFormat="1" ht="12">
      <c r="A420" s="145">
        <v>447</v>
      </c>
      <c r="B420" s="145">
        <v>447101220</v>
      </c>
      <c r="C420" s="146" t="s">
        <v>183</v>
      </c>
      <c r="D420" s="145">
        <v>101</v>
      </c>
      <c r="E420" s="146" t="s">
        <v>108</v>
      </c>
      <c r="F420" s="145">
        <v>220</v>
      </c>
      <c r="G420" s="146" t="s">
        <v>27</v>
      </c>
      <c r="H420" s="262">
        <v>4</v>
      </c>
      <c r="I420" s="263"/>
      <c r="J420" s="264">
        <v>9595</v>
      </c>
      <c r="K420" s="265">
        <v>4266</v>
      </c>
      <c r="L420" s="265">
        <v>0</v>
      </c>
      <c r="M420" s="265">
        <v>938</v>
      </c>
      <c r="N420" s="266">
        <v>14799</v>
      </c>
    </row>
    <row r="421" spans="1:14" s="62" customFormat="1" ht="12">
      <c r="A421" s="145">
        <v>447</v>
      </c>
      <c r="B421" s="145">
        <v>447101238</v>
      </c>
      <c r="C421" s="146" t="s">
        <v>183</v>
      </c>
      <c r="D421" s="145">
        <v>101</v>
      </c>
      <c r="E421" s="146" t="s">
        <v>108</v>
      </c>
      <c r="F421" s="145">
        <v>238</v>
      </c>
      <c r="G421" s="146" t="s">
        <v>175</v>
      </c>
      <c r="H421" s="262">
        <v>25</v>
      </c>
      <c r="I421" s="263"/>
      <c r="J421" s="264">
        <v>10428</v>
      </c>
      <c r="K421" s="265">
        <v>3606</v>
      </c>
      <c r="L421" s="265">
        <v>0</v>
      </c>
      <c r="M421" s="265">
        <v>938</v>
      </c>
      <c r="N421" s="266">
        <v>14972</v>
      </c>
    </row>
    <row r="422" spans="1:14" s="62" customFormat="1" ht="12">
      <c r="A422" s="145">
        <v>447</v>
      </c>
      <c r="B422" s="145">
        <v>447101307</v>
      </c>
      <c r="C422" s="146" t="s">
        <v>183</v>
      </c>
      <c r="D422" s="145">
        <v>101</v>
      </c>
      <c r="E422" s="146" t="s">
        <v>108</v>
      </c>
      <c r="F422" s="145">
        <v>307</v>
      </c>
      <c r="G422" s="146" t="s">
        <v>178</v>
      </c>
      <c r="H422" s="262">
        <v>1.51</v>
      </c>
      <c r="I422" s="263"/>
      <c r="J422" s="264">
        <v>10491</v>
      </c>
      <c r="K422" s="265">
        <v>4564</v>
      </c>
      <c r="L422" s="265">
        <v>0</v>
      </c>
      <c r="M422" s="265">
        <v>938</v>
      </c>
      <c r="N422" s="266">
        <v>15993</v>
      </c>
    </row>
    <row r="423" spans="1:14" s="62" customFormat="1" ht="12">
      <c r="A423" s="145">
        <v>447</v>
      </c>
      <c r="B423" s="145">
        <v>447101350</v>
      </c>
      <c r="C423" s="146" t="s">
        <v>183</v>
      </c>
      <c r="D423" s="145">
        <v>101</v>
      </c>
      <c r="E423" s="146" t="s">
        <v>108</v>
      </c>
      <c r="F423" s="145">
        <v>350</v>
      </c>
      <c r="G423" s="146" t="s">
        <v>180</v>
      </c>
      <c r="H423" s="262">
        <v>39.35</v>
      </c>
      <c r="I423" s="263"/>
      <c r="J423" s="264">
        <v>10287</v>
      </c>
      <c r="K423" s="265">
        <v>7400</v>
      </c>
      <c r="L423" s="265">
        <v>0</v>
      </c>
      <c r="M423" s="265">
        <v>938</v>
      </c>
      <c r="N423" s="266">
        <v>18625</v>
      </c>
    </row>
    <row r="424" spans="1:14" s="62" customFormat="1" ht="12">
      <c r="A424" s="145">
        <v>447</v>
      </c>
      <c r="B424" s="145">
        <v>447101622</v>
      </c>
      <c r="C424" s="146" t="s">
        <v>183</v>
      </c>
      <c r="D424" s="145">
        <v>101</v>
      </c>
      <c r="E424" s="146" t="s">
        <v>108</v>
      </c>
      <c r="F424" s="145">
        <v>622</v>
      </c>
      <c r="G424" s="146" t="s">
        <v>188</v>
      </c>
      <c r="H424" s="262">
        <v>43.019999999999996</v>
      </c>
      <c r="I424" s="263"/>
      <c r="J424" s="264">
        <v>11065</v>
      </c>
      <c r="K424" s="265">
        <v>2467</v>
      </c>
      <c r="L424" s="265">
        <v>0</v>
      </c>
      <c r="M424" s="265">
        <v>938</v>
      </c>
      <c r="N424" s="266">
        <v>14470</v>
      </c>
    </row>
    <row r="425" spans="1:14" s="62" customFormat="1" ht="12">
      <c r="A425" s="145">
        <v>447</v>
      </c>
      <c r="B425" s="145">
        <v>447101690</v>
      </c>
      <c r="C425" s="146" t="s">
        <v>183</v>
      </c>
      <c r="D425" s="145">
        <v>101</v>
      </c>
      <c r="E425" s="146" t="s">
        <v>108</v>
      </c>
      <c r="F425" s="145">
        <v>690</v>
      </c>
      <c r="G425" s="146" t="s">
        <v>182</v>
      </c>
      <c r="H425" s="262">
        <v>6.28</v>
      </c>
      <c r="I425" s="263"/>
      <c r="J425" s="264">
        <v>9352</v>
      </c>
      <c r="K425" s="265">
        <v>3372</v>
      </c>
      <c r="L425" s="265">
        <v>0</v>
      </c>
      <c r="M425" s="265">
        <v>938</v>
      </c>
      <c r="N425" s="266">
        <v>13662</v>
      </c>
    </row>
    <row r="426" spans="1:14" s="62" customFormat="1" ht="12">
      <c r="A426" s="145">
        <v>447</v>
      </c>
      <c r="B426" s="145">
        <v>447101710</v>
      </c>
      <c r="C426" s="146" t="s">
        <v>183</v>
      </c>
      <c r="D426" s="145">
        <v>101</v>
      </c>
      <c r="E426" s="146" t="s">
        <v>108</v>
      </c>
      <c r="F426" s="145">
        <v>710</v>
      </c>
      <c r="G426" s="146" t="s">
        <v>73</v>
      </c>
      <c r="H426" s="262">
        <v>6.76</v>
      </c>
      <c r="I426" s="263"/>
      <c r="J426" s="264">
        <v>10531</v>
      </c>
      <c r="K426" s="265">
        <v>4267</v>
      </c>
      <c r="L426" s="265">
        <v>0</v>
      </c>
      <c r="M426" s="265">
        <v>938</v>
      </c>
      <c r="N426" s="266">
        <v>15736</v>
      </c>
    </row>
    <row r="427" spans="1:14" s="62" customFormat="1" ht="12">
      <c r="A427" s="145">
        <v>449</v>
      </c>
      <c r="B427" s="145">
        <v>449035035</v>
      </c>
      <c r="C427" s="146" t="s">
        <v>189</v>
      </c>
      <c r="D427" s="145">
        <v>35</v>
      </c>
      <c r="E427" s="146" t="s">
        <v>12</v>
      </c>
      <c r="F427" s="145">
        <v>35</v>
      </c>
      <c r="G427" s="146" t="s">
        <v>12</v>
      </c>
      <c r="H427" s="262">
        <v>689.71000000000015</v>
      </c>
      <c r="I427" s="263"/>
      <c r="J427" s="264">
        <v>12461</v>
      </c>
      <c r="K427" s="265">
        <v>5230</v>
      </c>
      <c r="L427" s="265">
        <v>14.163502424414405</v>
      </c>
      <c r="M427" s="265">
        <v>938</v>
      </c>
      <c r="N427" s="266">
        <v>18643.163502424413</v>
      </c>
    </row>
    <row r="428" spans="1:14" s="62" customFormat="1" ht="12">
      <c r="A428" s="145">
        <v>449</v>
      </c>
      <c r="B428" s="145">
        <v>449035044</v>
      </c>
      <c r="C428" s="146" t="s">
        <v>189</v>
      </c>
      <c r="D428" s="145">
        <v>35</v>
      </c>
      <c r="E428" s="146" t="s">
        <v>12</v>
      </c>
      <c r="F428" s="145">
        <v>44</v>
      </c>
      <c r="G428" s="146" t="s">
        <v>13</v>
      </c>
      <c r="H428" s="262">
        <v>4</v>
      </c>
      <c r="I428" s="263"/>
      <c r="J428" s="264">
        <v>12138</v>
      </c>
      <c r="K428" s="265">
        <v>109</v>
      </c>
      <c r="L428" s="265">
        <v>0</v>
      </c>
      <c r="M428" s="265">
        <v>938</v>
      </c>
      <c r="N428" s="266">
        <v>13185</v>
      </c>
    </row>
    <row r="429" spans="1:14" s="62" customFormat="1" ht="12">
      <c r="A429" s="145">
        <v>449</v>
      </c>
      <c r="B429" s="145">
        <v>449035046</v>
      </c>
      <c r="C429" s="146" t="s">
        <v>189</v>
      </c>
      <c r="D429" s="145">
        <v>35</v>
      </c>
      <c r="E429" s="146" t="s">
        <v>12</v>
      </c>
      <c r="F429" s="145">
        <v>46</v>
      </c>
      <c r="G429" s="146" t="s">
        <v>93</v>
      </c>
      <c r="H429" s="262">
        <v>1</v>
      </c>
      <c r="I429" s="263"/>
      <c r="J429" s="264">
        <v>10966.84984485094</v>
      </c>
      <c r="K429" s="265">
        <v>8835</v>
      </c>
      <c r="L429" s="265">
        <v>0</v>
      </c>
      <c r="M429" s="265">
        <v>938</v>
      </c>
      <c r="N429" s="266">
        <v>20739.849844850942</v>
      </c>
    </row>
    <row r="430" spans="1:14" s="62" customFormat="1" ht="12">
      <c r="A430" s="145">
        <v>449</v>
      </c>
      <c r="B430" s="145">
        <v>449035073</v>
      </c>
      <c r="C430" s="146" t="s">
        <v>189</v>
      </c>
      <c r="D430" s="145">
        <v>35</v>
      </c>
      <c r="E430" s="146" t="s">
        <v>12</v>
      </c>
      <c r="F430" s="145">
        <v>73</v>
      </c>
      <c r="G430" s="146" t="s">
        <v>24</v>
      </c>
      <c r="H430" s="262">
        <v>2</v>
      </c>
      <c r="I430" s="263"/>
      <c r="J430" s="264">
        <v>14851</v>
      </c>
      <c r="K430" s="265">
        <v>10257</v>
      </c>
      <c r="L430" s="265">
        <v>0</v>
      </c>
      <c r="M430" s="265">
        <v>938</v>
      </c>
      <c r="N430" s="266">
        <v>26046</v>
      </c>
    </row>
    <row r="431" spans="1:14" s="62" customFormat="1" ht="12">
      <c r="A431" s="145">
        <v>449</v>
      </c>
      <c r="B431" s="145">
        <v>449035100</v>
      </c>
      <c r="C431" s="146" t="s">
        <v>189</v>
      </c>
      <c r="D431" s="145">
        <v>35</v>
      </c>
      <c r="E431" s="146" t="s">
        <v>12</v>
      </c>
      <c r="F431" s="145">
        <v>100</v>
      </c>
      <c r="G431" s="146" t="s">
        <v>60</v>
      </c>
      <c r="H431" s="262">
        <v>1</v>
      </c>
      <c r="I431" s="263"/>
      <c r="J431" s="264">
        <v>12730.632923367111</v>
      </c>
      <c r="K431" s="265">
        <v>4712</v>
      </c>
      <c r="L431" s="265">
        <v>0</v>
      </c>
      <c r="M431" s="265">
        <v>938</v>
      </c>
      <c r="N431" s="266">
        <v>18380.632923367113</v>
      </c>
    </row>
    <row r="432" spans="1:14" s="62" customFormat="1" ht="12">
      <c r="A432" s="145">
        <v>449</v>
      </c>
      <c r="B432" s="145">
        <v>449035189</v>
      </c>
      <c r="C432" s="146" t="s">
        <v>189</v>
      </c>
      <c r="D432" s="145">
        <v>35</v>
      </c>
      <c r="E432" s="146" t="s">
        <v>12</v>
      </c>
      <c r="F432" s="145">
        <v>189</v>
      </c>
      <c r="G432" s="146" t="s">
        <v>25</v>
      </c>
      <c r="H432" s="262">
        <v>2</v>
      </c>
      <c r="I432" s="263"/>
      <c r="J432" s="264">
        <v>10725.24691617284</v>
      </c>
      <c r="K432" s="265">
        <v>3614</v>
      </c>
      <c r="L432" s="265">
        <v>0</v>
      </c>
      <c r="M432" s="265">
        <v>938</v>
      </c>
      <c r="N432" s="266">
        <v>15277.24691617284</v>
      </c>
    </row>
    <row r="433" spans="1:14" s="62" customFormat="1" ht="12">
      <c r="A433" s="145">
        <v>449</v>
      </c>
      <c r="B433" s="145">
        <v>449035219</v>
      </c>
      <c r="C433" s="146" t="s">
        <v>189</v>
      </c>
      <c r="D433" s="145">
        <v>35</v>
      </c>
      <c r="E433" s="146" t="s">
        <v>12</v>
      </c>
      <c r="F433" s="145">
        <v>219</v>
      </c>
      <c r="G433" s="146" t="s">
        <v>279</v>
      </c>
      <c r="H433" s="262">
        <v>1</v>
      </c>
      <c r="I433" s="263"/>
      <c r="J433" s="264">
        <v>10630.412257185322</v>
      </c>
      <c r="K433" s="265">
        <v>4860</v>
      </c>
      <c r="L433" s="265">
        <v>0</v>
      </c>
      <c r="M433" s="265">
        <v>938</v>
      </c>
      <c r="N433" s="266">
        <v>16428.412257185322</v>
      </c>
    </row>
    <row r="434" spans="1:14" s="62" customFormat="1" ht="12">
      <c r="A434" s="145">
        <v>449</v>
      </c>
      <c r="B434" s="145">
        <v>449035243</v>
      </c>
      <c r="C434" s="146" t="s">
        <v>189</v>
      </c>
      <c r="D434" s="145">
        <v>35</v>
      </c>
      <c r="E434" s="146" t="s">
        <v>12</v>
      </c>
      <c r="F434" s="145">
        <v>243</v>
      </c>
      <c r="G434" s="146" t="s">
        <v>84</v>
      </c>
      <c r="H434" s="262">
        <v>7</v>
      </c>
      <c r="I434" s="263"/>
      <c r="J434" s="264">
        <v>11752</v>
      </c>
      <c r="K434" s="265">
        <v>2208</v>
      </c>
      <c r="L434" s="265">
        <v>0</v>
      </c>
      <c r="M434" s="265">
        <v>938</v>
      </c>
      <c r="N434" s="266">
        <v>14898</v>
      </c>
    </row>
    <row r="435" spans="1:14" s="62" customFormat="1" ht="12">
      <c r="A435" s="145">
        <v>449</v>
      </c>
      <c r="B435" s="145">
        <v>449035244</v>
      </c>
      <c r="C435" s="146" t="s">
        <v>189</v>
      </c>
      <c r="D435" s="145">
        <v>35</v>
      </c>
      <c r="E435" s="146" t="s">
        <v>12</v>
      </c>
      <c r="F435" s="145">
        <v>244</v>
      </c>
      <c r="G435" s="146" t="s">
        <v>28</v>
      </c>
      <c r="H435" s="262">
        <v>7</v>
      </c>
      <c r="I435" s="263"/>
      <c r="J435" s="264">
        <v>11779</v>
      </c>
      <c r="K435" s="265">
        <v>3733</v>
      </c>
      <c r="L435" s="265">
        <v>0</v>
      </c>
      <c r="M435" s="265">
        <v>938</v>
      </c>
      <c r="N435" s="266">
        <v>16450</v>
      </c>
    </row>
    <row r="436" spans="1:14" s="62" customFormat="1" ht="12">
      <c r="A436" s="145">
        <v>449</v>
      </c>
      <c r="B436" s="145">
        <v>449035285</v>
      </c>
      <c r="C436" s="146" t="s">
        <v>189</v>
      </c>
      <c r="D436" s="145">
        <v>35</v>
      </c>
      <c r="E436" s="146" t="s">
        <v>12</v>
      </c>
      <c r="F436" s="145">
        <v>285</v>
      </c>
      <c r="G436" s="146" t="s">
        <v>29</v>
      </c>
      <c r="H436" s="262">
        <v>4</v>
      </c>
      <c r="I436" s="263"/>
      <c r="J436" s="264">
        <v>13388</v>
      </c>
      <c r="K436" s="265">
        <v>3909</v>
      </c>
      <c r="L436" s="265">
        <v>0</v>
      </c>
      <c r="M436" s="265">
        <v>938</v>
      </c>
      <c r="N436" s="266">
        <v>18235</v>
      </c>
    </row>
    <row r="437" spans="1:14" s="62" customFormat="1" ht="12">
      <c r="A437" s="145">
        <v>449</v>
      </c>
      <c r="B437" s="145">
        <v>449035336</v>
      </c>
      <c r="C437" s="146" t="s">
        <v>189</v>
      </c>
      <c r="D437" s="145">
        <v>35</v>
      </c>
      <c r="E437" s="146" t="s">
        <v>12</v>
      </c>
      <c r="F437" s="145">
        <v>336</v>
      </c>
      <c r="G437" s="146" t="s">
        <v>31</v>
      </c>
      <c r="H437" s="262">
        <v>1</v>
      </c>
      <c r="I437" s="263"/>
      <c r="J437" s="264">
        <v>9576</v>
      </c>
      <c r="K437" s="265">
        <v>2241</v>
      </c>
      <c r="L437" s="265">
        <v>0</v>
      </c>
      <c r="M437" s="265">
        <v>938</v>
      </c>
      <c r="N437" s="266">
        <v>12755</v>
      </c>
    </row>
    <row r="438" spans="1:14" s="62" customFormat="1" ht="12">
      <c r="A438" s="145">
        <v>449</v>
      </c>
      <c r="B438" s="145">
        <v>449035347</v>
      </c>
      <c r="C438" s="146" t="s">
        <v>189</v>
      </c>
      <c r="D438" s="145">
        <v>35</v>
      </c>
      <c r="E438" s="146" t="s">
        <v>12</v>
      </c>
      <c r="F438" s="145">
        <v>347</v>
      </c>
      <c r="G438" s="146" t="s">
        <v>86</v>
      </c>
      <c r="H438" s="262">
        <v>1</v>
      </c>
      <c r="I438" s="263"/>
      <c r="J438" s="264">
        <v>12088.753063272085</v>
      </c>
      <c r="K438" s="265">
        <v>5473</v>
      </c>
      <c r="L438" s="265">
        <v>0</v>
      </c>
      <c r="M438" s="265">
        <v>938</v>
      </c>
      <c r="N438" s="266">
        <v>18499.753063272085</v>
      </c>
    </row>
    <row r="439" spans="1:14" s="62" customFormat="1" ht="12">
      <c r="A439" s="145">
        <v>450</v>
      </c>
      <c r="B439" s="145">
        <v>450086008</v>
      </c>
      <c r="C439" s="146" t="s">
        <v>190</v>
      </c>
      <c r="D439" s="145">
        <v>86</v>
      </c>
      <c r="E439" s="146" t="s">
        <v>191</v>
      </c>
      <c r="F439" s="145">
        <v>8</v>
      </c>
      <c r="G439" s="146" t="s">
        <v>192</v>
      </c>
      <c r="H439" s="262">
        <v>5</v>
      </c>
      <c r="I439" s="263"/>
      <c r="J439" s="264">
        <v>9249</v>
      </c>
      <c r="K439" s="265">
        <v>9488</v>
      </c>
      <c r="L439" s="265">
        <v>0</v>
      </c>
      <c r="M439" s="265">
        <v>938</v>
      </c>
      <c r="N439" s="266">
        <v>19675</v>
      </c>
    </row>
    <row r="440" spans="1:14" s="62" customFormat="1" ht="12">
      <c r="A440" s="145">
        <v>450</v>
      </c>
      <c r="B440" s="145">
        <v>450086074</v>
      </c>
      <c r="C440" s="146" t="s">
        <v>190</v>
      </c>
      <c r="D440" s="145">
        <v>86</v>
      </c>
      <c r="E440" s="146" t="s">
        <v>191</v>
      </c>
      <c r="F440" s="145">
        <v>74</v>
      </c>
      <c r="G440" s="146" t="s">
        <v>301</v>
      </c>
      <c r="H440" s="262">
        <v>0.5</v>
      </c>
      <c r="I440" s="263"/>
      <c r="J440" s="264">
        <v>10694.36276190476</v>
      </c>
      <c r="K440" s="265">
        <v>7813</v>
      </c>
      <c r="L440" s="265">
        <v>0</v>
      </c>
      <c r="M440" s="265">
        <v>938</v>
      </c>
      <c r="N440" s="266">
        <v>19445.362761904762</v>
      </c>
    </row>
    <row r="441" spans="1:14" s="62" customFormat="1" ht="12">
      <c r="A441" s="145">
        <v>450</v>
      </c>
      <c r="B441" s="145">
        <v>450086086</v>
      </c>
      <c r="C441" s="146" t="s">
        <v>190</v>
      </c>
      <c r="D441" s="145">
        <v>86</v>
      </c>
      <c r="E441" s="146" t="s">
        <v>191</v>
      </c>
      <c r="F441" s="145">
        <v>86</v>
      </c>
      <c r="G441" s="146" t="s">
        <v>191</v>
      </c>
      <c r="H441" s="262">
        <v>72</v>
      </c>
      <c r="I441" s="263"/>
      <c r="J441" s="264">
        <v>10279</v>
      </c>
      <c r="K441" s="265">
        <v>1624</v>
      </c>
      <c r="L441" s="265">
        <v>0</v>
      </c>
      <c r="M441" s="265">
        <v>938</v>
      </c>
      <c r="N441" s="266">
        <v>12841</v>
      </c>
    </row>
    <row r="442" spans="1:14" s="62" customFormat="1" ht="12">
      <c r="A442" s="145">
        <v>450</v>
      </c>
      <c r="B442" s="145">
        <v>450086117</v>
      </c>
      <c r="C442" s="146" t="s">
        <v>190</v>
      </c>
      <c r="D442" s="145">
        <v>86</v>
      </c>
      <c r="E442" s="146" t="s">
        <v>191</v>
      </c>
      <c r="F442" s="145">
        <v>117</v>
      </c>
      <c r="G442" s="146" t="s">
        <v>36</v>
      </c>
      <c r="H442" s="262">
        <v>2</v>
      </c>
      <c r="I442" s="263"/>
      <c r="J442" s="264">
        <v>9108</v>
      </c>
      <c r="K442" s="265">
        <v>4286</v>
      </c>
      <c r="L442" s="265">
        <v>0</v>
      </c>
      <c r="M442" s="265">
        <v>938</v>
      </c>
      <c r="N442" s="266">
        <v>14332</v>
      </c>
    </row>
    <row r="443" spans="1:14" s="62" customFormat="1" ht="12">
      <c r="A443" s="145">
        <v>450</v>
      </c>
      <c r="B443" s="145">
        <v>450086127</v>
      </c>
      <c r="C443" s="146" t="s">
        <v>190</v>
      </c>
      <c r="D443" s="145">
        <v>86</v>
      </c>
      <c r="E443" s="146" t="s">
        <v>191</v>
      </c>
      <c r="F443" s="145">
        <v>127</v>
      </c>
      <c r="G443" s="146" t="s">
        <v>193</v>
      </c>
      <c r="H443" s="262">
        <v>4</v>
      </c>
      <c r="I443" s="263"/>
      <c r="J443" s="264">
        <v>9124</v>
      </c>
      <c r="K443" s="265">
        <v>4071</v>
      </c>
      <c r="L443" s="265">
        <v>0</v>
      </c>
      <c r="M443" s="265">
        <v>938</v>
      </c>
      <c r="N443" s="266">
        <v>14133</v>
      </c>
    </row>
    <row r="444" spans="1:14" s="62" customFormat="1" ht="12">
      <c r="A444" s="145">
        <v>450</v>
      </c>
      <c r="B444" s="145">
        <v>450086137</v>
      </c>
      <c r="C444" s="146" t="s">
        <v>190</v>
      </c>
      <c r="D444" s="145">
        <v>86</v>
      </c>
      <c r="E444" s="146" t="s">
        <v>191</v>
      </c>
      <c r="F444" s="145">
        <v>137</v>
      </c>
      <c r="G444" s="146" t="s">
        <v>202</v>
      </c>
      <c r="H444" s="262">
        <v>2.0499999999999998</v>
      </c>
      <c r="I444" s="263"/>
      <c r="J444" s="264">
        <v>14182.952439830107</v>
      </c>
      <c r="K444" s="265">
        <v>0</v>
      </c>
      <c r="L444" s="265">
        <v>0</v>
      </c>
      <c r="M444" s="265">
        <v>938</v>
      </c>
      <c r="N444" s="266">
        <v>15120.952439830107</v>
      </c>
    </row>
    <row r="445" spans="1:14" s="62" customFormat="1" ht="12">
      <c r="A445" s="145">
        <v>450</v>
      </c>
      <c r="B445" s="145">
        <v>450086210</v>
      </c>
      <c r="C445" s="146" t="s">
        <v>190</v>
      </c>
      <c r="D445" s="145">
        <v>86</v>
      </c>
      <c r="E445" s="146" t="s">
        <v>191</v>
      </c>
      <c r="F445" s="145">
        <v>210</v>
      </c>
      <c r="G445" s="146" t="s">
        <v>194</v>
      </c>
      <c r="H445" s="262">
        <v>94.95</v>
      </c>
      <c r="I445" s="263"/>
      <c r="J445" s="264">
        <v>9841</v>
      </c>
      <c r="K445" s="265">
        <v>3121</v>
      </c>
      <c r="L445" s="265">
        <v>0</v>
      </c>
      <c r="M445" s="265">
        <v>938</v>
      </c>
      <c r="N445" s="266">
        <v>13900</v>
      </c>
    </row>
    <row r="446" spans="1:14" s="62" customFormat="1" ht="12">
      <c r="A446" s="145">
        <v>450</v>
      </c>
      <c r="B446" s="145">
        <v>450086275</v>
      </c>
      <c r="C446" s="146" t="s">
        <v>190</v>
      </c>
      <c r="D446" s="145">
        <v>86</v>
      </c>
      <c r="E446" s="146" t="s">
        <v>191</v>
      </c>
      <c r="F446" s="145">
        <v>275</v>
      </c>
      <c r="G446" s="146" t="s">
        <v>195</v>
      </c>
      <c r="H446" s="262">
        <v>5</v>
      </c>
      <c r="I446" s="263"/>
      <c r="J446" s="264">
        <v>9931</v>
      </c>
      <c r="K446" s="265">
        <v>4072</v>
      </c>
      <c r="L446" s="265">
        <v>0</v>
      </c>
      <c r="M446" s="265">
        <v>938</v>
      </c>
      <c r="N446" s="266">
        <v>14941</v>
      </c>
    </row>
    <row r="447" spans="1:14" s="62" customFormat="1" ht="12">
      <c r="A447" s="145">
        <v>450</v>
      </c>
      <c r="B447" s="145">
        <v>450086278</v>
      </c>
      <c r="C447" s="146" t="s">
        <v>190</v>
      </c>
      <c r="D447" s="145">
        <v>86</v>
      </c>
      <c r="E447" s="146" t="s">
        <v>191</v>
      </c>
      <c r="F447" s="145">
        <v>278</v>
      </c>
      <c r="G447" s="146" t="s">
        <v>196</v>
      </c>
      <c r="H447" s="262">
        <v>10</v>
      </c>
      <c r="I447" s="263"/>
      <c r="J447" s="264">
        <v>10101</v>
      </c>
      <c r="K447" s="265">
        <v>1864</v>
      </c>
      <c r="L447" s="265">
        <v>0</v>
      </c>
      <c r="M447" s="265">
        <v>938</v>
      </c>
      <c r="N447" s="266">
        <v>12903</v>
      </c>
    </row>
    <row r="448" spans="1:14" s="62" customFormat="1" ht="12">
      <c r="A448" s="145">
        <v>450</v>
      </c>
      <c r="B448" s="145">
        <v>450086327</v>
      </c>
      <c r="C448" s="146" t="s">
        <v>190</v>
      </c>
      <c r="D448" s="145">
        <v>86</v>
      </c>
      <c r="E448" s="146" t="s">
        <v>191</v>
      </c>
      <c r="F448" s="145">
        <v>327</v>
      </c>
      <c r="G448" s="146" t="s">
        <v>197</v>
      </c>
      <c r="H448" s="262">
        <v>2</v>
      </c>
      <c r="I448" s="263"/>
      <c r="J448" s="264">
        <v>9305</v>
      </c>
      <c r="K448" s="265">
        <v>8140</v>
      </c>
      <c r="L448" s="265">
        <v>0</v>
      </c>
      <c r="M448" s="265">
        <v>938</v>
      </c>
      <c r="N448" s="266">
        <v>18383</v>
      </c>
    </row>
    <row r="449" spans="1:14" s="62" customFormat="1" ht="12">
      <c r="A449" s="145">
        <v>450</v>
      </c>
      <c r="B449" s="145">
        <v>450086337</v>
      </c>
      <c r="C449" s="146" t="s">
        <v>190</v>
      </c>
      <c r="D449" s="145">
        <v>86</v>
      </c>
      <c r="E449" s="146" t="s">
        <v>191</v>
      </c>
      <c r="F449" s="145">
        <v>337</v>
      </c>
      <c r="G449" s="146" t="s">
        <v>363</v>
      </c>
      <c r="H449" s="262">
        <v>2</v>
      </c>
      <c r="I449" s="263"/>
      <c r="J449" s="264">
        <v>13304</v>
      </c>
      <c r="K449" s="265">
        <v>17090</v>
      </c>
      <c r="L449" s="265">
        <v>0</v>
      </c>
      <c r="M449" s="265">
        <v>938</v>
      </c>
      <c r="N449" s="266">
        <v>31332</v>
      </c>
    </row>
    <row r="450" spans="1:14" s="62" customFormat="1" ht="12">
      <c r="A450" s="145">
        <v>450</v>
      </c>
      <c r="B450" s="145">
        <v>450086340</v>
      </c>
      <c r="C450" s="146" t="s">
        <v>190</v>
      </c>
      <c r="D450" s="145">
        <v>86</v>
      </c>
      <c r="E450" s="146" t="s">
        <v>191</v>
      </c>
      <c r="F450" s="145">
        <v>340</v>
      </c>
      <c r="G450" s="146" t="s">
        <v>198</v>
      </c>
      <c r="H450" s="262">
        <v>7.5</v>
      </c>
      <c r="I450" s="263"/>
      <c r="J450" s="264">
        <v>9179</v>
      </c>
      <c r="K450" s="265">
        <v>6983</v>
      </c>
      <c r="L450" s="265">
        <v>0</v>
      </c>
      <c r="M450" s="265">
        <v>938</v>
      </c>
      <c r="N450" s="266">
        <v>17100</v>
      </c>
    </row>
    <row r="451" spans="1:14" s="62" customFormat="1" ht="12">
      <c r="A451" s="145">
        <v>450</v>
      </c>
      <c r="B451" s="145">
        <v>450086605</v>
      </c>
      <c r="C451" s="146" t="s">
        <v>190</v>
      </c>
      <c r="D451" s="145">
        <v>86</v>
      </c>
      <c r="E451" s="146" t="s">
        <v>191</v>
      </c>
      <c r="F451" s="145">
        <v>605</v>
      </c>
      <c r="G451" s="146" t="s">
        <v>199</v>
      </c>
      <c r="H451" s="262">
        <v>1.5</v>
      </c>
      <c r="I451" s="263"/>
      <c r="J451" s="264">
        <v>8960</v>
      </c>
      <c r="K451" s="265">
        <v>6209</v>
      </c>
      <c r="L451" s="265">
        <v>0</v>
      </c>
      <c r="M451" s="265">
        <v>938</v>
      </c>
      <c r="N451" s="266">
        <v>16107</v>
      </c>
    </row>
    <row r="452" spans="1:14" s="62" customFormat="1" ht="12">
      <c r="A452" s="145">
        <v>450</v>
      </c>
      <c r="B452" s="145">
        <v>450086670</v>
      </c>
      <c r="C452" s="146" t="s">
        <v>190</v>
      </c>
      <c r="D452" s="145">
        <v>86</v>
      </c>
      <c r="E452" s="146" t="s">
        <v>191</v>
      </c>
      <c r="F452" s="145">
        <v>670</v>
      </c>
      <c r="G452" s="146" t="s">
        <v>38</v>
      </c>
      <c r="H452" s="262">
        <v>0.5</v>
      </c>
      <c r="I452" s="263"/>
      <c r="J452" s="264">
        <v>11517.013143350603</v>
      </c>
      <c r="K452" s="265">
        <v>8153</v>
      </c>
      <c r="L452" s="265">
        <v>0</v>
      </c>
      <c r="M452" s="265">
        <v>938</v>
      </c>
      <c r="N452" s="266">
        <v>20608.013143350603</v>
      </c>
    </row>
    <row r="453" spans="1:14" s="62" customFormat="1" ht="12">
      <c r="A453" s="145">
        <v>450</v>
      </c>
      <c r="B453" s="145">
        <v>450086672</v>
      </c>
      <c r="C453" s="146" t="s">
        <v>190</v>
      </c>
      <c r="D453" s="145">
        <v>86</v>
      </c>
      <c r="E453" s="146" t="s">
        <v>191</v>
      </c>
      <c r="F453" s="145">
        <v>672</v>
      </c>
      <c r="G453" s="146" t="s">
        <v>55</v>
      </c>
      <c r="H453" s="262">
        <v>1</v>
      </c>
      <c r="I453" s="263"/>
      <c r="J453" s="264">
        <v>11813.202455934193</v>
      </c>
      <c r="K453" s="265">
        <v>3828</v>
      </c>
      <c r="L453" s="265">
        <v>0</v>
      </c>
      <c r="M453" s="265">
        <v>938</v>
      </c>
      <c r="N453" s="266">
        <v>16579.202455934195</v>
      </c>
    </row>
    <row r="454" spans="1:14" s="62" customFormat="1" ht="12">
      <c r="A454" s="145">
        <v>450</v>
      </c>
      <c r="B454" s="145">
        <v>450086674</v>
      </c>
      <c r="C454" s="146" t="s">
        <v>190</v>
      </c>
      <c r="D454" s="145">
        <v>86</v>
      </c>
      <c r="E454" s="146" t="s">
        <v>191</v>
      </c>
      <c r="F454" s="145">
        <v>674</v>
      </c>
      <c r="G454" s="146" t="s">
        <v>39</v>
      </c>
      <c r="H454" s="262">
        <v>0.5</v>
      </c>
      <c r="I454" s="263"/>
      <c r="J454" s="264">
        <v>12313.084702048418</v>
      </c>
      <c r="K454" s="265">
        <v>4889</v>
      </c>
      <c r="L454" s="265">
        <v>0</v>
      </c>
      <c r="M454" s="265">
        <v>938</v>
      </c>
      <c r="N454" s="266">
        <v>18140.084702048418</v>
      </c>
    </row>
    <row r="455" spans="1:14" s="62" customFormat="1" ht="12">
      <c r="A455" s="145">
        <v>450</v>
      </c>
      <c r="B455" s="145">
        <v>450086683</v>
      </c>
      <c r="C455" s="146" t="s">
        <v>190</v>
      </c>
      <c r="D455" s="145">
        <v>86</v>
      </c>
      <c r="E455" s="146" t="s">
        <v>191</v>
      </c>
      <c r="F455" s="145">
        <v>683</v>
      </c>
      <c r="G455" s="146" t="s">
        <v>40</v>
      </c>
      <c r="H455" s="262">
        <v>7</v>
      </c>
      <c r="I455" s="263"/>
      <c r="J455" s="264">
        <v>8960</v>
      </c>
      <c r="K455" s="265">
        <v>6398</v>
      </c>
      <c r="L455" s="265">
        <v>0</v>
      </c>
      <c r="M455" s="265">
        <v>938</v>
      </c>
      <c r="N455" s="266">
        <v>16296</v>
      </c>
    </row>
    <row r="456" spans="1:14" s="62" customFormat="1" ht="12">
      <c r="A456" s="145">
        <v>450</v>
      </c>
      <c r="B456" s="145">
        <v>450086750</v>
      </c>
      <c r="C456" s="146" t="s">
        <v>190</v>
      </c>
      <c r="D456" s="145">
        <v>86</v>
      </c>
      <c r="E456" s="146" t="s">
        <v>191</v>
      </c>
      <c r="F456" s="145">
        <v>750</v>
      </c>
      <c r="G456" s="146" t="s">
        <v>42</v>
      </c>
      <c r="H456" s="262">
        <v>0.5</v>
      </c>
      <c r="I456" s="263"/>
      <c r="J456" s="264">
        <v>11266.381837349398</v>
      </c>
      <c r="K456" s="265">
        <v>7133</v>
      </c>
      <c r="L456" s="265">
        <v>0</v>
      </c>
      <c r="M456" s="265">
        <v>938</v>
      </c>
      <c r="N456" s="266">
        <v>19337.3818373494</v>
      </c>
    </row>
    <row r="457" spans="1:14" s="62" customFormat="1" ht="12">
      <c r="A457" s="145">
        <v>453</v>
      </c>
      <c r="B457" s="145">
        <v>453137005</v>
      </c>
      <c r="C457" s="146" t="s">
        <v>201</v>
      </c>
      <c r="D457" s="145">
        <v>137</v>
      </c>
      <c r="E457" s="146" t="s">
        <v>202</v>
      </c>
      <c r="F457" s="145">
        <v>5</v>
      </c>
      <c r="G457" s="146" t="s">
        <v>153</v>
      </c>
      <c r="H457" s="262">
        <v>2</v>
      </c>
      <c r="I457" s="263"/>
      <c r="J457" s="264">
        <v>12796</v>
      </c>
      <c r="K457" s="265">
        <v>5977</v>
      </c>
      <c r="L457" s="265">
        <v>0</v>
      </c>
      <c r="M457" s="265">
        <v>938</v>
      </c>
      <c r="N457" s="266">
        <v>19711</v>
      </c>
    </row>
    <row r="458" spans="1:14" s="62" customFormat="1" ht="12">
      <c r="A458" s="145">
        <v>453</v>
      </c>
      <c r="B458" s="145">
        <v>453137008</v>
      </c>
      <c r="C458" s="146" t="s">
        <v>201</v>
      </c>
      <c r="D458" s="145">
        <v>137</v>
      </c>
      <c r="E458" s="146" t="s">
        <v>202</v>
      </c>
      <c r="F458" s="145">
        <v>8</v>
      </c>
      <c r="G458" s="146" t="s">
        <v>192</v>
      </c>
      <c r="H458" s="262">
        <v>0.5</v>
      </c>
      <c r="I458" s="263"/>
      <c r="J458" s="264">
        <v>11405.774448495898</v>
      </c>
      <c r="K458" s="265">
        <v>11700</v>
      </c>
      <c r="L458" s="265">
        <v>0</v>
      </c>
      <c r="M458" s="265">
        <v>938</v>
      </c>
      <c r="N458" s="266">
        <v>24043.774448495897</v>
      </c>
    </row>
    <row r="459" spans="1:14" s="62" customFormat="1" ht="12">
      <c r="A459" s="145">
        <v>453</v>
      </c>
      <c r="B459" s="145">
        <v>453137061</v>
      </c>
      <c r="C459" s="146" t="s">
        <v>201</v>
      </c>
      <c r="D459" s="145">
        <v>137</v>
      </c>
      <c r="E459" s="146" t="s">
        <v>202</v>
      </c>
      <c r="F459" s="145">
        <v>61</v>
      </c>
      <c r="G459" s="146" t="s">
        <v>154</v>
      </c>
      <c r="H459" s="262">
        <v>56.67</v>
      </c>
      <c r="I459" s="263"/>
      <c r="J459" s="264">
        <v>12696</v>
      </c>
      <c r="K459" s="265">
        <v>693</v>
      </c>
      <c r="L459" s="265">
        <v>0</v>
      </c>
      <c r="M459" s="265">
        <v>938</v>
      </c>
      <c r="N459" s="266">
        <v>14327</v>
      </c>
    </row>
    <row r="460" spans="1:14" s="62" customFormat="1" ht="12">
      <c r="A460" s="145">
        <v>453</v>
      </c>
      <c r="B460" s="145">
        <v>453137086</v>
      </c>
      <c r="C460" s="146" t="s">
        <v>201</v>
      </c>
      <c r="D460" s="145">
        <v>137</v>
      </c>
      <c r="E460" s="146" t="s">
        <v>202</v>
      </c>
      <c r="F460" s="145">
        <v>86</v>
      </c>
      <c r="G460" s="146" t="s">
        <v>191</v>
      </c>
      <c r="H460" s="262">
        <v>3.5</v>
      </c>
      <c r="I460" s="263"/>
      <c r="J460" s="264">
        <v>13451</v>
      </c>
      <c r="K460" s="265">
        <v>2125</v>
      </c>
      <c r="L460" s="265">
        <v>0</v>
      </c>
      <c r="M460" s="265">
        <v>938</v>
      </c>
      <c r="N460" s="266">
        <v>16514</v>
      </c>
    </row>
    <row r="461" spans="1:14" s="62" customFormat="1" ht="12">
      <c r="A461" s="145">
        <v>453</v>
      </c>
      <c r="B461" s="145">
        <v>453137111</v>
      </c>
      <c r="C461" s="146" t="s">
        <v>201</v>
      </c>
      <c r="D461" s="145">
        <v>137</v>
      </c>
      <c r="E461" s="146" t="s">
        <v>202</v>
      </c>
      <c r="F461" s="145">
        <v>111</v>
      </c>
      <c r="G461" s="146" t="s">
        <v>245</v>
      </c>
      <c r="H461" s="262">
        <v>1</v>
      </c>
      <c r="I461" s="263"/>
      <c r="J461" s="264">
        <v>11523.570239436618</v>
      </c>
      <c r="K461" s="265">
        <v>2786</v>
      </c>
      <c r="L461" s="265">
        <v>0</v>
      </c>
      <c r="M461" s="265">
        <v>938</v>
      </c>
      <c r="N461" s="266">
        <v>15247.570239436618</v>
      </c>
    </row>
    <row r="462" spans="1:14" s="62" customFormat="1" ht="12">
      <c r="A462" s="145">
        <v>453</v>
      </c>
      <c r="B462" s="145">
        <v>453137114</v>
      </c>
      <c r="C462" s="146" t="s">
        <v>201</v>
      </c>
      <c r="D462" s="145">
        <v>137</v>
      </c>
      <c r="E462" s="146" t="s">
        <v>202</v>
      </c>
      <c r="F462" s="145">
        <v>114</v>
      </c>
      <c r="G462" s="146" t="s">
        <v>33</v>
      </c>
      <c r="H462" s="262">
        <v>2</v>
      </c>
      <c r="I462" s="263"/>
      <c r="J462" s="264">
        <v>12294.80486005089</v>
      </c>
      <c r="K462" s="265">
        <v>3038</v>
      </c>
      <c r="L462" s="265">
        <v>0</v>
      </c>
      <c r="M462" s="265">
        <v>938</v>
      </c>
      <c r="N462" s="266">
        <v>16270.80486005089</v>
      </c>
    </row>
    <row r="463" spans="1:14" s="62" customFormat="1" ht="12">
      <c r="A463" s="145">
        <v>453</v>
      </c>
      <c r="B463" s="145">
        <v>453137137</v>
      </c>
      <c r="C463" s="146" t="s">
        <v>201</v>
      </c>
      <c r="D463" s="145">
        <v>137</v>
      </c>
      <c r="E463" s="146" t="s">
        <v>202</v>
      </c>
      <c r="F463" s="145">
        <v>137</v>
      </c>
      <c r="G463" s="146" t="s">
        <v>202</v>
      </c>
      <c r="H463" s="262">
        <v>500.29</v>
      </c>
      <c r="I463" s="263"/>
      <c r="J463" s="264">
        <v>13054</v>
      </c>
      <c r="K463" s="265">
        <v>0</v>
      </c>
      <c r="L463" s="265">
        <v>0</v>
      </c>
      <c r="M463" s="265">
        <v>938</v>
      </c>
      <c r="N463" s="266">
        <v>13992</v>
      </c>
    </row>
    <row r="464" spans="1:14" s="62" customFormat="1" ht="12">
      <c r="A464" s="145">
        <v>453</v>
      </c>
      <c r="B464" s="145">
        <v>453137161</v>
      </c>
      <c r="C464" s="146" t="s">
        <v>201</v>
      </c>
      <c r="D464" s="145">
        <v>137</v>
      </c>
      <c r="E464" s="146" t="s">
        <v>202</v>
      </c>
      <c r="F464" s="145">
        <v>161</v>
      </c>
      <c r="G464" s="146" t="s">
        <v>157</v>
      </c>
      <c r="H464" s="262">
        <v>3.25</v>
      </c>
      <c r="I464" s="263"/>
      <c r="J464" s="264">
        <v>9305</v>
      </c>
      <c r="K464" s="265">
        <v>3904</v>
      </c>
      <c r="L464" s="265">
        <v>0</v>
      </c>
      <c r="M464" s="265">
        <v>938</v>
      </c>
      <c r="N464" s="266">
        <v>14147</v>
      </c>
    </row>
    <row r="465" spans="1:14" s="62" customFormat="1" ht="12">
      <c r="A465" s="145">
        <v>453</v>
      </c>
      <c r="B465" s="145">
        <v>453137191</v>
      </c>
      <c r="C465" s="146" t="s">
        <v>201</v>
      </c>
      <c r="D465" s="145">
        <v>137</v>
      </c>
      <c r="E465" s="146" t="s">
        <v>202</v>
      </c>
      <c r="F465" s="145">
        <v>191</v>
      </c>
      <c r="G465" s="146" t="s">
        <v>246</v>
      </c>
      <c r="H465" s="262">
        <v>1</v>
      </c>
      <c r="I465" s="263"/>
      <c r="J465" s="264">
        <v>11352.266788008566</v>
      </c>
      <c r="K465" s="265">
        <v>3434</v>
      </c>
      <c r="L465" s="265">
        <v>0</v>
      </c>
      <c r="M465" s="265">
        <v>938</v>
      </c>
      <c r="N465" s="266">
        <v>15724.266788008566</v>
      </c>
    </row>
    <row r="466" spans="1:14" s="62" customFormat="1" ht="12">
      <c r="A466" s="145">
        <v>453</v>
      </c>
      <c r="B466" s="145">
        <v>453137210</v>
      </c>
      <c r="C466" s="146" t="s">
        <v>201</v>
      </c>
      <c r="D466" s="145">
        <v>137</v>
      </c>
      <c r="E466" s="146" t="s">
        <v>202</v>
      </c>
      <c r="F466" s="145">
        <v>210</v>
      </c>
      <c r="G466" s="146" t="s">
        <v>194</v>
      </c>
      <c r="H466" s="262">
        <v>3</v>
      </c>
      <c r="I466" s="263"/>
      <c r="J466" s="264">
        <v>13234</v>
      </c>
      <c r="K466" s="265">
        <v>4197</v>
      </c>
      <c r="L466" s="265">
        <v>0</v>
      </c>
      <c r="M466" s="265">
        <v>938</v>
      </c>
      <c r="N466" s="266">
        <v>18369</v>
      </c>
    </row>
    <row r="467" spans="1:14" s="62" customFormat="1" ht="12">
      <c r="A467" s="145">
        <v>453</v>
      </c>
      <c r="B467" s="145">
        <v>453137227</v>
      </c>
      <c r="C467" s="146" t="s">
        <v>201</v>
      </c>
      <c r="D467" s="145">
        <v>137</v>
      </c>
      <c r="E467" s="146" t="s">
        <v>202</v>
      </c>
      <c r="F467" s="145">
        <v>227</v>
      </c>
      <c r="G467" s="146" t="s">
        <v>247</v>
      </c>
      <c r="H467" s="262">
        <v>1.5</v>
      </c>
      <c r="I467" s="263"/>
      <c r="J467" s="264">
        <v>9257</v>
      </c>
      <c r="K467" s="265">
        <v>2789</v>
      </c>
      <c r="L467" s="265">
        <v>0</v>
      </c>
      <c r="M467" s="265">
        <v>938</v>
      </c>
      <c r="N467" s="266">
        <v>12984</v>
      </c>
    </row>
    <row r="468" spans="1:14" s="62" customFormat="1" ht="12">
      <c r="A468" s="145">
        <v>453</v>
      </c>
      <c r="B468" s="145">
        <v>453137278</v>
      </c>
      <c r="C468" s="146" t="s">
        <v>201</v>
      </c>
      <c r="D468" s="145">
        <v>137</v>
      </c>
      <c r="E468" s="146" t="s">
        <v>202</v>
      </c>
      <c r="F468" s="145">
        <v>278</v>
      </c>
      <c r="G468" s="146" t="s">
        <v>196</v>
      </c>
      <c r="H468" s="262">
        <v>10.92</v>
      </c>
      <c r="I468" s="263"/>
      <c r="J468" s="264">
        <v>13450</v>
      </c>
      <c r="K468" s="265">
        <v>2481</v>
      </c>
      <c r="L468" s="265">
        <v>0</v>
      </c>
      <c r="M468" s="265">
        <v>938</v>
      </c>
      <c r="N468" s="266">
        <v>16869</v>
      </c>
    </row>
    <row r="469" spans="1:14" s="62" customFormat="1" ht="12">
      <c r="A469" s="145">
        <v>453</v>
      </c>
      <c r="B469" s="145">
        <v>453137281</v>
      </c>
      <c r="C469" s="146" t="s">
        <v>201</v>
      </c>
      <c r="D469" s="145">
        <v>137</v>
      </c>
      <c r="E469" s="146" t="s">
        <v>202</v>
      </c>
      <c r="F469" s="145">
        <v>281</v>
      </c>
      <c r="G469" s="146" t="s">
        <v>152</v>
      </c>
      <c r="H469" s="262">
        <v>91.589999999999975</v>
      </c>
      <c r="I469" s="263"/>
      <c r="J469" s="264">
        <v>13386</v>
      </c>
      <c r="K469" s="265">
        <v>608</v>
      </c>
      <c r="L469" s="265">
        <v>0</v>
      </c>
      <c r="M469" s="265">
        <v>938</v>
      </c>
      <c r="N469" s="266">
        <v>14932</v>
      </c>
    </row>
    <row r="470" spans="1:14" s="62" customFormat="1" ht="12">
      <c r="A470" s="145">
        <v>453</v>
      </c>
      <c r="B470" s="145">
        <v>453137325</v>
      </c>
      <c r="C470" s="146" t="s">
        <v>201</v>
      </c>
      <c r="D470" s="145">
        <v>137</v>
      </c>
      <c r="E470" s="146" t="s">
        <v>202</v>
      </c>
      <c r="F470" s="145">
        <v>325</v>
      </c>
      <c r="G470" s="146" t="s">
        <v>204</v>
      </c>
      <c r="H470" s="262">
        <v>7</v>
      </c>
      <c r="I470" s="263"/>
      <c r="J470" s="264">
        <v>12752</v>
      </c>
      <c r="K470" s="265">
        <v>1822</v>
      </c>
      <c r="L470" s="265">
        <v>0</v>
      </c>
      <c r="M470" s="265">
        <v>938</v>
      </c>
      <c r="N470" s="266">
        <v>15512</v>
      </c>
    </row>
    <row r="471" spans="1:14" s="62" customFormat="1" ht="12">
      <c r="A471" s="145">
        <v>453</v>
      </c>
      <c r="B471" s="145">
        <v>453137332</v>
      </c>
      <c r="C471" s="146" t="s">
        <v>201</v>
      </c>
      <c r="D471" s="145">
        <v>137</v>
      </c>
      <c r="E471" s="146" t="s">
        <v>202</v>
      </c>
      <c r="F471" s="145">
        <v>332</v>
      </c>
      <c r="G471" s="146" t="s">
        <v>205</v>
      </c>
      <c r="H471" s="262">
        <v>14</v>
      </c>
      <c r="I471" s="263"/>
      <c r="J471" s="264">
        <v>11334</v>
      </c>
      <c r="K471" s="265">
        <v>875</v>
      </c>
      <c r="L471" s="265">
        <v>0</v>
      </c>
      <c r="M471" s="265">
        <v>938</v>
      </c>
      <c r="N471" s="266">
        <v>13147</v>
      </c>
    </row>
    <row r="472" spans="1:14" s="62" customFormat="1" ht="12">
      <c r="A472" s="145">
        <v>453</v>
      </c>
      <c r="B472" s="145">
        <v>453137605</v>
      </c>
      <c r="C472" s="146" t="s">
        <v>201</v>
      </c>
      <c r="D472" s="145">
        <v>137</v>
      </c>
      <c r="E472" s="146" t="s">
        <v>202</v>
      </c>
      <c r="F472" s="145">
        <v>605</v>
      </c>
      <c r="G472" s="146" t="s">
        <v>199</v>
      </c>
      <c r="H472" s="262">
        <v>0.55000000000000004</v>
      </c>
      <c r="I472" s="263"/>
      <c r="J472" s="264">
        <v>12095.238727662616</v>
      </c>
      <c r="K472" s="265">
        <v>8382</v>
      </c>
      <c r="L472" s="265">
        <v>0</v>
      </c>
      <c r="M472" s="265">
        <v>938</v>
      </c>
      <c r="N472" s="266">
        <v>21415.238727662618</v>
      </c>
    </row>
    <row r="473" spans="1:14" s="62" customFormat="1" ht="12">
      <c r="A473" s="145">
        <v>453</v>
      </c>
      <c r="B473" s="145">
        <v>453137680</v>
      </c>
      <c r="C473" s="146" t="s">
        <v>201</v>
      </c>
      <c r="D473" s="145">
        <v>137</v>
      </c>
      <c r="E473" s="146" t="s">
        <v>202</v>
      </c>
      <c r="F473" s="145">
        <v>680</v>
      </c>
      <c r="G473" s="146" t="s">
        <v>158</v>
      </c>
      <c r="H473" s="262">
        <v>2</v>
      </c>
      <c r="I473" s="263"/>
      <c r="J473" s="264">
        <v>10858.967824597465</v>
      </c>
      <c r="K473" s="265">
        <v>3868</v>
      </c>
      <c r="L473" s="265">
        <v>0</v>
      </c>
      <c r="M473" s="265">
        <v>938</v>
      </c>
      <c r="N473" s="266">
        <v>15664.967824597465</v>
      </c>
    </row>
    <row r="474" spans="1:14" s="62" customFormat="1" ht="12">
      <c r="A474" s="145">
        <v>454</v>
      </c>
      <c r="B474" s="145">
        <v>454149009</v>
      </c>
      <c r="C474" s="146" t="s">
        <v>206</v>
      </c>
      <c r="D474" s="145">
        <v>149</v>
      </c>
      <c r="E474" s="146" t="s">
        <v>81</v>
      </c>
      <c r="F474" s="145">
        <v>9</v>
      </c>
      <c r="G474" s="146" t="s">
        <v>89</v>
      </c>
      <c r="H474" s="262">
        <v>5</v>
      </c>
      <c r="I474" s="263"/>
      <c r="J474" s="264">
        <v>12833</v>
      </c>
      <c r="K474" s="265">
        <v>8568</v>
      </c>
      <c r="L474" s="265">
        <v>0</v>
      </c>
      <c r="M474" s="265">
        <v>938</v>
      </c>
      <c r="N474" s="266">
        <v>22339</v>
      </c>
    </row>
    <row r="475" spans="1:14" s="62" customFormat="1" ht="12">
      <c r="A475" s="145">
        <v>454</v>
      </c>
      <c r="B475" s="145">
        <v>454149103</v>
      </c>
      <c r="C475" s="146" t="s">
        <v>206</v>
      </c>
      <c r="D475" s="145">
        <v>149</v>
      </c>
      <c r="E475" s="146" t="s">
        <v>81</v>
      </c>
      <c r="F475" s="145">
        <v>103</v>
      </c>
      <c r="G475" s="146" t="s">
        <v>232</v>
      </c>
      <c r="H475" s="262">
        <v>3</v>
      </c>
      <c r="I475" s="263"/>
      <c r="J475" s="264">
        <v>12693.185529363111</v>
      </c>
      <c r="K475" s="265">
        <v>247</v>
      </c>
      <c r="L475" s="265">
        <v>0</v>
      </c>
      <c r="M475" s="265">
        <v>938</v>
      </c>
      <c r="N475" s="266">
        <v>13878.185529363111</v>
      </c>
    </row>
    <row r="476" spans="1:14" s="62" customFormat="1" ht="12">
      <c r="A476" s="145">
        <v>454</v>
      </c>
      <c r="B476" s="145">
        <v>454149128</v>
      </c>
      <c r="C476" s="146" t="s">
        <v>206</v>
      </c>
      <c r="D476" s="145">
        <v>149</v>
      </c>
      <c r="E476" s="146" t="s">
        <v>81</v>
      </c>
      <c r="F476" s="145">
        <v>128</v>
      </c>
      <c r="G476" s="146" t="s">
        <v>128</v>
      </c>
      <c r="H476" s="262">
        <v>11.809999999999999</v>
      </c>
      <c r="I476" s="263"/>
      <c r="J476" s="264">
        <v>11009</v>
      </c>
      <c r="K476" s="265">
        <v>635</v>
      </c>
      <c r="L476" s="265">
        <v>0</v>
      </c>
      <c r="M476" s="265">
        <v>938</v>
      </c>
      <c r="N476" s="266">
        <v>12582</v>
      </c>
    </row>
    <row r="477" spans="1:14" s="62" customFormat="1" ht="12">
      <c r="A477" s="145">
        <v>454</v>
      </c>
      <c r="B477" s="145">
        <v>454149149</v>
      </c>
      <c r="C477" s="146" t="s">
        <v>206</v>
      </c>
      <c r="D477" s="145">
        <v>149</v>
      </c>
      <c r="E477" s="146" t="s">
        <v>81</v>
      </c>
      <c r="F477" s="145">
        <v>149</v>
      </c>
      <c r="G477" s="146" t="s">
        <v>81</v>
      </c>
      <c r="H477" s="262">
        <v>709.79000000000019</v>
      </c>
      <c r="I477" s="263"/>
      <c r="J477" s="264">
        <v>12846</v>
      </c>
      <c r="K477" s="265">
        <v>475</v>
      </c>
      <c r="L477" s="265">
        <v>0</v>
      </c>
      <c r="M477" s="265">
        <v>938</v>
      </c>
      <c r="N477" s="266">
        <v>14259</v>
      </c>
    </row>
    <row r="478" spans="1:14" s="62" customFormat="1" ht="12">
      <c r="A478" s="145">
        <v>454</v>
      </c>
      <c r="B478" s="145">
        <v>454149181</v>
      </c>
      <c r="C478" s="146" t="s">
        <v>206</v>
      </c>
      <c r="D478" s="145">
        <v>149</v>
      </c>
      <c r="E478" s="146" t="s">
        <v>81</v>
      </c>
      <c r="F478" s="145">
        <v>181</v>
      </c>
      <c r="G478" s="146" t="s">
        <v>83</v>
      </c>
      <c r="H478" s="262">
        <v>60.3</v>
      </c>
      <c r="I478" s="263"/>
      <c r="J478" s="264">
        <v>12156</v>
      </c>
      <c r="K478" s="265">
        <v>223</v>
      </c>
      <c r="L478" s="265">
        <v>0</v>
      </c>
      <c r="M478" s="265">
        <v>938</v>
      </c>
      <c r="N478" s="266">
        <v>13317</v>
      </c>
    </row>
    <row r="479" spans="1:14" s="62" customFormat="1" ht="12">
      <c r="A479" s="145">
        <v>454</v>
      </c>
      <c r="B479" s="145">
        <v>454149211</v>
      </c>
      <c r="C479" s="146" t="s">
        <v>206</v>
      </c>
      <c r="D479" s="145">
        <v>149</v>
      </c>
      <c r="E479" s="146" t="s">
        <v>81</v>
      </c>
      <c r="F479" s="145">
        <v>211</v>
      </c>
      <c r="G479" s="146" t="s">
        <v>91</v>
      </c>
      <c r="H479" s="262">
        <v>3</v>
      </c>
      <c r="I479" s="263"/>
      <c r="J479" s="264">
        <v>10661</v>
      </c>
      <c r="K479" s="265">
        <v>2423</v>
      </c>
      <c r="L479" s="265">
        <v>0</v>
      </c>
      <c r="M479" s="265">
        <v>938</v>
      </c>
      <c r="N479" s="266">
        <v>14022</v>
      </c>
    </row>
    <row r="480" spans="1:14" s="62" customFormat="1" ht="12">
      <c r="A480" s="145">
        <v>454</v>
      </c>
      <c r="B480" s="145">
        <v>454149745</v>
      </c>
      <c r="C480" s="146" t="s">
        <v>206</v>
      </c>
      <c r="D480" s="145">
        <v>149</v>
      </c>
      <c r="E480" s="146" t="s">
        <v>81</v>
      </c>
      <c r="F480" s="145">
        <v>745</v>
      </c>
      <c r="G480" s="146" t="s">
        <v>255</v>
      </c>
      <c r="H480" s="262">
        <v>1</v>
      </c>
      <c r="I480" s="263"/>
      <c r="J480" s="264">
        <v>10522.465323063756</v>
      </c>
      <c r="K480" s="265">
        <v>4546</v>
      </c>
      <c r="L480" s="265">
        <v>0</v>
      </c>
      <c r="M480" s="265">
        <v>938</v>
      </c>
      <c r="N480" s="266">
        <v>16006.465323063756</v>
      </c>
    </row>
    <row r="481" spans="1:14" s="62" customFormat="1" ht="12">
      <c r="A481" s="145">
        <v>455</v>
      </c>
      <c r="B481" s="145">
        <v>455128007</v>
      </c>
      <c r="C481" s="146" t="s">
        <v>207</v>
      </c>
      <c r="D481" s="145">
        <v>128</v>
      </c>
      <c r="E481" s="146" t="s">
        <v>128</v>
      </c>
      <c r="F481" s="145">
        <v>7</v>
      </c>
      <c r="G481" s="146" t="s">
        <v>208</v>
      </c>
      <c r="H481" s="262">
        <v>2</v>
      </c>
      <c r="I481" s="263"/>
      <c r="J481" s="264">
        <v>10408</v>
      </c>
      <c r="K481" s="265">
        <v>4865</v>
      </c>
      <c r="L481" s="265">
        <v>0</v>
      </c>
      <c r="M481" s="265">
        <v>938</v>
      </c>
      <c r="N481" s="266">
        <v>16211</v>
      </c>
    </row>
    <row r="482" spans="1:14" s="62" customFormat="1" ht="12">
      <c r="A482" s="145">
        <v>455</v>
      </c>
      <c r="B482" s="145">
        <v>455128128</v>
      </c>
      <c r="C482" s="146" t="s">
        <v>207</v>
      </c>
      <c r="D482" s="145">
        <v>128</v>
      </c>
      <c r="E482" s="146" t="s">
        <v>128</v>
      </c>
      <c r="F482" s="145">
        <v>128</v>
      </c>
      <c r="G482" s="146" t="s">
        <v>128</v>
      </c>
      <c r="H482" s="262">
        <v>293.48</v>
      </c>
      <c r="I482" s="263"/>
      <c r="J482" s="264">
        <v>10447</v>
      </c>
      <c r="K482" s="265">
        <v>602</v>
      </c>
      <c r="L482" s="265">
        <v>0</v>
      </c>
      <c r="M482" s="265">
        <v>938</v>
      </c>
      <c r="N482" s="266">
        <v>11987</v>
      </c>
    </row>
    <row r="483" spans="1:14" s="62" customFormat="1" ht="12">
      <c r="A483" s="145">
        <v>455</v>
      </c>
      <c r="B483" s="145">
        <v>455128149</v>
      </c>
      <c r="C483" s="146" t="s">
        <v>207</v>
      </c>
      <c r="D483" s="145">
        <v>128</v>
      </c>
      <c r="E483" s="146" t="s">
        <v>128</v>
      </c>
      <c r="F483" s="145">
        <v>149</v>
      </c>
      <c r="G483" s="146" t="s">
        <v>81</v>
      </c>
      <c r="H483" s="262">
        <v>4</v>
      </c>
      <c r="I483" s="263"/>
      <c r="J483" s="264">
        <v>9305</v>
      </c>
      <c r="K483" s="265">
        <v>344</v>
      </c>
      <c r="L483" s="265">
        <v>0</v>
      </c>
      <c r="M483" s="265">
        <v>938</v>
      </c>
      <c r="N483" s="266">
        <v>10587</v>
      </c>
    </row>
    <row r="484" spans="1:14" s="62" customFormat="1" ht="12">
      <c r="A484" s="145">
        <v>455</v>
      </c>
      <c r="B484" s="145">
        <v>455128181</v>
      </c>
      <c r="C484" s="146" t="s">
        <v>207</v>
      </c>
      <c r="D484" s="145">
        <v>128</v>
      </c>
      <c r="E484" s="146" t="s">
        <v>128</v>
      </c>
      <c r="F484" s="145">
        <v>181</v>
      </c>
      <c r="G484" s="146" t="s">
        <v>83</v>
      </c>
      <c r="H484" s="262">
        <v>2.66</v>
      </c>
      <c r="I484" s="263"/>
      <c r="J484" s="264">
        <v>9305</v>
      </c>
      <c r="K484" s="265">
        <v>171</v>
      </c>
      <c r="L484" s="265">
        <v>0</v>
      </c>
      <c r="M484" s="265">
        <v>938</v>
      </c>
      <c r="N484" s="266">
        <v>10414</v>
      </c>
    </row>
    <row r="485" spans="1:14" s="62" customFormat="1" ht="12">
      <c r="A485" s="145">
        <v>455</v>
      </c>
      <c r="B485" s="145">
        <v>455128204</v>
      </c>
      <c r="C485" s="146" t="s">
        <v>207</v>
      </c>
      <c r="D485" s="145">
        <v>128</v>
      </c>
      <c r="E485" s="146" t="s">
        <v>128</v>
      </c>
      <c r="F485" s="145">
        <v>204</v>
      </c>
      <c r="G485" s="146" t="s">
        <v>253</v>
      </c>
      <c r="H485" s="262">
        <v>0.99</v>
      </c>
      <c r="I485" s="263"/>
      <c r="J485" s="264">
        <v>10487.425723570192</v>
      </c>
      <c r="K485" s="265">
        <v>6346</v>
      </c>
      <c r="L485" s="265">
        <v>0</v>
      </c>
      <c r="M485" s="265">
        <v>938</v>
      </c>
      <c r="N485" s="266">
        <v>17771.425723570192</v>
      </c>
    </row>
    <row r="486" spans="1:14" s="62" customFormat="1" ht="12">
      <c r="A486" s="145">
        <v>455</v>
      </c>
      <c r="B486" s="145">
        <v>455128745</v>
      </c>
      <c r="C486" s="146" t="s">
        <v>207</v>
      </c>
      <c r="D486" s="145">
        <v>128</v>
      </c>
      <c r="E486" s="146" t="s">
        <v>128</v>
      </c>
      <c r="F486" s="145">
        <v>745</v>
      </c>
      <c r="G486" s="146" t="s">
        <v>255</v>
      </c>
      <c r="H486" s="262">
        <v>2</v>
      </c>
      <c r="I486" s="263"/>
      <c r="J486" s="264">
        <v>10522.465323063756</v>
      </c>
      <c r="K486" s="265">
        <v>4546</v>
      </c>
      <c r="L486" s="265">
        <v>0</v>
      </c>
      <c r="M486" s="265">
        <v>938</v>
      </c>
      <c r="N486" s="266">
        <v>16006.465323063756</v>
      </c>
    </row>
    <row r="487" spans="1:14" s="62" customFormat="1" ht="12">
      <c r="A487" s="145">
        <v>456</v>
      </c>
      <c r="B487" s="145">
        <v>456160009</v>
      </c>
      <c r="C487" s="146" t="s">
        <v>209</v>
      </c>
      <c r="D487" s="145">
        <v>160</v>
      </c>
      <c r="E487" s="146" t="s">
        <v>140</v>
      </c>
      <c r="F487" s="145">
        <v>9</v>
      </c>
      <c r="G487" s="146" t="s">
        <v>89</v>
      </c>
      <c r="H487" s="262">
        <v>2</v>
      </c>
      <c r="I487" s="263"/>
      <c r="J487" s="264">
        <v>6532</v>
      </c>
      <c r="K487" s="265">
        <v>4361</v>
      </c>
      <c r="L487" s="265">
        <v>0</v>
      </c>
      <c r="M487" s="265">
        <v>938</v>
      </c>
      <c r="N487" s="266">
        <v>11831</v>
      </c>
    </row>
    <row r="488" spans="1:14" s="62" customFormat="1" ht="12">
      <c r="A488" s="145">
        <v>456</v>
      </c>
      <c r="B488" s="145">
        <v>456160031</v>
      </c>
      <c r="C488" s="146" t="s">
        <v>209</v>
      </c>
      <c r="D488" s="145">
        <v>160</v>
      </c>
      <c r="E488" s="146" t="s">
        <v>140</v>
      </c>
      <c r="F488" s="145">
        <v>31</v>
      </c>
      <c r="G488" s="146" t="s">
        <v>80</v>
      </c>
      <c r="H488" s="262">
        <v>5</v>
      </c>
      <c r="I488" s="263"/>
      <c r="J488" s="264">
        <v>9692</v>
      </c>
      <c r="K488" s="265">
        <v>4786</v>
      </c>
      <c r="L488" s="265">
        <v>0</v>
      </c>
      <c r="M488" s="265">
        <v>938</v>
      </c>
      <c r="N488" s="266">
        <v>15416</v>
      </c>
    </row>
    <row r="489" spans="1:14" s="62" customFormat="1" ht="12">
      <c r="A489" s="145">
        <v>456</v>
      </c>
      <c r="B489" s="145">
        <v>456160056</v>
      </c>
      <c r="C489" s="146" t="s">
        <v>209</v>
      </c>
      <c r="D489" s="145">
        <v>160</v>
      </c>
      <c r="E489" s="146" t="s">
        <v>140</v>
      </c>
      <c r="F489" s="145">
        <v>56</v>
      </c>
      <c r="G489" s="146" t="s">
        <v>139</v>
      </c>
      <c r="H489" s="262">
        <v>7.88</v>
      </c>
      <c r="I489" s="263"/>
      <c r="J489" s="264">
        <v>12278</v>
      </c>
      <c r="K489" s="265">
        <v>4356</v>
      </c>
      <c r="L489" s="265">
        <v>0</v>
      </c>
      <c r="M489" s="265">
        <v>938</v>
      </c>
      <c r="N489" s="266">
        <v>17572</v>
      </c>
    </row>
    <row r="490" spans="1:14" s="62" customFormat="1" ht="12">
      <c r="A490" s="145">
        <v>456</v>
      </c>
      <c r="B490" s="145">
        <v>456160079</v>
      </c>
      <c r="C490" s="146" t="s">
        <v>209</v>
      </c>
      <c r="D490" s="145">
        <v>160</v>
      </c>
      <c r="E490" s="146" t="s">
        <v>140</v>
      </c>
      <c r="F490" s="145">
        <v>79</v>
      </c>
      <c r="G490" s="146" t="s">
        <v>90</v>
      </c>
      <c r="H490" s="262">
        <v>37.49</v>
      </c>
      <c r="I490" s="263"/>
      <c r="J490" s="264">
        <v>13264</v>
      </c>
      <c r="K490" s="265">
        <v>75</v>
      </c>
      <c r="L490" s="265">
        <v>0</v>
      </c>
      <c r="M490" s="265">
        <v>938</v>
      </c>
      <c r="N490" s="266">
        <v>14277</v>
      </c>
    </row>
    <row r="491" spans="1:14" s="62" customFormat="1" ht="12">
      <c r="A491" s="145">
        <v>456</v>
      </c>
      <c r="B491" s="145">
        <v>456160097</v>
      </c>
      <c r="C491" s="146" t="s">
        <v>209</v>
      </c>
      <c r="D491" s="145">
        <v>160</v>
      </c>
      <c r="E491" s="146" t="s">
        <v>140</v>
      </c>
      <c r="F491" s="145">
        <v>97</v>
      </c>
      <c r="G491" s="146" t="s">
        <v>231</v>
      </c>
      <c r="H491" s="262">
        <v>2</v>
      </c>
      <c r="I491" s="263"/>
      <c r="J491" s="264">
        <v>13248.370237317282</v>
      </c>
      <c r="K491" s="265">
        <v>6</v>
      </c>
      <c r="L491" s="265">
        <v>0</v>
      </c>
      <c r="M491" s="265">
        <v>938</v>
      </c>
      <c r="N491" s="266">
        <v>14192.370237317282</v>
      </c>
    </row>
    <row r="492" spans="1:14" s="62" customFormat="1" ht="12">
      <c r="A492" s="145">
        <v>456</v>
      </c>
      <c r="B492" s="145">
        <v>456160128</v>
      </c>
      <c r="C492" s="146" t="s">
        <v>209</v>
      </c>
      <c r="D492" s="145">
        <v>160</v>
      </c>
      <c r="E492" s="146" t="s">
        <v>140</v>
      </c>
      <c r="F492" s="145">
        <v>128</v>
      </c>
      <c r="G492" s="146" t="s">
        <v>128</v>
      </c>
      <c r="H492" s="262">
        <v>2</v>
      </c>
      <c r="I492" s="263"/>
      <c r="J492" s="264">
        <v>12921</v>
      </c>
      <c r="K492" s="265">
        <v>745</v>
      </c>
      <c r="L492" s="265">
        <v>0</v>
      </c>
      <c r="M492" s="265">
        <v>938</v>
      </c>
      <c r="N492" s="266">
        <v>14604</v>
      </c>
    </row>
    <row r="493" spans="1:14" s="62" customFormat="1" ht="12">
      <c r="A493" s="145">
        <v>456</v>
      </c>
      <c r="B493" s="145">
        <v>456160149</v>
      </c>
      <c r="C493" s="146" t="s">
        <v>209</v>
      </c>
      <c r="D493" s="145">
        <v>160</v>
      </c>
      <c r="E493" s="146" t="s">
        <v>140</v>
      </c>
      <c r="F493" s="145">
        <v>149</v>
      </c>
      <c r="G493" s="146" t="s">
        <v>81</v>
      </c>
      <c r="H493" s="262">
        <v>4.46</v>
      </c>
      <c r="I493" s="263"/>
      <c r="J493" s="264">
        <v>10465</v>
      </c>
      <c r="K493" s="265">
        <v>387</v>
      </c>
      <c r="L493" s="265">
        <v>0</v>
      </c>
      <c r="M493" s="265">
        <v>938</v>
      </c>
      <c r="N493" s="266">
        <v>11790</v>
      </c>
    </row>
    <row r="494" spans="1:14" s="62" customFormat="1" ht="12">
      <c r="A494" s="145">
        <v>456</v>
      </c>
      <c r="B494" s="145">
        <v>456160153</v>
      </c>
      <c r="C494" s="146" t="s">
        <v>209</v>
      </c>
      <c r="D494" s="145">
        <v>160</v>
      </c>
      <c r="E494" s="146" t="s">
        <v>140</v>
      </c>
      <c r="F494" s="145">
        <v>153</v>
      </c>
      <c r="G494" s="146" t="s">
        <v>112</v>
      </c>
      <c r="H494" s="262">
        <v>2</v>
      </c>
      <c r="I494" s="263"/>
      <c r="J494" s="264">
        <v>15020</v>
      </c>
      <c r="K494" s="265">
        <v>254</v>
      </c>
      <c r="L494" s="265">
        <v>0</v>
      </c>
      <c r="M494" s="265">
        <v>938</v>
      </c>
      <c r="N494" s="266">
        <v>16212</v>
      </c>
    </row>
    <row r="495" spans="1:14" s="62" customFormat="1" ht="12">
      <c r="A495" s="145">
        <v>456</v>
      </c>
      <c r="B495" s="145">
        <v>456160160</v>
      </c>
      <c r="C495" s="146" t="s">
        <v>209</v>
      </c>
      <c r="D495" s="145">
        <v>160</v>
      </c>
      <c r="E495" s="146" t="s">
        <v>140</v>
      </c>
      <c r="F495" s="145">
        <v>160</v>
      </c>
      <c r="G495" s="146" t="s">
        <v>140</v>
      </c>
      <c r="H495" s="262">
        <v>716.72000000000014</v>
      </c>
      <c r="I495" s="263"/>
      <c r="J495" s="264">
        <v>13217</v>
      </c>
      <c r="K495" s="265">
        <v>154</v>
      </c>
      <c r="L495" s="265">
        <v>0</v>
      </c>
      <c r="M495" s="265">
        <v>938</v>
      </c>
      <c r="N495" s="266">
        <v>14309</v>
      </c>
    </row>
    <row r="496" spans="1:14" s="62" customFormat="1" ht="12">
      <c r="A496" s="145">
        <v>456</v>
      </c>
      <c r="B496" s="145">
        <v>456160163</v>
      </c>
      <c r="C496" s="146" t="s">
        <v>209</v>
      </c>
      <c r="D496" s="145">
        <v>160</v>
      </c>
      <c r="E496" s="146" t="s">
        <v>140</v>
      </c>
      <c r="F496" s="145">
        <v>163</v>
      </c>
      <c r="G496" s="146" t="s">
        <v>17</v>
      </c>
      <c r="H496" s="262">
        <v>0.54</v>
      </c>
      <c r="I496" s="263"/>
      <c r="J496" s="264">
        <v>13963.125365179414</v>
      </c>
      <c r="K496" s="265">
        <v>133</v>
      </c>
      <c r="L496" s="265">
        <v>0</v>
      </c>
      <c r="M496" s="265">
        <v>938</v>
      </c>
      <c r="N496" s="266">
        <v>15034.125365179414</v>
      </c>
    </row>
    <row r="497" spans="1:14" s="62" customFormat="1" ht="12">
      <c r="A497" s="145">
        <v>456</v>
      </c>
      <c r="B497" s="145">
        <v>456160170</v>
      </c>
      <c r="C497" s="146" t="s">
        <v>209</v>
      </c>
      <c r="D497" s="145">
        <v>160</v>
      </c>
      <c r="E497" s="146" t="s">
        <v>140</v>
      </c>
      <c r="F497" s="145">
        <v>170</v>
      </c>
      <c r="G497" s="146" t="s">
        <v>67</v>
      </c>
      <c r="H497" s="262">
        <v>2</v>
      </c>
      <c r="I497" s="263"/>
      <c r="J497" s="264">
        <v>11547</v>
      </c>
      <c r="K497" s="265">
        <v>3044</v>
      </c>
      <c r="L497" s="265">
        <v>0</v>
      </c>
      <c r="M497" s="265">
        <v>938</v>
      </c>
      <c r="N497" s="266">
        <v>15529</v>
      </c>
    </row>
    <row r="498" spans="1:14" s="62" customFormat="1" ht="12">
      <c r="A498" s="145">
        <v>456</v>
      </c>
      <c r="B498" s="145">
        <v>456160295</v>
      </c>
      <c r="C498" s="146" t="s">
        <v>209</v>
      </c>
      <c r="D498" s="145">
        <v>160</v>
      </c>
      <c r="E498" s="146" t="s">
        <v>140</v>
      </c>
      <c r="F498" s="145">
        <v>295</v>
      </c>
      <c r="G498" s="146" t="s">
        <v>141</v>
      </c>
      <c r="H498" s="262">
        <v>7</v>
      </c>
      <c r="I498" s="263"/>
      <c r="J498" s="264">
        <v>12465</v>
      </c>
      <c r="K498" s="265">
        <v>7354</v>
      </c>
      <c r="L498" s="265">
        <v>0</v>
      </c>
      <c r="M498" s="265">
        <v>938</v>
      </c>
      <c r="N498" s="266">
        <v>20757</v>
      </c>
    </row>
    <row r="499" spans="1:14" s="62" customFormat="1" ht="12">
      <c r="A499" s="145">
        <v>456</v>
      </c>
      <c r="B499" s="145">
        <v>456160301</v>
      </c>
      <c r="C499" s="146" t="s">
        <v>209</v>
      </c>
      <c r="D499" s="145">
        <v>160</v>
      </c>
      <c r="E499" s="146" t="s">
        <v>140</v>
      </c>
      <c r="F499" s="145">
        <v>301</v>
      </c>
      <c r="G499" s="146" t="s">
        <v>138</v>
      </c>
      <c r="H499" s="262">
        <v>2</v>
      </c>
      <c r="I499" s="263"/>
      <c r="J499" s="264">
        <v>11507</v>
      </c>
      <c r="K499" s="265">
        <v>4149</v>
      </c>
      <c r="L499" s="265">
        <v>0</v>
      </c>
      <c r="M499" s="265">
        <v>938</v>
      </c>
      <c r="N499" s="266">
        <v>16594</v>
      </c>
    </row>
    <row r="500" spans="1:14" s="62" customFormat="1" ht="12">
      <c r="A500" s="145">
        <v>456</v>
      </c>
      <c r="B500" s="145">
        <v>456160326</v>
      </c>
      <c r="C500" s="146" t="s">
        <v>209</v>
      </c>
      <c r="D500" s="145">
        <v>160</v>
      </c>
      <c r="E500" s="146" t="s">
        <v>140</v>
      </c>
      <c r="F500" s="145">
        <v>326</v>
      </c>
      <c r="G500" s="146" t="s">
        <v>120</v>
      </c>
      <c r="H500" s="262">
        <v>3.6599999999999997</v>
      </c>
      <c r="I500" s="263"/>
      <c r="J500" s="264">
        <v>10492.063201940613</v>
      </c>
      <c r="K500" s="265">
        <v>4043</v>
      </c>
      <c r="L500" s="265">
        <v>0</v>
      </c>
      <c r="M500" s="265">
        <v>938</v>
      </c>
      <c r="N500" s="266">
        <v>15473.063201940613</v>
      </c>
    </row>
    <row r="501" spans="1:14" s="62" customFormat="1" ht="12">
      <c r="A501" s="145">
        <v>456</v>
      </c>
      <c r="B501" s="145">
        <v>456160616</v>
      </c>
      <c r="C501" s="146" t="s">
        <v>209</v>
      </c>
      <c r="D501" s="145">
        <v>160</v>
      </c>
      <c r="E501" s="146" t="s">
        <v>140</v>
      </c>
      <c r="F501" s="145">
        <v>616</v>
      </c>
      <c r="G501" s="146" t="s">
        <v>87</v>
      </c>
      <c r="H501" s="262">
        <v>1</v>
      </c>
      <c r="I501" s="263"/>
      <c r="J501" s="264">
        <v>11289.660213143876</v>
      </c>
      <c r="K501" s="265">
        <v>4386</v>
      </c>
      <c r="L501" s="265">
        <v>0</v>
      </c>
      <c r="M501" s="265">
        <v>938</v>
      </c>
      <c r="N501" s="266">
        <v>16613.660213143878</v>
      </c>
    </row>
    <row r="502" spans="1:14" s="62" customFormat="1" ht="12">
      <c r="A502" s="145">
        <v>456</v>
      </c>
      <c r="B502" s="145">
        <v>456160673</v>
      </c>
      <c r="C502" s="146" t="s">
        <v>209</v>
      </c>
      <c r="D502" s="145">
        <v>160</v>
      </c>
      <c r="E502" s="146" t="s">
        <v>140</v>
      </c>
      <c r="F502" s="145">
        <v>673</v>
      </c>
      <c r="G502" s="146" t="s">
        <v>143</v>
      </c>
      <c r="H502" s="262">
        <v>4</v>
      </c>
      <c r="I502" s="263"/>
      <c r="J502" s="264">
        <v>11737</v>
      </c>
      <c r="K502" s="265">
        <v>6828</v>
      </c>
      <c r="L502" s="265">
        <v>0</v>
      </c>
      <c r="M502" s="265">
        <v>938</v>
      </c>
      <c r="N502" s="266">
        <v>19503</v>
      </c>
    </row>
    <row r="503" spans="1:14" s="62" customFormat="1" ht="12">
      <c r="A503" s="145">
        <v>456</v>
      </c>
      <c r="B503" s="145">
        <v>456160735</v>
      </c>
      <c r="C503" s="146" t="s">
        <v>209</v>
      </c>
      <c r="D503" s="145">
        <v>160</v>
      </c>
      <c r="E503" s="146" t="s">
        <v>140</v>
      </c>
      <c r="F503" s="145">
        <v>735</v>
      </c>
      <c r="G503" s="146" t="s">
        <v>125</v>
      </c>
      <c r="H503" s="262">
        <v>4</v>
      </c>
      <c r="I503" s="263"/>
      <c r="J503" s="264">
        <v>15583</v>
      </c>
      <c r="K503" s="265">
        <v>6333</v>
      </c>
      <c r="L503" s="265">
        <v>0</v>
      </c>
      <c r="M503" s="265">
        <v>938</v>
      </c>
      <c r="N503" s="266">
        <v>22854</v>
      </c>
    </row>
    <row r="504" spans="1:14" s="62" customFormat="1" ht="12">
      <c r="A504" s="145">
        <v>458</v>
      </c>
      <c r="B504" s="145">
        <v>458160031</v>
      </c>
      <c r="C504" s="146" t="s">
        <v>210</v>
      </c>
      <c r="D504" s="145">
        <v>160</v>
      </c>
      <c r="E504" s="146" t="s">
        <v>140</v>
      </c>
      <c r="F504" s="145">
        <v>31</v>
      </c>
      <c r="G504" s="146" t="s">
        <v>80</v>
      </c>
      <c r="H504" s="262">
        <v>3</v>
      </c>
      <c r="I504" s="263"/>
      <c r="J504" s="264">
        <v>14723</v>
      </c>
      <c r="K504" s="265">
        <v>7271</v>
      </c>
      <c r="L504" s="265">
        <v>0</v>
      </c>
      <c r="M504" s="265">
        <v>938</v>
      </c>
      <c r="N504" s="266">
        <v>22932</v>
      </c>
    </row>
    <row r="505" spans="1:14" s="62" customFormat="1" ht="12">
      <c r="A505" s="145">
        <v>458</v>
      </c>
      <c r="B505" s="145">
        <v>458160056</v>
      </c>
      <c r="C505" s="146" t="s">
        <v>210</v>
      </c>
      <c r="D505" s="145">
        <v>160</v>
      </c>
      <c r="E505" s="146" t="s">
        <v>140</v>
      </c>
      <c r="F505" s="145">
        <v>56</v>
      </c>
      <c r="G505" s="146" t="s">
        <v>139</v>
      </c>
      <c r="H505" s="262">
        <v>1.1299999999999999</v>
      </c>
      <c r="I505" s="263"/>
      <c r="J505" s="264">
        <v>10607.145539906103</v>
      </c>
      <c r="K505" s="265">
        <v>3763</v>
      </c>
      <c r="L505" s="265">
        <v>0</v>
      </c>
      <c r="M505" s="265">
        <v>938</v>
      </c>
      <c r="N505" s="266">
        <v>15308.145539906103</v>
      </c>
    </row>
    <row r="506" spans="1:14" s="62" customFormat="1" ht="12">
      <c r="A506" s="145">
        <v>458</v>
      </c>
      <c r="B506" s="145">
        <v>458160079</v>
      </c>
      <c r="C506" s="146" t="s">
        <v>210</v>
      </c>
      <c r="D506" s="145">
        <v>160</v>
      </c>
      <c r="E506" s="146" t="s">
        <v>140</v>
      </c>
      <c r="F506" s="145">
        <v>79</v>
      </c>
      <c r="G506" s="146" t="s">
        <v>90</v>
      </c>
      <c r="H506" s="262">
        <v>7.74</v>
      </c>
      <c r="I506" s="263"/>
      <c r="J506" s="264">
        <v>13208</v>
      </c>
      <c r="K506" s="265">
        <v>75</v>
      </c>
      <c r="L506" s="265">
        <v>0</v>
      </c>
      <c r="M506" s="265">
        <v>938</v>
      </c>
      <c r="N506" s="266">
        <v>14221</v>
      </c>
    </row>
    <row r="507" spans="1:14" s="62" customFormat="1" ht="12">
      <c r="A507" s="145">
        <v>458</v>
      </c>
      <c r="B507" s="145">
        <v>458160103</v>
      </c>
      <c r="C507" s="146" t="s">
        <v>210</v>
      </c>
      <c r="D507" s="145">
        <v>160</v>
      </c>
      <c r="E507" s="146" t="s">
        <v>140</v>
      </c>
      <c r="F507" s="145">
        <v>103</v>
      </c>
      <c r="G507" s="146" t="s">
        <v>232</v>
      </c>
      <c r="H507" s="262">
        <v>1</v>
      </c>
      <c r="I507" s="263"/>
      <c r="J507" s="264">
        <v>12693.185529363111</v>
      </c>
      <c r="K507" s="265">
        <v>247</v>
      </c>
      <c r="L507" s="265">
        <v>0</v>
      </c>
      <c r="M507" s="265">
        <v>938</v>
      </c>
      <c r="N507" s="266">
        <v>13878.185529363111</v>
      </c>
    </row>
    <row r="508" spans="1:14" s="62" customFormat="1" ht="12">
      <c r="A508" s="145">
        <v>458</v>
      </c>
      <c r="B508" s="145">
        <v>458160149</v>
      </c>
      <c r="C508" s="146" t="s">
        <v>210</v>
      </c>
      <c r="D508" s="145">
        <v>160</v>
      </c>
      <c r="E508" s="146" t="s">
        <v>140</v>
      </c>
      <c r="F508" s="145">
        <v>149</v>
      </c>
      <c r="G508" s="146" t="s">
        <v>81</v>
      </c>
      <c r="H508" s="262">
        <v>1.02</v>
      </c>
      <c r="I508" s="263"/>
      <c r="J508" s="264">
        <v>14237.416310275265</v>
      </c>
      <c r="K508" s="265">
        <v>526</v>
      </c>
      <c r="L508" s="265">
        <v>0</v>
      </c>
      <c r="M508" s="265">
        <v>938</v>
      </c>
      <c r="N508" s="266">
        <v>15701.416310275265</v>
      </c>
    </row>
    <row r="509" spans="1:14" s="62" customFormat="1" ht="12">
      <c r="A509" s="145">
        <v>458</v>
      </c>
      <c r="B509" s="145">
        <v>458160160</v>
      </c>
      <c r="C509" s="146" t="s">
        <v>210</v>
      </c>
      <c r="D509" s="145">
        <v>160</v>
      </c>
      <c r="E509" s="146" t="s">
        <v>140</v>
      </c>
      <c r="F509" s="145">
        <v>160</v>
      </c>
      <c r="G509" s="146" t="s">
        <v>140</v>
      </c>
      <c r="H509" s="262">
        <v>67.730000000000018</v>
      </c>
      <c r="I509" s="263"/>
      <c r="J509" s="264">
        <v>14386</v>
      </c>
      <c r="K509" s="265">
        <v>167</v>
      </c>
      <c r="L509" s="265">
        <v>0</v>
      </c>
      <c r="M509" s="265">
        <v>938</v>
      </c>
      <c r="N509" s="266">
        <v>15491</v>
      </c>
    </row>
    <row r="510" spans="1:14" s="62" customFormat="1" ht="12">
      <c r="A510" s="145">
        <v>458</v>
      </c>
      <c r="B510" s="145">
        <v>458160295</v>
      </c>
      <c r="C510" s="146" t="s">
        <v>210</v>
      </c>
      <c r="D510" s="145">
        <v>160</v>
      </c>
      <c r="E510" s="146" t="s">
        <v>140</v>
      </c>
      <c r="F510" s="145">
        <v>295</v>
      </c>
      <c r="G510" s="146" t="s">
        <v>141</v>
      </c>
      <c r="H510" s="262">
        <v>1.1499999999999999</v>
      </c>
      <c r="I510" s="263"/>
      <c r="J510" s="264">
        <v>10657.381132580262</v>
      </c>
      <c r="K510" s="265">
        <v>6288</v>
      </c>
      <c r="L510" s="265">
        <v>0</v>
      </c>
      <c r="M510" s="265">
        <v>938</v>
      </c>
      <c r="N510" s="266">
        <v>17883.38113258026</v>
      </c>
    </row>
    <row r="511" spans="1:14" s="62" customFormat="1" ht="12">
      <c r="A511" s="145">
        <v>458</v>
      </c>
      <c r="B511" s="145">
        <v>458160301</v>
      </c>
      <c r="C511" s="146" t="s">
        <v>210</v>
      </c>
      <c r="D511" s="145">
        <v>160</v>
      </c>
      <c r="E511" s="146" t="s">
        <v>140</v>
      </c>
      <c r="F511" s="145">
        <v>301</v>
      </c>
      <c r="G511" s="146" t="s">
        <v>138</v>
      </c>
      <c r="H511" s="262">
        <v>0.13</v>
      </c>
      <c r="I511" s="263"/>
      <c r="J511" s="264">
        <v>14680</v>
      </c>
      <c r="K511" s="265">
        <v>5293</v>
      </c>
      <c r="L511" s="265">
        <v>0</v>
      </c>
      <c r="M511" s="265">
        <v>938</v>
      </c>
      <c r="N511" s="266">
        <v>20911</v>
      </c>
    </row>
    <row r="512" spans="1:14" s="62" customFormat="1" ht="12">
      <c r="A512" s="145">
        <v>458</v>
      </c>
      <c r="B512" s="145">
        <v>458160326</v>
      </c>
      <c r="C512" s="146" t="s">
        <v>210</v>
      </c>
      <c r="D512" s="145">
        <v>160</v>
      </c>
      <c r="E512" s="146" t="s">
        <v>140</v>
      </c>
      <c r="F512" s="145">
        <v>326</v>
      </c>
      <c r="G512" s="146" t="s">
        <v>120</v>
      </c>
      <c r="H512" s="262">
        <v>1</v>
      </c>
      <c r="I512" s="263"/>
      <c r="J512" s="264">
        <v>10766</v>
      </c>
      <c r="K512" s="265">
        <v>4148</v>
      </c>
      <c r="L512" s="265">
        <v>0</v>
      </c>
      <c r="M512" s="265">
        <v>938</v>
      </c>
      <c r="N512" s="266">
        <v>15852</v>
      </c>
    </row>
    <row r="513" spans="1:14" s="62" customFormat="1" ht="12">
      <c r="A513" s="145">
        <v>463</v>
      </c>
      <c r="B513" s="145">
        <v>463035035</v>
      </c>
      <c r="C513" s="146" t="s">
        <v>211</v>
      </c>
      <c r="D513" s="145">
        <v>35</v>
      </c>
      <c r="E513" s="146" t="s">
        <v>12</v>
      </c>
      <c r="F513" s="145">
        <v>35</v>
      </c>
      <c r="G513" s="146" t="s">
        <v>12</v>
      </c>
      <c r="H513" s="262">
        <v>594.7600000000001</v>
      </c>
      <c r="I513" s="263"/>
      <c r="J513" s="264">
        <v>14036</v>
      </c>
      <c r="K513" s="265">
        <v>5891</v>
      </c>
      <c r="L513" s="265">
        <v>0</v>
      </c>
      <c r="M513" s="265">
        <v>938</v>
      </c>
      <c r="N513" s="266">
        <v>20865</v>
      </c>
    </row>
    <row r="514" spans="1:14" s="62" customFormat="1" ht="12">
      <c r="A514" s="145">
        <v>463</v>
      </c>
      <c r="B514" s="145">
        <v>463035044</v>
      </c>
      <c r="C514" s="146" t="s">
        <v>211</v>
      </c>
      <c r="D514" s="145">
        <v>35</v>
      </c>
      <c r="E514" s="146" t="s">
        <v>12</v>
      </c>
      <c r="F514" s="145">
        <v>44</v>
      </c>
      <c r="G514" s="146" t="s">
        <v>13</v>
      </c>
      <c r="H514" s="262">
        <v>2</v>
      </c>
      <c r="I514" s="263"/>
      <c r="J514" s="264">
        <v>13567.227659367676</v>
      </c>
      <c r="K514" s="265">
        <v>122</v>
      </c>
      <c r="L514" s="265">
        <v>0</v>
      </c>
      <c r="M514" s="265">
        <v>938</v>
      </c>
      <c r="N514" s="266">
        <v>14627.227659367676</v>
      </c>
    </row>
    <row r="515" spans="1:14" s="62" customFormat="1" ht="12">
      <c r="A515" s="145">
        <v>463</v>
      </c>
      <c r="B515" s="145">
        <v>463035133</v>
      </c>
      <c r="C515" s="146" t="s">
        <v>211</v>
      </c>
      <c r="D515" s="145">
        <v>35</v>
      </c>
      <c r="E515" s="146" t="s">
        <v>12</v>
      </c>
      <c r="F515" s="145">
        <v>133</v>
      </c>
      <c r="G515" s="146" t="s">
        <v>61</v>
      </c>
      <c r="H515" s="262">
        <v>1</v>
      </c>
      <c r="I515" s="263"/>
      <c r="J515" s="264">
        <v>11958.499763432394</v>
      </c>
      <c r="K515" s="265">
        <v>2082</v>
      </c>
      <c r="L515" s="265">
        <v>0</v>
      </c>
      <c r="M515" s="265">
        <v>938</v>
      </c>
      <c r="N515" s="266">
        <v>14978.499763432394</v>
      </c>
    </row>
    <row r="516" spans="1:14" s="62" customFormat="1" ht="12">
      <c r="A516" s="145">
        <v>463</v>
      </c>
      <c r="B516" s="145">
        <v>463035165</v>
      </c>
      <c r="C516" s="146" t="s">
        <v>211</v>
      </c>
      <c r="D516" s="145">
        <v>35</v>
      </c>
      <c r="E516" s="146" t="s">
        <v>12</v>
      </c>
      <c r="F516" s="145">
        <v>165</v>
      </c>
      <c r="G516" s="146" t="s">
        <v>18</v>
      </c>
      <c r="H516" s="262">
        <v>1.1599999999999999</v>
      </c>
      <c r="I516" s="263"/>
      <c r="J516" s="264">
        <v>13054.434495520087</v>
      </c>
      <c r="K516" s="265">
        <v>399</v>
      </c>
      <c r="L516" s="265">
        <v>0</v>
      </c>
      <c r="M516" s="265">
        <v>938</v>
      </c>
      <c r="N516" s="266">
        <v>14391.434495520087</v>
      </c>
    </row>
    <row r="517" spans="1:14" s="62" customFormat="1" ht="12">
      <c r="A517" s="145">
        <v>463</v>
      </c>
      <c r="B517" s="145">
        <v>463035207</v>
      </c>
      <c r="C517" s="146" t="s">
        <v>211</v>
      </c>
      <c r="D517" s="145">
        <v>35</v>
      </c>
      <c r="E517" s="146" t="s">
        <v>12</v>
      </c>
      <c r="F517" s="145">
        <v>207</v>
      </c>
      <c r="G517" s="146" t="s">
        <v>26</v>
      </c>
      <c r="H517" s="262">
        <v>0.99</v>
      </c>
      <c r="I517" s="263"/>
      <c r="J517" s="264">
        <v>11191.073589537058</v>
      </c>
      <c r="K517" s="265">
        <v>7600</v>
      </c>
      <c r="L517" s="265">
        <v>0</v>
      </c>
      <c r="M517" s="265">
        <v>938</v>
      </c>
      <c r="N517" s="266">
        <v>19729.07358953706</v>
      </c>
    </row>
    <row r="518" spans="1:14" s="62" customFormat="1" ht="12">
      <c r="A518" s="145">
        <v>463</v>
      </c>
      <c r="B518" s="145">
        <v>463035220</v>
      </c>
      <c r="C518" s="146" t="s">
        <v>211</v>
      </c>
      <c r="D518" s="145">
        <v>35</v>
      </c>
      <c r="E518" s="146" t="s">
        <v>12</v>
      </c>
      <c r="F518" s="145">
        <v>220</v>
      </c>
      <c r="G518" s="146" t="s">
        <v>27</v>
      </c>
      <c r="H518" s="262">
        <v>2.7800000000000002</v>
      </c>
      <c r="I518" s="263"/>
      <c r="J518" s="264">
        <v>9576</v>
      </c>
      <c r="K518" s="265">
        <v>4258</v>
      </c>
      <c r="L518" s="265">
        <v>0</v>
      </c>
      <c r="M518" s="265">
        <v>938</v>
      </c>
      <c r="N518" s="266">
        <v>14772</v>
      </c>
    </row>
    <row r="519" spans="1:14" s="62" customFormat="1" ht="12">
      <c r="A519" s="145">
        <v>463</v>
      </c>
      <c r="B519" s="145">
        <v>463035243</v>
      </c>
      <c r="C519" s="146" t="s">
        <v>211</v>
      </c>
      <c r="D519" s="145">
        <v>35</v>
      </c>
      <c r="E519" s="146" t="s">
        <v>12</v>
      </c>
      <c r="F519" s="145">
        <v>243</v>
      </c>
      <c r="G519" s="146" t="s">
        <v>84</v>
      </c>
      <c r="H519" s="262">
        <v>1.87</v>
      </c>
      <c r="I519" s="263"/>
      <c r="J519" s="264">
        <v>13392.987389876773</v>
      </c>
      <c r="K519" s="265">
        <v>2516</v>
      </c>
      <c r="L519" s="265">
        <v>0</v>
      </c>
      <c r="M519" s="265">
        <v>938</v>
      </c>
      <c r="N519" s="266">
        <v>16846.987389876773</v>
      </c>
    </row>
    <row r="520" spans="1:14" s="62" customFormat="1" ht="12">
      <c r="A520" s="145">
        <v>463</v>
      </c>
      <c r="B520" s="145">
        <v>463035244</v>
      </c>
      <c r="C520" s="146" t="s">
        <v>211</v>
      </c>
      <c r="D520" s="145">
        <v>35</v>
      </c>
      <c r="E520" s="146" t="s">
        <v>12</v>
      </c>
      <c r="F520" s="145">
        <v>244</v>
      </c>
      <c r="G520" s="146" t="s">
        <v>28</v>
      </c>
      <c r="H520" s="262">
        <v>5.73</v>
      </c>
      <c r="I520" s="263"/>
      <c r="J520" s="264">
        <v>12909</v>
      </c>
      <c r="K520" s="265">
        <v>4092</v>
      </c>
      <c r="L520" s="265">
        <v>0</v>
      </c>
      <c r="M520" s="265">
        <v>938</v>
      </c>
      <c r="N520" s="266">
        <v>17939</v>
      </c>
    </row>
    <row r="521" spans="1:14" s="62" customFormat="1" ht="12">
      <c r="A521" s="145">
        <v>463</v>
      </c>
      <c r="B521" s="145">
        <v>463035251</v>
      </c>
      <c r="C521" s="146" t="s">
        <v>211</v>
      </c>
      <c r="D521" s="145">
        <v>35</v>
      </c>
      <c r="E521" s="146" t="s">
        <v>12</v>
      </c>
      <c r="F521" s="145">
        <v>251</v>
      </c>
      <c r="G521" s="146" t="s">
        <v>250</v>
      </c>
      <c r="H521" s="262">
        <v>1.1000000000000001</v>
      </c>
      <c r="I521" s="263"/>
      <c r="J521" s="264">
        <v>12554.643167153912</v>
      </c>
      <c r="K521" s="265">
        <v>2517</v>
      </c>
      <c r="L521" s="265">
        <v>0</v>
      </c>
      <c r="M521" s="265">
        <v>938</v>
      </c>
      <c r="N521" s="266">
        <v>16009.643167153912</v>
      </c>
    </row>
    <row r="522" spans="1:14" s="62" customFormat="1" ht="12">
      <c r="A522" s="145">
        <v>463</v>
      </c>
      <c r="B522" s="145">
        <v>463035285</v>
      </c>
      <c r="C522" s="146" t="s">
        <v>211</v>
      </c>
      <c r="D522" s="145">
        <v>35</v>
      </c>
      <c r="E522" s="146" t="s">
        <v>12</v>
      </c>
      <c r="F522" s="145">
        <v>285</v>
      </c>
      <c r="G522" s="146" t="s">
        <v>29</v>
      </c>
      <c r="H522" s="262">
        <v>3.99</v>
      </c>
      <c r="I522" s="263"/>
      <c r="J522" s="264">
        <v>14608</v>
      </c>
      <c r="K522" s="265">
        <v>4265</v>
      </c>
      <c r="L522" s="265">
        <v>0</v>
      </c>
      <c r="M522" s="265">
        <v>938</v>
      </c>
      <c r="N522" s="266">
        <v>19811</v>
      </c>
    </row>
    <row r="523" spans="1:14" s="62" customFormat="1" ht="12">
      <c r="A523" s="145">
        <v>463</v>
      </c>
      <c r="B523" s="145">
        <v>463035293</v>
      </c>
      <c r="C523" s="146" t="s">
        <v>211</v>
      </c>
      <c r="D523" s="145">
        <v>35</v>
      </c>
      <c r="E523" s="146" t="s">
        <v>12</v>
      </c>
      <c r="F523" s="145">
        <v>293</v>
      </c>
      <c r="G523" s="146" t="s">
        <v>177</v>
      </c>
      <c r="H523" s="262">
        <v>2</v>
      </c>
      <c r="I523" s="263"/>
      <c r="J523" s="264">
        <v>9926</v>
      </c>
      <c r="K523" s="265">
        <v>475</v>
      </c>
      <c r="L523" s="265">
        <v>0</v>
      </c>
      <c r="M523" s="265">
        <v>938</v>
      </c>
      <c r="N523" s="266">
        <v>11339</v>
      </c>
    </row>
    <row r="524" spans="1:14" s="62" customFormat="1" ht="12">
      <c r="A524" s="145">
        <v>463</v>
      </c>
      <c r="B524" s="145">
        <v>463035307</v>
      </c>
      <c r="C524" s="146" t="s">
        <v>211</v>
      </c>
      <c r="D524" s="145">
        <v>35</v>
      </c>
      <c r="E524" s="146" t="s">
        <v>12</v>
      </c>
      <c r="F524" s="145">
        <v>307</v>
      </c>
      <c r="G524" s="146" t="s">
        <v>178</v>
      </c>
      <c r="H524" s="262">
        <v>2</v>
      </c>
      <c r="I524" s="263"/>
      <c r="J524" s="264">
        <v>14164</v>
      </c>
      <c r="K524" s="265">
        <v>6162</v>
      </c>
      <c r="L524" s="265">
        <v>0</v>
      </c>
      <c r="M524" s="265">
        <v>938</v>
      </c>
      <c r="N524" s="266">
        <v>21264</v>
      </c>
    </row>
    <row r="525" spans="1:14" s="62" customFormat="1" ht="12">
      <c r="A525" s="145">
        <v>463</v>
      </c>
      <c r="B525" s="145">
        <v>463035336</v>
      </c>
      <c r="C525" s="146" t="s">
        <v>211</v>
      </c>
      <c r="D525" s="145">
        <v>35</v>
      </c>
      <c r="E525" s="146" t="s">
        <v>12</v>
      </c>
      <c r="F525" s="145">
        <v>336</v>
      </c>
      <c r="G525" s="146" t="s">
        <v>31</v>
      </c>
      <c r="H525" s="262">
        <v>2</v>
      </c>
      <c r="I525" s="263"/>
      <c r="J525" s="264">
        <v>12373.812835602095</v>
      </c>
      <c r="K525" s="265">
        <v>2896</v>
      </c>
      <c r="L525" s="265">
        <v>0</v>
      </c>
      <c r="M525" s="265">
        <v>938</v>
      </c>
      <c r="N525" s="266">
        <v>16207.812835602095</v>
      </c>
    </row>
    <row r="526" spans="1:14" s="62" customFormat="1" ht="12">
      <c r="A526" s="145">
        <v>464</v>
      </c>
      <c r="B526" s="145">
        <v>464168030</v>
      </c>
      <c r="C526" s="146" t="s">
        <v>212</v>
      </c>
      <c r="D526" s="145">
        <v>168</v>
      </c>
      <c r="E526" s="146" t="s">
        <v>100</v>
      </c>
      <c r="F526" s="145">
        <v>30</v>
      </c>
      <c r="G526" s="146" t="s">
        <v>98</v>
      </c>
      <c r="H526" s="262">
        <v>3</v>
      </c>
      <c r="I526" s="263"/>
      <c r="J526" s="264">
        <v>9132</v>
      </c>
      <c r="K526" s="265">
        <v>2248</v>
      </c>
      <c r="L526" s="265">
        <v>0</v>
      </c>
      <c r="M526" s="265">
        <v>938</v>
      </c>
      <c r="N526" s="266">
        <v>12318</v>
      </c>
    </row>
    <row r="527" spans="1:14" s="62" customFormat="1" ht="12">
      <c r="A527" s="145">
        <v>464</v>
      </c>
      <c r="B527" s="145">
        <v>464168163</v>
      </c>
      <c r="C527" s="146" t="s">
        <v>212</v>
      </c>
      <c r="D527" s="145">
        <v>168</v>
      </c>
      <c r="E527" s="146" t="s">
        <v>100</v>
      </c>
      <c r="F527" s="145">
        <v>163</v>
      </c>
      <c r="G527" s="146" t="s">
        <v>17</v>
      </c>
      <c r="H527" s="262">
        <v>21.490000000000002</v>
      </c>
      <c r="I527" s="263"/>
      <c r="J527" s="264">
        <v>10433</v>
      </c>
      <c r="K527" s="265">
        <v>99</v>
      </c>
      <c r="L527" s="265">
        <v>0</v>
      </c>
      <c r="M527" s="265">
        <v>938</v>
      </c>
      <c r="N527" s="266">
        <v>11470</v>
      </c>
    </row>
    <row r="528" spans="1:14" s="62" customFormat="1" ht="12">
      <c r="A528" s="145">
        <v>464</v>
      </c>
      <c r="B528" s="145">
        <v>464168168</v>
      </c>
      <c r="C528" s="146" t="s">
        <v>212</v>
      </c>
      <c r="D528" s="145">
        <v>168</v>
      </c>
      <c r="E528" s="146" t="s">
        <v>100</v>
      </c>
      <c r="F528" s="145">
        <v>168</v>
      </c>
      <c r="G528" s="146" t="s">
        <v>100</v>
      </c>
      <c r="H528" s="262">
        <v>114.23</v>
      </c>
      <c r="I528" s="263"/>
      <c r="J528" s="264">
        <v>9800</v>
      </c>
      <c r="K528" s="265">
        <v>5709</v>
      </c>
      <c r="L528" s="265">
        <v>0</v>
      </c>
      <c r="M528" s="265">
        <v>938</v>
      </c>
      <c r="N528" s="266">
        <v>16447</v>
      </c>
    </row>
    <row r="529" spans="1:14" s="62" customFormat="1" ht="12">
      <c r="A529" s="145">
        <v>464</v>
      </c>
      <c r="B529" s="145">
        <v>464168196</v>
      </c>
      <c r="C529" s="146" t="s">
        <v>212</v>
      </c>
      <c r="D529" s="145">
        <v>168</v>
      </c>
      <c r="E529" s="146" t="s">
        <v>100</v>
      </c>
      <c r="F529" s="145">
        <v>196</v>
      </c>
      <c r="G529" s="146" t="s">
        <v>213</v>
      </c>
      <c r="H529" s="262">
        <v>8</v>
      </c>
      <c r="I529" s="263"/>
      <c r="J529" s="264">
        <v>9778</v>
      </c>
      <c r="K529" s="265">
        <v>6240</v>
      </c>
      <c r="L529" s="265">
        <v>0</v>
      </c>
      <c r="M529" s="265">
        <v>938</v>
      </c>
      <c r="N529" s="266">
        <v>16956</v>
      </c>
    </row>
    <row r="530" spans="1:14" s="62" customFormat="1" ht="12">
      <c r="A530" s="145">
        <v>464</v>
      </c>
      <c r="B530" s="145">
        <v>464168229</v>
      </c>
      <c r="C530" s="146" t="s">
        <v>212</v>
      </c>
      <c r="D530" s="145">
        <v>168</v>
      </c>
      <c r="E530" s="146" t="s">
        <v>100</v>
      </c>
      <c r="F530" s="145">
        <v>229</v>
      </c>
      <c r="G530" s="146" t="s">
        <v>101</v>
      </c>
      <c r="H530" s="262">
        <v>4.97</v>
      </c>
      <c r="I530" s="263"/>
      <c r="J530" s="264">
        <v>12749</v>
      </c>
      <c r="K530" s="265">
        <v>1241</v>
      </c>
      <c r="L530" s="265">
        <v>0</v>
      </c>
      <c r="M530" s="265">
        <v>938</v>
      </c>
      <c r="N530" s="266">
        <v>14928</v>
      </c>
    </row>
    <row r="531" spans="1:14" s="62" customFormat="1" ht="12">
      <c r="A531" s="145">
        <v>464</v>
      </c>
      <c r="B531" s="145">
        <v>464168248</v>
      </c>
      <c r="C531" s="146" t="s">
        <v>212</v>
      </c>
      <c r="D531" s="145">
        <v>168</v>
      </c>
      <c r="E531" s="146" t="s">
        <v>100</v>
      </c>
      <c r="F531" s="145">
        <v>248</v>
      </c>
      <c r="G531" s="146" t="s">
        <v>19</v>
      </c>
      <c r="H531" s="262">
        <v>1</v>
      </c>
      <c r="I531" s="263"/>
      <c r="J531" s="264">
        <v>13438.066112164433</v>
      </c>
      <c r="K531" s="265">
        <v>1061</v>
      </c>
      <c r="L531" s="265">
        <v>0</v>
      </c>
      <c r="M531" s="265">
        <v>938</v>
      </c>
      <c r="N531" s="266">
        <v>15437.066112164433</v>
      </c>
    </row>
    <row r="532" spans="1:14" s="62" customFormat="1" ht="12">
      <c r="A532" s="145">
        <v>464</v>
      </c>
      <c r="B532" s="145">
        <v>464168258</v>
      </c>
      <c r="C532" s="146" t="s">
        <v>212</v>
      </c>
      <c r="D532" s="145">
        <v>168</v>
      </c>
      <c r="E532" s="146" t="s">
        <v>100</v>
      </c>
      <c r="F532" s="145">
        <v>258</v>
      </c>
      <c r="G532" s="146" t="s">
        <v>102</v>
      </c>
      <c r="H532" s="262">
        <v>11.34</v>
      </c>
      <c r="I532" s="263"/>
      <c r="J532" s="264">
        <v>9347</v>
      </c>
      <c r="K532" s="265">
        <v>2751</v>
      </c>
      <c r="L532" s="265">
        <v>0</v>
      </c>
      <c r="M532" s="265">
        <v>938</v>
      </c>
      <c r="N532" s="266">
        <v>13036</v>
      </c>
    </row>
    <row r="533" spans="1:14" s="62" customFormat="1" ht="12">
      <c r="A533" s="145">
        <v>464</v>
      </c>
      <c r="B533" s="145">
        <v>464168262</v>
      </c>
      <c r="C533" s="146" t="s">
        <v>212</v>
      </c>
      <c r="D533" s="145">
        <v>168</v>
      </c>
      <c r="E533" s="146" t="s">
        <v>100</v>
      </c>
      <c r="F533" s="145">
        <v>262</v>
      </c>
      <c r="G533" s="146" t="s">
        <v>20</v>
      </c>
      <c r="H533" s="262">
        <v>3</v>
      </c>
      <c r="I533" s="263"/>
      <c r="J533" s="264">
        <v>9305</v>
      </c>
      <c r="K533" s="265">
        <v>3252</v>
      </c>
      <c r="L533" s="265">
        <v>0</v>
      </c>
      <c r="M533" s="265">
        <v>938</v>
      </c>
      <c r="N533" s="266">
        <v>13495</v>
      </c>
    </row>
    <row r="534" spans="1:14" s="62" customFormat="1" ht="12">
      <c r="A534" s="145">
        <v>464</v>
      </c>
      <c r="B534" s="145">
        <v>464168291</v>
      </c>
      <c r="C534" s="146" t="s">
        <v>212</v>
      </c>
      <c r="D534" s="145">
        <v>168</v>
      </c>
      <c r="E534" s="146" t="s">
        <v>100</v>
      </c>
      <c r="F534" s="145">
        <v>291</v>
      </c>
      <c r="G534" s="146" t="s">
        <v>103</v>
      </c>
      <c r="H534" s="262">
        <v>43.86</v>
      </c>
      <c r="I534" s="263"/>
      <c r="J534" s="264">
        <v>9451</v>
      </c>
      <c r="K534" s="265">
        <v>3188</v>
      </c>
      <c r="L534" s="265">
        <v>0</v>
      </c>
      <c r="M534" s="265">
        <v>938</v>
      </c>
      <c r="N534" s="266">
        <v>13577</v>
      </c>
    </row>
    <row r="535" spans="1:14" s="62" customFormat="1" ht="12">
      <c r="A535" s="145">
        <v>466</v>
      </c>
      <c r="B535" s="145">
        <v>466700096</v>
      </c>
      <c r="C535" s="146" t="s">
        <v>214</v>
      </c>
      <c r="D535" s="145">
        <v>700</v>
      </c>
      <c r="E535" s="146" t="s">
        <v>215</v>
      </c>
      <c r="F535" s="145">
        <v>96</v>
      </c>
      <c r="G535" s="146" t="s">
        <v>216</v>
      </c>
      <c r="H535" s="262">
        <v>0.45</v>
      </c>
      <c r="I535" s="263"/>
      <c r="J535" s="264">
        <v>10766</v>
      </c>
      <c r="K535" s="265">
        <v>6131</v>
      </c>
      <c r="L535" s="265">
        <v>0</v>
      </c>
      <c r="M535" s="265">
        <v>938</v>
      </c>
      <c r="N535" s="266">
        <v>17835</v>
      </c>
    </row>
    <row r="536" spans="1:14" s="62" customFormat="1" ht="12">
      <c r="A536" s="145">
        <v>466</v>
      </c>
      <c r="B536" s="145">
        <v>466700700</v>
      </c>
      <c r="C536" s="146" t="s">
        <v>214</v>
      </c>
      <c r="D536" s="145">
        <v>700</v>
      </c>
      <c r="E536" s="146" t="s">
        <v>215</v>
      </c>
      <c r="F536" s="145">
        <v>700</v>
      </c>
      <c r="G536" s="146" t="s">
        <v>215</v>
      </c>
      <c r="H536" s="262">
        <v>33.94</v>
      </c>
      <c r="I536" s="263"/>
      <c r="J536" s="264">
        <v>12710</v>
      </c>
      <c r="K536" s="265">
        <v>12240</v>
      </c>
      <c r="L536" s="265">
        <v>0</v>
      </c>
      <c r="M536" s="265">
        <v>938</v>
      </c>
      <c r="N536" s="266">
        <v>25888</v>
      </c>
    </row>
    <row r="537" spans="1:14" s="62" customFormat="1" ht="12">
      <c r="A537" s="145">
        <v>466</v>
      </c>
      <c r="B537" s="145">
        <v>466774089</v>
      </c>
      <c r="C537" s="146" t="s">
        <v>214</v>
      </c>
      <c r="D537" s="145">
        <v>774</v>
      </c>
      <c r="E537" s="146" t="s">
        <v>217</v>
      </c>
      <c r="F537" s="145">
        <v>89</v>
      </c>
      <c r="G537" s="146" t="s">
        <v>218</v>
      </c>
      <c r="H537" s="262">
        <v>25.55</v>
      </c>
      <c r="I537" s="263"/>
      <c r="J537" s="264">
        <v>11865</v>
      </c>
      <c r="K537" s="265">
        <v>14711</v>
      </c>
      <c r="L537" s="265">
        <v>0</v>
      </c>
      <c r="M537" s="265">
        <v>938</v>
      </c>
      <c r="N537" s="266">
        <v>27514</v>
      </c>
    </row>
    <row r="538" spans="1:14" s="62" customFormat="1" ht="12">
      <c r="A538" s="145">
        <v>466</v>
      </c>
      <c r="B538" s="145">
        <v>466774096</v>
      </c>
      <c r="C538" s="146" t="s">
        <v>214</v>
      </c>
      <c r="D538" s="145">
        <v>774</v>
      </c>
      <c r="E538" s="146" t="s">
        <v>217</v>
      </c>
      <c r="F538" s="145">
        <v>96</v>
      </c>
      <c r="G538" s="146" t="s">
        <v>216</v>
      </c>
      <c r="H538" s="262">
        <v>9.59</v>
      </c>
      <c r="I538" s="263"/>
      <c r="J538" s="264">
        <v>9305</v>
      </c>
      <c r="K538" s="265">
        <v>5299</v>
      </c>
      <c r="L538" s="265">
        <v>0</v>
      </c>
      <c r="M538" s="265">
        <v>938</v>
      </c>
      <c r="N538" s="266">
        <v>15542</v>
      </c>
    </row>
    <row r="539" spans="1:14" s="62" customFormat="1" ht="12">
      <c r="A539" s="145">
        <v>466</v>
      </c>
      <c r="B539" s="145">
        <v>466774221</v>
      </c>
      <c r="C539" s="146" t="s">
        <v>214</v>
      </c>
      <c r="D539" s="145">
        <v>774</v>
      </c>
      <c r="E539" s="146" t="s">
        <v>217</v>
      </c>
      <c r="F539" s="145">
        <v>221</v>
      </c>
      <c r="G539" s="146" t="s">
        <v>219</v>
      </c>
      <c r="H539" s="262">
        <v>30.060000000000002</v>
      </c>
      <c r="I539" s="263"/>
      <c r="J539" s="264">
        <v>11507</v>
      </c>
      <c r="K539" s="265">
        <v>13629</v>
      </c>
      <c r="L539" s="265">
        <v>0</v>
      </c>
      <c r="M539" s="265">
        <v>938</v>
      </c>
      <c r="N539" s="266">
        <v>26074</v>
      </c>
    </row>
    <row r="540" spans="1:14" s="62" customFormat="1" ht="12">
      <c r="A540" s="145">
        <v>466</v>
      </c>
      <c r="B540" s="145">
        <v>466774296</v>
      </c>
      <c r="C540" s="146" t="s">
        <v>214</v>
      </c>
      <c r="D540" s="145">
        <v>774</v>
      </c>
      <c r="E540" s="146" t="s">
        <v>217</v>
      </c>
      <c r="F540" s="145">
        <v>296</v>
      </c>
      <c r="G540" s="146" t="s">
        <v>220</v>
      </c>
      <c r="H540" s="262">
        <v>30.45</v>
      </c>
      <c r="I540" s="263"/>
      <c r="J540" s="264">
        <v>11379</v>
      </c>
      <c r="K540" s="265">
        <v>14987</v>
      </c>
      <c r="L540" s="265">
        <v>0</v>
      </c>
      <c r="M540" s="265">
        <v>938</v>
      </c>
      <c r="N540" s="266">
        <v>27304</v>
      </c>
    </row>
    <row r="541" spans="1:14" s="62" customFormat="1" ht="12">
      <c r="A541" s="145">
        <v>466</v>
      </c>
      <c r="B541" s="145">
        <v>466774774</v>
      </c>
      <c r="C541" s="146" t="s">
        <v>214</v>
      </c>
      <c r="D541" s="145">
        <v>774</v>
      </c>
      <c r="E541" s="146" t="s">
        <v>217</v>
      </c>
      <c r="F541" s="145">
        <v>774</v>
      </c>
      <c r="G541" s="146" t="s">
        <v>217</v>
      </c>
      <c r="H541" s="262">
        <v>38.28</v>
      </c>
      <c r="I541" s="263"/>
      <c r="J541" s="264">
        <v>11066</v>
      </c>
      <c r="K541" s="265">
        <v>19312</v>
      </c>
      <c r="L541" s="265">
        <v>0</v>
      </c>
      <c r="M541" s="265">
        <v>938</v>
      </c>
      <c r="N541" s="266">
        <v>31316</v>
      </c>
    </row>
    <row r="542" spans="1:14" s="62" customFormat="1" ht="12">
      <c r="A542" s="145">
        <v>469</v>
      </c>
      <c r="B542" s="145">
        <v>469035016</v>
      </c>
      <c r="C542" s="146" t="s">
        <v>221</v>
      </c>
      <c r="D542" s="145">
        <v>35</v>
      </c>
      <c r="E542" s="146" t="s">
        <v>12</v>
      </c>
      <c r="F542" s="145">
        <v>16</v>
      </c>
      <c r="G542" s="146" t="s">
        <v>168</v>
      </c>
      <c r="H542" s="262">
        <v>0.47</v>
      </c>
      <c r="I542" s="263"/>
      <c r="J542" s="264">
        <v>12409.098610371297</v>
      </c>
      <c r="K542" s="265">
        <v>594</v>
      </c>
      <c r="L542" s="265">
        <v>0</v>
      </c>
      <c r="M542" s="265">
        <v>938</v>
      </c>
      <c r="N542" s="266">
        <v>13941.098610371297</v>
      </c>
    </row>
    <row r="543" spans="1:14" s="62" customFormat="1" ht="12">
      <c r="A543" s="145">
        <v>469</v>
      </c>
      <c r="B543" s="145">
        <v>469035018</v>
      </c>
      <c r="C543" s="146" t="s">
        <v>221</v>
      </c>
      <c r="D543" s="145">
        <v>35</v>
      </c>
      <c r="E543" s="146" t="s">
        <v>12</v>
      </c>
      <c r="F543" s="145">
        <v>18</v>
      </c>
      <c r="G543" s="146" t="s">
        <v>169</v>
      </c>
      <c r="H543" s="262">
        <v>2.5499999999999998</v>
      </c>
      <c r="I543" s="263"/>
      <c r="J543" s="264">
        <v>14770</v>
      </c>
      <c r="K543" s="265">
        <v>9099</v>
      </c>
      <c r="L543" s="265">
        <v>0</v>
      </c>
      <c r="M543" s="265">
        <v>938</v>
      </c>
      <c r="N543" s="266">
        <v>24807</v>
      </c>
    </row>
    <row r="544" spans="1:14" s="62" customFormat="1" ht="12">
      <c r="A544" s="145">
        <v>469</v>
      </c>
      <c r="B544" s="145">
        <v>469035035</v>
      </c>
      <c r="C544" s="146" t="s">
        <v>221</v>
      </c>
      <c r="D544" s="145">
        <v>35</v>
      </c>
      <c r="E544" s="146" t="s">
        <v>12</v>
      </c>
      <c r="F544" s="145">
        <v>35</v>
      </c>
      <c r="G544" s="146" t="s">
        <v>12</v>
      </c>
      <c r="H544" s="262">
        <v>1188.9000000000005</v>
      </c>
      <c r="I544" s="263"/>
      <c r="J544" s="264">
        <v>14281</v>
      </c>
      <c r="K544" s="265">
        <v>5994</v>
      </c>
      <c r="L544" s="265">
        <v>0</v>
      </c>
      <c r="M544" s="265">
        <v>938</v>
      </c>
      <c r="N544" s="266">
        <v>21213</v>
      </c>
    </row>
    <row r="545" spans="1:14" s="62" customFormat="1" ht="12">
      <c r="A545" s="145">
        <v>469</v>
      </c>
      <c r="B545" s="145">
        <v>469035044</v>
      </c>
      <c r="C545" s="146" t="s">
        <v>221</v>
      </c>
      <c r="D545" s="145">
        <v>35</v>
      </c>
      <c r="E545" s="146" t="s">
        <v>12</v>
      </c>
      <c r="F545" s="145">
        <v>44</v>
      </c>
      <c r="G545" s="146" t="s">
        <v>13</v>
      </c>
      <c r="H545" s="262">
        <v>8.7999999999999989</v>
      </c>
      <c r="I545" s="263"/>
      <c r="J545" s="264">
        <v>13405</v>
      </c>
      <c r="K545" s="265">
        <v>120</v>
      </c>
      <c r="L545" s="265">
        <v>0</v>
      </c>
      <c r="M545" s="265">
        <v>938</v>
      </c>
      <c r="N545" s="266">
        <v>14463</v>
      </c>
    </row>
    <row r="546" spans="1:14" s="62" customFormat="1" ht="12">
      <c r="A546" s="145">
        <v>469</v>
      </c>
      <c r="B546" s="145">
        <v>469035046</v>
      </c>
      <c r="C546" s="146" t="s">
        <v>221</v>
      </c>
      <c r="D546" s="145">
        <v>35</v>
      </c>
      <c r="E546" s="146" t="s">
        <v>12</v>
      </c>
      <c r="F546" s="145">
        <v>46</v>
      </c>
      <c r="G546" s="146" t="s">
        <v>93</v>
      </c>
      <c r="H546" s="262">
        <v>0.43</v>
      </c>
      <c r="I546" s="263"/>
      <c r="J546" s="264">
        <v>10966.84984485094</v>
      </c>
      <c r="K546" s="265">
        <v>8835</v>
      </c>
      <c r="L546" s="265">
        <v>0</v>
      </c>
      <c r="M546" s="265">
        <v>938</v>
      </c>
      <c r="N546" s="266">
        <v>20739.849844850942</v>
      </c>
    </row>
    <row r="547" spans="1:14" s="62" customFormat="1" ht="12">
      <c r="A547" s="145">
        <v>469</v>
      </c>
      <c r="B547" s="145">
        <v>469035049</v>
      </c>
      <c r="C547" s="146" t="s">
        <v>221</v>
      </c>
      <c r="D547" s="145">
        <v>35</v>
      </c>
      <c r="E547" s="146" t="s">
        <v>12</v>
      </c>
      <c r="F547" s="145">
        <v>49</v>
      </c>
      <c r="G547" s="146" t="s">
        <v>76</v>
      </c>
      <c r="H547" s="262">
        <v>0.55000000000000004</v>
      </c>
      <c r="I547" s="263"/>
      <c r="J547" s="264">
        <v>13012.071563633464</v>
      </c>
      <c r="K547" s="265">
        <v>16411</v>
      </c>
      <c r="L547" s="265">
        <v>0</v>
      </c>
      <c r="M547" s="265">
        <v>938</v>
      </c>
      <c r="N547" s="266">
        <v>30361.071563633464</v>
      </c>
    </row>
    <row r="548" spans="1:14" s="62" customFormat="1" ht="12">
      <c r="A548" s="145">
        <v>469</v>
      </c>
      <c r="B548" s="145">
        <v>469035073</v>
      </c>
      <c r="C548" s="146" t="s">
        <v>221</v>
      </c>
      <c r="D548" s="145">
        <v>35</v>
      </c>
      <c r="E548" s="146" t="s">
        <v>12</v>
      </c>
      <c r="F548" s="145">
        <v>73</v>
      </c>
      <c r="G548" s="146" t="s">
        <v>24</v>
      </c>
      <c r="H548" s="262">
        <v>1</v>
      </c>
      <c r="I548" s="263"/>
      <c r="J548" s="264">
        <v>15822</v>
      </c>
      <c r="K548" s="265">
        <v>10928</v>
      </c>
      <c r="L548" s="265">
        <v>0</v>
      </c>
      <c r="M548" s="265">
        <v>938</v>
      </c>
      <c r="N548" s="266">
        <v>27688</v>
      </c>
    </row>
    <row r="549" spans="1:14" s="62" customFormat="1" ht="12">
      <c r="A549" s="145">
        <v>469</v>
      </c>
      <c r="B549" s="145">
        <v>469035097</v>
      </c>
      <c r="C549" s="146" t="s">
        <v>221</v>
      </c>
      <c r="D549" s="145">
        <v>35</v>
      </c>
      <c r="E549" s="146" t="s">
        <v>12</v>
      </c>
      <c r="F549" s="145">
        <v>97</v>
      </c>
      <c r="G549" s="146" t="s">
        <v>231</v>
      </c>
      <c r="H549" s="262">
        <v>0.55000000000000004</v>
      </c>
      <c r="I549" s="263"/>
      <c r="J549" s="264">
        <v>13248.370237317282</v>
      </c>
      <c r="K549" s="265">
        <v>6</v>
      </c>
      <c r="L549" s="265">
        <v>0</v>
      </c>
      <c r="M549" s="265">
        <v>938</v>
      </c>
      <c r="N549" s="266">
        <v>14192.370237317282</v>
      </c>
    </row>
    <row r="550" spans="1:14" s="62" customFormat="1" ht="12">
      <c r="A550" s="145">
        <v>469</v>
      </c>
      <c r="B550" s="145">
        <v>469035128</v>
      </c>
      <c r="C550" s="146" t="s">
        <v>221</v>
      </c>
      <c r="D550" s="145">
        <v>35</v>
      </c>
      <c r="E550" s="146" t="s">
        <v>12</v>
      </c>
      <c r="F550" s="145">
        <v>128</v>
      </c>
      <c r="G550" s="146" t="s">
        <v>128</v>
      </c>
      <c r="H550" s="262">
        <v>0.47</v>
      </c>
      <c r="I550" s="263"/>
      <c r="J550" s="264">
        <v>12549.540432084312</v>
      </c>
      <c r="K550" s="265">
        <v>724</v>
      </c>
      <c r="L550" s="265">
        <v>0</v>
      </c>
      <c r="M550" s="265">
        <v>938</v>
      </c>
      <c r="N550" s="266">
        <v>14211.540432084312</v>
      </c>
    </row>
    <row r="551" spans="1:14" s="62" customFormat="1" ht="12">
      <c r="A551" s="145">
        <v>469</v>
      </c>
      <c r="B551" s="145">
        <v>469035165</v>
      </c>
      <c r="C551" s="146" t="s">
        <v>221</v>
      </c>
      <c r="D551" s="145">
        <v>35</v>
      </c>
      <c r="E551" s="146" t="s">
        <v>12</v>
      </c>
      <c r="F551" s="145">
        <v>165</v>
      </c>
      <c r="G551" s="146" t="s">
        <v>18</v>
      </c>
      <c r="H551" s="262">
        <v>1</v>
      </c>
      <c r="I551" s="263"/>
      <c r="J551" s="264">
        <v>12535</v>
      </c>
      <c r="K551" s="265">
        <v>383</v>
      </c>
      <c r="L551" s="265">
        <v>0</v>
      </c>
      <c r="M551" s="265">
        <v>938</v>
      </c>
      <c r="N551" s="266">
        <v>13856</v>
      </c>
    </row>
    <row r="552" spans="1:14" s="62" customFormat="1" ht="12">
      <c r="A552" s="145">
        <v>469</v>
      </c>
      <c r="B552" s="145">
        <v>469035189</v>
      </c>
      <c r="C552" s="146" t="s">
        <v>221</v>
      </c>
      <c r="D552" s="145">
        <v>35</v>
      </c>
      <c r="E552" s="146" t="s">
        <v>12</v>
      </c>
      <c r="F552" s="145">
        <v>189</v>
      </c>
      <c r="G552" s="146" t="s">
        <v>25</v>
      </c>
      <c r="H552" s="262">
        <v>1</v>
      </c>
      <c r="I552" s="263"/>
      <c r="J552" s="264">
        <v>10725.24691617284</v>
      </c>
      <c r="K552" s="265">
        <v>3614</v>
      </c>
      <c r="L552" s="265">
        <v>0</v>
      </c>
      <c r="M552" s="265">
        <v>938</v>
      </c>
      <c r="N552" s="266">
        <v>15277.24691617284</v>
      </c>
    </row>
    <row r="553" spans="1:14" s="62" customFormat="1" ht="12">
      <c r="A553" s="145">
        <v>469</v>
      </c>
      <c r="B553" s="145">
        <v>469035207</v>
      </c>
      <c r="C553" s="146" t="s">
        <v>221</v>
      </c>
      <c r="D553" s="145">
        <v>35</v>
      </c>
      <c r="E553" s="146" t="s">
        <v>12</v>
      </c>
      <c r="F553" s="145">
        <v>207</v>
      </c>
      <c r="G553" s="146" t="s">
        <v>26</v>
      </c>
      <c r="H553" s="262">
        <v>1.19</v>
      </c>
      <c r="I553" s="263"/>
      <c r="J553" s="264">
        <v>13603</v>
      </c>
      <c r="K553" s="265">
        <v>9238</v>
      </c>
      <c r="L553" s="265">
        <v>0</v>
      </c>
      <c r="M553" s="265">
        <v>938</v>
      </c>
      <c r="N553" s="266">
        <v>23779</v>
      </c>
    </row>
    <row r="554" spans="1:14" s="62" customFormat="1" ht="12">
      <c r="A554" s="145">
        <v>469</v>
      </c>
      <c r="B554" s="145">
        <v>469035220</v>
      </c>
      <c r="C554" s="146" t="s">
        <v>221</v>
      </c>
      <c r="D554" s="145">
        <v>35</v>
      </c>
      <c r="E554" s="146" t="s">
        <v>12</v>
      </c>
      <c r="F554" s="145">
        <v>220</v>
      </c>
      <c r="G554" s="146" t="s">
        <v>27</v>
      </c>
      <c r="H554" s="262">
        <v>1.55</v>
      </c>
      <c r="I554" s="263"/>
      <c r="J554" s="264">
        <v>12092.12835327386</v>
      </c>
      <c r="K554" s="265">
        <v>5377</v>
      </c>
      <c r="L554" s="265">
        <v>0</v>
      </c>
      <c r="M554" s="265">
        <v>938</v>
      </c>
      <c r="N554" s="266">
        <v>18407.12835327386</v>
      </c>
    </row>
    <row r="555" spans="1:14" s="62" customFormat="1" ht="12">
      <c r="A555" s="145">
        <v>469</v>
      </c>
      <c r="B555" s="145">
        <v>469035243</v>
      </c>
      <c r="C555" s="146" t="s">
        <v>221</v>
      </c>
      <c r="D555" s="145">
        <v>35</v>
      </c>
      <c r="E555" s="146" t="s">
        <v>12</v>
      </c>
      <c r="F555" s="145">
        <v>243</v>
      </c>
      <c r="G555" s="146" t="s">
        <v>84</v>
      </c>
      <c r="H555" s="262">
        <v>2.35</v>
      </c>
      <c r="I555" s="263"/>
      <c r="J555" s="264">
        <v>12335</v>
      </c>
      <c r="K555" s="265">
        <v>2317</v>
      </c>
      <c r="L555" s="265">
        <v>0</v>
      </c>
      <c r="M555" s="265">
        <v>938</v>
      </c>
      <c r="N555" s="266">
        <v>15590</v>
      </c>
    </row>
    <row r="556" spans="1:14" s="62" customFormat="1" ht="12">
      <c r="A556" s="145">
        <v>469</v>
      </c>
      <c r="B556" s="145">
        <v>469035244</v>
      </c>
      <c r="C556" s="146" t="s">
        <v>221</v>
      </c>
      <c r="D556" s="145">
        <v>35</v>
      </c>
      <c r="E556" s="146" t="s">
        <v>12</v>
      </c>
      <c r="F556" s="145">
        <v>244</v>
      </c>
      <c r="G556" s="146" t="s">
        <v>28</v>
      </c>
      <c r="H556" s="262">
        <v>8.4699999999999989</v>
      </c>
      <c r="I556" s="263"/>
      <c r="J556" s="264">
        <v>13030</v>
      </c>
      <c r="K556" s="265">
        <v>4130</v>
      </c>
      <c r="L556" s="265">
        <v>0</v>
      </c>
      <c r="M556" s="265">
        <v>938</v>
      </c>
      <c r="N556" s="266">
        <v>18098</v>
      </c>
    </row>
    <row r="557" spans="1:14" s="62" customFormat="1" ht="12">
      <c r="A557" s="145">
        <v>469</v>
      </c>
      <c r="B557" s="145">
        <v>469035285</v>
      </c>
      <c r="C557" s="146" t="s">
        <v>221</v>
      </c>
      <c r="D557" s="145">
        <v>35</v>
      </c>
      <c r="E557" s="146" t="s">
        <v>12</v>
      </c>
      <c r="F557" s="145">
        <v>285</v>
      </c>
      <c r="G557" s="146" t="s">
        <v>29</v>
      </c>
      <c r="H557" s="262">
        <v>1.7700000000000002</v>
      </c>
      <c r="I557" s="263"/>
      <c r="J557" s="264">
        <v>12090.639270142699</v>
      </c>
      <c r="K557" s="265">
        <v>3530</v>
      </c>
      <c r="L557" s="265">
        <v>0</v>
      </c>
      <c r="M557" s="265">
        <v>938</v>
      </c>
      <c r="N557" s="266">
        <v>16558.639270142699</v>
      </c>
    </row>
    <row r="558" spans="1:14" s="62" customFormat="1" ht="12">
      <c r="A558" s="145">
        <v>469</v>
      </c>
      <c r="B558" s="145">
        <v>469035293</v>
      </c>
      <c r="C558" s="146" t="s">
        <v>221</v>
      </c>
      <c r="D558" s="145">
        <v>35</v>
      </c>
      <c r="E558" s="146" t="s">
        <v>12</v>
      </c>
      <c r="F558" s="145">
        <v>293</v>
      </c>
      <c r="G558" s="146" t="s">
        <v>177</v>
      </c>
      <c r="H558" s="262">
        <v>2.46</v>
      </c>
      <c r="I558" s="263"/>
      <c r="J558" s="264">
        <v>12760.161431036608</v>
      </c>
      <c r="K558" s="265">
        <v>611</v>
      </c>
      <c r="L558" s="265">
        <v>0</v>
      </c>
      <c r="M558" s="265">
        <v>938</v>
      </c>
      <c r="N558" s="266">
        <v>14309.161431036608</v>
      </c>
    </row>
    <row r="559" spans="1:14" s="62" customFormat="1" ht="12">
      <c r="A559" s="145">
        <v>470</v>
      </c>
      <c r="B559" s="145">
        <v>470165009</v>
      </c>
      <c r="C559" s="146" t="s">
        <v>222</v>
      </c>
      <c r="D559" s="145">
        <v>165</v>
      </c>
      <c r="E559" s="146" t="s">
        <v>18</v>
      </c>
      <c r="F559" s="145">
        <v>9</v>
      </c>
      <c r="G559" s="146" t="s">
        <v>89</v>
      </c>
      <c r="H559" s="262">
        <v>4</v>
      </c>
      <c r="I559" s="263"/>
      <c r="J559" s="264">
        <v>10408</v>
      </c>
      <c r="K559" s="265">
        <v>6949</v>
      </c>
      <c r="L559" s="265">
        <v>0</v>
      </c>
      <c r="M559" s="265">
        <v>938</v>
      </c>
      <c r="N559" s="266">
        <v>18295</v>
      </c>
    </row>
    <row r="560" spans="1:14" s="62" customFormat="1" ht="12">
      <c r="A560" s="145">
        <v>470</v>
      </c>
      <c r="B560" s="145">
        <v>470165010</v>
      </c>
      <c r="C560" s="146" t="s">
        <v>222</v>
      </c>
      <c r="D560" s="145">
        <v>165</v>
      </c>
      <c r="E560" s="146" t="s">
        <v>18</v>
      </c>
      <c r="F560" s="145">
        <v>10</v>
      </c>
      <c r="G560" s="146" t="s">
        <v>77</v>
      </c>
      <c r="H560" s="262">
        <v>1</v>
      </c>
      <c r="I560" s="263"/>
      <c r="J560" s="264">
        <v>10652.602813678595</v>
      </c>
      <c r="K560" s="265">
        <v>3985</v>
      </c>
      <c r="L560" s="265">
        <v>0</v>
      </c>
      <c r="M560" s="265">
        <v>938</v>
      </c>
      <c r="N560" s="266">
        <v>15575.602813678595</v>
      </c>
    </row>
    <row r="561" spans="1:14" s="62" customFormat="1" ht="12">
      <c r="A561" s="145">
        <v>470</v>
      </c>
      <c r="B561" s="145">
        <v>470165031</v>
      </c>
      <c r="C561" s="146" t="s">
        <v>222</v>
      </c>
      <c r="D561" s="145">
        <v>165</v>
      </c>
      <c r="E561" s="146" t="s">
        <v>18</v>
      </c>
      <c r="F561" s="145">
        <v>31</v>
      </c>
      <c r="G561" s="146" t="s">
        <v>80</v>
      </c>
      <c r="H561" s="262">
        <v>2</v>
      </c>
      <c r="I561" s="263"/>
      <c r="J561" s="264">
        <v>10819.455736251541</v>
      </c>
      <c r="K561" s="265">
        <v>5343</v>
      </c>
      <c r="L561" s="265">
        <v>0</v>
      </c>
      <c r="M561" s="265">
        <v>938</v>
      </c>
      <c r="N561" s="266">
        <v>17100.455736251541</v>
      </c>
    </row>
    <row r="562" spans="1:14" s="62" customFormat="1" ht="12">
      <c r="A562" s="145">
        <v>470</v>
      </c>
      <c r="B562" s="145">
        <v>470165035</v>
      </c>
      <c r="C562" s="146" t="s">
        <v>222</v>
      </c>
      <c r="D562" s="145">
        <v>165</v>
      </c>
      <c r="E562" s="146" t="s">
        <v>18</v>
      </c>
      <c r="F562" s="145">
        <v>35</v>
      </c>
      <c r="G562" s="146" t="s">
        <v>12</v>
      </c>
      <c r="H562" s="262">
        <v>4.42</v>
      </c>
      <c r="I562" s="263"/>
      <c r="J562" s="264">
        <v>9407</v>
      </c>
      <c r="K562" s="265">
        <v>3948</v>
      </c>
      <c r="L562" s="265">
        <v>0</v>
      </c>
      <c r="M562" s="265">
        <v>938</v>
      </c>
      <c r="N562" s="266">
        <v>14293</v>
      </c>
    </row>
    <row r="563" spans="1:14" s="62" customFormat="1" ht="12">
      <c r="A563" s="145">
        <v>470</v>
      </c>
      <c r="B563" s="145">
        <v>470165071</v>
      </c>
      <c r="C563" s="146" t="s">
        <v>222</v>
      </c>
      <c r="D563" s="145">
        <v>165</v>
      </c>
      <c r="E563" s="146" t="s">
        <v>18</v>
      </c>
      <c r="F563" s="145">
        <v>71</v>
      </c>
      <c r="G563" s="146" t="s">
        <v>225</v>
      </c>
      <c r="H563" s="262">
        <v>3</v>
      </c>
      <c r="I563" s="263"/>
      <c r="J563" s="264">
        <v>9348</v>
      </c>
      <c r="K563" s="265">
        <v>4509</v>
      </c>
      <c r="L563" s="265">
        <v>0</v>
      </c>
      <c r="M563" s="265">
        <v>938</v>
      </c>
      <c r="N563" s="266">
        <v>14795</v>
      </c>
    </row>
    <row r="564" spans="1:14" s="62" customFormat="1" ht="12">
      <c r="A564" s="145">
        <v>470</v>
      </c>
      <c r="B564" s="145">
        <v>470165093</v>
      </c>
      <c r="C564" s="146" t="s">
        <v>222</v>
      </c>
      <c r="D564" s="145">
        <v>165</v>
      </c>
      <c r="E564" s="146" t="s">
        <v>18</v>
      </c>
      <c r="F564" s="145">
        <v>93</v>
      </c>
      <c r="G564" s="146" t="s">
        <v>15</v>
      </c>
      <c r="H564" s="262">
        <v>161.22000000000003</v>
      </c>
      <c r="I564" s="263"/>
      <c r="J564" s="264">
        <v>11379</v>
      </c>
      <c r="K564" s="265">
        <v>65</v>
      </c>
      <c r="L564" s="265">
        <v>0</v>
      </c>
      <c r="M564" s="265">
        <v>938</v>
      </c>
      <c r="N564" s="266">
        <v>12382</v>
      </c>
    </row>
    <row r="565" spans="1:14" s="62" customFormat="1" ht="12">
      <c r="A565" s="145">
        <v>470</v>
      </c>
      <c r="B565" s="145">
        <v>470165100</v>
      </c>
      <c r="C565" s="146" t="s">
        <v>222</v>
      </c>
      <c r="D565" s="145">
        <v>165</v>
      </c>
      <c r="E565" s="146" t="s">
        <v>18</v>
      </c>
      <c r="F565" s="145">
        <v>100</v>
      </c>
      <c r="G565" s="146" t="s">
        <v>60</v>
      </c>
      <c r="H565" s="262">
        <v>1</v>
      </c>
      <c r="I565" s="263"/>
      <c r="J565" s="264">
        <v>12730.632923367111</v>
      </c>
      <c r="K565" s="265">
        <v>4712</v>
      </c>
      <c r="L565" s="265">
        <v>0</v>
      </c>
      <c r="M565" s="265">
        <v>938</v>
      </c>
      <c r="N565" s="266">
        <v>18380.632923367113</v>
      </c>
    </row>
    <row r="566" spans="1:14" s="62" customFormat="1" ht="12">
      <c r="A566" s="145">
        <v>470</v>
      </c>
      <c r="B566" s="145">
        <v>470165107</v>
      </c>
      <c r="C566" s="146" t="s">
        <v>222</v>
      </c>
      <c r="D566" s="145">
        <v>165</v>
      </c>
      <c r="E566" s="146" t="s">
        <v>18</v>
      </c>
      <c r="F566" s="145">
        <v>107</v>
      </c>
      <c r="G566" s="146" t="s">
        <v>468</v>
      </c>
      <c r="H566" s="262">
        <v>1</v>
      </c>
      <c r="I566" s="263"/>
      <c r="J566" s="264">
        <v>12430.589091525537</v>
      </c>
      <c r="K566" s="265">
        <v>4510</v>
      </c>
      <c r="L566" s="265">
        <v>0</v>
      </c>
      <c r="M566" s="265">
        <v>938</v>
      </c>
      <c r="N566" s="266">
        <v>17878.589091525537</v>
      </c>
    </row>
    <row r="567" spans="1:14" s="62" customFormat="1" ht="12">
      <c r="A567" s="145">
        <v>470</v>
      </c>
      <c r="B567" s="145">
        <v>470165128</v>
      </c>
      <c r="C567" s="146" t="s">
        <v>222</v>
      </c>
      <c r="D567" s="145">
        <v>165</v>
      </c>
      <c r="E567" s="146" t="s">
        <v>18</v>
      </c>
      <c r="F567" s="145">
        <v>128</v>
      </c>
      <c r="G567" s="146" t="s">
        <v>128</v>
      </c>
      <c r="H567" s="262">
        <v>1</v>
      </c>
      <c r="I567" s="263"/>
      <c r="J567" s="264">
        <v>9228</v>
      </c>
      <c r="K567" s="265">
        <v>532</v>
      </c>
      <c r="L567" s="265">
        <v>0</v>
      </c>
      <c r="M567" s="265">
        <v>938</v>
      </c>
      <c r="N567" s="266">
        <v>10698</v>
      </c>
    </row>
    <row r="568" spans="1:14" s="62" customFormat="1" ht="12">
      <c r="A568" s="145">
        <v>470</v>
      </c>
      <c r="B568" s="145">
        <v>470165149</v>
      </c>
      <c r="C568" s="146" t="s">
        <v>222</v>
      </c>
      <c r="D568" s="145">
        <v>165</v>
      </c>
      <c r="E568" s="146" t="s">
        <v>18</v>
      </c>
      <c r="F568" s="145">
        <v>149</v>
      </c>
      <c r="G568" s="146" t="s">
        <v>81</v>
      </c>
      <c r="H568" s="262">
        <v>2</v>
      </c>
      <c r="I568" s="263"/>
      <c r="J568" s="264">
        <v>10161</v>
      </c>
      <c r="K568" s="265">
        <v>376</v>
      </c>
      <c r="L568" s="265">
        <v>0</v>
      </c>
      <c r="M568" s="265">
        <v>938</v>
      </c>
      <c r="N568" s="266">
        <v>11475</v>
      </c>
    </row>
    <row r="569" spans="1:14" s="62" customFormat="1" ht="12">
      <c r="A569" s="145">
        <v>470</v>
      </c>
      <c r="B569" s="145">
        <v>470165155</v>
      </c>
      <c r="C569" s="146" t="s">
        <v>222</v>
      </c>
      <c r="D569" s="145">
        <v>165</v>
      </c>
      <c r="E569" s="146" t="s">
        <v>18</v>
      </c>
      <c r="F569" s="145">
        <v>155</v>
      </c>
      <c r="G569" s="146" t="s">
        <v>16</v>
      </c>
      <c r="H569" s="262">
        <v>0.48</v>
      </c>
      <c r="I569" s="263"/>
      <c r="J569" s="264">
        <v>11178.378682340017</v>
      </c>
      <c r="K569" s="265">
        <v>7820</v>
      </c>
      <c r="L569" s="265">
        <v>0</v>
      </c>
      <c r="M569" s="265">
        <v>938</v>
      </c>
      <c r="N569" s="266">
        <v>19936.378682340015</v>
      </c>
    </row>
    <row r="570" spans="1:14" s="62" customFormat="1" ht="12">
      <c r="A570" s="145">
        <v>470</v>
      </c>
      <c r="B570" s="145">
        <v>470165163</v>
      </c>
      <c r="C570" s="146" t="s">
        <v>222</v>
      </c>
      <c r="D570" s="145">
        <v>165</v>
      </c>
      <c r="E570" s="146" t="s">
        <v>18</v>
      </c>
      <c r="F570" s="145">
        <v>163</v>
      </c>
      <c r="G570" s="146" t="s">
        <v>17</v>
      </c>
      <c r="H570" s="262">
        <v>33</v>
      </c>
      <c r="I570" s="263"/>
      <c r="J570" s="264">
        <v>11413</v>
      </c>
      <c r="K570" s="265">
        <v>108</v>
      </c>
      <c r="L570" s="265">
        <v>0</v>
      </c>
      <c r="M570" s="265">
        <v>938</v>
      </c>
      <c r="N570" s="266">
        <v>12459</v>
      </c>
    </row>
    <row r="571" spans="1:14" s="62" customFormat="1" ht="12">
      <c r="A571" s="145">
        <v>470</v>
      </c>
      <c r="B571" s="145">
        <v>470165164</v>
      </c>
      <c r="C571" s="146" t="s">
        <v>222</v>
      </c>
      <c r="D571" s="145">
        <v>165</v>
      </c>
      <c r="E571" s="146" t="s">
        <v>18</v>
      </c>
      <c r="F571" s="145">
        <v>164</v>
      </c>
      <c r="G571" s="146" t="s">
        <v>99</v>
      </c>
      <c r="H571" s="262">
        <v>4</v>
      </c>
      <c r="I571" s="263"/>
      <c r="J571" s="264">
        <v>12134</v>
      </c>
      <c r="K571" s="265">
        <v>5720</v>
      </c>
      <c r="L571" s="265">
        <v>0</v>
      </c>
      <c r="M571" s="265">
        <v>938</v>
      </c>
      <c r="N571" s="266">
        <v>18792</v>
      </c>
    </row>
    <row r="572" spans="1:14" s="62" customFormat="1" ht="12">
      <c r="A572" s="145">
        <v>470</v>
      </c>
      <c r="B572" s="145">
        <v>470165165</v>
      </c>
      <c r="C572" s="146" t="s">
        <v>222</v>
      </c>
      <c r="D572" s="145">
        <v>165</v>
      </c>
      <c r="E572" s="146" t="s">
        <v>18</v>
      </c>
      <c r="F572" s="145">
        <v>165</v>
      </c>
      <c r="G572" s="146" t="s">
        <v>18</v>
      </c>
      <c r="H572" s="262">
        <v>558.89999999999986</v>
      </c>
      <c r="I572" s="263"/>
      <c r="J572" s="264">
        <v>11432</v>
      </c>
      <c r="K572" s="265">
        <v>349</v>
      </c>
      <c r="L572" s="265">
        <v>60.887457505815007</v>
      </c>
      <c r="M572" s="265">
        <v>938</v>
      </c>
      <c r="N572" s="266">
        <v>12779.887457505814</v>
      </c>
    </row>
    <row r="573" spans="1:14" s="62" customFormat="1" ht="12">
      <c r="A573" s="145">
        <v>470</v>
      </c>
      <c r="B573" s="145">
        <v>470165176</v>
      </c>
      <c r="C573" s="146" t="s">
        <v>222</v>
      </c>
      <c r="D573" s="145">
        <v>165</v>
      </c>
      <c r="E573" s="146" t="s">
        <v>18</v>
      </c>
      <c r="F573" s="145">
        <v>176</v>
      </c>
      <c r="G573" s="146" t="s">
        <v>82</v>
      </c>
      <c r="H573" s="262">
        <v>288.35000000000002</v>
      </c>
      <c r="I573" s="263"/>
      <c r="J573" s="264">
        <v>11065</v>
      </c>
      <c r="K573" s="265">
        <v>5504</v>
      </c>
      <c r="L573" s="265">
        <v>0</v>
      </c>
      <c r="M573" s="265">
        <v>938</v>
      </c>
      <c r="N573" s="266">
        <v>17507</v>
      </c>
    </row>
    <row r="574" spans="1:14" s="62" customFormat="1" ht="12">
      <c r="A574" s="145">
        <v>470</v>
      </c>
      <c r="B574" s="145">
        <v>470165178</v>
      </c>
      <c r="C574" s="146" t="s">
        <v>222</v>
      </c>
      <c r="D574" s="145">
        <v>165</v>
      </c>
      <c r="E574" s="146" t="s">
        <v>18</v>
      </c>
      <c r="F574" s="145">
        <v>178</v>
      </c>
      <c r="G574" s="146" t="s">
        <v>226</v>
      </c>
      <c r="H574" s="262">
        <v>244.46</v>
      </c>
      <c r="I574" s="263"/>
      <c r="J574" s="264">
        <v>10186</v>
      </c>
      <c r="K574" s="265">
        <v>1714</v>
      </c>
      <c r="L574" s="265">
        <v>0</v>
      </c>
      <c r="M574" s="265">
        <v>938</v>
      </c>
      <c r="N574" s="266">
        <v>12838</v>
      </c>
    </row>
    <row r="575" spans="1:14" s="62" customFormat="1" ht="12">
      <c r="A575" s="145">
        <v>470</v>
      </c>
      <c r="B575" s="145">
        <v>470165184</v>
      </c>
      <c r="C575" s="146" t="s">
        <v>222</v>
      </c>
      <c r="D575" s="145">
        <v>165</v>
      </c>
      <c r="E575" s="146" t="s">
        <v>18</v>
      </c>
      <c r="F575" s="145">
        <v>184</v>
      </c>
      <c r="G575" s="146" t="s">
        <v>435</v>
      </c>
      <c r="H575" s="262">
        <v>2.08</v>
      </c>
      <c r="I575" s="263"/>
      <c r="J575" s="264">
        <v>9407</v>
      </c>
      <c r="K575" s="265">
        <v>7440</v>
      </c>
      <c r="L575" s="265">
        <v>0</v>
      </c>
      <c r="M575" s="265">
        <v>938</v>
      </c>
      <c r="N575" s="266">
        <v>17785</v>
      </c>
    </row>
    <row r="576" spans="1:14" s="62" customFormat="1" ht="12">
      <c r="A576" s="145">
        <v>470</v>
      </c>
      <c r="B576" s="145">
        <v>470165217</v>
      </c>
      <c r="C576" s="146" t="s">
        <v>222</v>
      </c>
      <c r="D576" s="145">
        <v>165</v>
      </c>
      <c r="E576" s="146" t="s">
        <v>18</v>
      </c>
      <c r="F576" s="145">
        <v>217</v>
      </c>
      <c r="G576" s="146" t="s">
        <v>420</v>
      </c>
      <c r="H576" s="262">
        <v>1</v>
      </c>
      <c r="I576" s="263"/>
      <c r="J576" s="264">
        <v>11094</v>
      </c>
      <c r="K576" s="265">
        <v>5753</v>
      </c>
      <c r="L576" s="265">
        <v>0</v>
      </c>
      <c r="M576" s="265">
        <v>938</v>
      </c>
      <c r="N576" s="266">
        <v>17785</v>
      </c>
    </row>
    <row r="577" spans="1:14" s="62" customFormat="1" ht="12">
      <c r="A577" s="145">
        <v>470</v>
      </c>
      <c r="B577" s="145">
        <v>470165229</v>
      </c>
      <c r="C577" s="146" t="s">
        <v>222</v>
      </c>
      <c r="D577" s="145">
        <v>165</v>
      </c>
      <c r="E577" s="146" t="s">
        <v>18</v>
      </c>
      <c r="F577" s="145">
        <v>229</v>
      </c>
      <c r="G577" s="146" t="s">
        <v>101</v>
      </c>
      <c r="H577" s="262">
        <v>8</v>
      </c>
      <c r="I577" s="263"/>
      <c r="J577" s="264">
        <v>10390</v>
      </c>
      <c r="K577" s="265">
        <v>1011</v>
      </c>
      <c r="L577" s="265">
        <v>0</v>
      </c>
      <c r="M577" s="265">
        <v>938</v>
      </c>
      <c r="N577" s="266">
        <v>12339</v>
      </c>
    </row>
    <row r="578" spans="1:14" s="62" customFormat="1" ht="12">
      <c r="A578" s="145">
        <v>470</v>
      </c>
      <c r="B578" s="145">
        <v>470165244</v>
      </c>
      <c r="C578" s="146" t="s">
        <v>222</v>
      </c>
      <c r="D578" s="145">
        <v>165</v>
      </c>
      <c r="E578" s="146" t="s">
        <v>18</v>
      </c>
      <c r="F578" s="145">
        <v>244</v>
      </c>
      <c r="G578" s="146" t="s">
        <v>28</v>
      </c>
      <c r="H578" s="262">
        <v>0.09</v>
      </c>
      <c r="I578" s="263"/>
      <c r="J578" s="264">
        <v>12923.998454132687</v>
      </c>
      <c r="K578" s="265">
        <v>4096</v>
      </c>
      <c r="L578" s="265">
        <v>0</v>
      </c>
      <c r="M578" s="265">
        <v>938</v>
      </c>
      <c r="N578" s="266">
        <v>17957.998454132685</v>
      </c>
    </row>
    <row r="579" spans="1:14" s="62" customFormat="1" ht="12">
      <c r="A579" s="145">
        <v>470</v>
      </c>
      <c r="B579" s="145">
        <v>470165246</v>
      </c>
      <c r="C579" s="146" t="s">
        <v>222</v>
      </c>
      <c r="D579" s="145">
        <v>165</v>
      </c>
      <c r="E579" s="146" t="s">
        <v>18</v>
      </c>
      <c r="F579" s="145">
        <v>246</v>
      </c>
      <c r="G579" s="146" t="s">
        <v>227</v>
      </c>
      <c r="H579" s="262">
        <v>2</v>
      </c>
      <c r="I579" s="263"/>
      <c r="J579" s="264">
        <v>10689.029197383648</v>
      </c>
      <c r="K579" s="265">
        <v>3924</v>
      </c>
      <c r="L579" s="265">
        <v>0</v>
      </c>
      <c r="M579" s="265">
        <v>938</v>
      </c>
      <c r="N579" s="266">
        <v>15551.029197383648</v>
      </c>
    </row>
    <row r="580" spans="1:14" s="62" customFormat="1" ht="12">
      <c r="A580" s="145">
        <v>470</v>
      </c>
      <c r="B580" s="145">
        <v>470165248</v>
      </c>
      <c r="C580" s="146" t="s">
        <v>222</v>
      </c>
      <c r="D580" s="145">
        <v>165</v>
      </c>
      <c r="E580" s="146" t="s">
        <v>18</v>
      </c>
      <c r="F580" s="145">
        <v>248</v>
      </c>
      <c r="G580" s="146" t="s">
        <v>19</v>
      </c>
      <c r="H580" s="262">
        <v>29.580000000000002</v>
      </c>
      <c r="I580" s="263"/>
      <c r="J580" s="264">
        <v>10520</v>
      </c>
      <c r="K580" s="265">
        <v>831</v>
      </c>
      <c r="L580" s="265">
        <v>0</v>
      </c>
      <c r="M580" s="265">
        <v>938</v>
      </c>
      <c r="N580" s="266">
        <v>12289</v>
      </c>
    </row>
    <row r="581" spans="1:14" s="62" customFormat="1" ht="12">
      <c r="A581" s="145">
        <v>470</v>
      </c>
      <c r="B581" s="145">
        <v>470165262</v>
      </c>
      <c r="C581" s="146" t="s">
        <v>222</v>
      </c>
      <c r="D581" s="145">
        <v>165</v>
      </c>
      <c r="E581" s="146" t="s">
        <v>18</v>
      </c>
      <c r="F581" s="145">
        <v>262</v>
      </c>
      <c r="G581" s="146" t="s">
        <v>20</v>
      </c>
      <c r="H581" s="262">
        <v>83.460000000000008</v>
      </c>
      <c r="I581" s="263"/>
      <c r="J581" s="264">
        <v>10958</v>
      </c>
      <c r="K581" s="265">
        <v>3830</v>
      </c>
      <c r="L581" s="265">
        <v>0</v>
      </c>
      <c r="M581" s="265">
        <v>938</v>
      </c>
      <c r="N581" s="266">
        <v>15726</v>
      </c>
    </row>
    <row r="582" spans="1:14" s="62" customFormat="1" ht="12">
      <c r="A582" s="145">
        <v>470</v>
      </c>
      <c r="B582" s="145">
        <v>470165274</v>
      </c>
      <c r="C582" s="146" t="s">
        <v>222</v>
      </c>
      <c r="D582" s="145">
        <v>165</v>
      </c>
      <c r="E582" s="146" t="s">
        <v>18</v>
      </c>
      <c r="F582" s="145">
        <v>274</v>
      </c>
      <c r="G582" s="146" t="s">
        <v>62</v>
      </c>
      <c r="H582" s="262">
        <v>2.99</v>
      </c>
      <c r="I582" s="263"/>
      <c r="J582" s="264">
        <v>11094</v>
      </c>
      <c r="K582" s="265">
        <v>4562</v>
      </c>
      <c r="L582" s="265">
        <v>0</v>
      </c>
      <c r="M582" s="265">
        <v>938</v>
      </c>
      <c r="N582" s="266">
        <v>16594</v>
      </c>
    </row>
    <row r="583" spans="1:14" s="62" customFormat="1" ht="12">
      <c r="A583" s="145">
        <v>470</v>
      </c>
      <c r="B583" s="145">
        <v>470165284</v>
      </c>
      <c r="C583" s="146" t="s">
        <v>222</v>
      </c>
      <c r="D583" s="145">
        <v>165</v>
      </c>
      <c r="E583" s="146" t="s">
        <v>18</v>
      </c>
      <c r="F583" s="145">
        <v>284</v>
      </c>
      <c r="G583" s="146" t="s">
        <v>146</v>
      </c>
      <c r="H583" s="262">
        <v>106.32000000000001</v>
      </c>
      <c r="I583" s="263"/>
      <c r="J583" s="264">
        <v>10310</v>
      </c>
      <c r="K583" s="265">
        <v>4107</v>
      </c>
      <c r="L583" s="265">
        <v>0</v>
      </c>
      <c r="M583" s="265">
        <v>938</v>
      </c>
      <c r="N583" s="266">
        <v>15355</v>
      </c>
    </row>
    <row r="584" spans="1:14" s="62" customFormat="1" ht="12">
      <c r="A584" s="145">
        <v>470</v>
      </c>
      <c r="B584" s="145">
        <v>470165305</v>
      </c>
      <c r="C584" s="146" t="s">
        <v>222</v>
      </c>
      <c r="D584" s="145">
        <v>165</v>
      </c>
      <c r="E584" s="146" t="s">
        <v>18</v>
      </c>
      <c r="F584" s="145">
        <v>305</v>
      </c>
      <c r="G584" s="146" t="s">
        <v>228</v>
      </c>
      <c r="H584" s="262">
        <v>64.08</v>
      </c>
      <c r="I584" s="263"/>
      <c r="J584" s="264">
        <v>9970</v>
      </c>
      <c r="K584" s="265">
        <v>4010</v>
      </c>
      <c r="L584" s="265">
        <v>0</v>
      </c>
      <c r="M584" s="265">
        <v>938</v>
      </c>
      <c r="N584" s="266">
        <v>14918</v>
      </c>
    </row>
    <row r="585" spans="1:14" s="62" customFormat="1" ht="12">
      <c r="A585" s="145">
        <v>470</v>
      </c>
      <c r="B585" s="145">
        <v>470165342</v>
      </c>
      <c r="C585" s="146" t="s">
        <v>222</v>
      </c>
      <c r="D585" s="145">
        <v>165</v>
      </c>
      <c r="E585" s="146" t="s">
        <v>18</v>
      </c>
      <c r="F585" s="145">
        <v>342</v>
      </c>
      <c r="G585" s="146" t="s">
        <v>229</v>
      </c>
      <c r="H585" s="262">
        <v>4</v>
      </c>
      <c r="I585" s="263"/>
      <c r="J585" s="264">
        <v>9407</v>
      </c>
      <c r="K585" s="265">
        <v>5955</v>
      </c>
      <c r="L585" s="265">
        <v>0</v>
      </c>
      <c r="M585" s="265">
        <v>938</v>
      </c>
      <c r="N585" s="266">
        <v>16300</v>
      </c>
    </row>
    <row r="586" spans="1:14" s="62" customFormat="1" ht="12">
      <c r="A586" s="145">
        <v>470</v>
      </c>
      <c r="B586" s="145">
        <v>470165344</v>
      </c>
      <c r="C586" s="146" t="s">
        <v>222</v>
      </c>
      <c r="D586" s="145">
        <v>165</v>
      </c>
      <c r="E586" s="146" t="s">
        <v>18</v>
      </c>
      <c r="F586" s="145">
        <v>344</v>
      </c>
      <c r="G586" s="146" t="s">
        <v>85</v>
      </c>
      <c r="H586" s="262">
        <v>1.67</v>
      </c>
      <c r="I586" s="263"/>
      <c r="J586" s="264">
        <v>10650.101930232659</v>
      </c>
      <c r="K586" s="265">
        <v>3622</v>
      </c>
      <c r="L586" s="265">
        <v>0</v>
      </c>
      <c r="M586" s="265">
        <v>938</v>
      </c>
      <c r="N586" s="266">
        <v>15210.101930232659</v>
      </c>
    </row>
    <row r="587" spans="1:14" s="62" customFormat="1" ht="12">
      <c r="A587" s="145">
        <v>470</v>
      </c>
      <c r="B587" s="145">
        <v>470165346</v>
      </c>
      <c r="C587" s="146" t="s">
        <v>222</v>
      </c>
      <c r="D587" s="145">
        <v>165</v>
      </c>
      <c r="E587" s="146" t="s">
        <v>18</v>
      </c>
      <c r="F587" s="145">
        <v>346</v>
      </c>
      <c r="G587" s="146" t="s">
        <v>22</v>
      </c>
      <c r="H587" s="262">
        <v>1</v>
      </c>
      <c r="I587" s="263"/>
      <c r="J587" s="264">
        <v>11851.653429909367</v>
      </c>
      <c r="K587" s="265">
        <v>1739</v>
      </c>
      <c r="L587" s="265">
        <v>0</v>
      </c>
      <c r="M587" s="265">
        <v>938</v>
      </c>
      <c r="N587" s="266">
        <v>14528.653429909367</v>
      </c>
    </row>
    <row r="588" spans="1:14" s="62" customFormat="1" ht="12">
      <c r="A588" s="145">
        <v>470</v>
      </c>
      <c r="B588" s="145">
        <v>470165347</v>
      </c>
      <c r="C588" s="146" t="s">
        <v>222</v>
      </c>
      <c r="D588" s="145">
        <v>165</v>
      </c>
      <c r="E588" s="146" t="s">
        <v>18</v>
      </c>
      <c r="F588" s="145">
        <v>347</v>
      </c>
      <c r="G588" s="146" t="s">
        <v>86</v>
      </c>
      <c r="H588" s="262">
        <v>7</v>
      </c>
      <c r="I588" s="263"/>
      <c r="J588" s="264">
        <v>10127</v>
      </c>
      <c r="K588" s="265">
        <v>4585</v>
      </c>
      <c r="L588" s="265">
        <v>0</v>
      </c>
      <c r="M588" s="265">
        <v>938</v>
      </c>
      <c r="N588" s="266">
        <v>15650</v>
      </c>
    </row>
    <row r="589" spans="1:14" s="62" customFormat="1" ht="12">
      <c r="A589" s="145">
        <v>470</v>
      </c>
      <c r="B589" s="145">
        <v>470165705</v>
      </c>
      <c r="C589" s="146" t="s">
        <v>222</v>
      </c>
      <c r="D589" s="145">
        <v>165</v>
      </c>
      <c r="E589" s="146" t="s">
        <v>18</v>
      </c>
      <c r="F589" s="145">
        <v>705</v>
      </c>
      <c r="G589" s="146" t="s">
        <v>350</v>
      </c>
      <c r="H589" s="262">
        <v>3</v>
      </c>
      <c r="I589" s="263"/>
      <c r="J589" s="264">
        <v>11094</v>
      </c>
      <c r="K589" s="265">
        <v>7414</v>
      </c>
      <c r="L589" s="265">
        <v>0</v>
      </c>
      <c r="M589" s="265">
        <v>938</v>
      </c>
      <c r="N589" s="266">
        <v>19446</v>
      </c>
    </row>
    <row r="590" spans="1:14" s="62" customFormat="1" ht="12">
      <c r="A590" s="145">
        <v>474</v>
      </c>
      <c r="B590" s="145">
        <v>474097064</v>
      </c>
      <c r="C590" s="146" t="s">
        <v>230</v>
      </c>
      <c r="D590" s="145">
        <v>97</v>
      </c>
      <c r="E590" s="146" t="s">
        <v>231</v>
      </c>
      <c r="F590" s="145">
        <v>64</v>
      </c>
      <c r="G590" s="146" t="s">
        <v>107</v>
      </c>
      <c r="H590" s="262">
        <v>1</v>
      </c>
      <c r="I590" s="263"/>
      <c r="J590" s="264">
        <v>8960</v>
      </c>
      <c r="K590" s="265">
        <v>1114</v>
      </c>
      <c r="L590" s="265">
        <v>0</v>
      </c>
      <c r="M590" s="265">
        <v>938</v>
      </c>
      <c r="N590" s="266">
        <v>11012</v>
      </c>
    </row>
    <row r="591" spans="1:14" s="62" customFormat="1" ht="12">
      <c r="A591" s="145">
        <v>474</v>
      </c>
      <c r="B591" s="145">
        <v>474097097</v>
      </c>
      <c r="C591" s="146" t="s">
        <v>230</v>
      </c>
      <c r="D591" s="145">
        <v>97</v>
      </c>
      <c r="E591" s="146" t="s">
        <v>231</v>
      </c>
      <c r="F591" s="145">
        <v>97</v>
      </c>
      <c r="G591" s="146" t="s">
        <v>231</v>
      </c>
      <c r="H591" s="262">
        <v>210.81</v>
      </c>
      <c r="I591" s="263"/>
      <c r="J591" s="264">
        <v>12373</v>
      </c>
      <c r="K591" s="265">
        <v>5</v>
      </c>
      <c r="L591" s="265">
        <v>0</v>
      </c>
      <c r="M591" s="265">
        <v>938</v>
      </c>
      <c r="N591" s="266">
        <v>13316</v>
      </c>
    </row>
    <row r="592" spans="1:14" s="62" customFormat="1" ht="12">
      <c r="A592" s="145">
        <v>474</v>
      </c>
      <c r="B592" s="145">
        <v>474097101</v>
      </c>
      <c r="C592" s="146" t="s">
        <v>230</v>
      </c>
      <c r="D592" s="145">
        <v>97</v>
      </c>
      <c r="E592" s="146" t="s">
        <v>231</v>
      </c>
      <c r="F592" s="145">
        <v>101</v>
      </c>
      <c r="G592" s="146" t="s">
        <v>108</v>
      </c>
      <c r="H592" s="262">
        <v>0.5</v>
      </c>
      <c r="I592" s="263"/>
      <c r="J592" s="264">
        <v>10918.139429199784</v>
      </c>
      <c r="K592" s="265">
        <v>2930</v>
      </c>
      <c r="L592" s="265">
        <v>0</v>
      </c>
      <c r="M592" s="265">
        <v>938</v>
      </c>
      <c r="N592" s="266">
        <v>14786.139429199784</v>
      </c>
    </row>
    <row r="593" spans="1:14" s="62" customFormat="1" ht="12">
      <c r="A593" s="145">
        <v>474</v>
      </c>
      <c r="B593" s="145">
        <v>474097103</v>
      </c>
      <c r="C593" s="146" t="s">
        <v>230</v>
      </c>
      <c r="D593" s="145">
        <v>97</v>
      </c>
      <c r="E593" s="146" t="s">
        <v>231</v>
      </c>
      <c r="F593" s="145">
        <v>103</v>
      </c>
      <c r="G593" s="146" t="s">
        <v>232</v>
      </c>
      <c r="H593" s="262">
        <v>20.399999999999999</v>
      </c>
      <c r="I593" s="263"/>
      <c r="J593" s="264">
        <v>13924</v>
      </c>
      <c r="K593" s="265">
        <v>271</v>
      </c>
      <c r="L593" s="265">
        <v>0</v>
      </c>
      <c r="M593" s="265">
        <v>938</v>
      </c>
      <c r="N593" s="266">
        <v>15133</v>
      </c>
    </row>
    <row r="594" spans="1:14" s="62" customFormat="1" ht="12">
      <c r="A594" s="145">
        <v>474</v>
      </c>
      <c r="B594" s="145">
        <v>474097141</v>
      </c>
      <c r="C594" s="146" t="s">
        <v>230</v>
      </c>
      <c r="D594" s="145">
        <v>97</v>
      </c>
      <c r="E594" s="146" t="s">
        <v>231</v>
      </c>
      <c r="F594" s="145">
        <v>141</v>
      </c>
      <c r="G594" s="146" t="s">
        <v>111</v>
      </c>
      <c r="H594" s="262">
        <v>0.88</v>
      </c>
      <c r="I594" s="263"/>
      <c r="J594" s="264">
        <v>11513.751801546274</v>
      </c>
      <c r="K594" s="265">
        <v>5164</v>
      </c>
      <c r="L594" s="265">
        <v>0</v>
      </c>
      <c r="M594" s="265">
        <v>938</v>
      </c>
      <c r="N594" s="266">
        <v>17615.751801546274</v>
      </c>
    </row>
    <row r="595" spans="1:14" s="62" customFormat="1" ht="12">
      <c r="A595" s="145">
        <v>474</v>
      </c>
      <c r="B595" s="145">
        <v>474097153</v>
      </c>
      <c r="C595" s="146" t="s">
        <v>230</v>
      </c>
      <c r="D595" s="145">
        <v>97</v>
      </c>
      <c r="E595" s="146" t="s">
        <v>231</v>
      </c>
      <c r="F595" s="145">
        <v>153</v>
      </c>
      <c r="G595" s="146" t="s">
        <v>112</v>
      </c>
      <c r="H595" s="262">
        <v>37.94</v>
      </c>
      <c r="I595" s="263"/>
      <c r="J595" s="264">
        <v>11569</v>
      </c>
      <c r="K595" s="265">
        <v>196</v>
      </c>
      <c r="L595" s="265">
        <v>0</v>
      </c>
      <c r="M595" s="265">
        <v>938</v>
      </c>
      <c r="N595" s="266">
        <v>12703</v>
      </c>
    </row>
    <row r="596" spans="1:14" s="62" customFormat="1" ht="12">
      <c r="A596" s="145">
        <v>474</v>
      </c>
      <c r="B596" s="145">
        <v>474097162</v>
      </c>
      <c r="C596" s="146" t="s">
        <v>230</v>
      </c>
      <c r="D596" s="145">
        <v>97</v>
      </c>
      <c r="E596" s="146" t="s">
        <v>231</v>
      </c>
      <c r="F596" s="145">
        <v>162</v>
      </c>
      <c r="G596" s="146" t="s">
        <v>233</v>
      </c>
      <c r="H596" s="262">
        <v>15.78</v>
      </c>
      <c r="I596" s="263"/>
      <c r="J596" s="264">
        <v>10402</v>
      </c>
      <c r="K596" s="265">
        <v>2477</v>
      </c>
      <c r="L596" s="265">
        <v>0</v>
      </c>
      <c r="M596" s="265">
        <v>938</v>
      </c>
      <c r="N596" s="266">
        <v>13817</v>
      </c>
    </row>
    <row r="597" spans="1:14" s="62" customFormat="1" ht="12">
      <c r="A597" s="145">
        <v>474</v>
      </c>
      <c r="B597" s="145">
        <v>474097214</v>
      </c>
      <c r="C597" s="146" t="s">
        <v>230</v>
      </c>
      <c r="D597" s="145">
        <v>97</v>
      </c>
      <c r="E597" s="146" t="s">
        <v>231</v>
      </c>
      <c r="F597" s="145">
        <v>214</v>
      </c>
      <c r="G597" s="146" t="s">
        <v>274</v>
      </c>
      <c r="H597" s="262">
        <v>1</v>
      </c>
      <c r="I597" s="263"/>
      <c r="J597" s="264">
        <v>11403.740747348118</v>
      </c>
      <c r="K597" s="265">
        <v>2289</v>
      </c>
      <c r="L597" s="265">
        <v>0</v>
      </c>
      <c r="M597" s="265">
        <v>938</v>
      </c>
      <c r="N597" s="266">
        <v>14630.740747348118</v>
      </c>
    </row>
    <row r="598" spans="1:14" s="62" customFormat="1" ht="12">
      <c r="A598" s="145">
        <v>474</v>
      </c>
      <c r="B598" s="145">
        <v>474097239</v>
      </c>
      <c r="C598" s="146" t="s">
        <v>230</v>
      </c>
      <c r="D598" s="145">
        <v>97</v>
      </c>
      <c r="E598" s="146" t="s">
        <v>231</v>
      </c>
      <c r="F598" s="145">
        <v>239</v>
      </c>
      <c r="G598" s="146" t="s">
        <v>258</v>
      </c>
      <c r="H598" s="262">
        <v>0.73</v>
      </c>
      <c r="I598" s="263"/>
      <c r="J598" s="264">
        <v>11825.887254672371</v>
      </c>
      <c r="K598" s="265">
        <v>4660</v>
      </c>
      <c r="L598" s="265">
        <v>0</v>
      </c>
      <c r="M598" s="265">
        <v>938</v>
      </c>
      <c r="N598" s="266">
        <v>17423.887254672372</v>
      </c>
    </row>
    <row r="599" spans="1:14" s="62" customFormat="1" ht="12">
      <c r="A599" s="145">
        <v>474</v>
      </c>
      <c r="B599" s="145">
        <v>474097322</v>
      </c>
      <c r="C599" s="146" t="s">
        <v>230</v>
      </c>
      <c r="D599" s="145">
        <v>97</v>
      </c>
      <c r="E599" s="146" t="s">
        <v>231</v>
      </c>
      <c r="F599" s="145">
        <v>322</v>
      </c>
      <c r="G599" s="146" t="s">
        <v>119</v>
      </c>
      <c r="H599" s="262">
        <v>3</v>
      </c>
      <c r="I599" s="263"/>
      <c r="J599" s="264">
        <v>10766</v>
      </c>
      <c r="K599" s="265">
        <v>5885</v>
      </c>
      <c r="L599" s="265">
        <v>0</v>
      </c>
      <c r="M599" s="265">
        <v>938</v>
      </c>
      <c r="N599" s="266">
        <v>17589</v>
      </c>
    </row>
    <row r="600" spans="1:14" s="62" customFormat="1" ht="12">
      <c r="A600" s="145">
        <v>474</v>
      </c>
      <c r="B600" s="145">
        <v>474097343</v>
      </c>
      <c r="C600" s="146" t="s">
        <v>230</v>
      </c>
      <c r="D600" s="145">
        <v>97</v>
      </c>
      <c r="E600" s="146" t="s">
        <v>231</v>
      </c>
      <c r="F600" s="145">
        <v>343</v>
      </c>
      <c r="G600" s="146" t="s">
        <v>234</v>
      </c>
      <c r="H600" s="262">
        <v>22.71</v>
      </c>
      <c r="I600" s="263"/>
      <c r="J600" s="264">
        <v>10696</v>
      </c>
      <c r="K600" s="265">
        <v>912</v>
      </c>
      <c r="L600" s="265">
        <v>0</v>
      </c>
      <c r="M600" s="265">
        <v>938</v>
      </c>
      <c r="N600" s="266">
        <v>12546</v>
      </c>
    </row>
    <row r="601" spans="1:14" s="62" customFormat="1" ht="12">
      <c r="A601" s="145">
        <v>474</v>
      </c>
      <c r="B601" s="145">
        <v>474097600</v>
      </c>
      <c r="C601" s="146" t="s">
        <v>230</v>
      </c>
      <c r="D601" s="145">
        <v>97</v>
      </c>
      <c r="E601" s="146" t="s">
        <v>231</v>
      </c>
      <c r="F601" s="145">
        <v>600</v>
      </c>
      <c r="G601" s="146" t="s">
        <v>142</v>
      </c>
      <c r="H601" s="262">
        <v>0.51</v>
      </c>
      <c r="I601" s="263"/>
      <c r="J601" s="264">
        <v>10907.815000506233</v>
      </c>
      <c r="K601" s="265">
        <v>4608</v>
      </c>
      <c r="L601" s="265">
        <v>0</v>
      </c>
      <c r="M601" s="265">
        <v>938</v>
      </c>
      <c r="N601" s="266">
        <v>16453.815000506234</v>
      </c>
    </row>
    <row r="602" spans="1:14" s="62" customFormat="1" ht="12">
      <c r="A602" s="145">
        <v>474</v>
      </c>
      <c r="B602" s="145">
        <v>474097610</v>
      </c>
      <c r="C602" s="146" t="s">
        <v>230</v>
      </c>
      <c r="D602" s="145">
        <v>97</v>
      </c>
      <c r="E602" s="146" t="s">
        <v>231</v>
      </c>
      <c r="F602" s="145">
        <v>610</v>
      </c>
      <c r="G602" s="146" t="s">
        <v>235</v>
      </c>
      <c r="H602" s="262">
        <v>10.250000000000002</v>
      </c>
      <c r="I602" s="263"/>
      <c r="J602" s="264">
        <v>11446</v>
      </c>
      <c r="K602" s="265">
        <v>2423</v>
      </c>
      <c r="L602" s="265">
        <v>0</v>
      </c>
      <c r="M602" s="265">
        <v>938</v>
      </c>
      <c r="N602" s="266">
        <v>14807</v>
      </c>
    </row>
    <row r="603" spans="1:14" s="62" customFormat="1" ht="12">
      <c r="A603" s="145">
        <v>474</v>
      </c>
      <c r="B603" s="145">
        <v>474097615</v>
      </c>
      <c r="C603" s="146" t="s">
        <v>230</v>
      </c>
      <c r="D603" s="145">
        <v>97</v>
      </c>
      <c r="E603" s="146" t="s">
        <v>231</v>
      </c>
      <c r="F603" s="145">
        <v>615</v>
      </c>
      <c r="G603" s="146" t="s">
        <v>236</v>
      </c>
      <c r="H603" s="262">
        <v>3.16</v>
      </c>
      <c r="I603" s="263"/>
      <c r="J603" s="264">
        <v>9562</v>
      </c>
      <c r="K603" s="265">
        <v>574</v>
      </c>
      <c r="L603" s="265">
        <v>0</v>
      </c>
      <c r="M603" s="265">
        <v>938</v>
      </c>
      <c r="N603" s="266">
        <v>11074</v>
      </c>
    </row>
    <row r="604" spans="1:14" s="62" customFormat="1" ht="12">
      <c r="A604" s="145">
        <v>474</v>
      </c>
      <c r="B604" s="145">
        <v>474097616</v>
      </c>
      <c r="C604" s="146" t="s">
        <v>230</v>
      </c>
      <c r="D604" s="145">
        <v>97</v>
      </c>
      <c r="E604" s="146" t="s">
        <v>231</v>
      </c>
      <c r="F604" s="145">
        <v>616</v>
      </c>
      <c r="G604" s="146" t="s">
        <v>87</v>
      </c>
      <c r="H604" s="262">
        <v>2.33</v>
      </c>
      <c r="I604" s="263"/>
      <c r="J604" s="264">
        <v>9863</v>
      </c>
      <c r="K604" s="265">
        <v>3832</v>
      </c>
      <c r="L604" s="265">
        <v>0</v>
      </c>
      <c r="M604" s="265">
        <v>938</v>
      </c>
      <c r="N604" s="266">
        <v>14633</v>
      </c>
    </row>
    <row r="605" spans="1:14" s="62" customFormat="1" ht="12">
      <c r="A605" s="145">
        <v>474</v>
      </c>
      <c r="B605" s="145">
        <v>474097620</v>
      </c>
      <c r="C605" s="146" t="s">
        <v>230</v>
      </c>
      <c r="D605" s="145">
        <v>97</v>
      </c>
      <c r="E605" s="146" t="s">
        <v>231</v>
      </c>
      <c r="F605" s="145">
        <v>620</v>
      </c>
      <c r="G605" s="146" t="s">
        <v>121</v>
      </c>
      <c r="H605" s="262">
        <v>0.47</v>
      </c>
      <c r="I605" s="263"/>
      <c r="J605" s="264">
        <v>10639.492736842105</v>
      </c>
      <c r="K605" s="265">
        <v>6183</v>
      </c>
      <c r="L605" s="265">
        <v>0</v>
      </c>
      <c r="M605" s="265">
        <v>938</v>
      </c>
      <c r="N605" s="266">
        <v>17760.492736842105</v>
      </c>
    </row>
    <row r="606" spans="1:14" s="62" customFormat="1" ht="12">
      <c r="A606" s="145">
        <v>474</v>
      </c>
      <c r="B606" s="145">
        <v>474097622</v>
      </c>
      <c r="C606" s="146" t="s">
        <v>230</v>
      </c>
      <c r="D606" s="145">
        <v>97</v>
      </c>
      <c r="E606" s="146" t="s">
        <v>231</v>
      </c>
      <c r="F606" s="145">
        <v>622</v>
      </c>
      <c r="G606" s="146" t="s">
        <v>188</v>
      </c>
      <c r="H606" s="262">
        <v>1</v>
      </c>
      <c r="I606" s="263"/>
      <c r="J606" s="264">
        <v>11114.066499712146</v>
      </c>
      <c r="K606" s="265">
        <v>2478</v>
      </c>
      <c r="L606" s="265">
        <v>0</v>
      </c>
      <c r="M606" s="265">
        <v>938</v>
      </c>
      <c r="N606" s="266">
        <v>14530.066499712146</v>
      </c>
    </row>
    <row r="607" spans="1:14" s="62" customFormat="1" ht="12">
      <c r="A607" s="145">
        <v>474</v>
      </c>
      <c r="B607" s="145">
        <v>474097673</v>
      </c>
      <c r="C607" s="146" t="s">
        <v>230</v>
      </c>
      <c r="D607" s="145">
        <v>97</v>
      </c>
      <c r="E607" s="146" t="s">
        <v>231</v>
      </c>
      <c r="F607" s="145">
        <v>673</v>
      </c>
      <c r="G607" s="146" t="s">
        <v>143</v>
      </c>
      <c r="H607" s="262">
        <v>1.08</v>
      </c>
      <c r="I607" s="263"/>
      <c r="J607" s="264">
        <v>10373.290496331463</v>
      </c>
      <c r="K607" s="265">
        <v>6034</v>
      </c>
      <c r="L607" s="265">
        <v>0</v>
      </c>
      <c r="M607" s="265">
        <v>938</v>
      </c>
      <c r="N607" s="266">
        <v>17345.290496331465</v>
      </c>
    </row>
    <row r="608" spans="1:14" s="62" customFormat="1" ht="12">
      <c r="A608" s="145">
        <v>474</v>
      </c>
      <c r="B608" s="145">
        <v>474097720</v>
      </c>
      <c r="C608" s="146" t="s">
        <v>230</v>
      </c>
      <c r="D608" s="145">
        <v>97</v>
      </c>
      <c r="E608" s="146" t="s">
        <v>231</v>
      </c>
      <c r="F608" s="145">
        <v>720</v>
      </c>
      <c r="G608" s="146" t="s">
        <v>237</v>
      </c>
      <c r="H608" s="262">
        <v>10.5</v>
      </c>
      <c r="I608" s="263"/>
      <c r="J608" s="264">
        <v>11867</v>
      </c>
      <c r="K608" s="265">
        <v>1944</v>
      </c>
      <c r="L608" s="265">
        <v>0</v>
      </c>
      <c r="M608" s="265">
        <v>938</v>
      </c>
      <c r="N608" s="266">
        <v>14749</v>
      </c>
    </row>
    <row r="609" spans="1:14" s="62" customFormat="1" ht="12">
      <c r="A609" s="145">
        <v>474</v>
      </c>
      <c r="B609" s="145">
        <v>474097725</v>
      </c>
      <c r="C609" s="146" t="s">
        <v>230</v>
      </c>
      <c r="D609" s="145">
        <v>97</v>
      </c>
      <c r="E609" s="146" t="s">
        <v>231</v>
      </c>
      <c r="F609" s="145">
        <v>725</v>
      </c>
      <c r="G609" s="146" t="s">
        <v>123</v>
      </c>
      <c r="H609" s="262">
        <v>1</v>
      </c>
      <c r="I609" s="263"/>
      <c r="J609" s="264">
        <v>10786.613150755757</v>
      </c>
      <c r="K609" s="265">
        <v>3904</v>
      </c>
      <c r="L609" s="265">
        <v>0</v>
      </c>
      <c r="M609" s="265">
        <v>938</v>
      </c>
      <c r="N609" s="266">
        <v>15628.613150755757</v>
      </c>
    </row>
    <row r="610" spans="1:14" s="62" customFormat="1" ht="12">
      <c r="A610" s="145">
        <v>474</v>
      </c>
      <c r="B610" s="145">
        <v>474097735</v>
      </c>
      <c r="C610" s="146" t="s">
        <v>230</v>
      </c>
      <c r="D610" s="145">
        <v>97</v>
      </c>
      <c r="E610" s="146" t="s">
        <v>231</v>
      </c>
      <c r="F610" s="145">
        <v>735</v>
      </c>
      <c r="G610" s="146" t="s">
        <v>125</v>
      </c>
      <c r="H610" s="262">
        <v>13.24</v>
      </c>
      <c r="I610" s="263"/>
      <c r="J610" s="264">
        <v>11970</v>
      </c>
      <c r="K610" s="265">
        <v>4865</v>
      </c>
      <c r="L610" s="265">
        <v>0</v>
      </c>
      <c r="M610" s="265">
        <v>938</v>
      </c>
      <c r="N610" s="266">
        <v>17773</v>
      </c>
    </row>
    <row r="611" spans="1:14" s="62" customFormat="1" ht="12">
      <c r="A611" s="145">
        <v>474</v>
      </c>
      <c r="B611" s="145">
        <v>474097753</v>
      </c>
      <c r="C611" s="146" t="s">
        <v>230</v>
      </c>
      <c r="D611" s="145">
        <v>97</v>
      </c>
      <c r="E611" s="146" t="s">
        <v>231</v>
      </c>
      <c r="F611" s="145">
        <v>753</v>
      </c>
      <c r="G611" s="146" t="s">
        <v>238</v>
      </c>
      <c r="H611" s="262">
        <v>5</v>
      </c>
      <c r="I611" s="263"/>
      <c r="J611" s="264">
        <v>10164</v>
      </c>
      <c r="K611" s="265">
        <v>4198</v>
      </c>
      <c r="L611" s="265">
        <v>0</v>
      </c>
      <c r="M611" s="265">
        <v>938</v>
      </c>
      <c r="N611" s="266">
        <v>15300</v>
      </c>
    </row>
    <row r="612" spans="1:14" s="62" customFormat="1" ht="12">
      <c r="A612" s="145">
        <v>474</v>
      </c>
      <c r="B612" s="145">
        <v>474097755</v>
      </c>
      <c r="C612" s="146" t="s">
        <v>230</v>
      </c>
      <c r="D612" s="145">
        <v>97</v>
      </c>
      <c r="E612" s="146" t="s">
        <v>231</v>
      </c>
      <c r="F612" s="145">
        <v>755</v>
      </c>
      <c r="G612" s="146" t="s">
        <v>43</v>
      </c>
      <c r="H612" s="262">
        <v>0.09</v>
      </c>
      <c r="I612" s="263"/>
      <c r="J612" s="264">
        <v>15345</v>
      </c>
      <c r="K612" s="265">
        <v>7257</v>
      </c>
      <c r="L612" s="265">
        <v>0</v>
      </c>
      <c r="M612" s="265">
        <v>938</v>
      </c>
      <c r="N612" s="266">
        <v>23540</v>
      </c>
    </row>
    <row r="613" spans="1:14" s="62" customFormat="1" ht="12">
      <c r="A613" s="145">
        <v>474</v>
      </c>
      <c r="B613" s="145">
        <v>474097770</v>
      </c>
      <c r="C613" s="146" t="s">
        <v>230</v>
      </c>
      <c r="D613" s="145">
        <v>97</v>
      </c>
      <c r="E613" s="146" t="s">
        <v>231</v>
      </c>
      <c r="F613" s="145">
        <v>770</v>
      </c>
      <c r="G613" s="146" t="s">
        <v>347</v>
      </c>
      <c r="H613" s="262">
        <v>1</v>
      </c>
      <c r="I613" s="263"/>
      <c r="J613" s="264">
        <v>12761.948015267173</v>
      </c>
      <c r="K613" s="265">
        <v>1982</v>
      </c>
      <c r="L613" s="265">
        <v>0</v>
      </c>
      <c r="M613" s="265">
        <v>938</v>
      </c>
      <c r="N613" s="266">
        <v>15681.948015267173</v>
      </c>
    </row>
    <row r="614" spans="1:14" s="62" customFormat="1" ht="12">
      <c r="A614" s="145">
        <v>474</v>
      </c>
      <c r="B614" s="145">
        <v>474097775</v>
      </c>
      <c r="C614" s="146" t="s">
        <v>230</v>
      </c>
      <c r="D614" s="145">
        <v>97</v>
      </c>
      <c r="E614" s="146" t="s">
        <v>231</v>
      </c>
      <c r="F614" s="145">
        <v>775</v>
      </c>
      <c r="G614" s="146" t="s">
        <v>126</v>
      </c>
      <c r="H614" s="262">
        <v>4</v>
      </c>
      <c r="I614" s="263"/>
      <c r="J614" s="264">
        <v>11820</v>
      </c>
      <c r="K614" s="265">
        <v>2808</v>
      </c>
      <c r="L614" s="265">
        <v>0</v>
      </c>
      <c r="M614" s="265">
        <v>938</v>
      </c>
      <c r="N614" s="266">
        <v>15566</v>
      </c>
    </row>
    <row r="615" spans="1:14" s="62" customFormat="1" ht="12">
      <c r="A615" s="145">
        <v>478</v>
      </c>
      <c r="B615" s="145">
        <v>478352023</v>
      </c>
      <c r="C615" s="146" t="s">
        <v>240</v>
      </c>
      <c r="D615" s="145">
        <v>352</v>
      </c>
      <c r="E615" s="146" t="s">
        <v>241</v>
      </c>
      <c r="F615" s="145">
        <v>23</v>
      </c>
      <c r="G615" s="146" t="s">
        <v>78</v>
      </c>
      <c r="H615" s="262">
        <v>0.59</v>
      </c>
      <c r="I615" s="263"/>
      <c r="J615" s="264">
        <v>11268.079635448836</v>
      </c>
      <c r="K615" s="265">
        <v>6248</v>
      </c>
      <c r="L615" s="265">
        <v>0</v>
      </c>
      <c r="M615" s="265">
        <v>938</v>
      </c>
      <c r="N615" s="266">
        <v>18454.079635448834</v>
      </c>
    </row>
    <row r="616" spans="1:14" s="62" customFormat="1" ht="12">
      <c r="A616" s="145">
        <v>478</v>
      </c>
      <c r="B616" s="145">
        <v>478352064</v>
      </c>
      <c r="C616" s="146" t="s">
        <v>240</v>
      </c>
      <c r="D616" s="145">
        <v>352</v>
      </c>
      <c r="E616" s="146" t="s">
        <v>241</v>
      </c>
      <c r="F616" s="145">
        <v>64</v>
      </c>
      <c r="G616" s="146" t="s">
        <v>107</v>
      </c>
      <c r="H616" s="262">
        <v>2</v>
      </c>
      <c r="I616" s="263"/>
      <c r="J616" s="264">
        <v>10766</v>
      </c>
      <c r="K616" s="265">
        <v>1338</v>
      </c>
      <c r="L616" s="265">
        <v>0</v>
      </c>
      <c r="M616" s="265">
        <v>938</v>
      </c>
      <c r="N616" s="266">
        <v>13042</v>
      </c>
    </row>
    <row r="617" spans="1:14" s="62" customFormat="1" ht="12">
      <c r="A617" s="145">
        <v>478</v>
      </c>
      <c r="B617" s="145">
        <v>478352067</v>
      </c>
      <c r="C617" s="146" t="s">
        <v>240</v>
      </c>
      <c r="D617" s="145">
        <v>352</v>
      </c>
      <c r="E617" s="146" t="s">
        <v>241</v>
      </c>
      <c r="F617" s="145">
        <v>67</v>
      </c>
      <c r="G617" s="146" t="s">
        <v>242</v>
      </c>
      <c r="H617" s="262">
        <v>1</v>
      </c>
      <c r="I617" s="263"/>
      <c r="J617" s="264">
        <v>8960</v>
      </c>
      <c r="K617" s="265">
        <v>8828</v>
      </c>
      <c r="L617" s="265">
        <v>0</v>
      </c>
      <c r="M617" s="265">
        <v>938</v>
      </c>
      <c r="N617" s="266">
        <v>18726</v>
      </c>
    </row>
    <row r="618" spans="1:14" s="62" customFormat="1" ht="12">
      <c r="A618" s="145">
        <v>478</v>
      </c>
      <c r="B618" s="145">
        <v>478352097</v>
      </c>
      <c r="C618" s="146" t="s">
        <v>240</v>
      </c>
      <c r="D618" s="145">
        <v>352</v>
      </c>
      <c r="E618" s="146" t="s">
        <v>241</v>
      </c>
      <c r="F618" s="145">
        <v>97</v>
      </c>
      <c r="G618" s="146" t="s">
        <v>231</v>
      </c>
      <c r="H618" s="262">
        <v>8.67</v>
      </c>
      <c r="I618" s="263"/>
      <c r="J618" s="264">
        <v>12683</v>
      </c>
      <c r="K618" s="265">
        <v>5</v>
      </c>
      <c r="L618" s="265">
        <v>0</v>
      </c>
      <c r="M618" s="265">
        <v>938</v>
      </c>
      <c r="N618" s="266">
        <v>13626</v>
      </c>
    </row>
    <row r="619" spans="1:14" s="62" customFormat="1" ht="12">
      <c r="A619" s="145">
        <v>478</v>
      </c>
      <c r="B619" s="145">
        <v>478352103</v>
      </c>
      <c r="C619" s="146" t="s">
        <v>240</v>
      </c>
      <c r="D619" s="145">
        <v>352</v>
      </c>
      <c r="E619" s="146" t="s">
        <v>241</v>
      </c>
      <c r="F619" s="145">
        <v>103</v>
      </c>
      <c r="G619" s="146" t="s">
        <v>232</v>
      </c>
      <c r="H619" s="262">
        <v>2</v>
      </c>
      <c r="I619" s="263"/>
      <c r="J619" s="264">
        <v>10766</v>
      </c>
      <c r="K619" s="265">
        <v>209</v>
      </c>
      <c r="L619" s="265">
        <v>0</v>
      </c>
      <c r="M619" s="265">
        <v>938</v>
      </c>
      <c r="N619" s="266">
        <v>11913</v>
      </c>
    </row>
    <row r="620" spans="1:14" s="62" customFormat="1" ht="12">
      <c r="A620" s="145">
        <v>478</v>
      </c>
      <c r="B620" s="145">
        <v>478352107</v>
      </c>
      <c r="C620" s="146" t="s">
        <v>240</v>
      </c>
      <c r="D620" s="145">
        <v>352</v>
      </c>
      <c r="E620" s="146" t="s">
        <v>241</v>
      </c>
      <c r="F620" s="145">
        <v>107</v>
      </c>
      <c r="G620" s="146" t="s">
        <v>468</v>
      </c>
      <c r="H620" s="262">
        <v>0.5</v>
      </c>
      <c r="I620" s="263"/>
      <c r="J620" s="264">
        <v>12430.589091525537</v>
      </c>
      <c r="K620" s="265">
        <v>4510</v>
      </c>
      <c r="L620" s="265">
        <v>0</v>
      </c>
      <c r="M620" s="265">
        <v>938</v>
      </c>
      <c r="N620" s="266">
        <v>17878.589091525537</v>
      </c>
    </row>
    <row r="621" spans="1:14" s="62" customFormat="1" ht="12">
      <c r="A621" s="145">
        <v>478</v>
      </c>
      <c r="B621" s="145">
        <v>478352125</v>
      </c>
      <c r="C621" s="146" t="s">
        <v>240</v>
      </c>
      <c r="D621" s="145">
        <v>352</v>
      </c>
      <c r="E621" s="146" t="s">
        <v>241</v>
      </c>
      <c r="F621" s="145">
        <v>125</v>
      </c>
      <c r="G621" s="146" t="s">
        <v>110</v>
      </c>
      <c r="H621" s="262">
        <v>24.7</v>
      </c>
      <c r="I621" s="263"/>
      <c r="J621" s="264">
        <v>10129</v>
      </c>
      <c r="K621" s="265">
        <v>6298</v>
      </c>
      <c r="L621" s="265">
        <v>0</v>
      </c>
      <c r="M621" s="265">
        <v>938</v>
      </c>
      <c r="N621" s="266">
        <v>17365</v>
      </c>
    </row>
    <row r="622" spans="1:14" s="62" customFormat="1" ht="12">
      <c r="A622" s="145">
        <v>478</v>
      </c>
      <c r="B622" s="145">
        <v>478352141</v>
      </c>
      <c r="C622" s="146" t="s">
        <v>240</v>
      </c>
      <c r="D622" s="145">
        <v>352</v>
      </c>
      <c r="E622" s="146" t="s">
        <v>241</v>
      </c>
      <c r="F622" s="145">
        <v>141</v>
      </c>
      <c r="G622" s="146" t="s">
        <v>111</v>
      </c>
      <c r="H622" s="262">
        <v>5</v>
      </c>
      <c r="I622" s="263"/>
      <c r="J622" s="264">
        <v>9412</v>
      </c>
      <c r="K622" s="265">
        <v>4222</v>
      </c>
      <c r="L622" s="265">
        <v>0</v>
      </c>
      <c r="M622" s="265">
        <v>938</v>
      </c>
      <c r="N622" s="266">
        <v>14572</v>
      </c>
    </row>
    <row r="623" spans="1:14" s="62" customFormat="1" ht="12">
      <c r="A623" s="145">
        <v>478</v>
      </c>
      <c r="B623" s="145">
        <v>478352153</v>
      </c>
      <c r="C623" s="146" t="s">
        <v>240</v>
      </c>
      <c r="D623" s="145">
        <v>352</v>
      </c>
      <c r="E623" s="146" t="s">
        <v>241</v>
      </c>
      <c r="F623" s="145">
        <v>153</v>
      </c>
      <c r="G623" s="146" t="s">
        <v>112</v>
      </c>
      <c r="H623" s="262">
        <v>48.470000000000006</v>
      </c>
      <c r="I623" s="263"/>
      <c r="J623" s="264">
        <v>10600</v>
      </c>
      <c r="K623" s="265">
        <v>179</v>
      </c>
      <c r="L623" s="265">
        <v>0</v>
      </c>
      <c r="M623" s="265">
        <v>938</v>
      </c>
      <c r="N623" s="266">
        <v>11717</v>
      </c>
    </row>
    <row r="624" spans="1:14" s="62" customFormat="1" ht="12">
      <c r="A624" s="145">
        <v>478</v>
      </c>
      <c r="B624" s="145">
        <v>478352158</v>
      </c>
      <c r="C624" s="146" t="s">
        <v>240</v>
      </c>
      <c r="D624" s="145">
        <v>352</v>
      </c>
      <c r="E624" s="146" t="s">
        <v>241</v>
      </c>
      <c r="F624" s="145">
        <v>158</v>
      </c>
      <c r="G624" s="146" t="s">
        <v>113</v>
      </c>
      <c r="H624" s="262">
        <v>47.99</v>
      </c>
      <c r="I624" s="263"/>
      <c r="J624" s="264">
        <v>10662</v>
      </c>
      <c r="K624" s="265">
        <v>5572</v>
      </c>
      <c r="L624" s="265">
        <v>0</v>
      </c>
      <c r="M624" s="265">
        <v>938</v>
      </c>
      <c r="N624" s="266">
        <v>17172</v>
      </c>
    </row>
    <row r="625" spans="1:14" s="62" customFormat="1" ht="12">
      <c r="A625" s="145">
        <v>478</v>
      </c>
      <c r="B625" s="145">
        <v>478352162</v>
      </c>
      <c r="C625" s="146" t="s">
        <v>240</v>
      </c>
      <c r="D625" s="145">
        <v>352</v>
      </c>
      <c r="E625" s="146" t="s">
        <v>241</v>
      </c>
      <c r="F625" s="145">
        <v>162</v>
      </c>
      <c r="G625" s="146" t="s">
        <v>233</v>
      </c>
      <c r="H625" s="262">
        <v>16.490000000000002</v>
      </c>
      <c r="I625" s="263"/>
      <c r="J625" s="264">
        <v>10343</v>
      </c>
      <c r="K625" s="265">
        <v>2463</v>
      </c>
      <c r="L625" s="265">
        <v>0</v>
      </c>
      <c r="M625" s="265">
        <v>938</v>
      </c>
      <c r="N625" s="266">
        <v>13744</v>
      </c>
    </row>
    <row r="626" spans="1:14" s="62" customFormat="1" ht="12">
      <c r="A626" s="145">
        <v>478</v>
      </c>
      <c r="B626" s="145">
        <v>478352174</v>
      </c>
      <c r="C626" s="146" t="s">
        <v>240</v>
      </c>
      <c r="D626" s="145">
        <v>352</v>
      </c>
      <c r="E626" s="146" t="s">
        <v>241</v>
      </c>
      <c r="F626" s="145">
        <v>174</v>
      </c>
      <c r="G626" s="146" t="s">
        <v>114</v>
      </c>
      <c r="H626" s="262">
        <v>9.1999999999999993</v>
      </c>
      <c r="I626" s="263"/>
      <c r="J626" s="264">
        <v>9863</v>
      </c>
      <c r="K626" s="265">
        <v>6337</v>
      </c>
      <c r="L626" s="265">
        <v>0</v>
      </c>
      <c r="M626" s="265">
        <v>938</v>
      </c>
      <c r="N626" s="266">
        <v>17138</v>
      </c>
    </row>
    <row r="627" spans="1:14" s="62" customFormat="1" ht="12">
      <c r="A627" s="145">
        <v>478</v>
      </c>
      <c r="B627" s="145">
        <v>478352288</v>
      </c>
      <c r="C627" s="146" t="s">
        <v>240</v>
      </c>
      <c r="D627" s="145">
        <v>352</v>
      </c>
      <c r="E627" s="146" t="s">
        <v>241</v>
      </c>
      <c r="F627" s="145">
        <v>288</v>
      </c>
      <c r="G627" s="146" t="s">
        <v>70</v>
      </c>
      <c r="H627" s="262">
        <v>2</v>
      </c>
      <c r="I627" s="263"/>
      <c r="J627" s="264">
        <v>8960</v>
      </c>
      <c r="K627" s="265">
        <v>6114</v>
      </c>
      <c r="L627" s="265">
        <v>0</v>
      </c>
      <c r="M627" s="265">
        <v>938</v>
      </c>
      <c r="N627" s="266">
        <v>16012</v>
      </c>
    </row>
    <row r="628" spans="1:14" s="62" customFormat="1" ht="12">
      <c r="A628" s="145">
        <v>478</v>
      </c>
      <c r="B628" s="145">
        <v>478352290</v>
      </c>
      <c r="C628" s="146" t="s">
        <v>240</v>
      </c>
      <c r="D628" s="145">
        <v>352</v>
      </c>
      <c r="E628" s="146" t="s">
        <v>241</v>
      </c>
      <c r="F628" s="145">
        <v>290</v>
      </c>
      <c r="G628" s="146" t="s">
        <v>386</v>
      </c>
      <c r="H628" s="262">
        <v>0.5</v>
      </c>
      <c r="I628" s="263"/>
      <c r="J628" s="264">
        <v>10534.585071915217</v>
      </c>
      <c r="K628" s="265">
        <v>4014</v>
      </c>
      <c r="L628" s="265">
        <v>0</v>
      </c>
      <c r="M628" s="265">
        <v>938</v>
      </c>
      <c r="N628" s="266">
        <v>15486.585071915217</v>
      </c>
    </row>
    <row r="629" spans="1:14" s="62" customFormat="1" ht="12">
      <c r="A629" s="145">
        <v>478</v>
      </c>
      <c r="B629" s="145">
        <v>478352321</v>
      </c>
      <c r="C629" s="146" t="s">
        <v>240</v>
      </c>
      <c r="D629" s="145">
        <v>352</v>
      </c>
      <c r="E629" s="146" t="s">
        <v>241</v>
      </c>
      <c r="F629" s="145">
        <v>321</v>
      </c>
      <c r="G629" s="146" t="s">
        <v>118</v>
      </c>
      <c r="H629" s="262">
        <v>0.48</v>
      </c>
      <c r="I629" s="263"/>
      <c r="J629" s="264">
        <v>10711.900348929423</v>
      </c>
      <c r="K629" s="265">
        <v>5429</v>
      </c>
      <c r="L629" s="265">
        <v>0</v>
      </c>
      <c r="M629" s="265">
        <v>938</v>
      </c>
      <c r="N629" s="266">
        <v>17078.900348929423</v>
      </c>
    </row>
    <row r="630" spans="1:14" s="62" customFormat="1" ht="12">
      <c r="A630" s="145">
        <v>478</v>
      </c>
      <c r="B630" s="145">
        <v>478352322</v>
      </c>
      <c r="C630" s="146" t="s">
        <v>240</v>
      </c>
      <c r="D630" s="145">
        <v>352</v>
      </c>
      <c r="E630" s="146" t="s">
        <v>241</v>
      </c>
      <c r="F630" s="145">
        <v>322</v>
      </c>
      <c r="G630" s="146" t="s">
        <v>119</v>
      </c>
      <c r="H630" s="262">
        <v>1</v>
      </c>
      <c r="I630" s="263"/>
      <c r="J630" s="264">
        <v>8960</v>
      </c>
      <c r="K630" s="265">
        <v>4897</v>
      </c>
      <c r="L630" s="265">
        <v>0</v>
      </c>
      <c r="M630" s="265">
        <v>938</v>
      </c>
      <c r="N630" s="266">
        <v>14795</v>
      </c>
    </row>
    <row r="631" spans="1:14" s="62" customFormat="1" ht="12">
      <c r="A631" s="145">
        <v>478</v>
      </c>
      <c r="B631" s="145">
        <v>478352326</v>
      </c>
      <c r="C631" s="146" t="s">
        <v>240</v>
      </c>
      <c r="D631" s="145">
        <v>352</v>
      </c>
      <c r="E631" s="146" t="s">
        <v>241</v>
      </c>
      <c r="F631" s="145">
        <v>326</v>
      </c>
      <c r="G631" s="146" t="s">
        <v>120</v>
      </c>
      <c r="H631" s="262">
        <v>6</v>
      </c>
      <c r="I631" s="263"/>
      <c r="J631" s="264">
        <v>10043</v>
      </c>
      <c r="K631" s="265">
        <v>3870</v>
      </c>
      <c r="L631" s="265">
        <v>0</v>
      </c>
      <c r="M631" s="265">
        <v>938</v>
      </c>
      <c r="N631" s="266">
        <v>14851</v>
      </c>
    </row>
    <row r="632" spans="1:14" s="62" customFormat="1" ht="12">
      <c r="A632" s="145">
        <v>478</v>
      </c>
      <c r="B632" s="145">
        <v>478352348</v>
      </c>
      <c r="C632" s="146" t="s">
        <v>240</v>
      </c>
      <c r="D632" s="145">
        <v>352</v>
      </c>
      <c r="E632" s="146" t="s">
        <v>241</v>
      </c>
      <c r="F632" s="145">
        <v>348</v>
      </c>
      <c r="G632" s="146" t="s">
        <v>104</v>
      </c>
      <c r="H632" s="262">
        <v>9</v>
      </c>
      <c r="I632" s="263"/>
      <c r="J632" s="264">
        <v>10873</v>
      </c>
      <c r="K632" s="265">
        <v>213</v>
      </c>
      <c r="L632" s="265">
        <v>0</v>
      </c>
      <c r="M632" s="265">
        <v>938</v>
      </c>
      <c r="N632" s="266">
        <v>12024</v>
      </c>
    </row>
    <row r="633" spans="1:14" s="62" customFormat="1" ht="12">
      <c r="A633" s="145">
        <v>478</v>
      </c>
      <c r="B633" s="145">
        <v>478352352</v>
      </c>
      <c r="C633" s="146" t="s">
        <v>240</v>
      </c>
      <c r="D633" s="145">
        <v>352</v>
      </c>
      <c r="E633" s="146" t="s">
        <v>241</v>
      </c>
      <c r="F633" s="145">
        <v>352</v>
      </c>
      <c r="G633" s="146" t="s">
        <v>241</v>
      </c>
      <c r="H633" s="262">
        <v>7</v>
      </c>
      <c r="I633" s="263"/>
      <c r="J633" s="264">
        <v>11891</v>
      </c>
      <c r="K633" s="265">
        <v>7394</v>
      </c>
      <c r="L633" s="265">
        <v>0</v>
      </c>
      <c r="M633" s="265">
        <v>938</v>
      </c>
      <c r="N633" s="266">
        <v>20223</v>
      </c>
    </row>
    <row r="634" spans="1:14" s="62" customFormat="1" ht="12">
      <c r="A634" s="145">
        <v>478</v>
      </c>
      <c r="B634" s="145">
        <v>478352600</v>
      </c>
      <c r="C634" s="146" t="s">
        <v>240</v>
      </c>
      <c r="D634" s="145">
        <v>352</v>
      </c>
      <c r="E634" s="146" t="s">
        <v>241</v>
      </c>
      <c r="F634" s="145">
        <v>600</v>
      </c>
      <c r="G634" s="146" t="s">
        <v>142</v>
      </c>
      <c r="H634" s="262">
        <v>29.990000000000002</v>
      </c>
      <c r="I634" s="263"/>
      <c r="J634" s="264">
        <v>10081</v>
      </c>
      <c r="K634" s="265">
        <v>4259</v>
      </c>
      <c r="L634" s="265">
        <v>0</v>
      </c>
      <c r="M634" s="265">
        <v>938</v>
      </c>
      <c r="N634" s="266">
        <v>15278</v>
      </c>
    </row>
    <row r="635" spans="1:14" s="62" customFormat="1" ht="12">
      <c r="A635" s="145">
        <v>478</v>
      </c>
      <c r="B635" s="145">
        <v>478352610</v>
      </c>
      <c r="C635" s="146" t="s">
        <v>240</v>
      </c>
      <c r="D635" s="145">
        <v>352</v>
      </c>
      <c r="E635" s="146" t="s">
        <v>241</v>
      </c>
      <c r="F635" s="145">
        <v>610</v>
      </c>
      <c r="G635" s="146" t="s">
        <v>235</v>
      </c>
      <c r="H635" s="262">
        <v>9.48</v>
      </c>
      <c r="I635" s="263"/>
      <c r="J635" s="264">
        <v>11043</v>
      </c>
      <c r="K635" s="265">
        <v>2337</v>
      </c>
      <c r="L635" s="265">
        <v>0</v>
      </c>
      <c r="M635" s="265">
        <v>938</v>
      </c>
      <c r="N635" s="266">
        <v>14318</v>
      </c>
    </row>
    <row r="636" spans="1:14" s="62" customFormat="1" ht="12">
      <c r="A636" s="145">
        <v>478</v>
      </c>
      <c r="B636" s="145">
        <v>478352616</v>
      </c>
      <c r="C636" s="146" t="s">
        <v>240</v>
      </c>
      <c r="D636" s="145">
        <v>352</v>
      </c>
      <c r="E636" s="146" t="s">
        <v>241</v>
      </c>
      <c r="F636" s="145">
        <v>616</v>
      </c>
      <c r="G636" s="146" t="s">
        <v>87</v>
      </c>
      <c r="H636" s="262">
        <v>55.459999999999994</v>
      </c>
      <c r="I636" s="263"/>
      <c r="J636" s="264">
        <v>10782</v>
      </c>
      <c r="K636" s="265">
        <v>4189</v>
      </c>
      <c r="L636" s="265">
        <v>0</v>
      </c>
      <c r="M636" s="265">
        <v>938</v>
      </c>
      <c r="N636" s="266">
        <v>15909</v>
      </c>
    </row>
    <row r="637" spans="1:14" s="62" customFormat="1" ht="12">
      <c r="A637" s="145">
        <v>478</v>
      </c>
      <c r="B637" s="145">
        <v>478352620</v>
      </c>
      <c r="C637" s="146" t="s">
        <v>240</v>
      </c>
      <c r="D637" s="145">
        <v>352</v>
      </c>
      <c r="E637" s="146" t="s">
        <v>241</v>
      </c>
      <c r="F637" s="145">
        <v>620</v>
      </c>
      <c r="G637" s="146" t="s">
        <v>121</v>
      </c>
      <c r="H637" s="262">
        <v>2</v>
      </c>
      <c r="I637" s="263"/>
      <c r="J637" s="264">
        <v>10766</v>
      </c>
      <c r="K637" s="265">
        <v>6256</v>
      </c>
      <c r="L637" s="265">
        <v>0</v>
      </c>
      <c r="M637" s="265">
        <v>938</v>
      </c>
      <c r="N637" s="266">
        <v>17960</v>
      </c>
    </row>
    <row r="638" spans="1:14" s="62" customFormat="1" ht="12">
      <c r="A638" s="145">
        <v>478</v>
      </c>
      <c r="B638" s="145">
        <v>478352640</v>
      </c>
      <c r="C638" s="146" t="s">
        <v>240</v>
      </c>
      <c r="D638" s="145">
        <v>352</v>
      </c>
      <c r="E638" s="146" t="s">
        <v>241</v>
      </c>
      <c r="F638" s="145">
        <v>640</v>
      </c>
      <c r="G638" s="146" t="s">
        <v>243</v>
      </c>
      <c r="H638" s="262">
        <v>1</v>
      </c>
      <c r="I638" s="263"/>
      <c r="J638" s="264">
        <v>10766</v>
      </c>
      <c r="K638" s="265">
        <v>7852</v>
      </c>
      <c r="L638" s="265">
        <v>0</v>
      </c>
      <c r="M638" s="265">
        <v>938</v>
      </c>
      <c r="N638" s="266">
        <v>19556</v>
      </c>
    </row>
    <row r="639" spans="1:14" s="62" customFormat="1" ht="12">
      <c r="A639" s="145">
        <v>478</v>
      </c>
      <c r="B639" s="145">
        <v>478352673</v>
      </c>
      <c r="C639" s="146" t="s">
        <v>240</v>
      </c>
      <c r="D639" s="145">
        <v>352</v>
      </c>
      <c r="E639" s="146" t="s">
        <v>241</v>
      </c>
      <c r="F639" s="145">
        <v>673</v>
      </c>
      <c r="G639" s="146" t="s">
        <v>143</v>
      </c>
      <c r="H639" s="262">
        <v>21.46</v>
      </c>
      <c r="I639" s="263"/>
      <c r="J639" s="264">
        <v>10220</v>
      </c>
      <c r="K639" s="265">
        <v>5945</v>
      </c>
      <c r="L639" s="265">
        <v>0</v>
      </c>
      <c r="M639" s="265">
        <v>938</v>
      </c>
      <c r="N639" s="266">
        <v>17103</v>
      </c>
    </row>
    <row r="640" spans="1:14" s="62" customFormat="1" ht="12">
      <c r="A640" s="145">
        <v>478</v>
      </c>
      <c r="B640" s="145">
        <v>478352695</v>
      </c>
      <c r="C640" s="146" t="s">
        <v>240</v>
      </c>
      <c r="D640" s="145">
        <v>352</v>
      </c>
      <c r="E640" s="146" t="s">
        <v>241</v>
      </c>
      <c r="F640" s="145">
        <v>695</v>
      </c>
      <c r="G640" s="146" t="s">
        <v>122</v>
      </c>
      <c r="H640" s="262">
        <v>1.1599999999999999</v>
      </c>
      <c r="I640" s="263"/>
      <c r="J640" s="264">
        <v>10766</v>
      </c>
      <c r="K640" s="265">
        <v>7051</v>
      </c>
      <c r="L640" s="265">
        <v>0</v>
      </c>
      <c r="M640" s="265">
        <v>938</v>
      </c>
      <c r="N640" s="266">
        <v>18755</v>
      </c>
    </row>
    <row r="641" spans="1:14" s="62" customFormat="1" ht="12">
      <c r="A641" s="145">
        <v>478</v>
      </c>
      <c r="B641" s="145">
        <v>478352720</v>
      </c>
      <c r="C641" s="146" t="s">
        <v>240</v>
      </c>
      <c r="D641" s="145">
        <v>352</v>
      </c>
      <c r="E641" s="146" t="s">
        <v>241</v>
      </c>
      <c r="F641" s="145">
        <v>720</v>
      </c>
      <c r="G641" s="146" t="s">
        <v>237</v>
      </c>
      <c r="H641" s="262">
        <v>3</v>
      </c>
      <c r="I641" s="263"/>
      <c r="J641" s="264">
        <v>10766</v>
      </c>
      <c r="K641" s="265">
        <v>1763</v>
      </c>
      <c r="L641" s="265">
        <v>0</v>
      </c>
      <c r="M641" s="265">
        <v>938</v>
      </c>
      <c r="N641" s="266">
        <v>13467</v>
      </c>
    </row>
    <row r="642" spans="1:14" s="62" customFormat="1" ht="12">
      <c r="A642" s="145">
        <v>478</v>
      </c>
      <c r="B642" s="145">
        <v>478352725</v>
      </c>
      <c r="C642" s="146" t="s">
        <v>240</v>
      </c>
      <c r="D642" s="145">
        <v>352</v>
      </c>
      <c r="E642" s="146" t="s">
        <v>241</v>
      </c>
      <c r="F642" s="145">
        <v>725</v>
      </c>
      <c r="G642" s="146" t="s">
        <v>123</v>
      </c>
      <c r="H642" s="262">
        <v>16.5</v>
      </c>
      <c r="I642" s="263"/>
      <c r="J642" s="264">
        <v>10285</v>
      </c>
      <c r="K642" s="265">
        <v>3722</v>
      </c>
      <c r="L642" s="265">
        <v>0</v>
      </c>
      <c r="M642" s="265">
        <v>938</v>
      </c>
      <c r="N642" s="266">
        <v>14945</v>
      </c>
    </row>
    <row r="643" spans="1:14" s="62" customFormat="1" ht="12">
      <c r="A643" s="145">
        <v>478</v>
      </c>
      <c r="B643" s="145">
        <v>478352735</v>
      </c>
      <c r="C643" s="146" t="s">
        <v>240</v>
      </c>
      <c r="D643" s="145">
        <v>352</v>
      </c>
      <c r="E643" s="146" t="s">
        <v>241</v>
      </c>
      <c r="F643" s="145">
        <v>735</v>
      </c>
      <c r="G643" s="146" t="s">
        <v>125</v>
      </c>
      <c r="H643" s="262">
        <v>30.48</v>
      </c>
      <c r="I643" s="263"/>
      <c r="J643" s="264">
        <v>10654</v>
      </c>
      <c r="K643" s="265">
        <v>4330</v>
      </c>
      <c r="L643" s="265">
        <v>0</v>
      </c>
      <c r="M643" s="265">
        <v>938</v>
      </c>
      <c r="N643" s="266">
        <v>15922</v>
      </c>
    </row>
    <row r="644" spans="1:14" s="62" customFormat="1" ht="12">
      <c r="A644" s="145">
        <v>478</v>
      </c>
      <c r="B644" s="145">
        <v>478352753</v>
      </c>
      <c r="C644" s="146" t="s">
        <v>240</v>
      </c>
      <c r="D644" s="145">
        <v>352</v>
      </c>
      <c r="E644" s="146" t="s">
        <v>241</v>
      </c>
      <c r="F644" s="145">
        <v>753</v>
      </c>
      <c r="G644" s="146" t="s">
        <v>238</v>
      </c>
      <c r="H644" s="262">
        <v>5.5</v>
      </c>
      <c r="I644" s="263"/>
      <c r="J644" s="264">
        <v>10508</v>
      </c>
      <c r="K644" s="265">
        <v>4340</v>
      </c>
      <c r="L644" s="265">
        <v>0</v>
      </c>
      <c r="M644" s="265">
        <v>938</v>
      </c>
      <c r="N644" s="266">
        <v>15786</v>
      </c>
    </row>
    <row r="645" spans="1:14" s="62" customFormat="1" ht="12">
      <c r="A645" s="145">
        <v>478</v>
      </c>
      <c r="B645" s="145">
        <v>478352755</v>
      </c>
      <c r="C645" s="146" t="s">
        <v>240</v>
      </c>
      <c r="D645" s="145">
        <v>352</v>
      </c>
      <c r="E645" s="146" t="s">
        <v>241</v>
      </c>
      <c r="F645" s="145">
        <v>755</v>
      </c>
      <c r="G645" s="146" t="s">
        <v>43</v>
      </c>
      <c r="H645" s="262">
        <v>0.55000000000000004</v>
      </c>
      <c r="I645" s="263"/>
      <c r="J645" s="264">
        <v>10766</v>
      </c>
      <c r="K645" s="265">
        <v>5091</v>
      </c>
      <c r="L645" s="265">
        <v>0</v>
      </c>
      <c r="M645" s="265">
        <v>938</v>
      </c>
      <c r="N645" s="266">
        <v>16795</v>
      </c>
    </row>
    <row r="646" spans="1:14" s="62" customFormat="1" ht="12">
      <c r="A646" s="145">
        <v>478</v>
      </c>
      <c r="B646" s="145">
        <v>478352770</v>
      </c>
      <c r="C646" s="146" t="s">
        <v>240</v>
      </c>
      <c r="D646" s="145">
        <v>352</v>
      </c>
      <c r="E646" s="146" t="s">
        <v>241</v>
      </c>
      <c r="F646" s="145">
        <v>770</v>
      </c>
      <c r="G646" s="146" t="s">
        <v>347</v>
      </c>
      <c r="H646" s="262">
        <v>1</v>
      </c>
      <c r="I646" s="263"/>
      <c r="J646" s="264">
        <v>10766</v>
      </c>
      <c r="K646" s="265">
        <v>1672</v>
      </c>
      <c r="L646" s="265">
        <v>0</v>
      </c>
      <c r="M646" s="265">
        <v>938</v>
      </c>
      <c r="N646" s="266">
        <v>13376</v>
      </c>
    </row>
    <row r="647" spans="1:14" s="62" customFormat="1" ht="12">
      <c r="A647" s="145">
        <v>478</v>
      </c>
      <c r="B647" s="145">
        <v>478352775</v>
      </c>
      <c r="C647" s="146" t="s">
        <v>240</v>
      </c>
      <c r="D647" s="145">
        <v>352</v>
      </c>
      <c r="E647" s="146" t="s">
        <v>241</v>
      </c>
      <c r="F647" s="145">
        <v>775</v>
      </c>
      <c r="G647" s="146" t="s">
        <v>126</v>
      </c>
      <c r="H647" s="262">
        <v>24.5</v>
      </c>
      <c r="I647" s="263"/>
      <c r="J647" s="264">
        <v>9963</v>
      </c>
      <c r="K647" s="265">
        <v>2367</v>
      </c>
      <c r="L647" s="265">
        <v>0</v>
      </c>
      <c r="M647" s="265">
        <v>938</v>
      </c>
      <c r="N647" s="266">
        <v>13268</v>
      </c>
    </row>
    <row r="648" spans="1:14" s="62" customFormat="1" ht="12">
      <c r="A648" s="145">
        <v>479</v>
      </c>
      <c r="B648" s="145">
        <v>479278005</v>
      </c>
      <c r="C648" s="146" t="s">
        <v>244</v>
      </c>
      <c r="D648" s="145">
        <v>278</v>
      </c>
      <c r="E648" s="146" t="s">
        <v>196</v>
      </c>
      <c r="F648" s="145">
        <v>5</v>
      </c>
      <c r="G648" s="146" t="s">
        <v>153</v>
      </c>
      <c r="H648" s="262">
        <v>5.16</v>
      </c>
      <c r="I648" s="263"/>
      <c r="J648" s="264">
        <v>10766</v>
      </c>
      <c r="K648" s="265">
        <v>5028</v>
      </c>
      <c r="L648" s="265">
        <v>0</v>
      </c>
      <c r="M648" s="265">
        <v>938</v>
      </c>
      <c r="N648" s="266">
        <v>16732</v>
      </c>
    </row>
    <row r="649" spans="1:14" s="62" customFormat="1" ht="12">
      <c r="A649" s="145">
        <v>479</v>
      </c>
      <c r="B649" s="145">
        <v>479278024</v>
      </c>
      <c r="C649" s="146" t="s">
        <v>244</v>
      </c>
      <c r="D649" s="145">
        <v>278</v>
      </c>
      <c r="E649" s="146" t="s">
        <v>196</v>
      </c>
      <c r="F649" s="145">
        <v>24</v>
      </c>
      <c r="G649" s="146" t="s">
        <v>34</v>
      </c>
      <c r="H649" s="262">
        <v>20.919999999999998</v>
      </c>
      <c r="I649" s="263"/>
      <c r="J649" s="264">
        <v>10524</v>
      </c>
      <c r="K649" s="265">
        <v>2099</v>
      </c>
      <c r="L649" s="265">
        <v>0</v>
      </c>
      <c r="M649" s="265">
        <v>938</v>
      </c>
      <c r="N649" s="266">
        <v>13561</v>
      </c>
    </row>
    <row r="650" spans="1:14" s="62" customFormat="1" ht="12">
      <c r="A650" s="145">
        <v>479</v>
      </c>
      <c r="B650" s="145">
        <v>479278061</v>
      </c>
      <c r="C650" s="146" t="s">
        <v>244</v>
      </c>
      <c r="D650" s="145">
        <v>278</v>
      </c>
      <c r="E650" s="146" t="s">
        <v>196</v>
      </c>
      <c r="F650" s="145">
        <v>61</v>
      </c>
      <c r="G650" s="146" t="s">
        <v>154</v>
      </c>
      <c r="H650" s="262">
        <v>34.49</v>
      </c>
      <c r="I650" s="263"/>
      <c r="J650" s="264">
        <v>12564</v>
      </c>
      <c r="K650" s="265">
        <v>686</v>
      </c>
      <c r="L650" s="265">
        <v>0</v>
      </c>
      <c r="M650" s="265">
        <v>938</v>
      </c>
      <c r="N650" s="266">
        <v>14188</v>
      </c>
    </row>
    <row r="651" spans="1:14" s="62" customFormat="1" ht="12">
      <c r="A651" s="145">
        <v>479</v>
      </c>
      <c r="B651" s="145">
        <v>479278086</v>
      </c>
      <c r="C651" s="146" t="s">
        <v>244</v>
      </c>
      <c r="D651" s="145">
        <v>278</v>
      </c>
      <c r="E651" s="146" t="s">
        <v>196</v>
      </c>
      <c r="F651" s="145">
        <v>86</v>
      </c>
      <c r="G651" s="146" t="s">
        <v>191</v>
      </c>
      <c r="H651" s="262">
        <v>19.579999999999998</v>
      </c>
      <c r="I651" s="263"/>
      <c r="J651" s="264">
        <v>9963</v>
      </c>
      <c r="K651" s="265">
        <v>1574</v>
      </c>
      <c r="L651" s="265">
        <v>0</v>
      </c>
      <c r="M651" s="265">
        <v>938</v>
      </c>
      <c r="N651" s="266">
        <v>12475</v>
      </c>
    </row>
    <row r="652" spans="1:14" s="62" customFormat="1" ht="12">
      <c r="A652" s="145">
        <v>479</v>
      </c>
      <c r="B652" s="145">
        <v>479278087</v>
      </c>
      <c r="C652" s="146" t="s">
        <v>244</v>
      </c>
      <c r="D652" s="145">
        <v>278</v>
      </c>
      <c r="E652" s="146" t="s">
        <v>196</v>
      </c>
      <c r="F652" s="145">
        <v>87</v>
      </c>
      <c r="G652" s="146" t="s">
        <v>155</v>
      </c>
      <c r="H652" s="262">
        <v>2.96</v>
      </c>
      <c r="I652" s="263"/>
      <c r="J652" s="264">
        <v>12164</v>
      </c>
      <c r="K652" s="265">
        <v>4374</v>
      </c>
      <c r="L652" s="265">
        <v>0</v>
      </c>
      <c r="M652" s="265">
        <v>938</v>
      </c>
      <c r="N652" s="266">
        <v>17476</v>
      </c>
    </row>
    <row r="653" spans="1:14" s="62" customFormat="1" ht="12">
      <c r="A653" s="145">
        <v>479</v>
      </c>
      <c r="B653" s="145">
        <v>479278091</v>
      </c>
      <c r="C653" s="146" t="s">
        <v>244</v>
      </c>
      <c r="D653" s="145">
        <v>278</v>
      </c>
      <c r="E653" s="146" t="s">
        <v>196</v>
      </c>
      <c r="F653" s="145">
        <v>91</v>
      </c>
      <c r="G653" s="146" t="s">
        <v>35</v>
      </c>
      <c r="H653" s="262">
        <v>2</v>
      </c>
      <c r="I653" s="263"/>
      <c r="J653" s="264">
        <v>8960</v>
      </c>
      <c r="K653" s="265">
        <v>12429</v>
      </c>
      <c r="L653" s="265">
        <v>0</v>
      </c>
      <c r="M653" s="265">
        <v>938</v>
      </c>
      <c r="N653" s="266">
        <v>22327</v>
      </c>
    </row>
    <row r="654" spans="1:14" s="62" customFormat="1" ht="12">
      <c r="A654" s="145">
        <v>479</v>
      </c>
      <c r="B654" s="145">
        <v>479278111</v>
      </c>
      <c r="C654" s="146" t="s">
        <v>244</v>
      </c>
      <c r="D654" s="145">
        <v>278</v>
      </c>
      <c r="E654" s="146" t="s">
        <v>196</v>
      </c>
      <c r="F654" s="145">
        <v>111</v>
      </c>
      <c r="G654" s="146" t="s">
        <v>245</v>
      </c>
      <c r="H654" s="262">
        <v>8.49</v>
      </c>
      <c r="I654" s="263"/>
      <c r="J654" s="264">
        <v>11863</v>
      </c>
      <c r="K654" s="265">
        <v>2868</v>
      </c>
      <c r="L654" s="265">
        <v>0</v>
      </c>
      <c r="M654" s="265">
        <v>938</v>
      </c>
      <c r="N654" s="266">
        <v>15669</v>
      </c>
    </row>
    <row r="655" spans="1:14" s="62" customFormat="1" ht="12">
      <c r="A655" s="145">
        <v>479</v>
      </c>
      <c r="B655" s="145">
        <v>479278114</v>
      </c>
      <c r="C655" s="146" t="s">
        <v>244</v>
      </c>
      <c r="D655" s="145">
        <v>278</v>
      </c>
      <c r="E655" s="146" t="s">
        <v>196</v>
      </c>
      <c r="F655" s="145">
        <v>114</v>
      </c>
      <c r="G655" s="146" t="s">
        <v>33</v>
      </c>
      <c r="H655" s="262">
        <v>2</v>
      </c>
      <c r="I655" s="263"/>
      <c r="J655" s="264">
        <v>11484</v>
      </c>
      <c r="K655" s="265">
        <v>2838</v>
      </c>
      <c r="L655" s="265">
        <v>0</v>
      </c>
      <c r="M655" s="265">
        <v>938</v>
      </c>
      <c r="N655" s="266">
        <v>15260</v>
      </c>
    </row>
    <row r="656" spans="1:14" s="62" customFormat="1" ht="12">
      <c r="A656" s="145">
        <v>479</v>
      </c>
      <c r="B656" s="145">
        <v>479278117</v>
      </c>
      <c r="C656" s="146" t="s">
        <v>244</v>
      </c>
      <c r="D656" s="145">
        <v>278</v>
      </c>
      <c r="E656" s="146" t="s">
        <v>196</v>
      </c>
      <c r="F656" s="145">
        <v>117</v>
      </c>
      <c r="G656" s="146" t="s">
        <v>36</v>
      </c>
      <c r="H656" s="262">
        <v>10</v>
      </c>
      <c r="I656" s="263"/>
      <c r="J656" s="264">
        <v>11424</v>
      </c>
      <c r="K656" s="265">
        <v>5376</v>
      </c>
      <c r="L656" s="265">
        <v>0</v>
      </c>
      <c r="M656" s="265">
        <v>938</v>
      </c>
      <c r="N656" s="266">
        <v>17738</v>
      </c>
    </row>
    <row r="657" spans="1:14" s="62" customFormat="1" ht="12">
      <c r="A657" s="145">
        <v>479</v>
      </c>
      <c r="B657" s="145">
        <v>479278127</v>
      </c>
      <c r="C657" s="146" t="s">
        <v>244</v>
      </c>
      <c r="D657" s="145">
        <v>278</v>
      </c>
      <c r="E657" s="146" t="s">
        <v>196</v>
      </c>
      <c r="F657" s="145">
        <v>127</v>
      </c>
      <c r="G657" s="146" t="s">
        <v>193</v>
      </c>
      <c r="H657" s="262">
        <v>5</v>
      </c>
      <c r="I657" s="263"/>
      <c r="J657" s="264">
        <v>10113</v>
      </c>
      <c r="K657" s="265">
        <v>4513</v>
      </c>
      <c r="L657" s="265">
        <v>0</v>
      </c>
      <c r="M657" s="265">
        <v>938</v>
      </c>
      <c r="N657" s="266">
        <v>15564</v>
      </c>
    </row>
    <row r="658" spans="1:14" s="62" customFormat="1" ht="12">
      <c r="A658" s="145">
        <v>479</v>
      </c>
      <c r="B658" s="145">
        <v>479278136</v>
      </c>
      <c r="C658" s="146" t="s">
        <v>244</v>
      </c>
      <c r="D658" s="145">
        <v>278</v>
      </c>
      <c r="E658" s="146" t="s">
        <v>196</v>
      </c>
      <c r="F658" s="145">
        <v>136</v>
      </c>
      <c r="G658" s="146" t="s">
        <v>65</v>
      </c>
      <c r="H658" s="262">
        <v>0.89</v>
      </c>
      <c r="I658" s="263"/>
      <c r="J658" s="264">
        <v>10596.38600082779</v>
      </c>
      <c r="K658" s="265">
        <v>3160</v>
      </c>
      <c r="L658" s="265">
        <v>0</v>
      </c>
      <c r="M658" s="265">
        <v>938</v>
      </c>
      <c r="N658" s="266">
        <v>14694.38600082779</v>
      </c>
    </row>
    <row r="659" spans="1:14" s="62" customFormat="1" ht="12">
      <c r="A659" s="145">
        <v>479</v>
      </c>
      <c r="B659" s="145">
        <v>479278137</v>
      </c>
      <c r="C659" s="146" t="s">
        <v>244</v>
      </c>
      <c r="D659" s="145">
        <v>278</v>
      </c>
      <c r="E659" s="146" t="s">
        <v>196</v>
      </c>
      <c r="F659" s="145">
        <v>137</v>
      </c>
      <c r="G659" s="146" t="s">
        <v>202</v>
      </c>
      <c r="H659" s="262">
        <v>28.550000000000008</v>
      </c>
      <c r="I659" s="263"/>
      <c r="J659" s="264">
        <v>11813</v>
      </c>
      <c r="K659" s="265">
        <v>0</v>
      </c>
      <c r="L659" s="265">
        <v>0</v>
      </c>
      <c r="M659" s="265">
        <v>938</v>
      </c>
      <c r="N659" s="266">
        <v>12751</v>
      </c>
    </row>
    <row r="660" spans="1:14" s="62" customFormat="1" ht="12">
      <c r="A660" s="145">
        <v>479</v>
      </c>
      <c r="B660" s="145">
        <v>479278159</v>
      </c>
      <c r="C660" s="146" t="s">
        <v>244</v>
      </c>
      <c r="D660" s="145">
        <v>278</v>
      </c>
      <c r="E660" s="146" t="s">
        <v>196</v>
      </c>
      <c r="F660" s="145">
        <v>159</v>
      </c>
      <c r="G660" s="146" t="s">
        <v>156</v>
      </c>
      <c r="H660" s="262">
        <v>1.99</v>
      </c>
      <c r="I660" s="263"/>
      <c r="J660" s="264">
        <v>10766</v>
      </c>
      <c r="K660" s="265">
        <v>4988</v>
      </c>
      <c r="L660" s="265">
        <v>0</v>
      </c>
      <c r="M660" s="265">
        <v>938</v>
      </c>
      <c r="N660" s="266">
        <v>16692</v>
      </c>
    </row>
    <row r="661" spans="1:14" s="62" customFormat="1" ht="12">
      <c r="A661" s="145">
        <v>479</v>
      </c>
      <c r="B661" s="145">
        <v>479278161</v>
      </c>
      <c r="C661" s="146" t="s">
        <v>244</v>
      </c>
      <c r="D661" s="145">
        <v>278</v>
      </c>
      <c r="E661" s="146" t="s">
        <v>196</v>
      </c>
      <c r="F661" s="145">
        <v>161</v>
      </c>
      <c r="G661" s="146" t="s">
        <v>157</v>
      </c>
      <c r="H661" s="262">
        <v>5.8</v>
      </c>
      <c r="I661" s="263"/>
      <c r="J661" s="264">
        <v>11955</v>
      </c>
      <c r="K661" s="265">
        <v>5016</v>
      </c>
      <c r="L661" s="265">
        <v>0</v>
      </c>
      <c r="M661" s="265">
        <v>938</v>
      </c>
      <c r="N661" s="266">
        <v>17909</v>
      </c>
    </row>
    <row r="662" spans="1:14" s="62" customFormat="1" ht="12">
      <c r="A662" s="145">
        <v>479</v>
      </c>
      <c r="B662" s="145">
        <v>479278191</v>
      </c>
      <c r="C662" s="146" t="s">
        <v>244</v>
      </c>
      <c r="D662" s="145">
        <v>278</v>
      </c>
      <c r="E662" s="146" t="s">
        <v>196</v>
      </c>
      <c r="F662" s="145">
        <v>191</v>
      </c>
      <c r="G662" s="146" t="s">
        <v>246</v>
      </c>
      <c r="H662" s="262">
        <v>5</v>
      </c>
      <c r="I662" s="263"/>
      <c r="J662" s="264">
        <v>12224</v>
      </c>
      <c r="K662" s="265">
        <v>3698</v>
      </c>
      <c r="L662" s="265">
        <v>0</v>
      </c>
      <c r="M662" s="265">
        <v>938</v>
      </c>
      <c r="N662" s="266">
        <v>16860</v>
      </c>
    </row>
    <row r="663" spans="1:14" s="62" customFormat="1" ht="12">
      <c r="A663" s="145">
        <v>479</v>
      </c>
      <c r="B663" s="145">
        <v>479278210</v>
      </c>
      <c r="C663" s="146" t="s">
        <v>244</v>
      </c>
      <c r="D663" s="145">
        <v>278</v>
      </c>
      <c r="E663" s="146" t="s">
        <v>196</v>
      </c>
      <c r="F663" s="145">
        <v>210</v>
      </c>
      <c r="G663" s="146" t="s">
        <v>194</v>
      </c>
      <c r="H663" s="262">
        <v>27.58</v>
      </c>
      <c r="I663" s="263"/>
      <c r="J663" s="264">
        <v>11522</v>
      </c>
      <c r="K663" s="265">
        <v>3654</v>
      </c>
      <c r="L663" s="265">
        <v>0</v>
      </c>
      <c r="M663" s="265">
        <v>938</v>
      </c>
      <c r="N663" s="266">
        <v>16114</v>
      </c>
    </row>
    <row r="664" spans="1:14" s="62" customFormat="1" ht="12">
      <c r="A664" s="145">
        <v>479</v>
      </c>
      <c r="B664" s="145">
        <v>479278227</v>
      </c>
      <c r="C664" s="146" t="s">
        <v>244</v>
      </c>
      <c r="D664" s="145">
        <v>278</v>
      </c>
      <c r="E664" s="146" t="s">
        <v>196</v>
      </c>
      <c r="F664" s="145">
        <v>227</v>
      </c>
      <c r="G664" s="146" t="s">
        <v>247</v>
      </c>
      <c r="H664" s="262">
        <v>7.83</v>
      </c>
      <c r="I664" s="263"/>
      <c r="J664" s="264">
        <v>12236</v>
      </c>
      <c r="K664" s="265">
        <v>3687</v>
      </c>
      <c r="L664" s="265">
        <v>0</v>
      </c>
      <c r="M664" s="265">
        <v>938</v>
      </c>
      <c r="N664" s="266">
        <v>16861</v>
      </c>
    </row>
    <row r="665" spans="1:14" s="62" customFormat="1" ht="12">
      <c r="A665" s="145">
        <v>479</v>
      </c>
      <c r="B665" s="145">
        <v>479278278</v>
      </c>
      <c r="C665" s="146" t="s">
        <v>244</v>
      </c>
      <c r="D665" s="145">
        <v>278</v>
      </c>
      <c r="E665" s="146" t="s">
        <v>196</v>
      </c>
      <c r="F665" s="145">
        <v>278</v>
      </c>
      <c r="G665" s="146" t="s">
        <v>196</v>
      </c>
      <c r="H665" s="262">
        <v>52.739999999999995</v>
      </c>
      <c r="I665" s="263"/>
      <c r="J665" s="264">
        <v>11197</v>
      </c>
      <c r="K665" s="265">
        <v>2066</v>
      </c>
      <c r="L665" s="265">
        <v>0</v>
      </c>
      <c r="M665" s="265">
        <v>938</v>
      </c>
      <c r="N665" s="266">
        <v>14201</v>
      </c>
    </row>
    <row r="666" spans="1:14" s="62" customFormat="1" ht="12">
      <c r="A666" s="145">
        <v>479</v>
      </c>
      <c r="B666" s="145">
        <v>479278281</v>
      </c>
      <c r="C666" s="146" t="s">
        <v>244</v>
      </c>
      <c r="D666" s="145">
        <v>278</v>
      </c>
      <c r="E666" s="146" t="s">
        <v>196</v>
      </c>
      <c r="F666" s="145">
        <v>281</v>
      </c>
      <c r="G666" s="146" t="s">
        <v>152</v>
      </c>
      <c r="H666" s="262">
        <v>54.47</v>
      </c>
      <c r="I666" s="263"/>
      <c r="J666" s="264">
        <v>13191</v>
      </c>
      <c r="K666" s="265">
        <v>599</v>
      </c>
      <c r="L666" s="265">
        <v>0</v>
      </c>
      <c r="M666" s="265">
        <v>938</v>
      </c>
      <c r="N666" s="266">
        <v>14728</v>
      </c>
    </row>
    <row r="667" spans="1:14" s="62" customFormat="1" ht="12">
      <c r="A667" s="145">
        <v>479</v>
      </c>
      <c r="B667" s="145">
        <v>479278309</v>
      </c>
      <c r="C667" s="146" t="s">
        <v>244</v>
      </c>
      <c r="D667" s="145">
        <v>278</v>
      </c>
      <c r="E667" s="146" t="s">
        <v>196</v>
      </c>
      <c r="F667" s="145">
        <v>309</v>
      </c>
      <c r="G667" s="146" t="s">
        <v>203</v>
      </c>
      <c r="H667" s="262">
        <v>4.32</v>
      </c>
      <c r="I667" s="263"/>
      <c r="J667" s="264">
        <v>12683</v>
      </c>
      <c r="K667" s="265">
        <v>1343</v>
      </c>
      <c r="L667" s="265">
        <v>0</v>
      </c>
      <c r="M667" s="265">
        <v>938</v>
      </c>
      <c r="N667" s="266">
        <v>14964</v>
      </c>
    </row>
    <row r="668" spans="1:14" s="62" customFormat="1" ht="12">
      <c r="A668" s="145">
        <v>479</v>
      </c>
      <c r="B668" s="145">
        <v>479278325</v>
      </c>
      <c r="C668" s="146" t="s">
        <v>244</v>
      </c>
      <c r="D668" s="145">
        <v>278</v>
      </c>
      <c r="E668" s="146" t="s">
        <v>196</v>
      </c>
      <c r="F668" s="145">
        <v>325</v>
      </c>
      <c r="G668" s="146" t="s">
        <v>204</v>
      </c>
      <c r="H668" s="262">
        <v>11.790000000000001</v>
      </c>
      <c r="I668" s="263"/>
      <c r="J668" s="264">
        <v>10673</v>
      </c>
      <c r="K668" s="265">
        <v>1525</v>
      </c>
      <c r="L668" s="265">
        <v>0</v>
      </c>
      <c r="M668" s="265">
        <v>938</v>
      </c>
      <c r="N668" s="266">
        <v>13136</v>
      </c>
    </row>
    <row r="669" spans="1:14" s="62" customFormat="1" ht="12">
      <c r="A669" s="145">
        <v>479</v>
      </c>
      <c r="B669" s="145">
        <v>479278332</v>
      </c>
      <c r="C669" s="146" t="s">
        <v>244</v>
      </c>
      <c r="D669" s="145">
        <v>278</v>
      </c>
      <c r="E669" s="146" t="s">
        <v>196</v>
      </c>
      <c r="F669" s="145">
        <v>332</v>
      </c>
      <c r="G669" s="146" t="s">
        <v>205</v>
      </c>
      <c r="H669" s="262">
        <v>11</v>
      </c>
      <c r="I669" s="263"/>
      <c r="J669" s="264">
        <v>11686</v>
      </c>
      <c r="K669" s="265">
        <v>902</v>
      </c>
      <c r="L669" s="265">
        <v>0</v>
      </c>
      <c r="M669" s="265">
        <v>938</v>
      </c>
      <c r="N669" s="266">
        <v>13526</v>
      </c>
    </row>
    <row r="670" spans="1:14" s="62" customFormat="1" ht="12">
      <c r="A670" s="145">
        <v>479</v>
      </c>
      <c r="B670" s="145">
        <v>479278605</v>
      </c>
      <c r="C670" s="146" t="s">
        <v>244</v>
      </c>
      <c r="D670" s="145">
        <v>278</v>
      </c>
      <c r="E670" s="146" t="s">
        <v>196</v>
      </c>
      <c r="F670" s="145">
        <v>605</v>
      </c>
      <c r="G670" s="146" t="s">
        <v>199</v>
      </c>
      <c r="H670" s="262">
        <v>30.200000000000003</v>
      </c>
      <c r="I670" s="263"/>
      <c r="J670" s="264">
        <v>10838</v>
      </c>
      <c r="K670" s="265">
        <v>7511</v>
      </c>
      <c r="L670" s="265">
        <v>0</v>
      </c>
      <c r="M670" s="265">
        <v>938</v>
      </c>
      <c r="N670" s="266">
        <v>19287</v>
      </c>
    </row>
    <row r="671" spans="1:14" s="62" customFormat="1" ht="12">
      <c r="A671" s="145">
        <v>479</v>
      </c>
      <c r="B671" s="145">
        <v>479278635</v>
      </c>
      <c r="C671" s="146" t="s">
        <v>244</v>
      </c>
      <c r="D671" s="145">
        <v>278</v>
      </c>
      <c r="E671" s="146" t="s">
        <v>196</v>
      </c>
      <c r="F671" s="145">
        <v>635</v>
      </c>
      <c r="G671" s="146" t="s">
        <v>54</v>
      </c>
      <c r="H671" s="262">
        <v>2</v>
      </c>
      <c r="I671" s="263"/>
      <c r="J671" s="264">
        <v>12953</v>
      </c>
      <c r="K671" s="265">
        <v>5753</v>
      </c>
      <c r="L671" s="265">
        <v>0</v>
      </c>
      <c r="M671" s="265">
        <v>938</v>
      </c>
      <c r="N671" s="266">
        <v>19644</v>
      </c>
    </row>
    <row r="672" spans="1:14" s="62" customFormat="1" ht="12">
      <c r="A672" s="145">
        <v>479</v>
      </c>
      <c r="B672" s="145">
        <v>479278670</v>
      </c>
      <c r="C672" s="146" t="s">
        <v>244</v>
      </c>
      <c r="D672" s="145">
        <v>278</v>
      </c>
      <c r="E672" s="146" t="s">
        <v>196</v>
      </c>
      <c r="F672" s="145">
        <v>670</v>
      </c>
      <c r="G672" s="146" t="s">
        <v>38</v>
      </c>
      <c r="H672" s="262">
        <v>11.51</v>
      </c>
      <c r="I672" s="263"/>
      <c r="J672" s="264">
        <v>10958</v>
      </c>
      <c r="K672" s="265">
        <v>7757</v>
      </c>
      <c r="L672" s="265">
        <v>0</v>
      </c>
      <c r="M672" s="265">
        <v>938</v>
      </c>
      <c r="N672" s="266">
        <v>19653</v>
      </c>
    </row>
    <row r="673" spans="1:14" s="62" customFormat="1" ht="12">
      <c r="A673" s="145">
        <v>479</v>
      </c>
      <c r="B673" s="145">
        <v>479278672</v>
      </c>
      <c r="C673" s="146" t="s">
        <v>244</v>
      </c>
      <c r="D673" s="145">
        <v>278</v>
      </c>
      <c r="E673" s="146" t="s">
        <v>196</v>
      </c>
      <c r="F673" s="145">
        <v>672</v>
      </c>
      <c r="G673" s="146" t="s">
        <v>55</v>
      </c>
      <c r="H673" s="262">
        <v>3.7</v>
      </c>
      <c r="I673" s="263"/>
      <c r="J673" s="264">
        <v>14340</v>
      </c>
      <c r="K673" s="265">
        <v>4647</v>
      </c>
      <c r="L673" s="265">
        <v>0</v>
      </c>
      <c r="M673" s="265">
        <v>938</v>
      </c>
      <c r="N673" s="266">
        <v>19925</v>
      </c>
    </row>
    <row r="674" spans="1:14" s="62" customFormat="1" ht="12">
      <c r="A674" s="145">
        <v>479</v>
      </c>
      <c r="B674" s="145">
        <v>479278674</v>
      </c>
      <c r="C674" s="146" t="s">
        <v>244</v>
      </c>
      <c r="D674" s="145">
        <v>278</v>
      </c>
      <c r="E674" s="146" t="s">
        <v>196</v>
      </c>
      <c r="F674" s="145">
        <v>674</v>
      </c>
      <c r="G674" s="146" t="s">
        <v>39</v>
      </c>
      <c r="H674" s="262">
        <v>5</v>
      </c>
      <c r="I674" s="263"/>
      <c r="J674" s="264">
        <v>11484</v>
      </c>
      <c r="K674" s="265">
        <v>4560</v>
      </c>
      <c r="L674" s="265">
        <v>0</v>
      </c>
      <c r="M674" s="265">
        <v>938</v>
      </c>
      <c r="N674" s="266">
        <v>16982</v>
      </c>
    </row>
    <row r="675" spans="1:14" s="62" customFormat="1" ht="12">
      <c r="A675" s="145">
        <v>479</v>
      </c>
      <c r="B675" s="145">
        <v>479278680</v>
      </c>
      <c r="C675" s="146" t="s">
        <v>244</v>
      </c>
      <c r="D675" s="145">
        <v>278</v>
      </c>
      <c r="E675" s="146" t="s">
        <v>196</v>
      </c>
      <c r="F675" s="145">
        <v>680</v>
      </c>
      <c r="G675" s="146" t="s">
        <v>158</v>
      </c>
      <c r="H675" s="262">
        <v>4.49</v>
      </c>
      <c r="I675" s="263"/>
      <c r="J675" s="264">
        <v>11304</v>
      </c>
      <c r="K675" s="265">
        <v>4026</v>
      </c>
      <c r="L675" s="265">
        <v>0</v>
      </c>
      <c r="M675" s="265">
        <v>938</v>
      </c>
      <c r="N675" s="266">
        <v>16268</v>
      </c>
    </row>
    <row r="676" spans="1:14" s="62" customFormat="1" ht="12">
      <c r="A676" s="145">
        <v>479</v>
      </c>
      <c r="B676" s="145">
        <v>479278683</v>
      </c>
      <c r="C676" s="146" t="s">
        <v>244</v>
      </c>
      <c r="D676" s="145">
        <v>278</v>
      </c>
      <c r="E676" s="146" t="s">
        <v>196</v>
      </c>
      <c r="F676" s="145">
        <v>683</v>
      </c>
      <c r="G676" s="146" t="s">
        <v>40</v>
      </c>
      <c r="H676" s="262">
        <v>9.86</v>
      </c>
      <c r="I676" s="263"/>
      <c r="J676" s="264">
        <v>11483</v>
      </c>
      <c r="K676" s="265">
        <v>8199</v>
      </c>
      <c r="L676" s="265">
        <v>0</v>
      </c>
      <c r="M676" s="265">
        <v>938</v>
      </c>
      <c r="N676" s="266">
        <v>20620</v>
      </c>
    </row>
    <row r="677" spans="1:14" s="62" customFormat="1" ht="12">
      <c r="A677" s="145">
        <v>479</v>
      </c>
      <c r="B677" s="145">
        <v>479278717</v>
      </c>
      <c r="C677" s="146" t="s">
        <v>244</v>
      </c>
      <c r="D677" s="145">
        <v>278</v>
      </c>
      <c r="E677" s="146" t="s">
        <v>196</v>
      </c>
      <c r="F677" s="145">
        <v>717</v>
      </c>
      <c r="G677" s="146" t="s">
        <v>41</v>
      </c>
      <c r="H677" s="262">
        <v>0.69</v>
      </c>
      <c r="I677" s="263"/>
      <c r="J677" s="264">
        <v>10766</v>
      </c>
      <c r="K677" s="265">
        <v>4452</v>
      </c>
      <c r="L677" s="265">
        <v>0</v>
      </c>
      <c r="M677" s="265">
        <v>938</v>
      </c>
      <c r="N677" s="266">
        <v>16156</v>
      </c>
    </row>
    <row r="678" spans="1:14" s="62" customFormat="1" ht="12">
      <c r="A678" s="145">
        <v>479</v>
      </c>
      <c r="B678" s="145">
        <v>479278750</v>
      </c>
      <c r="C678" s="146" t="s">
        <v>244</v>
      </c>
      <c r="D678" s="145">
        <v>278</v>
      </c>
      <c r="E678" s="146" t="s">
        <v>196</v>
      </c>
      <c r="F678" s="145">
        <v>750</v>
      </c>
      <c r="G678" s="146" t="s">
        <v>42</v>
      </c>
      <c r="H678" s="262">
        <v>1</v>
      </c>
      <c r="I678" s="263"/>
      <c r="J678" s="264">
        <v>11266.381837349398</v>
      </c>
      <c r="K678" s="265">
        <v>7133</v>
      </c>
      <c r="L678" s="265">
        <v>0</v>
      </c>
      <c r="M678" s="265">
        <v>938</v>
      </c>
      <c r="N678" s="266">
        <v>19337.3818373494</v>
      </c>
    </row>
    <row r="679" spans="1:14" s="62" customFormat="1" ht="12">
      <c r="A679" s="145">
        <v>479</v>
      </c>
      <c r="B679" s="145">
        <v>479278753</v>
      </c>
      <c r="C679" s="146" t="s">
        <v>244</v>
      </c>
      <c r="D679" s="145">
        <v>278</v>
      </c>
      <c r="E679" s="146" t="s">
        <v>196</v>
      </c>
      <c r="F679" s="145">
        <v>753</v>
      </c>
      <c r="G679" s="146" t="s">
        <v>238</v>
      </c>
      <c r="H679" s="262">
        <v>0.67</v>
      </c>
      <c r="I679" s="263"/>
      <c r="J679" s="264">
        <v>11327.914636785163</v>
      </c>
      <c r="K679" s="265">
        <v>4679</v>
      </c>
      <c r="L679" s="265">
        <v>0</v>
      </c>
      <c r="M679" s="265">
        <v>938</v>
      </c>
      <c r="N679" s="266">
        <v>16944.914636785164</v>
      </c>
    </row>
    <row r="680" spans="1:14" s="62" customFormat="1" ht="12">
      <c r="A680" s="145">
        <v>479</v>
      </c>
      <c r="B680" s="145">
        <v>479278755</v>
      </c>
      <c r="C680" s="146" t="s">
        <v>244</v>
      </c>
      <c r="D680" s="145">
        <v>278</v>
      </c>
      <c r="E680" s="146" t="s">
        <v>196</v>
      </c>
      <c r="F680" s="145">
        <v>755</v>
      </c>
      <c r="G680" s="146" t="s">
        <v>43</v>
      </c>
      <c r="H680" s="262">
        <v>3</v>
      </c>
      <c r="I680" s="263"/>
      <c r="J680" s="264">
        <v>12013</v>
      </c>
      <c r="K680" s="265">
        <v>5681</v>
      </c>
      <c r="L680" s="265">
        <v>0</v>
      </c>
      <c r="M680" s="265">
        <v>938</v>
      </c>
      <c r="N680" s="266">
        <v>18632</v>
      </c>
    </row>
    <row r="681" spans="1:14" s="62" customFormat="1" ht="12">
      <c r="A681" s="145">
        <v>479</v>
      </c>
      <c r="B681" s="145">
        <v>479278766</v>
      </c>
      <c r="C681" s="146" t="s">
        <v>244</v>
      </c>
      <c r="D681" s="145">
        <v>278</v>
      </c>
      <c r="E681" s="146" t="s">
        <v>196</v>
      </c>
      <c r="F681" s="145">
        <v>766</v>
      </c>
      <c r="G681" s="146" t="s">
        <v>248</v>
      </c>
      <c r="H681" s="262">
        <v>2</v>
      </c>
      <c r="I681" s="263"/>
      <c r="J681" s="264">
        <v>13615</v>
      </c>
      <c r="K681" s="265">
        <v>4103</v>
      </c>
      <c r="L681" s="265">
        <v>0</v>
      </c>
      <c r="M681" s="265">
        <v>938</v>
      </c>
      <c r="N681" s="266">
        <v>18656</v>
      </c>
    </row>
    <row r="682" spans="1:14" s="62" customFormat="1" ht="12">
      <c r="A682" s="145">
        <v>481</v>
      </c>
      <c r="B682" s="145">
        <v>481035016</v>
      </c>
      <c r="C682" s="146" t="s">
        <v>249</v>
      </c>
      <c r="D682" s="145">
        <v>35</v>
      </c>
      <c r="E682" s="146" t="s">
        <v>12</v>
      </c>
      <c r="F682" s="145">
        <v>16</v>
      </c>
      <c r="G682" s="146" t="s">
        <v>168</v>
      </c>
      <c r="H682" s="262">
        <v>1</v>
      </c>
      <c r="I682" s="263"/>
      <c r="J682" s="264">
        <v>14608</v>
      </c>
      <c r="K682" s="265">
        <v>700</v>
      </c>
      <c r="L682" s="265">
        <v>0</v>
      </c>
      <c r="M682" s="265">
        <v>938</v>
      </c>
      <c r="N682" s="266">
        <v>16246</v>
      </c>
    </row>
    <row r="683" spans="1:14" s="62" customFormat="1" ht="12">
      <c r="A683" s="145">
        <v>481</v>
      </c>
      <c r="B683" s="145">
        <v>481035018</v>
      </c>
      <c r="C683" s="146" t="s">
        <v>249</v>
      </c>
      <c r="D683" s="145">
        <v>35</v>
      </c>
      <c r="E683" s="146" t="s">
        <v>12</v>
      </c>
      <c r="F683" s="145">
        <v>18</v>
      </c>
      <c r="G683" s="146" t="s">
        <v>169</v>
      </c>
      <c r="H683" s="262">
        <v>1</v>
      </c>
      <c r="I683" s="263"/>
      <c r="J683" s="264">
        <v>9952</v>
      </c>
      <c r="K683" s="265">
        <v>6131</v>
      </c>
      <c r="L683" s="265">
        <v>0</v>
      </c>
      <c r="M683" s="265">
        <v>938</v>
      </c>
      <c r="N683" s="266">
        <v>17021</v>
      </c>
    </row>
    <row r="684" spans="1:14" s="62" customFormat="1" ht="12">
      <c r="A684" s="145">
        <v>481</v>
      </c>
      <c r="B684" s="145">
        <v>481035035</v>
      </c>
      <c r="C684" s="146" t="s">
        <v>249</v>
      </c>
      <c r="D684" s="145">
        <v>35</v>
      </c>
      <c r="E684" s="146" t="s">
        <v>12</v>
      </c>
      <c r="F684" s="145">
        <v>35</v>
      </c>
      <c r="G684" s="146" t="s">
        <v>12</v>
      </c>
      <c r="H684" s="262">
        <v>882.80000000000041</v>
      </c>
      <c r="I684" s="263"/>
      <c r="J684" s="264">
        <v>13292</v>
      </c>
      <c r="K684" s="265">
        <v>5579</v>
      </c>
      <c r="L684" s="265">
        <v>0</v>
      </c>
      <c r="M684" s="265">
        <v>938</v>
      </c>
      <c r="N684" s="266">
        <v>19809</v>
      </c>
    </row>
    <row r="685" spans="1:14" s="62" customFormat="1" ht="12">
      <c r="A685" s="145">
        <v>481</v>
      </c>
      <c r="B685" s="145">
        <v>481035040</v>
      </c>
      <c r="C685" s="146" t="s">
        <v>249</v>
      </c>
      <c r="D685" s="145">
        <v>35</v>
      </c>
      <c r="E685" s="146" t="s">
        <v>12</v>
      </c>
      <c r="F685" s="145">
        <v>40</v>
      </c>
      <c r="G685" s="146" t="s">
        <v>92</v>
      </c>
      <c r="H685" s="262">
        <v>0.79</v>
      </c>
      <c r="I685" s="263"/>
      <c r="J685" s="264">
        <v>11339.378843972818</v>
      </c>
      <c r="K685" s="265">
        <v>3132</v>
      </c>
      <c r="L685" s="265">
        <v>0</v>
      </c>
      <c r="M685" s="265">
        <v>938</v>
      </c>
      <c r="N685" s="266">
        <v>15409.378843972818</v>
      </c>
    </row>
    <row r="686" spans="1:14" s="62" customFormat="1" ht="12">
      <c r="A686" s="145">
        <v>481</v>
      </c>
      <c r="B686" s="145">
        <v>481035044</v>
      </c>
      <c r="C686" s="146" t="s">
        <v>249</v>
      </c>
      <c r="D686" s="145">
        <v>35</v>
      </c>
      <c r="E686" s="146" t="s">
        <v>12</v>
      </c>
      <c r="F686" s="145">
        <v>44</v>
      </c>
      <c r="G686" s="146" t="s">
        <v>13</v>
      </c>
      <c r="H686" s="262">
        <v>10.74</v>
      </c>
      <c r="I686" s="263"/>
      <c r="J686" s="264">
        <v>14038</v>
      </c>
      <c r="K686" s="265">
        <v>126</v>
      </c>
      <c r="L686" s="265">
        <v>0</v>
      </c>
      <c r="M686" s="265">
        <v>938</v>
      </c>
      <c r="N686" s="266">
        <v>15102</v>
      </c>
    </row>
    <row r="687" spans="1:14" s="62" customFormat="1" ht="12">
      <c r="A687" s="145">
        <v>481</v>
      </c>
      <c r="B687" s="145">
        <v>481035050</v>
      </c>
      <c r="C687" s="146" t="s">
        <v>249</v>
      </c>
      <c r="D687" s="145">
        <v>35</v>
      </c>
      <c r="E687" s="146" t="s">
        <v>12</v>
      </c>
      <c r="F687" s="145">
        <v>50</v>
      </c>
      <c r="G687" s="146" t="s">
        <v>94</v>
      </c>
      <c r="H687" s="262">
        <v>4</v>
      </c>
      <c r="I687" s="263"/>
      <c r="J687" s="264">
        <v>14164</v>
      </c>
      <c r="K687" s="265">
        <v>6303</v>
      </c>
      <c r="L687" s="265">
        <v>0</v>
      </c>
      <c r="M687" s="265">
        <v>938</v>
      </c>
      <c r="N687" s="266">
        <v>21405</v>
      </c>
    </row>
    <row r="688" spans="1:14" s="62" customFormat="1" ht="12">
      <c r="A688" s="145">
        <v>481</v>
      </c>
      <c r="B688" s="145">
        <v>481035057</v>
      </c>
      <c r="C688" s="146" t="s">
        <v>249</v>
      </c>
      <c r="D688" s="145">
        <v>35</v>
      </c>
      <c r="E688" s="146" t="s">
        <v>12</v>
      </c>
      <c r="F688" s="145">
        <v>57</v>
      </c>
      <c r="G688" s="146" t="s">
        <v>14</v>
      </c>
      <c r="H688" s="262">
        <v>1</v>
      </c>
      <c r="I688" s="263"/>
      <c r="J688" s="264">
        <v>14497.297146590754</v>
      </c>
      <c r="K688" s="265">
        <v>453</v>
      </c>
      <c r="L688" s="265">
        <v>0</v>
      </c>
      <c r="M688" s="265">
        <v>938</v>
      </c>
      <c r="N688" s="266">
        <v>15888.297146590754</v>
      </c>
    </row>
    <row r="689" spans="1:14" s="62" customFormat="1" ht="12">
      <c r="A689" s="145">
        <v>481</v>
      </c>
      <c r="B689" s="145">
        <v>481035073</v>
      </c>
      <c r="C689" s="146" t="s">
        <v>249</v>
      </c>
      <c r="D689" s="145">
        <v>35</v>
      </c>
      <c r="E689" s="146" t="s">
        <v>12</v>
      </c>
      <c r="F689" s="145">
        <v>73</v>
      </c>
      <c r="G689" s="146" t="s">
        <v>24</v>
      </c>
      <c r="H689" s="262">
        <v>2.96</v>
      </c>
      <c r="I689" s="263"/>
      <c r="J689" s="264">
        <v>14392</v>
      </c>
      <c r="K689" s="265">
        <v>9940</v>
      </c>
      <c r="L689" s="265">
        <v>0</v>
      </c>
      <c r="M689" s="265">
        <v>938</v>
      </c>
      <c r="N689" s="266">
        <v>25270</v>
      </c>
    </row>
    <row r="690" spans="1:14" s="62" customFormat="1" ht="12">
      <c r="A690" s="145">
        <v>481</v>
      </c>
      <c r="B690" s="145">
        <v>481035189</v>
      </c>
      <c r="C690" s="146" t="s">
        <v>249</v>
      </c>
      <c r="D690" s="145">
        <v>35</v>
      </c>
      <c r="E690" s="146" t="s">
        <v>12</v>
      </c>
      <c r="F690" s="145">
        <v>189</v>
      </c>
      <c r="G690" s="146" t="s">
        <v>25</v>
      </c>
      <c r="H690" s="262">
        <v>2</v>
      </c>
      <c r="I690" s="263"/>
      <c r="J690" s="264">
        <v>9900</v>
      </c>
      <c r="K690" s="265">
        <v>3336</v>
      </c>
      <c r="L690" s="265">
        <v>0</v>
      </c>
      <c r="M690" s="265">
        <v>938</v>
      </c>
      <c r="N690" s="266">
        <v>14174</v>
      </c>
    </row>
    <row r="691" spans="1:14" s="62" customFormat="1" ht="12">
      <c r="A691" s="145">
        <v>481</v>
      </c>
      <c r="B691" s="145">
        <v>481035212</v>
      </c>
      <c r="C691" s="146" t="s">
        <v>249</v>
      </c>
      <c r="D691" s="145">
        <v>35</v>
      </c>
      <c r="E691" s="146" t="s">
        <v>12</v>
      </c>
      <c r="F691" s="145">
        <v>212</v>
      </c>
      <c r="G691" s="146" t="s">
        <v>173</v>
      </c>
      <c r="H691" s="262">
        <v>2</v>
      </c>
      <c r="I691" s="263"/>
      <c r="J691" s="264">
        <v>9926</v>
      </c>
      <c r="K691" s="265">
        <v>2338</v>
      </c>
      <c r="L691" s="265">
        <v>0</v>
      </c>
      <c r="M691" s="265">
        <v>938</v>
      </c>
      <c r="N691" s="266">
        <v>13202</v>
      </c>
    </row>
    <row r="692" spans="1:14" s="62" customFormat="1" ht="12">
      <c r="A692" s="145">
        <v>481</v>
      </c>
      <c r="B692" s="145">
        <v>481035218</v>
      </c>
      <c r="C692" s="146" t="s">
        <v>249</v>
      </c>
      <c r="D692" s="145">
        <v>35</v>
      </c>
      <c r="E692" s="146" t="s">
        <v>12</v>
      </c>
      <c r="F692" s="145">
        <v>218</v>
      </c>
      <c r="G692" s="146" t="s">
        <v>174</v>
      </c>
      <c r="H692" s="262">
        <v>1</v>
      </c>
      <c r="I692" s="263"/>
      <c r="J692" s="264">
        <v>9952</v>
      </c>
      <c r="K692" s="265">
        <v>3602</v>
      </c>
      <c r="L692" s="265">
        <v>0</v>
      </c>
      <c r="M692" s="265">
        <v>938</v>
      </c>
      <c r="N692" s="266">
        <v>14492</v>
      </c>
    </row>
    <row r="693" spans="1:14" s="62" customFormat="1" ht="12">
      <c r="A693" s="145">
        <v>481</v>
      </c>
      <c r="B693" s="145">
        <v>481035220</v>
      </c>
      <c r="C693" s="146" t="s">
        <v>249</v>
      </c>
      <c r="D693" s="145">
        <v>35</v>
      </c>
      <c r="E693" s="146" t="s">
        <v>12</v>
      </c>
      <c r="F693" s="145">
        <v>220</v>
      </c>
      <c r="G693" s="146" t="s">
        <v>27</v>
      </c>
      <c r="H693" s="262">
        <v>7</v>
      </c>
      <c r="I693" s="263"/>
      <c r="J693" s="264">
        <v>11134</v>
      </c>
      <c r="K693" s="265">
        <v>4951</v>
      </c>
      <c r="L693" s="265">
        <v>0</v>
      </c>
      <c r="M693" s="265">
        <v>938</v>
      </c>
      <c r="N693" s="266">
        <v>17023</v>
      </c>
    </row>
    <row r="694" spans="1:14" s="62" customFormat="1" ht="12">
      <c r="A694" s="145">
        <v>481</v>
      </c>
      <c r="B694" s="145">
        <v>481035243</v>
      </c>
      <c r="C694" s="146" t="s">
        <v>249</v>
      </c>
      <c r="D694" s="145">
        <v>35</v>
      </c>
      <c r="E694" s="146" t="s">
        <v>12</v>
      </c>
      <c r="F694" s="145">
        <v>243</v>
      </c>
      <c r="G694" s="146" t="s">
        <v>84</v>
      </c>
      <c r="H694" s="262">
        <v>3</v>
      </c>
      <c r="I694" s="263"/>
      <c r="J694" s="264">
        <v>14770</v>
      </c>
      <c r="K694" s="265">
        <v>2774</v>
      </c>
      <c r="L694" s="265">
        <v>0</v>
      </c>
      <c r="M694" s="265">
        <v>938</v>
      </c>
      <c r="N694" s="266">
        <v>18482</v>
      </c>
    </row>
    <row r="695" spans="1:14" s="62" customFormat="1" ht="12">
      <c r="A695" s="145">
        <v>481</v>
      </c>
      <c r="B695" s="145">
        <v>481035244</v>
      </c>
      <c r="C695" s="146" t="s">
        <v>249</v>
      </c>
      <c r="D695" s="145">
        <v>35</v>
      </c>
      <c r="E695" s="146" t="s">
        <v>12</v>
      </c>
      <c r="F695" s="145">
        <v>244</v>
      </c>
      <c r="G695" s="146" t="s">
        <v>28</v>
      </c>
      <c r="H695" s="262">
        <v>15</v>
      </c>
      <c r="I695" s="263"/>
      <c r="J695" s="264">
        <v>11782</v>
      </c>
      <c r="K695" s="265">
        <v>3734</v>
      </c>
      <c r="L695" s="265">
        <v>0</v>
      </c>
      <c r="M695" s="265">
        <v>938</v>
      </c>
      <c r="N695" s="266">
        <v>16454</v>
      </c>
    </row>
    <row r="696" spans="1:14" s="62" customFormat="1" ht="12">
      <c r="A696" s="145">
        <v>481</v>
      </c>
      <c r="B696" s="145">
        <v>481035251</v>
      </c>
      <c r="C696" s="146" t="s">
        <v>249</v>
      </c>
      <c r="D696" s="145">
        <v>35</v>
      </c>
      <c r="E696" s="146" t="s">
        <v>12</v>
      </c>
      <c r="F696" s="145">
        <v>251</v>
      </c>
      <c r="G696" s="146" t="s">
        <v>250</v>
      </c>
      <c r="H696" s="262">
        <v>1</v>
      </c>
      <c r="I696" s="263"/>
      <c r="J696" s="264">
        <v>14718</v>
      </c>
      <c r="K696" s="265">
        <v>2951</v>
      </c>
      <c r="L696" s="265">
        <v>0</v>
      </c>
      <c r="M696" s="265">
        <v>938</v>
      </c>
      <c r="N696" s="266">
        <v>18607</v>
      </c>
    </row>
    <row r="697" spans="1:14" s="62" customFormat="1" ht="12">
      <c r="A697" s="145">
        <v>481</v>
      </c>
      <c r="B697" s="145">
        <v>481035285</v>
      </c>
      <c r="C697" s="146" t="s">
        <v>249</v>
      </c>
      <c r="D697" s="145">
        <v>35</v>
      </c>
      <c r="E697" s="146" t="s">
        <v>12</v>
      </c>
      <c r="F697" s="145">
        <v>285</v>
      </c>
      <c r="G697" s="146" t="s">
        <v>29</v>
      </c>
      <c r="H697" s="262">
        <v>7.3</v>
      </c>
      <c r="I697" s="263"/>
      <c r="J697" s="264">
        <v>10278</v>
      </c>
      <c r="K697" s="265">
        <v>3001</v>
      </c>
      <c r="L697" s="265">
        <v>0</v>
      </c>
      <c r="M697" s="265">
        <v>938</v>
      </c>
      <c r="N697" s="266">
        <v>14217</v>
      </c>
    </row>
    <row r="698" spans="1:14" s="62" customFormat="1" ht="12">
      <c r="A698" s="145">
        <v>481</v>
      </c>
      <c r="B698" s="145">
        <v>481035307</v>
      </c>
      <c r="C698" s="146" t="s">
        <v>249</v>
      </c>
      <c r="D698" s="145">
        <v>35</v>
      </c>
      <c r="E698" s="146" t="s">
        <v>12</v>
      </c>
      <c r="F698" s="145">
        <v>307</v>
      </c>
      <c r="G698" s="146" t="s">
        <v>178</v>
      </c>
      <c r="H698" s="262">
        <v>1</v>
      </c>
      <c r="I698" s="263"/>
      <c r="J698" s="264">
        <v>9900</v>
      </c>
      <c r="K698" s="265">
        <v>4307</v>
      </c>
      <c r="L698" s="265">
        <v>0</v>
      </c>
      <c r="M698" s="265">
        <v>938</v>
      </c>
      <c r="N698" s="266">
        <v>15145</v>
      </c>
    </row>
    <row r="699" spans="1:14" s="62" customFormat="1" ht="12">
      <c r="A699" s="145">
        <v>481</v>
      </c>
      <c r="B699" s="145">
        <v>481035336</v>
      </c>
      <c r="C699" s="146" t="s">
        <v>249</v>
      </c>
      <c r="D699" s="145">
        <v>35</v>
      </c>
      <c r="E699" s="146" t="s">
        <v>12</v>
      </c>
      <c r="F699" s="145">
        <v>336</v>
      </c>
      <c r="G699" s="146" t="s">
        <v>31</v>
      </c>
      <c r="H699" s="262">
        <v>1.56</v>
      </c>
      <c r="I699" s="263"/>
      <c r="J699" s="264">
        <v>12373.812835602095</v>
      </c>
      <c r="K699" s="265">
        <v>2896</v>
      </c>
      <c r="L699" s="265">
        <v>0</v>
      </c>
      <c r="M699" s="265">
        <v>938</v>
      </c>
      <c r="N699" s="266">
        <v>16207.812835602095</v>
      </c>
    </row>
    <row r="700" spans="1:14" s="62" customFormat="1" ht="12">
      <c r="A700" s="145">
        <v>482</v>
      </c>
      <c r="B700" s="145">
        <v>482204007</v>
      </c>
      <c r="C700" s="146" t="s">
        <v>252</v>
      </c>
      <c r="D700" s="145">
        <v>204</v>
      </c>
      <c r="E700" s="146" t="s">
        <v>253</v>
      </c>
      <c r="F700" s="145">
        <v>7</v>
      </c>
      <c r="G700" s="146" t="s">
        <v>208</v>
      </c>
      <c r="H700" s="262">
        <v>60.93</v>
      </c>
      <c r="I700" s="263"/>
      <c r="J700" s="264">
        <v>9783</v>
      </c>
      <c r="K700" s="265">
        <v>4573</v>
      </c>
      <c r="L700" s="265">
        <v>0</v>
      </c>
      <c r="M700" s="265">
        <v>938</v>
      </c>
      <c r="N700" s="266">
        <v>15294</v>
      </c>
    </row>
    <row r="701" spans="1:14" s="62" customFormat="1" ht="12">
      <c r="A701" s="145">
        <v>482</v>
      </c>
      <c r="B701" s="145">
        <v>482204030</v>
      </c>
      <c r="C701" s="146" t="s">
        <v>252</v>
      </c>
      <c r="D701" s="145">
        <v>204</v>
      </c>
      <c r="E701" s="146" t="s">
        <v>253</v>
      </c>
      <c r="F701" s="145">
        <v>30</v>
      </c>
      <c r="G701" s="146" t="s">
        <v>98</v>
      </c>
      <c r="H701" s="262">
        <v>2</v>
      </c>
      <c r="I701" s="263"/>
      <c r="J701" s="264">
        <v>8960</v>
      </c>
      <c r="K701" s="265">
        <v>2206</v>
      </c>
      <c r="L701" s="265">
        <v>0</v>
      </c>
      <c r="M701" s="265">
        <v>938</v>
      </c>
      <c r="N701" s="266">
        <v>12104</v>
      </c>
    </row>
    <row r="702" spans="1:14" s="62" customFormat="1" ht="12">
      <c r="A702" s="145">
        <v>482</v>
      </c>
      <c r="B702" s="145">
        <v>482204038</v>
      </c>
      <c r="C702" s="146" t="s">
        <v>252</v>
      </c>
      <c r="D702" s="145">
        <v>204</v>
      </c>
      <c r="E702" s="146" t="s">
        <v>253</v>
      </c>
      <c r="F702" s="145">
        <v>38</v>
      </c>
      <c r="G702" s="146" t="s">
        <v>223</v>
      </c>
      <c r="H702" s="262">
        <v>1</v>
      </c>
      <c r="I702" s="263"/>
      <c r="J702" s="264">
        <v>10177.574972839508</v>
      </c>
      <c r="K702" s="265">
        <v>7482</v>
      </c>
      <c r="L702" s="265">
        <v>0</v>
      </c>
      <c r="M702" s="265">
        <v>938</v>
      </c>
      <c r="N702" s="266">
        <v>18597.574972839509</v>
      </c>
    </row>
    <row r="703" spans="1:14" s="62" customFormat="1" ht="12">
      <c r="A703" s="145">
        <v>482</v>
      </c>
      <c r="B703" s="145">
        <v>482204105</v>
      </c>
      <c r="C703" s="146" t="s">
        <v>252</v>
      </c>
      <c r="D703" s="145">
        <v>204</v>
      </c>
      <c r="E703" s="146" t="s">
        <v>253</v>
      </c>
      <c r="F703" s="145">
        <v>105</v>
      </c>
      <c r="G703" s="146" t="s">
        <v>254</v>
      </c>
      <c r="H703" s="262">
        <v>2.7</v>
      </c>
      <c r="I703" s="263"/>
      <c r="J703" s="264">
        <v>9174</v>
      </c>
      <c r="K703" s="265">
        <v>3681</v>
      </c>
      <c r="L703" s="265">
        <v>0</v>
      </c>
      <c r="M703" s="265">
        <v>938</v>
      </c>
      <c r="N703" s="266">
        <v>13793</v>
      </c>
    </row>
    <row r="704" spans="1:14" s="62" customFormat="1" ht="12">
      <c r="A704" s="145">
        <v>482</v>
      </c>
      <c r="B704" s="145">
        <v>482204128</v>
      </c>
      <c r="C704" s="146" t="s">
        <v>252</v>
      </c>
      <c r="D704" s="145">
        <v>204</v>
      </c>
      <c r="E704" s="146" t="s">
        <v>253</v>
      </c>
      <c r="F704" s="145">
        <v>128</v>
      </c>
      <c r="G704" s="146" t="s">
        <v>128</v>
      </c>
      <c r="H704" s="262">
        <v>3</v>
      </c>
      <c r="I704" s="263"/>
      <c r="J704" s="264">
        <v>9257</v>
      </c>
      <c r="K704" s="265">
        <v>534</v>
      </c>
      <c r="L704" s="265">
        <v>0</v>
      </c>
      <c r="M704" s="265">
        <v>938</v>
      </c>
      <c r="N704" s="266">
        <v>10729</v>
      </c>
    </row>
    <row r="705" spans="1:14" s="62" customFormat="1" ht="12">
      <c r="A705" s="145">
        <v>482</v>
      </c>
      <c r="B705" s="145">
        <v>482204204</v>
      </c>
      <c r="C705" s="146" t="s">
        <v>252</v>
      </c>
      <c r="D705" s="145">
        <v>204</v>
      </c>
      <c r="E705" s="146" t="s">
        <v>253</v>
      </c>
      <c r="F705" s="145">
        <v>204</v>
      </c>
      <c r="G705" s="146" t="s">
        <v>253</v>
      </c>
      <c r="H705" s="262">
        <v>139.35</v>
      </c>
      <c r="I705" s="263"/>
      <c r="J705" s="264">
        <v>9519</v>
      </c>
      <c r="K705" s="265">
        <v>5760</v>
      </c>
      <c r="L705" s="265">
        <v>0</v>
      </c>
      <c r="M705" s="265">
        <v>938</v>
      </c>
      <c r="N705" s="266">
        <v>16217</v>
      </c>
    </row>
    <row r="706" spans="1:14" s="62" customFormat="1" ht="12">
      <c r="A706" s="145">
        <v>482</v>
      </c>
      <c r="B706" s="145">
        <v>482204705</v>
      </c>
      <c r="C706" s="146" t="s">
        <v>252</v>
      </c>
      <c r="D706" s="145">
        <v>204</v>
      </c>
      <c r="E706" s="146" t="s">
        <v>253</v>
      </c>
      <c r="F706" s="145">
        <v>705</v>
      </c>
      <c r="G706" s="146" t="s">
        <v>350</v>
      </c>
      <c r="H706" s="262">
        <v>0.5</v>
      </c>
      <c r="I706" s="263"/>
      <c r="J706" s="264">
        <v>8960</v>
      </c>
      <c r="K706" s="265">
        <v>5988</v>
      </c>
      <c r="L706" s="265">
        <v>0</v>
      </c>
      <c r="M706" s="265">
        <v>938</v>
      </c>
      <c r="N706" s="266">
        <v>15886</v>
      </c>
    </row>
    <row r="707" spans="1:14" s="62" customFormat="1" ht="12">
      <c r="A707" s="145">
        <v>482</v>
      </c>
      <c r="B707" s="145">
        <v>482204745</v>
      </c>
      <c r="C707" s="146" t="s">
        <v>252</v>
      </c>
      <c r="D707" s="145">
        <v>204</v>
      </c>
      <c r="E707" s="146" t="s">
        <v>253</v>
      </c>
      <c r="F707" s="145">
        <v>745</v>
      </c>
      <c r="G707" s="146" t="s">
        <v>255</v>
      </c>
      <c r="H707" s="262">
        <v>32.56</v>
      </c>
      <c r="I707" s="263"/>
      <c r="J707" s="264">
        <v>9470</v>
      </c>
      <c r="K707" s="265">
        <v>4091</v>
      </c>
      <c r="L707" s="265">
        <v>0</v>
      </c>
      <c r="M707" s="265">
        <v>938</v>
      </c>
      <c r="N707" s="266">
        <v>14499</v>
      </c>
    </row>
    <row r="708" spans="1:14" s="62" customFormat="1" ht="12">
      <c r="A708" s="145">
        <v>482</v>
      </c>
      <c r="B708" s="145">
        <v>482204773</v>
      </c>
      <c r="C708" s="146" t="s">
        <v>252</v>
      </c>
      <c r="D708" s="145">
        <v>204</v>
      </c>
      <c r="E708" s="146" t="s">
        <v>253</v>
      </c>
      <c r="F708" s="145">
        <v>773</v>
      </c>
      <c r="G708" s="146" t="s">
        <v>256</v>
      </c>
      <c r="H708" s="262">
        <v>45.82</v>
      </c>
      <c r="I708" s="263"/>
      <c r="J708" s="264">
        <v>9641</v>
      </c>
      <c r="K708" s="265">
        <v>5142</v>
      </c>
      <c r="L708" s="265">
        <v>0</v>
      </c>
      <c r="M708" s="265">
        <v>938</v>
      </c>
      <c r="N708" s="266">
        <v>15721</v>
      </c>
    </row>
    <row r="709" spans="1:14" s="62" customFormat="1" ht="12">
      <c r="A709" s="145">
        <v>483</v>
      </c>
      <c r="B709" s="145">
        <v>483239020</v>
      </c>
      <c r="C709" s="146" t="s">
        <v>257</v>
      </c>
      <c r="D709" s="145">
        <v>239</v>
      </c>
      <c r="E709" s="146" t="s">
        <v>258</v>
      </c>
      <c r="F709" s="145">
        <v>20</v>
      </c>
      <c r="G709" s="146" t="s">
        <v>131</v>
      </c>
      <c r="H709" s="262">
        <v>16.32</v>
      </c>
      <c r="I709" s="263"/>
      <c r="J709" s="264">
        <v>11683</v>
      </c>
      <c r="K709" s="265">
        <v>3268</v>
      </c>
      <c r="L709" s="265">
        <v>0</v>
      </c>
      <c r="M709" s="265">
        <v>938</v>
      </c>
      <c r="N709" s="266">
        <v>15889</v>
      </c>
    </row>
    <row r="710" spans="1:14" s="62" customFormat="1" ht="12">
      <c r="A710" s="145">
        <v>483</v>
      </c>
      <c r="B710" s="145">
        <v>483239036</v>
      </c>
      <c r="C710" s="146" t="s">
        <v>257</v>
      </c>
      <c r="D710" s="145">
        <v>239</v>
      </c>
      <c r="E710" s="146" t="s">
        <v>258</v>
      </c>
      <c r="F710" s="145">
        <v>36</v>
      </c>
      <c r="G710" s="146" t="s">
        <v>132</v>
      </c>
      <c r="H710" s="262">
        <v>30.910000000000004</v>
      </c>
      <c r="I710" s="263"/>
      <c r="J710" s="264">
        <v>10677</v>
      </c>
      <c r="K710" s="265">
        <v>3857</v>
      </c>
      <c r="L710" s="265">
        <v>0</v>
      </c>
      <c r="M710" s="265">
        <v>938</v>
      </c>
      <c r="N710" s="266">
        <v>15472</v>
      </c>
    </row>
    <row r="711" spans="1:14" s="62" customFormat="1" ht="12">
      <c r="A711" s="145">
        <v>483</v>
      </c>
      <c r="B711" s="145">
        <v>483239044</v>
      </c>
      <c r="C711" s="146" t="s">
        <v>257</v>
      </c>
      <c r="D711" s="145">
        <v>239</v>
      </c>
      <c r="E711" s="146" t="s">
        <v>258</v>
      </c>
      <c r="F711" s="145">
        <v>44</v>
      </c>
      <c r="G711" s="146" t="s">
        <v>13</v>
      </c>
      <c r="H711" s="262">
        <v>0.5</v>
      </c>
      <c r="I711" s="263"/>
      <c r="J711" s="264">
        <v>13567.227659367676</v>
      </c>
      <c r="K711" s="265">
        <v>122</v>
      </c>
      <c r="L711" s="265">
        <v>0</v>
      </c>
      <c r="M711" s="265">
        <v>938</v>
      </c>
      <c r="N711" s="266">
        <v>14627.227659367676</v>
      </c>
    </row>
    <row r="712" spans="1:14" s="62" customFormat="1" ht="12">
      <c r="A712" s="145">
        <v>483</v>
      </c>
      <c r="B712" s="145">
        <v>483239052</v>
      </c>
      <c r="C712" s="146" t="s">
        <v>257</v>
      </c>
      <c r="D712" s="145">
        <v>239</v>
      </c>
      <c r="E712" s="146" t="s">
        <v>258</v>
      </c>
      <c r="F712" s="145">
        <v>52</v>
      </c>
      <c r="G712" s="146" t="s">
        <v>259</v>
      </c>
      <c r="H712" s="262">
        <v>39.959999999999994</v>
      </c>
      <c r="I712" s="263"/>
      <c r="J712" s="264">
        <v>10651</v>
      </c>
      <c r="K712" s="265">
        <v>3159</v>
      </c>
      <c r="L712" s="265">
        <v>0</v>
      </c>
      <c r="M712" s="265">
        <v>938</v>
      </c>
      <c r="N712" s="266">
        <v>14748</v>
      </c>
    </row>
    <row r="713" spans="1:14" s="62" customFormat="1" ht="12">
      <c r="A713" s="145">
        <v>483</v>
      </c>
      <c r="B713" s="145">
        <v>483239082</v>
      </c>
      <c r="C713" s="146" t="s">
        <v>257</v>
      </c>
      <c r="D713" s="145">
        <v>239</v>
      </c>
      <c r="E713" s="146" t="s">
        <v>258</v>
      </c>
      <c r="F713" s="145">
        <v>82</v>
      </c>
      <c r="G713" s="146" t="s">
        <v>260</v>
      </c>
      <c r="H713" s="262">
        <v>5.3599999999999994</v>
      </c>
      <c r="I713" s="263"/>
      <c r="J713" s="264">
        <v>10729</v>
      </c>
      <c r="K713" s="265">
        <v>4507</v>
      </c>
      <c r="L713" s="265">
        <v>0</v>
      </c>
      <c r="M713" s="265">
        <v>938</v>
      </c>
      <c r="N713" s="266">
        <v>16174</v>
      </c>
    </row>
    <row r="714" spans="1:14" s="62" customFormat="1" ht="12">
      <c r="A714" s="145">
        <v>483</v>
      </c>
      <c r="B714" s="145">
        <v>483239083</v>
      </c>
      <c r="C714" s="146" t="s">
        <v>257</v>
      </c>
      <c r="D714" s="145">
        <v>239</v>
      </c>
      <c r="E714" s="146" t="s">
        <v>258</v>
      </c>
      <c r="F714" s="145">
        <v>83</v>
      </c>
      <c r="G714" s="146" t="s">
        <v>261</v>
      </c>
      <c r="H714" s="262">
        <v>1</v>
      </c>
      <c r="I714" s="263"/>
      <c r="J714" s="264">
        <v>11076</v>
      </c>
      <c r="K714" s="265">
        <v>1941</v>
      </c>
      <c r="L714" s="265">
        <v>0</v>
      </c>
      <c r="M714" s="265">
        <v>938</v>
      </c>
      <c r="N714" s="266">
        <v>13955</v>
      </c>
    </row>
    <row r="715" spans="1:14" s="62" customFormat="1" ht="12">
      <c r="A715" s="145">
        <v>483</v>
      </c>
      <c r="B715" s="145">
        <v>483239096</v>
      </c>
      <c r="C715" s="146" t="s">
        <v>257</v>
      </c>
      <c r="D715" s="145">
        <v>239</v>
      </c>
      <c r="E715" s="146" t="s">
        <v>258</v>
      </c>
      <c r="F715" s="145">
        <v>96</v>
      </c>
      <c r="G715" s="146" t="s">
        <v>216</v>
      </c>
      <c r="H715" s="262">
        <v>1.5</v>
      </c>
      <c r="I715" s="263"/>
      <c r="J715" s="264">
        <v>12580</v>
      </c>
      <c r="K715" s="265">
        <v>7164</v>
      </c>
      <c r="L715" s="265">
        <v>0</v>
      </c>
      <c r="M715" s="265">
        <v>938</v>
      </c>
      <c r="N715" s="266">
        <v>20682</v>
      </c>
    </row>
    <row r="716" spans="1:14" s="62" customFormat="1" ht="12">
      <c r="A716" s="145">
        <v>483</v>
      </c>
      <c r="B716" s="145">
        <v>483239118</v>
      </c>
      <c r="C716" s="146" t="s">
        <v>257</v>
      </c>
      <c r="D716" s="145">
        <v>239</v>
      </c>
      <c r="E716" s="146" t="s">
        <v>258</v>
      </c>
      <c r="F716" s="145">
        <v>118</v>
      </c>
      <c r="G716" s="146" t="s">
        <v>461</v>
      </c>
      <c r="H716" s="262">
        <v>2</v>
      </c>
      <c r="I716" s="263"/>
      <c r="J716" s="264">
        <v>11455</v>
      </c>
      <c r="K716" s="265">
        <v>2429</v>
      </c>
      <c r="L716" s="265">
        <v>0</v>
      </c>
      <c r="M716" s="265">
        <v>938</v>
      </c>
      <c r="N716" s="266">
        <v>14822</v>
      </c>
    </row>
    <row r="717" spans="1:14" s="62" customFormat="1" ht="12">
      <c r="A717" s="145">
        <v>483</v>
      </c>
      <c r="B717" s="145">
        <v>483239131</v>
      </c>
      <c r="C717" s="146" t="s">
        <v>257</v>
      </c>
      <c r="D717" s="145">
        <v>239</v>
      </c>
      <c r="E717" s="146" t="s">
        <v>258</v>
      </c>
      <c r="F717" s="145">
        <v>131</v>
      </c>
      <c r="G717" s="146" t="s">
        <v>282</v>
      </c>
      <c r="H717" s="262">
        <v>1</v>
      </c>
      <c r="I717" s="263"/>
      <c r="J717" s="264">
        <v>10599.371377747728</v>
      </c>
      <c r="K717" s="265">
        <v>3449</v>
      </c>
      <c r="L717" s="265">
        <v>0</v>
      </c>
      <c r="M717" s="265">
        <v>938</v>
      </c>
      <c r="N717" s="266">
        <v>14986.371377747728</v>
      </c>
    </row>
    <row r="718" spans="1:14" s="62" customFormat="1" ht="12">
      <c r="A718" s="145">
        <v>483</v>
      </c>
      <c r="B718" s="145">
        <v>483239145</v>
      </c>
      <c r="C718" s="146" t="s">
        <v>257</v>
      </c>
      <c r="D718" s="145">
        <v>239</v>
      </c>
      <c r="E718" s="146" t="s">
        <v>258</v>
      </c>
      <c r="F718" s="145">
        <v>145</v>
      </c>
      <c r="G718" s="146" t="s">
        <v>262</v>
      </c>
      <c r="H718" s="262">
        <v>11.31</v>
      </c>
      <c r="I718" s="263"/>
      <c r="J718" s="264">
        <v>9872</v>
      </c>
      <c r="K718" s="265">
        <v>2153</v>
      </c>
      <c r="L718" s="265">
        <v>0</v>
      </c>
      <c r="M718" s="265">
        <v>938</v>
      </c>
      <c r="N718" s="266">
        <v>12963</v>
      </c>
    </row>
    <row r="719" spans="1:14" s="62" customFormat="1" ht="12">
      <c r="A719" s="145">
        <v>483</v>
      </c>
      <c r="B719" s="145">
        <v>483239171</v>
      </c>
      <c r="C719" s="146" t="s">
        <v>257</v>
      </c>
      <c r="D719" s="145">
        <v>239</v>
      </c>
      <c r="E719" s="146" t="s">
        <v>258</v>
      </c>
      <c r="F719" s="145">
        <v>171</v>
      </c>
      <c r="G719" s="146" t="s">
        <v>263</v>
      </c>
      <c r="H719" s="262">
        <v>18.940000000000001</v>
      </c>
      <c r="I719" s="263"/>
      <c r="J719" s="264">
        <v>11019</v>
      </c>
      <c r="K719" s="265">
        <v>3261</v>
      </c>
      <c r="L719" s="265">
        <v>0</v>
      </c>
      <c r="M719" s="265">
        <v>938</v>
      </c>
      <c r="N719" s="266">
        <v>15218</v>
      </c>
    </row>
    <row r="720" spans="1:14" s="62" customFormat="1" ht="12">
      <c r="A720" s="145">
        <v>483</v>
      </c>
      <c r="B720" s="145">
        <v>483239172</v>
      </c>
      <c r="C720" s="146" t="s">
        <v>257</v>
      </c>
      <c r="D720" s="145">
        <v>239</v>
      </c>
      <c r="E720" s="146" t="s">
        <v>258</v>
      </c>
      <c r="F720" s="145">
        <v>172</v>
      </c>
      <c r="G720" s="146" t="s">
        <v>264</v>
      </c>
      <c r="H720" s="262">
        <v>3.49</v>
      </c>
      <c r="I720" s="263"/>
      <c r="J720" s="264">
        <v>12079</v>
      </c>
      <c r="K720" s="265">
        <v>8138</v>
      </c>
      <c r="L720" s="265">
        <v>0</v>
      </c>
      <c r="M720" s="265">
        <v>938</v>
      </c>
      <c r="N720" s="266">
        <v>21155</v>
      </c>
    </row>
    <row r="721" spans="1:14" s="62" customFormat="1" ht="12">
      <c r="A721" s="145">
        <v>483</v>
      </c>
      <c r="B721" s="145">
        <v>483239182</v>
      </c>
      <c r="C721" s="146" t="s">
        <v>257</v>
      </c>
      <c r="D721" s="145">
        <v>239</v>
      </c>
      <c r="E721" s="146" t="s">
        <v>258</v>
      </c>
      <c r="F721" s="145">
        <v>182</v>
      </c>
      <c r="G721" s="146" t="s">
        <v>265</v>
      </c>
      <c r="H721" s="262">
        <v>40.450000000000003</v>
      </c>
      <c r="I721" s="263"/>
      <c r="J721" s="264">
        <v>10957</v>
      </c>
      <c r="K721" s="265">
        <v>2615</v>
      </c>
      <c r="L721" s="265">
        <v>0</v>
      </c>
      <c r="M721" s="265">
        <v>938</v>
      </c>
      <c r="N721" s="266">
        <v>14510</v>
      </c>
    </row>
    <row r="722" spans="1:14" s="62" customFormat="1" ht="12">
      <c r="A722" s="145">
        <v>483</v>
      </c>
      <c r="B722" s="145">
        <v>483239231</v>
      </c>
      <c r="C722" s="146" t="s">
        <v>257</v>
      </c>
      <c r="D722" s="145">
        <v>239</v>
      </c>
      <c r="E722" s="146" t="s">
        <v>258</v>
      </c>
      <c r="F722" s="145">
        <v>231</v>
      </c>
      <c r="G722" s="146" t="s">
        <v>266</v>
      </c>
      <c r="H722" s="262">
        <v>15</v>
      </c>
      <c r="I722" s="263"/>
      <c r="J722" s="264">
        <v>10858</v>
      </c>
      <c r="K722" s="265">
        <v>2699</v>
      </c>
      <c r="L722" s="265">
        <v>0</v>
      </c>
      <c r="M722" s="265">
        <v>938</v>
      </c>
      <c r="N722" s="266">
        <v>14495</v>
      </c>
    </row>
    <row r="723" spans="1:14" s="62" customFormat="1" ht="12">
      <c r="A723" s="145">
        <v>483</v>
      </c>
      <c r="B723" s="145">
        <v>483239239</v>
      </c>
      <c r="C723" s="146" t="s">
        <v>257</v>
      </c>
      <c r="D723" s="145">
        <v>239</v>
      </c>
      <c r="E723" s="146" t="s">
        <v>258</v>
      </c>
      <c r="F723" s="145">
        <v>239</v>
      </c>
      <c r="G723" s="146" t="s">
        <v>258</v>
      </c>
      <c r="H723" s="262">
        <v>347.61</v>
      </c>
      <c r="I723" s="263"/>
      <c r="J723" s="264">
        <v>10596</v>
      </c>
      <c r="K723" s="265">
        <v>4175</v>
      </c>
      <c r="L723" s="265">
        <v>0</v>
      </c>
      <c r="M723" s="265">
        <v>938</v>
      </c>
      <c r="N723" s="266">
        <v>15709</v>
      </c>
    </row>
    <row r="724" spans="1:14" s="62" customFormat="1" ht="12">
      <c r="A724" s="145">
        <v>483</v>
      </c>
      <c r="B724" s="145">
        <v>483239261</v>
      </c>
      <c r="C724" s="146" t="s">
        <v>257</v>
      </c>
      <c r="D724" s="145">
        <v>239</v>
      </c>
      <c r="E724" s="146" t="s">
        <v>258</v>
      </c>
      <c r="F724" s="145">
        <v>261</v>
      </c>
      <c r="G724" s="146" t="s">
        <v>133</v>
      </c>
      <c r="H724" s="262">
        <v>7.86</v>
      </c>
      <c r="I724" s="263"/>
      <c r="J724" s="264">
        <v>10487</v>
      </c>
      <c r="K724" s="265">
        <v>6768</v>
      </c>
      <c r="L724" s="265">
        <v>0</v>
      </c>
      <c r="M724" s="265">
        <v>938</v>
      </c>
      <c r="N724" s="266">
        <v>18193</v>
      </c>
    </row>
    <row r="725" spans="1:14" s="62" customFormat="1" ht="12">
      <c r="A725" s="145">
        <v>483</v>
      </c>
      <c r="B725" s="145">
        <v>483239264</v>
      </c>
      <c r="C725" s="146" t="s">
        <v>257</v>
      </c>
      <c r="D725" s="145">
        <v>239</v>
      </c>
      <c r="E725" s="146" t="s">
        <v>258</v>
      </c>
      <c r="F725" s="145">
        <v>264</v>
      </c>
      <c r="G725" s="146" t="s">
        <v>284</v>
      </c>
      <c r="H725" s="262">
        <v>0.5</v>
      </c>
      <c r="I725" s="263"/>
      <c r="J725" s="264">
        <v>10731.874150274156</v>
      </c>
      <c r="K725" s="265">
        <v>4464</v>
      </c>
      <c r="L725" s="265">
        <v>0</v>
      </c>
      <c r="M725" s="265">
        <v>938</v>
      </c>
      <c r="N725" s="266">
        <v>16133.874150274156</v>
      </c>
    </row>
    <row r="726" spans="1:14" s="62" customFormat="1" ht="12">
      <c r="A726" s="145">
        <v>483</v>
      </c>
      <c r="B726" s="145">
        <v>483239293</v>
      </c>
      <c r="C726" s="146" t="s">
        <v>257</v>
      </c>
      <c r="D726" s="145">
        <v>239</v>
      </c>
      <c r="E726" s="146" t="s">
        <v>258</v>
      </c>
      <c r="F726" s="145">
        <v>293</v>
      </c>
      <c r="G726" s="146" t="s">
        <v>177</v>
      </c>
      <c r="H726" s="262">
        <v>1</v>
      </c>
      <c r="I726" s="263"/>
      <c r="J726" s="264">
        <v>12760.161431036608</v>
      </c>
      <c r="K726" s="265">
        <v>611</v>
      </c>
      <c r="L726" s="265">
        <v>0</v>
      </c>
      <c r="M726" s="265">
        <v>938</v>
      </c>
      <c r="N726" s="266">
        <v>14309.161431036608</v>
      </c>
    </row>
    <row r="727" spans="1:14" s="62" customFormat="1" ht="12">
      <c r="A727" s="145">
        <v>483</v>
      </c>
      <c r="B727" s="145">
        <v>483239310</v>
      </c>
      <c r="C727" s="146" t="s">
        <v>257</v>
      </c>
      <c r="D727" s="145">
        <v>239</v>
      </c>
      <c r="E727" s="146" t="s">
        <v>258</v>
      </c>
      <c r="F727" s="145">
        <v>310</v>
      </c>
      <c r="G727" s="146" t="s">
        <v>267</v>
      </c>
      <c r="H727" s="262">
        <v>58.09</v>
      </c>
      <c r="I727" s="263"/>
      <c r="J727" s="264">
        <v>11681</v>
      </c>
      <c r="K727" s="265">
        <v>3025</v>
      </c>
      <c r="L727" s="265">
        <v>0</v>
      </c>
      <c r="M727" s="265">
        <v>938</v>
      </c>
      <c r="N727" s="266">
        <v>15644</v>
      </c>
    </row>
    <row r="728" spans="1:14" s="62" customFormat="1" ht="12">
      <c r="A728" s="145">
        <v>483</v>
      </c>
      <c r="B728" s="145">
        <v>483239336</v>
      </c>
      <c r="C728" s="146" t="s">
        <v>257</v>
      </c>
      <c r="D728" s="145">
        <v>239</v>
      </c>
      <c r="E728" s="146" t="s">
        <v>258</v>
      </c>
      <c r="F728" s="145">
        <v>336</v>
      </c>
      <c r="G728" s="146" t="s">
        <v>31</v>
      </c>
      <c r="H728" s="262">
        <v>2</v>
      </c>
      <c r="I728" s="263"/>
      <c r="J728" s="264">
        <v>11076</v>
      </c>
      <c r="K728" s="265">
        <v>2592</v>
      </c>
      <c r="L728" s="265">
        <v>0</v>
      </c>
      <c r="M728" s="265">
        <v>938</v>
      </c>
      <c r="N728" s="266">
        <v>14606</v>
      </c>
    </row>
    <row r="729" spans="1:14" s="62" customFormat="1" ht="12">
      <c r="A729" s="145">
        <v>483</v>
      </c>
      <c r="B729" s="145">
        <v>483239625</v>
      </c>
      <c r="C729" s="146" t="s">
        <v>257</v>
      </c>
      <c r="D729" s="145">
        <v>239</v>
      </c>
      <c r="E729" s="146" t="s">
        <v>258</v>
      </c>
      <c r="F729" s="145">
        <v>625</v>
      </c>
      <c r="G729" s="146" t="s">
        <v>96</v>
      </c>
      <c r="H729" s="262">
        <v>1</v>
      </c>
      <c r="I729" s="263"/>
      <c r="J729" s="264">
        <v>11076</v>
      </c>
      <c r="K729" s="265">
        <v>1672</v>
      </c>
      <c r="L729" s="265">
        <v>0</v>
      </c>
      <c r="M729" s="265">
        <v>938</v>
      </c>
      <c r="N729" s="266">
        <v>13686</v>
      </c>
    </row>
    <row r="730" spans="1:14" s="62" customFormat="1" ht="12">
      <c r="A730" s="145">
        <v>483</v>
      </c>
      <c r="B730" s="145">
        <v>483239665</v>
      </c>
      <c r="C730" s="146" t="s">
        <v>257</v>
      </c>
      <c r="D730" s="145">
        <v>239</v>
      </c>
      <c r="E730" s="146" t="s">
        <v>258</v>
      </c>
      <c r="F730" s="145">
        <v>665</v>
      </c>
      <c r="G730" s="146" t="s">
        <v>268</v>
      </c>
      <c r="H730" s="262">
        <v>9</v>
      </c>
      <c r="I730" s="263"/>
      <c r="J730" s="264">
        <v>12229</v>
      </c>
      <c r="K730" s="265">
        <v>2164</v>
      </c>
      <c r="L730" s="265">
        <v>0</v>
      </c>
      <c r="M730" s="265">
        <v>938</v>
      </c>
      <c r="N730" s="266">
        <v>15331</v>
      </c>
    </row>
    <row r="731" spans="1:14" s="62" customFormat="1" ht="12">
      <c r="A731" s="145">
        <v>483</v>
      </c>
      <c r="B731" s="145">
        <v>483239740</v>
      </c>
      <c r="C731" s="146" t="s">
        <v>257</v>
      </c>
      <c r="D731" s="145">
        <v>239</v>
      </c>
      <c r="E731" s="146" t="s">
        <v>258</v>
      </c>
      <c r="F731" s="145">
        <v>740</v>
      </c>
      <c r="G731" s="146" t="s">
        <v>269</v>
      </c>
      <c r="H731" s="262">
        <v>3.7800000000000002</v>
      </c>
      <c r="I731" s="263"/>
      <c r="J731" s="264">
        <v>10145</v>
      </c>
      <c r="K731" s="265">
        <v>5085</v>
      </c>
      <c r="L731" s="265">
        <v>0</v>
      </c>
      <c r="M731" s="265">
        <v>938</v>
      </c>
      <c r="N731" s="266">
        <v>16168</v>
      </c>
    </row>
    <row r="732" spans="1:14" s="62" customFormat="1" ht="12">
      <c r="A732" s="145">
        <v>483</v>
      </c>
      <c r="B732" s="145">
        <v>483239760</v>
      </c>
      <c r="C732" s="146" t="s">
        <v>257</v>
      </c>
      <c r="D732" s="145">
        <v>239</v>
      </c>
      <c r="E732" s="146" t="s">
        <v>258</v>
      </c>
      <c r="F732" s="145">
        <v>760</v>
      </c>
      <c r="G732" s="146" t="s">
        <v>270</v>
      </c>
      <c r="H732" s="262">
        <v>47.519999999999996</v>
      </c>
      <c r="I732" s="263"/>
      <c r="J732" s="264">
        <v>11021</v>
      </c>
      <c r="K732" s="265">
        <v>2803</v>
      </c>
      <c r="L732" s="265">
        <v>0</v>
      </c>
      <c r="M732" s="265">
        <v>938</v>
      </c>
      <c r="N732" s="266">
        <v>14762</v>
      </c>
    </row>
    <row r="733" spans="1:14" s="62" customFormat="1" ht="12">
      <c r="A733" s="145">
        <v>483</v>
      </c>
      <c r="B733" s="145">
        <v>483239780</v>
      </c>
      <c r="C733" s="146" t="s">
        <v>257</v>
      </c>
      <c r="D733" s="145">
        <v>239</v>
      </c>
      <c r="E733" s="146" t="s">
        <v>258</v>
      </c>
      <c r="F733" s="145">
        <v>780</v>
      </c>
      <c r="G733" s="146" t="s">
        <v>251</v>
      </c>
      <c r="H733" s="262">
        <v>2</v>
      </c>
      <c r="I733" s="263"/>
      <c r="J733" s="264">
        <v>15200</v>
      </c>
      <c r="K733" s="265">
        <v>3639</v>
      </c>
      <c r="L733" s="265">
        <v>0</v>
      </c>
      <c r="M733" s="265">
        <v>938</v>
      </c>
      <c r="N733" s="266">
        <v>19777</v>
      </c>
    </row>
    <row r="734" spans="1:14" s="62" customFormat="1" ht="12">
      <c r="A734" s="145">
        <v>484</v>
      </c>
      <c r="B734" s="145">
        <v>484035001</v>
      </c>
      <c r="C734" s="146" t="s">
        <v>271</v>
      </c>
      <c r="D734" s="145">
        <v>35</v>
      </c>
      <c r="E734" s="146" t="s">
        <v>12</v>
      </c>
      <c r="F734" s="145">
        <v>1</v>
      </c>
      <c r="G734" s="146" t="s">
        <v>59</v>
      </c>
      <c r="H734" s="262">
        <v>0.78</v>
      </c>
      <c r="I734" s="263"/>
      <c r="J734" s="264">
        <v>11530.517394155666</v>
      </c>
      <c r="K734" s="265">
        <v>2040</v>
      </c>
      <c r="L734" s="265">
        <v>0</v>
      </c>
      <c r="M734" s="265">
        <v>938</v>
      </c>
      <c r="N734" s="266">
        <v>14508.517394155666</v>
      </c>
    </row>
    <row r="735" spans="1:14" s="62" customFormat="1" ht="12">
      <c r="A735" s="145">
        <v>484</v>
      </c>
      <c r="B735" s="145">
        <v>484035016</v>
      </c>
      <c r="C735" s="146" t="s">
        <v>271</v>
      </c>
      <c r="D735" s="145">
        <v>35</v>
      </c>
      <c r="E735" s="146" t="s">
        <v>12</v>
      </c>
      <c r="F735" s="145">
        <v>16</v>
      </c>
      <c r="G735" s="146" t="s">
        <v>168</v>
      </c>
      <c r="H735" s="262">
        <v>1</v>
      </c>
      <c r="I735" s="263"/>
      <c r="J735" s="264">
        <v>12409.098610371297</v>
      </c>
      <c r="K735" s="265">
        <v>594</v>
      </c>
      <c r="L735" s="265">
        <v>0</v>
      </c>
      <c r="M735" s="265">
        <v>938</v>
      </c>
      <c r="N735" s="266">
        <v>13941.098610371297</v>
      </c>
    </row>
    <row r="736" spans="1:14" s="62" customFormat="1" ht="12">
      <c r="A736" s="145">
        <v>484</v>
      </c>
      <c r="B736" s="145">
        <v>484035035</v>
      </c>
      <c r="C736" s="146" t="s">
        <v>271</v>
      </c>
      <c r="D736" s="145">
        <v>35</v>
      </c>
      <c r="E736" s="146" t="s">
        <v>12</v>
      </c>
      <c r="F736" s="145">
        <v>35</v>
      </c>
      <c r="G736" s="146" t="s">
        <v>12</v>
      </c>
      <c r="H736" s="262">
        <v>1555.75</v>
      </c>
      <c r="I736" s="263"/>
      <c r="J736" s="264">
        <v>14241</v>
      </c>
      <c r="K736" s="265">
        <v>5977</v>
      </c>
      <c r="L736" s="265">
        <v>0</v>
      </c>
      <c r="M736" s="265">
        <v>938</v>
      </c>
      <c r="N736" s="266">
        <v>21156</v>
      </c>
    </row>
    <row r="737" spans="1:14" s="62" customFormat="1" ht="12">
      <c r="A737" s="145">
        <v>484</v>
      </c>
      <c r="B737" s="145">
        <v>484035044</v>
      </c>
      <c r="C737" s="146" t="s">
        <v>271</v>
      </c>
      <c r="D737" s="145">
        <v>35</v>
      </c>
      <c r="E737" s="146" t="s">
        <v>12</v>
      </c>
      <c r="F737" s="145">
        <v>44</v>
      </c>
      <c r="G737" s="146" t="s">
        <v>13</v>
      </c>
      <c r="H737" s="262">
        <v>3.3200000000000003</v>
      </c>
      <c r="I737" s="263"/>
      <c r="J737" s="264">
        <v>11971</v>
      </c>
      <c r="K737" s="265">
        <v>107</v>
      </c>
      <c r="L737" s="265">
        <v>0</v>
      </c>
      <c r="M737" s="265">
        <v>938</v>
      </c>
      <c r="N737" s="266">
        <v>13016</v>
      </c>
    </row>
    <row r="738" spans="1:14" s="62" customFormat="1" ht="12">
      <c r="A738" s="145">
        <v>484</v>
      </c>
      <c r="B738" s="145">
        <v>484035046</v>
      </c>
      <c r="C738" s="146" t="s">
        <v>271</v>
      </c>
      <c r="D738" s="145">
        <v>35</v>
      </c>
      <c r="E738" s="146" t="s">
        <v>12</v>
      </c>
      <c r="F738" s="145">
        <v>46</v>
      </c>
      <c r="G738" s="146" t="s">
        <v>93</v>
      </c>
      <c r="H738" s="262">
        <v>1</v>
      </c>
      <c r="I738" s="263"/>
      <c r="J738" s="264">
        <v>13743</v>
      </c>
      <c r="K738" s="265">
        <v>11072</v>
      </c>
      <c r="L738" s="265">
        <v>0</v>
      </c>
      <c r="M738" s="265">
        <v>938</v>
      </c>
      <c r="N738" s="266">
        <v>25753</v>
      </c>
    </row>
    <row r="739" spans="1:14" s="62" customFormat="1" ht="12">
      <c r="A739" s="145">
        <v>484</v>
      </c>
      <c r="B739" s="145">
        <v>484035050</v>
      </c>
      <c r="C739" s="146" t="s">
        <v>271</v>
      </c>
      <c r="D739" s="145">
        <v>35</v>
      </c>
      <c r="E739" s="146" t="s">
        <v>12</v>
      </c>
      <c r="F739" s="145">
        <v>50</v>
      </c>
      <c r="G739" s="146" t="s">
        <v>94</v>
      </c>
      <c r="H739" s="262">
        <v>1</v>
      </c>
      <c r="I739" s="263"/>
      <c r="J739" s="264">
        <v>16390</v>
      </c>
      <c r="K739" s="265">
        <v>7293</v>
      </c>
      <c r="L739" s="265">
        <v>0</v>
      </c>
      <c r="M739" s="265">
        <v>938</v>
      </c>
      <c r="N739" s="266">
        <v>24621</v>
      </c>
    </row>
    <row r="740" spans="1:14" s="62" customFormat="1" ht="12">
      <c r="A740" s="145">
        <v>484</v>
      </c>
      <c r="B740" s="145">
        <v>484035073</v>
      </c>
      <c r="C740" s="146" t="s">
        <v>271</v>
      </c>
      <c r="D740" s="145">
        <v>35</v>
      </c>
      <c r="E740" s="146" t="s">
        <v>12</v>
      </c>
      <c r="F740" s="145">
        <v>73</v>
      </c>
      <c r="G740" s="146" t="s">
        <v>24</v>
      </c>
      <c r="H740" s="262">
        <v>1</v>
      </c>
      <c r="I740" s="263"/>
      <c r="J740" s="264">
        <v>13740</v>
      </c>
      <c r="K740" s="265">
        <v>9490</v>
      </c>
      <c r="L740" s="265">
        <v>0</v>
      </c>
      <c r="M740" s="265">
        <v>938</v>
      </c>
      <c r="N740" s="266">
        <v>24168</v>
      </c>
    </row>
    <row r="741" spans="1:14" s="62" customFormat="1" ht="12">
      <c r="A741" s="145">
        <v>484</v>
      </c>
      <c r="B741" s="145">
        <v>484035093</v>
      </c>
      <c r="C741" s="146" t="s">
        <v>271</v>
      </c>
      <c r="D741" s="145">
        <v>35</v>
      </c>
      <c r="E741" s="146" t="s">
        <v>12</v>
      </c>
      <c r="F741" s="145">
        <v>93</v>
      </c>
      <c r="G741" s="146" t="s">
        <v>15</v>
      </c>
      <c r="H741" s="262">
        <v>1.06</v>
      </c>
      <c r="I741" s="263"/>
      <c r="J741" s="264">
        <v>14613</v>
      </c>
      <c r="K741" s="265">
        <v>83</v>
      </c>
      <c r="L741" s="265">
        <v>0</v>
      </c>
      <c r="M741" s="265">
        <v>938</v>
      </c>
      <c r="N741" s="266">
        <v>15634</v>
      </c>
    </row>
    <row r="742" spans="1:14" s="62" customFormat="1" ht="12">
      <c r="A742" s="145">
        <v>484</v>
      </c>
      <c r="B742" s="145">
        <v>484035095</v>
      </c>
      <c r="C742" s="146" t="s">
        <v>271</v>
      </c>
      <c r="D742" s="145">
        <v>35</v>
      </c>
      <c r="E742" s="146" t="s">
        <v>12</v>
      </c>
      <c r="F742" s="145">
        <v>95</v>
      </c>
      <c r="G742" s="146" t="s">
        <v>288</v>
      </c>
      <c r="H742" s="262">
        <v>1.95</v>
      </c>
      <c r="I742" s="263"/>
      <c r="J742" s="264">
        <v>9576</v>
      </c>
      <c r="K742" s="265">
        <v>70</v>
      </c>
      <c r="L742" s="265">
        <v>0</v>
      </c>
      <c r="M742" s="265">
        <v>938</v>
      </c>
      <c r="N742" s="266">
        <v>10584</v>
      </c>
    </row>
    <row r="743" spans="1:14" s="62" customFormat="1" ht="12">
      <c r="A743" s="145">
        <v>484</v>
      </c>
      <c r="B743" s="145">
        <v>484035131</v>
      </c>
      <c r="C743" s="146" t="s">
        <v>271</v>
      </c>
      <c r="D743" s="145">
        <v>35</v>
      </c>
      <c r="E743" s="146" t="s">
        <v>12</v>
      </c>
      <c r="F743" s="145">
        <v>131</v>
      </c>
      <c r="G743" s="146" t="s">
        <v>282</v>
      </c>
      <c r="H743" s="262">
        <v>0.99</v>
      </c>
      <c r="I743" s="263"/>
      <c r="J743" s="264">
        <v>10599.371377747728</v>
      </c>
      <c r="K743" s="265">
        <v>3449</v>
      </c>
      <c r="L743" s="265">
        <v>0</v>
      </c>
      <c r="M743" s="265">
        <v>938</v>
      </c>
      <c r="N743" s="266">
        <v>14986.371377747728</v>
      </c>
    </row>
    <row r="744" spans="1:14" s="62" customFormat="1" ht="12">
      <c r="A744" s="145">
        <v>484</v>
      </c>
      <c r="B744" s="145">
        <v>484035167</v>
      </c>
      <c r="C744" s="146" t="s">
        <v>271</v>
      </c>
      <c r="D744" s="145">
        <v>35</v>
      </c>
      <c r="E744" s="146" t="s">
        <v>12</v>
      </c>
      <c r="F744" s="145">
        <v>167</v>
      </c>
      <c r="G744" s="146" t="s">
        <v>170</v>
      </c>
      <c r="H744" s="262">
        <v>1</v>
      </c>
      <c r="I744" s="263"/>
      <c r="J744" s="264">
        <v>11172.043142155497</v>
      </c>
      <c r="K744" s="265">
        <v>5028</v>
      </c>
      <c r="L744" s="265">
        <v>0</v>
      </c>
      <c r="M744" s="265">
        <v>938</v>
      </c>
      <c r="N744" s="266">
        <v>17138.043142155497</v>
      </c>
    </row>
    <row r="745" spans="1:14" s="62" customFormat="1" ht="12">
      <c r="A745" s="145">
        <v>484</v>
      </c>
      <c r="B745" s="145">
        <v>484035185</v>
      </c>
      <c r="C745" s="146" t="s">
        <v>271</v>
      </c>
      <c r="D745" s="145">
        <v>35</v>
      </c>
      <c r="E745" s="146" t="s">
        <v>12</v>
      </c>
      <c r="F745" s="145">
        <v>185</v>
      </c>
      <c r="G745" s="146" t="s">
        <v>186</v>
      </c>
      <c r="H745" s="262">
        <v>1</v>
      </c>
      <c r="I745" s="263"/>
      <c r="J745" s="264">
        <v>12629.320364962072</v>
      </c>
      <c r="K745" s="265">
        <v>1608</v>
      </c>
      <c r="L745" s="265">
        <v>0</v>
      </c>
      <c r="M745" s="265">
        <v>938</v>
      </c>
      <c r="N745" s="266">
        <v>15175.320364962072</v>
      </c>
    </row>
    <row r="746" spans="1:14" s="62" customFormat="1" ht="12">
      <c r="A746" s="145">
        <v>484</v>
      </c>
      <c r="B746" s="145">
        <v>484035207</v>
      </c>
      <c r="C746" s="146" t="s">
        <v>271</v>
      </c>
      <c r="D746" s="145">
        <v>35</v>
      </c>
      <c r="E746" s="146" t="s">
        <v>12</v>
      </c>
      <c r="F746" s="145">
        <v>207</v>
      </c>
      <c r="G746" s="146" t="s">
        <v>26</v>
      </c>
      <c r="H746" s="262">
        <v>1</v>
      </c>
      <c r="I746" s="263"/>
      <c r="J746" s="264">
        <v>11191.073589537058</v>
      </c>
      <c r="K746" s="265">
        <v>7600</v>
      </c>
      <c r="L746" s="265">
        <v>0</v>
      </c>
      <c r="M746" s="265">
        <v>938</v>
      </c>
      <c r="N746" s="266">
        <v>19729.07358953706</v>
      </c>
    </row>
    <row r="747" spans="1:14" s="62" customFormat="1" ht="12">
      <c r="A747" s="145">
        <v>484</v>
      </c>
      <c r="B747" s="145">
        <v>484035220</v>
      </c>
      <c r="C747" s="146" t="s">
        <v>271</v>
      </c>
      <c r="D747" s="145">
        <v>35</v>
      </c>
      <c r="E747" s="146" t="s">
        <v>12</v>
      </c>
      <c r="F747" s="145">
        <v>220</v>
      </c>
      <c r="G747" s="146" t="s">
        <v>27</v>
      </c>
      <c r="H747" s="262">
        <v>1</v>
      </c>
      <c r="I747" s="263"/>
      <c r="J747" s="264">
        <v>12092.12835327386</v>
      </c>
      <c r="K747" s="265">
        <v>5377</v>
      </c>
      <c r="L747" s="265">
        <v>0</v>
      </c>
      <c r="M747" s="265">
        <v>938</v>
      </c>
      <c r="N747" s="266">
        <v>18407.12835327386</v>
      </c>
    </row>
    <row r="748" spans="1:14" s="62" customFormat="1" ht="12">
      <c r="A748" s="145">
        <v>484</v>
      </c>
      <c r="B748" s="145">
        <v>484035243</v>
      </c>
      <c r="C748" s="146" t="s">
        <v>271</v>
      </c>
      <c r="D748" s="145">
        <v>35</v>
      </c>
      <c r="E748" s="146" t="s">
        <v>12</v>
      </c>
      <c r="F748" s="145">
        <v>243</v>
      </c>
      <c r="G748" s="146" t="s">
        <v>84</v>
      </c>
      <c r="H748" s="262">
        <v>7</v>
      </c>
      <c r="I748" s="263"/>
      <c r="J748" s="264">
        <v>11955</v>
      </c>
      <c r="K748" s="265">
        <v>2246</v>
      </c>
      <c r="L748" s="265">
        <v>0</v>
      </c>
      <c r="M748" s="265">
        <v>938</v>
      </c>
      <c r="N748" s="266">
        <v>15139</v>
      </c>
    </row>
    <row r="749" spans="1:14" s="62" customFormat="1" ht="12">
      <c r="A749" s="145">
        <v>484</v>
      </c>
      <c r="B749" s="145">
        <v>484035244</v>
      </c>
      <c r="C749" s="146" t="s">
        <v>271</v>
      </c>
      <c r="D749" s="145">
        <v>35</v>
      </c>
      <c r="E749" s="146" t="s">
        <v>12</v>
      </c>
      <c r="F749" s="145">
        <v>244</v>
      </c>
      <c r="G749" s="146" t="s">
        <v>28</v>
      </c>
      <c r="H749" s="262">
        <v>8.4699999999999989</v>
      </c>
      <c r="I749" s="263"/>
      <c r="J749" s="264">
        <v>11854</v>
      </c>
      <c r="K749" s="265">
        <v>3757</v>
      </c>
      <c r="L749" s="265">
        <v>0</v>
      </c>
      <c r="M749" s="265">
        <v>938</v>
      </c>
      <c r="N749" s="266">
        <v>16549</v>
      </c>
    </row>
    <row r="750" spans="1:14" s="62" customFormat="1" ht="12">
      <c r="A750" s="145">
        <v>484</v>
      </c>
      <c r="B750" s="145">
        <v>484035248</v>
      </c>
      <c r="C750" s="146" t="s">
        <v>271</v>
      </c>
      <c r="D750" s="145">
        <v>35</v>
      </c>
      <c r="E750" s="146" t="s">
        <v>12</v>
      </c>
      <c r="F750" s="145">
        <v>248</v>
      </c>
      <c r="G750" s="146" t="s">
        <v>19</v>
      </c>
      <c r="H750" s="262">
        <v>1</v>
      </c>
      <c r="I750" s="263"/>
      <c r="J750" s="264">
        <v>13438.066112164433</v>
      </c>
      <c r="K750" s="265">
        <v>1061</v>
      </c>
      <c r="L750" s="265">
        <v>0</v>
      </c>
      <c r="M750" s="265">
        <v>938</v>
      </c>
      <c r="N750" s="266">
        <v>15437.066112164433</v>
      </c>
    </row>
    <row r="751" spans="1:14" s="62" customFormat="1" ht="12">
      <c r="A751" s="145">
        <v>484</v>
      </c>
      <c r="B751" s="145">
        <v>484035251</v>
      </c>
      <c r="C751" s="146" t="s">
        <v>271</v>
      </c>
      <c r="D751" s="145">
        <v>35</v>
      </c>
      <c r="E751" s="146" t="s">
        <v>12</v>
      </c>
      <c r="F751" s="145">
        <v>251</v>
      </c>
      <c r="G751" s="146" t="s">
        <v>250</v>
      </c>
      <c r="H751" s="262">
        <v>1</v>
      </c>
      <c r="I751" s="263"/>
      <c r="J751" s="264">
        <v>12554.643167153912</v>
      </c>
      <c r="K751" s="265">
        <v>2517</v>
      </c>
      <c r="L751" s="265">
        <v>0</v>
      </c>
      <c r="M751" s="265">
        <v>938</v>
      </c>
      <c r="N751" s="266">
        <v>16009.643167153912</v>
      </c>
    </row>
    <row r="752" spans="1:14" s="62" customFormat="1" ht="12">
      <c r="A752" s="145">
        <v>484</v>
      </c>
      <c r="B752" s="145">
        <v>484035285</v>
      </c>
      <c r="C752" s="146" t="s">
        <v>271</v>
      </c>
      <c r="D752" s="145">
        <v>35</v>
      </c>
      <c r="E752" s="146" t="s">
        <v>12</v>
      </c>
      <c r="F752" s="145">
        <v>285</v>
      </c>
      <c r="G752" s="146" t="s">
        <v>29</v>
      </c>
      <c r="H752" s="262">
        <v>4.78</v>
      </c>
      <c r="I752" s="263"/>
      <c r="J752" s="264">
        <v>12786</v>
      </c>
      <c r="K752" s="265">
        <v>3733</v>
      </c>
      <c r="L752" s="265">
        <v>0</v>
      </c>
      <c r="M752" s="265">
        <v>938</v>
      </c>
      <c r="N752" s="266">
        <v>17457</v>
      </c>
    </row>
    <row r="753" spans="1:14" s="62" customFormat="1" ht="12">
      <c r="A753" s="145">
        <v>484</v>
      </c>
      <c r="B753" s="145">
        <v>484035293</v>
      </c>
      <c r="C753" s="146" t="s">
        <v>271</v>
      </c>
      <c r="D753" s="145">
        <v>35</v>
      </c>
      <c r="E753" s="146" t="s">
        <v>12</v>
      </c>
      <c r="F753" s="145">
        <v>293</v>
      </c>
      <c r="G753" s="146" t="s">
        <v>177</v>
      </c>
      <c r="H753" s="262">
        <v>1</v>
      </c>
      <c r="I753" s="263"/>
      <c r="J753" s="264">
        <v>12760.161431036608</v>
      </c>
      <c r="K753" s="265">
        <v>611</v>
      </c>
      <c r="L753" s="265">
        <v>0</v>
      </c>
      <c r="M753" s="265">
        <v>938</v>
      </c>
      <c r="N753" s="266">
        <v>14309.161431036608</v>
      </c>
    </row>
    <row r="754" spans="1:14" s="62" customFormat="1" ht="12">
      <c r="A754" s="145">
        <v>484</v>
      </c>
      <c r="B754" s="145">
        <v>484035307</v>
      </c>
      <c r="C754" s="146" t="s">
        <v>271</v>
      </c>
      <c r="D754" s="145">
        <v>35</v>
      </c>
      <c r="E754" s="146" t="s">
        <v>12</v>
      </c>
      <c r="F754" s="145">
        <v>307</v>
      </c>
      <c r="G754" s="146" t="s">
        <v>178</v>
      </c>
      <c r="H754" s="262">
        <v>1</v>
      </c>
      <c r="I754" s="263"/>
      <c r="J754" s="264">
        <v>15731</v>
      </c>
      <c r="K754" s="265">
        <v>6844</v>
      </c>
      <c r="L754" s="265">
        <v>0</v>
      </c>
      <c r="M754" s="265">
        <v>938</v>
      </c>
      <c r="N754" s="266">
        <v>23513</v>
      </c>
    </row>
    <row r="755" spans="1:14" s="62" customFormat="1" ht="12">
      <c r="A755" s="145">
        <v>484</v>
      </c>
      <c r="B755" s="145">
        <v>484035314</v>
      </c>
      <c r="C755" s="146" t="s">
        <v>271</v>
      </c>
      <c r="D755" s="145">
        <v>35</v>
      </c>
      <c r="E755" s="146" t="s">
        <v>12</v>
      </c>
      <c r="F755" s="145">
        <v>314</v>
      </c>
      <c r="G755" s="146" t="s">
        <v>30</v>
      </c>
      <c r="H755" s="262">
        <v>1.96</v>
      </c>
      <c r="I755" s="263"/>
      <c r="J755" s="264">
        <v>12378.014752158331</v>
      </c>
      <c r="K755" s="265">
        <v>9293</v>
      </c>
      <c r="L755" s="265">
        <v>0</v>
      </c>
      <c r="M755" s="265">
        <v>938</v>
      </c>
      <c r="N755" s="266">
        <v>22609.014752158331</v>
      </c>
    </row>
    <row r="756" spans="1:14" s="62" customFormat="1" ht="12">
      <c r="A756" s="145">
        <v>484</v>
      </c>
      <c r="B756" s="145">
        <v>484035336</v>
      </c>
      <c r="C756" s="146" t="s">
        <v>271</v>
      </c>
      <c r="D756" s="145">
        <v>35</v>
      </c>
      <c r="E756" s="146" t="s">
        <v>12</v>
      </c>
      <c r="F756" s="145">
        <v>336</v>
      </c>
      <c r="G756" s="146" t="s">
        <v>31</v>
      </c>
      <c r="H756" s="262">
        <v>2</v>
      </c>
      <c r="I756" s="263"/>
      <c r="J756" s="264">
        <v>12373.812835602095</v>
      </c>
      <c r="K756" s="265">
        <v>2896</v>
      </c>
      <c r="L756" s="265">
        <v>0</v>
      </c>
      <c r="M756" s="265">
        <v>938</v>
      </c>
      <c r="N756" s="266">
        <v>16207.812835602095</v>
      </c>
    </row>
    <row r="757" spans="1:14" s="62" customFormat="1" ht="12">
      <c r="A757" s="145">
        <v>484</v>
      </c>
      <c r="B757" s="145">
        <v>484035780</v>
      </c>
      <c r="C757" s="146" t="s">
        <v>271</v>
      </c>
      <c r="D757" s="145">
        <v>35</v>
      </c>
      <c r="E757" s="146" t="s">
        <v>12</v>
      </c>
      <c r="F757" s="145">
        <v>780</v>
      </c>
      <c r="G757" s="146" t="s">
        <v>251</v>
      </c>
      <c r="H757" s="262">
        <v>1</v>
      </c>
      <c r="I757" s="263"/>
      <c r="J757" s="264">
        <v>10982.094290789833</v>
      </c>
      <c r="K757" s="265">
        <v>2630</v>
      </c>
      <c r="L757" s="265">
        <v>0</v>
      </c>
      <c r="M757" s="265">
        <v>938</v>
      </c>
      <c r="N757" s="266">
        <v>14550.094290789833</v>
      </c>
    </row>
    <row r="758" spans="1:14" s="62" customFormat="1" ht="12">
      <c r="A758" s="145">
        <v>485</v>
      </c>
      <c r="B758" s="145">
        <v>485258030</v>
      </c>
      <c r="C758" s="146" t="s">
        <v>272</v>
      </c>
      <c r="D758" s="145">
        <v>258</v>
      </c>
      <c r="E758" s="146" t="s">
        <v>102</v>
      </c>
      <c r="F758" s="145">
        <v>30</v>
      </c>
      <c r="G758" s="146" t="s">
        <v>98</v>
      </c>
      <c r="H758" s="262">
        <v>2</v>
      </c>
      <c r="I758" s="263"/>
      <c r="J758" s="264">
        <v>11349.293461706782</v>
      </c>
      <c r="K758" s="265">
        <v>2794</v>
      </c>
      <c r="L758" s="265">
        <v>0</v>
      </c>
      <c r="M758" s="265">
        <v>938</v>
      </c>
      <c r="N758" s="266">
        <v>15081.293461706782</v>
      </c>
    </row>
    <row r="759" spans="1:14" s="62" customFormat="1" ht="12">
      <c r="A759" s="145">
        <v>485</v>
      </c>
      <c r="B759" s="145">
        <v>485258071</v>
      </c>
      <c r="C759" s="146" t="s">
        <v>272</v>
      </c>
      <c r="D759" s="145">
        <v>258</v>
      </c>
      <c r="E759" s="146" t="s">
        <v>102</v>
      </c>
      <c r="F759" s="145">
        <v>71</v>
      </c>
      <c r="G759" s="146" t="s">
        <v>225</v>
      </c>
      <c r="H759" s="262">
        <v>1</v>
      </c>
      <c r="I759" s="263"/>
      <c r="J759" s="264">
        <v>10766</v>
      </c>
      <c r="K759" s="265">
        <v>5193</v>
      </c>
      <c r="L759" s="265">
        <v>0</v>
      </c>
      <c r="M759" s="265">
        <v>938</v>
      </c>
      <c r="N759" s="266">
        <v>16897</v>
      </c>
    </row>
    <row r="760" spans="1:14" s="62" customFormat="1" ht="12">
      <c r="A760" s="145">
        <v>485</v>
      </c>
      <c r="B760" s="145">
        <v>485258107</v>
      </c>
      <c r="C760" s="146" t="s">
        <v>272</v>
      </c>
      <c r="D760" s="145">
        <v>258</v>
      </c>
      <c r="E760" s="146" t="s">
        <v>102</v>
      </c>
      <c r="F760" s="145">
        <v>107</v>
      </c>
      <c r="G760" s="146" t="s">
        <v>468</v>
      </c>
      <c r="H760" s="262">
        <v>2</v>
      </c>
      <c r="I760" s="263"/>
      <c r="J760" s="264">
        <v>10766</v>
      </c>
      <c r="K760" s="265">
        <v>3906</v>
      </c>
      <c r="L760" s="265">
        <v>0</v>
      </c>
      <c r="M760" s="265">
        <v>938</v>
      </c>
      <c r="N760" s="266">
        <v>15610</v>
      </c>
    </row>
    <row r="761" spans="1:14" s="62" customFormat="1" ht="12">
      <c r="A761" s="145">
        <v>485</v>
      </c>
      <c r="B761" s="145">
        <v>485258163</v>
      </c>
      <c r="C761" s="146" t="s">
        <v>272</v>
      </c>
      <c r="D761" s="145">
        <v>258</v>
      </c>
      <c r="E761" s="146" t="s">
        <v>102</v>
      </c>
      <c r="F761" s="145">
        <v>163</v>
      </c>
      <c r="G761" s="146" t="s">
        <v>17</v>
      </c>
      <c r="H761" s="262">
        <v>15.83</v>
      </c>
      <c r="I761" s="263"/>
      <c r="J761" s="264">
        <v>12256</v>
      </c>
      <c r="K761" s="265">
        <v>116</v>
      </c>
      <c r="L761" s="265">
        <v>0</v>
      </c>
      <c r="M761" s="265">
        <v>938</v>
      </c>
      <c r="N761" s="266">
        <v>13310</v>
      </c>
    </row>
    <row r="762" spans="1:14" s="62" customFormat="1" ht="12">
      <c r="A762" s="145">
        <v>485</v>
      </c>
      <c r="B762" s="145">
        <v>485258229</v>
      </c>
      <c r="C762" s="146" t="s">
        <v>272</v>
      </c>
      <c r="D762" s="145">
        <v>258</v>
      </c>
      <c r="E762" s="146" t="s">
        <v>102</v>
      </c>
      <c r="F762" s="145">
        <v>229</v>
      </c>
      <c r="G762" s="146" t="s">
        <v>101</v>
      </c>
      <c r="H762" s="262">
        <v>13.53</v>
      </c>
      <c r="I762" s="263"/>
      <c r="J762" s="264">
        <v>12009</v>
      </c>
      <c r="K762" s="265">
        <v>1169</v>
      </c>
      <c r="L762" s="265">
        <v>0</v>
      </c>
      <c r="M762" s="265">
        <v>938</v>
      </c>
      <c r="N762" s="266">
        <v>14116</v>
      </c>
    </row>
    <row r="763" spans="1:14" s="62" customFormat="1" ht="12">
      <c r="A763" s="145">
        <v>485</v>
      </c>
      <c r="B763" s="145">
        <v>485258248</v>
      </c>
      <c r="C763" s="146" t="s">
        <v>272</v>
      </c>
      <c r="D763" s="145">
        <v>258</v>
      </c>
      <c r="E763" s="146" t="s">
        <v>102</v>
      </c>
      <c r="F763" s="145">
        <v>248</v>
      </c>
      <c r="G763" s="146" t="s">
        <v>19</v>
      </c>
      <c r="H763" s="262">
        <v>1</v>
      </c>
      <c r="I763" s="263"/>
      <c r="J763" s="264">
        <v>9863</v>
      </c>
      <c r="K763" s="265">
        <v>779</v>
      </c>
      <c r="L763" s="265">
        <v>0</v>
      </c>
      <c r="M763" s="265">
        <v>938</v>
      </c>
      <c r="N763" s="266">
        <v>11580</v>
      </c>
    </row>
    <row r="764" spans="1:14" s="62" customFormat="1" ht="12">
      <c r="A764" s="145">
        <v>485</v>
      </c>
      <c r="B764" s="145">
        <v>485258258</v>
      </c>
      <c r="C764" s="146" t="s">
        <v>272</v>
      </c>
      <c r="D764" s="145">
        <v>258</v>
      </c>
      <c r="E764" s="146" t="s">
        <v>102</v>
      </c>
      <c r="F764" s="145">
        <v>258</v>
      </c>
      <c r="G764" s="146" t="s">
        <v>102</v>
      </c>
      <c r="H764" s="262">
        <v>449.79000000000008</v>
      </c>
      <c r="I764" s="263"/>
      <c r="J764" s="264">
        <v>11934</v>
      </c>
      <c r="K764" s="265">
        <v>3513</v>
      </c>
      <c r="L764" s="265">
        <v>0</v>
      </c>
      <c r="M764" s="265">
        <v>938</v>
      </c>
      <c r="N764" s="266">
        <v>16385</v>
      </c>
    </row>
    <row r="765" spans="1:14" s="62" customFormat="1" ht="12">
      <c r="A765" s="145">
        <v>485</v>
      </c>
      <c r="B765" s="145">
        <v>485258291</v>
      </c>
      <c r="C765" s="146" t="s">
        <v>272</v>
      </c>
      <c r="D765" s="145">
        <v>258</v>
      </c>
      <c r="E765" s="146" t="s">
        <v>102</v>
      </c>
      <c r="F765" s="145">
        <v>291</v>
      </c>
      <c r="G765" s="146" t="s">
        <v>103</v>
      </c>
      <c r="H765" s="262">
        <v>7</v>
      </c>
      <c r="I765" s="263"/>
      <c r="J765" s="264">
        <v>12802</v>
      </c>
      <c r="K765" s="265">
        <v>4319</v>
      </c>
      <c r="L765" s="265">
        <v>0</v>
      </c>
      <c r="M765" s="265">
        <v>938</v>
      </c>
      <c r="N765" s="266">
        <v>18059</v>
      </c>
    </row>
    <row r="766" spans="1:14" s="62" customFormat="1" ht="12">
      <c r="A766" s="145">
        <v>485</v>
      </c>
      <c r="B766" s="145">
        <v>485258305</v>
      </c>
      <c r="C766" s="146" t="s">
        <v>272</v>
      </c>
      <c r="D766" s="145">
        <v>258</v>
      </c>
      <c r="E766" s="146" t="s">
        <v>102</v>
      </c>
      <c r="F766" s="145">
        <v>305</v>
      </c>
      <c r="G766" s="146" t="s">
        <v>228</v>
      </c>
      <c r="H766" s="262">
        <v>1</v>
      </c>
      <c r="I766" s="263"/>
      <c r="J766" s="264">
        <v>8960</v>
      </c>
      <c r="K766" s="265">
        <v>3604</v>
      </c>
      <c r="L766" s="265">
        <v>0</v>
      </c>
      <c r="M766" s="265">
        <v>938</v>
      </c>
      <c r="N766" s="266">
        <v>13502</v>
      </c>
    </row>
    <row r="767" spans="1:14" s="62" customFormat="1" ht="12">
      <c r="A767" s="145">
        <v>486</v>
      </c>
      <c r="B767" s="145">
        <v>486348017</v>
      </c>
      <c r="C767" s="146" t="s">
        <v>610</v>
      </c>
      <c r="D767" s="145">
        <v>348</v>
      </c>
      <c r="E767" s="146" t="s">
        <v>104</v>
      </c>
      <c r="F767" s="145">
        <v>17</v>
      </c>
      <c r="G767" s="146" t="s">
        <v>161</v>
      </c>
      <c r="H767" s="262">
        <v>2</v>
      </c>
      <c r="I767" s="263"/>
      <c r="J767" s="264">
        <v>12515</v>
      </c>
      <c r="K767" s="265">
        <v>3111</v>
      </c>
      <c r="L767" s="265">
        <v>0</v>
      </c>
      <c r="M767" s="265">
        <v>938</v>
      </c>
      <c r="N767" s="266">
        <v>16564</v>
      </c>
    </row>
    <row r="768" spans="1:14" s="62" customFormat="1" ht="12">
      <c r="A768" s="145">
        <v>486</v>
      </c>
      <c r="B768" s="145">
        <v>486348151</v>
      </c>
      <c r="C768" s="146" t="s">
        <v>610</v>
      </c>
      <c r="D768" s="145">
        <v>348</v>
      </c>
      <c r="E768" s="146" t="s">
        <v>104</v>
      </c>
      <c r="F768" s="145">
        <v>151</v>
      </c>
      <c r="G768" s="146" t="s">
        <v>162</v>
      </c>
      <c r="H768" s="262">
        <v>3.92</v>
      </c>
      <c r="I768" s="263"/>
      <c r="J768" s="264">
        <v>12091</v>
      </c>
      <c r="K768" s="265">
        <v>1411</v>
      </c>
      <c r="L768" s="265">
        <v>0</v>
      </c>
      <c r="M768" s="265">
        <v>938</v>
      </c>
      <c r="N768" s="266">
        <v>14440</v>
      </c>
    </row>
    <row r="769" spans="1:14" s="62" customFormat="1" ht="12">
      <c r="A769" s="145">
        <v>486</v>
      </c>
      <c r="B769" s="145">
        <v>486348153</v>
      </c>
      <c r="C769" s="146" t="s">
        <v>610</v>
      </c>
      <c r="D769" s="145">
        <v>348</v>
      </c>
      <c r="E769" s="146" t="s">
        <v>104</v>
      </c>
      <c r="F769" s="145">
        <v>153</v>
      </c>
      <c r="G769" s="146" t="s">
        <v>112</v>
      </c>
      <c r="H769" s="262">
        <v>0.98</v>
      </c>
      <c r="I769" s="263"/>
      <c r="J769" s="264">
        <v>12895.517110247692</v>
      </c>
      <c r="K769" s="265">
        <v>218</v>
      </c>
      <c r="L769" s="265">
        <v>0</v>
      </c>
      <c r="M769" s="265">
        <v>938</v>
      </c>
      <c r="N769" s="266">
        <v>14051.517110247692</v>
      </c>
    </row>
    <row r="770" spans="1:14" s="62" customFormat="1" ht="12">
      <c r="A770" s="145">
        <v>486</v>
      </c>
      <c r="B770" s="145">
        <v>486348170</v>
      </c>
      <c r="C770" s="146" t="s">
        <v>610</v>
      </c>
      <c r="D770" s="145">
        <v>348</v>
      </c>
      <c r="E770" s="146" t="s">
        <v>104</v>
      </c>
      <c r="F770" s="145">
        <v>170</v>
      </c>
      <c r="G770" s="146" t="s">
        <v>67</v>
      </c>
      <c r="H770" s="262">
        <v>0.69</v>
      </c>
      <c r="I770" s="263"/>
      <c r="J770" s="264">
        <v>12736.082427286357</v>
      </c>
      <c r="K770" s="265">
        <v>3358</v>
      </c>
      <c r="L770" s="265">
        <v>0</v>
      </c>
      <c r="M770" s="265">
        <v>938</v>
      </c>
      <c r="N770" s="266">
        <v>17032.082427286357</v>
      </c>
    </row>
    <row r="771" spans="1:14" s="62" customFormat="1" ht="12">
      <c r="A771" s="145">
        <v>486</v>
      </c>
      <c r="B771" s="145">
        <v>486348186</v>
      </c>
      <c r="C771" s="146" t="s">
        <v>610</v>
      </c>
      <c r="D771" s="145">
        <v>348</v>
      </c>
      <c r="E771" s="146" t="s">
        <v>104</v>
      </c>
      <c r="F771" s="145">
        <v>186</v>
      </c>
      <c r="G771" s="146" t="s">
        <v>163</v>
      </c>
      <c r="H771" s="262">
        <v>5.84</v>
      </c>
      <c r="I771" s="263"/>
      <c r="J771" s="264">
        <v>15781</v>
      </c>
      <c r="K771" s="265">
        <v>5698</v>
      </c>
      <c r="L771" s="265">
        <v>0</v>
      </c>
      <c r="M771" s="265">
        <v>938</v>
      </c>
      <c r="N771" s="266">
        <v>22417</v>
      </c>
    </row>
    <row r="772" spans="1:14" s="62" customFormat="1" ht="12">
      <c r="A772" s="145">
        <v>486</v>
      </c>
      <c r="B772" s="145">
        <v>486348214</v>
      </c>
      <c r="C772" s="146" t="s">
        <v>610</v>
      </c>
      <c r="D772" s="145">
        <v>348</v>
      </c>
      <c r="E772" s="146" t="s">
        <v>104</v>
      </c>
      <c r="F772" s="145">
        <v>214</v>
      </c>
      <c r="G772" s="146" t="s">
        <v>274</v>
      </c>
      <c r="H772" s="262">
        <v>2</v>
      </c>
      <c r="I772" s="263"/>
      <c r="J772" s="264">
        <v>9132</v>
      </c>
      <c r="K772" s="265">
        <v>1833</v>
      </c>
      <c r="L772" s="265">
        <v>0</v>
      </c>
      <c r="M772" s="265">
        <v>938</v>
      </c>
      <c r="N772" s="266">
        <v>11903</v>
      </c>
    </row>
    <row r="773" spans="1:14" s="62" customFormat="1" ht="12">
      <c r="A773" s="145">
        <v>486</v>
      </c>
      <c r="B773" s="145">
        <v>486348226</v>
      </c>
      <c r="C773" s="146" t="s">
        <v>610</v>
      </c>
      <c r="D773" s="145">
        <v>348</v>
      </c>
      <c r="E773" s="146" t="s">
        <v>104</v>
      </c>
      <c r="F773" s="145">
        <v>226</v>
      </c>
      <c r="G773" s="146" t="s">
        <v>164</v>
      </c>
      <c r="H773" s="262">
        <v>1</v>
      </c>
      <c r="I773" s="263"/>
      <c r="J773" s="264">
        <v>10568</v>
      </c>
      <c r="K773" s="265">
        <v>1294</v>
      </c>
      <c r="L773" s="265">
        <v>0</v>
      </c>
      <c r="M773" s="265">
        <v>938</v>
      </c>
      <c r="N773" s="266">
        <v>12800</v>
      </c>
    </row>
    <row r="774" spans="1:14" s="62" customFormat="1" ht="12">
      <c r="A774" s="145">
        <v>486</v>
      </c>
      <c r="B774" s="145">
        <v>486348227</v>
      </c>
      <c r="C774" s="146" t="s">
        <v>610</v>
      </c>
      <c r="D774" s="145">
        <v>348</v>
      </c>
      <c r="E774" s="146" t="s">
        <v>104</v>
      </c>
      <c r="F774" s="145">
        <v>227</v>
      </c>
      <c r="G774" s="146" t="s">
        <v>247</v>
      </c>
      <c r="H774" s="262">
        <v>1</v>
      </c>
      <c r="I774" s="263"/>
      <c r="J774" s="264">
        <v>12081.55337579618</v>
      </c>
      <c r="K774" s="265">
        <v>3640</v>
      </c>
      <c r="L774" s="265">
        <v>0</v>
      </c>
      <c r="M774" s="265">
        <v>938</v>
      </c>
      <c r="N774" s="266">
        <v>16659.553375796182</v>
      </c>
    </row>
    <row r="775" spans="1:14" s="62" customFormat="1" ht="12">
      <c r="A775" s="145">
        <v>486</v>
      </c>
      <c r="B775" s="145">
        <v>486348271</v>
      </c>
      <c r="C775" s="146" t="s">
        <v>610</v>
      </c>
      <c r="D775" s="145">
        <v>348</v>
      </c>
      <c r="E775" s="146" t="s">
        <v>104</v>
      </c>
      <c r="F775" s="145">
        <v>271</v>
      </c>
      <c r="G775" s="146" t="s">
        <v>117</v>
      </c>
      <c r="H775" s="262">
        <v>2</v>
      </c>
      <c r="I775" s="263"/>
      <c r="J775" s="264">
        <v>11792</v>
      </c>
      <c r="K775" s="265">
        <v>2726</v>
      </c>
      <c r="L775" s="265">
        <v>0</v>
      </c>
      <c r="M775" s="265">
        <v>938</v>
      </c>
      <c r="N775" s="266">
        <v>15456</v>
      </c>
    </row>
    <row r="776" spans="1:14" s="62" customFormat="1" ht="12">
      <c r="A776" s="145">
        <v>486</v>
      </c>
      <c r="B776" s="145">
        <v>486348277</v>
      </c>
      <c r="C776" s="146" t="s">
        <v>610</v>
      </c>
      <c r="D776" s="145">
        <v>348</v>
      </c>
      <c r="E776" s="146" t="s">
        <v>104</v>
      </c>
      <c r="F776" s="145">
        <v>277</v>
      </c>
      <c r="G776" s="146" t="s">
        <v>275</v>
      </c>
      <c r="H776" s="262">
        <v>4.1499999999999995</v>
      </c>
      <c r="I776" s="263"/>
      <c r="J776" s="264">
        <v>13641</v>
      </c>
      <c r="K776" s="265">
        <v>1315</v>
      </c>
      <c r="L776" s="265">
        <v>0</v>
      </c>
      <c r="M776" s="265">
        <v>938</v>
      </c>
      <c r="N776" s="266">
        <v>15894</v>
      </c>
    </row>
    <row r="777" spans="1:14" s="62" customFormat="1" ht="12">
      <c r="A777" s="145">
        <v>486</v>
      </c>
      <c r="B777" s="145">
        <v>486348316</v>
      </c>
      <c r="C777" s="146" t="s">
        <v>610</v>
      </c>
      <c r="D777" s="145">
        <v>348</v>
      </c>
      <c r="E777" s="146" t="s">
        <v>104</v>
      </c>
      <c r="F777" s="145">
        <v>316</v>
      </c>
      <c r="G777" s="146" t="s">
        <v>165</v>
      </c>
      <c r="H777" s="262">
        <v>5</v>
      </c>
      <c r="I777" s="263"/>
      <c r="J777" s="264">
        <v>13641</v>
      </c>
      <c r="K777" s="265">
        <v>1031</v>
      </c>
      <c r="L777" s="265">
        <v>0</v>
      </c>
      <c r="M777" s="265">
        <v>938</v>
      </c>
      <c r="N777" s="266">
        <v>15610</v>
      </c>
    </row>
    <row r="778" spans="1:14" s="62" customFormat="1" ht="12">
      <c r="A778" s="145">
        <v>486</v>
      </c>
      <c r="B778" s="145">
        <v>486348348</v>
      </c>
      <c r="C778" s="146" t="s">
        <v>610</v>
      </c>
      <c r="D778" s="145">
        <v>348</v>
      </c>
      <c r="E778" s="146" t="s">
        <v>104</v>
      </c>
      <c r="F778" s="145">
        <v>348</v>
      </c>
      <c r="G778" s="146" t="s">
        <v>104</v>
      </c>
      <c r="H778" s="262">
        <v>624.15000000000009</v>
      </c>
      <c r="I778" s="263"/>
      <c r="J778" s="264">
        <v>13079</v>
      </c>
      <c r="K778" s="265">
        <v>256</v>
      </c>
      <c r="L778" s="265">
        <v>0</v>
      </c>
      <c r="M778" s="265">
        <v>938</v>
      </c>
      <c r="N778" s="266">
        <v>14273</v>
      </c>
    </row>
    <row r="779" spans="1:14" s="62" customFormat="1" ht="12">
      <c r="A779" s="145">
        <v>486</v>
      </c>
      <c r="B779" s="145">
        <v>486348658</v>
      </c>
      <c r="C779" s="146" t="s">
        <v>610</v>
      </c>
      <c r="D779" s="145">
        <v>348</v>
      </c>
      <c r="E779" s="146" t="s">
        <v>104</v>
      </c>
      <c r="F779" s="145">
        <v>658</v>
      </c>
      <c r="G779" s="146" t="s">
        <v>355</v>
      </c>
      <c r="H779" s="262">
        <v>0.56999999999999995</v>
      </c>
      <c r="I779" s="263"/>
      <c r="J779" s="264">
        <v>11050.223610798652</v>
      </c>
      <c r="K779" s="265">
        <v>2096</v>
      </c>
      <c r="L779" s="265">
        <v>0</v>
      </c>
      <c r="M779" s="265">
        <v>938</v>
      </c>
      <c r="N779" s="266">
        <v>14084.223610798652</v>
      </c>
    </row>
    <row r="780" spans="1:14" s="62" customFormat="1" ht="12">
      <c r="A780" s="145">
        <v>486</v>
      </c>
      <c r="B780" s="145">
        <v>486348753</v>
      </c>
      <c r="C780" s="146" t="s">
        <v>610</v>
      </c>
      <c r="D780" s="145">
        <v>348</v>
      </c>
      <c r="E780" s="146" t="s">
        <v>104</v>
      </c>
      <c r="F780" s="145">
        <v>753</v>
      </c>
      <c r="G780" s="146" t="s">
        <v>238</v>
      </c>
      <c r="H780" s="262">
        <v>1</v>
      </c>
      <c r="I780" s="263"/>
      <c r="J780" s="264">
        <v>9305</v>
      </c>
      <c r="K780" s="265">
        <v>3843</v>
      </c>
      <c r="L780" s="265">
        <v>0</v>
      </c>
      <c r="M780" s="265">
        <v>938</v>
      </c>
      <c r="N780" s="266">
        <v>14086</v>
      </c>
    </row>
    <row r="781" spans="1:14" s="62" customFormat="1" ht="12">
      <c r="A781" s="145">
        <v>486</v>
      </c>
      <c r="B781" s="145">
        <v>486348767</v>
      </c>
      <c r="C781" s="146" t="s">
        <v>610</v>
      </c>
      <c r="D781" s="145">
        <v>348</v>
      </c>
      <c r="E781" s="146" t="s">
        <v>104</v>
      </c>
      <c r="F781" s="145">
        <v>767</v>
      </c>
      <c r="G781" s="146" t="s">
        <v>276</v>
      </c>
      <c r="H781" s="262">
        <v>12.25</v>
      </c>
      <c r="I781" s="263"/>
      <c r="J781" s="264">
        <v>12912</v>
      </c>
      <c r="K781" s="265">
        <v>3153</v>
      </c>
      <c r="L781" s="265">
        <v>0</v>
      </c>
      <c r="M781" s="265">
        <v>938</v>
      </c>
      <c r="N781" s="266">
        <v>17003</v>
      </c>
    </row>
    <row r="782" spans="1:14" s="62" customFormat="1" ht="12">
      <c r="A782" s="145">
        <v>486</v>
      </c>
      <c r="B782" s="145">
        <v>486348775</v>
      </c>
      <c r="C782" s="146" t="s">
        <v>610</v>
      </c>
      <c r="D782" s="145">
        <v>348</v>
      </c>
      <c r="E782" s="146" t="s">
        <v>104</v>
      </c>
      <c r="F782" s="145">
        <v>775</v>
      </c>
      <c r="G782" s="146" t="s">
        <v>126</v>
      </c>
      <c r="H782" s="262">
        <v>2</v>
      </c>
      <c r="I782" s="263"/>
      <c r="J782" s="264">
        <v>9305</v>
      </c>
      <c r="K782" s="265">
        <v>2211</v>
      </c>
      <c r="L782" s="265">
        <v>0</v>
      </c>
      <c r="M782" s="265">
        <v>938</v>
      </c>
      <c r="N782" s="266">
        <v>12454</v>
      </c>
    </row>
    <row r="783" spans="1:14" s="62" customFormat="1" ht="12">
      <c r="A783" s="145">
        <v>487</v>
      </c>
      <c r="B783" s="145">
        <v>487049016</v>
      </c>
      <c r="C783" s="146" t="s">
        <v>277</v>
      </c>
      <c r="D783" s="145">
        <v>49</v>
      </c>
      <c r="E783" s="146" t="s">
        <v>76</v>
      </c>
      <c r="F783" s="145">
        <v>16</v>
      </c>
      <c r="G783" s="146" t="s">
        <v>168</v>
      </c>
      <c r="H783" s="262">
        <v>1</v>
      </c>
      <c r="I783" s="263"/>
      <c r="J783" s="264">
        <v>12409.098610371297</v>
      </c>
      <c r="K783" s="265">
        <v>594</v>
      </c>
      <c r="L783" s="265">
        <v>0</v>
      </c>
      <c r="M783" s="265">
        <v>938</v>
      </c>
      <c r="N783" s="266">
        <v>13941.098610371297</v>
      </c>
    </row>
    <row r="784" spans="1:14" s="62" customFormat="1" ht="12">
      <c r="A784" s="145">
        <v>487</v>
      </c>
      <c r="B784" s="145">
        <v>487049018</v>
      </c>
      <c r="C784" s="146" t="s">
        <v>277</v>
      </c>
      <c r="D784" s="145">
        <v>49</v>
      </c>
      <c r="E784" s="146" t="s">
        <v>76</v>
      </c>
      <c r="F784" s="145">
        <v>18</v>
      </c>
      <c r="G784" s="146" t="s">
        <v>169</v>
      </c>
      <c r="H784" s="262">
        <v>1</v>
      </c>
      <c r="I784" s="263"/>
      <c r="J784" s="264">
        <v>12023.62817406143</v>
      </c>
      <c r="K784" s="265">
        <v>7407</v>
      </c>
      <c r="L784" s="265">
        <v>0</v>
      </c>
      <c r="M784" s="265">
        <v>938</v>
      </c>
      <c r="N784" s="266">
        <v>20368.628174061429</v>
      </c>
    </row>
    <row r="785" spans="1:14" s="62" customFormat="1" ht="12">
      <c r="A785" s="145">
        <v>487</v>
      </c>
      <c r="B785" s="145">
        <v>487049031</v>
      </c>
      <c r="C785" s="146" t="s">
        <v>277</v>
      </c>
      <c r="D785" s="145">
        <v>49</v>
      </c>
      <c r="E785" s="146" t="s">
        <v>76</v>
      </c>
      <c r="F785" s="145">
        <v>31</v>
      </c>
      <c r="G785" s="146" t="s">
        <v>80</v>
      </c>
      <c r="H785" s="262">
        <v>1</v>
      </c>
      <c r="I785" s="263"/>
      <c r="J785" s="264">
        <v>10733</v>
      </c>
      <c r="K785" s="265">
        <v>5300</v>
      </c>
      <c r="L785" s="265">
        <v>0</v>
      </c>
      <c r="M785" s="265">
        <v>938</v>
      </c>
      <c r="N785" s="266">
        <v>16971</v>
      </c>
    </row>
    <row r="786" spans="1:14" s="62" customFormat="1" ht="12">
      <c r="A786" s="145">
        <v>487</v>
      </c>
      <c r="B786" s="145">
        <v>487049035</v>
      </c>
      <c r="C786" s="146" t="s">
        <v>277</v>
      </c>
      <c r="D786" s="145">
        <v>49</v>
      </c>
      <c r="E786" s="146" t="s">
        <v>76</v>
      </c>
      <c r="F786" s="145">
        <v>35</v>
      </c>
      <c r="G786" s="146" t="s">
        <v>12</v>
      </c>
      <c r="H786" s="262">
        <v>50.28</v>
      </c>
      <c r="I786" s="263"/>
      <c r="J786" s="264">
        <v>14098</v>
      </c>
      <c r="K786" s="265">
        <v>5917</v>
      </c>
      <c r="L786" s="265">
        <v>0</v>
      </c>
      <c r="M786" s="265">
        <v>938</v>
      </c>
      <c r="N786" s="266">
        <v>20953</v>
      </c>
    </row>
    <row r="787" spans="1:14" s="62" customFormat="1" ht="12">
      <c r="A787" s="145">
        <v>487</v>
      </c>
      <c r="B787" s="145">
        <v>487049044</v>
      </c>
      <c r="C787" s="146" t="s">
        <v>277</v>
      </c>
      <c r="D787" s="145">
        <v>49</v>
      </c>
      <c r="E787" s="146" t="s">
        <v>76</v>
      </c>
      <c r="F787" s="145">
        <v>44</v>
      </c>
      <c r="G787" s="146" t="s">
        <v>13</v>
      </c>
      <c r="H787" s="262">
        <v>6</v>
      </c>
      <c r="I787" s="263"/>
      <c r="J787" s="264">
        <v>9743</v>
      </c>
      <c r="K787" s="265">
        <v>87</v>
      </c>
      <c r="L787" s="265">
        <v>0</v>
      </c>
      <c r="M787" s="265">
        <v>938</v>
      </c>
      <c r="N787" s="266">
        <v>10768</v>
      </c>
    </row>
    <row r="788" spans="1:14" s="62" customFormat="1" ht="12">
      <c r="A788" s="145">
        <v>487</v>
      </c>
      <c r="B788" s="145">
        <v>487049046</v>
      </c>
      <c r="C788" s="146" t="s">
        <v>277</v>
      </c>
      <c r="D788" s="145">
        <v>49</v>
      </c>
      <c r="E788" s="146" t="s">
        <v>76</v>
      </c>
      <c r="F788" s="145">
        <v>46</v>
      </c>
      <c r="G788" s="146" t="s">
        <v>93</v>
      </c>
      <c r="H788" s="262">
        <v>1</v>
      </c>
      <c r="I788" s="263"/>
      <c r="J788" s="264">
        <v>13989</v>
      </c>
      <c r="K788" s="265">
        <v>11270</v>
      </c>
      <c r="L788" s="265">
        <v>0</v>
      </c>
      <c r="M788" s="265">
        <v>938</v>
      </c>
      <c r="N788" s="266">
        <v>26197</v>
      </c>
    </row>
    <row r="789" spans="1:14" s="62" customFormat="1" ht="12">
      <c r="A789" s="145">
        <v>487</v>
      </c>
      <c r="B789" s="145">
        <v>487049048</v>
      </c>
      <c r="C789" s="146" t="s">
        <v>277</v>
      </c>
      <c r="D789" s="145">
        <v>49</v>
      </c>
      <c r="E789" s="146" t="s">
        <v>76</v>
      </c>
      <c r="F789" s="145">
        <v>48</v>
      </c>
      <c r="G789" s="146" t="s">
        <v>224</v>
      </c>
      <c r="H789" s="262">
        <v>1</v>
      </c>
      <c r="I789" s="263"/>
      <c r="J789" s="264">
        <v>9743</v>
      </c>
      <c r="K789" s="265">
        <v>8150</v>
      </c>
      <c r="L789" s="265">
        <v>0</v>
      </c>
      <c r="M789" s="265">
        <v>938</v>
      </c>
      <c r="N789" s="266">
        <v>18831</v>
      </c>
    </row>
    <row r="790" spans="1:14" s="62" customFormat="1" ht="12">
      <c r="A790" s="145">
        <v>487</v>
      </c>
      <c r="B790" s="145">
        <v>487049049</v>
      </c>
      <c r="C790" s="146" t="s">
        <v>277</v>
      </c>
      <c r="D790" s="145">
        <v>49</v>
      </c>
      <c r="E790" s="146" t="s">
        <v>76</v>
      </c>
      <c r="F790" s="145">
        <v>49</v>
      </c>
      <c r="G790" s="146" t="s">
        <v>76</v>
      </c>
      <c r="H790" s="262">
        <v>56.44</v>
      </c>
      <c r="I790" s="263"/>
      <c r="J790" s="264">
        <v>14092</v>
      </c>
      <c r="K790" s="265">
        <v>17773</v>
      </c>
      <c r="L790" s="265">
        <v>0</v>
      </c>
      <c r="M790" s="265">
        <v>938</v>
      </c>
      <c r="N790" s="266">
        <v>32803</v>
      </c>
    </row>
    <row r="791" spans="1:14" s="62" customFormat="1" ht="12">
      <c r="A791" s="145">
        <v>487</v>
      </c>
      <c r="B791" s="145">
        <v>487049057</v>
      </c>
      <c r="C791" s="146" t="s">
        <v>277</v>
      </c>
      <c r="D791" s="145">
        <v>49</v>
      </c>
      <c r="E791" s="146" t="s">
        <v>76</v>
      </c>
      <c r="F791" s="145">
        <v>57</v>
      </c>
      <c r="G791" s="146" t="s">
        <v>14</v>
      </c>
      <c r="H791" s="262">
        <v>7.5</v>
      </c>
      <c r="I791" s="263"/>
      <c r="J791" s="264">
        <v>12511</v>
      </c>
      <c r="K791" s="265">
        <v>391</v>
      </c>
      <c r="L791" s="265">
        <v>0</v>
      </c>
      <c r="M791" s="265">
        <v>938</v>
      </c>
      <c r="N791" s="266">
        <v>13840</v>
      </c>
    </row>
    <row r="792" spans="1:14" s="62" customFormat="1" ht="12">
      <c r="A792" s="145">
        <v>487</v>
      </c>
      <c r="B792" s="145">
        <v>487049093</v>
      </c>
      <c r="C792" s="146" t="s">
        <v>277</v>
      </c>
      <c r="D792" s="145">
        <v>49</v>
      </c>
      <c r="E792" s="146" t="s">
        <v>76</v>
      </c>
      <c r="F792" s="145">
        <v>93</v>
      </c>
      <c r="G792" s="146" t="s">
        <v>15</v>
      </c>
      <c r="H792" s="262">
        <v>53.29</v>
      </c>
      <c r="I792" s="263"/>
      <c r="J792" s="264">
        <v>12099</v>
      </c>
      <c r="K792" s="265">
        <v>69</v>
      </c>
      <c r="L792" s="265">
        <v>0</v>
      </c>
      <c r="M792" s="265">
        <v>938</v>
      </c>
      <c r="N792" s="266">
        <v>13106</v>
      </c>
    </row>
    <row r="793" spans="1:14" s="62" customFormat="1" ht="12">
      <c r="A793" s="145">
        <v>487</v>
      </c>
      <c r="B793" s="145">
        <v>487049095</v>
      </c>
      <c r="C793" s="146" t="s">
        <v>277</v>
      </c>
      <c r="D793" s="145">
        <v>49</v>
      </c>
      <c r="E793" s="146" t="s">
        <v>76</v>
      </c>
      <c r="F793" s="145">
        <v>95</v>
      </c>
      <c r="G793" s="146" t="s">
        <v>288</v>
      </c>
      <c r="H793" s="262">
        <v>1</v>
      </c>
      <c r="I793" s="263"/>
      <c r="J793" s="264">
        <v>14875</v>
      </c>
      <c r="K793" s="265">
        <v>109</v>
      </c>
      <c r="L793" s="265">
        <v>0</v>
      </c>
      <c r="M793" s="265">
        <v>938</v>
      </c>
      <c r="N793" s="266">
        <v>15922</v>
      </c>
    </row>
    <row r="794" spans="1:14" s="62" customFormat="1" ht="12">
      <c r="A794" s="145">
        <v>487</v>
      </c>
      <c r="B794" s="145">
        <v>487049100</v>
      </c>
      <c r="C794" s="146" t="s">
        <v>277</v>
      </c>
      <c r="D794" s="145">
        <v>49</v>
      </c>
      <c r="E794" s="146" t="s">
        <v>76</v>
      </c>
      <c r="F794" s="145">
        <v>100</v>
      </c>
      <c r="G794" s="146" t="s">
        <v>60</v>
      </c>
      <c r="H794" s="262">
        <v>0.77</v>
      </c>
      <c r="I794" s="263"/>
      <c r="J794" s="264">
        <v>12730.632923367111</v>
      </c>
      <c r="K794" s="265">
        <v>4712</v>
      </c>
      <c r="L794" s="265">
        <v>0</v>
      </c>
      <c r="M794" s="265">
        <v>938</v>
      </c>
      <c r="N794" s="266">
        <v>18380.632923367113</v>
      </c>
    </row>
    <row r="795" spans="1:14" s="62" customFormat="1" ht="12">
      <c r="A795" s="145">
        <v>487</v>
      </c>
      <c r="B795" s="145">
        <v>487049128</v>
      </c>
      <c r="C795" s="146" t="s">
        <v>277</v>
      </c>
      <c r="D795" s="145">
        <v>49</v>
      </c>
      <c r="E795" s="146" t="s">
        <v>76</v>
      </c>
      <c r="F795" s="145">
        <v>128</v>
      </c>
      <c r="G795" s="146" t="s">
        <v>128</v>
      </c>
      <c r="H795" s="262">
        <v>2</v>
      </c>
      <c r="I795" s="263"/>
      <c r="J795" s="264">
        <v>11723</v>
      </c>
      <c r="K795" s="265">
        <v>676</v>
      </c>
      <c r="L795" s="265">
        <v>0</v>
      </c>
      <c r="M795" s="265">
        <v>938</v>
      </c>
      <c r="N795" s="266">
        <v>13337</v>
      </c>
    </row>
    <row r="796" spans="1:14" s="62" customFormat="1" ht="12">
      <c r="A796" s="145">
        <v>487</v>
      </c>
      <c r="B796" s="145">
        <v>487049155</v>
      </c>
      <c r="C796" s="146" t="s">
        <v>277</v>
      </c>
      <c r="D796" s="145">
        <v>49</v>
      </c>
      <c r="E796" s="146" t="s">
        <v>76</v>
      </c>
      <c r="F796" s="145">
        <v>155</v>
      </c>
      <c r="G796" s="146" t="s">
        <v>16</v>
      </c>
      <c r="H796" s="262">
        <v>1</v>
      </c>
      <c r="I796" s="263"/>
      <c r="J796" s="264">
        <v>11178.378682340017</v>
      </c>
      <c r="K796" s="265">
        <v>7820</v>
      </c>
      <c r="L796" s="265">
        <v>0</v>
      </c>
      <c r="M796" s="265">
        <v>938</v>
      </c>
      <c r="N796" s="266">
        <v>19936.378682340015</v>
      </c>
    </row>
    <row r="797" spans="1:14" s="62" customFormat="1" ht="12">
      <c r="A797" s="145">
        <v>487</v>
      </c>
      <c r="B797" s="145">
        <v>487049160</v>
      </c>
      <c r="C797" s="146" t="s">
        <v>277</v>
      </c>
      <c r="D797" s="145">
        <v>49</v>
      </c>
      <c r="E797" s="146" t="s">
        <v>76</v>
      </c>
      <c r="F797" s="145">
        <v>160</v>
      </c>
      <c r="G797" s="146" t="s">
        <v>140</v>
      </c>
      <c r="H797" s="262">
        <v>1</v>
      </c>
      <c r="I797" s="263"/>
      <c r="J797" s="264">
        <v>13377.211333781801</v>
      </c>
      <c r="K797" s="265">
        <v>156</v>
      </c>
      <c r="L797" s="265">
        <v>0</v>
      </c>
      <c r="M797" s="265">
        <v>938</v>
      </c>
      <c r="N797" s="266">
        <v>14471.211333781801</v>
      </c>
    </row>
    <row r="798" spans="1:14" s="62" customFormat="1" ht="12">
      <c r="A798" s="145">
        <v>487</v>
      </c>
      <c r="B798" s="145">
        <v>487049163</v>
      </c>
      <c r="C798" s="146" t="s">
        <v>277</v>
      </c>
      <c r="D798" s="145">
        <v>49</v>
      </c>
      <c r="E798" s="146" t="s">
        <v>76</v>
      </c>
      <c r="F798" s="145">
        <v>163</v>
      </c>
      <c r="G798" s="146" t="s">
        <v>17</v>
      </c>
      <c r="H798" s="262">
        <v>21.490000000000002</v>
      </c>
      <c r="I798" s="263"/>
      <c r="J798" s="264">
        <v>13980</v>
      </c>
      <c r="K798" s="265">
        <v>133</v>
      </c>
      <c r="L798" s="265">
        <v>0</v>
      </c>
      <c r="M798" s="265">
        <v>938</v>
      </c>
      <c r="N798" s="266">
        <v>15051</v>
      </c>
    </row>
    <row r="799" spans="1:14" s="62" customFormat="1" ht="12">
      <c r="A799" s="145">
        <v>487</v>
      </c>
      <c r="B799" s="145">
        <v>487049165</v>
      </c>
      <c r="C799" s="146" t="s">
        <v>277</v>
      </c>
      <c r="D799" s="145">
        <v>49</v>
      </c>
      <c r="E799" s="146" t="s">
        <v>76</v>
      </c>
      <c r="F799" s="145">
        <v>165</v>
      </c>
      <c r="G799" s="146" t="s">
        <v>18</v>
      </c>
      <c r="H799" s="262">
        <v>47.61</v>
      </c>
      <c r="I799" s="263"/>
      <c r="J799" s="264">
        <v>12590</v>
      </c>
      <c r="K799" s="265">
        <v>384</v>
      </c>
      <c r="L799" s="265">
        <v>0</v>
      </c>
      <c r="M799" s="265">
        <v>938</v>
      </c>
      <c r="N799" s="266">
        <v>13912</v>
      </c>
    </row>
    <row r="800" spans="1:14" s="62" customFormat="1" ht="12">
      <c r="A800" s="145">
        <v>487</v>
      </c>
      <c r="B800" s="145">
        <v>487049176</v>
      </c>
      <c r="C800" s="146" t="s">
        <v>277</v>
      </c>
      <c r="D800" s="145">
        <v>49</v>
      </c>
      <c r="E800" s="146" t="s">
        <v>76</v>
      </c>
      <c r="F800" s="145">
        <v>176</v>
      </c>
      <c r="G800" s="146" t="s">
        <v>82</v>
      </c>
      <c r="H800" s="262">
        <v>49</v>
      </c>
      <c r="I800" s="263"/>
      <c r="J800" s="264">
        <v>13645</v>
      </c>
      <c r="K800" s="265">
        <v>6787</v>
      </c>
      <c r="L800" s="265">
        <v>0</v>
      </c>
      <c r="M800" s="265">
        <v>938</v>
      </c>
      <c r="N800" s="266">
        <v>21370</v>
      </c>
    </row>
    <row r="801" spans="1:14" s="62" customFormat="1" ht="12">
      <c r="A801" s="145">
        <v>487</v>
      </c>
      <c r="B801" s="145">
        <v>487049178</v>
      </c>
      <c r="C801" s="146" t="s">
        <v>277</v>
      </c>
      <c r="D801" s="145">
        <v>49</v>
      </c>
      <c r="E801" s="146" t="s">
        <v>76</v>
      </c>
      <c r="F801" s="145">
        <v>178</v>
      </c>
      <c r="G801" s="146" t="s">
        <v>226</v>
      </c>
      <c r="H801" s="262">
        <v>3</v>
      </c>
      <c r="I801" s="263"/>
      <c r="J801" s="264">
        <v>12478</v>
      </c>
      <c r="K801" s="265">
        <v>2100</v>
      </c>
      <c r="L801" s="265">
        <v>0</v>
      </c>
      <c r="M801" s="265">
        <v>938</v>
      </c>
      <c r="N801" s="266">
        <v>15516</v>
      </c>
    </row>
    <row r="802" spans="1:14" s="62" customFormat="1" ht="12">
      <c r="A802" s="145">
        <v>487</v>
      </c>
      <c r="B802" s="145">
        <v>487049181</v>
      </c>
      <c r="C802" s="146" t="s">
        <v>277</v>
      </c>
      <c r="D802" s="145">
        <v>49</v>
      </c>
      <c r="E802" s="146" t="s">
        <v>76</v>
      </c>
      <c r="F802" s="145">
        <v>181</v>
      </c>
      <c r="G802" s="146" t="s">
        <v>83</v>
      </c>
      <c r="H802" s="262">
        <v>1</v>
      </c>
      <c r="I802" s="263"/>
      <c r="J802" s="264">
        <v>12253</v>
      </c>
      <c r="K802" s="265">
        <v>225</v>
      </c>
      <c r="L802" s="265">
        <v>0</v>
      </c>
      <c r="M802" s="265">
        <v>938</v>
      </c>
      <c r="N802" s="266">
        <v>13416</v>
      </c>
    </row>
    <row r="803" spans="1:14" s="62" customFormat="1" ht="12">
      <c r="A803" s="145">
        <v>487</v>
      </c>
      <c r="B803" s="145">
        <v>487049201</v>
      </c>
      <c r="C803" s="146" t="s">
        <v>277</v>
      </c>
      <c r="D803" s="145">
        <v>49</v>
      </c>
      <c r="E803" s="146" t="s">
        <v>76</v>
      </c>
      <c r="F803" s="145">
        <v>201</v>
      </c>
      <c r="G803" s="146" t="s">
        <v>10</v>
      </c>
      <c r="H803" s="262">
        <v>0.99</v>
      </c>
      <c r="I803" s="263"/>
      <c r="J803" s="264">
        <v>13845.041456828223</v>
      </c>
      <c r="K803" s="265">
        <v>485</v>
      </c>
      <c r="L803" s="265">
        <v>0</v>
      </c>
      <c r="M803" s="265">
        <v>938</v>
      </c>
      <c r="N803" s="266">
        <v>15268.041456828223</v>
      </c>
    </row>
    <row r="804" spans="1:14" s="62" customFormat="1" ht="12">
      <c r="A804" s="145">
        <v>487</v>
      </c>
      <c r="B804" s="145">
        <v>487049211</v>
      </c>
      <c r="C804" s="146" t="s">
        <v>277</v>
      </c>
      <c r="D804" s="145">
        <v>49</v>
      </c>
      <c r="E804" s="146" t="s">
        <v>76</v>
      </c>
      <c r="F804" s="145">
        <v>211</v>
      </c>
      <c r="G804" s="146" t="s">
        <v>91</v>
      </c>
      <c r="H804" s="262">
        <v>1</v>
      </c>
      <c r="I804" s="263"/>
      <c r="J804" s="264">
        <v>16062</v>
      </c>
      <c r="K804" s="265">
        <v>3650</v>
      </c>
      <c r="L804" s="265">
        <v>0</v>
      </c>
      <c r="M804" s="265">
        <v>938</v>
      </c>
      <c r="N804" s="266">
        <v>20650</v>
      </c>
    </row>
    <row r="805" spans="1:14" s="62" customFormat="1" ht="12">
      <c r="A805" s="145">
        <v>487</v>
      </c>
      <c r="B805" s="145">
        <v>487049229</v>
      </c>
      <c r="C805" s="146" t="s">
        <v>277</v>
      </c>
      <c r="D805" s="145">
        <v>49</v>
      </c>
      <c r="E805" s="146" t="s">
        <v>76</v>
      </c>
      <c r="F805" s="145">
        <v>229</v>
      </c>
      <c r="G805" s="146" t="s">
        <v>101</v>
      </c>
      <c r="H805" s="262">
        <v>1</v>
      </c>
      <c r="I805" s="263"/>
      <c r="J805" s="264">
        <v>9743</v>
      </c>
      <c r="K805" s="265">
        <v>948</v>
      </c>
      <c r="L805" s="265">
        <v>0</v>
      </c>
      <c r="M805" s="265">
        <v>938</v>
      </c>
      <c r="N805" s="266">
        <v>11629</v>
      </c>
    </row>
    <row r="806" spans="1:14" s="62" customFormat="1" ht="12">
      <c r="A806" s="145">
        <v>487</v>
      </c>
      <c r="B806" s="145">
        <v>487049243</v>
      </c>
      <c r="C806" s="146" t="s">
        <v>277</v>
      </c>
      <c r="D806" s="145">
        <v>49</v>
      </c>
      <c r="E806" s="146" t="s">
        <v>76</v>
      </c>
      <c r="F806" s="145">
        <v>243</v>
      </c>
      <c r="G806" s="146" t="s">
        <v>84</v>
      </c>
      <c r="H806" s="262">
        <v>0.3</v>
      </c>
      <c r="I806" s="263"/>
      <c r="J806" s="264">
        <v>16633</v>
      </c>
      <c r="K806" s="265">
        <v>3124</v>
      </c>
      <c r="L806" s="265">
        <v>0</v>
      </c>
      <c r="M806" s="265">
        <v>938</v>
      </c>
      <c r="N806" s="266">
        <v>20695</v>
      </c>
    </row>
    <row r="807" spans="1:14" s="62" customFormat="1" ht="12">
      <c r="A807" s="145">
        <v>487</v>
      </c>
      <c r="B807" s="145">
        <v>487049244</v>
      </c>
      <c r="C807" s="146" t="s">
        <v>277</v>
      </c>
      <c r="D807" s="145">
        <v>49</v>
      </c>
      <c r="E807" s="146" t="s">
        <v>76</v>
      </c>
      <c r="F807" s="145">
        <v>244</v>
      </c>
      <c r="G807" s="146" t="s">
        <v>28</v>
      </c>
      <c r="H807" s="262">
        <v>10</v>
      </c>
      <c r="I807" s="263"/>
      <c r="J807" s="264">
        <v>13009</v>
      </c>
      <c r="K807" s="265">
        <v>4123</v>
      </c>
      <c r="L807" s="265">
        <v>0</v>
      </c>
      <c r="M807" s="265">
        <v>938</v>
      </c>
      <c r="N807" s="266">
        <v>18070</v>
      </c>
    </row>
    <row r="808" spans="1:14" s="62" customFormat="1" ht="12">
      <c r="A808" s="145">
        <v>487</v>
      </c>
      <c r="B808" s="145">
        <v>487049248</v>
      </c>
      <c r="C808" s="146" t="s">
        <v>277</v>
      </c>
      <c r="D808" s="145">
        <v>49</v>
      </c>
      <c r="E808" s="146" t="s">
        <v>76</v>
      </c>
      <c r="F808" s="145">
        <v>248</v>
      </c>
      <c r="G808" s="146" t="s">
        <v>19</v>
      </c>
      <c r="H808" s="262">
        <v>14</v>
      </c>
      <c r="I808" s="263"/>
      <c r="J808" s="264">
        <v>14274</v>
      </c>
      <c r="K808" s="265">
        <v>1127</v>
      </c>
      <c r="L808" s="265">
        <v>0</v>
      </c>
      <c r="M808" s="265">
        <v>938</v>
      </c>
      <c r="N808" s="266">
        <v>16339</v>
      </c>
    </row>
    <row r="809" spans="1:14" s="62" customFormat="1" ht="12">
      <c r="A809" s="145">
        <v>487</v>
      </c>
      <c r="B809" s="145">
        <v>487049262</v>
      </c>
      <c r="C809" s="146" t="s">
        <v>277</v>
      </c>
      <c r="D809" s="145">
        <v>49</v>
      </c>
      <c r="E809" s="146" t="s">
        <v>76</v>
      </c>
      <c r="F809" s="145">
        <v>262</v>
      </c>
      <c r="G809" s="146" t="s">
        <v>20</v>
      </c>
      <c r="H809" s="262">
        <v>10</v>
      </c>
      <c r="I809" s="263"/>
      <c r="J809" s="264">
        <v>13571</v>
      </c>
      <c r="K809" s="265">
        <v>4743</v>
      </c>
      <c r="L809" s="265">
        <v>0</v>
      </c>
      <c r="M809" s="265">
        <v>938</v>
      </c>
      <c r="N809" s="266">
        <v>19252</v>
      </c>
    </row>
    <row r="810" spans="1:14" s="62" customFormat="1" ht="12">
      <c r="A810" s="145">
        <v>487</v>
      </c>
      <c r="B810" s="145">
        <v>487049274</v>
      </c>
      <c r="C810" s="146" t="s">
        <v>277</v>
      </c>
      <c r="D810" s="145">
        <v>49</v>
      </c>
      <c r="E810" s="146" t="s">
        <v>76</v>
      </c>
      <c r="F810" s="145">
        <v>274</v>
      </c>
      <c r="G810" s="146" t="s">
        <v>62</v>
      </c>
      <c r="H810" s="262">
        <v>151</v>
      </c>
      <c r="I810" s="263"/>
      <c r="J810" s="264">
        <v>13649</v>
      </c>
      <c r="K810" s="265">
        <v>5613</v>
      </c>
      <c r="L810" s="265">
        <v>0</v>
      </c>
      <c r="M810" s="265">
        <v>938</v>
      </c>
      <c r="N810" s="266">
        <v>20200</v>
      </c>
    </row>
    <row r="811" spans="1:14" s="62" customFormat="1" ht="12">
      <c r="A811" s="145">
        <v>487</v>
      </c>
      <c r="B811" s="145">
        <v>487049284</v>
      </c>
      <c r="C811" s="146" t="s">
        <v>277</v>
      </c>
      <c r="D811" s="145">
        <v>49</v>
      </c>
      <c r="E811" s="146" t="s">
        <v>76</v>
      </c>
      <c r="F811" s="145">
        <v>284</v>
      </c>
      <c r="G811" s="146" t="s">
        <v>146</v>
      </c>
      <c r="H811" s="262">
        <v>1</v>
      </c>
      <c r="I811" s="263"/>
      <c r="J811" s="264">
        <v>11142.294935999998</v>
      </c>
      <c r="K811" s="265">
        <v>4438</v>
      </c>
      <c r="L811" s="265">
        <v>0</v>
      </c>
      <c r="M811" s="265">
        <v>938</v>
      </c>
      <c r="N811" s="266">
        <v>16518.294935999998</v>
      </c>
    </row>
    <row r="812" spans="1:14" s="62" customFormat="1" ht="12">
      <c r="A812" s="145">
        <v>487</v>
      </c>
      <c r="B812" s="145">
        <v>487049285</v>
      </c>
      <c r="C812" s="146" t="s">
        <v>277</v>
      </c>
      <c r="D812" s="145">
        <v>49</v>
      </c>
      <c r="E812" s="146" t="s">
        <v>76</v>
      </c>
      <c r="F812" s="145">
        <v>285</v>
      </c>
      <c r="G812" s="146" t="s">
        <v>29</v>
      </c>
      <c r="H812" s="262">
        <v>3</v>
      </c>
      <c r="I812" s="263"/>
      <c r="J812" s="264">
        <v>9743</v>
      </c>
      <c r="K812" s="265">
        <v>2844</v>
      </c>
      <c r="L812" s="265">
        <v>0</v>
      </c>
      <c r="M812" s="265">
        <v>938</v>
      </c>
      <c r="N812" s="266">
        <v>13525</v>
      </c>
    </row>
    <row r="813" spans="1:14" s="62" customFormat="1" ht="12">
      <c r="A813" s="145">
        <v>487</v>
      </c>
      <c r="B813" s="145">
        <v>487049305</v>
      </c>
      <c r="C813" s="146" t="s">
        <v>277</v>
      </c>
      <c r="D813" s="145">
        <v>49</v>
      </c>
      <c r="E813" s="146" t="s">
        <v>76</v>
      </c>
      <c r="F813" s="145">
        <v>305</v>
      </c>
      <c r="G813" s="146" t="s">
        <v>228</v>
      </c>
      <c r="H813" s="262">
        <v>1</v>
      </c>
      <c r="I813" s="263"/>
      <c r="J813" s="264">
        <v>11076.189061882187</v>
      </c>
      <c r="K813" s="265">
        <v>4455</v>
      </c>
      <c r="L813" s="265">
        <v>0</v>
      </c>
      <c r="M813" s="265">
        <v>938</v>
      </c>
      <c r="N813" s="266">
        <v>16469.189061882185</v>
      </c>
    </row>
    <row r="814" spans="1:14" s="62" customFormat="1" ht="12">
      <c r="A814" s="145">
        <v>487</v>
      </c>
      <c r="B814" s="145">
        <v>487049308</v>
      </c>
      <c r="C814" s="146" t="s">
        <v>277</v>
      </c>
      <c r="D814" s="145">
        <v>49</v>
      </c>
      <c r="E814" s="146" t="s">
        <v>76</v>
      </c>
      <c r="F814" s="145">
        <v>308</v>
      </c>
      <c r="G814" s="146" t="s">
        <v>21</v>
      </c>
      <c r="H814" s="262">
        <v>4</v>
      </c>
      <c r="I814" s="263"/>
      <c r="J814" s="264">
        <v>12077</v>
      </c>
      <c r="K814" s="265">
        <v>5527</v>
      </c>
      <c r="L814" s="265">
        <v>0</v>
      </c>
      <c r="M814" s="265">
        <v>938</v>
      </c>
      <c r="N814" s="266">
        <v>18542</v>
      </c>
    </row>
    <row r="815" spans="1:14" s="62" customFormat="1" ht="12">
      <c r="A815" s="145">
        <v>487</v>
      </c>
      <c r="B815" s="145">
        <v>487049314</v>
      </c>
      <c r="C815" s="146" t="s">
        <v>277</v>
      </c>
      <c r="D815" s="145">
        <v>49</v>
      </c>
      <c r="E815" s="146" t="s">
        <v>76</v>
      </c>
      <c r="F815" s="145">
        <v>314</v>
      </c>
      <c r="G815" s="146" t="s">
        <v>30</v>
      </c>
      <c r="H815" s="262">
        <v>1</v>
      </c>
      <c r="I815" s="263"/>
      <c r="J815" s="264">
        <v>11723</v>
      </c>
      <c r="K815" s="265">
        <v>8802</v>
      </c>
      <c r="L815" s="265">
        <v>0</v>
      </c>
      <c r="M815" s="265">
        <v>938</v>
      </c>
      <c r="N815" s="266">
        <v>21463</v>
      </c>
    </row>
    <row r="816" spans="1:14" s="62" customFormat="1" ht="12">
      <c r="A816" s="145">
        <v>487</v>
      </c>
      <c r="B816" s="145">
        <v>487049344</v>
      </c>
      <c r="C816" s="146" t="s">
        <v>277</v>
      </c>
      <c r="D816" s="145">
        <v>49</v>
      </c>
      <c r="E816" s="146" t="s">
        <v>76</v>
      </c>
      <c r="F816" s="145">
        <v>344</v>
      </c>
      <c r="G816" s="146" t="s">
        <v>85</v>
      </c>
      <c r="H816" s="262">
        <v>1</v>
      </c>
      <c r="I816" s="263"/>
      <c r="J816" s="264">
        <v>10650.101930232659</v>
      </c>
      <c r="K816" s="265">
        <v>3622</v>
      </c>
      <c r="L816" s="265">
        <v>0</v>
      </c>
      <c r="M816" s="265">
        <v>938</v>
      </c>
      <c r="N816" s="266">
        <v>15210.101930232659</v>
      </c>
    </row>
    <row r="817" spans="1:14" s="62" customFormat="1" ht="12">
      <c r="A817" s="145">
        <v>487</v>
      </c>
      <c r="B817" s="145">
        <v>487049347</v>
      </c>
      <c r="C817" s="146" t="s">
        <v>277</v>
      </c>
      <c r="D817" s="145">
        <v>49</v>
      </c>
      <c r="E817" s="146" t="s">
        <v>76</v>
      </c>
      <c r="F817" s="145">
        <v>347</v>
      </c>
      <c r="G817" s="146" t="s">
        <v>86</v>
      </c>
      <c r="H817" s="262">
        <v>9</v>
      </c>
      <c r="I817" s="263"/>
      <c r="J817" s="264">
        <v>13810</v>
      </c>
      <c r="K817" s="265">
        <v>6252</v>
      </c>
      <c r="L817" s="265">
        <v>0</v>
      </c>
      <c r="M817" s="265">
        <v>938</v>
      </c>
      <c r="N817" s="266">
        <v>21000</v>
      </c>
    </row>
    <row r="818" spans="1:14" s="62" customFormat="1" ht="12">
      <c r="A818" s="145">
        <v>487</v>
      </c>
      <c r="B818" s="145">
        <v>487274010</v>
      </c>
      <c r="C818" s="146" t="s">
        <v>277</v>
      </c>
      <c r="D818" s="145">
        <v>274</v>
      </c>
      <c r="E818" s="146" t="s">
        <v>62</v>
      </c>
      <c r="F818" s="145">
        <v>10</v>
      </c>
      <c r="G818" s="146" t="s">
        <v>77</v>
      </c>
      <c r="H818" s="262">
        <v>6</v>
      </c>
      <c r="I818" s="263"/>
      <c r="J818" s="264">
        <v>11002</v>
      </c>
      <c r="K818" s="265">
        <v>4116</v>
      </c>
      <c r="L818" s="265">
        <v>0</v>
      </c>
      <c r="M818" s="265">
        <v>938</v>
      </c>
      <c r="N818" s="266">
        <v>16056</v>
      </c>
    </row>
    <row r="819" spans="1:14" s="62" customFormat="1" ht="12">
      <c r="A819" s="145">
        <v>487</v>
      </c>
      <c r="B819" s="145">
        <v>487274016</v>
      </c>
      <c r="C819" s="146" t="s">
        <v>277</v>
      </c>
      <c r="D819" s="145">
        <v>274</v>
      </c>
      <c r="E819" s="146" t="s">
        <v>62</v>
      </c>
      <c r="F819" s="145">
        <v>16</v>
      </c>
      <c r="G819" s="146" t="s">
        <v>168</v>
      </c>
      <c r="H819" s="262">
        <v>1</v>
      </c>
      <c r="I819" s="263"/>
      <c r="J819" s="264">
        <v>12409.098610371297</v>
      </c>
      <c r="K819" s="265">
        <v>594</v>
      </c>
      <c r="L819" s="265">
        <v>0</v>
      </c>
      <c r="M819" s="265">
        <v>938</v>
      </c>
      <c r="N819" s="266">
        <v>13941.098610371297</v>
      </c>
    </row>
    <row r="820" spans="1:14" s="62" customFormat="1" ht="12">
      <c r="A820" s="145">
        <v>487</v>
      </c>
      <c r="B820" s="145">
        <v>487274023</v>
      </c>
      <c r="C820" s="146" t="s">
        <v>277</v>
      </c>
      <c r="D820" s="145">
        <v>274</v>
      </c>
      <c r="E820" s="146" t="s">
        <v>62</v>
      </c>
      <c r="F820" s="145">
        <v>23</v>
      </c>
      <c r="G820" s="146" t="s">
        <v>78</v>
      </c>
      <c r="H820" s="262">
        <v>1</v>
      </c>
      <c r="I820" s="263"/>
      <c r="J820" s="264">
        <v>11268.079635448836</v>
      </c>
      <c r="K820" s="265">
        <v>6248</v>
      </c>
      <c r="L820" s="265">
        <v>0</v>
      </c>
      <c r="M820" s="265">
        <v>938</v>
      </c>
      <c r="N820" s="266">
        <v>18454.079635448834</v>
      </c>
    </row>
    <row r="821" spans="1:14" s="62" customFormat="1" ht="12">
      <c r="A821" s="145">
        <v>487</v>
      </c>
      <c r="B821" s="145">
        <v>487274031</v>
      </c>
      <c r="C821" s="146" t="s">
        <v>277</v>
      </c>
      <c r="D821" s="145">
        <v>274</v>
      </c>
      <c r="E821" s="146" t="s">
        <v>62</v>
      </c>
      <c r="F821" s="145">
        <v>31</v>
      </c>
      <c r="G821" s="146" t="s">
        <v>80</v>
      </c>
      <c r="H821" s="262">
        <v>4</v>
      </c>
      <c r="I821" s="263"/>
      <c r="J821" s="264">
        <v>9677</v>
      </c>
      <c r="K821" s="265">
        <v>4779</v>
      </c>
      <c r="L821" s="265">
        <v>0</v>
      </c>
      <c r="M821" s="265">
        <v>938</v>
      </c>
      <c r="N821" s="266">
        <v>15394</v>
      </c>
    </row>
    <row r="822" spans="1:14" s="62" customFormat="1" ht="12">
      <c r="A822" s="145">
        <v>487</v>
      </c>
      <c r="B822" s="145">
        <v>487274035</v>
      </c>
      <c r="C822" s="146" t="s">
        <v>277</v>
      </c>
      <c r="D822" s="145">
        <v>274</v>
      </c>
      <c r="E822" s="146" t="s">
        <v>62</v>
      </c>
      <c r="F822" s="145">
        <v>35</v>
      </c>
      <c r="G822" s="146" t="s">
        <v>12</v>
      </c>
      <c r="H822" s="262">
        <v>25.700000000000003</v>
      </c>
      <c r="I822" s="263"/>
      <c r="J822" s="264">
        <v>12892</v>
      </c>
      <c r="K822" s="265">
        <v>5411</v>
      </c>
      <c r="L822" s="265">
        <v>0</v>
      </c>
      <c r="M822" s="265">
        <v>938</v>
      </c>
      <c r="N822" s="266">
        <v>19241</v>
      </c>
    </row>
    <row r="823" spans="1:14" s="62" customFormat="1" ht="12">
      <c r="A823" s="145">
        <v>487</v>
      </c>
      <c r="B823" s="145">
        <v>487274044</v>
      </c>
      <c r="C823" s="146" t="s">
        <v>277</v>
      </c>
      <c r="D823" s="145">
        <v>274</v>
      </c>
      <c r="E823" s="146" t="s">
        <v>62</v>
      </c>
      <c r="F823" s="145">
        <v>44</v>
      </c>
      <c r="G823" s="146" t="s">
        <v>13</v>
      </c>
      <c r="H823" s="262">
        <v>3.33</v>
      </c>
      <c r="I823" s="263"/>
      <c r="J823" s="264">
        <v>13567.227659367676</v>
      </c>
      <c r="K823" s="265">
        <v>122</v>
      </c>
      <c r="L823" s="265">
        <v>0</v>
      </c>
      <c r="M823" s="265">
        <v>938</v>
      </c>
      <c r="N823" s="266">
        <v>14627.227659367676</v>
      </c>
    </row>
    <row r="824" spans="1:14" s="62" customFormat="1" ht="12">
      <c r="A824" s="145">
        <v>487</v>
      </c>
      <c r="B824" s="145">
        <v>487274048</v>
      </c>
      <c r="C824" s="146" t="s">
        <v>277</v>
      </c>
      <c r="D824" s="145">
        <v>274</v>
      </c>
      <c r="E824" s="146" t="s">
        <v>62</v>
      </c>
      <c r="F824" s="145">
        <v>48</v>
      </c>
      <c r="G824" s="146" t="s">
        <v>224</v>
      </c>
      <c r="H824" s="262">
        <v>1</v>
      </c>
      <c r="I824" s="263"/>
      <c r="J824" s="264">
        <v>9693</v>
      </c>
      <c r="K824" s="265">
        <v>8108</v>
      </c>
      <c r="L824" s="265">
        <v>0</v>
      </c>
      <c r="M824" s="265">
        <v>938</v>
      </c>
      <c r="N824" s="266">
        <v>18739</v>
      </c>
    </row>
    <row r="825" spans="1:14" s="62" customFormat="1" ht="12">
      <c r="A825" s="145">
        <v>487</v>
      </c>
      <c r="B825" s="145">
        <v>487274049</v>
      </c>
      <c r="C825" s="146" t="s">
        <v>277</v>
      </c>
      <c r="D825" s="145">
        <v>274</v>
      </c>
      <c r="E825" s="146" t="s">
        <v>62</v>
      </c>
      <c r="F825" s="145">
        <v>49</v>
      </c>
      <c r="G825" s="146" t="s">
        <v>76</v>
      </c>
      <c r="H825" s="262">
        <v>66.77</v>
      </c>
      <c r="I825" s="263"/>
      <c r="J825" s="264">
        <v>13323</v>
      </c>
      <c r="K825" s="265">
        <v>16803</v>
      </c>
      <c r="L825" s="265">
        <v>0</v>
      </c>
      <c r="M825" s="265">
        <v>938</v>
      </c>
      <c r="N825" s="266">
        <v>31064</v>
      </c>
    </row>
    <row r="826" spans="1:14" s="62" customFormat="1" ht="12">
      <c r="A826" s="145">
        <v>487</v>
      </c>
      <c r="B826" s="145">
        <v>487274057</v>
      </c>
      <c r="C826" s="146" t="s">
        <v>277</v>
      </c>
      <c r="D826" s="145">
        <v>274</v>
      </c>
      <c r="E826" s="146" t="s">
        <v>62</v>
      </c>
      <c r="F826" s="145">
        <v>57</v>
      </c>
      <c r="G826" s="146" t="s">
        <v>14</v>
      </c>
      <c r="H826" s="262">
        <v>10.969999999999999</v>
      </c>
      <c r="I826" s="263"/>
      <c r="J826" s="264">
        <v>12334</v>
      </c>
      <c r="K826" s="265">
        <v>386</v>
      </c>
      <c r="L826" s="265">
        <v>0</v>
      </c>
      <c r="M826" s="265">
        <v>938</v>
      </c>
      <c r="N826" s="266">
        <v>13658</v>
      </c>
    </row>
    <row r="827" spans="1:14" s="62" customFormat="1" ht="12">
      <c r="A827" s="145">
        <v>487</v>
      </c>
      <c r="B827" s="145">
        <v>487274093</v>
      </c>
      <c r="C827" s="146" t="s">
        <v>277</v>
      </c>
      <c r="D827" s="145">
        <v>274</v>
      </c>
      <c r="E827" s="146" t="s">
        <v>62</v>
      </c>
      <c r="F827" s="145">
        <v>93</v>
      </c>
      <c r="G827" s="146" t="s">
        <v>15</v>
      </c>
      <c r="H827" s="262">
        <v>47.769999999999996</v>
      </c>
      <c r="I827" s="263"/>
      <c r="J827" s="264">
        <v>12788</v>
      </c>
      <c r="K827" s="265">
        <v>73</v>
      </c>
      <c r="L827" s="265">
        <v>0</v>
      </c>
      <c r="M827" s="265">
        <v>938</v>
      </c>
      <c r="N827" s="266">
        <v>13799</v>
      </c>
    </row>
    <row r="828" spans="1:14" s="62" customFormat="1" ht="12">
      <c r="A828" s="145">
        <v>487</v>
      </c>
      <c r="B828" s="145">
        <v>487274095</v>
      </c>
      <c r="C828" s="146" t="s">
        <v>277</v>
      </c>
      <c r="D828" s="145">
        <v>274</v>
      </c>
      <c r="E828" s="146" t="s">
        <v>62</v>
      </c>
      <c r="F828" s="145">
        <v>95</v>
      </c>
      <c r="G828" s="146" t="s">
        <v>288</v>
      </c>
      <c r="H828" s="262">
        <v>2</v>
      </c>
      <c r="I828" s="263"/>
      <c r="J828" s="264">
        <v>15747</v>
      </c>
      <c r="K828" s="265">
        <v>115</v>
      </c>
      <c r="L828" s="265">
        <v>0</v>
      </c>
      <c r="M828" s="265">
        <v>938</v>
      </c>
      <c r="N828" s="266">
        <v>16800</v>
      </c>
    </row>
    <row r="829" spans="1:14" s="62" customFormat="1" ht="12">
      <c r="A829" s="145">
        <v>487</v>
      </c>
      <c r="B829" s="145">
        <v>487274100</v>
      </c>
      <c r="C829" s="146" t="s">
        <v>277</v>
      </c>
      <c r="D829" s="145">
        <v>274</v>
      </c>
      <c r="E829" s="146" t="s">
        <v>62</v>
      </c>
      <c r="F829" s="145">
        <v>100</v>
      </c>
      <c r="G829" s="146" t="s">
        <v>60</v>
      </c>
      <c r="H829" s="262">
        <v>0.77</v>
      </c>
      <c r="I829" s="263"/>
      <c r="J829" s="264">
        <v>12730.632923367111</v>
      </c>
      <c r="K829" s="265">
        <v>4712</v>
      </c>
      <c r="L829" s="265">
        <v>0</v>
      </c>
      <c r="M829" s="265">
        <v>938</v>
      </c>
      <c r="N829" s="266">
        <v>18380.632923367113</v>
      </c>
    </row>
    <row r="830" spans="1:14" s="62" customFormat="1" ht="12">
      <c r="A830" s="145">
        <v>487</v>
      </c>
      <c r="B830" s="145">
        <v>487274103</v>
      </c>
      <c r="C830" s="146" t="s">
        <v>277</v>
      </c>
      <c r="D830" s="145">
        <v>274</v>
      </c>
      <c r="E830" s="146" t="s">
        <v>62</v>
      </c>
      <c r="F830" s="145">
        <v>103</v>
      </c>
      <c r="G830" s="146" t="s">
        <v>232</v>
      </c>
      <c r="H830" s="262">
        <v>1</v>
      </c>
      <c r="I830" s="263"/>
      <c r="J830" s="264">
        <v>9693</v>
      </c>
      <c r="K830" s="265">
        <v>189</v>
      </c>
      <c r="L830" s="265">
        <v>0</v>
      </c>
      <c r="M830" s="265">
        <v>938</v>
      </c>
      <c r="N830" s="266">
        <v>10820</v>
      </c>
    </row>
    <row r="831" spans="1:14" s="62" customFormat="1" ht="12">
      <c r="A831" s="145">
        <v>487</v>
      </c>
      <c r="B831" s="145">
        <v>487274128</v>
      </c>
      <c r="C831" s="146" t="s">
        <v>277</v>
      </c>
      <c r="D831" s="145">
        <v>274</v>
      </c>
      <c r="E831" s="146" t="s">
        <v>62</v>
      </c>
      <c r="F831" s="145">
        <v>128</v>
      </c>
      <c r="G831" s="146" t="s">
        <v>128</v>
      </c>
      <c r="H831" s="262">
        <v>3</v>
      </c>
      <c r="I831" s="263"/>
      <c r="J831" s="264">
        <v>12549.540432084312</v>
      </c>
      <c r="K831" s="265">
        <v>724</v>
      </c>
      <c r="L831" s="265">
        <v>0</v>
      </c>
      <c r="M831" s="265">
        <v>938</v>
      </c>
      <c r="N831" s="266">
        <v>14211.540432084312</v>
      </c>
    </row>
    <row r="832" spans="1:14" s="62" customFormat="1" ht="12">
      <c r="A832" s="145">
        <v>487</v>
      </c>
      <c r="B832" s="145">
        <v>487274149</v>
      </c>
      <c r="C832" s="146" t="s">
        <v>277</v>
      </c>
      <c r="D832" s="145">
        <v>274</v>
      </c>
      <c r="E832" s="146" t="s">
        <v>62</v>
      </c>
      <c r="F832" s="145">
        <v>149</v>
      </c>
      <c r="G832" s="146" t="s">
        <v>81</v>
      </c>
      <c r="H832" s="262">
        <v>1</v>
      </c>
      <c r="I832" s="263"/>
      <c r="J832" s="264">
        <v>11959</v>
      </c>
      <c r="K832" s="265">
        <v>442</v>
      </c>
      <c r="L832" s="265">
        <v>0</v>
      </c>
      <c r="M832" s="265">
        <v>938</v>
      </c>
      <c r="N832" s="266">
        <v>13339</v>
      </c>
    </row>
    <row r="833" spans="1:14" s="62" customFormat="1" ht="12">
      <c r="A833" s="145">
        <v>487</v>
      </c>
      <c r="B833" s="145">
        <v>487274163</v>
      </c>
      <c r="C833" s="146" t="s">
        <v>277</v>
      </c>
      <c r="D833" s="145">
        <v>274</v>
      </c>
      <c r="E833" s="146" t="s">
        <v>62</v>
      </c>
      <c r="F833" s="145">
        <v>163</v>
      </c>
      <c r="G833" s="146" t="s">
        <v>17</v>
      </c>
      <c r="H833" s="262">
        <v>15</v>
      </c>
      <c r="I833" s="263"/>
      <c r="J833" s="264">
        <v>11698</v>
      </c>
      <c r="K833" s="265">
        <v>111</v>
      </c>
      <c r="L833" s="265">
        <v>0</v>
      </c>
      <c r="M833" s="265">
        <v>938</v>
      </c>
      <c r="N833" s="266">
        <v>12747</v>
      </c>
    </row>
    <row r="834" spans="1:14" s="62" customFormat="1" ht="12">
      <c r="A834" s="145">
        <v>487</v>
      </c>
      <c r="B834" s="145">
        <v>487274165</v>
      </c>
      <c r="C834" s="146" t="s">
        <v>277</v>
      </c>
      <c r="D834" s="145">
        <v>274</v>
      </c>
      <c r="E834" s="146" t="s">
        <v>62</v>
      </c>
      <c r="F834" s="145">
        <v>165</v>
      </c>
      <c r="G834" s="146" t="s">
        <v>18</v>
      </c>
      <c r="H834" s="262">
        <v>40.14</v>
      </c>
      <c r="I834" s="263"/>
      <c r="J834" s="264">
        <v>12181</v>
      </c>
      <c r="K834" s="265">
        <v>372</v>
      </c>
      <c r="L834" s="265">
        <v>0</v>
      </c>
      <c r="M834" s="265">
        <v>938</v>
      </c>
      <c r="N834" s="266">
        <v>13491</v>
      </c>
    </row>
    <row r="835" spans="1:14" s="62" customFormat="1" ht="12">
      <c r="A835" s="145">
        <v>487</v>
      </c>
      <c r="B835" s="145">
        <v>487274176</v>
      </c>
      <c r="C835" s="146" t="s">
        <v>277</v>
      </c>
      <c r="D835" s="145">
        <v>274</v>
      </c>
      <c r="E835" s="146" t="s">
        <v>62</v>
      </c>
      <c r="F835" s="145">
        <v>176</v>
      </c>
      <c r="G835" s="146" t="s">
        <v>82</v>
      </c>
      <c r="H835" s="262">
        <v>76.430000000000007</v>
      </c>
      <c r="I835" s="263"/>
      <c r="J835" s="264">
        <v>13244</v>
      </c>
      <c r="K835" s="265">
        <v>6588</v>
      </c>
      <c r="L835" s="265">
        <v>0</v>
      </c>
      <c r="M835" s="265">
        <v>938</v>
      </c>
      <c r="N835" s="266">
        <v>20770</v>
      </c>
    </row>
    <row r="836" spans="1:14" s="62" customFormat="1" ht="12">
      <c r="A836" s="145">
        <v>487</v>
      </c>
      <c r="B836" s="145">
        <v>487274178</v>
      </c>
      <c r="C836" s="146" t="s">
        <v>277</v>
      </c>
      <c r="D836" s="145">
        <v>274</v>
      </c>
      <c r="E836" s="146" t="s">
        <v>62</v>
      </c>
      <c r="F836" s="145">
        <v>178</v>
      </c>
      <c r="G836" s="146" t="s">
        <v>226</v>
      </c>
      <c r="H836" s="262">
        <v>3</v>
      </c>
      <c r="I836" s="263"/>
      <c r="J836" s="264">
        <v>13742</v>
      </c>
      <c r="K836" s="265">
        <v>2313</v>
      </c>
      <c r="L836" s="265">
        <v>0</v>
      </c>
      <c r="M836" s="265">
        <v>938</v>
      </c>
      <c r="N836" s="266">
        <v>16993</v>
      </c>
    </row>
    <row r="837" spans="1:14" s="62" customFormat="1" ht="12">
      <c r="A837" s="145">
        <v>487</v>
      </c>
      <c r="B837" s="145">
        <v>487274181</v>
      </c>
      <c r="C837" s="146" t="s">
        <v>277</v>
      </c>
      <c r="D837" s="145">
        <v>274</v>
      </c>
      <c r="E837" s="146" t="s">
        <v>62</v>
      </c>
      <c r="F837" s="145">
        <v>181</v>
      </c>
      <c r="G837" s="146" t="s">
        <v>83</v>
      </c>
      <c r="H837" s="262">
        <v>2.4900000000000002</v>
      </c>
      <c r="I837" s="263"/>
      <c r="J837" s="264">
        <v>12764</v>
      </c>
      <c r="K837" s="265">
        <v>234</v>
      </c>
      <c r="L837" s="265">
        <v>0</v>
      </c>
      <c r="M837" s="265">
        <v>938</v>
      </c>
      <c r="N837" s="266">
        <v>13936</v>
      </c>
    </row>
    <row r="838" spans="1:14" s="62" customFormat="1" ht="12">
      <c r="A838" s="145">
        <v>487</v>
      </c>
      <c r="B838" s="145">
        <v>487274182</v>
      </c>
      <c r="C838" s="146" t="s">
        <v>277</v>
      </c>
      <c r="D838" s="145">
        <v>274</v>
      </c>
      <c r="E838" s="146" t="s">
        <v>62</v>
      </c>
      <c r="F838" s="145">
        <v>182</v>
      </c>
      <c r="G838" s="146" t="s">
        <v>265</v>
      </c>
      <c r="H838" s="262">
        <v>3</v>
      </c>
      <c r="I838" s="263"/>
      <c r="J838" s="264">
        <v>9693</v>
      </c>
      <c r="K838" s="265">
        <v>2313</v>
      </c>
      <c r="L838" s="265">
        <v>0</v>
      </c>
      <c r="M838" s="265">
        <v>938</v>
      </c>
      <c r="N838" s="266">
        <v>12944</v>
      </c>
    </row>
    <row r="839" spans="1:14" s="62" customFormat="1" ht="12">
      <c r="A839" s="145">
        <v>487</v>
      </c>
      <c r="B839" s="145">
        <v>487274220</v>
      </c>
      <c r="C839" s="146" t="s">
        <v>277</v>
      </c>
      <c r="D839" s="145">
        <v>274</v>
      </c>
      <c r="E839" s="146" t="s">
        <v>62</v>
      </c>
      <c r="F839" s="145">
        <v>220</v>
      </c>
      <c r="G839" s="146" t="s">
        <v>27</v>
      </c>
      <c r="H839" s="262">
        <v>2</v>
      </c>
      <c r="I839" s="263"/>
      <c r="J839" s="264">
        <v>14162</v>
      </c>
      <c r="K839" s="265">
        <v>6297</v>
      </c>
      <c r="L839" s="265">
        <v>0</v>
      </c>
      <c r="M839" s="265">
        <v>938</v>
      </c>
      <c r="N839" s="266">
        <v>21397</v>
      </c>
    </row>
    <row r="840" spans="1:14" s="62" customFormat="1" ht="12">
      <c r="A840" s="145">
        <v>487</v>
      </c>
      <c r="B840" s="145">
        <v>487274229</v>
      </c>
      <c r="C840" s="146" t="s">
        <v>277</v>
      </c>
      <c r="D840" s="145">
        <v>274</v>
      </c>
      <c r="E840" s="146" t="s">
        <v>62</v>
      </c>
      <c r="F840" s="145">
        <v>229</v>
      </c>
      <c r="G840" s="146" t="s">
        <v>101</v>
      </c>
      <c r="H840" s="262">
        <v>4.13</v>
      </c>
      <c r="I840" s="263"/>
      <c r="J840" s="264">
        <v>11307</v>
      </c>
      <c r="K840" s="265">
        <v>1101</v>
      </c>
      <c r="L840" s="265">
        <v>0</v>
      </c>
      <c r="M840" s="265">
        <v>938</v>
      </c>
      <c r="N840" s="266">
        <v>13346</v>
      </c>
    </row>
    <row r="841" spans="1:14" s="62" customFormat="1" ht="12">
      <c r="A841" s="145">
        <v>487</v>
      </c>
      <c r="B841" s="145">
        <v>487274243</v>
      </c>
      <c r="C841" s="146" t="s">
        <v>277</v>
      </c>
      <c r="D841" s="145">
        <v>274</v>
      </c>
      <c r="E841" s="146" t="s">
        <v>62</v>
      </c>
      <c r="F841" s="145">
        <v>243</v>
      </c>
      <c r="G841" s="146" t="s">
        <v>84</v>
      </c>
      <c r="H841" s="262">
        <v>1.3</v>
      </c>
      <c r="I841" s="263"/>
      <c r="J841" s="264">
        <v>11254</v>
      </c>
      <c r="K841" s="265">
        <v>2114</v>
      </c>
      <c r="L841" s="265">
        <v>0</v>
      </c>
      <c r="M841" s="265">
        <v>938</v>
      </c>
      <c r="N841" s="266">
        <v>14306</v>
      </c>
    </row>
    <row r="842" spans="1:14" s="62" customFormat="1" ht="12">
      <c r="A842" s="145">
        <v>487</v>
      </c>
      <c r="B842" s="145">
        <v>487274244</v>
      </c>
      <c r="C842" s="146" t="s">
        <v>277</v>
      </c>
      <c r="D842" s="145">
        <v>274</v>
      </c>
      <c r="E842" s="146" t="s">
        <v>62</v>
      </c>
      <c r="F842" s="145">
        <v>244</v>
      </c>
      <c r="G842" s="146" t="s">
        <v>28</v>
      </c>
      <c r="H842" s="262">
        <v>1</v>
      </c>
      <c r="I842" s="263"/>
      <c r="J842" s="264">
        <v>9512</v>
      </c>
      <c r="K842" s="265">
        <v>3015</v>
      </c>
      <c r="L842" s="265">
        <v>0</v>
      </c>
      <c r="M842" s="265">
        <v>938</v>
      </c>
      <c r="N842" s="266">
        <v>13465</v>
      </c>
    </row>
    <row r="843" spans="1:14" s="62" customFormat="1" ht="12">
      <c r="A843" s="145">
        <v>487</v>
      </c>
      <c r="B843" s="145">
        <v>487274248</v>
      </c>
      <c r="C843" s="146" t="s">
        <v>277</v>
      </c>
      <c r="D843" s="145">
        <v>274</v>
      </c>
      <c r="E843" s="146" t="s">
        <v>62</v>
      </c>
      <c r="F843" s="145">
        <v>248</v>
      </c>
      <c r="G843" s="146" t="s">
        <v>19</v>
      </c>
      <c r="H843" s="262">
        <v>20</v>
      </c>
      <c r="I843" s="263"/>
      <c r="J843" s="264">
        <v>12458</v>
      </c>
      <c r="K843" s="265">
        <v>984</v>
      </c>
      <c r="L843" s="265">
        <v>0</v>
      </c>
      <c r="M843" s="265">
        <v>938</v>
      </c>
      <c r="N843" s="266">
        <v>14380</v>
      </c>
    </row>
    <row r="844" spans="1:14" s="62" customFormat="1" ht="12">
      <c r="A844" s="145">
        <v>487</v>
      </c>
      <c r="B844" s="145">
        <v>487274262</v>
      </c>
      <c r="C844" s="146" t="s">
        <v>277</v>
      </c>
      <c r="D844" s="145">
        <v>274</v>
      </c>
      <c r="E844" s="146" t="s">
        <v>62</v>
      </c>
      <c r="F844" s="145">
        <v>262</v>
      </c>
      <c r="G844" s="146" t="s">
        <v>20</v>
      </c>
      <c r="H844" s="262">
        <v>8.4600000000000009</v>
      </c>
      <c r="I844" s="263"/>
      <c r="J844" s="264">
        <v>12542</v>
      </c>
      <c r="K844" s="265">
        <v>4384</v>
      </c>
      <c r="L844" s="265">
        <v>0</v>
      </c>
      <c r="M844" s="265">
        <v>938</v>
      </c>
      <c r="N844" s="266">
        <v>17864</v>
      </c>
    </row>
    <row r="845" spans="1:14" s="62" customFormat="1" ht="12">
      <c r="A845" s="145">
        <v>487</v>
      </c>
      <c r="B845" s="145">
        <v>487274274</v>
      </c>
      <c r="C845" s="146" t="s">
        <v>277</v>
      </c>
      <c r="D845" s="145">
        <v>274</v>
      </c>
      <c r="E845" s="146" t="s">
        <v>62</v>
      </c>
      <c r="F845" s="145">
        <v>274</v>
      </c>
      <c r="G845" s="146" t="s">
        <v>62</v>
      </c>
      <c r="H845" s="262">
        <v>211.93</v>
      </c>
      <c r="I845" s="263"/>
      <c r="J845" s="264">
        <v>13134</v>
      </c>
      <c r="K845" s="265">
        <v>5401</v>
      </c>
      <c r="L845" s="265">
        <v>0</v>
      </c>
      <c r="M845" s="265">
        <v>938</v>
      </c>
      <c r="N845" s="266">
        <v>19473</v>
      </c>
    </row>
    <row r="846" spans="1:14" s="62" customFormat="1" ht="12">
      <c r="A846" s="145">
        <v>487</v>
      </c>
      <c r="B846" s="145">
        <v>487274284</v>
      </c>
      <c r="C846" s="146" t="s">
        <v>277</v>
      </c>
      <c r="D846" s="145">
        <v>274</v>
      </c>
      <c r="E846" s="146" t="s">
        <v>62</v>
      </c>
      <c r="F846" s="145">
        <v>284</v>
      </c>
      <c r="G846" s="146" t="s">
        <v>146</v>
      </c>
      <c r="H846" s="262">
        <v>3.49</v>
      </c>
      <c r="I846" s="263"/>
      <c r="J846" s="264">
        <v>10728</v>
      </c>
      <c r="K846" s="265">
        <v>4273</v>
      </c>
      <c r="L846" s="265">
        <v>0</v>
      </c>
      <c r="M846" s="265">
        <v>938</v>
      </c>
      <c r="N846" s="266">
        <v>15939</v>
      </c>
    </row>
    <row r="847" spans="1:14" s="62" customFormat="1" ht="12">
      <c r="A847" s="145">
        <v>487</v>
      </c>
      <c r="B847" s="145">
        <v>487274293</v>
      </c>
      <c r="C847" s="146" t="s">
        <v>277</v>
      </c>
      <c r="D847" s="145">
        <v>274</v>
      </c>
      <c r="E847" s="146" t="s">
        <v>62</v>
      </c>
      <c r="F847" s="145">
        <v>293</v>
      </c>
      <c r="G847" s="146" t="s">
        <v>177</v>
      </c>
      <c r="H847" s="262">
        <v>0.49</v>
      </c>
      <c r="I847" s="263"/>
      <c r="J847" s="264">
        <v>12760.161431036608</v>
      </c>
      <c r="K847" s="265">
        <v>611</v>
      </c>
      <c r="L847" s="265">
        <v>0</v>
      </c>
      <c r="M847" s="265">
        <v>938</v>
      </c>
      <c r="N847" s="266">
        <v>14309.161431036608</v>
      </c>
    </row>
    <row r="848" spans="1:14" s="62" customFormat="1" ht="12">
      <c r="A848" s="145">
        <v>487</v>
      </c>
      <c r="B848" s="145">
        <v>487274308</v>
      </c>
      <c r="C848" s="146" t="s">
        <v>277</v>
      </c>
      <c r="D848" s="145">
        <v>274</v>
      </c>
      <c r="E848" s="146" t="s">
        <v>62</v>
      </c>
      <c r="F848" s="145">
        <v>308</v>
      </c>
      <c r="G848" s="146" t="s">
        <v>21</v>
      </c>
      <c r="H848" s="262">
        <v>7.97</v>
      </c>
      <c r="I848" s="263"/>
      <c r="J848" s="264">
        <v>13863</v>
      </c>
      <c r="K848" s="265">
        <v>6345</v>
      </c>
      <c r="L848" s="265">
        <v>0</v>
      </c>
      <c r="M848" s="265">
        <v>938</v>
      </c>
      <c r="N848" s="266">
        <v>21146</v>
      </c>
    </row>
    <row r="849" spans="1:14" s="62" customFormat="1" ht="12">
      <c r="A849" s="145">
        <v>487</v>
      </c>
      <c r="B849" s="145">
        <v>487274314</v>
      </c>
      <c r="C849" s="146" t="s">
        <v>277</v>
      </c>
      <c r="D849" s="145">
        <v>274</v>
      </c>
      <c r="E849" s="146" t="s">
        <v>62</v>
      </c>
      <c r="F849" s="145">
        <v>314</v>
      </c>
      <c r="G849" s="146" t="s">
        <v>30</v>
      </c>
      <c r="H849" s="262">
        <v>3</v>
      </c>
      <c r="I849" s="263"/>
      <c r="J849" s="264">
        <v>12378.014752158331</v>
      </c>
      <c r="K849" s="265">
        <v>9293</v>
      </c>
      <c r="L849" s="265">
        <v>0</v>
      </c>
      <c r="M849" s="265">
        <v>938</v>
      </c>
      <c r="N849" s="266">
        <v>22609.014752158331</v>
      </c>
    </row>
    <row r="850" spans="1:14" s="62" customFormat="1" ht="12">
      <c r="A850" s="145">
        <v>487</v>
      </c>
      <c r="B850" s="145">
        <v>487274346</v>
      </c>
      <c r="C850" s="146" t="s">
        <v>277</v>
      </c>
      <c r="D850" s="145">
        <v>274</v>
      </c>
      <c r="E850" s="146" t="s">
        <v>62</v>
      </c>
      <c r="F850" s="145">
        <v>346</v>
      </c>
      <c r="G850" s="146" t="s">
        <v>22</v>
      </c>
      <c r="H850" s="262">
        <v>1</v>
      </c>
      <c r="I850" s="263"/>
      <c r="J850" s="264">
        <v>12064</v>
      </c>
      <c r="K850" s="265">
        <v>1771</v>
      </c>
      <c r="L850" s="265">
        <v>0</v>
      </c>
      <c r="M850" s="265">
        <v>938</v>
      </c>
      <c r="N850" s="266">
        <v>14773</v>
      </c>
    </row>
    <row r="851" spans="1:14" s="62" customFormat="1" ht="12">
      <c r="A851" s="145">
        <v>487</v>
      </c>
      <c r="B851" s="145">
        <v>487274347</v>
      </c>
      <c r="C851" s="146" t="s">
        <v>277</v>
      </c>
      <c r="D851" s="145">
        <v>274</v>
      </c>
      <c r="E851" s="146" t="s">
        <v>62</v>
      </c>
      <c r="F851" s="145">
        <v>347</v>
      </c>
      <c r="G851" s="146" t="s">
        <v>86</v>
      </c>
      <c r="H851" s="262">
        <v>11.45</v>
      </c>
      <c r="I851" s="263"/>
      <c r="J851" s="264">
        <v>11030</v>
      </c>
      <c r="K851" s="265">
        <v>4994</v>
      </c>
      <c r="L851" s="265">
        <v>0</v>
      </c>
      <c r="M851" s="265">
        <v>938</v>
      </c>
      <c r="N851" s="266">
        <v>16962</v>
      </c>
    </row>
    <row r="852" spans="1:14" s="62" customFormat="1" ht="12">
      <c r="A852" s="145">
        <v>488</v>
      </c>
      <c r="B852" s="145">
        <v>488219001</v>
      </c>
      <c r="C852" s="146" t="s">
        <v>278</v>
      </c>
      <c r="D852" s="145">
        <v>219</v>
      </c>
      <c r="E852" s="146" t="s">
        <v>279</v>
      </c>
      <c r="F852" s="145">
        <v>1</v>
      </c>
      <c r="G852" s="146" t="s">
        <v>59</v>
      </c>
      <c r="H852" s="262">
        <v>25.31</v>
      </c>
      <c r="I852" s="263"/>
      <c r="J852" s="264">
        <v>11011</v>
      </c>
      <c r="K852" s="265">
        <v>1948</v>
      </c>
      <c r="L852" s="265">
        <v>0</v>
      </c>
      <c r="M852" s="265">
        <v>938</v>
      </c>
      <c r="N852" s="266">
        <v>13897</v>
      </c>
    </row>
    <row r="853" spans="1:14" s="62" customFormat="1" ht="12">
      <c r="A853" s="145">
        <v>488</v>
      </c>
      <c r="B853" s="145">
        <v>488219016</v>
      </c>
      <c r="C853" s="146" t="s">
        <v>278</v>
      </c>
      <c r="D853" s="145">
        <v>219</v>
      </c>
      <c r="E853" s="146" t="s">
        <v>279</v>
      </c>
      <c r="F853" s="145">
        <v>16</v>
      </c>
      <c r="G853" s="146" t="s">
        <v>168</v>
      </c>
      <c r="H853" s="262">
        <v>3</v>
      </c>
      <c r="I853" s="263"/>
      <c r="J853" s="264">
        <v>14885</v>
      </c>
      <c r="K853" s="265">
        <v>713</v>
      </c>
      <c r="L853" s="265">
        <v>0</v>
      </c>
      <c r="M853" s="265">
        <v>938</v>
      </c>
      <c r="N853" s="266">
        <v>16536</v>
      </c>
    </row>
    <row r="854" spans="1:14" s="62" customFormat="1" ht="12">
      <c r="A854" s="145">
        <v>488</v>
      </c>
      <c r="B854" s="145">
        <v>488219018</v>
      </c>
      <c r="C854" s="146" t="s">
        <v>278</v>
      </c>
      <c r="D854" s="145">
        <v>219</v>
      </c>
      <c r="E854" s="146" t="s">
        <v>279</v>
      </c>
      <c r="F854" s="145">
        <v>18</v>
      </c>
      <c r="G854" s="146" t="s">
        <v>169</v>
      </c>
      <c r="H854" s="262">
        <v>3</v>
      </c>
      <c r="I854" s="263"/>
      <c r="J854" s="264">
        <v>16010</v>
      </c>
      <c r="K854" s="265">
        <v>9863</v>
      </c>
      <c r="L854" s="265">
        <v>0</v>
      </c>
      <c r="M854" s="265">
        <v>938</v>
      </c>
      <c r="N854" s="266">
        <v>26811</v>
      </c>
    </row>
    <row r="855" spans="1:14" s="62" customFormat="1" ht="12">
      <c r="A855" s="145">
        <v>488</v>
      </c>
      <c r="B855" s="145">
        <v>488219035</v>
      </c>
      <c r="C855" s="146" t="s">
        <v>278</v>
      </c>
      <c r="D855" s="145">
        <v>219</v>
      </c>
      <c r="E855" s="146" t="s">
        <v>279</v>
      </c>
      <c r="F855" s="145">
        <v>35</v>
      </c>
      <c r="G855" s="146" t="s">
        <v>12</v>
      </c>
      <c r="H855" s="262">
        <v>1.8599999999999999</v>
      </c>
      <c r="I855" s="263"/>
      <c r="J855" s="264">
        <v>14258</v>
      </c>
      <c r="K855" s="265">
        <v>5984</v>
      </c>
      <c r="L855" s="265">
        <v>0</v>
      </c>
      <c r="M855" s="265">
        <v>938</v>
      </c>
      <c r="N855" s="266">
        <v>21180</v>
      </c>
    </row>
    <row r="856" spans="1:14" s="62" customFormat="1" ht="12">
      <c r="A856" s="145">
        <v>488</v>
      </c>
      <c r="B856" s="145">
        <v>488219040</v>
      </c>
      <c r="C856" s="146" t="s">
        <v>278</v>
      </c>
      <c r="D856" s="145">
        <v>219</v>
      </c>
      <c r="E856" s="146" t="s">
        <v>279</v>
      </c>
      <c r="F856" s="145">
        <v>40</v>
      </c>
      <c r="G856" s="146" t="s">
        <v>92</v>
      </c>
      <c r="H856" s="262">
        <v>7</v>
      </c>
      <c r="I856" s="263"/>
      <c r="J856" s="264">
        <v>13080</v>
      </c>
      <c r="K856" s="265">
        <v>3613</v>
      </c>
      <c r="L856" s="265">
        <v>0</v>
      </c>
      <c r="M856" s="265">
        <v>938</v>
      </c>
      <c r="N856" s="266">
        <v>17631</v>
      </c>
    </row>
    <row r="857" spans="1:14" s="62" customFormat="1" ht="12">
      <c r="A857" s="145">
        <v>488</v>
      </c>
      <c r="B857" s="145">
        <v>488219044</v>
      </c>
      <c r="C857" s="146" t="s">
        <v>278</v>
      </c>
      <c r="D857" s="145">
        <v>219</v>
      </c>
      <c r="E857" s="146" t="s">
        <v>279</v>
      </c>
      <c r="F857" s="145">
        <v>44</v>
      </c>
      <c r="G857" s="146" t="s">
        <v>13</v>
      </c>
      <c r="H857" s="262">
        <v>112.61999999999998</v>
      </c>
      <c r="I857" s="263"/>
      <c r="J857" s="264">
        <v>12895</v>
      </c>
      <c r="K857" s="265">
        <v>116</v>
      </c>
      <c r="L857" s="265">
        <v>0</v>
      </c>
      <c r="M857" s="265">
        <v>938</v>
      </c>
      <c r="N857" s="266">
        <v>13949</v>
      </c>
    </row>
    <row r="858" spans="1:14" s="62" customFormat="1" ht="12">
      <c r="A858" s="145">
        <v>488</v>
      </c>
      <c r="B858" s="145">
        <v>488219050</v>
      </c>
      <c r="C858" s="146" t="s">
        <v>278</v>
      </c>
      <c r="D858" s="145">
        <v>219</v>
      </c>
      <c r="E858" s="146" t="s">
        <v>279</v>
      </c>
      <c r="F858" s="145">
        <v>50</v>
      </c>
      <c r="G858" s="146" t="s">
        <v>94</v>
      </c>
      <c r="H858" s="262">
        <v>0.51</v>
      </c>
      <c r="I858" s="263"/>
      <c r="J858" s="264">
        <v>11198.477785070678</v>
      </c>
      <c r="K858" s="265">
        <v>4983</v>
      </c>
      <c r="L858" s="265">
        <v>0</v>
      </c>
      <c r="M858" s="265">
        <v>938</v>
      </c>
      <c r="N858" s="266">
        <v>17119.477785070678</v>
      </c>
    </row>
    <row r="859" spans="1:14" s="62" customFormat="1" ht="12">
      <c r="A859" s="145">
        <v>488</v>
      </c>
      <c r="B859" s="145">
        <v>488219052</v>
      </c>
      <c r="C859" s="146" t="s">
        <v>278</v>
      </c>
      <c r="D859" s="145">
        <v>219</v>
      </c>
      <c r="E859" s="146" t="s">
        <v>279</v>
      </c>
      <c r="F859" s="145">
        <v>52</v>
      </c>
      <c r="G859" s="146" t="s">
        <v>259</v>
      </c>
      <c r="H859" s="262">
        <v>4</v>
      </c>
      <c r="I859" s="263"/>
      <c r="J859" s="264">
        <v>11338.291159622879</v>
      </c>
      <c r="K859" s="265">
        <v>3363</v>
      </c>
      <c r="L859" s="265">
        <v>0</v>
      </c>
      <c r="M859" s="265">
        <v>938</v>
      </c>
      <c r="N859" s="266">
        <v>15639.291159622879</v>
      </c>
    </row>
    <row r="860" spans="1:14" s="62" customFormat="1" ht="12">
      <c r="A860" s="145">
        <v>488</v>
      </c>
      <c r="B860" s="145">
        <v>488219065</v>
      </c>
      <c r="C860" s="146" t="s">
        <v>278</v>
      </c>
      <c r="D860" s="145">
        <v>219</v>
      </c>
      <c r="E860" s="146" t="s">
        <v>279</v>
      </c>
      <c r="F860" s="145">
        <v>65</v>
      </c>
      <c r="G860" s="146" t="s">
        <v>280</v>
      </c>
      <c r="H860" s="262">
        <v>8</v>
      </c>
      <c r="I860" s="263"/>
      <c r="J860" s="264">
        <v>12395</v>
      </c>
      <c r="K860" s="265">
        <v>8025</v>
      </c>
      <c r="L860" s="265">
        <v>0</v>
      </c>
      <c r="M860" s="265">
        <v>938</v>
      </c>
      <c r="N860" s="266">
        <v>21358</v>
      </c>
    </row>
    <row r="861" spans="1:14" s="62" customFormat="1" ht="12">
      <c r="A861" s="145">
        <v>488</v>
      </c>
      <c r="B861" s="145">
        <v>488219082</v>
      </c>
      <c r="C861" s="146" t="s">
        <v>278</v>
      </c>
      <c r="D861" s="145">
        <v>219</v>
      </c>
      <c r="E861" s="146" t="s">
        <v>279</v>
      </c>
      <c r="F861" s="145">
        <v>82</v>
      </c>
      <c r="G861" s="146" t="s">
        <v>260</v>
      </c>
      <c r="H861" s="262">
        <v>1.94</v>
      </c>
      <c r="I861" s="263"/>
      <c r="J861" s="264">
        <v>10226</v>
      </c>
      <c r="K861" s="265">
        <v>4296</v>
      </c>
      <c r="L861" s="265">
        <v>0</v>
      </c>
      <c r="M861" s="265">
        <v>938</v>
      </c>
      <c r="N861" s="266">
        <v>15460</v>
      </c>
    </row>
    <row r="862" spans="1:14" s="62" customFormat="1" ht="12">
      <c r="A862" s="145">
        <v>488</v>
      </c>
      <c r="B862" s="145">
        <v>488219083</v>
      </c>
      <c r="C862" s="146" t="s">
        <v>278</v>
      </c>
      <c r="D862" s="145">
        <v>219</v>
      </c>
      <c r="E862" s="146" t="s">
        <v>279</v>
      </c>
      <c r="F862" s="145">
        <v>83</v>
      </c>
      <c r="G862" s="146" t="s">
        <v>261</v>
      </c>
      <c r="H862" s="262">
        <v>9.81</v>
      </c>
      <c r="I862" s="263"/>
      <c r="J862" s="264">
        <v>11079</v>
      </c>
      <c r="K862" s="265">
        <v>1942</v>
      </c>
      <c r="L862" s="265">
        <v>0</v>
      </c>
      <c r="M862" s="265">
        <v>938</v>
      </c>
      <c r="N862" s="266">
        <v>13959</v>
      </c>
    </row>
    <row r="863" spans="1:14" s="62" customFormat="1" ht="12">
      <c r="A863" s="145">
        <v>488</v>
      </c>
      <c r="B863" s="145">
        <v>488219118</v>
      </c>
      <c r="C863" s="146" t="s">
        <v>278</v>
      </c>
      <c r="D863" s="145">
        <v>219</v>
      </c>
      <c r="E863" s="146" t="s">
        <v>279</v>
      </c>
      <c r="F863" s="145">
        <v>118</v>
      </c>
      <c r="G863" s="146" t="s">
        <v>461</v>
      </c>
      <c r="H863" s="262">
        <v>0.5</v>
      </c>
      <c r="I863" s="263"/>
      <c r="J863" s="264">
        <v>9716</v>
      </c>
      <c r="K863" s="265">
        <v>2060</v>
      </c>
      <c r="L863" s="265">
        <v>0</v>
      </c>
      <c r="M863" s="265">
        <v>938</v>
      </c>
      <c r="N863" s="266">
        <v>12714</v>
      </c>
    </row>
    <row r="864" spans="1:14" s="62" customFormat="1" ht="12">
      <c r="A864" s="145">
        <v>488</v>
      </c>
      <c r="B864" s="145">
        <v>488219122</v>
      </c>
      <c r="C864" s="146" t="s">
        <v>278</v>
      </c>
      <c r="D864" s="145">
        <v>219</v>
      </c>
      <c r="E864" s="146" t="s">
        <v>279</v>
      </c>
      <c r="F864" s="145">
        <v>122</v>
      </c>
      <c r="G864" s="146" t="s">
        <v>281</v>
      </c>
      <c r="H864" s="262">
        <v>29.970000000000002</v>
      </c>
      <c r="I864" s="263"/>
      <c r="J864" s="264">
        <v>11502</v>
      </c>
      <c r="K864" s="265">
        <v>3352</v>
      </c>
      <c r="L864" s="265">
        <v>0</v>
      </c>
      <c r="M864" s="265">
        <v>938</v>
      </c>
      <c r="N864" s="266">
        <v>15792</v>
      </c>
    </row>
    <row r="865" spans="1:14" s="62" customFormat="1" ht="12">
      <c r="A865" s="145">
        <v>488</v>
      </c>
      <c r="B865" s="145">
        <v>488219131</v>
      </c>
      <c r="C865" s="146" t="s">
        <v>278</v>
      </c>
      <c r="D865" s="145">
        <v>219</v>
      </c>
      <c r="E865" s="146" t="s">
        <v>279</v>
      </c>
      <c r="F865" s="145">
        <v>131</v>
      </c>
      <c r="G865" s="146" t="s">
        <v>282</v>
      </c>
      <c r="H865" s="262">
        <v>9.49</v>
      </c>
      <c r="I865" s="263"/>
      <c r="J865" s="264">
        <v>11471</v>
      </c>
      <c r="K865" s="265">
        <v>3733</v>
      </c>
      <c r="L865" s="265">
        <v>0</v>
      </c>
      <c r="M865" s="265">
        <v>938</v>
      </c>
      <c r="N865" s="266">
        <v>16142</v>
      </c>
    </row>
    <row r="866" spans="1:14" s="62" customFormat="1" ht="12">
      <c r="A866" s="145">
        <v>488</v>
      </c>
      <c r="B866" s="145">
        <v>488219133</v>
      </c>
      <c r="C866" s="146" t="s">
        <v>278</v>
      </c>
      <c r="D866" s="145">
        <v>219</v>
      </c>
      <c r="E866" s="146" t="s">
        <v>279</v>
      </c>
      <c r="F866" s="145">
        <v>133</v>
      </c>
      <c r="G866" s="146" t="s">
        <v>61</v>
      </c>
      <c r="H866" s="262">
        <v>25</v>
      </c>
      <c r="I866" s="263"/>
      <c r="J866" s="264">
        <v>11952</v>
      </c>
      <c r="K866" s="265">
        <v>2081</v>
      </c>
      <c r="L866" s="265">
        <v>0</v>
      </c>
      <c r="M866" s="265">
        <v>938</v>
      </c>
      <c r="N866" s="266">
        <v>14971</v>
      </c>
    </row>
    <row r="867" spans="1:14" s="62" customFormat="1" ht="12">
      <c r="A867" s="145">
        <v>488</v>
      </c>
      <c r="B867" s="145">
        <v>488219142</v>
      </c>
      <c r="C867" s="146" t="s">
        <v>278</v>
      </c>
      <c r="D867" s="145">
        <v>219</v>
      </c>
      <c r="E867" s="146" t="s">
        <v>279</v>
      </c>
      <c r="F867" s="145">
        <v>142</v>
      </c>
      <c r="G867" s="146" t="s">
        <v>283</v>
      </c>
      <c r="H867" s="262">
        <v>21</v>
      </c>
      <c r="I867" s="263"/>
      <c r="J867" s="264">
        <v>10575</v>
      </c>
      <c r="K867" s="265">
        <v>8387</v>
      </c>
      <c r="L867" s="265">
        <v>0</v>
      </c>
      <c r="M867" s="265">
        <v>938</v>
      </c>
      <c r="N867" s="266">
        <v>19900</v>
      </c>
    </row>
    <row r="868" spans="1:14" s="62" customFormat="1" ht="12">
      <c r="A868" s="145">
        <v>488</v>
      </c>
      <c r="B868" s="145">
        <v>488219145</v>
      </c>
      <c r="C868" s="146" t="s">
        <v>278</v>
      </c>
      <c r="D868" s="145">
        <v>219</v>
      </c>
      <c r="E868" s="146" t="s">
        <v>279</v>
      </c>
      <c r="F868" s="145">
        <v>145</v>
      </c>
      <c r="G868" s="146" t="s">
        <v>262</v>
      </c>
      <c r="H868" s="262">
        <v>8.67</v>
      </c>
      <c r="I868" s="263"/>
      <c r="J868" s="264">
        <v>10309</v>
      </c>
      <c r="K868" s="265">
        <v>2248</v>
      </c>
      <c r="L868" s="265">
        <v>0</v>
      </c>
      <c r="M868" s="265">
        <v>938</v>
      </c>
      <c r="N868" s="266">
        <v>13495</v>
      </c>
    </row>
    <row r="869" spans="1:14" s="62" customFormat="1" ht="12">
      <c r="A869" s="145">
        <v>488</v>
      </c>
      <c r="B869" s="145">
        <v>488219171</v>
      </c>
      <c r="C869" s="146" t="s">
        <v>278</v>
      </c>
      <c r="D869" s="145">
        <v>219</v>
      </c>
      <c r="E869" s="146" t="s">
        <v>279</v>
      </c>
      <c r="F869" s="145">
        <v>171</v>
      </c>
      <c r="G869" s="146" t="s">
        <v>263</v>
      </c>
      <c r="H869" s="262">
        <v>9</v>
      </c>
      <c r="I869" s="263"/>
      <c r="J869" s="264">
        <v>11682</v>
      </c>
      <c r="K869" s="265">
        <v>3457</v>
      </c>
      <c r="L869" s="265">
        <v>0</v>
      </c>
      <c r="M869" s="265">
        <v>938</v>
      </c>
      <c r="N869" s="266">
        <v>16077</v>
      </c>
    </row>
    <row r="870" spans="1:14" s="62" customFormat="1" ht="12">
      <c r="A870" s="145">
        <v>488</v>
      </c>
      <c r="B870" s="145">
        <v>488219182</v>
      </c>
      <c r="C870" s="146" t="s">
        <v>278</v>
      </c>
      <c r="D870" s="145">
        <v>219</v>
      </c>
      <c r="E870" s="146" t="s">
        <v>279</v>
      </c>
      <c r="F870" s="145">
        <v>182</v>
      </c>
      <c r="G870" s="146" t="s">
        <v>265</v>
      </c>
      <c r="H870" s="262">
        <v>1</v>
      </c>
      <c r="I870" s="263"/>
      <c r="J870" s="264">
        <v>11408.242922225838</v>
      </c>
      <c r="K870" s="265">
        <v>2722</v>
      </c>
      <c r="L870" s="265">
        <v>0</v>
      </c>
      <c r="M870" s="265">
        <v>938</v>
      </c>
      <c r="N870" s="266">
        <v>15068.242922225838</v>
      </c>
    </row>
    <row r="871" spans="1:14" s="62" customFormat="1" ht="12">
      <c r="A871" s="145">
        <v>488</v>
      </c>
      <c r="B871" s="145">
        <v>488219219</v>
      </c>
      <c r="C871" s="146" t="s">
        <v>278</v>
      </c>
      <c r="D871" s="145">
        <v>219</v>
      </c>
      <c r="E871" s="146" t="s">
        <v>279</v>
      </c>
      <c r="F871" s="145">
        <v>219</v>
      </c>
      <c r="G871" s="146" t="s">
        <v>279</v>
      </c>
      <c r="H871" s="262">
        <v>17.060000000000002</v>
      </c>
      <c r="I871" s="263"/>
      <c r="J871" s="264">
        <v>11508</v>
      </c>
      <c r="K871" s="265">
        <v>5261</v>
      </c>
      <c r="L871" s="265">
        <v>0</v>
      </c>
      <c r="M871" s="265">
        <v>938</v>
      </c>
      <c r="N871" s="266">
        <v>17707</v>
      </c>
    </row>
    <row r="872" spans="1:14" s="62" customFormat="1" ht="12">
      <c r="A872" s="145">
        <v>488</v>
      </c>
      <c r="B872" s="145">
        <v>488219231</v>
      </c>
      <c r="C872" s="146" t="s">
        <v>278</v>
      </c>
      <c r="D872" s="145">
        <v>219</v>
      </c>
      <c r="E872" s="146" t="s">
        <v>279</v>
      </c>
      <c r="F872" s="145">
        <v>231</v>
      </c>
      <c r="G872" s="146" t="s">
        <v>266</v>
      </c>
      <c r="H872" s="262">
        <v>25.84</v>
      </c>
      <c r="I872" s="263"/>
      <c r="J872" s="264">
        <v>11442</v>
      </c>
      <c r="K872" s="265">
        <v>2844</v>
      </c>
      <c r="L872" s="265">
        <v>0</v>
      </c>
      <c r="M872" s="265">
        <v>938</v>
      </c>
      <c r="N872" s="266">
        <v>15224</v>
      </c>
    </row>
    <row r="873" spans="1:14" s="62" customFormat="1" ht="12">
      <c r="A873" s="145">
        <v>488</v>
      </c>
      <c r="B873" s="145">
        <v>488219239</v>
      </c>
      <c r="C873" s="146" t="s">
        <v>278</v>
      </c>
      <c r="D873" s="145">
        <v>219</v>
      </c>
      <c r="E873" s="146" t="s">
        <v>279</v>
      </c>
      <c r="F873" s="145">
        <v>239</v>
      </c>
      <c r="G873" s="146" t="s">
        <v>258</v>
      </c>
      <c r="H873" s="262">
        <v>10.620000000000001</v>
      </c>
      <c r="I873" s="263"/>
      <c r="J873" s="264">
        <v>10755</v>
      </c>
      <c r="K873" s="265">
        <v>4238</v>
      </c>
      <c r="L873" s="265">
        <v>0</v>
      </c>
      <c r="M873" s="265">
        <v>938</v>
      </c>
      <c r="N873" s="266">
        <v>15931</v>
      </c>
    </row>
    <row r="874" spans="1:14" s="62" customFormat="1" ht="12">
      <c r="A874" s="145">
        <v>488</v>
      </c>
      <c r="B874" s="145">
        <v>488219243</v>
      </c>
      <c r="C874" s="146" t="s">
        <v>278</v>
      </c>
      <c r="D874" s="145">
        <v>219</v>
      </c>
      <c r="E874" s="146" t="s">
        <v>279</v>
      </c>
      <c r="F874" s="145">
        <v>243</v>
      </c>
      <c r="G874" s="146" t="s">
        <v>84</v>
      </c>
      <c r="H874" s="262">
        <v>22.41</v>
      </c>
      <c r="I874" s="263"/>
      <c r="J874" s="264">
        <v>11339</v>
      </c>
      <c r="K874" s="265">
        <v>2130</v>
      </c>
      <c r="L874" s="265">
        <v>0</v>
      </c>
      <c r="M874" s="265">
        <v>938</v>
      </c>
      <c r="N874" s="266">
        <v>14407</v>
      </c>
    </row>
    <row r="875" spans="1:14" s="62" customFormat="1" ht="12">
      <c r="A875" s="145">
        <v>488</v>
      </c>
      <c r="B875" s="145">
        <v>488219244</v>
      </c>
      <c r="C875" s="146" t="s">
        <v>278</v>
      </c>
      <c r="D875" s="145">
        <v>219</v>
      </c>
      <c r="E875" s="146" t="s">
        <v>279</v>
      </c>
      <c r="F875" s="145">
        <v>244</v>
      </c>
      <c r="G875" s="146" t="s">
        <v>28</v>
      </c>
      <c r="H875" s="262">
        <v>216.11</v>
      </c>
      <c r="I875" s="263"/>
      <c r="J875" s="264">
        <v>12211</v>
      </c>
      <c r="K875" s="265">
        <v>3870</v>
      </c>
      <c r="L875" s="265">
        <v>0</v>
      </c>
      <c r="M875" s="265">
        <v>938</v>
      </c>
      <c r="N875" s="266">
        <v>17019</v>
      </c>
    </row>
    <row r="876" spans="1:14" s="62" customFormat="1" ht="12">
      <c r="A876" s="145">
        <v>488</v>
      </c>
      <c r="B876" s="145">
        <v>488219251</v>
      </c>
      <c r="C876" s="146" t="s">
        <v>278</v>
      </c>
      <c r="D876" s="145">
        <v>219</v>
      </c>
      <c r="E876" s="146" t="s">
        <v>279</v>
      </c>
      <c r="F876" s="145">
        <v>251</v>
      </c>
      <c r="G876" s="146" t="s">
        <v>250</v>
      </c>
      <c r="H876" s="262">
        <v>94.669999999999987</v>
      </c>
      <c r="I876" s="263"/>
      <c r="J876" s="264">
        <v>11432</v>
      </c>
      <c r="K876" s="265">
        <v>2292</v>
      </c>
      <c r="L876" s="265">
        <v>0</v>
      </c>
      <c r="M876" s="265">
        <v>938</v>
      </c>
      <c r="N876" s="266">
        <v>14662</v>
      </c>
    </row>
    <row r="877" spans="1:14" s="62" customFormat="1" ht="12">
      <c r="A877" s="145">
        <v>488</v>
      </c>
      <c r="B877" s="145">
        <v>488219264</v>
      </c>
      <c r="C877" s="146" t="s">
        <v>278</v>
      </c>
      <c r="D877" s="145">
        <v>219</v>
      </c>
      <c r="E877" s="146" t="s">
        <v>279</v>
      </c>
      <c r="F877" s="145">
        <v>264</v>
      </c>
      <c r="G877" s="146" t="s">
        <v>284</v>
      </c>
      <c r="H877" s="262">
        <v>17.48</v>
      </c>
      <c r="I877" s="263"/>
      <c r="J877" s="264">
        <v>10520</v>
      </c>
      <c r="K877" s="265">
        <v>4376</v>
      </c>
      <c r="L877" s="265">
        <v>0</v>
      </c>
      <c r="M877" s="265">
        <v>938</v>
      </c>
      <c r="N877" s="266">
        <v>15834</v>
      </c>
    </row>
    <row r="878" spans="1:14" s="62" customFormat="1" ht="12">
      <c r="A878" s="145">
        <v>488</v>
      </c>
      <c r="B878" s="145">
        <v>488219285</v>
      </c>
      <c r="C878" s="146" t="s">
        <v>278</v>
      </c>
      <c r="D878" s="145">
        <v>219</v>
      </c>
      <c r="E878" s="146" t="s">
        <v>279</v>
      </c>
      <c r="F878" s="145">
        <v>285</v>
      </c>
      <c r="G878" s="146" t="s">
        <v>29</v>
      </c>
      <c r="H878" s="262">
        <v>2</v>
      </c>
      <c r="I878" s="263"/>
      <c r="J878" s="264">
        <v>13938</v>
      </c>
      <c r="K878" s="265">
        <v>4069</v>
      </c>
      <c r="L878" s="265">
        <v>0</v>
      </c>
      <c r="M878" s="265">
        <v>938</v>
      </c>
      <c r="N878" s="266">
        <v>18945</v>
      </c>
    </row>
    <row r="879" spans="1:14" s="62" customFormat="1" ht="12">
      <c r="A879" s="145">
        <v>488</v>
      </c>
      <c r="B879" s="145">
        <v>488219293</v>
      </c>
      <c r="C879" s="146" t="s">
        <v>278</v>
      </c>
      <c r="D879" s="145">
        <v>219</v>
      </c>
      <c r="E879" s="146" t="s">
        <v>279</v>
      </c>
      <c r="F879" s="145">
        <v>293</v>
      </c>
      <c r="G879" s="146" t="s">
        <v>177</v>
      </c>
      <c r="H879" s="262">
        <v>4</v>
      </c>
      <c r="I879" s="263"/>
      <c r="J879" s="264">
        <v>14904</v>
      </c>
      <c r="K879" s="265">
        <v>713</v>
      </c>
      <c r="L879" s="265">
        <v>0</v>
      </c>
      <c r="M879" s="265">
        <v>938</v>
      </c>
      <c r="N879" s="266">
        <v>16555</v>
      </c>
    </row>
    <row r="880" spans="1:14" s="62" customFormat="1" ht="12">
      <c r="A880" s="145">
        <v>488</v>
      </c>
      <c r="B880" s="145">
        <v>488219308</v>
      </c>
      <c r="C880" s="146" t="s">
        <v>278</v>
      </c>
      <c r="D880" s="145">
        <v>219</v>
      </c>
      <c r="E880" s="146" t="s">
        <v>279</v>
      </c>
      <c r="F880" s="145">
        <v>308</v>
      </c>
      <c r="G880" s="146" t="s">
        <v>21</v>
      </c>
      <c r="H880" s="262">
        <v>0.98</v>
      </c>
      <c r="I880" s="263"/>
      <c r="J880" s="264">
        <v>13743.214285784894</v>
      </c>
      <c r="K880" s="265">
        <v>6290</v>
      </c>
      <c r="L880" s="265">
        <v>0</v>
      </c>
      <c r="M880" s="265">
        <v>938</v>
      </c>
      <c r="N880" s="266">
        <v>20971.214285784896</v>
      </c>
    </row>
    <row r="881" spans="1:14" s="62" customFormat="1" ht="12">
      <c r="A881" s="145">
        <v>488</v>
      </c>
      <c r="B881" s="145">
        <v>488219335</v>
      </c>
      <c r="C881" s="146" t="s">
        <v>278</v>
      </c>
      <c r="D881" s="145">
        <v>219</v>
      </c>
      <c r="E881" s="146" t="s">
        <v>279</v>
      </c>
      <c r="F881" s="145">
        <v>335</v>
      </c>
      <c r="G881" s="146" t="s">
        <v>364</v>
      </c>
      <c r="H881" s="262">
        <v>0.5</v>
      </c>
      <c r="I881" s="263"/>
      <c r="J881" s="264">
        <v>10730.181276381209</v>
      </c>
      <c r="K881" s="265">
        <v>8140</v>
      </c>
      <c r="L881" s="265">
        <v>0</v>
      </c>
      <c r="M881" s="265">
        <v>938</v>
      </c>
      <c r="N881" s="266">
        <v>19808.181276381209</v>
      </c>
    </row>
    <row r="882" spans="1:14" s="62" customFormat="1" ht="12">
      <c r="A882" s="145">
        <v>488</v>
      </c>
      <c r="B882" s="145">
        <v>488219336</v>
      </c>
      <c r="C882" s="146" t="s">
        <v>278</v>
      </c>
      <c r="D882" s="145">
        <v>219</v>
      </c>
      <c r="E882" s="146" t="s">
        <v>279</v>
      </c>
      <c r="F882" s="145">
        <v>336</v>
      </c>
      <c r="G882" s="146" t="s">
        <v>31</v>
      </c>
      <c r="H882" s="262">
        <v>256.05999999999995</v>
      </c>
      <c r="I882" s="263"/>
      <c r="J882" s="264">
        <v>11124</v>
      </c>
      <c r="K882" s="265">
        <v>2603</v>
      </c>
      <c r="L882" s="265">
        <v>0</v>
      </c>
      <c r="M882" s="265">
        <v>938</v>
      </c>
      <c r="N882" s="266">
        <v>14665</v>
      </c>
    </row>
    <row r="883" spans="1:14" s="62" customFormat="1" ht="12">
      <c r="A883" s="145">
        <v>488</v>
      </c>
      <c r="B883" s="145">
        <v>488219625</v>
      </c>
      <c r="C883" s="146" t="s">
        <v>278</v>
      </c>
      <c r="D883" s="145">
        <v>219</v>
      </c>
      <c r="E883" s="146" t="s">
        <v>279</v>
      </c>
      <c r="F883" s="145">
        <v>625</v>
      </c>
      <c r="G883" s="146" t="s">
        <v>96</v>
      </c>
      <c r="H883" s="262">
        <v>5.45</v>
      </c>
      <c r="I883" s="263"/>
      <c r="J883" s="264">
        <v>11011</v>
      </c>
      <c r="K883" s="265">
        <v>1662</v>
      </c>
      <c r="L883" s="265">
        <v>0</v>
      </c>
      <c r="M883" s="265">
        <v>938</v>
      </c>
      <c r="N883" s="266">
        <v>13611</v>
      </c>
    </row>
    <row r="884" spans="1:14" s="62" customFormat="1" ht="12">
      <c r="A884" s="145">
        <v>488</v>
      </c>
      <c r="B884" s="145">
        <v>488219650</v>
      </c>
      <c r="C884" s="146" t="s">
        <v>278</v>
      </c>
      <c r="D884" s="145">
        <v>219</v>
      </c>
      <c r="E884" s="146" t="s">
        <v>279</v>
      </c>
      <c r="F884" s="145">
        <v>650</v>
      </c>
      <c r="G884" s="146" t="s">
        <v>181</v>
      </c>
      <c r="H884" s="262">
        <v>1.23</v>
      </c>
      <c r="I884" s="263"/>
      <c r="J884" s="264">
        <v>11026.810294323757</v>
      </c>
      <c r="K884" s="265">
        <v>3027</v>
      </c>
      <c r="L884" s="265">
        <v>0</v>
      </c>
      <c r="M884" s="265">
        <v>938</v>
      </c>
      <c r="N884" s="266">
        <v>14991.810294323757</v>
      </c>
    </row>
    <row r="885" spans="1:14" s="62" customFormat="1" ht="12">
      <c r="A885" s="145">
        <v>488</v>
      </c>
      <c r="B885" s="145">
        <v>488219712</v>
      </c>
      <c r="C885" s="146" t="s">
        <v>278</v>
      </c>
      <c r="D885" s="145">
        <v>219</v>
      </c>
      <c r="E885" s="146" t="s">
        <v>279</v>
      </c>
      <c r="F885" s="145">
        <v>712</v>
      </c>
      <c r="G885" s="146" t="s">
        <v>130</v>
      </c>
      <c r="H885" s="262">
        <v>1</v>
      </c>
      <c r="I885" s="263"/>
      <c r="J885" s="264">
        <v>11720.704520624304</v>
      </c>
      <c r="K885" s="265">
        <v>8432</v>
      </c>
      <c r="L885" s="265">
        <v>0</v>
      </c>
      <c r="M885" s="265">
        <v>938</v>
      </c>
      <c r="N885" s="266">
        <v>21090.704520624306</v>
      </c>
    </row>
    <row r="886" spans="1:14" s="62" customFormat="1" ht="12">
      <c r="A886" s="145">
        <v>488</v>
      </c>
      <c r="B886" s="145">
        <v>488219760</v>
      </c>
      <c r="C886" s="146" t="s">
        <v>278</v>
      </c>
      <c r="D886" s="145">
        <v>219</v>
      </c>
      <c r="E886" s="146" t="s">
        <v>279</v>
      </c>
      <c r="F886" s="145">
        <v>760</v>
      </c>
      <c r="G886" s="146" t="s">
        <v>270</v>
      </c>
      <c r="H886" s="262">
        <v>6.5</v>
      </c>
      <c r="I886" s="263"/>
      <c r="J886" s="264">
        <v>10771</v>
      </c>
      <c r="K886" s="265">
        <v>2739</v>
      </c>
      <c r="L886" s="265">
        <v>0</v>
      </c>
      <c r="M886" s="265">
        <v>938</v>
      </c>
      <c r="N886" s="266">
        <v>14448</v>
      </c>
    </row>
    <row r="887" spans="1:14" s="62" customFormat="1" ht="12">
      <c r="A887" s="145">
        <v>488</v>
      </c>
      <c r="B887" s="145">
        <v>488219780</v>
      </c>
      <c r="C887" s="146" t="s">
        <v>278</v>
      </c>
      <c r="D887" s="145">
        <v>219</v>
      </c>
      <c r="E887" s="146" t="s">
        <v>279</v>
      </c>
      <c r="F887" s="145">
        <v>780</v>
      </c>
      <c r="G887" s="146" t="s">
        <v>251</v>
      </c>
      <c r="H887" s="262">
        <v>44.470000000000006</v>
      </c>
      <c r="I887" s="263"/>
      <c r="J887" s="264">
        <v>10974</v>
      </c>
      <c r="K887" s="265">
        <v>2628</v>
      </c>
      <c r="L887" s="265">
        <v>0</v>
      </c>
      <c r="M887" s="265">
        <v>938</v>
      </c>
      <c r="N887" s="266">
        <v>14540</v>
      </c>
    </row>
    <row r="888" spans="1:14" s="62" customFormat="1" ht="12">
      <c r="A888" s="145">
        <v>489</v>
      </c>
      <c r="B888" s="145">
        <v>489020020</v>
      </c>
      <c r="C888" s="146" t="s">
        <v>285</v>
      </c>
      <c r="D888" s="145">
        <v>20</v>
      </c>
      <c r="E888" s="146" t="s">
        <v>131</v>
      </c>
      <c r="F888" s="145">
        <v>20</v>
      </c>
      <c r="G888" s="146" t="s">
        <v>131</v>
      </c>
      <c r="H888" s="262">
        <v>201.5</v>
      </c>
      <c r="I888" s="263"/>
      <c r="J888" s="264">
        <v>11828</v>
      </c>
      <c r="K888" s="265">
        <v>3309</v>
      </c>
      <c r="L888" s="265">
        <v>0</v>
      </c>
      <c r="M888" s="265">
        <v>938</v>
      </c>
      <c r="N888" s="266">
        <v>16075</v>
      </c>
    </row>
    <row r="889" spans="1:14" s="62" customFormat="1" ht="12">
      <c r="A889" s="145">
        <v>489</v>
      </c>
      <c r="B889" s="145">
        <v>489020036</v>
      </c>
      <c r="C889" s="146" t="s">
        <v>285</v>
      </c>
      <c r="D889" s="145">
        <v>20</v>
      </c>
      <c r="E889" s="146" t="s">
        <v>131</v>
      </c>
      <c r="F889" s="145">
        <v>36</v>
      </c>
      <c r="G889" s="146" t="s">
        <v>132</v>
      </c>
      <c r="H889" s="262">
        <v>101.16</v>
      </c>
      <c r="I889" s="263"/>
      <c r="J889" s="264">
        <v>11461</v>
      </c>
      <c r="K889" s="265">
        <v>4140</v>
      </c>
      <c r="L889" s="265">
        <v>0</v>
      </c>
      <c r="M889" s="265">
        <v>938</v>
      </c>
      <c r="N889" s="266">
        <v>16539</v>
      </c>
    </row>
    <row r="890" spans="1:14" s="62" customFormat="1" ht="12">
      <c r="A890" s="145">
        <v>489</v>
      </c>
      <c r="B890" s="145">
        <v>489020052</v>
      </c>
      <c r="C890" s="146" t="s">
        <v>285</v>
      </c>
      <c r="D890" s="145">
        <v>20</v>
      </c>
      <c r="E890" s="146" t="s">
        <v>131</v>
      </c>
      <c r="F890" s="145">
        <v>52</v>
      </c>
      <c r="G890" s="146" t="s">
        <v>259</v>
      </c>
      <c r="H890" s="262">
        <v>6.04</v>
      </c>
      <c r="I890" s="263"/>
      <c r="J890" s="264">
        <v>11565</v>
      </c>
      <c r="K890" s="265">
        <v>3430</v>
      </c>
      <c r="L890" s="265">
        <v>0</v>
      </c>
      <c r="M890" s="265">
        <v>938</v>
      </c>
      <c r="N890" s="266">
        <v>15933</v>
      </c>
    </row>
    <row r="891" spans="1:14" s="62" customFormat="1" ht="12">
      <c r="A891" s="145">
        <v>489</v>
      </c>
      <c r="B891" s="145">
        <v>489020096</v>
      </c>
      <c r="C891" s="146" t="s">
        <v>285</v>
      </c>
      <c r="D891" s="145">
        <v>20</v>
      </c>
      <c r="E891" s="146" t="s">
        <v>131</v>
      </c>
      <c r="F891" s="145">
        <v>96</v>
      </c>
      <c r="G891" s="146" t="s">
        <v>216</v>
      </c>
      <c r="H891" s="262">
        <v>97.92</v>
      </c>
      <c r="I891" s="263"/>
      <c r="J891" s="264">
        <v>11615</v>
      </c>
      <c r="K891" s="265">
        <v>6615</v>
      </c>
      <c r="L891" s="265">
        <v>0</v>
      </c>
      <c r="M891" s="265">
        <v>938</v>
      </c>
      <c r="N891" s="266">
        <v>19168</v>
      </c>
    </row>
    <row r="892" spans="1:14" s="62" customFormat="1" ht="12">
      <c r="A892" s="145">
        <v>489</v>
      </c>
      <c r="B892" s="145">
        <v>489020172</v>
      </c>
      <c r="C892" s="146" t="s">
        <v>285</v>
      </c>
      <c r="D892" s="145">
        <v>20</v>
      </c>
      <c r="E892" s="146" t="s">
        <v>131</v>
      </c>
      <c r="F892" s="145">
        <v>172</v>
      </c>
      <c r="G892" s="146" t="s">
        <v>264</v>
      </c>
      <c r="H892" s="262">
        <v>50.22</v>
      </c>
      <c r="I892" s="263"/>
      <c r="J892" s="264">
        <v>11138</v>
      </c>
      <c r="K892" s="265">
        <v>7504</v>
      </c>
      <c r="L892" s="265">
        <v>0</v>
      </c>
      <c r="M892" s="265">
        <v>938</v>
      </c>
      <c r="N892" s="266">
        <v>19580</v>
      </c>
    </row>
    <row r="893" spans="1:14" s="62" customFormat="1" ht="12">
      <c r="A893" s="145">
        <v>489</v>
      </c>
      <c r="B893" s="145">
        <v>489020201</v>
      </c>
      <c r="C893" s="146" t="s">
        <v>285</v>
      </c>
      <c r="D893" s="145">
        <v>20</v>
      </c>
      <c r="E893" s="146" t="s">
        <v>131</v>
      </c>
      <c r="F893" s="145">
        <v>201</v>
      </c>
      <c r="G893" s="146" t="s">
        <v>10</v>
      </c>
      <c r="H893" s="262">
        <v>1</v>
      </c>
      <c r="I893" s="263"/>
      <c r="J893" s="264">
        <v>15446</v>
      </c>
      <c r="K893" s="265">
        <v>541</v>
      </c>
      <c r="L893" s="265">
        <v>0</v>
      </c>
      <c r="M893" s="265">
        <v>938</v>
      </c>
      <c r="N893" s="266">
        <v>16925</v>
      </c>
    </row>
    <row r="894" spans="1:14" s="62" customFormat="1" ht="12">
      <c r="A894" s="145">
        <v>489</v>
      </c>
      <c r="B894" s="145">
        <v>489020239</v>
      </c>
      <c r="C894" s="146" t="s">
        <v>285</v>
      </c>
      <c r="D894" s="145">
        <v>20</v>
      </c>
      <c r="E894" s="146" t="s">
        <v>131</v>
      </c>
      <c r="F894" s="145">
        <v>239</v>
      </c>
      <c r="G894" s="146" t="s">
        <v>258</v>
      </c>
      <c r="H894" s="262">
        <v>62.769999999999996</v>
      </c>
      <c r="I894" s="263"/>
      <c r="J894" s="264">
        <v>11159</v>
      </c>
      <c r="K894" s="265">
        <v>4397</v>
      </c>
      <c r="L894" s="265">
        <v>0</v>
      </c>
      <c r="M894" s="265">
        <v>938</v>
      </c>
      <c r="N894" s="266">
        <v>16494</v>
      </c>
    </row>
    <row r="895" spans="1:14" s="62" customFormat="1" ht="12">
      <c r="A895" s="145">
        <v>489</v>
      </c>
      <c r="B895" s="145">
        <v>489020242</v>
      </c>
      <c r="C895" s="146" t="s">
        <v>285</v>
      </c>
      <c r="D895" s="145">
        <v>20</v>
      </c>
      <c r="E895" s="146" t="s">
        <v>131</v>
      </c>
      <c r="F895" s="145">
        <v>242</v>
      </c>
      <c r="G895" s="146" t="s">
        <v>286</v>
      </c>
      <c r="H895" s="262">
        <v>4</v>
      </c>
      <c r="I895" s="263"/>
      <c r="J895" s="264">
        <v>15345</v>
      </c>
      <c r="K895" s="265">
        <v>47234</v>
      </c>
      <c r="L895" s="265">
        <v>0</v>
      </c>
      <c r="M895" s="265">
        <v>938</v>
      </c>
      <c r="N895" s="266">
        <v>63517</v>
      </c>
    </row>
    <row r="896" spans="1:14" s="62" customFormat="1" ht="12">
      <c r="A896" s="145">
        <v>489</v>
      </c>
      <c r="B896" s="145">
        <v>489020261</v>
      </c>
      <c r="C896" s="146" t="s">
        <v>285</v>
      </c>
      <c r="D896" s="145">
        <v>20</v>
      </c>
      <c r="E896" s="146" t="s">
        <v>131</v>
      </c>
      <c r="F896" s="145">
        <v>261</v>
      </c>
      <c r="G896" s="146" t="s">
        <v>133</v>
      </c>
      <c r="H896" s="262">
        <v>185.54000000000002</v>
      </c>
      <c r="I896" s="263"/>
      <c r="J896" s="264">
        <v>11104</v>
      </c>
      <c r="K896" s="265">
        <v>7166</v>
      </c>
      <c r="L896" s="265">
        <v>0</v>
      </c>
      <c r="M896" s="265">
        <v>938</v>
      </c>
      <c r="N896" s="266">
        <v>19208</v>
      </c>
    </row>
    <row r="897" spans="1:14" s="62" customFormat="1" ht="12">
      <c r="A897" s="145">
        <v>489</v>
      </c>
      <c r="B897" s="145">
        <v>489020300</v>
      </c>
      <c r="C897" s="146" t="s">
        <v>285</v>
      </c>
      <c r="D897" s="145">
        <v>20</v>
      </c>
      <c r="E897" s="146" t="s">
        <v>131</v>
      </c>
      <c r="F897" s="145">
        <v>300</v>
      </c>
      <c r="G897" s="146" t="s">
        <v>134</v>
      </c>
      <c r="H897" s="262">
        <v>2.2199999999999998</v>
      </c>
      <c r="I897" s="263"/>
      <c r="J897" s="264">
        <v>12258</v>
      </c>
      <c r="K897" s="265">
        <v>22013</v>
      </c>
      <c r="L897" s="265">
        <v>0</v>
      </c>
      <c r="M897" s="265">
        <v>938</v>
      </c>
      <c r="N897" s="266">
        <v>35209</v>
      </c>
    </row>
    <row r="898" spans="1:14" s="62" customFormat="1" ht="12">
      <c r="A898" s="145">
        <v>489</v>
      </c>
      <c r="B898" s="145">
        <v>489020310</v>
      </c>
      <c r="C898" s="146" t="s">
        <v>285</v>
      </c>
      <c r="D898" s="145">
        <v>20</v>
      </c>
      <c r="E898" s="146" t="s">
        <v>131</v>
      </c>
      <c r="F898" s="145">
        <v>310</v>
      </c>
      <c r="G898" s="146" t="s">
        <v>267</v>
      </c>
      <c r="H898" s="262">
        <v>18.850000000000001</v>
      </c>
      <c r="I898" s="263"/>
      <c r="J898" s="264">
        <v>11041</v>
      </c>
      <c r="K898" s="265">
        <v>2860</v>
      </c>
      <c r="L898" s="265">
        <v>0</v>
      </c>
      <c r="M898" s="265">
        <v>938</v>
      </c>
      <c r="N898" s="266">
        <v>14839</v>
      </c>
    </row>
    <row r="899" spans="1:14" s="62" customFormat="1" ht="12">
      <c r="A899" s="145">
        <v>489</v>
      </c>
      <c r="B899" s="145">
        <v>489020645</v>
      </c>
      <c r="C899" s="146" t="s">
        <v>285</v>
      </c>
      <c r="D899" s="145">
        <v>20</v>
      </c>
      <c r="E899" s="146" t="s">
        <v>131</v>
      </c>
      <c r="F899" s="145">
        <v>645</v>
      </c>
      <c r="G899" s="146" t="s">
        <v>135</v>
      </c>
      <c r="H899" s="262">
        <v>74.06</v>
      </c>
      <c r="I899" s="263"/>
      <c r="J899" s="264">
        <v>11987</v>
      </c>
      <c r="K899" s="265">
        <v>4879</v>
      </c>
      <c r="L899" s="265">
        <v>0</v>
      </c>
      <c r="M899" s="265">
        <v>938</v>
      </c>
      <c r="N899" s="266">
        <v>17804</v>
      </c>
    </row>
    <row r="900" spans="1:14" s="62" customFormat="1" ht="12">
      <c r="A900" s="145">
        <v>489</v>
      </c>
      <c r="B900" s="145">
        <v>489020660</v>
      </c>
      <c r="C900" s="146" t="s">
        <v>285</v>
      </c>
      <c r="D900" s="145">
        <v>20</v>
      </c>
      <c r="E900" s="146" t="s">
        <v>131</v>
      </c>
      <c r="F900" s="145">
        <v>660</v>
      </c>
      <c r="G900" s="146" t="s">
        <v>136</v>
      </c>
      <c r="H900" s="262">
        <v>10</v>
      </c>
      <c r="I900" s="263"/>
      <c r="J900" s="264">
        <v>11381</v>
      </c>
      <c r="K900" s="265">
        <v>10121</v>
      </c>
      <c r="L900" s="265">
        <v>0</v>
      </c>
      <c r="M900" s="265">
        <v>938</v>
      </c>
      <c r="N900" s="266">
        <v>22440</v>
      </c>
    </row>
    <row r="901" spans="1:14" s="62" customFormat="1" ht="12">
      <c r="A901" s="145">
        <v>489</v>
      </c>
      <c r="B901" s="145">
        <v>489020712</v>
      </c>
      <c r="C901" s="146" t="s">
        <v>285</v>
      </c>
      <c r="D901" s="145">
        <v>20</v>
      </c>
      <c r="E901" s="146" t="s">
        <v>131</v>
      </c>
      <c r="F901" s="145">
        <v>712</v>
      </c>
      <c r="G901" s="146" t="s">
        <v>130</v>
      </c>
      <c r="H901" s="262">
        <v>35.379999999999995</v>
      </c>
      <c r="I901" s="263"/>
      <c r="J901" s="264">
        <v>11538</v>
      </c>
      <c r="K901" s="265">
        <v>8301</v>
      </c>
      <c r="L901" s="265">
        <v>0</v>
      </c>
      <c r="M901" s="265">
        <v>938</v>
      </c>
      <c r="N901" s="266">
        <v>20777</v>
      </c>
    </row>
    <row r="902" spans="1:14" s="62" customFormat="1" ht="12">
      <c r="A902" s="145">
        <v>489</v>
      </c>
      <c r="B902" s="145">
        <v>489020760</v>
      </c>
      <c r="C902" s="146" t="s">
        <v>285</v>
      </c>
      <c r="D902" s="145">
        <v>20</v>
      </c>
      <c r="E902" s="146" t="s">
        <v>131</v>
      </c>
      <c r="F902" s="145">
        <v>760</v>
      </c>
      <c r="G902" s="146" t="s">
        <v>270</v>
      </c>
      <c r="H902" s="262">
        <v>0.8</v>
      </c>
      <c r="I902" s="263"/>
      <c r="J902" s="264">
        <v>12147.763307967482</v>
      </c>
      <c r="K902" s="265">
        <v>3089</v>
      </c>
      <c r="L902" s="265">
        <v>0</v>
      </c>
      <c r="M902" s="265">
        <v>938</v>
      </c>
      <c r="N902" s="266">
        <v>16174.763307967482</v>
      </c>
    </row>
    <row r="903" spans="1:14" s="62" customFormat="1" ht="12">
      <c r="A903" s="145">
        <v>491</v>
      </c>
      <c r="B903" s="145">
        <v>491095072</v>
      </c>
      <c r="C903" s="146" t="s">
        <v>287</v>
      </c>
      <c r="D903" s="145">
        <v>95</v>
      </c>
      <c r="E903" s="146" t="s">
        <v>288</v>
      </c>
      <c r="F903" s="145">
        <v>72</v>
      </c>
      <c r="G903" s="146" t="s">
        <v>289</v>
      </c>
      <c r="H903" s="262">
        <v>4</v>
      </c>
      <c r="I903" s="263"/>
      <c r="J903" s="264">
        <v>13379</v>
      </c>
      <c r="K903" s="265">
        <v>3502</v>
      </c>
      <c r="L903" s="265">
        <v>0</v>
      </c>
      <c r="M903" s="265">
        <v>938</v>
      </c>
      <c r="N903" s="266">
        <v>17819</v>
      </c>
    </row>
    <row r="904" spans="1:14" s="62" customFormat="1" ht="12">
      <c r="A904" s="145">
        <v>491</v>
      </c>
      <c r="B904" s="145">
        <v>491095094</v>
      </c>
      <c r="C904" s="146" t="s">
        <v>287</v>
      </c>
      <c r="D904" s="145">
        <v>95</v>
      </c>
      <c r="E904" s="146" t="s">
        <v>288</v>
      </c>
      <c r="F904" s="145">
        <v>94</v>
      </c>
      <c r="G904" s="146" t="s">
        <v>298</v>
      </c>
      <c r="H904" s="262">
        <v>0.5</v>
      </c>
      <c r="I904" s="263"/>
      <c r="J904" s="264">
        <v>9132</v>
      </c>
      <c r="K904" s="265">
        <v>656</v>
      </c>
      <c r="L904" s="265">
        <v>0</v>
      </c>
      <c r="M904" s="265">
        <v>938</v>
      </c>
      <c r="N904" s="266">
        <v>10726</v>
      </c>
    </row>
    <row r="905" spans="1:14" s="62" customFormat="1" ht="12">
      <c r="A905" s="145">
        <v>491</v>
      </c>
      <c r="B905" s="145">
        <v>491095095</v>
      </c>
      <c r="C905" s="146" t="s">
        <v>287</v>
      </c>
      <c r="D905" s="145">
        <v>95</v>
      </c>
      <c r="E905" s="146" t="s">
        <v>288</v>
      </c>
      <c r="F905" s="145">
        <v>95</v>
      </c>
      <c r="G905" s="146" t="s">
        <v>288</v>
      </c>
      <c r="H905" s="262">
        <v>1213.2299999999998</v>
      </c>
      <c r="I905" s="263"/>
      <c r="J905" s="264">
        <v>12272</v>
      </c>
      <c r="K905" s="265">
        <v>90</v>
      </c>
      <c r="L905" s="265">
        <v>0</v>
      </c>
      <c r="M905" s="265">
        <v>938</v>
      </c>
      <c r="N905" s="266">
        <v>13300</v>
      </c>
    </row>
    <row r="906" spans="1:14" s="62" customFormat="1" ht="12">
      <c r="A906" s="145">
        <v>491</v>
      </c>
      <c r="B906" s="145">
        <v>491095201</v>
      </c>
      <c r="C906" s="146" t="s">
        <v>287</v>
      </c>
      <c r="D906" s="145">
        <v>95</v>
      </c>
      <c r="E906" s="146" t="s">
        <v>288</v>
      </c>
      <c r="F906" s="145">
        <v>201</v>
      </c>
      <c r="G906" s="146" t="s">
        <v>10</v>
      </c>
      <c r="H906" s="262">
        <v>10.09</v>
      </c>
      <c r="I906" s="263"/>
      <c r="J906" s="264">
        <v>13176</v>
      </c>
      <c r="K906" s="265">
        <v>461</v>
      </c>
      <c r="L906" s="265">
        <v>0</v>
      </c>
      <c r="M906" s="265">
        <v>938</v>
      </c>
      <c r="N906" s="266">
        <v>14575</v>
      </c>
    </row>
    <row r="907" spans="1:14" s="62" customFormat="1" ht="12">
      <c r="A907" s="145">
        <v>491</v>
      </c>
      <c r="B907" s="145">
        <v>491095218</v>
      </c>
      <c r="C907" s="146" t="s">
        <v>287</v>
      </c>
      <c r="D907" s="145">
        <v>95</v>
      </c>
      <c r="E907" s="146" t="s">
        <v>288</v>
      </c>
      <c r="F907" s="145">
        <v>218</v>
      </c>
      <c r="G907" s="146" t="s">
        <v>174</v>
      </c>
      <c r="H907" s="262">
        <v>2</v>
      </c>
      <c r="I907" s="263"/>
      <c r="J907" s="264">
        <v>14278</v>
      </c>
      <c r="K907" s="265">
        <v>5168</v>
      </c>
      <c r="L907" s="265">
        <v>0</v>
      </c>
      <c r="M907" s="265">
        <v>938</v>
      </c>
      <c r="N907" s="266">
        <v>20384</v>
      </c>
    </row>
    <row r="908" spans="1:14" s="62" customFormat="1" ht="12">
      <c r="A908" s="145">
        <v>491</v>
      </c>
      <c r="B908" s="145">
        <v>491095265</v>
      </c>
      <c r="C908" s="146" t="s">
        <v>287</v>
      </c>
      <c r="D908" s="145">
        <v>95</v>
      </c>
      <c r="E908" s="146" t="s">
        <v>288</v>
      </c>
      <c r="F908" s="145">
        <v>265</v>
      </c>
      <c r="G908" s="146" t="s">
        <v>397</v>
      </c>
      <c r="H908" s="262">
        <v>2</v>
      </c>
      <c r="I908" s="263"/>
      <c r="J908" s="264">
        <v>10675.913042850263</v>
      </c>
      <c r="K908" s="265">
        <v>4775</v>
      </c>
      <c r="L908" s="265">
        <v>0</v>
      </c>
      <c r="M908" s="265">
        <v>938</v>
      </c>
      <c r="N908" s="266">
        <v>16388.913042850261</v>
      </c>
    </row>
    <row r="909" spans="1:14" s="62" customFormat="1" ht="12">
      <c r="A909" s="145">
        <v>491</v>
      </c>
      <c r="B909" s="145">
        <v>491095273</v>
      </c>
      <c r="C909" s="146" t="s">
        <v>287</v>
      </c>
      <c r="D909" s="145">
        <v>95</v>
      </c>
      <c r="E909" s="146" t="s">
        <v>288</v>
      </c>
      <c r="F909" s="145">
        <v>273</v>
      </c>
      <c r="G909" s="146" t="s">
        <v>290</v>
      </c>
      <c r="H909" s="262">
        <v>12.37</v>
      </c>
      <c r="I909" s="263"/>
      <c r="J909" s="264">
        <v>9255</v>
      </c>
      <c r="K909" s="265">
        <v>3380</v>
      </c>
      <c r="L909" s="265">
        <v>0</v>
      </c>
      <c r="M909" s="265">
        <v>938</v>
      </c>
      <c r="N909" s="266">
        <v>13573</v>
      </c>
    </row>
    <row r="910" spans="1:14" s="62" customFormat="1" ht="12">
      <c r="A910" s="145">
        <v>491</v>
      </c>
      <c r="B910" s="145">
        <v>491095292</v>
      </c>
      <c r="C910" s="146" t="s">
        <v>287</v>
      </c>
      <c r="D910" s="145">
        <v>95</v>
      </c>
      <c r="E910" s="146" t="s">
        <v>288</v>
      </c>
      <c r="F910" s="145">
        <v>292</v>
      </c>
      <c r="G910" s="146" t="s">
        <v>291</v>
      </c>
      <c r="H910" s="262">
        <v>10.98</v>
      </c>
      <c r="I910" s="263"/>
      <c r="J910" s="264">
        <v>10266</v>
      </c>
      <c r="K910" s="265">
        <v>1817</v>
      </c>
      <c r="L910" s="265">
        <v>0</v>
      </c>
      <c r="M910" s="265">
        <v>938</v>
      </c>
      <c r="N910" s="266">
        <v>13021</v>
      </c>
    </row>
    <row r="911" spans="1:14" s="62" customFormat="1" ht="12">
      <c r="A911" s="145">
        <v>491</v>
      </c>
      <c r="B911" s="145">
        <v>491095331</v>
      </c>
      <c r="C911" s="146" t="s">
        <v>287</v>
      </c>
      <c r="D911" s="145">
        <v>95</v>
      </c>
      <c r="E911" s="146" t="s">
        <v>288</v>
      </c>
      <c r="F911" s="145">
        <v>331</v>
      </c>
      <c r="G911" s="146" t="s">
        <v>292</v>
      </c>
      <c r="H911" s="262">
        <v>31.58</v>
      </c>
      <c r="I911" s="263"/>
      <c r="J911" s="264">
        <v>10785</v>
      </c>
      <c r="K911" s="265">
        <v>3369</v>
      </c>
      <c r="L911" s="265">
        <v>0</v>
      </c>
      <c r="M911" s="265">
        <v>938</v>
      </c>
      <c r="N911" s="266">
        <v>15092</v>
      </c>
    </row>
    <row r="912" spans="1:14" s="62" customFormat="1" ht="12">
      <c r="A912" s="145">
        <v>491</v>
      </c>
      <c r="B912" s="145">
        <v>491095650</v>
      </c>
      <c r="C912" s="146" t="s">
        <v>287</v>
      </c>
      <c r="D912" s="145">
        <v>95</v>
      </c>
      <c r="E912" s="146" t="s">
        <v>288</v>
      </c>
      <c r="F912" s="145">
        <v>650</v>
      </c>
      <c r="G912" s="146" t="s">
        <v>181</v>
      </c>
      <c r="H912" s="262">
        <v>3.33</v>
      </c>
      <c r="I912" s="263"/>
      <c r="J912" s="264">
        <v>10334</v>
      </c>
      <c r="K912" s="265">
        <v>2837</v>
      </c>
      <c r="L912" s="265">
        <v>0</v>
      </c>
      <c r="M912" s="265">
        <v>938</v>
      </c>
      <c r="N912" s="266">
        <v>14109</v>
      </c>
    </row>
    <row r="913" spans="1:14" s="62" customFormat="1" ht="12">
      <c r="A913" s="145">
        <v>491</v>
      </c>
      <c r="B913" s="145">
        <v>491095665</v>
      </c>
      <c r="C913" s="146" t="s">
        <v>287</v>
      </c>
      <c r="D913" s="145">
        <v>95</v>
      </c>
      <c r="E913" s="146" t="s">
        <v>288</v>
      </c>
      <c r="F913" s="145">
        <v>665</v>
      </c>
      <c r="G913" s="146" t="s">
        <v>268</v>
      </c>
      <c r="H913" s="262">
        <v>3</v>
      </c>
      <c r="I913" s="263"/>
      <c r="J913" s="264">
        <v>11283</v>
      </c>
      <c r="K913" s="265">
        <v>1997</v>
      </c>
      <c r="L913" s="265">
        <v>0</v>
      </c>
      <c r="M913" s="265">
        <v>938</v>
      </c>
      <c r="N913" s="266">
        <v>14218</v>
      </c>
    </row>
    <row r="914" spans="1:14" s="62" customFormat="1" ht="12">
      <c r="A914" s="145">
        <v>491</v>
      </c>
      <c r="B914" s="145">
        <v>491095763</v>
      </c>
      <c r="C914" s="146" t="s">
        <v>287</v>
      </c>
      <c r="D914" s="145">
        <v>95</v>
      </c>
      <c r="E914" s="146" t="s">
        <v>288</v>
      </c>
      <c r="F914" s="145">
        <v>763</v>
      </c>
      <c r="G914" s="146" t="s">
        <v>293</v>
      </c>
      <c r="H914" s="262">
        <v>3</v>
      </c>
      <c r="I914" s="263"/>
      <c r="J914" s="264">
        <v>10766</v>
      </c>
      <c r="K914" s="265">
        <v>2415</v>
      </c>
      <c r="L914" s="265">
        <v>0</v>
      </c>
      <c r="M914" s="265">
        <v>938</v>
      </c>
      <c r="N914" s="266">
        <v>14119</v>
      </c>
    </row>
    <row r="915" spans="1:14" s="62" customFormat="1" ht="12">
      <c r="A915" s="145">
        <v>492</v>
      </c>
      <c r="B915" s="145">
        <v>492281005</v>
      </c>
      <c r="C915" s="146" t="s">
        <v>294</v>
      </c>
      <c r="D915" s="145">
        <v>281</v>
      </c>
      <c r="E915" s="146" t="s">
        <v>152</v>
      </c>
      <c r="F915" s="145">
        <v>5</v>
      </c>
      <c r="G915" s="146" t="s">
        <v>153</v>
      </c>
      <c r="H915" s="262">
        <v>1</v>
      </c>
      <c r="I915" s="263"/>
      <c r="J915" s="264">
        <v>16001</v>
      </c>
      <c r="K915" s="265">
        <v>7474</v>
      </c>
      <c r="L915" s="265">
        <v>0</v>
      </c>
      <c r="M915" s="265">
        <v>938</v>
      </c>
      <c r="N915" s="266">
        <v>24413</v>
      </c>
    </row>
    <row r="916" spans="1:14" s="62" customFormat="1" ht="12">
      <c r="A916" s="145">
        <v>492</v>
      </c>
      <c r="B916" s="145">
        <v>492281061</v>
      </c>
      <c r="C916" s="146" t="s">
        <v>294</v>
      </c>
      <c r="D916" s="145">
        <v>281</v>
      </c>
      <c r="E916" s="146" t="s">
        <v>152</v>
      </c>
      <c r="F916" s="145">
        <v>61</v>
      </c>
      <c r="G916" s="146" t="s">
        <v>154</v>
      </c>
      <c r="H916" s="262">
        <v>1.36</v>
      </c>
      <c r="I916" s="263"/>
      <c r="J916" s="264">
        <v>13205.804251750098</v>
      </c>
      <c r="K916" s="265">
        <v>721</v>
      </c>
      <c r="L916" s="265">
        <v>0</v>
      </c>
      <c r="M916" s="265">
        <v>938</v>
      </c>
      <c r="N916" s="266">
        <v>14864.804251750098</v>
      </c>
    </row>
    <row r="917" spans="1:14" s="62" customFormat="1" ht="12">
      <c r="A917" s="145">
        <v>492</v>
      </c>
      <c r="B917" s="145">
        <v>492281281</v>
      </c>
      <c r="C917" s="146" t="s">
        <v>294</v>
      </c>
      <c r="D917" s="145">
        <v>281</v>
      </c>
      <c r="E917" s="146" t="s">
        <v>152</v>
      </c>
      <c r="F917" s="145">
        <v>281</v>
      </c>
      <c r="G917" s="146" t="s">
        <v>152</v>
      </c>
      <c r="H917" s="262">
        <v>360.24999999999994</v>
      </c>
      <c r="I917" s="263"/>
      <c r="J917" s="264">
        <v>13631</v>
      </c>
      <c r="K917" s="265">
        <v>619</v>
      </c>
      <c r="L917" s="265">
        <v>0</v>
      </c>
      <c r="M917" s="265">
        <v>938</v>
      </c>
      <c r="N917" s="266">
        <v>15188</v>
      </c>
    </row>
    <row r="918" spans="1:14" s="62" customFormat="1" ht="12">
      <c r="A918" s="145">
        <v>493</v>
      </c>
      <c r="B918" s="145">
        <v>493057035</v>
      </c>
      <c r="C918" s="146" t="s">
        <v>609</v>
      </c>
      <c r="D918" s="145">
        <v>57</v>
      </c>
      <c r="E918" s="146" t="s">
        <v>14</v>
      </c>
      <c r="F918" s="145">
        <v>35</v>
      </c>
      <c r="G918" s="146" t="s">
        <v>12</v>
      </c>
      <c r="H918" s="262">
        <v>28.66</v>
      </c>
      <c r="I918" s="263"/>
      <c r="J918" s="264">
        <v>15747</v>
      </c>
      <c r="K918" s="265">
        <v>6609</v>
      </c>
      <c r="L918" s="265">
        <v>0</v>
      </c>
      <c r="M918" s="265">
        <v>938</v>
      </c>
      <c r="N918" s="266">
        <v>23294</v>
      </c>
    </row>
    <row r="919" spans="1:14" s="62" customFormat="1" ht="12">
      <c r="A919" s="145">
        <v>493</v>
      </c>
      <c r="B919" s="145">
        <v>493057057</v>
      </c>
      <c r="C919" s="146" t="s">
        <v>609</v>
      </c>
      <c r="D919" s="145">
        <v>57</v>
      </c>
      <c r="E919" s="146" t="s">
        <v>14</v>
      </c>
      <c r="F919" s="145">
        <v>57</v>
      </c>
      <c r="G919" s="146" t="s">
        <v>14</v>
      </c>
      <c r="H919" s="262">
        <v>98.78</v>
      </c>
      <c r="I919" s="263"/>
      <c r="J919" s="264">
        <v>15653</v>
      </c>
      <c r="K919" s="265">
        <v>490</v>
      </c>
      <c r="L919" s="265">
        <v>0</v>
      </c>
      <c r="M919" s="265">
        <v>938</v>
      </c>
      <c r="N919" s="266">
        <v>17081</v>
      </c>
    </row>
    <row r="920" spans="1:14" s="62" customFormat="1" ht="12">
      <c r="A920" s="145">
        <v>493</v>
      </c>
      <c r="B920" s="145">
        <v>493057093</v>
      </c>
      <c r="C920" s="146" t="s">
        <v>609</v>
      </c>
      <c r="D920" s="145">
        <v>57</v>
      </c>
      <c r="E920" s="146" t="s">
        <v>14</v>
      </c>
      <c r="F920" s="145">
        <v>93</v>
      </c>
      <c r="G920" s="146" t="s">
        <v>15</v>
      </c>
      <c r="H920" s="262">
        <v>22.73</v>
      </c>
      <c r="I920" s="263"/>
      <c r="J920" s="264">
        <v>15658</v>
      </c>
      <c r="K920" s="265">
        <v>89</v>
      </c>
      <c r="L920" s="265">
        <v>0</v>
      </c>
      <c r="M920" s="265">
        <v>938</v>
      </c>
      <c r="N920" s="266">
        <v>16685</v>
      </c>
    </row>
    <row r="921" spans="1:14" s="62" customFormat="1" ht="12">
      <c r="A921" s="145">
        <v>493</v>
      </c>
      <c r="B921" s="145">
        <v>493057160</v>
      </c>
      <c r="C921" s="146" t="s">
        <v>609</v>
      </c>
      <c r="D921" s="145">
        <v>57</v>
      </c>
      <c r="E921" s="146" t="s">
        <v>14</v>
      </c>
      <c r="F921" s="145">
        <v>160</v>
      </c>
      <c r="G921" s="146" t="s">
        <v>140</v>
      </c>
      <c r="H921" s="262">
        <v>6.9999999999999993E-2</v>
      </c>
      <c r="I921" s="263"/>
      <c r="J921" s="264">
        <v>13377.211333781801</v>
      </c>
      <c r="K921" s="265">
        <v>156</v>
      </c>
      <c r="L921" s="265">
        <v>0</v>
      </c>
      <c r="M921" s="265">
        <v>938</v>
      </c>
      <c r="N921" s="266">
        <v>14471.211333781801</v>
      </c>
    </row>
    <row r="922" spans="1:14" s="62" customFormat="1" ht="12">
      <c r="A922" s="145">
        <v>493</v>
      </c>
      <c r="B922" s="145">
        <v>493057163</v>
      </c>
      <c r="C922" s="146" t="s">
        <v>609</v>
      </c>
      <c r="D922" s="145">
        <v>57</v>
      </c>
      <c r="E922" s="146" t="s">
        <v>14</v>
      </c>
      <c r="F922" s="145">
        <v>163</v>
      </c>
      <c r="G922" s="146" t="s">
        <v>17</v>
      </c>
      <c r="H922" s="262">
        <v>11.26</v>
      </c>
      <c r="I922" s="263"/>
      <c r="J922" s="264">
        <v>15859</v>
      </c>
      <c r="K922" s="265">
        <v>151</v>
      </c>
      <c r="L922" s="265">
        <v>0</v>
      </c>
      <c r="M922" s="265">
        <v>938</v>
      </c>
      <c r="N922" s="266">
        <v>16948</v>
      </c>
    </row>
    <row r="923" spans="1:14" s="62" customFormat="1" ht="12">
      <c r="A923" s="145">
        <v>493</v>
      </c>
      <c r="B923" s="145">
        <v>493057165</v>
      </c>
      <c r="C923" s="146" t="s">
        <v>609</v>
      </c>
      <c r="D923" s="145">
        <v>57</v>
      </c>
      <c r="E923" s="146" t="s">
        <v>14</v>
      </c>
      <c r="F923" s="145">
        <v>165</v>
      </c>
      <c r="G923" s="146" t="s">
        <v>18</v>
      </c>
      <c r="H923" s="262">
        <v>7.54</v>
      </c>
      <c r="I923" s="263"/>
      <c r="J923" s="264">
        <v>14334</v>
      </c>
      <c r="K923" s="265">
        <v>438</v>
      </c>
      <c r="L923" s="265">
        <v>0</v>
      </c>
      <c r="M923" s="265">
        <v>938</v>
      </c>
      <c r="N923" s="266">
        <v>15710</v>
      </c>
    </row>
    <row r="924" spans="1:14" s="62" customFormat="1" ht="12">
      <c r="A924" s="145">
        <v>493</v>
      </c>
      <c r="B924" s="145">
        <v>493057229</v>
      </c>
      <c r="C924" s="146" t="s">
        <v>609</v>
      </c>
      <c r="D924" s="145">
        <v>57</v>
      </c>
      <c r="E924" s="146" t="s">
        <v>14</v>
      </c>
      <c r="F924" s="145">
        <v>229</v>
      </c>
      <c r="G924" s="146" t="s">
        <v>101</v>
      </c>
      <c r="H924" s="262">
        <v>1.92</v>
      </c>
      <c r="I924" s="263"/>
      <c r="J924" s="264">
        <v>15732</v>
      </c>
      <c r="K924" s="265">
        <v>1531</v>
      </c>
      <c r="L924" s="265">
        <v>0</v>
      </c>
      <c r="M924" s="265">
        <v>938</v>
      </c>
      <c r="N924" s="266">
        <v>18201</v>
      </c>
    </row>
    <row r="925" spans="1:14" s="62" customFormat="1" ht="12">
      <c r="A925" s="145">
        <v>493</v>
      </c>
      <c r="B925" s="145">
        <v>493057244</v>
      </c>
      <c r="C925" s="146" t="s">
        <v>609</v>
      </c>
      <c r="D925" s="145">
        <v>57</v>
      </c>
      <c r="E925" s="146" t="s">
        <v>14</v>
      </c>
      <c r="F925" s="145">
        <v>244</v>
      </c>
      <c r="G925" s="146" t="s">
        <v>28</v>
      </c>
      <c r="H925" s="262">
        <v>2</v>
      </c>
      <c r="I925" s="263"/>
      <c r="J925" s="264">
        <v>12923.998454132687</v>
      </c>
      <c r="K925" s="265">
        <v>4096</v>
      </c>
      <c r="L925" s="265">
        <v>0</v>
      </c>
      <c r="M925" s="265">
        <v>938</v>
      </c>
      <c r="N925" s="266">
        <v>17957.998454132685</v>
      </c>
    </row>
    <row r="926" spans="1:14" s="62" customFormat="1" ht="12">
      <c r="A926" s="145">
        <v>493</v>
      </c>
      <c r="B926" s="145">
        <v>493057248</v>
      </c>
      <c r="C926" s="146" t="s">
        <v>609</v>
      </c>
      <c r="D926" s="145">
        <v>57</v>
      </c>
      <c r="E926" s="146" t="s">
        <v>14</v>
      </c>
      <c r="F926" s="145">
        <v>248</v>
      </c>
      <c r="G926" s="146" t="s">
        <v>19</v>
      </c>
      <c r="H926" s="262">
        <v>26.73</v>
      </c>
      <c r="I926" s="263"/>
      <c r="J926" s="264">
        <v>16631</v>
      </c>
      <c r="K926" s="265">
        <v>1314</v>
      </c>
      <c r="L926" s="265">
        <v>0</v>
      </c>
      <c r="M926" s="265">
        <v>938</v>
      </c>
      <c r="N926" s="266">
        <v>18883</v>
      </c>
    </row>
    <row r="927" spans="1:14" s="62" customFormat="1" ht="12">
      <c r="A927" s="145">
        <v>493</v>
      </c>
      <c r="B927" s="145">
        <v>493057262</v>
      </c>
      <c r="C927" s="146" t="s">
        <v>609</v>
      </c>
      <c r="D927" s="145">
        <v>57</v>
      </c>
      <c r="E927" s="146" t="s">
        <v>14</v>
      </c>
      <c r="F927" s="145">
        <v>262</v>
      </c>
      <c r="G927" s="146" t="s">
        <v>20</v>
      </c>
      <c r="H927" s="262">
        <v>3</v>
      </c>
      <c r="I927" s="263"/>
      <c r="J927" s="264">
        <v>14841</v>
      </c>
      <c r="K927" s="265">
        <v>5187</v>
      </c>
      <c r="L927" s="265">
        <v>0</v>
      </c>
      <c r="M927" s="265">
        <v>938</v>
      </c>
      <c r="N927" s="266">
        <v>20966</v>
      </c>
    </row>
    <row r="928" spans="1:14" s="62" customFormat="1" ht="12">
      <c r="A928" s="145">
        <v>493</v>
      </c>
      <c r="B928" s="145">
        <v>493057274</v>
      </c>
      <c r="C928" s="146" t="s">
        <v>609</v>
      </c>
      <c r="D928" s="145">
        <v>57</v>
      </c>
      <c r="E928" s="146" t="s">
        <v>14</v>
      </c>
      <c r="F928" s="145">
        <v>274</v>
      </c>
      <c r="G928" s="146" t="s">
        <v>62</v>
      </c>
      <c r="H928" s="262">
        <v>3</v>
      </c>
      <c r="I928" s="263"/>
      <c r="J928" s="264">
        <v>14448</v>
      </c>
      <c r="K928" s="265">
        <v>5941</v>
      </c>
      <c r="L928" s="265">
        <v>0</v>
      </c>
      <c r="M928" s="265">
        <v>938</v>
      </c>
      <c r="N928" s="266">
        <v>21327</v>
      </c>
    </row>
    <row r="929" spans="1:14" s="62" customFormat="1" ht="12">
      <c r="A929" s="145">
        <v>493</v>
      </c>
      <c r="B929" s="145">
        <v>493057346</v>
      </c>
      <c r="C929" s="146" t="s">
        <v>609</v>
      </c>
      <c r="D929" s="145">
        <v>57</v>
      </c>
      <c r="E929" s="146" t="s">
        <v>14</v>
      </c>
      <c r="F929" s="145">
        <v>346</v>
      </c>
      <c r="G929" s="146" t="s">
        <v>22</v>
      </c>
      <c r="H929" s="262">
        <v>2</v>
      </c>
      <c r="I929" s="263"/>
      <c r="J929" s="264">
        <v>11851.653429909367</v>
      </c>
      <c r="K929" s="265">
        <v>1739</v>
      </c>
      <c r="L929" s="265">
        <v>0</v>
      </c>
      <c r="M929" s="265">
        <v>938</v>
      </c>
      <c r="N929" s="266">
        <v>14528.653429909367</v>
      </c>
    </row>
    <row r="930" spans="1:14" s="62" customFormat="1" ht="12">
      <c r="A930" s="145">
        <v>493</v>
      </c>
      <c r="B930" s="145">
        <v>493057348</v>
      </c>
      <c r="C930" s="146" t="s">
        <v>609</v>
      </c>
      <c r="D930" s="145">
        <v>57</v>
      </c>
      <c r="E930" s="146" t="s">
        <v>14</v>
      </c>
      <c r="F930" s="145">
        <v>348</v>
      </c>
      <c r="G930" s="146" t="s">
        <v>104</v>
      </c>
      <c r="H930" s="262">
        <v>0.9</v>
      </c>
      <c r="I930" s="263"/>
      <c r="J930" s="264">
        <v>13942.386988193281</v>
      </c>
      <c r="K930" s="265">
        <v>273</v>
      </c>
      <c r="L930" s="265">
        <v>0</v>
      </c>
      <c r="M930" s="265">
        <v>938</v>
      </c>
      <c r="N930" s="266">
        <v>15153.386988193281</v>
      </c>
    </row>
    <row r="931" spans="1:14" s="62" customFormat="1" ht="12">
      <c r="A931" s="145">
        <v>494</v>
      </c>
      <c r="B931" s="145">
        <v>494093031</v>
      </c>
      <c r="C931" s="146" t="s">
        <v>296</v>
      </c>
      <c r="D931" s="145">
        <v>93</v>
      </c>
      <c r="E931" s="146" t="s">
        <v>15</v>
      </c>
      <c r="F931" s="145">
        <v>31</v>
      </c>
      <c r="G931" s="146" t="s">
        <v>80</v>
      </c>
      <c r="H931" s="262">
        <v>1</v>
      </c>
      <c r="I931" s="263"/>
      <c r="J931" s="264">
        <v>10819.455736251541</v>
      </c>
      <c r="K931" s="265">
        <v>5343</v>
      </c>
      <c r="L931" s="265">
        <v>0</v>
      </c>
      <c r="M931" s="265">
        <v>938</v>
      </c>
      <c r="N931" s="266">
        <v>17100.455736251541</v>
      </c>
    </row>
    <row r="932" spans="1:14" s="62" customFormat="1" ht="12">
      <c r="A932" s="145">
        <v>494</v>
      </c>
      <c r="B932" s="145">
        <v>494093035</v>
      </c>
      <c r="C932" s="146" t="s">
        <v>296</v>
      </c>
      <c r="D932" s="145">
        <v>93</v>
      </c>
      <c r="E932" s="146" t="s">
        <v>15</v>
      </c>
      <c r="F932" s="145">
        <v>35</v>
      </c>
      <c r="G932" s="146" t="s">
        <v>12</v>
      </c>
      <c r="H932" s="262">
        <v>5</v>
      </c>
      <c r="I932" s="263"/>
      <c r="J932" s="264">
        <v>15016</v>
      </c>
      <c r="K932" s="265">
        <v>6303</v>
      </c>
      <c r="L932" s="265">
        <v>0</v>
      </c>
      <c r="M932" s="265">
        <v>938</v>
      </c>
      <c r="N932" s="266">
        <v>22257</v>
      </c>
    </row>
    <row r="933" spans="1:14" s="62" customFormat="1" ht="12">
      <c r="A933" s="145">
        <v>494</v>
      </c>
      <c r="B933" s="145">
        <v>494093049</v>
      </c>
      <c r="C933" s="146" t="s">
        <v>296</v>
      </c>
      <c r="D933" s="145">
        <v>93</v>
      </c>
      <c r="E933" s="146" t="s">
        <v>15</v>
      </c>
      <c r="F933" s="145">
        <v>49</v>
      </c>
      <c r="G933" s="146" t="s">
        <v>76</v>
      </c>
      <c r="H933" s="262">
        <v>2</v>
      </c>
      <c r="I933" s="263"/>
      <c r="J933" s="264">
        <v>13838</v>
      </c>
      <c r="K933" s="265">
        <v>17453</v>
      </c>
      <c r="L933" s="265">
        <v>0</v>
      </c>
      <c r="M933" s="265">
        <v>938</v>
      </c>
      <c r="N933" s="266">
        <v>32229</v>
      </c>
    </row>
    <row r="934" spans="1:14" s="62" customFormat="1" ht="12">
      <c r="A934" s="145">
        <v>494</v>
      </c>
      <c r="B934" s="145">
        <v>494093056</v>
      </c>
      <c r="C934" s="146" t="s">
        <v>296</v>
      </c>
      <c r="D934" s="145">
        <v>93</v>
      </c>
      <c r="E934" s="146" t="s">
        <v>15</v>
      </c>
      <c r="F934" s="145">
        <v>56</v>
      </c>
      <c r="G934" s="146" t="s">
        <v>139</v>
      </c>
      <c r="H934" s="262">
        <v>1</v>
      </c>
      <c r="I934" s="263"/>
      <c r="J934" s="264">
        <v>10406</v>
      </c>
      <c r="K934" s="265">
        <v>3692</v>
      </c>
      <c r="L934" s="265">
        <v>0</v>
      </c>
      <c r="M934" s="265">
        <v>938</v>
      </c>
      <c r="N934" s="266">
        <v>15036</v>
      </c>
    </row>
    <row r="935" spans="1:14" s="62" customFormat="1" ht="12">
      <c r="A935" s="145">
        <v>494</v>
      </c>
      <c r="B935" s="145">
        <v>494093057</v>
      </c>
      <c r="C935" s="146" t="s">
        <v>296</v>
      </c>
      <c r="D935" s="145">
        <v>93</v>
      </c>
      <c r="E935" s="146" t="s">
        <v>15</v>
      </c>
      <c r="F935" s="145">
        <v>57</v>
      </c>
      <c r="G935" s="146" t="s">
        <v>14</v>
      </c>
      <c r="H935" s="262">
        <v>78</v>
      </c>
      <c r="I935" s="263"/>
      <c r="J935" s="264">
        <v>13084</v>
      </c>
      <c r="K935" s="265">
        <v>409</v>
      </c>
      <c r="L935" s="265">
        <v>0</v>
      </c>
      <c r="M935" s="265">
        <v>938</v>
      </c>
      <c r="N935" s="266">
        <v>14431</v>
      </c>
    </row>
    <row r="936" spans="1:14" s="62" customFormat="1" ht="12">
      <c r="A936" s="145">
        <v>494</v>
      </c>
      <c r="B936" s="145">
        <v>494093071</v>
      </c>
      <c r="C936" s="146" t="s">
        <v>296</v>
      </c>
      <c r="D936" s="145">
        <v>93</v>
      </c>
      <c r="E936" s="146" t="s">
        <v>15</v>
      </c>
      <c r="F936" s="145">
        <v>71</v>
      </c>
      <c r="G936" s="146" t="s">
        <v>225</v>
      </c>
      <c r="H936" s="262">
        <v>2</v>
      </c>
      <c r="I936" s="263"/>
      <c r="J936" s="264">
        <v>12057</v>
      </c>
      <c r="K936" s="265">
        <v>5816</v>
      </c>
      <c r="L936" s="265">
        <v>0</v>
      </c>
      <c r="M936" s="265">
        <v>938</v>
      </c>
      <c r="N936" s="266">
        <v>18811</v>
      </c>
    </row>
    <row r="937" spans="1:14" s="62" customFormat="1" ht="12">
      <c r="A937" s="145">
        <v>494</v>
      </c>
      <c r="B937" s="145">
        <v>494093093</v>
      </c>
      <c r="C937" s="146" t="s">
        <v>296</v>
      </c>
      <c r="D937" s="145">
        <v>93</v>
      </c>
      <c r="E937" s="146" t="s">
        <v>15</v>
      </c>
      <c r="F937" s="145">
        <v>93</v>
      </c>
      <c r="G937" s="146" t="s">
        <v>15</v>
      </c>
      <c r="H937" s="262">
        <v>306.48999999999995</v>
      </c>
      <c r="I937" s="263"/>
      <c r="J937" s="264">
        <v>12607</v>
      </c>
      <c r="K937" s="265">
        <v>72</v>
      </c>
      <c r="L937" s="265">
        <v>0</v>
      </c>
      <c r="M937" s="265">
        <v>938</v>
      </c>
      <c r="N937" s="266">
        <v>13617</v>
      </c>
    </row>
    <row r="938" spans="1:14" s="62" customFormat="1" ht="12">
      <c r="A938" s="145">
        <v>494</v>
      </c>
      <c r="B938" s="145">
        <v>494093128</v>
      </c>
      <c r="C938" s="146" t="s">
        <v>296</v>
      </c>
      <c r="D938" s="145">
        <v>93</v>
      </c>
      <c r="E938" s="146" t="s">
        <v>15</v>
      </c>
      <c r="F938" s="145">
        <v>128</v>
      </c>
      <c r="G938" s="146" t="s">
        <v>128</v>
      </c>
      <c r="H938" s="262">
        <v>1</v>
      </c>
      <c r="I938" s="263"/>
      <c r="J938" s="264">
        <v>9648</v>
      </c>
      <c r="K938" s="265">
        <v>556</v>
      </c>
      <c r="L938" s="265">
        <v>0</v>
      </c>
      <c r="M938" s="265">
        <v>938</v>
      </c>
      <c r="N938" s="266">
        <v>11142</v>
      </c>
    </row>
    <row r="939" spans="1:14" s="62" customFormat="1" ht="12">
      <c r="A939" s="145">
        <v>494</v>
      </c>
      <c r="B939" s="145">
        <v>494093149</v>
      </c>
      <c r="C939" s="146" t="s">
        <v>296</v>
      </c>
      <c r="D939" s="145">
        <v>93</v>
      </c>
      <c r="E939" s="146" t="s">
        <v>15</v>
      </c>
      <c r="F939" s="145">
        <v>149</v>
      </c>
      <c r="G939" s="146" t="s">
        <v>81</v>
      </c>
      <c r="H939" s="262">
        <v>2</v>
      </c>
      <c r="I939" s="263"/>
      <c r="J939" s="264">
        <v>9648</v>
      </c>
      <c r="K939" s="265">
        <v>357</v>
      </c>
      <c r="L939" s="265">
        <v>0</v>
      </c>
      <c r="M939" s="265">
        <v>938</v>
      </c>
      <c r="N939" s="266">
        <v>10943</v>
      </c>
    </row>
    <row r="940" spans="1:14" s="62" customFormat="1" ht="12">
      <c r="A940" s="145">
        <v>494</v>
      </c>
      <c r="B940" s="145">
        <v>494093163</v>
      </c>
      <c r="C940" s="146" t="s">
        <v>296</v>
      </c>
      <c r="D940" s="145">
        <v>93</v>
      </c>
      <c r="E940" s="146" t="s">
        <v>15</v>
      </c>
      <c r="F940" s="145">
        <v>163</v>
      </c>
      <c r="G940" s="146" t="s">
        <v>17</v>
      </c>
      <c r="H940" s="262">
        <v>13</v>
      </c>
      <c r="I940" s="263"/>
      <c r="J940" s="264">
        <v>12162</v>
      </c>
      <c r="K940" s="265">
        <v>115</v>
      </c>
      <c r="L940" s="265">
        <v>0</v>
      </c>
      <c r="M940" s="265">
        <v>938</v>
      </c>
      <c r="N940" s="266">
        <v>13215</v>
      </c>
    </row>
    <row r="941" spans="1:14" s="62" customFormat="1" ht="12">
      <c r="A941" s="145">
        <v>494</v>
      </c>
      <c r="B941" s="145">
        <v>494093165</v>
      </c>
      <c r="C941" s="146" t="s">
        <v>296</v>
      </c>
      <c r="D941" s="145">
        <v>93</v>
      </c>
      <c r="E941" s="146" t="s">
        <v>15</v>
      </c>
      <c r="F941" s="145">
        <v>165</v>
      </c>
      <c r="G941" s="146" t="s">
        <v>18</v>
      </c>
      <c r="H941" s="262">
        <v>57</v>
      </c>
      <c r="I941" s="263"/>
      <c r="J941" s="264">
        <v>13209</v>
      </c>
      <c r="K941" s="265">
        <v>403</v>
      </c>
      <c r="L941" s="265">
        <v>0</v>
      </c>
      <c r="M941" s="265">
        <v>938</v>
      </c>
      <c r="N941" s="266">
        <v>14550</v>
      </c>
    </row>
    <row r="942" spans="1:14" s="62" customFormat="1" ht="12">
      <c r="A942" s="145">
        <v>494</v>
      </c>
      <c r="B942" s="145">
        <v>494093176</v>
      </c>
      <c r="C942" s="146" t="s">
        <v>296</v>
      </c>
      <c r="D942" s="145">
        <v>93</v>
      </c>
      <c r="E942" s="146" t="s">
        <v>15</v>
      </c>
      <c r="F942" s="145">
        <v>176</v>
      </c>
      <c r="G942" s="146" t="s">
        <v>82</v>
      </c>
      <c r="H942" s="262">
        <v>8</v>
      </c>
      <c r="I942" s="263"/>
      <c r="J942" s="264">
        <v>14189</v>
      </c>
      <c r="K942" s="265">
        <v>7058</v>
      </c>
      <c r="L942" s="265">
        <v>0</v>
      </c>
      <c r="M942" s="265">
        <v>938</v>
      </c>
      <c r="N942" s="266">
        <v>22185</v>
      </c>
    </row>
    <row r="943" spans="1:14" s="62" customFormat="1" ht="12">
      <c r="A943" s="145">
        <v>494</v>
      </c>
      <c r="B943" s="145">
        <v>494093178</v>
      </c>
      <c r="C943" s="146" t="s">
        <v>296</v>
      </c>
      <c r="D943" s="145">
        <v>93</v>
      </c>
      <c r="E943" s="146" t="s">
        <v>15</v>
      </c>
      <c r="F943" s="145">
        <v>178</v>
      </c>
      <c r="G943" s="146" t="s">
        <v>226</v>
      </c>
      <c r="H943" s="262">
        <v>2</v>
      </c>
      <c r="I943" s="263"/>
      <c r="J943" s="264">
        <v>9648</v>
      </c>
      <c r="K943" s="265">
        <v>1624</v>
      </c>
      <c r="L943" s="265">
        <v>0</v>
      </c>
      <c r="M943" s="265">
        <v>938</v>
      </c>
      <c r="N943" s="266">
        <v>12210</v>
      </c>
    </row>
    <row r="944" spans="1:14" s="62" customFormat="1" ht="12">
      <c r="A944" s="145">
        <v>494</v>
      </c>
      <c r="B944" s="145">
        <v>494093181</v>
      </c>
      <c r="C944" s="146" t="s">
        <v>296</v>
      </c>
      <c r="D944" s="145">
        <v>93</v>
      </c>
      <c r="E944" s="146" t="s">
        <v>15</v>
      </c>
      <c r="F944" s="145">
        <v>181</v>
      </c>
      <c r="G944" s="146" t="s">
        <v>83</v>
      </c>
      <c r="H944" s="262">
        <v>7</v>
      </c>
      <c r="I944" s="263"/>
      <c r="J944" s="264">
        <v>14642</v>
      </c>
      <c r="K944" s="265">
        <v>269</v>
      </c>
      <c r="L944" s="265">
        <v>0</v>
      </c>
      <c r="M944" s="265">
        <v>938</v>
      </c>
      <c r="N944" s="266">
        <v>15849</v>
      </c>
    </row>
    <row r="945" spans="1:14" s="62" customFormat="1" ht="12">
      <c r="A945" s="145">
        <v>494</v>
      </c>
      <c r="B945" s="145">
        <v>494093229</v>
      </c>
      <c r="C945" s="146" t="s">
        <v>296</v>
      </c>
      <c r="D945" s="145">
        <v>93</v>
      </c>
      <c r="E945" s="146" t="s">
        <v>15</v>
      </c>
      <c r="F945" s="145">
        <v>229</v>
      </c>
      <c r="G945" s="146" t="s">
        <v>101</v>
      </c>
      <c r="H945" s="262">
        <v>5</v>
      </c>
      <c r="I945" s="263"/>
      <c r="J945" s="264">
        <v>16336</v>
      </c>
      <c r="K945" s="265">
        <v>1590</v>
      </c>
      <c r="L945" s="265">
        <v>0</v>
      </c>
      <c r="M945" s="265">
        <v>938</v>
      </c>
      <c r="N945" s="266">
        <v>18864</v>
      </c>
    </row>
    <row r="946" spans="1:14" s="62" customFormat="1" ht="12">
      <c r="A946" s="145">
        <v>494</v>
      </c>
      <c r="B946" s="145">
        <v>494093248</v>
      </c>
      <c r="C946" s="146" t="s">
        <v>296</v>
      </c>
      <c r="D946" s="145">
        <v>93</v>
      </c>
      <c r="E946" s="146" t="s">
        <v>15</v>
      </c>
      <c r="F946" s="145">
        <v>248</v>
      </c>
      <c r="G946" s="146" t="s">
        <v>19</v>
      </c>
      <c r="H946" s="262">
        <v>276.12</v>
      </c>
      <c r="I946" s="263"/>
      <c r="J946" s="264">
        <v>12585</v>
      </c>
      <c r="K946" s="265">
        <v>994</v>
      </c>
      <c r="L946" s="265">
        <v>0</v>
      </c>
      <c r="M946" s="265">
        <v>938</v>
      </c>
      <c r="N946" s="266">
        <v>14517</v>
      </c>
    </row>
    <row r="947" spans="1:14" s="62" customFormat="1" ht="12">
      <c r="A947" s="145">
        <v>494</v>
      </c>
      <c r="B947" s="145">
        <v>494093262</v>
      </c>
      <c r="C947" s="146" t="s">
        <v>296</v>
      </c>
      <c r="D947" s="145">
        <v>93</v>
      </c>
      <c r="E947" s="146" t="s">
        <v>15</v>
      </c>
      <c r="F947" s="145">
        <v>262</v>
      </c>
      <c r="G947" s="146" t="s">
        <v>20</v>
      </c>
      <c r="H947" s="262">
        <v>14</v>
      </c>
      <c r="I947" s="263"/>
      <c r="J947" s="264">
        <v>13268</v>
      </c>
      <c r="K947" s="265">
        <v>4637</v>
      </c>
      <c r="L947" s="265">
        <v>0</v>
      </c>
      <c r="M947" s="265">
        <v>938</v>
      </c>
      <c r="N947" s="266">
        <v>18843</v>
      </c>
    </row>
    <row r="948" spans="1:14" s="62" customFormat="1" ht="12">
      <c r="A948" s="145">
        <v>494</v>
      </c>
      <c r="B948" s="145">
        <v>494093271</v>
      </c>
      <c r="C948" s="146" t="s">
        <v>296</v>
      </c>
      <c r="D948" s="145">
        <v>93</v>
      </c>
      <c r="E948" s="146" t="s">
        <v>15</v>
      </c>
      <c r="F948" s="145">
        <v>271</v>
      </c>
      <c r="G948" s="146" t="s">
        <v>117</v>
      </c>
      <c r="H948" s="262">
        <v>1</v>
      </c>
      <c r="I948" s="263"/>
      <c r="J948" s="264">
        <v>10693.273291445141</v>
      </c>
      <c r="K948" s="265">
        <v>2472</v>
      </c>
      <c r="L948" s="265">
        <v>0</v>
      </c>
      <c r="M948" s="265">
        <v>938</v>
      </c>
      <c r="N948" s="266">
        <v>14103.273291445141</v>
      </c>
    </row>
    <row r="949" spans="1:14" s="62" customFormat="1" ht="12">
      <c r="A949" s="145">
        <v>494</v>
      </c>
      <c r="B949" s="145">
        <v>494093274</v>
      </c>
      <c r="C949" s="146" t="s">
        <v>296</v>
      </c>
      <c r="D949" s="145">
        <v>93</v>
      </c>
      <c r="E949" s="146" t="s">
        <v>15</v>
      </c>
      <c r="F949" s="145">
        <v>274</v>
      </c>
      <c r="G949" s="146" t="s">
        <v>62</v>
      </c>
      <c r="H949" s="262">
        <v>1</v>
      </c>
      <c r="I949" s="263"/>
      <c r="J949" s="264">
        <v>13692.844141302538</v>
      </c>
      <c r="K949" s="265">
        <v>5631</v>
      </c>
      <c r="L949" s="265">
        <v>0</v>
      </c>
      <c r="M949" s="265">
        <v>938</v>
      </c>
      <c r="N949" s="266">
        <v>20261.844141302536</v>
      </c>
    </row>
    <row r="950" spans="1:14" s="62" customFormat="1" ht="12">
      <c r="A950" s="145">
        <v>494</v>
      </c>
      <c r="B950" s="145">
        <v>494093284</v>
      </c>
      <c r="C950" s="146" t="s">
        <v>296</v>
      </c>
      <c r="D950" s="145">
        <v>93</v>
      </c>
      <c r="E950" s="146" t="s">
        <v>15</v>
      </c>
      <c r="F950" s="145">
        <v>284</v>
      </c>
      <c r="G950" s="146" t="s">
        <v>146</v>
      </c>
      <c r="H950" s="262">
        <v>1</v>
      </c>
      <c r="I950" s="263"/>
      <c r="J950" s="264">
        <v>11142.294935999998</v>
      </c>
      <c r="K950" s="265">
        <v>4438</v>
      </c>
      <c r="L950" s="265">
        <v>0</v>
      </c>
      <c r="M950" s="265">
        <v>938</v>
      </c>
      <c r="N950" s="266">
        <v>16518.294935999998</v>
      </c>
    </row>
    <row r="951" spans="1:14" s="62" customFormat="1" ht="12">
      <c r="A951" s="145">
        <v>494</v>
      </c>
      <c r="B951" s="145">
        <v>494093291</v>
      </c>
      <c r="C951" s="146" t="s">
        <v>296</v>
      </c>
      <c r="D951" s="145">
        <v>93</v>
      </c>
      <c r="E951" s="146" t="s">
        <v>15</v>
      </c>
      <c r="F951" s="145">
        <v>291</v>
      </c>
      <c r="G951" s="146" t="s">
        <v>103</v>
      </c>
      <c r="H951" s="262">
        <v>2</v>
      </c>
      <c r="I951" s="263"/>
      <c r="J951" s="264">
        <v>13583</v>
      </c>
      <c r="K951" s="265">
        <v>4582</v>
      </c>
      <c r="L951" s="265">
        <v>0</v>
      </c>
      <c r="M951" s="265">
        <v>938</v>
      </c>
      <c r="N951" s="266">
        <v>19103</v>
      </c>
    </row>
    <row r="952" spans="1:14" s="62" customFormat="1" ht="12">
      <c r="A952" s="145">
        <v>494</v>
      </c>
      <c r="B952" s="145">
        <v>494093293</v>
      </c>
      <c r="C952" s="146" t="s">
        <v>296</v>
      </c>
      <c r="D952" s="145">
        <v>93</v>
      </c>
      <c r="E952" s="146" t="s">
        <v>15</v>
      </c>
      <c r="F952" s="145">
        <v>293</v>
      </c>
      <c r="G952" s="146" t="s">
        <v>177</v>
      </c>
      <c r="H952" s="262">
        <v>3</v>
      </c>
      <c r="I952" s="263"/>
      <c r="J952" s="264">
        <v>15422</v>
      </c>
      <c r="K952" s="265">
        <v>738</v>
      </c>
      <c r="L952" s="265">
        <v>0</v>
      </c>
      <c r="M952" s="265">
        <v>938</v>
      </c>
      <c r="N952" s="266">
        <v>17098</v>
      </c>
    </row>
    <row r="953" spans="1:14" s="62" customFormat="1" ht="12">
      <c r="A953" s="145">
        <v>494</v>
      </c>
      <c r="B953" s="145">
        <v>494093346</v>
      </c>
      <c r="C953" s="146" t="s">
        <v>296</v>
      </c>
      <c r="D953" s="145">
        <v>93</v>
      </c>
      <c r="E953" s="146" t="s">
        <v>15</v>
      </c>
      <c r="F953" s="145">
        <v>346</v>
      </c>
      <c r="G953" s="146" t="s">
        <v>22</v>
      </c>
      <c r="H953" s="262">
        <v>1</v>
      </c>
      <c r="I953" s="263"/>
      <c r="J953" s="264">
        <v>12790</v>
      </c>
      <c r="K953" s="265">
        <v>1877</v>
      </c>
      <c r="L953" s="265">
        <v>0</v>
      </c>
      <c r="M953" s="265">
        <v>938</v>
      </c>
      <c r="N953" s="266">
        <v>15605</v>
      </c>
    </row>
    <row r="954" spans="1:14" s="62" customFormat="1" ht="12">
      <c r="A954" s="145">
        <v>494</v>
      </c>
      <c r="B954" s="145">
        <v>494093347</v>
      </c>
      <c r="C954" s="146" t="s">
        <v>296</v>
      </c>
      <c r="D954" s="145">
        <v>93</v>
      </c>
      <c r="E954" s="146" t="s">
        <v>15</v>
      </c>
      <c r="F954" s="145">
        <v>347</v>
      </c>
      <c r="G954" s="146" t="s">
        <v>86</v>
      </c>
      <c r="H954" s="262">
        <v>2</v>
      </c>
      <c r="I954" s="263"/>
      <c r="J954" s="264">
        <v>9286</v>
      </c>
      <c r="K954" s="265">
        <v>4204</v>
      </c>
      <c r="L954" s="265">
        <v>0</v>
      </c>
      <c r="M954" s="265">
        <v>938</v>
      </c>
      <c r="N954" s="266">
        <v>14428</v>
      </c>
    </row>
    <row r="955" spans="1:14" s="62" customFormat="1" ht="12">
      <c r="A955" s="145">
        <v>496</v>
      </c>
      <c r="B955" s="145">
        <v>496201003</v>
      </c>
      <c r="C955" s="146" t="s">
        <v>297</v>
      </c>
      <c r="D955" s="145">
        <v>201</v>
      </c>
      <c r="E955" s="146" t="s">
        <v>10</v>
      </c>
      <c r="F955" s="145">
        <v>3</v>
      </c>
      <c r="G955" s="146" t="s">
        <v>514</v>
      </c>
      <c r="H955" s="262">
        <v>0.94</v>
      </c>
      <c r="I955" s="263"/>
      <c r="J955" s="264">
        <v>10766</v>
      </c>
      <c r="K955" s="265">
        <v>1150</v>
      </c>
      <c r="L955" s="265">
        <v>0</v>
      </c>
      <c r="M955" s="265">
        <v>938</v>
      </c>
      <c r="N955" s="266">
        <v>12854</v>
      </c>
    </row>
    <row r="956" spans="1:14" s="62" customFormat="1" ht="12">
      <c r="A956" s="145">
        <v>496</v>
      </c>
      <c r="B956" s="145">
        <v>496201072</v>
      </c>
      <c r="C956" s="146" t="s">
        <v>297</v>
      </c>
      <c r="D956" s="145">
        <v>201</v>
      </c>
      <c r="E956" s="146" t="s">
        <v>10</v>
      </c>
      <c r="F956" s="145">
        <v>72</v>
      </c>
      <c r="G956" s="146" t="s">
        <v>289</v>
      </c>
      <c r="H956" s="262">
        <v>5</v>
      </c>
      <c r="I956" s="263"/>
      <c r="J956" s="264">
        <v>11314</v>
      </c>
      <c r="K956" s="265">
        <v>2961</v>
      </c>
      <c r="L956" s="265">
        <v>0</v>
      </c>
      <c r="M956" s="265">
        <v>938</v>
      </c>
      <c r="N956" s="266">
        <v>15213</v>
      </c>
    </row>
    <row r="957" spans="1:14" s="62" customFormat="1" ht="12">
      <c r="A957" s="145">
        <v>496</v>
      </c>
      <c r="B957" s="145">
        <v>496201095</v>
      </c>
      <c r="C957" s="146" t="s">
        <v>297</v>
      </c>
      <c r="D957" s="145">
        <v>201</v>
      </c>
      <c r="E957" s="146" t="s">
        <v>10</v>
      </c>
      <c r="F957" s="145">
        <v>95</v>
      </c>
      <c r="G957" s="146" t="s">
        <v>288</v>
      </c>
      <c r="H957" s="262">
        <v>4</v>
      </c>
      <c r="I957" s="263"/>
      <c r="J957" s="264">
        <v>12683</v>
      </c>
      <c r="K957" s="265">
        <v>93</v>
      </c>
      <c r="L957" s="265">
        <v>0</v>
      </c>
      <c r="M957" s="265">
        <v>938</v>
      </c>
      <c r="N957" s="266">
        <v>13714</v>
      </c>
    </row>
    <row r="958" spans="1:14" s="62" customFormat="1" ht="12">
      <c r="A958" s="145">
        <v>496</v>
      </c>
      <c r="B958" s="145">
        <v>496201201</v>
      </c>
      <c r="C958" s="146" t="s">
        <v>297</v>
      </c>
      <c r="D958" s="145">
        <v>201</v>
      </c>
      <c r="E958" s="146" t="s">
        <v>10</v>
      </c>
      <c r="F958" s="145">
        <v>201</v>
      </c>
      <c r="G958" s="146" t="s">
        <v>10</v>
      </c>
      <c r="H958" s="262">
        <v>490.49999999999994</v>
      </c>
      <c r="I958" s="263"/>
      <c r="J958" s="264">
        <v>12659</v>
      </c>
      <c r="K958" s="265">
        <v>443</v>
      </c>
      <c r="L958" s="265">
        <v>466.30805349643219</v>
      </c>
      <c r="M958" s="265">
        <v>938</v>
      </c>
      <c r="N958" s="266">
        <v>14506.308053496432</v>
      </c>
    </row>
    <row r="959" spans="1:14" s="62" customFormat="1" ht="12">
      <c r="A959" s="145">
        <v>497</v>
      </c>
      <c r="B959" s="145">
        <v>497117005</v>
      </c>
      <c r="C959" s="146" t="s">
        <v>299</v>
      </c>
      <c r="D959" s="145">
        <v>117</v>
      </c>
      <c r="E959" s="146" t="s">
        <v>36</v>
      </c>
      <c r="F959" s="145">
        <v>5</v>
      </c>
      <c r="G959" s="146" t="s">
        <v>153</v>
      </c>
      <c r="H959" s="262">
        <v>8.1</v>
      </c>
      <c r="I959" s="263"/>
      <c r="J959" s="264">
        <v>10044</v>
      </c>
      <c r="K959" s="265">
        <v>4691</v>
      </c>
      <c r="L959" s="265">
        <v>0</v>
      </c>
      <c r="M959" s="265">
        <v>938</v>
      </c>
      <c r="N959" s="266">
        <v>15673</v>
      </c>
    </row>
    <row r="960" spans="1:14" s="62" customFormat="1" ht="12">
      <c r="A960" s="145">
        <v>497</v>
      </c>
      <c r="B960" s="145">
        <v>497117008</v>
      </c>
      <c r="C960" s="146" t="s">
        <v>299</v>
      </c>
      <c r="D960" s="145">
        <v>117</v>
      </c>
      <c r="E960" s="146" t="s">
        <v>36</v>
      </c>
      <c r="F960" s="145">
        <v>8</v>
      </c>
      <c r="G960" s="146" t="s">
        <v>192</v>
      </c>
      <c r="H960" s="262">
        <v>71.45</v>
      </c>
      <c r="I960" s="263"/>
      <c r="J960" s="264">
        <v>9889</v>
      </c>
      <c r="K960" s="265">
        <v>10144</v>
      </c>
      <c r="L960" s="265">
        <v>0</v>
      </c>
      <c r="M960" s="265">
        <v>938</v>
      </c>
      <c r="N960" s="266">
        <v>20971</v>
      </c>
    </row>
    <row r="961" spans="1:14" s="62" customFormat="1" ht="12">
      <c r="A961" s="145">
        <v>497</v>
      </c>
      <c r="B961" s="145">
        <v>497117024</v>
      </c>
      <c r="C961" s="146" t="s">
        <v>299</v>
      </c>
      <c r="D961" s="145">
        <v>117</v>
      </c>
      <c r="E961" s="146" t="s">
        <v>36</v>
      </c>
      <c r="F961" s="145">
        <v>24</v>
      </c>
      <c r="G961" s="146" t="s">
        <v>34</v>
      </c>
      <c r="H961" s="262">
        <v>24.04</v>
      </c>
      <c r="I961" s="263"/>
      <c r="J961" s="264">
        <v>10637</v>
      </c>
      <c r="K961" s="265">
        <v>2122</v>
      </c>
      <c r="L961" s="265">
        <v>0</v>
      </c>
      <c r="M961" s="265">
        <v>938</v>
      </c>
      <c r="N961" s="266">
        <v>13697</v>
      </c>
    </row>
    <row r="962" spans="1:14" s="62" customFormat="1" ht="12">
      <c r="A962" s="145">
        <v>497</v>
      </c>
      <c r="B962" s="145">
        <v>497117061</v>
      </c>
      <c r="C962" s="146" t="s">
        <v>299</v>
      </c>
      <c r="D962" s="145">
        <v>117</v>
      </c>
      <c r="E962" s="146" t="s">
        <v>36</v>
      </c>
      <c r="F962" s="145">
        <v>61</v>
      </c>
      <c r="G962" s="146" t="s">
        <v>154</v>
      </c>
      <c r="H962" s="262">
        <v>19.88</v>
      </c>
      <c r="I962" s="263"/>
      <c r="J962" s="264">
        <v>10625</v>
      </c>
      <c r="K962" s="265">
        <v>580</v>
      </c>
      <c r="L962" s="265">
        <v>0</v>
      </c>
      <c r="M962" s="265">
        <v>938</v>
      </c>
      <c r="N962" s="266">
        <v>12143</v>
      </c>
    </row>
    <row r="963" spans="1:14" s="62" customFormat="1" ht="12">
      <c r="A963" s="145">
        <v>497</v>
      </c>
      <c r="B963" s="145">
        <v>497117074</v>
      </c>
      <c r="C963" s="146" t="s">
        <v>299</v>
      </c>
      <c r="D963" s="145">
        <v>117</v>
      </c>
      <c r="E963" s="146" t="s">
        <v>36</v>
      </c>
      <c r="F963" s="145">
        <v>74</v>
      </c>
      <c r="G963" s="146" t="s">
        <v>301</v>
      </c>
      <c r="H963" s="262">
        <v>7</v>
      </c>
      <c r="I963" s="263"/>
      <c r="J963" s="264">
        <v>10104</v>
      </c>
      <c r="K963" s="265">
        <v>7382</v>
      </c>
      <c r="L963" s="265">
        <v>0</v>
      </c>
      <c r="M963" s="265">
        <v>938</v>
      </c>
      <c r="N963" s="266">
        <v>18424</v>
      </c>
    </row>
    <row r="964" spans="1:14" s="62" customFormat="1" ht="12">
      <c r="A964" s="145">
        <v>497</v>
      </c>
      <c r="B964" s="145">
        <v>497117086</v>
      </c>
      <c r="C964" s="146" t="s">
        <v>299</v>
      </c>
      <c r="D964" s="145">
        <v>117</v>
      </c>
      <c r="E964" s="146" t="s">
        <v>36</v>
      </c>
      <c r="F964" s="145">
        <v>86</v>
      </c>
      <c r="G964" s="146" t="s">
        <v>191</v>
      </c>
      <c r="H964" s="262">
        <v>26.95</v>
      </c>
      <c r="I964" s="263"/>
      <c r="J964" s="264">
        <v>9832</v>
      </c>
      <c r="K964" s="265">
        <v>1553</v>
      </c>
      <c r="L964" s="265">
        <v>0</v>
      </c>
      <c r="M964" s="265">
        <v>938</v>
      </c>
      <c r="N964" s="266">
        <v>12323</v>
      </c>
    </row>
    <row r="965" spans="1:14" s="62" customFormat="1" ht="12">
      <c r="A965" s="145">
        <v>497</v>
      </c>
      <c r="B965" s="145">
        <v>497117087</v>
      </c>
      <c r="C965" s="146" t="s">
        <v>299</v>
      </c>
      <c r="D965" s="145">
        <v>117</v>
      </c>
      <c r="E965" s="146" t="s">
        <v>36</v>
      </c>
      <c r="F965" s="145">
        <v>87</v>
      </c>
      <c r="G965" s="146" t="s">
        <v>155</v>
      </c>
      <c r="H965" s="262">
        <v>1</v>
      </c>
      <c r="I965" s="263"/>
      <c r="J965" s="264">
        <v>13280</v>
      </c>
      <c r="K965" s="265">
        <v>4776</v>
      </c>
      <c r="L965" s="265">
        <v>0</v>
      </c>
      <c r="M965" s="265">
        <v>938</v>
      </c>
      <c r="N965" s="266">
        <v>18994</v>
      </c>
    </row>
    <row r="966" spans="1:14" s="62" customFormat="1" ht="12">
      <c r="A966" s="145">
        <v>497</v>
      </c>
      <c r="B966" s="145">
        <v>497117111</v>
      </c>
      <c r="C966" s="146" t="s">
        <v>299</v>
      </c>
      <c r="D966" s="145">
        <v>117</v>
      </c>
      <c r="E966" s="146" t="s">
        <v>36</v>
      </c>
      <c r="F966" s="145">
        <v>111</v>
      </c>
      <c r="G966" s="146" t="s">
        <v>245</v>
      </c>
      <c r="H966" s="262">
        <v>10.5</v>
      </c>
      <c r="I966" s="263"/>
      <c r="J966" s="264">
        <v>10458</v>
      </c>
      <c r="K966" s="265">
        <v>2528</v>
      </c>
      <c r="L966" s="265">
        <v>0</v>
      </c>
      <c r="M966" s="265">
        <v>938</v>
      </c>
      <c r="N966" s="266">
        <v>13924</v>
      </c>
    </row>
    <row r="967" spans="1:14" s="62" customFormat="1" ht="12">
      <c r="A967" s="145">
        <v>497</v>
      </c>
      <c r="B967" s="145">
        <v>497117114</v>
      </c>
      <c r="C967" s="146" t="s">
        <v>299</v>
      </c>
      <c r="D967" s="145">
        <v>117</v>
      </c>
      <c r="E967" s="146" t="s">
        <v>36</v>
      </c>
      <c r="F967" s="145">
        <v>114</v>
      </c>
      <c r="G967" s="146" t="s">
        <v>33</v>
      </c>
      <c r="H967" s="262">
        <v>20</v>
      </c>
      <c r="I967" s="263"/>
      <c r="J967" s="264">
        <v>11571</v>
      </c>
      <c r="K967" s="265">
        <v>2859</v>
      </c>
      <c r="L967" s="265">
        <v>0</v>
      </c>
      <c r="M967" s="265">
        <v>938</v>
      </c>
      <c r="N967" s="266">
        <v>15368</v>
      </c>
    </row>
    <row r="968" spans="1:14" s="62" customFormat="1" ht="12">
      <c r="A968" s="145">
        <v>497</v>
      </c>
      <c r="B968" s="145">
        <v>497117117</v>
      </c>
      <c r="C968" s="146" t="s">
        <v>299</v>
      </c>
      <c r="D968" s="145">
        <v>117</v>
      </c>
      <c r="E968" s="146" t="s">
        <v>36</v>
      </c>
      <c r="F968" s="145">
        <v>117</v>
      </c>
      <c r="G968" s="146" t="s">
        <v>36</v>
      </c>
      <c r="H968" s="262">
        <v>34.950000000000003</v>
      </c>
      <c r="I968" s="263"/>
      <c r="J968" s="264">
        <v>9432</v>
      </c>
      <c r="K968" s="265">
        <v>4438</v>
      </c>
      <c r="L968" s="265">
        <v>0</v>
      </c>
      <c r="M968" s="265">
        <v>938</v>
      </c>
      <c r="N968" s="266">
        <v>14808</v>
      </c>
    </row>
    <row r="969" spans="1:14" s="62" customFormat="1" ht="12">
      <c r="A969" s="145">
        <v>497</v>
      </c>
      <c r="B969" s="145">
        <v>497117127</v>
      </c>
      <c r="C969" s="146" t="s">
        <v>299</v>
      </c>
      <c r="D969" s="145">
        <v>117</v>
      </c>
      <c r="E969" s="146" t="s">
        <v>36</v>
      </c>
      <c r="F969" s="145">
        <v>127</v>
      </c>
      <c r="G969" s="146" t="s">
        <v>193</v>
      </c>
      <c r="H969" s="262">
        <v>2</v>
      </c>
      <c r="I969" s="263"/>
      <c r="J969" s="264">
        <v>11170.588186968838</v>
      </c>
      <c r="K969" s="265">
        <v>4984</v>
      </c>
      <c r="L969" s="265">
        <v>0</v>
      </c>
      <c r="M969" s="265">
        <v>938</v>
      </c>
      <c r="N969" s="266">
        <v>17092.588186968838</v>
      </c>
    </row>
    <row r="970" spans="1:14" s="62" customFormat="1" ht="12">
      <c r="A970" s="145">
        <v>497</v>
      </c>
      <c r="B970" s="145">
        <v>497117137</v>
      </c>
      <c r="C970" s="146" t="s">
        <v>299</v>
      </c>
      <c r="D970" s="145">
        <v>117</v>
      </c>
      <c r="E970" s="146" t="s">
        <v>36</v>
      </c>
      <c r="F970" s="145">
        <v>137</v>
      </c>
      <c r="G970" s="146" t="s">
        <v>202</v>
      </c>
      <c r="H970" s="262">
        <v>39.4</v>
      </c>
      <c r="I970" s="263"/>
      <c r="J970" s="264">
        <v>9904</v>
      </c>
      <c r="K970" s="265">
        <v>0</v>
      </c>
      <c r="L970" s="265">
        <v>0</v>
      </c>
      <c r="M970" s="265">
        <v>938</v>
      </c>
      <c r="N970" s="266">
        <v>10842</v>
      </c>
    </row>
    <row r="971" spans="1:14" s="62" customFormat="1" ht="12">
      <c r="A971" s="145">
        <v>497</v>
      </c>
      <c r="B971" s="145">
        <v>497117154</v>
      </c>
      <c r="C971" s="146" t="s">
        <v>299</v>
      </c>
      <c r="D971" s="145">
        <v>117</v>
      </c>
      <c r="E971" s="146" t="s">
        <v>36</v>
      </c>
      <c r="F971" s="145">
        <v>154</v>
      </c>
      <c r="G971" s="146" t="s">
        <v>302</v>
      </c>
      <c r="H971" s="262">
        <v>2.11</v>
      </c>
      <c r="I971" s="263"/>
      <c r="J971" s="264">
        <v>9190</v>
      </c>
      <c r="K971" s="265">
        <v>11484</v>
      </c>
      <c r="L971" s="265">
        <v>0</v>
      </c>
      <c r="M971" s="265">
        <v>938</v>
      </c>
      <c r="N971" s="266">
        <v>21612</v>
      </c>
    </row>
    <row r="972" spans="1:14" s="62" customFormat="1" ht="12">
      <c r="A972" s="145">
        <v>497</v>
      </c>
      <c r="B972" s="145">
        <v>497117159</v>
      </c>
      <c r="C972" s="146" t="s">
        <v>299</v>
      </c>
      <c r="D972" s="145">
        <v>117</v>
      </c>
      <c r="E972" s="146" t="s">
        <v>36</v>
      </c>
      <c r="F972" s="145">
        <v>159</v>
      </c>
      <c r="G972" s="146" t="s">
        <v>156</v>
      </c>
      <c r="H972" s="262">
        <v>5</v>
      </c>
      <c r="I972" s="263"/>
      <c r="J972" s="264">
        <v>9167</v>
      </c>
      <c r="K972" s="265">
        <v>4247</v>
      </c>
      <c r="L972" s="265">
        <v>0</v>
      </c>
      <c r="M972" s="265">
        <v>938</v>
      </c>
      <c r="N972" s="266">
        <v>14352</v>
      </c>
    </row>
    <row r="973" spans="1:14" s="62" customFormat="1" ht="12">
      <c r="A973" s="145">
        <v>497</v>
      </c>
      <c r="B973" s="145">
        <v>497117161</v>
      </c>
      <c r="C973" s="146" t="s">
        <v>299</v>
      </c>
      <c r="D973" s="145">
        <v>117</v>
      </c>
      <c r="E973" s="146" t="s">
        <v>36</v>
      </c>
      <c r="F973" s="145">
        <v>161</v>
      </c>
      <c r="G973" s="146" t="s">
        <v>157</v>
      </c>
      <c r="H973" s="262">
        <v>1</v>
      </c>
      <c r="I973" s="263"/>
      <c r="J973" s="264">
        <v>11675.727046632124</v>
      </c>
      <c r="K973" s="265">
        <v>4899</v>
      </c>
      <c r="L973" s="265">
        <v>0</v>
      </c>
      <c r="M973" s="265">
        <v>938</v>
      </c>
      <c r="N973" s="266">
        <v>17512.727046632124</v>
      </c>
    </row>
    <row r="974" spans="1:14" s="62" customFormat="1" ht="12">
      <c r="A974" s="145">
        <v>497</v>
      </c>
      <c r="B974" s="145">
        <v>497117210</v>
      </c>
      <c r="C974" s="146" t="s">
        <v>299</v>
      </c>
      <c r="D974" s="145">
        <v>117</v>
      </c>
      <c r="E974" s="146" t="s">
        <v>36</v>
      </c>
      <c r="F974" s="145">
        <v>210</v>
      </c>
      <c r="G974" s="146" t="s">
        <v>194</v>
      </c>
      <c r="H974" s="262">
        <v>43.349999999999994</v>
      </c>
      <c r="I974" s="263"/>
      <c r="J974" s="264">
        <v>10174</v>
      </c>
      <c r="K974" s="265">
        <v>3226</v>
      </c>
      <c r="L974" s="265">
        <v>0</v>
      </c>
      <c r="M974" s="265">
        <v>938</v>
      </c>
      <c r="N974" s="266">
        <v>14338</v>
      </c>
    </row>
    <row r="975" spans="1:14" s="62" customFormat="1" ht="12">
      <c r="A975" s="145">
        <v>497</v>
      </c>
      <c r="B975" s="145">
        <v>497117223</v>
      </c>
      <c r="C975" s="146" t="s">
        <v>299</v>
      </c>
      <c r="D975" s="145">
        <v>117</v>
      </c>
      <c r="E975" s="146" t="s">
        <v>36</v>
      </c>
      <c r="F975" s="145">
        <v>223</v>
      </c>
      <c r="G975" s="146" t="s">
        <v>303</v>
      </c>
      <c r="H975" s="262">
        <v>4</v>
      </c>
      <c r="I975" s="263"/>
      <c r="J975" s="264">
        <v>9305</v>
      </c>
      <c r="K975" s="265">
        <v>337</v>
      </c>
      <c r="L975" s="265">
        <v>0</v>
      </c>
      <c r="M975" s="265">
        <v>938</v>
      </c>
      <c r="N975" s="266">
        <v>10580</v>
      </c>
    </row>
    <row r="976" spans="1:14" s="62" customFormat="1" ht="12">
      <c r="A976" s="145">
        <v>497</v>
      </c>
      <c r="B976" s="145">
        <v>497117272</v>
      </c>
      <c r="C976" s="146" t="s">
        <v>299</v>
      </c>
      <c r="D976" s="145">
        <v>117</v>
      </c>
      <c r="E976" s="146" t="s">
        <v>36</v>
      </c>
      <c r="F976" s="145">
        <v>272</v>
      </c>
      <c r="G976" s="146" t="s">
        <v>305</v>
      </c>
      <c r="H976" s="262">
        <v>3</v>
      </c>
      <c r="I976" s="263"/>
      <c r="J976" s="264">
        <v>9305</v>
      </c>
      <c r="K976" s="265">
        <v>12901</v>
      </c>
      <c r="L976" s="265">
        <v>0</v>
      </c>
      <c r="M976" s="265">
        <v>938</v>
      </c>
      <c r="N976" s="266">
        <v>23144</v>
      </c>
    </row>
    <row r="977" spans="1:14" s="62" customFormat="1" ht="12">
      <c r="A977" s="145">
        <v>497</v>
      </c>
      <c r="B977" s="145">
        <v>497117275</v>
      </c>
      <c r="C977" s="146" t="s">
        <v>299</v>
      </c>
      <c r="D977" s="145">
        <v>117</v>
      </c>
      <c r="E977" s="146" t="s">
        <v>36</v>
      </c>
      <c r="F977" s="145">
        <v>275</v>
      </c>
      <c r="G977" s="146" t="s">
        <v>195</v>
      </c>
      <c r="H977" s="262">
        <v>3.43</v>
      </c>
      <c r="I977" s="263"/>
      <c r="J977" s="264">
        <v>11262</v>
      </c>
      <c r="K977" s="265">
        <v>4618</v>
      </c>
      <c r="L977" s="265">
        <v>0</v>
      </c>
      <c r="M977" s="265">
        <v>938</v>
      </c>
      <c r="N977" s="266">
        <v>16818</v>
      </c>
    </row>
    <row r="978" spans="1:14" s="62" customFormat="1" ht="12">
      <c r="A978" s="145">
        <v>497</v>
      </c>
      <c r="B978" s="145">
        <v>497117278</v>
      </c>
      <c r="C978" s="146" t="s">
        <v>299</v>
      </c>
      <c r="D978" s="145">
        <v>117</v>
      </c>
      <c r="E978" s="146" t="s">
        <v>36</v>
      </c>
      <c r="F978" s="145">
        <v>278</v>
      </c>
      <c r="G978" s="146" t="s">
        <v>196</v>
      </c>
      <c r="H978" s="262">
        <v>42</v>
      </c>
      <c r="I978" s="263"/>
      <c r="J978" s="264">
        <v>9926</v>
      </c>
      <c r="K978" s="265">
        <v>1831</v>
      </c>
      <c r="L978" s="265">
        <v>0</v>
      </c>
      <c r="M978" s="265">
        <v>938</v>
      </c>
      <c r="N978" s="266">
        <v>12695</v>
      </c>
    </row>
    <row r="979" spans="1:14" s="62" customFormat="1" ht="12">
      <c r="A979" s="145">
        <v>497</v>
      </c>
      <c r="B979" s="145">
        <v>497117281</v>
      </c>
      <c r="C979" s="146" t="s">
        <v>299</v>
      </c>
      <c r="D979" s="145">
        <v>117</v>
      </c>
      <c r="E979" s="146" t="s">
        <v>36</v>
      </c>
      <c r="F979" s="145">
        <v>281</v>
      </c>
      <c r="G979" s="146" t="s">
        <v>152</v>
      </c>
      <c r="H979" s="262">
        <v>85.7</v>
      </c>
      <c r="I979" s="263"/>
      <c r="J979" s="264">
        <v>12680</v>
      </c>
      <c r="K979" s="265">
        <v>576</v>
      </c>
      <c r="L979" s="265">
        <v>0</v>
      </c>
      <c r="M979" s="265">
        <v>938</v>
      </c>
      <c r="N979" s="266">
        <v>14194</v>
      </c>
    </row>
    <row r="980" spans="1:14" s="62" customFormat="1" ht="12">
      <c r="A980" s="145">
        <v>497</v>
      </c>
      <c r="B980" s="145">
        <v>497117325</v>
      </c>
      <c r="C980" s="146" t="s">
        <v>299</v>
      </c>
      <c r="D980" s="145">
        <v>117</v>
      </c>
      <c r="E980" s="146" t="s">
        <v>36</v>
      </c>
      <c r="F980" s="145">
        <v>325</v>
      </c>
      <c r="G980" s="146" t="s">
        <v>204</v>
      </c>
      <c r="H980" s="262">
        <v>7</v>
      </c>
      <c r="I980" s="263"/>
      <c r="J980" s="264">
        <v>9896</v>
      </c>
      <c r="K980" s="265">
        <v>1414</v>
      </c>
      <c r="L980" s="265">
        <v>0</v>
      </c>
      <c r="M980" s="265">
        <v>938</v>
      </c>
      <c r="N980" s="266">
        <v>12248</v>
      </c>
    </row>
    <row r="981" spans="1:14" s="62" customFormat="1" ht="12">
      <c r="A981" s="145">
        <v>497</v>
      </c>
      <c r="B981" s="145">
        <v>497117332</v>
      </c>
      <c r="C981" s="146" t="s">
        <v>299</v>
      </c>
      <c r="D981" s="145">
        <v>117</v>
      </c>
      <c r="E981" s="146" t="s">
        <v>36</v>
      </c>
      <c r="F981" s="145">
        <v>332</v>
      </c>
      <c r="G981" s="146" t="s">
        <v>205</v>
      </c>
      <c r="H981" s="262">
        <v>4.82</v>
      </c>
      <c r="I981" s="263"/>
      <c r="J981" s="264">
        <v>9132</v>
      </c>
      <c r="K981" s="265">
        <v>705</v>
      </c>
      <c r="L981" s="265">
        <v>0</v>
      </c>
      <c r="M981" s="265">
        <v>938</v>
      </c>
      <c r="N981" s="266">
        <v>10775</v>
      </c>
    </row>
    <row r="982" spans="1:14" s="62" customFormat="1" ht="12">
      <c r="A982" s="145">
        <v>497</v>
      </c>
      <c r="B982" s="145">
        <v>497117340</v>
      </c>
      <c r="C982" s="146" t="s">
        <v>299</v>
      </c>
      <c r="D982" s="145">
        <v>117</v>
      </c>
      <c r="E982" s="146" t="s">
        <v>36</v>
      </c>
      <c r="F982" s="145">
        <v>340</v>
      </c>
      <c r="G982" s="146" t="s">
        <v>198</v>
      </c>
      <c r="H982" s="262">
        <v>1</v>
      </c>
      <c r="I982" s="263"/>
      <c r="J982" s="264">
        <v>11304</v>
      </c>
      <c r="K982" s="265">
        <v>8600</v>
      </c>
      <c r="L982" s="265">
        <v>0</v>
      </c>
      <c r="M982" s="265">
        <v>938</v>
      </c>
      <c r="N982" s="266">
        <v>20842</v>
      </c>
    </row>
    <row r="983" spans="1:14" s="62" customFormat="1" ht="12">
      <c r="A983" s="145">
        <v>497</v>
      </c>
      <c r="B983" s="145">
        <v>497117605</v>
      </c>
      <c r="C983" s="146" t="s">
        <v>299</v>
      </c>
      <c r="D983" s="145">
        <v>117</v>
      </c>
      <c r="E983" s="146" t="s">
        <v>36</v>
      </c>
      <c r="F983" s="145">
        <v>605</v>
      </c>
      <c r="G983" s="146" t="s">
        <v>199</v>
      </c>
      <c r="H983" s="262">
        <v>54.2</v>
      </c>
      <c r="I983" s="263"/>
      <c r="J983" s="264">
        <v>11039</v>
      </c>
      <c r="K983" s="265">
        <v>7650</v>
      </c>
      <c r="L983" s="265">
        <v>0</v>
      </c>
      <c r="M983" s="265">
        <v>938</v>
      </c>
      <c r="N983" s="266">
        <v>19627</v>
      </c>
    </row>
    <row r="984" spans="1:14" s="62" customFormat="1" ht="12">
      <c r="A984" s="145">
        <v>497</v>
      </c>
      <c r="B984" s="145">
        <v>497117670</v>
      </c>
      <c r="C984" s="146" t="s">
        <v>299</v>
      </c>
      <c r="D984" s="145">
        <v>117</v>
      </c>
      <c r="E984" s="146" t="s">
        <v>36</v>
      </c>
      <c r="F984" s="145">
        <v>670</v>
      </c>
      <c r="G984" s="146" t="s">
        <v>38</v>
      </c>
      <c r="H984" s="262">
        <v>6</v>
      </c>
      <c r="I984" s="263"/>
      <c r="J984" s="264">
        <v>10089</v>
      </c>
      <c r="K984" s="265">
        <v>7142</v>
      </c>
      <c r="L984" s="265">
        <v>0</v>
      </c>
      <c r="M984" s="265">
        <v>938</v>
      </c>
      <c r="N984" s="266">
        <v>18169</v>
      </c>
    </row>
    <row r="985" spans="1:14" s="62" customFormat="1" ht="12">
      <c r="A985" s="145">
        <v>497</v>
      </c>
      <c r="B985" s="145">
        <v>497117672</v>
      </c>
      <c r="C985" s="146" t="s">
        <v>299</v>
      </c>
      <c r="D985" s="145">
        <v>117</v>
      </c>
      <c r="E985" s="146" t="s">
        <v>36</v>
      </c>
      <c r="F985" s="145">
        <v>672</v>
      </c>
      <c r="G985" s="146" t="s">
        <v>55</v>
      </c>
      <c r="H985" s="262">
        <v>2</v>
      </c>
      <c r="I985" s="263"/>
      <c r="J985" s="264">
        <v>11813.202455934193</v>
      </c>
      <c r="K985" s="265">
        <v>3828</v>
      </c>
      <c r="L985" s="265">
        <v>0</v>
      </c>
      <c r="M985" s="265">
        <v>938</v>
      </c>
      <c r="N985" s="266">
        <v>16579.202455934195</v>
      </c>
    </row>
    <row r="986" spans="1:14" s="62" customFormat="1" ht="12">
      <c r="A986" s="145">
        <v>497</v>
      </c>
      <c r="B986" s="145">
        <v>497117674</v>
      </c>
      <c r="C986" s="146" t="s">
        <v>299</v>
      </c>
      <c r="D986" s="145">
        <v>117</v>
      </c>
      <c r="E986" s="146" t="s">
        <v>36</v>
      </c>
      <c r="F986" s="145">
        <v>674</v>
      </c>
      <c r="G986" s="146" t="s">
        <v>39</v>
      </c>
      <c r="H986" s="262">
        <v>16</v>
      </c>
      <c r="I986" s="263"/>
      <c r="J986" s="264">
        <v>11619</v>
      </c>
      <c r="K986" s="265">
        <v>4613</v>
      </c>
      <c r="L986" s="265">
        <v>0</v>
      </c>
      <c r="M986" s="265">
        <v>938</v>
      </c>
      <c r="N986" s="266">
        <v>17170</v>
      </c>
    </row>
    <row r="987" spans="1:14" s="62" customFormat="1" ht="12">
      <c r="A987" s="145">
        <v>497</v>
      </c>
      <c r="B987" s="145">
        <v>497117680</v>
      </c>
      <c r="C987" s="146" t="s">
        <v>299</v>
      </c>
      <c r="D987" s="145">
        <v>117</v>
      </c>
      <c r="E987" s="146" t="s">
        <v>36</v>
      </c>
      <c r="F987" s="145">
        <v>680</v>
      </c>
      <c r="G987" s="146" t="s">
        <v>158</v>
      </c>
      <c r="H987" s="262">
        <v>2.5</v>
      </c>
      <c r="I987" s="263"/>
      <c r="J987" s="264">
        <v>9305</v>
      </c>
      <c r="K987" s="265">
        <v>3314</v>
      </c>
      <c r="L987" s="265">
        <v>0</v>
      </c>
      <c r="M987" s="265">
        <v>938</v>
      </c>
      <c r="N987" s="266">
        <v>13557</v>
      </c>
    </row>
    <row r="988" spans="1:14" s="62" customFormat="1" ht="12">
      <c r="A988" s="145">
        <v>497</v>
      </c>
      <c r="B988" s="145">
        <v>497117683</v>
      </c>
      <c r="C988" s="146" t="s">
        <v>299</v>
      </c>
      <c r="D988" s="145">
        <v>117</v>
      </c>
      <c r="E988" s="146" t="s">
        <v>36</v>
      </c>
      <c r="F988" s="145">
        <v>683</v>
      </c>
      <c r="G988" s="146" t="s">
        <v>40</v>
      </c>
      <c r="H988" s="262">
        <v>2.5</v>
      </c>
      <c r="I988" s="263"/>
      <c r="J988" s="264">
        <v>12802</v>
      </c>
      <c r="K988" s="265">
        <v>9141</v>
      </c>
      <c r="L988" s="265">
        <v>0</v>
      </c>
      <c r="M988" s="265">
        <v>938</v>
      </c>
      <c r="N988" s="266">
        <v>22881</v>
      </c>
    </row>
    <row r="989" spans="1:14" s="62" customFormat="1" ht="12">
      <c r="A989" s="145">
        <v>497</v>
      </c>
      <c r="B989" s="145">
        <v>497117750</v>
      </c>
      <c r="C989" s="146" t="s">
        <v>299</v>
      </c>
      <c r="D989" s="145">
        <v>117</v>
      </c>
      <c r="E989" s="146" t="s">
        <v>36</v>
      </c>
      <c r="F989" s="145">
        <v>750</v>
      </c>
      <c r="G989" s="146" t="s">
        <v>42</v>
      </c>
      <c r="H989" s="262">
        <v>2</v>
      </c>
      <c r="I989" s="263"/>
      <c r="J989" s="264">
        <v>10766</v>
      </c>
      <c r="K989" s="265">
        <v>6817</v>
      </c>
      <c r="L989" s="265">
        <v>0</v>
      </c>
      <c r="M989" s="265">
        <v>938</v>
      </c>
      <c r="N989" s="266">
        <v>18521</v>
      </c>
    </row>
    <row r="990" spans="1:14" s="62" customFormat="1" ht="12">
      <c r="A990" s="145">
        <v>497</v>
      </c>
      <c r="B990" s="145">
        <v>497117755</v>
      </c>
      <c r="C990" s="146" t="s">
        <v>299</v>
      </c>
      <c r="D990" s="145">
        <v>117</v>
      </c>
      <c r="E990" s="146" t="s">
        <v>36</v>
      </c>
      <c r="F990" s="145">
        <v>755</v>
      </c>
      <c r="G990" s="146" t="s">
        <v>43</v>
      </c>
      <c r="H990" s="262">
        <v>3</v>
      </c>
      <c r="I990" s="263"/>
      <c r="J990" s="264">
        <v>11690</v>
      </c>
      <c r="K990" s="265">
        <v>5528</v>
      </c>
      <c r="L990" s="265">
        <v>0</v>
      </c>
      <c r="M990" s="265">
        <v>938</v>
      </c>
      <c r="N990" s="266">
        <v>18156</v>
      </c>
    </row>
    <row r="991" spans="1:14" s="62" customFormat="1" ht="12">
      <c r="A991" s="145">
        <v>497</v>
      </c>
      <c r="B991" s="145">
        <v>497117766</v>
      </c>
      <c r="C991" s="146" t="s">
        <v>299</v>
      </c>
      <c r="D991" s="145">
        <v>117</v>
      </c>
      <c r="E991" s="146" t="s">
        <v>36</v>
      </c>
      <c r="F991" s="145">
        <v>766</v>
      </c>
      <c r="G991" s="146" t="s">
        <v>248</v>
      </c>
      <c r="H991" s="262">
        <v>3</v>
      </c>
      <c r="I991" s="263"/>
      <c r="J991" s="264">
        <v>15039</v>
      </c>
      <c r="K991" s="265">
        <v>4532</v>
      </c>
      <c r="L991" s="265">
        <v>0</v>
      </c>
      <c r="M991" s="265">
        <v>938</v>
      </c>
      <c r="N991" s="266">
        <v>20509</v>
      </c>
    </row>
    <row r="992" spans="1:14" s="62" customFormat="1" ht="12">
      <c r="A992" s="145">
        <v>498</v>
      </c>
      <c r="B992" s="145">
        <v>498281061</v>
      </c>
      <c r="C992" s="146" t="s">
        <v>307</v>
      </c>
      <c r="D992" s="145">
        <v>281</v>
      </c>
      <c r="E992" s="146" t="s">
        <v>152</v>
      </c>
      <c r="F992" s="145">
        <v>61</v>
      </c>
      <c r="G992" s="146" t="s">
        <v>154</v>
      </c>
      <c r="H992" s="262">
        <v>1.99</v>
      </c>
      <c r="I992" s="263"/>
      <c r="J992" s="264">
        <v>13641</v>
      </c>
      <c r="K992" s="265">
        <v>745</v>
      </c>
      <c r="L992" s="265">
        <v>0</v>
      </c>
      <c r="M992" s="265">
        <v>938</v>
      </c>
      <c r="N992" s="266">
        <v>15324</v>
      </c>
    </row>
    <row r="993" spans="1:14" s="62" customFormat="1" ht="12">
      <c r="A993" s="145">
        <v>498</v>
      </c>
      <c r="B993" s="145">
        <v>498281087</v>
      </c>
      <c r="C993" s="146" t="s">
        <v>307</v>
      </c>
      <c r="D993" s="145">
        <v>281</v>
      </c>
      <c r="E993" s="146" t="s">
        <v>152</v>
      </c>
      <c r="F993" s="145">
        <v>87</v>
      </c>
      <c r="G993" s="146" t="s">
        <v>155</v>
      </c>
      <c r="H993" s="262">
        <v>0.81</v>
      </c>
      <c r="I993" s="263"/>
      <c r="J993" s="264">
        <v>10983.843991676127</v>
      </c>
      <c r="K993" s="265">
        <v>3950</v>
      </c>
      <c r="L993" s="265">
        <v>0</v>
      </c>
      <c r="M993" s="265">
        <v>938</v>
      </c>
      <c r="N993" s="266">
        <v>15871.843991676127</v>
      </c>
    </row>
    <row r="994" spans="1:14" s="62" customFormat="1" ht="12">
      <c r="A994" s="145">
        <v>498</v>
      </c>
      <c r="B994" s="145">
        <v>498281137</v>
      </c>
      <c r="C994" s="146" t="s">
        <v>307</v>
      </c>
      <c r="D994" s="145">
        <v>281</v>
      </c>
      <c r="E994" s="146" t="s">
        <v>152</v>
      </c>
      <c r="F994" s="145">
        <v>137</v>
      </c>
      <c r="G994" s="146" t="s">
        <v>202</v>
      </c>
      <c r="H994" s="262">
        <v>0.05</v>
      </c>
      <c r="I994" s="263"/>
      <c r="J994" s="264">
        <v>14182.952439830107</v>
      </c>
      <c r="K994" s="265">
        <v>0</v>
      </c>
      <c r="L994" s="265">
        <v>0</v>
      </c>
      <c r="M994" s="265">
        <v>938</v>
      </c>
      <c r="N994" s="266">
        <v>15120.952439830107</v>
      </c>
    </row>
    <row r="995" spans="1:14" s="62" customFormat="1" ht="12">
      <c r="A995" s="145">
        <v>498</v>
      </c>
      <c r="B995" s="145">
        <v>498281281</v>
      </c>
      <c r="C995" s="146" t="s">
        <v>307</v>
      </c>
      <c r="D995" s="145">
        <v>281</v>
      </c>
      <c r="E995" s="146" t="s">
        <v>152</v>
      </c>
      <c r="F995" s="145">
        <v>281</v>
      </c>
      <c r="G995" s="146" t="s">
        <v>152</v>
      </c>
      <c r="H995" s="262">
        <v>407.72000000000008</v>
      </c>
      <c r="I995" s="263"/>
      <c r="J995" s="264">
        <v>13300</v>
      </c>
      <c r="K995" s="265">
        <v>604</v>
      </c>
      <c r="L995" s="265">
        <v>576.59456162726042</v>
      </c>
      <c r="M995" s="265">
        <v>938</v>
      </c>
      <c r="N995" s="266">
        <v>15418.59456162726</v>
      </c>
    </row>
    <row r="996" spans="1:14" s="62" customFormat="1" ht="12">
      <c r="A996" s="145">
        <v>498</v>
      </c>
      <c r="B996" s="145">
        <v>498281332</v>
      </c>
      <c r="C996" s="146" t="s">
        <v>307</v>
      </c>
      <c r="D996" s="145">
        <v>281</v>
      </c>
      <c r="E996" s="146" t="s">
        <v>152</v>
      </c>
      <c r="F996" s="145">
        <v>332</v>
      </c>
      <c r="G996" s="146" t="s">
        <v>205</v>
      </c>
      <c r="H996" s="262">
        <v>0.37</v>
      </c>
      <c r="I996" s="263"/>
      <c r="J996" s="264">
        <v>13539</v>
      </c>
      <c r="K996" s="265">
        <v>1045</v>
      </c>
      <c r="L996" s="265">
        <v>0</v>
      </c>
      <c r="M996" s="265">
        <v>938</v>
      </c>
      <c r="N996" s="266">
        <v>15522</v>
      </c>
    </row>
    <row r="997" spans="1:14" s="62" customFormat="1" ht="12">
      <c r="A997" s="145">
        <v>499</v>
      </c>
      <c r="B997" s="145">
        <v>499061024</v>
      </c>
      <c r="C997" s="146" t="s">
        <v>566</v>
      </c>
      <c r="D997" s="145">
        <v>61</v>
      </c>
      <c r="E997" s="146" t="s">
        <v>154</v>
      </c>
      <c r="F997" s="145">
        <v>24</v>
      </c>
      <c r="G997" s="146" t="s">
        <v>34</v>
      </c>
      <c r="H997" s="262">
        <v>1</v>
      </c>
      <c r="I997" s="263"/>
      <c r="J997" s="264">
        <v>10854.441378402105</v>
      </c>
      <c r="K997" s="265">
        <v>2165</v>
      </c>
      <c r="L997" s="265">
        <v>0</v>
      </c>
      <c r="M997" s="265">
        <v>938</v>
      </c>
      <c r="N997" s="266">
        <v>13957.441378402105</v>
      </c>
    </row>
    <row r="998" spans="1:14" s="62" customFormat="1" ht="12">
      <c r="A998" s="145">
        <v>499</v>
      </c>
      <c r="B998" s="145">
        <v>499061061</v>
      </c>
      <c r="C998" s="146" t="s">
        <v>566</v>
      </c>
      <c r="D998" s="145">
        <v>61</v>
      </c>
      <c r="E998" s="146" t="s">
        <v>154</v>
      </c>
      <c r="F998" s="145">
        <v>61</v>
      </c>
      <c r="G998" s="146" t="s">
        <v>154</v>
      </c>
      <c r="H998" s="262">
        <v>139.77000000000001</v>
      </c>
      <c r="I998" s="263"/>
      <c r="J998" s="264">
        <v>11551</v>
      </c>
      <c r="K998" s="265">
        <v>631</v>
      </c>
      <c r="L998" s="265">
        <v>0</v>
      </c>
      <c r="M998" s="265">
        <v>938</v>
      </c>
      <c r="N998" s="266">
        <v>13120</v>
      </c>
    </row>
    <row r="999" spans="1:14" s="62" customFormat="1" ht="12">
      <c r="A999" s="145">
        <v>499</v>
      </c>
      <c r="B999" s="145">
        <v>499061111</v>
      </c>
      <c r="C999" s="146" t="s">
        <v>566</v>
      </c>
      <c r="D999" s="145">
        <v>61</v>
      </c>
      <c r="E999" s="146" t="s">
        <v>154</v>
      </c>
      <c r="F999" s="145">
        <v>111</v>
      </c>
      <c r="G999" s="146" t="s">
        <v>245</v>
      </c>
      <c r="H999" s="262">
        <v>1</v>
      </c>
      <c r="I999" s="263"/>
      <c r="J999" s="264">
        <v>13234</v>
      </c>
      <c r="K999" s="265">
        <v>3199</v>
      </c>
      <c r="L999" s="265">
        <v>0</v>
      </c>
      <c r="M999" s="265">
        <v>938</v>
      </c>
      <c r="N999" s="266">
        <v>17371</v>
      </c>
    </row>
    <row r="1000" spans="1:14" s="62" customFormat="1" ht="12">
      <c r="A1000" s="145">
        <v>499</v>
      </c>
      <c r="B1000" s="145">
        <v>499061114</v>
      </c>
      <c r="C1000" s="146" t="s">
        <v>566</v>
      </c>
      <c r="D1000" s="145">
        <v>61</v>
      </c>
      <c r="E1000" s="146" t="s">
        <v>154</v>
      </c>
      <c r="F1000" s="145">
        <v>114</v>
      </c>
      <c r="G1000" s="146" t="s">
        <v>33</v>
      </c>
      <c r="H1000" s="262">
        <v>1</v>
      </c>
      <c r="I1000" s="263"/>
      <c r="J1000" s="264">
        <v>12294.80486005089</v>
      </c>
      <c r="K1000" s="265">
        <v>3038</v>
      </c>
      <c r="L1000" s="265">
        <v>0</v>
      </c>
      <c r="M1000" s="265">
        <v>938</v>
      </c>
      <c r="N1000" s="266">
        <v>16270.80486005089</v>
      </c>
    </row>
    <row r="1001" spans="1:14" s="62" customFormat="1" ht="12">
      <c r="A1001" s="145">
        <v>499</v>
      </c>
      <c r="B1001" s="145">
        <v>499061137</v>
      </c>
      <c r="C1001" s="146" t="s">
        <v>566</v>
      </c>
      <c r="D1001" s="145">
        <v>61</v>
      </c>
      <c r="E1001" s="146" t="s">
        <v>154</v>
      </c>
      <c r="F1001" s="145">
        <v>137</v>
      </c>
      <c r="G1001" s="146" t="s">
        <v>202</v>
      </c>
      <c r="H1001" s="262">
        <v>4</v>
      </c>
      <c r="I1001" s="263"/>
      <c r="J1001" s="264">
        <v>13335</v>
      </c>
      <c r="K1001" s="265">
        <v>0</v>
      </c>
      <c r="L1001" s="265">
        <v>0</v>
      </c>
      <c r="M1001" s="265">
        <v>938</v>
      </c>
      <c r="N1001" s="266">
        <v>14273</v>
      </c>
    </row>
    <row r="1002" spans="1:14" s="62" customFormat="1" ht="12">
      <c r="A1002" s="145">
        <v>499</v>
      </c>
      <c r="B1002" s="145">
        <v>499061161</v>
      </c>
      <c r="C1002" s="146" t="s">
        <v>566</v>
      </c>
      <c r="D1002" s="145">
        <v>61</v>
      </c>
      <c r="E1002" s="146" t="s">
        <v>154</v>
      </c>
      <c r="F1002" s="145">
        <v>161</v>
      </c>
      <c r="G1002" s="146" t="s">
        <v>157</v>
      </c>
      <c r="H1002" s="262">
        <v>8.85</v>
      </c>
      <c r="I1002" s="263"/>
      <c r="J1002" s="264">
        <v>12449</v>
      </c>
      <c r="K1002" s="265">
        <v>5223</v>
      </c>
      <c r="L1002" s="265">
        <v>0</v>
      </c>
      <c r="M1002" s="265">
        <v>938</v>
      </c>
      <c r="N1002" s="266">
        <v>18610</v>
      </c>
    </row>
    <row r="1003" spans="1:14" s="62" customFormat="1" ht="12">
      <c r="A1003" s="145">
        <v>499</v>
      </c>
      <c r="B1003" s="145">
        <v>499061227</v>
      </c>
      <c r="C1003" s="146" t="s">
        <v>566</v>
      </c>
      <c r="D1003" s="145">
        <v>61</v>
      </c>
      <c r="E1003" s="146" t="s">
        <v>154</v>
      </c>
      <c r="F1003" s="145">
        <v>227</v>
      </c>
      <c r="G1003" s="146" t="s">
        <v>247</v>
      </c>
      <c r="H1003" s="262">
        <v>0.5</v>
      </c>
      <c r="I1003" s="263"/>
      <c r="J1003" s="264">
        <v>12081.55337579618</v>
      </c>
      <c r="K1003" s="265">
        <v>3640</v>
      </c>
      <c r="L1003" s="265">
        <v>0</v>
      </c>
      <c r="M1003" s="265">
        <v>938</v>
      </c>
      <c r="N1003" s="266">
        <v>16659.553375796182</v>
      </c>
    </row>
    <row r="1004" spans="1:14" s="62" customFormat="1" ht="12">
      <c r="A1004" s="145">
        <v>499</v>
      </c>
      <c r="B1004" s="145">
        <v>499061278</v>
      </c>
      <c r="C1004" s="146" t="s">
        <v>566</v>
      </c>
      <c r="D1004" s="145">
        <v>61</v>
      </c>
      <c r="E1004" s="146" t="s">
        <v>154</v>
      </c>
      <c r="F1004" s="145">
        <v>278</v>
      </c>
      <c r="G1004" s="146" t="s">
        <v>196</v>
      </c>
      <c r="H1004" s="262">
        <v>3</v>
      </c>
      <c r="I1004" s="263"/>
      <c r="J1004" s="264">
        <v>12190</v>
      </c>
      <c r="K1004" s="265">
        <v>2249</v>
      </c>
      <c r="L1004" s="265">
        <v>0</v>
      </c>
      <c r="M1004" s="265">
        <v>938</v>
      </c>
      <c r="N1004" s="266">
        <v>15377</v>
      </c>
    </row>
    <row r="1005" spans="1:14" s="62" customFormat="1" ht="12">
      <c r="A1005" s="145">
        <v>499</v>
      </c>
      <c r="B1005" s="145">
        <v>499061281</v>
      </c>
      <c r="C1005" s="146" t="s">
        <v>566</v>
      </c>
      <c r="D1005" s="145">
        <v>61</v>
      </c>
      <c r="E1005" s="146" t="s">
        <v>154</v>
      </c>
      <c r="F1005" s="145">
        <v>281</v>
      </c>
      <c r="G1005" s="146" t="s">
        <v>152</v>
      </c>
      <c r="H1005" s="262">
        <v>371.89000000000004</v>
      </c>
      <c r="I1005" s="263"/>
      <c r="J1005" s="264">
        <v>12495</v>
      </c>
      <c r="K1005" s="265">
        <v>568</v>
      </c>
      <c r="L1005" s="265">
        <v>0</v>
      </c>
      <c r="M1005" s="265">
        <v>938</v>
      </c>
      <c r="N1005" s="266">
        <v>14001</v>
      </c>
    </row>
    <row r="1006" spans="1:14" s="62" customFormat="1" ht="12">
      <c r="A1006" s="145">
        <v>499</v>
      </c>
      <c r="B1006" s="145">
        <v>499061325</v>
      </c>
      <c r="C1006" s="146" t="s">
        <v>566</v>
      </c>
      <c r="D1006" s="145">
        <v>61</v>
      </c>
      <c r="E1006" s="146" t="s">
        <v>154</v>
      </c>
      <c r="F1006" s="145">
        <v>325</v>
      </c>
      <c r="G1006" s="146" t="s">
        <v>204</v>
      </c>
      <c r="H1006" s="262">
        <v>2</v>
      </c>
      <c r="I1006" s="263"/>
      <c r="J1006" s="264">
        <v>14442</v>
      </c>
      <c r="K1006" s="265">
        <v>2064</v>
      </c>
      <c r="L1006" s="265">
        <v>0</v>
      </c>
      <c r="M1006" s="265">
        <v>938</v>
      </c>
      <c r="N1006" s="266">
        <v>17444</v>
      </c>
    </row>
    <row r="1007" spans="1:14" s="62" customFormat="1" ht="12">
      <c r="A1007" s="145">
        <v>499</v>
      </c>
      <c r="B1007" s="145">
        <v>499061332</v>
      </c>
      <c r="C1007" s="146" t="s">
        <v>566</v>
      </c>
      <c r="D1007" s="145">
        <v>61</v>
      </c>
      <c r="E1007" s="146" t="s">
        <v>154</v>
      </c>
      <c r="F1007" s="145">
        <v>332</v>
      </c>
      <c r="G1007" s="146" t="s">
        <v>205</v>
      </c>
      <c r="H1007" s="262">
        <v>2</v>
      </c>
      <c r="I1007" s="263"/>
      <c r="J1007" s="264">
        <v>12987</v>
      </c>
      <c r="K1007" s="265">
        <v>1002</v>
      </c>
      <c r="L1007" s="265">
        <v>0</v>
      </c>
      <c r="M1007" s="265">
        <v>938</v>
      </c>
      <c r="N1007" s="266">
        <v>14927</v>
      </c>
    </row>
    <row r="1008" spans="1:14" s="62" customFormat="1" ht="12">
      <c r="A1008" s="145">
        <v>499</v>
      </c>
      <c r="B1008" s="145">
        <v>499061672</v>
      </c>
      <c r="C1008" s="146" t="s">
        <v>566</v>
      </c>
      <c r="D1008" s="145">
        <v>61</v>
      </c>
      <c r="E1008" s="146" t="s">
        <v>154</v>
      </c>
      <c r="F1008" s="145">
        <v>672</v>
      </c>
      <c r="G1008" s="146" t="s">
        <v>55</v>
      </c>
      <c r="H1008" s="262">
        <v>1</v>
      </c>
      <c r="I1008" s="263"/>
      <c r="J1008" s="264">
        <v>15243</v>
      </c>
      <c r="K1008" s="265">
        <v>4939</v>
      </c>
      <c r="L1008" s="265">
        <v>0</v>
      </c>
      <c r="M1008" s="265">
        <v>938</v>
      </c>
      <c r="N1008" s="266">
        <v>21120</v>
      </c>
    </row>
    <row r="1009" spans="1:14" s="62" customFormat="1" ht="12">
      <c r="A1009" s="145">
        <v>499</v>
      </c>
      <c r="B1009" s="145">
        <v>499061766</v>
      </c>
      <c r="C1009" s="146" t="s">
        <v>566</v>
      </c>
      <c r="D1009" s="145">
        <v>61</v>
      </c>
      <c r="E1009" s="146" t="s">
        <v>154</v>
      </c>
      <c r="F1009" s="145">
        <v>766</v>
      </c>
      <c r="G1009" s="146" t="s">
        <v>248</v>
      </c>
      <c r="H1009" s="262">
        <v>1</v>
      </c>
      <c r="I1009" s="263"/>
      <c r="J1009" s="264">
        <v>11776.247128712872</v>
      </c>
      <c r="K1009" s="265">
        <v>3549</v>
      </c>
      <c r="L1009" s="265">
        <v>0</v>
      </c>
      <c r="M1009" s="265">
        <v>938</v>
      </c>
      <c r="N1009" s="266">
        <v>16263.247128712872</v>
      </c>
    </row>
    <row r="1010" spans="1:14" s="62" customFormat="1" ht="12">
      <c r="A1010" s="145">
        <v>3501</v>
      </c>
      <c r="B1010" s="145">
        <v>3501061061</v>
      </c>
      <c r="C1010" s="146" t="s">
        <v>308</v>
      </c>
      <c r="D1010" s="145">
        <v>61</v>
      </c>
      <c r="E1010" s="146" t="s">
        <v>154</v>
      </c>
      <c r="F1010" s="145">
        <v>61</v>
      </c>
      <c r="G1010" s="146" t="s">
        <v>154</v>
      </c>
      <c r="H1010" s="262">
        <v>38.450000000000003</v>
      </c>
      <c r="I1010" s="263"/>
      <c r="J1010" s="264">
        <v>14602</v>
      </c>
      <c r="K1010" s="265">
        <v>797</v>
      </c>
      <c r="L1010" s="265">
        <v>0</v>
      </c>
      <c r="M1010" s="265">
        <v>938</v>
      </c>
      <c r="N1010" s="266">
        <v>16337</v>
      </c>
    </row>
    <row r="1011" spans="1:14" s="62" customFormat="1" ht="12">
      <c r="A1011" s="145">
        <v>3501</v>
      </c>
      <c r="B1011" s="145">
        <v>3501061137</v>
      </c>
      <c r="C1011" s="146" t="s">
        <v>308</v>
      </c>
      <c r="D1011" s="145">
        <v>61</v>
      </c>
      <c r="E1011" s="146" t="s">
        <v>154</v>
      </c>
      <c r="F1011" s="145">
        <v>137</v>
      </c>
      <c r="G1011" s="146" t="s">
        <v>202</v>
      </c>
      <c r="H1011" s="262">
        <v>103.05999999999999</v>
      </c>
      <c r="I1011" s="263"/>
      <c r="J1011" s="264">
        <v>15279</v>
      </c>
      <c r="K1011" s="265">
        <v>0</v>
      </c>
      <c r="L1011" s="265">
        <v>0</v>
      </c>
      <c r="M1011" s="265">
        <v>938</v>
      </c>
      <c r="N1011" s="266">
        <v>16217</v>
      </c>
    </row>
    <row r="1012" spans="1:14" s="62" customFormat="1" ht="12">
      <c r="A1012" s="145">
        <v>3501</v>
      </c>
      <c r="B1012" s="145">
        <v>3501061161</v>
      </c>
      <c r="C1012" s="146" t="s">
        <v>308</v>
      </c>
      <c r="D1012" s="145">
        <v>61</v>
      </c>
      <c r="E1012" s="146" t="s">
        <v>154</v>
      </c>
      <c r="F1012" s="145">
        <v>161</v>
      </c>
      <c r="G1012" s="146" t="s">
        <v>157</v>
      </c>
      <c r="H1012" s="262">
        <v>2</v>
      </c>
      <c r="I1012" s="263"/>
      <c r="J1012" s="264">
        <v>10766</v>
      </c>
      <c r="K1012" s="265">
        <v>4517</v>
      </c>
      <c r="L1012" s="265">
        <v>0</v>
      </c>
      <c r="M1012" s="265">
        <v>938</v>
      </c>
      <c r="N1012" s="266">
        <v>16221</v>
      </c>
    </row>
    <row r="1013" spans="1:14" s="62" customFormat="1" ht="12">
      <c r="A1013" s="145">
        <v>3501</v>
      </c>
      <c r="B1013" s="145">
        <v>3501061210</v>
      </c>
      <c r="C1013" s="146" t="s">
        <v>308</v>
      </c>
      <c r="D1013" s="145">
        <v>61</v>
      </c>
      <c r="E1013" s="146" t="s">
        <v>154</v>
      </c>
      <c r="F1013" s="145">
        <v>210</v>
      </c>
      <c r="G1013" s="146" t="s">
        <v>194</v>
      </c>
      <c r="H1013" s="262">
        <v>1</v>
      </c>
      <c r="I1013" s="263"/>
      <c r="J1013" s="264">
        <v>15039</v>
      </c>
      <c r="K1013" s="265">
        <v>4769</v>
      </c>
      <c r="L1013" s="265">
        <v>0</v>
      </c>
      <c r="M1013" s="265">
        <v>938</v>
      </c>
      <c r="N1013" s="266">
        <v>20746</v>
      </c>
    </row>
    <row r="1014" spans="1:14" s="62" customFormat="1" ht="12">
      <c r="A1014" s="145">
        <v>3501</v>
      </c>
      <c r="B1014" s="145">
        <v>3501061278</v>
      </c>
      <c r="C1014" s="146" t="s">
        <v>308</v>
      </c>
      <c r="D1014" s="145">
        <v>61</v>
      </c>
      <c r="E1014" s="146" t="s">
        <v>154</v>
      </c>
      <c r="F1014" s="145">
        <v>278</v>
      </c>
      <c r="G1014" s="146" t="s">
        <v>196</v>
      </c>
      <c r="H1014" s="262">
        <v>6</v>
      </c>
      <c r="I1014" s="263"/>
      <c r="J1014" s="264">
        <v>14247</v>
      </c>
      <c r="K1014" s="265">
        <v>2628</v>
      </c>
      <c r="L1014" s="265">
        <v>0</v>
      </c>
      <c r="M1014" s="265">
        <v>938</v>
      </c>
      <c r="N1014" s="266">
        <v>17813</v>
      </c>
    </row>
    <row r="1015" spans="1:14" s="62" customFormat="1" ht="12">
      <c r="A1015" s="145">
        <v>3501</v>
      </c>
      <c r="B1015" s="145">
        <v>3501061281</v>
      </c>
      <c r="C1015" s="146" t="s">
        <v>308</v>
      </c>
      <c r="D1015" s="145">
        <v>61</v>
      </c>
      <c r="E1015" s="146" t="s">
        <v>154</v>
      </c>
      <c r="F1015" s="145">
        <v>281</v>
      </c>
      <c r="G1015" s="146" t="s">
        <v>152</v>
      </c>
      <c r="H1015" s="262">
        <v>104.28999999999999</v>
      </c>
      <c r="I1015" s="263"/>
      <c r="J1015" s="264">
        <v>15267</v>
      </c>
      <c r="K1015" s="265">
        <v>694</v>
      </c>
      <c r="L1015" s="265">
        <v>0</v>
      </c>
      <c r="M1015" s="265">
        <v>938</v>
      </c>
      <c r="N1015" s="266">
        <v>16899</v>
      </c>
    </row>
    <row r="1016" spans="1:14" s="62" customFormat="1" ht="12">
      <c r="A1016" s="145">
        <v>3501</v>
      </c>
      <c r="B1016" s="145">
        <v>3501061325</v>
      </c>
      <c r="C1016" s="146" t="s">
        <v>308</v>
      </c>
      <c r="D1016" s="145">
        <v>61</v>
      </c>
      <c r="E1016" s="146" t="s">
        <v>154</v>
      </c>
      <c r="F1016" s="145">
        <v>325</v>
      </c>
      <c r="G1016" s="146" t="s">
        <v>204</v>
      </c>
      <c r="H1016" s="262">
        <v>3.67</v>
      </c>
      <c r="I1016" s="263"/>
      <c r="J1016" s="264">
        <v>12505.803428461981</v>
      </c>
      <c r="K1016" s="265">
        <v>1787</v>
      </c>
      <c r="L1016" s="265">
        <v>0</v>
      </c>
      <c r="M1016" s="265">
        <v>938</v>
      </c>
      <c r="N1016" s="266">
        <v>15230.803428461981</v>
      </c>
    </row>
    <row r="1017" spans="1:14" s="62" customFormat="1" ht="12">
      <c r="A1017" s="145">
        <v>3501</v>
      </c>
      <c r="B1017" s="145">
        <v>3501061332</v>
      </c>
      <c r="C1017" s="146" t="s">
        <v>308</v>
      </c>
      <c r="D1017" s="145">
        <v>61</v>
      </c>
      <c r="E1017" s="146" t="s">
        <v>154</v>
      </c>
      <c r="F1017" s="145">
        <v>332</v>
      </c>
      <c r="G1017" s="146" t="s">
        <v>205</v>
      </c>
      <c r="H1017" s="262">
        <v>2</v>
      </c>
      <c r="I1017" s="263"/>
      <c r="J1017" s="264">
        <v>15976</v>
      </c>
      <c r="K1017" s="265">
        <v>1233</v>
      </c>
      <c r="L1017" s="265">
        <v>0</v>
      </c>
      <c r="M1017" s="265">
        <v>938</v>
      </c>
      <c r="N1017" s="266">
        <v>18147</v>
      </c>
    </row>
    <row r="1018" spans="1:14" s="62" customFormat="1" ht="12">
      <c r="A1018" s="145">
        <v>3501</v>
      </c>
      <c r="B1018" s="145">
        <v>3501061680</v>
      </c>
      <c r="C1018" s="146" t="s">
        <v>308</v>
      </c>
      <c r="D1018" s="145">
        <v>61</v>
      </c>
      <c r="E1018" s="146" t="s">
        <v>154</v>
      </c>
      <c r="F1018" s="145">
        <v>680</v>
      </c>
      <c r="G1018" s="146" t="s">
        <v>158</v>
      </c>
      <c r="H1018" s="262">
        <v>0.55000000000000004</v>
      </c>
      <c r="I1018" s="263"/>
      <c r="J1018" s="264">
        <v>10858.967824597465</v>
      </c>
      <c r="K1018" s="265">
        <v>3868</v>
      </c>
      <c r="L1018" s="265">
        <v>0</v>
      </c>
      <c r="M1018" s="265">
        <v>938</v>
      </c>
      <c r="N1018" s="266">
        <v>15664.967824597465</v>
      </c>
    </row>
    <row r="1019" spans="1:14" s="62" customFormat="1" ht="12">
      <c r="A1019" s="145">
        <v>3501</v>
      </c>
      <c r="B1019" s="145">
        <v>3501061683</v>
      </c>
      <c r="C1019" s="146" t="s">
        <v>308</v>
      </c>
      <c r="D1019" s="145">
        <v>61</v>
      </c>
      <c r="E1019" s="146" t="s">
        <v>154</v>
      </c>
      <c r="F1019" s="145">
        <v>683</v>
      </c>
      <c r="G1019" s="146" t="s">
        <v>40</v>
      </c>
      <c r="H1019" s="262">
        <v>0.17</v>
      </c>
      <c r="I1019" s="263"/>
      <c r="J1019" s="264">
        <v>14723</v>
      </c>
      <c r="K1019" s="265">
        <v>10513</v>
      </c>
      <c r="L1019" s="265">
        <v>0</v>
      </c>
      <c r="M1019" s="265">
        <v>938</v>
      </c>
      <c r="N1019" s="266">
        <v>26174</v>
      </c>
    </row>
    <row r="1020" spans="1:14" s="62" customFormat="1" ht="12">
      <c r="A1020" s="145">
        <v>3502</v>
      </c>
      <c r="B1020" s="145">
        <v>3502281061</v>
      </c>
      <c r="C1020" s="146" t="s">
        <v>309</v>
      </c>
      <c r="D1020" s="145">
        <v>281</v>
      </c>
      <c r="E1020" s="146" t="s">
        <v>152</v>
      </c>
      <c r="F1020" s="145">
        <v>61</v>
      </c>
      <c r="G1020" s="146" t="s">
        <v>154</v>
      </c>
      <c r="H1020" s="262">
        <v>4</v>
      </c>
      <c r="I1020" s="263"/>
      <c r="J1020" s="264">
        <v>15446</v>
      </c>
      <c r="K1020" s="265">
        <v>843</v>
      </c>
      <c r="L1020" s="265">
        <v>0</v>
      </c>
      <c r="M1020" s="265">
        <v>938</v>
      </c>
      <c r="N1020" s="266">
        <v>17227</v>
      </c>
    </row>
    <row r="1021" spans="1:14" s="62" customFormat="1" ht="12">
      <c r="A1021" s="145">
        <v>3502</v>
      </c>
      <c r="B1021" s="145">
        <v>3502281161</v>
      </c>
      <c r="C1021" s="146" t="s">
        <v>309</v>
      </c>
      <c r="D1021" s="145">
        <v>281</v>
      </c>
      <c r="E1021" s="146" t="s">
        <v>152</v>
      </c>
      <c r="F1021" s="145">
        <v>161</v>
      </c>
      <c r="G1021" s="146" t="s">
        <v>157</v>
      </c>
      <c r="H1021" s="262">
        <v>2</v>
      </c>
      <c r="I1021" s="263"/>
      <c r="J1021" s="264">
        <v>11675.727046632124</v>
      </c>
      <c r="K1021" s="265">
        <v>4899</v>
      </c>
      <c r="L1021" s="265">
        <v>0</v>
      </c>
      <c r="M1021" s="265">
        <v>938</v>
      </c>
      <c r="N1021" s="266">
        <v>17512.727046632124</v>
      </c>
    </row>
    <row r="1022" spans="1:14" s="62" customFormat="1" ht="12">
      <c r="A1022" s="145">
        <v>3502</v>
      </c>
      <c r="B1022" s="145">
        <v>3502281281</v>
      </c>
      <c r="C1022" s="146" t="s">
        <v>309</v>
      </c>
      <c r="D1022" s="145">
        <v>281</v>
      </c>
      <c r="E1022" s="146" t="s">
        <v>152</v>
      </c>
      <c r="F1022" s="145">
        <v>281</v>
      </c>
      <c r="G1022" s="146" t="s">
        <v>152</v>
      </c>
      <c r="H1022" s="262">
        <v>468.29999999999995</v>
      </c>
      <c r="I1022" s="263"/>
      <c r="J1022" s="264">
        <v>13595</v>
      </c>
      <c r="K1022" s="265">
        <v>618</v>
      </c>
      <c r="L1022" s="265">
        <v>0</v>
      </c>
      <c r="M1022" s="265">
        <v>938</v>
      </c>
      <c r="N1022" s="266">
        <v>15151</v>
      </c>
    </row>
    <row r="1023" spans="1:14" s="62" customFormat="1" ht="12">
      <c r="A1023" s="145">
        <v>3503</v>
      </c>
      <c r="B1023" s="145">
        <v>3503160031</v>
      </c>
      <c r="C1023" s="146" t="s">
        <v>567</v>
      </c>
      <c r="D1023" s="145">
        <v>160</v>
      </c>
      <c r="E1023" s="146" t="s">
        <v>140</v>
      </c>
      <c r="F1023" s="145">
        <v>31</v>
      </c>
      <c r="G1023" s="146" t="s">
        <v>80</v>
      </c>
      <c r="H1023" s="262">
        <v>6</v>
      </c>
      <c r="I1023" s="263"/>
      <c r="J1023" s="264">
        <v>10750</v>
      </c>
      <c r="K1023" s="265">
        <v>5309</v>
      </c>
      <c r="L1023" s="265">
        <v>0</v>
      </c>
      <c r="M1023" s="265">
        <v>938</v>
      </c>
      <c r="N1023" s="266">
        <v>16997</v>
      </c>
    </row>
    <row r="1024" spans="1:14" s="62" customFormat="1" ht="12">
      <c r="A1024" s="145">
        <v>3503</v>
      </c>
      <c r="B1024" s="145">
        <v>3503160048</v>
      </c>
      <c r="C1024" s="146" t="s">
        <v>567</v>
      </c>
      <c r="D1024" s="145">
        <v>160</v>
      </c>
      <c r="E1024" s="146" t="s">
        <v>140</v>
      </c>
      <c r="F1024" s="145">
        <v>48</v>
      </c>
      <c r="G1024" s="146" t="s">
        <v>224</v>
      </c>
      <c r="H1024" s="262">
        <v>4</v>
      </c>
      <c r="I1024" s="263"/>
      <c r="J1024" s="264">
        <v>9219</v>
      </c>
      <c r="K1024" s="265">
        <v>7712</v>
      </c>
      <c r="L1024" s="265">
        <v>0</v>
      </c>
      <c r="M1024" s="265">
        <v>938</v>
      </c>
      <c r="N1024" s="266">
        <v>17869</v>
      </c>
    </row>
    <row r="1025" spans="1:14" s="62" customFormat="1" ht="12">
      <c r="A1025" s="145">
        <v>3503</v>
      </c>
      <c r="B1025" s="145">
        <v>3503160056</v>
      </c>
      <c r="C1025" s="146" t="s">
        <v>567</v>
      </c>
      <c r="D1025" s="145">
        <v>160</v>
      </c>
      <c r="E1025" s="146" t="s">
        <v>140</v>
      </c>
      <c r="F1025" s="145">
        <v>56</v>
      </c>
      <c r="G1025" s="146" t="s">
        <v>139</v>
      </c>
      <c r="H1025" s="262">
        <v>6</v>
      </c>
      <c r="I1025" s="263"/>
      <c r="J1025" s="264">
        <v>11090</v>
      </c>
      <c r="K1025" s="265">
        <v>3934</v>
      </c>
      <c r="L1025" s="265">
        <v>0</v>
      </c>
      <c r="M1025" s="265">
        <v>938</v>
      </c>
      <c r="N1025" s="266">
        <v>15962</v>
      </c>
    </row>
    <row r="1026" spans="1:14" s="62" customFormat="1" ht="12">
      <c r="A1026" s="145">
        <v>3503</v>
      </c>
      <c r="B1026" s="145">
        <v>3503160079</v>
      </c>
      <c r="C1026" s="146" t="s">
        <v>567</v>
      </c>
      <c r="D1026" s="145">
        <v>160</v>
      </c>
      <c r="E1026" s="146" t="s">
        <v>140</v>
      </c>
      <c r="F1026" s="145">
        <v>79</v>
      </c>
      <c r="G1026" s="146" t="s">
        <v>90</v>
      </c>
      <c r="H1026" s="262">
        <v>63.760000000000005</v>
      </c>
      <c r="I1026" s="263"/>
      <c r="J1026" s="264">
        <v>10326</v>
      </c>
      <c r="K1026" s="265">
        <v>58</v>
      </c>
      <c r="L1026" s="265">
        <v>0</v>
      </c>
      <c r="M1026" s="265">
        <v>938</v>
      </c>
      <c r="N1026" s="266">
        <v>11322</v>
      </c>
    </row>
    <row r="1027" spans="1:14" s="62" customFormat="1" ht="12">
      <c r="A1027" s="145">
        <v>3503</v>
      </c>
      <c r="B1027" s="145">
        <v>3503160097</v>
      </c>
      <c r="C1027" s="146" t="s">
        <v>567</v>
      </c>
      <c r="D1027" s="145">
        <v>160</v>
      </c>
      <c r="E1027" s="146" t="s">
        <v>140</v>
      </c>
      <c r="F1027" s="145">
        <v>97</v>
      </c>
      <c r="G1027" s="146" t="s">
        <v>231</v>
      </c>
      <c r="H1027" s="262">
        <v>2</v>
      </c>
      <c r="I1027" s="263"/>
      <c r="J1027" s="264">
        <v>13248.370237317282</v>
      </c>
      <c r="K1027" s="265">
        <v>6</v>
      </c>
      <c r="L1027" s="265">
        <v>0</v>
      </c>
      <c r="M1027" s="265">
        <v>938</v>
      </c>
      <c r="N1027" s="266">
        <v>14192.370237317282</v>
      </c>
    </row>
    <row r="1028" spans="1:14" s="62" customFormat="1" ht="12">
      <c r="A1028" s="145">
        <v>3503</v>
      </c>
      <c r="B1028" s="145">
        <v>3503160160</v>
      </c>
      <c r="C1028" s="146" t="s">
        <v>567</v>
      </c>
      <c r="D1028" s="145">
        <v>160</v>
      </c>
      <c r="E1028" s="146" t="s">
        <v>140</v>
      </c>
      <c r="F1028" s="145">
        <v>160</v>
      </c>
      <c r="G1028" s="146" t="s">
        <v>140</v>
      </c>
      <c r="H1028" s="262">
        <v>922.5500000000003</v>
      </c>
      <c r="I1028" s="263"/>
      <c r="J1028" s="264">
        <v>12509</v>
      </c>
      <c r="K1028" s="265">
        <v>146</v>
      </c>
      <c r="L1028" s="265">
        <v>0</v>
      </c>
      <c r="M1028" s="265">
        <v>938</v>
      </c>
      <c r="N1028" s="266">
        <v>13593</v>
      </c>
    </row>
    <row r="1029" spans="1:14" s="62" customFormat="1" ht="12">
      <c r="A1029" s="145">
        <v>3503</v>
      </c>
      <c r="B1029" s="145">
        <v>3503160163</v>
      </c>
      <c r="C1029" s="146" t="s">
        <v>567</v>
      </c>
      <c r="D1029" s="145">
        <v>160</v>
      </c>
      <c r="E1029" s="146" t="s">
        <v>140</v>
      </c>
      <c r="F1029" s="145">
        <v>163</v>
      </c>
      <c r="G1029" s="146" t="s">
        <v>17</v>
      </c>
      <c r="H1029" s="262">
        <v>1</v>
      </c>
      <c r="I1029" s="263"/>
      <c r="J1029" s="264">
        <v>13963.125365179414</v>
      </c>
      <c r="K1029" s="265">
        <v>133</v>
      </c>
      <c r="L1029" s="265">
        <v>0</v>
      </c>
      <c r="M1029" s="265">
        <v>938</v>
      </c>
      <c r="N1029" s="266">
        <v>15034.125365179414</v>
      </c>
    </row>
    <row r="1030" spans="1:14" s="62" customFormat="1" ht="12">
      <c r="A1030" s="145">
        <v>3503</v>
      </c>
      <c r="B1030" s="145">
        <v>3503160301</v>
      </c>
      <c r="C1030" s="146" t="s">
        <v>567</v>
      </c>
      <c r="D1030" s="145">
        <v>160</v>
      </c>
      <c r="E1030" s="146" t="s">
        <v>140</v>
      </c>
      <c r="F1030" s="145">
        <v>301</v>
      </c>
      <c r="G1030" s="146" t="s">
        <v>138</v>
      </c>
      <c r="H1030" s="262">
        <v>3</v>
      </c>
      <c r="I1030" s="263"/>
      <c r="J1030" s="264">
        <v>14480</v>
      </c>
      <c r="K1030" s="265">
        <v>5220</v>
      </c>
      <c r="L1030" s="265">
        <v>0</v>
      </c>
      <c r="M1030" s="265">
        <v>938</v>
      </c>
      <c r="N1030" s="266">
        <v>20638</v>
      </c>
    </row>
    <row r="1031" spans="1:14" s="62" customFormat="1" ht="12">
      <c r="A1031" s="145">
        <v>3503</v>
      </c>
      <c r="B1031" s="145">
        <v>3503160326</v>
      </c>
      <c r="C1031" s="146" t="s">
        <v>567</v>
      </c>
      <c r="D1031" s="145">
        <v>160</v>
      </c>
      <c r="E1031" s="146" t="s">
        <v>140</v>
      </c>
      <c r="F1031" s="145">
        <v>326</v>
      </c>
      <c r="G1031" s="146" t="s">
        <v>120</v>
      </c>
      <c r="H1031" s="262">
        <v>3</v>
      </c>
      <c r="I1031" s="263"/>
      <c r="J1031" s="264">
        <v>10492.063201940613</v>
      </c>
      <c r="K1031" s="265">
        <v>4043</v>
      </c>
      <c r="L1031" s="265">
        <v>0</v>
      </c>
      <c r="M1031" s="265">
        <v>938</v>
      </c>
      <c r="N1031" s="266">
        <v>15473.063201940613</v>
      </c>
    </row>
    <row r="1032" spans="1:14" s="62" customFormat="1" ht="12">
      <c r="A1032" s="145">
        <v>3503</v>
      </c>
      <c r="B1032" s="145">
        <v>3503160600</v>
      </c>
      <c r="C1032" s="146" t="s">
        <v>567</v>
      </c>
      <c r="D1032" s="145">
        <v>160</v>
      </c>
      <c r="E1032" s="146" t="s">
        <v>140</v>
      </c>
      <c r="F1032" s="145">
        <v>600</v>
      </c>
      <c r="G1032" s="146" t="s">
        <v>142</v>
      </c>
      <c r="H1032" s="262">
        <v>4</v>
      </c>
      <c r="I1032" s="263"/>
      <c r="J1032" s="264">
        <v>10907.815000506233</v>
      </c>
      <c r="K1032" s="265">
        <v>4608</v>
      </c>
      <c r="L1032" s="265">
        <v>0</v>
      </c>
      <c r="M1032" s="265">
        <v>938</v>
      </c>
      <c r="N1032" s="266">
        <v>16453.815000506234</v>
      </c>
    </row>
    <row r="1033" spans="1:14" s="62" customFormat="1" ht="12">
      <c r="A1033" s="145">
        <v>3503</v>
      </c>
      <c r="B1033" s="145">
        <v>3503160673</v>
      </c>
      <c r="C1033" s="146" t="s">
        <v>567</v>
      </c>
      <c r="D1033" s="145">
        <v>160</v>
      </c>
      <c r="E1033" s="146" t="s">
        <v>140</v>
      </c>
      <c r="F1033" s="145">
        <v>673</v>
      </c>
      <c r="G1033" s="146" t="s">
        <v>143</v>
      </c>
      <c r="H1033" s="262">
        <v>1</v>
      </c>
      <c r="I1033" s="263"/>
      <c r="J1033" s="264">
        <v>9305</v>
      </c>
      <c r="K1033" s="265">
        <v>5413</v>
      </c>
      <c r="L1033" s="265">
        <v>0</v>
      </c>
      <c r="M1033" s="265">
        <v>938</v>
      </c>
      <c r="N1033" s="266">
        <v>15656</v>
      </c>
    </row>
    <row r="1034" spans="1:14" s="62" customFormat="1" ht="12">
      <c r="A1034" s="145">
        <v>3503</v>
      </c>
      <c r="B1034" s="145">
        <v>3503160735</v>
      </c>
      <c r="C1034" s="146" t="s">
        <v>567</v>
      </c>
      <c r="D1034" s="145">
        <v>160</v>
      </c>
      <c r="E1034" s="146" t="s">
        <v>140</v>
      </c>
      <c r="F1034" s="145">
        <v>735</v>
      </c>
      <c r="G1034" s="146" t="s">
        <v>125</v>
      </c>
      <c r="H1034" s="262">
        <v>3</v>
      </c>
      <c r="I1034" s="263"/>
      <c r="J1034" s="264">
        <v>9305</v>
      </c>
      <c r="K1034" s="265">
        <v>3782</v>
      </c>
      <c r="L1034" s="265">
        <v>0</v>
      </c>
      <c r="M1034" s="265">
        <v>938</v>
      </c>
      <c r="N1034" s="266">
        <v>14025</v>
      </c>
    </row>
    <row r="1035" spans="1:14" s="62" customFormat="1" ht="12">
      <c r="A1035" s="145">
        <v>3506</v>
      </c>
      <c r="B1035" s="145">
        <v>3506262030</v>
      </c>
      <c r="C1035" s="146" t="s">
        <v>311</v>
      </c>
      <c r="D1035" s="145">
        <v>262</v>
      </c>
      <c r="E1035" s="146" t="s">
        <v>20</v>
      </c>
      <c r="F1035" s="145">
        <v>30</v>
      </c>
      <c r="G1035" s="146" t="s">
        <v>98</v>
      </c>
      <c r="H1035" s="262">
        <v>2</v>
      </c>
      <c r="I1035" s="263"/>
      <c r="J1035" s="264">
        <v>11077</v>
      </c>
      <c r="K1035" s="265">
        <v>2727</v>
      </c>
      <c r="L1035" s="265">
        <v>0</v>
      </c>
      <c r="M1035" s="265">
        <v>938</v>
      </c>
      <c r="N1035" s="266">
        <v>14742</v>
      </c>
    </row>
    <row r="1036" spans="1:14" s="62" customFormat="1" ht="12">
      <c r="A1036" s="145">
        <v>3506</v>
      </c>
      <c r="B1036" s="145">
        <v>3506262049</v>
      </c>
      <c r="C1036" s="146" t="s">
        <v>311</v>
      </c>
      <c r="D1036" s="145">
        <v>262</v>
      </c>
      <c r="E1036" s="146" t="s">
        <v>20</v>
      </c>
      <c r="F1036" s="145">
        <v>49</v>
      </c>
      <c r="G1036" s="146" t="s">
        <v>76</v>
      </c>
      <c r="H1036" s="262">
        <v>2</v>
      </c>
      <c r="I1036" s="263"/>
      <c r="J1036" s="264">
        <v>15452</v>
      </c>
      <c r="K1036" s="265">
        <v>19489</v>
      </c>
      <c r="L1036" s="265">
        <v>0</v>
      </c>
      <c r="M1036" s="265">
        <v>938</v>
      </c>
      <c r="N1036" s="266">
        <v>35879</v>
      </c>
    </row>
    <row r="1037" spans="1:14" s="62" customFormat="1" ht="12">
      <c r="A1037" s="145">
        <v>3506</v>
      </c>
      <c r="B1037" s="145">
        <v>3506262071</v>
      </c>
      <c r="C1037" s="146" t="s">
        <v>311</v>
      </c>
      <c r="D1037" s="145">
        <v>262</v>
      </c>
      <c r="E1037" s="146" t="s">
        <v>20</v>
      </c>
      <c r="F1037" s="145">
        <v>71</v>
      </c>
      <c r="G1037" s="146" t="s">
        <v>225</v>
      </c>
      <c r="H1037" s="262">
        <v>3</v>
      </c>
      <c r="I1037" s="263"/>
      <c r="J1037" s="264">
        <v>10164</v>
      </c>
      <c r="K1037" s="265">
        <v>4902</v>
      </c>
      <c r="L1037" s="265">
        <v>0</v>
      </c>
      <c r="M1037" s="265">
        <v>938</v>
      </c>
      <c r="N1037" s="266">
        <v>16004</v>
      </c>
    </row>
    <row r="1038" spans="1:14" s="62" customFormat="1" ht="12">
      <c r="A1038" s="145">
        <v>3506</v>
      </c>
      <c r="B1038" s="145">
        <v>3506262093</v>
      </c>
      <c r="C1038" s="146" t="s">
        <v>311</v>
      </c>
      <c r="D1038" s="145">
        <v>262</v>
      </c>
      <c r="E1038" s="146" t="s">
        <v>20</v>
      </c>
      <c r="F1038" s="145">
        <v>93</v>
      </c>
      <c r="G1038" s="146" t="s">
        <v>15</v>
      </c>
      <c r="H1038" s="262">
        <v>3.84</v>
      </c>
      <c r="I1038" s="263"/>
      <c r="J1038" s="264">
        <v>12958</v>
      </c>
      <c r="K1038" s="265">
        <v>74</v>
      </c>
      <c r="L1038" s="265">
        <v>0</v>
      </c>
      <c r="M1038" s="265">
        <v>938</v>
      </c>
      <c r="N1038" s="266">
        <v>13970</v>
      </c>
    </row>
    <row r="1039" spans="1:14" s="62" customFormat="1" ht="12">
      <c r="A1039" s="145">
        <v>3506</v>
      </c>
      <c r="B1039" s="145">
        <v>3506262149</v>
      </c>
      <c r="C1039" s="146" t="s">
        <v>311</v>
      </c>
      <c r="D1039" s="145">
        <v>262</v>
      </c>
      <c r="E1039" s="146" t="s">
        <v>20</v>
      </c>
      <c r="F1039" s="145">
        <v>149</v>
      </c>
      <c r="G1039" s="146" t="s">
        <v>81</v>
      </c>
      <c r="H1039" s="262">
        <v>2</v>
      </c>
      <c r="I1039" s="263"/>
      <c r="J1039" s="264">
        <v>13886</v>
      </c>
      <c r="K1039" s="265">
        <v>513</v>
      </c>
      <c r="L1039" s="265">
        <v>0</v>
      </c>
      <c r="M1039" s="265">
        <v>938</v>
      </c>
      <c r="N1039" s="266">
        <v>15337</v>
      </c>
    </row>
    <row r="1040" spans="1:14" s="62" customFormat="1" ht="12">
      <c r="A1040" s="145">
        <v>3506</v>
      </c>
      <c r="B1040" s="145">
        <v>3506262163</v>
      </c>
      <c r="C1040" s="146" t="s">
        <v>311</v>
      </c>
      <c r="D1040" s="145">
        <v>262</v>
      </c>
      <c r="E1040" s="146" t="s">
        <v>20</v>
      </c>
      <c r="F1040" s="145">
        <v>163</v>
      </c>
      <c r="G1040" s="146" t="s">
        <v>17</v>
      </c>
      <c r="H1040" s="262">
        <v>150.39000000000001</v>
      </c>
      <c r="I1040" s="263"/>
      <c r="J1040" s="264">
        <v>12593</v>
      </c>
      <c r="K1040" s="265">
        <v>120</v>
      </c>
      <c r="L1040" s="265">
        <v>0</v>
      </c>
      <c r="M1040" s="265">
        <v>938</v>
      </c>
      <c r="N1040" s="266">
        <v>13651</v>
      </c>
    </row>
    <row r="1041" spans="1:14" s="62" customFormat="1" ht="12">
      <c r="A1041" s="145">
        <v>3506</v>
      </c>
      <c r="B1041" s="145">
        <v>3506262165</v>
      </c>
      <c r="C1041" s="146" t="s">
        <v>311</v>
      </c>
      <c r="D1041" s="145">
        <v>262</v>
      </c>
      <c r="E1041" s="146" t="s">
        <v>20</v>
      </c>
      <c r="F1041" s="145">
        <v>165</v>
      </c>
      <c r="G1041" s="146" t="s">
        <v>18</v>
      </c>
      <c r="H1041" s="262">
        <v>34</v>
      </c>
      <c r="I1041" s="263"/>
      <c r="J1041" s="264">
        <v>12213</v>
      </c>
      <c r="K1041" s="265">
        <v>373</v>
      </c>
      <c r="L1041" s="265">
        <v>0</v>
      </c>
      <c r="M1041" s="265">
        <v>938</v>
      </c>
      <c r="N1041" s="266">
        <v>13524</v>
      </c>
    </row>
    <row r="1042" spans="1:14" s="62" customFormat="1" ht="12">
      <c r="A1042" s="145">
        <v>3506</v>
      </c>
      <c r="B1042" s="145">
        <v>3506262176</v>
      </c>
      <c r="C1042" s="146" t="s">
        <v>311</v>
      </c>
      <c r="D1042" s="145">
        <v>262</v>
      </c>
      <c r="E1042" s="146" t="s">
        <v>20</v>
      </c>
      <c r="F1042" s="145">
        <v>176</v>
      </c>
      <c r="G1042" s="146" t="s">
        <v>82</v>
      </c>
      <c r="H1042" s="262">
        <v>11</v>
      </c>
      <c r="I1042" s="263"/>
      <c r="J1042" s="264">
        <v>12279</v>
      </c>
      <c r="K1042" s="265">
        <v>6108</v>
      </c>
      <c r="L1042" s="265">
        <v>0</v>
      </c>
      <c r="M1042" s="265">
        <v>938</v>
      </c>
      <c r="N1042" s="266">
        <v>19325</v>
      </c>
    </row>
    <row r="1043" spans="1:14" s="62" customFormat="1" ht="12">
      <c r="A1043" s="145">
        <v>3506</v>
      </c>
      <c r="B1043" s="145">
        <v>3506262178</v>
      </c>
      <c r="C1043" s="146" t="s">
        <v>311</v>
      </c>
      <c r="D1043" s="145">
        <v>262</v>
      </c>
      <c r="E1043" s="146" t="s">
        <v>20</v>
      </c>
      <c r="F1043" s="145">
        <v>178</v>
      </c>
      <c r="G1043" s="146" t="s">
        <v>226</v>
      </c>
      <c r="H1043" s="262">
        <v>6</v>
      </c>
      <c r="I1043" s="263"/>
      <c r="J1043" s="264">
        <v>11770</v>
      </c>
      <c r="K1043" s="265">
        <v>1981</v>
      </c>
      <c r="L1043" s="265">
        <v>0</v>
      </c>
      <c r="M1043" s="265">
        <v>938</v>
      </c>
      <c r="N1043" s="266">
        <v>14689</v>
      </c>
    </row>
    <row r="1044" spans="1:14" s="62" customFormat="1" ht="12">
      <c r="A1044" s="145">
        <v>3506</v>
      </c>
      <c r="B1044" s="145">
        <v>3506262229</v>
      </c>
      <c r="C1044" s="146" t="s">
        <v>311</v>
      </c>
      <c r="D1044" s="145">
        <v>262</v>
      </c>
      <c r="E1044" s="146" t="s">
        <v>20</v>
      </c>
      <c r="F1044" s="145">
        <v>229</v>
      </c>
      <c r="G1044" s="146" t="s">
        <v>101</v>
      </c>
      <c r="H1044" s="262">
        <v>20.84</v>
      </c>
      <c r="I1044" s="263"/>
      <c r="J1044" s="264">
        <v>11577</v>
      </c>
      <c r="K1044" s="265">
        <v>1127</v>
      </c>
      <c r="L1044" s="265">
        <v>0</v>
      </c>
      <c r="M1044" s="265">
        <v>938</v>
      </c>
      <c r="N1044" s="266">
        <v>13642</v>
      </c>
    </row>
    <row r="1045" spans="1:14" s="62" customFormat="1" ht="12">
      <c r="A1045" s="145">
        <v>3506</v>
      </c>
      <c r="B1045" s="145">
        <v>3506262248</v>
      </c>
      <c r="C1045" s="146" t="s">
        <v>311</v>
      </c>
      <c r="D1045" s="145">
        <v>262</v>
      </c>
      <c r="E1045" s="146" t="s">
        <v>20</v>
      </c>
      <c r="F1045" s="145">
        <v>248</v>
      </c>
      <c r="G1045" s="146" t="s">
        <v>19</v>
      </c>
      <c r="H1045" s="262">
        <v>13.47</v>
      </c>
      <c r="I1045" s="263"/>
      <c r="J1045" s="264">
        <v>11994</v>
      </c>
      <c r="K1045" s="265">
        <v>947</v>
      </c>
      <c r="L1045" s="265">
        <v>0</v>
      </c>
      <c r="M1045" s="265">
        <v>938</v>
      </c>
      <c r="N1045" s="266">
        <v>13879</v>
      </c>
    </row>
    <row r="1046" spans="1:14" s="62" customFormat="1" ht="12">
      <c r="A1046" s="145">
        <v>3506</v>
      </c>
      <c r="B1046" s="145">
        <v>3506262258</v>
      </c>
      <c r="C1046" s="146" t="s">
        <v>311</v>
      </c>
      <c r="D1046" s="145">
        <v>262</v>
      </c>
      <c r="E1046" s="146" t="s">
        <v>20</v>
      </c>
      <c r="F1046" s="145">
        <v>258</v>
      </c>
      <c r="G1046" s="146" t="s">
        <v>102</v>
      </c>
      <c r="H1046" s="262">
        <v>8</v>
      </c>
      <c r="I1046" s="263"/>
      <c r="J1046" s="264">
        <v>13073</v>
      </c>
      <c r="K1046" s="265">
        <v>3848</v>
      </c>
      <c r="L1046" s="265">
        <v>0</v>
      </c>
      <c r="M1046" s="265">
        <v>938</v>
      </c>
      <c r="N1046" s="266">
        <v>17859</v>
      </c>
    </row>
    <row r="1047" spans="1:14" s="62" customFormat="1" ht="12">
      <c r="A1047" s="145">
        <v>3506</v>
      </c>
      <c r="B1047" s="145">
        <v>3506262262</v>
      </c>
      <c r="C1047" s="146" t="s">
        <v>311</v>
      </c>
      <c r="D1047" s="145">
        <v>262</v>
      </c>
      <c r="E1047" s="146" t="s">
        <v>20</v>
      </c>
      <c r="F1047" s="145">
        <v>262</v>
      </c>
      <c r="G1047" s="146" t="s">
        <v>20</v>
      </c>
      <c r="H1047" s="262">
        <v>87.54</v>
      </c>
      <c r="I1047" s="263"/>
      <c r="J1047" s="264">
        <v>11550</v>
      </c>
      <c r="K1047" s="265">
        <v>4037</v>
      </c>
      <c r="L1047" s="265">
        <v>0</v>
      </c>
      <c r="M1047" s="265">
        <v>938</v>
      </c>
      <c r="N1047" s="266">
        <v>16525</v>
      </c>
    </row>
    <row r="1048" spans="1:14" s="62" customFormat="1" ht="12">
      <c r="A1048" s="145">
        <v>3506</v>
      </c>
      <c r="B1048" s="145">
        <v>3506262274</v>
      </c>
      <c r="C1048" s="146" t="s">
        <v>311</v>
      </c>
      <c r="D1048" s="145">
        <v>262</v>
      </c>
      <c r="E1048" s="146" t="s">
        <v>20</v>
      </c>
      <c r="F1048" s="145">
        <v>274</v>
      </c>
      <c r="G1048" s="146" t="s">
        <v>62</v>
      </c>
      <c r="H1048" s="262">
        <v>4</v>
      </c>
      <c r="I1048" s="263"/>
      <c r="J1048" s="264">
        <v>11397</v>
      </c>
      <c r="K1048" s="265">
        <v>4687</v>
      </c>
      <c r="L1048" s="265">
        <v>0</v>
      </c>
      <c r="M1048" s="265">
        <v>938</v>
      </c>
      <c r="N1048" s="266">
        <v>17022</v>
      </c>
    </row>
    <row r="1049" spans="1:14" s="62" customFormat="1" ht="12">
      <c r="A1049" s="145">
        <v>3506</v>
      </c>
      <c r="B1049" s="145">
        <v>3506262284</v>
      </c>
      <c r="C1049" s="146" t="s">
        <v>311</v>
      </c>
      <c r="D1049" s="145">
        <v>262</v>
      </c>
      <c r="E1049" s="146" t="s">
        <v>20</v>
      </c>
      <c r="F1049" s="145">
        <v>284</v>
      </c>
      <c r="G1049" s="146" t="s">
        <v>146</v>
      </c>
      <c r="H1049" s="262">
        <v>4</v>
      </c>
      <c r="I1049" s="263"/>
      <c r="J1049" s="264">
        <v>11397</v>
      </c>
      <c r="K1049" s="265">
        <v>4540</v>
      </c>
      <c r="L1049" s="265">
        <v>0</v>
      </c>
      <c r="M1049" s="265">
        <v>938</v>
      </c>
      <c r="N1049" s="266">
        <v>16875</v>
      </c>
    </row>
    <row r="1050" spans="1:14" s="62" customFormat="1" ht="12">
      <c r="A1050" s="145">
        <v>3506</v>
      </c>
      <c r="B1050" s="145">
        <v>3506262295</v>
      </c>
      <c r="C1050" s="146" t="s">
        <v>311</v>
      </c>
      <c r="D1050" s="145">
        <v>262</v>
      </c>
      <c r="E1050" s="146" t="s">
        <v>20</v>
      </c>
      <c r="F1050" s="145">
        <v>295</v>
      </c>
      <c r="G1050" s="146" t="s">
        <v>141</v>
      </c>
      <c r="H1050" s="262">
        <v>1</v>
      </c>
      <c r="I1050" s="263"/>
      <c r="J1050" s="264">
        <v>10766</v>
      </c>
      <c r="K1050" s="265">
        <v>6352</v>
      </c>
      <c r="L1050" s="265">
        <v>0</v>
      </c>
      <c r="M1050" s="265">
        <v>938</v>
      </c>
      <c r="N1050" s="266">
        <v>18056</v>
      </c>
    </row>
    <row r="1051" spans="1:14" s="62" customFormat="1" ht="12">
      <c r="A1051" s="145">
        <v>3506</v>
      </c>
      <c r="B1051" s="145">
        <v>3506262346</v>
      </c>
      <c r="C1051" s="146" t="s">
        <v>311</v>
      </c>
      <c r="D1051" s="145">
        <v>262</v>
      </c>
      <c r="E1051" s="146" t="s">
        <v>20</v>
      </c>
      <c r="F1051" s="145">
        <v>346</v>
      </c>
      <c r="G1051" s="146" t="s">
        <v>22</v>
      </c>
      <c r="H1051" s="262">
        <v>2</v>
      </c>
      <c r="I1051" s="263"/>
      <c r="J1051" s="264">
        <v>10766</v>
      </c>
      <c r="K1051" s="265">
        <v>1580</v>
      </c>
      <c r="L1051" s="265">
        <v>0</v>
      </c>
      <c r="M1051" s="265">
        <v>938</v>
      </c>
      <c r="N1051" s="266">
        <v>13284</v>
      </c>
    </row>
    <row r="1052" spans="1:14" s="62" customFormat="1" ht="12">
      <c r="A1052" s="145">
        <v>3506</v>
      </c>
      <c r="B1052" s="145">
        <v>3506262347</v>
      </c>
      <c r="C1052" s="146" t="s">
        <v>311</v>
      </c>
      <c r="D1052" s="145">
        <v>262</v>
      </c>
      <c r="E1052" s="146" t="s">
        <v>20</v>
      </c>
      <c r="F1052" s="145">
        <v>347</v>
      </c>
      <c r="G1052" s="146" t="s">
        <v>86</v>
      </c>
      <c r="H1052" s="262">
        <v>6</v>
      </c>
      <c r="I1052" s="263"/>
      <c r="J1052" s="264">
        <v>11497</v>
      </c>
      <c r="K1052" s="265">
        <v>5205</v>
      </c>
      <c r="L1052" s="265">
        <v>0</v>
      </c>
      <c r="M1052" s="265">
        <v>938</v>
      </c>
      <c r="N1052" s="266">
        <v>17640</v>
      </c>
    </row>
    <row r="1053" spans="1:14" s="62" customFormat="1" ht="12">
      <c r="A1053" s="145">
        <v>3508</v>
      </c>
      <c r="B1053" s="145">
        <v>3508281061</v>
      </c>
      <c r="C1053" s="146" t="s">
        <v>608</v>
      </c>
      <c r="D1053" s="145">
        <v>281</v>
      </c>
      <c r="E1053" s="146" t="s">
        <v>152</v>
      </c>
      <c r="F1053" s="145">
        <v>61</v>
      </c>
      <c r="G1053" s="146" t="s">
        <v>154</v>
      </c>
      <c r="H1053" s="262">
        <v>2.29</v>
      </c>
      <c r="I1053" s="263"/>
      <c r="J1053" s="264">
        <v>14518</v>
      </c>
      <c r="K1053" s="265">
        <v>793</v>
      </c>
      <c r="L1053" s="265">
        <v>0</v>
      </c>
      <c r="M1053" s="265">
        <v>938</v>
      </c>
      <c r="N1053" s="266">
        <v>16249</v>
      </c>
    </row>
    <row r="1054" spans="1:14" s="62" customFormat="1" ht="12">
      <c r="A1054" s="145">
        <v>3508</v>
      </c>
      <c r="B1054" s="145">
        <v>3508281137</v>
      </c>
      <c r="C1054" s="146" t="s">
        <v>608</v>
      </c>
      <c r="D1054" s="145">
        <v>281</v>
      </c>
      <c r="E1054" s="146" t="s">
        <v>152</v>
      </c>
      <c r="F1054" s="145">
        <v>137</v>
      </c>
      <c r="G1054" s="146" t="s">
        <v>202</v>
      </c>
      <c r="H1054" s="262">
        <v>3</v>
      </c>
      <c r="I1054" s="263"/>
      <c r="J1054" s="264">
        <v>16710</v>
      </c>
      <c r="K1054" s="265">
        <v>0</v>
      </c>
      <c r="L1054" s="265">
        <v>0</v>
      </c>
      <c r="M1054" s="265">
        <v>938</v>
      </c>
      <c r="N1054" s="266">
        <v>17648</v>
      </c>
    </row>
    <row r="1055" spans="1:14" s="62" customFormat="1" ht="12">
      <c r="A1055" s="145">
        <v>3508</v>
      </c>
      <c r="B1055" s="145">
        <v>3508281227</v>
      </c>
      <c r="C1055" s="146" t="s">
        <v>608</v>
      </c>
      <c r="D1055" s="145">
        <v>281</v>
      </c>
      <c r="E1055" s="146" t="s">
        <v>152</v>
      </c>
      <c r="F1055" s="145">
        <v>227</v>
      </c>
      <c r="G1055" s="146" t="s">
        <v>247</v>
      </c>
      <c r="H1055" s="262">
        <v>1</v>
      </c>
      <c r="I1055" s="263"/>
      <c r="J1055" s="264">
        <v>12081.55337579618</v>
      </c>
      <c r="K1055" s="265">
        <v>3640</v>
      </c>
      <c r="L1055" s="265">
        <v>0</v>
      </c>
      <c r="M1055" s="265">
        <v>938</v>
      </c>
      <c r="N1055" s="266">
        <v>16659.553375796182</v>
      </c>
    </row>
    <row r="1056" spans="1:14" s="62" customFormat="1" ht="12">
      <c r="A1056" s="145">
        <v>3508</v>
      </c>
      <c r="B1056" s="145">
        <v>3508281281</v>
      </c>
      <c r="C1056" s="146" t="s">
        <v>608</v>
      </c>
      <c r="D1056" s="145">
        <v>281</v>
      </c>
      <c r="E1056" s="146" t="s">
        <v>152</v>
      </c>
      <c r="F1056" s="145">
        <v>281</v>
      </c>
      <c r="G1056" s="146" t="s">
        <v>152</v>
      </c>
      <c r="H1056" s="262">
        <v>189.95999999999995</v>
      </c>
      <c r="I1056" s="263"/>
      <c r="J1056" s="264">
        <v>15462</v>
      </c>
      <c r="K1056" s="265">
        <v>703</v>
      </c>
      <c r="L1056" s="265">
        <v>0</v>
      </c>
      <c r="M1056" s="265">
        <v>938</v>
      </c>
      <c r="N1056" s="266">
        <v>17103</v>
      </c>
    </row>
    <row r="1057" spans="1:14" s="62" customFormat="1" ht="12">
      <c r="A1057" s="145">
        <v>3508</v>
      </c>
      <c r="B1057" s="145">
        <v>3508281325</v>
      </c>
      <c r="C1057" s="146" t="s">
        <v>608</v>
      </c>
      <c r="D1057" s="145">
        <v>281</v>
      </c>
      <c r="E1057" s="146" t="s">
        <v>152</v>
      </c>
      <c r="F1057" s="145">
        <v>325</v>
      </c>
      <c r="G1057" s="146" t="s">
        <v>204</v>
      </c>
      <c r="H1057" s="262">
        <v>1.03</v>
      </c>
      <c r="I1057" s="263"/>
      <c r="J1057" s="264">
        <v>12505.803428461981</v>
      </c>
      <c r="K1057" s="265">
        <v>1787</v>
      </c>
      <c r="L1057" s="265">
        <v>0</v>
      </c>
      <c r="M1057" s="265">
        <v>938</v>
      </c>
      <c r="N1057" s="266">
        <v>15230.803428461981</v>
      </c>
    </row>
    <row r="1058" spans="1:14" s="62" customFormat="1" ht="12">
      <c r="A1058" s="145">
        <v>3508</v>
      </c>
      <c r="B1058" s="145">
        <v>3508281332</v>
      </c>
      <c r="C1058" s="146" t="s">
        <v>608</v>
      </c>
      <c r="D1058" s="145">
        <v>281</v>
      </c>
      <c r="E1058" s="146" t="s">
        <v>152</v>
      </c>
      <c r="F1058" s="145">
        <v>332</v>
      </c>
      <c r="G1058" s="146" t="s">
        <v>205</v>
      </c>
      <c r="H1058" s="262">
        <v>2.06</v>
      </c>
      <c r="I1058" s="263"/>
      <c r="J1058" s="264">
        <v>16608</v>
      </c>
      <c r="K1058" s="265">
        <v>1282</v>
      </c>
      <c r="L1058" s="265">
        <v>0</v>
      </c>
      <c r="M1058" s="265">
        <v>938</v>
      </c>
      <c r="N1058" s="266">
        <v>18828</v>
      </c>
    </row>
    <row r="1059" spans="1:14" s="62" customFormat="1" ht="12">
      <c r="A1059" s="145">
        <v>3509</v>
      </c>
      <c r="B1059" s="145">
        <v>3509095027</v>
      </c>
      <c r="C1059" s="146" t="s">
        <v>314</v>
      </c>
      <c r="D1059" s="145">
        <v>95</v>
      </c>
      <c r="E1059" s="146" t="s">
        <v>288</v>
      </c>
      <c r="F1059" s="145">
        <v>27</v>
      </c>
      <c r="G1059" s="146" t="s">
        <v>504</v>
      </c>
      <c r="H1059" s="262">
        <v>1</v>
      </c>
      <c r="I1059" s="263"/>
      <c r="J1059" s="264">
        <v>10490.709659685865</v>
      </c>
      <c r="K1059" s="265">
        <v>1737</v>
      </c>
      <c r="L1059" s="265">
        <v>0</v>
      </c>
      <c r="M1059" s="265">
        <v>938</v>
      </c>
      <c r="N1059" s="266">
        <v>13165.709659685865</v>
      </c>
    </row>
    <row r="1060" spans="1:14" s="62" customFormat="1" ht="12">
      <c r="A1060" s="145">
        <v>3509</v>
      </c>
      <c r="B1060" s="145">
        <v>3509095072</v>
      </c>
      <c r="C1060" s="146" t="s">
        <v>314</v>
      </c>
      <c r="D1060" s="145">
        <v>95</v>
      </c>
      <c r="E1060" s="146" t="s">
        <v>288</v>
      </c>
      <c r="F1060" s="145">
        <v>72</v>
      </c>
      <c r="G1060" s="146" t="s">
        <v>289</v>
      </c>
      <c r="H1060" s="262">
        <v>1</v>
      </c>
      <c r="I1060" s="263"/>
      <c r="J1060" s="264">
        <v>12765</v>
      </c>
      <c r="K1060" s="265">
        <v>3341</v>
      </c>
      <c r="L1060" s="265">
        <v>0</v>
      </c>
      <c r="M1060" s="265">
        <v>938</v>
      </c>
      <c r="N1060" s="266">
        <v>17044</v>
      </c>
    </row>
    <row r="1061" spans="1:14" s="62" customFormat="1" ht="12">
      <c r="A1061" s="145">
        <v>3509</v>
      </c>
      <c r="B1061" s="145">
        <v>3509095095</v>
      </c>
      <c r="C1061" s="146" t="s">
        <v>314</v>
      </c>
      <c r="D1061" s="145">
        <v>95</v>
      </c>
      <c r="E1061" s="146" t="s">
        <v>288</v>
      </c>
      <c r="F1061" s="145">
        <v>95</v>
      </c>
      <c r="G1061" s="146" t="s">
        <v>288</v>
      </c>
      <c r="H1061" s="262">
        <v>554.82000000000005</v>
      </c>
      <c r="I1061" s="263"/>
      <c r="J1061" s="264">
        <v>13275</v>
      </c>
      <c r="K1061" s="265">
        <v>97</v>
      </c>
      <c r="L1061" s="265">
        <v>0</v>
      </c>
      <c r="M1061" s="265">
        <v>938</v>
      </c>
      <c r="N1061" s="266">
        <v>14310</v>
      </c>
    </row>
    <row r="1062" spans="1:14" s="62" customFormat="1" ht="12">
      <c r="A1062" s="145">
        <v>3509</v>
      </c>
      <c r="B1062" s="145">
        <v>3509095201</v>
      </c>
      <c r="C1062" s="146" t="s">
        <v>314</v>
      </c>
      <c r="D1062" s="145">
        <v>95</v>
      </c>
      <c r="E1062" s="146" t="s">
        <v>288</v>
      </c>
      <c r="F1062" s="145">
        <v>201</v>
      </c>
      <c r="G1062" s="146" t="s">
        <v>10</v>
      </c>
      <c r="H1062" s="262">
        <v>3</v>
      </c>
      <c r="I1062" s="263"/>
      <c r="J1062" s="264">
        <v>15446</v>
      </c>
      <c r="K1062" s="265">
        <v>541</v>
      </c>
      <c r="L1062" s="265">
        <v>0</v>
      </c>
      <c r="M1062" s="265">
        <v>938</v>
      </c>
      <c r="N1062" s="266">
        <v>16925</v>
      </c>
    </row>
    <row r="1063" spans="1:14" s="62" customFormat="1" ht="12">
      <c r="A1063" s="145">
        <v>3509</v>
      </c>
      <c r="B1063" s="145">
        <v>3509095265</v>
      </c>
      <c r="C1063" s="146" t="s">
        <v>314</v>
      </c>
      <c r="D1063" s="145">
        <v>95</v>
      </c>
      <c r="E1063" s="146" t="s">
        <v>288</v>
      </c>
      <c r="F1063" s="145">
        <v>265</v>
      </c>
      <c r="G1063" s="146" t="s">
        <v>397</v>
      </c>
      <c r="H1063" s="262">
        <v>1</v>
      </c>
      <c r="I1063" s="263"/>
      <c r="J1063" s="264">
        <v>16575</v>
      </c>
      <c r="K1063" s="265">
        <v>7413</v>
      </c>
      <c r="L1063" s="265">
        <v>0</v>
      </c>
      <c r="M1063" s="265">
        <v>938</v>
      </c>
      <c r="N1063" s="266">
        <v>24926</v>
      </c>
    </row>
    <row r="1064" spans="1:14" s="62" customFormat="1" ht="12">
      <c r="A1064" s="145">
        <v>3509</v>
      </c>
      <c r="B1064" s="145">
        <v>3509095273</v>
      </c>
      <c r="C1064" s="146" t="s">
        <v>314</v>
      </c>
      <c r="D1064" s="145">
        <v>95</v>
      </c>
      <c r="E1064" s="146" t="s">
        <v>288</v>
      </c>
      <c r="F1064" s="145">
        <v>273</v>
      </c>
      <c r="G1064" s="146" t="s">
        <v>290</v>
      </c>
      <c r="H1064" s="262">
        <v>0.48</v>
      </c>
      <c r="I1064" s="263"/>
      <c r="J1064" s="264">
        <v>12960</v>
      </c>
      <c r="K1064" s="265">
        <v>4733</v>
      </c>
      <c r="L1064" s="265">
        <v>0</v>
      </c>
      <c r="M1064" s="265">
        <v>938</v>
      </c>
      <c r="N1064" s="266">
        <v>18631</v>
      </c>
    </row>
    <row r="1065" spans="1:14" s="62" customFormat="1" ht="12">
      <c r="A1065" s="145">
        <v>3509</v>
      </c>
      <c r="B1065" s="145">
        <v>3509095292</v>
      </c>
      <c r="C1065" s="146" t="s">
        <v>314</v>
      </c>
      <c r="D1065" s="145">
        <v>95</v>
      </c>
      <c r="E1065" s="146" t="s">
        <v>288</v>
      </c>
      <c r="F1065" s="145">
        <v>292</v>
      </c>
      <c r="G1065" s="146" t="s">
        <v>291</v>
      </c>
      <c r="H1065" s="262">
        <v>2</v>
      </c>
      <c r="I1065" s="263"/>
      <c r="J1065" s="264">
        <v>10816.904193853428</v>
      </c>
      <c r="K1065" s="265">
        <v>1915</v>
      </c>
      <c r="L1065" s="265">
        <v>0</v>
      </c>
      <c r="M1065" s="265">
        <v>938</v>
      </c>
      <c r="N1065" s="266">
        <v>13669.904193853428</v>
      </c>
    </row>
    <row r="1066" spans="1:14" s="62" customFormat="1" ht="12">
      <c r="A1066" s="145">
        <v>3509</v>
      </c>
      <c r="B1066" s="145">
        <v>3509095310</v>
      </c>
      <c r="C1066" s="146" t="s">
        <v>314</v>
      </c>
      <c r="D1066" s="145">
        <v>95</v>
      </c>
      <c r="E1066" s="146" t="s">
        <v>288</v>
      </c>
      <c r="F1066" s="145">
        <v>310</v>
      </c>
      <c r="G1066" s="146" t="s">
        <v>267</v>
      </c>
      <c r="H1066" s="262">
        <v>1</v>
      </c>
      <c r="I1066" s="263"/>
      <c r="J1066" s="264">
        <v>12482.688406158968</v>
      </c>
      <c r="K1066" s="265">
        <v>3233</v>
      </c>
      <c r="L1066" s="265">
        <v>0</v>
      </c>
      <c r="M1066" s="265">
        <v>938</v>
      </c>
      <c r="N1066" s="266">
        <v>16653.688406158966</v>
      </c>
    </row>
    <row r="1067" spans="1:14" s="62" customFormat="1" ht="12">
      <c r="A1067" s="145">
        <v>3509</v>
      </c>
      <c r="B1067" s="145">
        <v>3509095331</v>
      </c>
      <c r="C1067" s="146" t="s">
        <v>314</v>
      </c>
      <c r="D1067" s="145">
        <v>95</v>
      </c>
      <c r="E1067" s="146" t="s">
        <v>288</v>
      </c>
      <c r="F1067" s="145">
        <v>331</v>
      </c>
      <c r="G1067" s="146" t="s">
        <v>292</v>
      </c>
      <c r="H1067" s="262">
        <v>1.99</v>
      </c>
      <c r="I1067" s="263"/>
      <c r="J1067" s="264">
        <v>10766</v>
      </c>
      <c r="K1067" s="265">
        <v>3363</v>
      </c>
      <c r="L1067" s="265">
        <v>0</v>
      </c>
      <c r="M1067" s="265">
        <v>938</v>
      </c>
      <c r="N1067" s="266">
        <v>15067</v>
      </c>
    </row>
    <row r="1068" spans="1:14" s="62" customFormat="1" ht="12">
      <c r="A1068" s="145">
        <v>3509</v>
      </c>
      <c r="B1068" s="145">
        <v>3509095650</v>
      </c>
      <c r="C1068" s="146" t="s">
        <v>314</v>
      </c>
      <c r="D1068" s="145">
        <v>95</v>
      </c>
      <c r="E1068" s="146" t="s">
        <v>288</v>
      </c>
      <c r="F1068" s="145">
        <v>650</v>
      </c>
      <c r="G1068" s="146" t="s">
        <v>181</v>
      </c>
      <c r="H1068" s="262">
        <v>1</v>
      </c>
      <c r="I1068" s="263"/>
      <c r="J1068" s="264">
        <v>8960</v>
      </c>
      <c r="K1068" s="265">
        <v>2460</v>
      </c>
      <c r="L1068" s="265">
        <v>0</v>
      </c>
      <c r="M1068" s="265">
        <v>938</v>
      </c>
      <c r="N1068" s="266">
        <v>12358</v>
      </c>
    </row>
    <row r="1069" spans="1:14" s="62" customFormat="1" ht="12">
      <c r="A1069" s="145">
        <v>3509</v>
      </c>
      <c r="B1069" s="145">
        <v>3509095665</v>
      </c>
      <c r="C1069" s="146" t="s">
        <v>314</v>
      </c>
      <c r="D1069" s="145">
        <v>95</v>
      </c>
      <c r="E1069" s="146" t="s">
        <v>288</v>
      </c>
      <c r="F1069" s="145">
        <v>665</v>
      </c>
      <c r="G1069" s="146" t="s">
        <v>268</v>
      </c>
      <c r="H1069" s="262">
        <v>0.52</v>
      </c>
      <c r="I1069" s="263"/>
      <c r="J1069" s="264">
        <v>10764.605332625619</v>
      </c>
      <c r="K1069" s="265">
        <v>1905</v>
      </c>
      <c r="L1069" s="265">
        <v>0</v>
      </c>
      <c r="M1069" s="265">
        <v>938</v>
      </c>
      <c r="N1069" s="266">
        <v>13607.605332625619</v>
      </c>
    </row>
    <row r="1070" spans="1:14" s="62" customFormat="1" ht="6.6" customHeight="1">
      <c r="A1070" s="145">
        <v>3509</v>
      </c>
      <c r="B1070" s="145">
        <v>3509095763</v>
      </c>
      <c r="C1070" s="146" t="s">
        <v>314</v>
      </c>
      <c r="D1070" s="145">
        <v>95</v>
      </c>
      <c r="E1070" s="146" t="s">
        <v>288</v>
      </c>
      <c r="F1070" s="145">
        <v>763</v>
      </c>
      <c r="G1070" s="146" t="s">
        <v>293</v>
      </c>
      <c r="H1070" s="262">
        <v>1</v>
      </c>
      <c r="I1070" s="263"/>
      <c r="J1070" s="264">
        <v>14723</v>
      </c>
      <c r="K1070" s="265">
        <v>3303</v>
      </c>
      <c r="L1070" s="265">
        <v>0</v>
      </c>
      <c r="M1070" s="265">
        <v>938</v>
      </c>
      <c r="N1070" s="266">
        <v>18964</v>
      </c>
    </row>
    <row r="1071" spans="1:14" s="62" customFormat="1" ht="12">
      <c r="A1071" s="145">
        <v>3510</v>
      </c>
      <c r="B1071" s="145">
        <v>3510281061</v>
      </c>
      <c r="C1071" s="146" t="s">
        <v>315</v>
      </c>
      <c r="D1071" s="145">
        <v>281</v>
      </c>
      <c r="E1071" s="146" t="s">
        <v>152</v>
      </c>
      <c r="F1071" s="145">
        <v>61</v>
      </c>
      <c r="G1071" s="146" t="s">
        <v>154</v>
      </c>
      <c r="H1071" s="262">
        <v>3</v>
      </c>
      <c r="I1071" s="263"/>
      <c r="J1071" s="264">
        <v>13985</v>
      </c>
      <c r="K1071" s="265">
        <v>764</v>
      </c>
      <c r="L1071" s="265">
        <v>0</v>
      </c>
      <c r="M1071" s="265">
        <v>938</v>
      </c>
      <c r="N1071" s="266">
        <v>15687</v>
      </c>
    </row>
    <row r="1072" spans="1:14" s="62" customFormat="1" ht="12">
      <c r="A1072" s="145">
        <v>3510</v>
      </c>
      <c r="B1072" s="145">
        <v>3510281087</v>
      </c>
      <c r="C1072" s="146" t="s">
        <v>315</v>
      </c>
      <c r="D1072" s="145">
        <v>281</v>
      </c>
      <c r="E1072" s="146" t="s">
        <v>152</v>
      </c>
      <c r="F1072" s="145">
        <v>87</v>
      </c>
      <c r="G1072" s="146" t="s">
        <v>155</v>
      </c>
      <c r="H1072" s="262">
        <v>1</v>
      </c>
      <c r="I1072" s="263"/>
      <c r="J1072" s="264">
        <v>10983.843991676127</v>
      </c>
      <c r="K1072" s="265">
        <v>3950</v>
      </c>
      <c r="L1072" s="265">
        <v>0</v>
      </c>
      <c r="M1072" s="265">
        <v>938</v>
      </c>
      <c r="N1072" s="266">
        <v>15871.843991676127</v>
      </c>
    </row>
    <row r="1073" spans="1:14" s="62" customFormat="1" ht="12">
      <c r="A1073" s="145">
        <v>3510</v>
      </c>
      <c r="B1073" s="145">
        <v>3510281137</v>
      </c>
      <c r="C1073" s="146" t="s">
        <v>315</v>
      </c>
      <c r="D1073" s="145">
        <v>281</v>
      </c>
      <c r="E1073" s="146" t="s">
        <v>152</v>
      </c>
      <c r="F1073" s="145">
        <v>137</v>
      </c>
      <c r="G1073" s="146" t="s">
        <v>202</v>
      </c>
      <c r="H1073" s="262">
        <v>6</v>
      </c>
      <c r="I1073" s="263"/>
      <c r="J1073" s="264">
        <v>14566</v>
      </c>
      <c r="K1073" s="265">
        <v>0</v>
      </c>
      <c r="L1073" s="265">
        <v>0</v>
      </c>
      <c r="M1073" s="265">
        <v>938</v>
      </c>
      <c r="N1073" s="266">
        <v>15504</v>
      </c>
    </row>
    <row r="1074" spans="1:14" s="62" customFormat="1" ht="12">
      <c r="A1074" s="145">
        <v>3510</v>
      </c>
      <c r="B1074" s="145">
        <v>3510281159</v>
      </c>
      <c r="C1074" s="146" t="s">
        <v>315</v>
      </c>
      <c r="D1074" s="145">
        <v>281</v>
      </c>
      <c r="E1074" s="146" t="s">
        <v>152</v>
      </c>
      <c r="F1074" s="145">
        <v>159</v>
      </c>
      <c r="G1074" s="146" t="s">
        <v>156</v>
      </c>
      <c r="H1074" s="262">
        <v>1</v>
      </c>
      <c r="I1074" s="263"/>
      <c r="J1074" s="264">
        <v>10412.355010683761</v>
      </c>
      <c r="K1074" s="265">
        <v>4824</v>
      </c>
      <c r="L1074" s="265">
        <v>0</v>
      </c>
      <c r="M1074" s="265">
        <v>938</v>
      </c>
      <c r="N1074" s="266">
        <v>16174.355010683761</v>
      </c>
    </row>
    <row r="1075" spans="1:14" s="62" customFormat="1" ht="12">
      <c r="A1075" s="145">
        <v>3510</v>
      </c>
      <c r="B1075" s="145">
        <v>3510281281</v>
      </c>
      <c r="C1075" s="146" t="s">
        <v>315</v>
      </c>
      <c r="D1075" s="145">
        <v>281</v>
      </c>
      <c r="E1075" s="146" t="s">
        <v>152</v>
      </c>
      <c r="F1075" s="145">
        <v>281</v>
      </c>
      <c r="G1075" s="146" t="s">
        <v>152</v>
      </c>
      <c r="H1075" s="262">
        <v>359.51</v>
      </c>
      <c r="I1075" s="263"/>
      <c r="J1075" s="264">
        <v>13147</v>
      </c>
      <c r="K1075" s="265">
        <v>597</v>
      </c>
      <c r="L1075" s="265">
        <v>0</v>
      </c>
      <c r="M1075" s="265">
        <v>938</v>
      </c>
      <c r="N1075" s="266">
        <v>14682</v>
      </c>
    </row>
    <row r="1076" spans="1:14" s="62" customFormat="1" ht="12">
      <c r="A1076" s="145">
        <v>3510</v>
      </c>
      <c r="B1076" s="145">
        <v>3510281325</v>
      </c>
      <c r="C1076" s="146" t="s">
        <v>315</v>
      </c>
      <c r="D1076" s="145">
        <v>281</v>
      </c>
      <c r="E1076" s="146" t="s">
        <v>152</v>
      </c>
      <c r="F1076" s="145">
        <v>325</v>
      </c>
      <c r="G1076" s="146" t="s">
        <v>204</v>
      </c>
      <c r="H1076" s="262">
        <v>2</v>
      </c>
      <c r="I1076" s="263"/>
      <c r="J1076" s="264">
        <v>12505.803428461981</v>
      </c>
      <c r="K1076" s="265">
        <v>1787</v>
      </c>
      <c r="L1076" s="265">
        <v>0</v>
      </c>
      <c r="M1076" s="265">
        <v>938</v>
      </c>
      <c r="N1076" s="266">
        <v>15230.803428461981</v>
      </c>
    </row>
    <row r="1077" spans="1:14" s="62" customFormat="1" ht="12">
      <c r="A1077" s="145">
        <v>3510</v>
      </c>
      <c r="B1077" s="145">
        <v>3510281332</v>
      </c>
      <c r="C1077" s="146" t="s">
        <v>315</v>
      </c>
      <c r="D1077" s="145">
        <v>281</v>
      </c>
      <c r="E1077" s="146" t="s">
        <v>152</v>
      </c>
      <c r="F1077" s="145">
        <v>332</v>
      </c>
      <c r="G1077" s="146" t="s">
        <v>205</v>
      </c>
      <c r="H1077" s="262">
        <v>5</v>
      </c>
      <c r="I1077" s="263"/>
      <c r="J1077" s="264">
        <v>12357</v>
      </c>
      <c r="K1077" s="265">
        <v>954</v>
      </c>
      <c r="L1077" s="265">
        <v>0</v>
      </c>
      <c r="M1077" s="265">
        <v>938</v>
      </c>
      <c r="N1077" s="266">
        <v>14249</v>
      </c>
    </row>
    <row r="1078" spans="1:14" s="62" customFormat="1" ht="12">
      <c r="A1078" s="145">
        <v>3510</v>
      </c>
      <c r="B1078" s="145">
        <v>3510281680</v>
      </c>
      <c r="C1078" s="146" t="s">
        <v>315</v>
      </c>
      <c r="D1078" s="145">
        <v>281</v>
      </c>
      <c r="E1078" s="146" t="s">
        <v>152</v>
      </c>
      <c r="F1078" s="145">
        <v>680</v>
      </c>
      <c r="G1078" s="146" t="s">
        <v>158</v>
      </c>
      <c r="H1078" s="262">
        <v>2</v>
      </c>
      <c r="I1078" s="263"/>
      <c r="J1078" s="264">
        <v>10858.967824597465</v>
      </c>
      <c r="K1078" s="265">
        <v>3868</v>
      </c>
      <c r="L1078" s="265">
        <v>0</v>
      </c>
      <c r="M1078" s="265">
        <v>938</v>
      </c>
      <c r="N1078" s="266">
        <v>15664.967824597465</v>
      </c>
    </row>
    <row r="1079" spans="1:14" s="62" customFormat="1" ht="12">
      <c r="A1079" s="145">
        <v>3513</v>
      </c>
      <c r="B1079" s="145">
        <v>3513044001</v>
      </c>
      <c r="C1079" s="146" t="s">
        <v>316</v>
      </c>
      <c r="D1079" s="145">
        <v>44</v>
      </c>
      <c r="E1079" s="146" t="s">
        <v>13</v>
      </c>
      <c r="F1079" s="145">
        <v>1</v>
      </c>
      <c r="G1079" s="146" t="s">
        <v>59</v>
      </c>
      <c r="H1079" s="262">
        <v>1</v>
      </c>
      <c r="I1079" s="263"/>
      <c r="J1079" s="264">
        <v>11530.517394155666</v>
      </c>
      <c r="K1079" s="265">
        <v>2040</v>
      </c>
      <c r="L1079" s="265">
        <v>0</v>
      </c>
      <c r="M1079" s="265">
        <v>938</v>
      </c>
      <c r="N1079" s="266">
        <v>14508.517394155666</v>
      </c>
    </row>
    <row r="1080" spans="1:14" s="62" customFormat="1" ht="12">
      <c r="A1080" s="145">
        <v>3513</v>
      </c>
      <c r="B1080" s="145">
        <v>3513044018</v>
      </c>
      <c r="C1080" s="146" t="s">
        <v>316</v>
      </c>
      <c r="D1080" s="145">
        <v>44</v>
      </c>
      <c r="E1080" s="146" t="s">
        <v>13</v>
      </c>
      <c r="F1080" s="145">
        <v>18</v>
      </c>
      <c r="G1080" s="146" t="s">
        <v>169</v>
      </c>
      <c r="H1080" s="262">
        <v>2</v>
      </c>
      <c r="I1080" s="263"/>
      <c r="J1080" s="264">
        <v>14340</v>
      </c>
      <c r="K1080" s="265">
        <v>8834</v>
      </c>
      <c r="L1080" s="265">
        <v>0</v>
      </c>
      <c r="M1080" s="265">
        <v>938</v>
      </c>
      <c r="N1080" s="266">
        <v>24112</v>
      </c>
    </row>
    <row r="1081" spans="1:14" s="62" customFormat="1" ht="12">
      <c r="A1081" s="145">
        <v>3513</v>
      </c>
      <c r="B1081" s="145">
        <v>3513044035</v>
      </c>
      <c r="C1081" s="146" t="s">
        <v>316</v>
      </c>
      <c r="D1081" s="145">
        <v>44</v>
      </c>
      <c r="E1081" s="146" t="s">
        <v>13</v>
      </c>
      <c r="F1081" s="145">
        <v>35</v>
      </c>
      <c r="G1081" s="146" t="s">
        <v>12</v>
      </c>
      <c r="H1081" s="262">
        <v>4</v>
      </c>
      <c r="I1081" s="263"/>
      <c r="J1081" s="264">
        <v>13641</v>
      </c>
      <c r="K1081" s="265">
        <v>5725</v>
      </c>
      <c r="L1081" s="265">
        <v>0</v>
      </c>
      <c r="M1081" s="265">
        <v>938</v>
      </c>
      <c r="N1081" s="266">
        <v>20304</v>
      </c>
    </row>
    <row r="1082" spans="1:14" s="62" customFormat="1" ht="12">
      <c r="A1082" s="145">
        <v>3513</v>
      </c>
      <c r="B1082" s="145">
        <v>3513044044</v>
      </c>
      <c r="C1082" s="146" t="s">
        <v>316</v>
      </c>
      <c r="D1082" s="145">
        <v>44</v>
      </c>
      <c r="E1082" s="146" t="s">
        <v>13</v>
      </c>
      <c r="F1082" s="145">
        <v>44</v>
      </c>
      <c r="G1082" s="146" t="s">
        <v>13</v>
      </c>
      <c r="H1082" s="262">
        <v>590.30000000000007</v>
      </c>
      <c r="I1082" s="263"/>
      <c r="J1082" s="264">
        <v>12660</v>
      </c>
      <c r="K1082" s="265">
        <v>114</v>
      </c>
      <c r="L1082" s="265">
        <v>0</v>
      </c>
      <c r="M1082" s="265">
        <v>938</v>
      </c>
      <c r="N1082" s="266">
        <v>13712</v>
      </c>
    </row>
    <row r="1083" spans="1:14" s="62" customFormat="1" ht="12">
      <c r="A1083" s="145">
        <v>3513</v>
      </c>
      <c r="B1083" s="145">
        <v>3513044050</v>
      </c>
      <c r="C1083" s="146" t="s">
        <v>316</v>
      </c>
      <c r="D1083" s="145">
        <v>44</v>
      </c>
      <c r="E1083" s="146" t="s">
        <v>13</v>
      </c>
      <c r="F1083" s="145">
        <v>50</v>
      </c>
      <c r="G1083" s="146" t="s">
        <v>94</v>
      </c>
      <c r="H1083" s="262">
        <v>2</v>
      </c>
      <c r="I1083" s="263"/>
      <c r="J1083" s="264">
        <v>12875</v>
      </c>
      <c r="K1083" s="265">
        <v>5729</v>
      </c>
      <c r="L1083" s="265">
        <v>0</v>
      </c>
      <c r="M1083" s="265">
        <v>938</v>
      </c>
      <c r="N1083" s="266">
        <v>19542</v>
      </c>
    </row>
    <row r="1084" spans="1:14" s="62" customFormat="1" ht="12">
      <c r="A1084" s="145">
        <v>3513</v>
      </c>
      <c r="B1084" s="145">
        <v>3513044088</v>
      </c>
      <c r="C1084" s="146" t="s">
        <v>316</v>
      </c>
      <c r="D1084" s="145">
        <v>44</v>
      </c>
      <c r="E1084" s="146" t="s">
        <v>13</v>
      </c>
      <c r="F1084" s="145">
        <v>88</v>
      </c>
      <c r="G1084" s="146" t="s">
        <v>95</v>
      </c>
      <c r="H1084" s="262">
        <v>1</v>
      </c>
      <c r="I1084" s="263"/>
      <c r="J1084" s="264">
        <v>10683.621393629124</v>
      </c>
      <c r="K1084" s="265">
        <v>3130</v>
      </c>
      <c r="L1084" s="265">
        <v>0</v>
      </c>
      <c r="M1084" s="265">
        <v>938</v>
      </c>
      <c r="N1084" s="266">
        <v>14751.621393629124</v>
      </c>
    </row>
    <row r="1085" spans="1:14" s="62" customFormat="1" ht="12">
      <c r="A1085" s="145">
        <v>3513</v>
      </c>
      <c r="B1085" s="145">
        <v>3513044093</v>
      </c>
      <c r="C1085" s="146" t="s">
        <v>316</v>
      </c>
      <c r="D1085" s="145">
        <v>44</v>
      </c>
      <c r="E1085" s="146" t="s">
        <v>13</v>
      </c>
      <c r="F1085" s="145">
        <v>93</v>
      </c>
      <c r="G1085" s="146" t="s">
        <v>15</v>
      </c>
      <c r="H1085" s="262">
        <v>1</v>
      </c>
      <c r="I1085" s="263"/>
      <c r="J1085" s="264">
        <v>14253.981201881861</v>
      </c>
      <c r="K1085" s="265">
        <v>81</v>
      </c>
      <c r="L1085" s="265">
        <v>0</v>
      </c>
      <c r="M1085" s="265">
        <v>938</v>
      </c>
      <c r="N1085" s="266">
        <v>15272.981201881861</v>
      </c>
    </row>
    <row r="1086" spans="1:14" s="62" customFormat="1" ht="12">
      <c r="A1086" s="145">
        <v>3513</v>
      </c>
      <c r="B1086" s="145">
        <v>3513044095</v>
      </c>
      <c r="C1086" s="146" t="s">
        <v>316</v>
      </c>
      <c r="D1086" s="145">
        <v>44</v>
      </c>
      <c r="E1086" s="146" t="s">
        <v>13</v>
      </c>
      <c r="F1086" s="145">
        <v>95</v>
      </c>
      <c r="G1086" s="146" t="s">
        <v>288</v>
      </c>
      <c r="H1086" s="262">
        <v>3</v>
      </c>
      <c r="I1086" s="263"/>
      <c r="J1086" s="264">
        <v>14855</v>
      </c>
      <c r="K1086" s="265">
        <v>109</v>
      </c>
      <c r="L1086" s="265">
        <v>0</v>
      </c>
      <c r="M1086" s="265">
        <v>938</v>
      </c>
      <c r="N1086" s="266">
        <v>15902</v>
      </c>
    </row>
    <row r="1087" spans="1:14" s="62" customFormat="1" ht="12">
      <c r="A1087" s="145">
        <v>3513</v>
      </c>
      <c r="B1087" s="145">
        <v>3513044133</v>
      </c>
      <c r="C1087" s="146" t="s">
        <v>316</v>
      </c>
      <c r="D1087" s="145">
        <v>44</v>
      </c>
      <c r="E1087" s="146" t="s">
        <v>13</v>
      </c>
      <c r="F1087" s="145">
        <v>133</v>
      </c>
      <c r="G1087" s="146" t="s">
        <v>61</v>
      </c>
      <c r="H1087" s="262">
        <v>2.83</v>
      </c>
      <c r="I1087" s="263"/>
      <c r="J1087" s="264">
        <v>11958.499763432394</v>
      </c>
      <c r="K1087" s="265">
        <v>2082</v>
      </c>
      <c r="L1087" s="265">
        <v>0</v>
      </c>
      <c r="M1087" s="265">
        <v>938</v>
      </c>
      <c r="N1087" s="266">
        <v>14978.499763432394</v>
      </c>
    </row>
    <row r="1088" spans="1:14" s="62" customFormat="1" ht="12">
      <c r="A1088" s="145">
        <v>3513</v>
      </c>
      <c r="B1088" s="145">
        <v>3513044182</v>
      </c>
      <c r="C1088" s="146" t="s">
        <v>316</v>
      </c>
      <c r="D1088" s="145">
        <v>44</v>
      </c>
      <c r="E1088" s="146" t="s">
        <v>13</v>
      </c>
      <c r="F1088" s="145">
        <v>182</v>
      </c>
      <c r="G1088" s="146" t="s">
        <v>265</v>
      </c>
      <c r="H1088" s="262">
        <v>4</v>
      </c>
      <c r="I1088" s="263"/>
      <c r="J1088" s="264">
        <v>15771</v>
      </c>
      <c r="K1088" s="265">
        <v>3763</v>
      </c>
      <c r="L1088" s="265">
        <v>0</v>
      </c>
      <c r="M1088" s="265">
        <v>938</v>
      </c>
      <c r="N1088" s="266">
        <v>20472</v>
      </c>
    </row>
    <row r="1089" spans="1:14" s="62" customFormat="1" ht="12">
      <c r="A1089" s="145">
        <v>3513</v>
      </c>
      <c r="B1089" s="145">
        <v>3513044218</v>
      </c>
      <c r="C1089" s="146" t="s">
        <v>316</v>
      </c>
      <c r="D1089" s="145">
        <v>44</v>
      </c>
      <c r="E1089" s="146" t="s">
        <v>13</v>
      </c>
      <c r="F1089" s="145">
        <v>218</v>
      </c>
      <c r="G1089" s="146" t="s">
        <v>174</v>
      </c>
      <c r="H1089" s="262">
        <v>1.66</v>
      </c>
      <c r="I1089" s="263"/>
      <c r="J1089" s="264">
        <v>11018.297520833332</v>
      </c>
      <c r="K1089" s="265">
        <v>3988</v>
      </c>
      <c r="L1089" s="265">
        <v>0</v>
      </c>
      <c r="M1089" s="265">
        <v>938</v>
      </c>
      <c r="N1089" s="266">
        <v>15944.297520833332</v>
      </c>
    </row>
    <row r="1090" spans="1:14" s="62" customFormat="1" ht="12">
      <c r="A1090" s="145">
        <v>3513</v>
      </c>
      <c r="B1090" s="145">
        <v>3513044244</v>
      </c>
      <c r="C1090" s="146" t="s">
        <v>316</v>
      </c>
      <c r="D1090" s="145">
        <v>44</v>
      </c>
      <c r="E1090" s="146" t="s">
        <v>13</v>
      </c>
      <c r="F1090" s="145">
        <v>244</v>
      </c>
      <c r="G1090" s="146" t="s">
        <v>28</v>
      </c>
      <c r="H1090" s="262">
        <v>75.28</v>
      </c>
      <c r="I1090" s="263"/>
      <c r="J1090" s="264">
        <v>12418</v>
      </c>
      <c r="K1090" s="265">
        <v>3936</v>
      </c>
      <c r="L1090" s="265">
        <v>0</v>
      </c>
      <c r="M1090" s="265">
        <v>938</v>
      </c>
      <c r="N1090" s="266">
        <v>17292</v>
      </c>
    </row>
    <row r="1091" spans="1:14" s="62" customFormat="1" ht="12">
      <c r="A1091" s="145">
        <v>3513</v>
      </c>
      <c r="B1091" s="145">
        <v>3513044251</v>
      </c>
      <c r="C1091" s="146" t="s">
        <v>316</v>
      </c>
      <c r="D1091" s="145">
        <v>44</v>
      </c>
      <c r="E1091" s="146" t="s">
        <v>13</v>
      </c>
      <c r="F1091" s="145">
        <v>251</v>
      </c>
      <c r="G1091" s="146" t="s">
        <v>250</v>
      </c>
      <c r="H1091" s="262">
        <v>0.49</v>
      </c>
      <c r="I1091" s="263"/>
      <c r="J1091" s="264">
        <v>13438</v>
      </c>
      <c r="K1091" s="265">
        <v>2694</v>
      </c>
      <c r="L1091" s="265">
        <v>0</v>
      </c>
      <c r="M1091" s="265">
        <v>938</v>
      </c>
      <c r="N1091" s="266">
        <v>17070</v>
      </c>
    </row>
    <row r="1092" spans="1:14" s="62" customFormat="1" ht="12">
      <c r="A1092" s="145">
        <v>3513</v>
      </c>
      <c r="B1092" s="145">
        <v>3513044285</v>
      </c>
      <c r="C1092" s="146" t="s">
        <v>316</v>
      </c>
      <c r="D1092" s="145">
        <v>44</v>
      </c>
      <c r="E1092" s="146" t="s">
        <v>13</v>
      </c>
      <c r="F1092" s="145">
        <v>285</v>
      </c>
      <c r="G1092" s="146" t="s">
        <v>29</v>
      </c>
      <c r="H1092" s="262">
        <v>1</v>
      </c>
      <c r="I1092" s="263"/>
      <c r="J1092" s="264">
        <v>12090.639270142699</v>
      </c>
      <c r="K1092" s="265">
        <v>3530</v>
      </c>
      <c r="L1092" s="265">
        <v>0</v>
      </c>
      <c r="M1092" s="265">
        <v>938</v>
      </c>
      <c r="N1092" s="266">
        <v>16558.639270142699</v>
      </c>
    </row>
    <row r="1093" spans="1:14" s="62" customFormat="1" ht="12">
      <c r="A1093" s="145">
        <v>3513</v>
      </c>
      <c r="B1093" s="145">
        <v>3513044293</v>
      </c>
      <c r="C1093" s="146" t="s">
        <v>316</v>
      </c>
      <c r="D1093" s="145">
        <v>44</v>
      </c>
      <c r="E1093" s="146" t="s">
        <v>13</v>
      </c>
      <c r="F1093" s="145">
        <v>293</v>
      </c>
      <c r="G1093" s="146" t="s">
        <v>177</v>
      </c>
      <c r="H1093" s="262">
        <v>42.14</v>
      </c>
      <c r="I1093" s="263"/>
      <c r="J1093" s="264">
        <v>11440</v>
      </c>
      <c r="K1093" s="265">
        <v>548</v>
      </c>
      <c r="L1093" s="265">
        <v>0</v>
      </c>
      <c r="M1093" s="265">
        <v>938</v>
      </c>
      <c r="N1093" s="266">
        <v>12926</v>
      </c>
    </row>
    <row r="1094" spans="1:14" s="62" customFormat="1" ht="12">
      <c r="A1094" s="145">
        <v>3513</v>
      </c>
      <c r="B1094" s="145">
        <v>3513044323</v>
      </c>
      <c r="C1094" s="146" t="s">
        <v>316</v>
      </c>
      <c r="D1094" s="145">
        <v>44</v>
      </c>
      <c r="E1094" s="146" t="s">
        <v>13</v>
      </c>
      <c r="F1094" s="145">
        <v>323</v>
      </c>
      <c r="G1094" s="146" t="s">
        <v>179</v>
      </c>
      <c r="H1094" s="262">
        <v>2</v>
      </c>
      <c r="I1094" s="263"/>
      <c r="J1094" s="264">
        <v>10989.445627822945</v>
      </c>
      <c r="K1094" s="265">
        <v>3441</v>
      </c>
      <c r="L1094" s="265">
        <v>0</v>
      </c>
      <c r="M1094" s="265">
        <v>938</v>
      </c>
      <c r="N1094" s="266">
        <v>15368.445627822945</v>
      </c>
    </row>
    <row r="1095" spans="1:14" s="62" customFormat="1" ht="12">
      <c r="A1095" s="145">
        <v>3513</v>
      </c>
      <c r="B1095" s="145">
        <v>3513044625</v>
      </c>
      <c r="C1095" s="146" t="s">
        <v>316</v>
      </c>
      <c r="D1095" s="145">
        <v>44</v>
      </c>
      <c r="E1095" s="146" t="s">
        <v>13</v>
      </c>
      <c r="F1095" s="145">
        <v>625</v>
      </c>
      <c r="G1095" s="146" t="s">
        <v>96</v>
      </c>
      <c r="H1095" s="262">
        <v>1</v>
      </c>
      <c r="I1095" s="263"/>
      <c r="J1095" s="264">
        <v>14723</v>
      </c>
      <c r="K1095" s="265">
        <v>2223</v>
      </c>
      <c r="L1095" s="265">
        <v>0</v>
      </c>
      <c r="M1095" s="265">
        <v>938</v>
      </c>
      <c r="N1095" s="266">
        <v>17884</v>
      </c>
    </row>
    <row r="1096" spans="1:14" s="62" customFormat="1" ht="12">
      <c r="A1096" s="145">
        <v>3513</v>
      </c>
      <c r="B1096" s="145">
        <v>3513044650</v>
      </c>
      <c r="C1096" s="146" t="s">
        <v>316</v>
      </c>
      <c r="D1096" s="145">
        <v>44</v>
      </c>
      <c r="E1096" s="146" t="s">
        <v>13</v>
      </c>
      <c r="F1096" s="145">
        <v>650</v>
      </c>
      <c r="G1096" s="146" t="s">
        <v>181</v>
      </c>
      <c r="H1096" s="262">
        <v>0.72</v>
      </c>
      <c r="I1096" s="263"/>
      <c r="J1096" s="264">
        <v>11026.810294323757</v>
      </c>
      <c r="K1096" s="265">
        <v>3027</v>
      </c>
      <c r="L1096" s="265">
        <v>0</v>
      </c>
      <c r="M1096" s="265">
        <v>938</v>
      </c>
      <c r="N1096" s="266">
        <v>14991.810294323757</v>
      </c>
    </row>
    <row r="1097" spans="1:14" s="62" customFormat="1" ht="12">
      <c r="A1097" s="145">
        <v>3513</v>
      </c>
      <c r="B1097" s="145">
        <v>3513044665</v>
      </c>
      <c r="C1097" s="146" t="s">
        <v>316</v>
      </c>
      <c r="D1097" s="145">
        <v>44</v>
      </c>
      <c r="E1097" s="146" t="s">
        <v>13</v>
      </c>
      <c r="F1097" s="145">
        <v>665</v>
      </c>
      <c r="G1097" s="146" t="s">
        <v>268</v>
      </c>
      <c r="H1097" s="262">
        <v>0.94</v>
      </c>
      <c r="I1097" s="263"/>
      <c r="J1097" s="264">
        <v>10764.605332625619</v>
      </c>
      <c r="K1097" s="265">
        <v>1905</v>
      </c>
      <c r="L1097" s="265">
        <v>0</v>
      </c>
      <c r="M1097" s="265">
        <v>938</v>
      </c>
      <c r="N1097" s="266">
        <v>13607.605332625619</v>
      </c>
    </row>
    <row r="1098" spans="1:14" s="62" customFormat="1" ht="12">
      <c r="A1098" s="145">
        <v>3513</v>
      </c>
      <c r="B1098" s="145">
        <v>3513044760</v>
      </c>
      <c r="C1098" s="146" t="s">
        <v>316</v>
      </c>
      <c r="D1098" s="145">
        <v>44</v>
      </c>
      <c r="E1098" s="146" t="s">
        <v>13</v>
      </c>
      <c r="F1098" s="145">
        <v>760</v>
      </c>
      <c r="G1098" s="146" t="s">
        <v>270</v>
      </c>
      <c r="H1098" s="262">
        <v>3</v>
      </c>
      <c r="I1098" s="263"/>
      <c r="J1098" s="264">
        <v>12147.763307967482</v>
      </c>
      <c r="K1098" s="265">
        <v>3089</v>
      </c>
      <c r="L1098" s="265">
        <v>0</v>
      </c>
      <c r="M1098" s="265">
        <v>938</v>
      </c>
      <c r="N1098" s="266">
        <v>16174.763307967482</v>
      </c>
    </row>
    <row r="1099" spans="1:14" s="62" customFormat="1" ht="12">
      <c r="A1099" s="145">
        <v>3513</v>
      </c>
      <c r="B1099" s="145">
        <v>3513044780</v>
      </c>
      <c r="C1099" s="146" t="s">
        <v>316</v>
      </c>
      <c r="D1099" s="145">
        <v>44</v>
      </c>
      <c r="E1099" s="146" t="s">
        <v>13</v>
      </c>
      <c r="F1099" s="145">
        <v>780</v>
      </c>
      <c r="G1099" s="146" t="s">
        <v>251</v>
      </c>
      <c r="H1099" s="262">
        <v>1</v>
      </c>
      <c r="I1099" s="263"/>
      <c r="J1099" s="264">
        <v>14765</v>
      </c>
      <c r="K1099" s="265">
        <v>3535</v>
      </c>
      <c r="L1099" s="265">
        <v>0</v>
      </c>
      <c r="M1099" s="265">
        <v>938</v>
      </c>
      <c r="N1099" s="266">
        <v>19238</v>
      </c>
    </row>
    <row r="1100" spans="1:14" s="62" customFormat="1" ht="12">
      <c r="A1100" s="145">
        <v>3514</v>
      </c>
      <c r="B1100" s="145">
        <v>3514281061</v>
      </c>
      <c r="C1100" s="146" t="s">
        <v>532</v>
      </c>
      <c r="D1100" s="145">
        <v>281</v>
      </c>
      <c r="E1100" s="146" t="s">
        <v>152</v>
      </c>
      <c r="F1100" s="145">
        <v>61</v>
      </c>
      <c r="G1100" s="146" t="s">
        <v>154</v>
      </c>
      <c r="H1100" s="262">
        <v>2</v>
      </c>
      <c r="I1100" s="263"/>
      <c r="J1100" s="264">
        <v>13205.804251750098</v>
      </c>
      <c r="K1100" s="265">
        <v>721</v>
      </c>
      <c r="L1100" s="265">
        <v>0</v>
      </c>
      <c r="M1100" s="265">
        <v>938</v>
      </c>
      <c r="N1100" s="266">
        <v>14864.804251750098</v>
      </c>
    </row>
    <row r="1101" spans="1:14" s="62" customFormat="1" ht="12">
      <c r="A1101" s="145">
        <v>3514</v>
      </c>
      <c r="B1101" s="145">
        <v>3514281281</v>
      </c>
      <c r="C1101" s="146" t="s">
        <v>532</v>
      </c>
      <c r="D1101" s="145">
        <v>281</v>
      </c>
      <c r="E1101" s="146" t="s">
        <v>152</v>
      </c>
      <c r="F1101" s="145">
        <v>281</v>
      </c>
      <c r="G1101" s="146" t="s">
        <v>152</v>
      </c>
      <c r="H1101" s="262">
        <v>253.37999999999997</v>
      </c>
      <c r="I1101" s="263"/>
      <c r="J1101" s="264">
        <v>13787</v>
      </c>
      <c r="K1101" s="265">
        <v>626</v>
      </c>
      <c r="L1101" s="265">
        <v>0</v>
      </c>
      <c r="M1101" s="265">
        <v>938</v>
      </c>
      <c r="N1101" s="266">
        <v>15351</v>
      </c>
    </row>
    <row r="1102" spans="1:14" s="62" customFormat="1" ht="12">
      <c r="A1102" s="145">
        <v>3515</v>
      </c>
      <c r="B1102" s="145">
        <v>3515287005</v>
      </c>
      <c r="C1102" s="146" t="s">
        <v>607</v>
      </c>
      <c r="D1102" s="145">
        <v>287</v>
      </c>
      <c r="E1102" s="146" t="s">
        <v>387</v>
      </c>
      <c r="F1102" s="145">
        <v>5</v>
      </c>
      <c r="G1102" s="146" t="s">
        <v>153</v>
      </c>
      <c r="H1102" s="262">
        <v>2</v>
      </c>
      <c r="I1102" s="263"/>
      <c r="J1102" s="264">
        <v>11710.596052994757</v>
      </c>
      <c r="K1102" s="265">
        <v>5470</v>
      </c>
      <c r="L1102" s="265">
        <v>0</v>
      </c>
      <c r="M1102" s="265">
        <v>938</v>
      </c>
      <c r="N1102" s="266">
        <v>18118.596052994755</v>
      </c>
    </row>
    <row r="1103" spans="1:14" s="62" customFormat="1" ht="12">
      <c r="A1103" s="145">
        <v>3515</v>
      </c>
      <c r="B1103" s="145">
        <v>3515287043</v>
      </c>
      <c r="C1103" s="146" t="s">
        <v>607</v>
      </c>
      <c r="D1103" s="145">
        <v>287</v>
      </c>
      <c r="E1103" s="146" t="s">
        <v>387</v>
      </c>
      <c r="F1103" s="145">
        <v>43</v>
      </c>
      <c r="G1103" s="146" t="s">
        <v>495</v>
      </c>
      <c r="H1103" s="262">
        <v>3</v>
      </c>
      <c r="I1103" s="263"/>
      <c r="J1103" s="264">
        <v>10349</v>
      </c>
      <c r="K1103" s="265">
        <v>3488</v>
      </c>
      <c r="L1103" s="265">
        <v>0</v>
      </c>
      <c r="M1103" s="265">
        <v>938</v>
      </c>
      <c r="N1103" s="266">
        <v>14775</v>
      </c>
    </row>
    <row r="1104" spans="1:14" s="62" customFormat="1" ht="12">
      <c r="A1104" s="145">
        <v>3515</v>
      </c>
      <c r="B1104" s="145">
        <v>3515287045</v>
      </c>
      <c r="C1104" s="146" t="s">
        <v>607</v>
      </c>
      <c r="D1104" s="145">
        <v>287</v>
      </c>
      <c r="E1104" s="146" t="s">
        <v>387</v>
      </c>
      <c r="F1104" s="145">
        <v>45</v>
      </c>
      <c r="G1104" s="146" t="s">
        <v>494</v>
      </c>
      <c r="H1104" s="262">
        <v>7</v>
      </c>
      <c r="I1104" s="263"/>
      <c r="J1104" s="264">
        <v>9269</v>
      </c>
      <c r="K1104" s="265">
        <v>2192</v>
      </c>
      <c r="L1104" s="265">
        <v>0</v>
      </c>
      <c r="M1104" s="265">
        <v>938</v>
      </c>
      <c r="N1104" s="266">
        <v>12399</v>
      </c>
    </row>
    <row r="1105" spans="1:14" s="62" customFormat="1" ht="12">
      <c r="A1105" s="145">
        <v>3515</v>
      </c>
      <c r="B1105" s="145">
        <v>3515287135</v>
      </c>
      <c r="C1105" s="146" t="s">
        <v>607</v>
      </c>
      <c r="D1105" s="145">
        <v>287</v>
      </c>
      <c r="E1105" s="146" t="s">
        <v>387</v>
      </c>
      <c r="F1105" s="145">
        <v>135</v>
      </c>
      <c r="G1105" s="146" t="s">
        <v>450</v>
      </c>
      <c r="H1105" s="262">
        <v>5</v>
      </c>
      <c r="I1105" s="263"/>
      <c r="J1105" s="264">
        <v>10430</v>
      </c>
      <c r="K1105" s="265">
        <v>5902</v>
      </c>
      <c r="L1105" s="265">
        <v>0</v>
      </c>
      <c r="M1105" s="265">
        <v>938</v>
      </c>
      <c r="N1105" s="266">
        <v>17270</v>
      </c>
    </row>
    <row r="1106" spans="1:14" s="62" customFormat="1" ht="12">
      <c r="A1106" s="145">
        <v>3515</v>
      </c>
      <c r="B1106" s="145">
        <v>3515287151</v>
      </c>
      <c r="C1106" s="146" t="s">
        <v>607</v>
      </c>
      <c r="D1106" s="145">
        <v>287</v>
      </c>
      <c r="E1106" s="146" t="s">
        <v>387</v>
      </c>
      <c r="F1106" s="145">
        <v>151</v>
      </c>
      <c r="G1106" s="146" t="s">
        <v>162</v>
      </c>
      <c r="H1106" s="262">
        <v>1</v>
      </c>
      <c r="I1106" s="263"/>
      <c r="J1106" s="264">
        <v>9305</v>
      </c>
      <c r="K1106" s="265">
        <v>1086</v>
      </c>
      <c r="L1106" s="265">
        <v>0</v>
      </c>
      <c r="M1106" s="265">
        <v>938</v>
      </c>
      <c r="N1106" s="266">
        <v>11329</v>
      </c>
    </row>
    <row r="1107" spans="1:14" s="62" customFormat="1" ht="12">
      <c r="A1107" s="145">
        <v>3515</v>
      </c>
      <c r="B1107" s="145">
        <v>3515287191</v>
      </c>
      <c r="C1107" s="146" t="s">
        <v>607</v>
      </c>
      <c r="D1107" s="145">
        <v>287</v>
      </c>
      <c r="E1107" s="146" t="s">
        <v>387</v>
      </c>
      <c r="F1107" s="145">
        <v>191</v>
      </c>
      <c r="G1107" s="146" t="s">
        <v>246</v>
      </c>
      <c r="H1107" s="262">
        <v>34</v>
      </c>
      <c r="I1107" s="263"/>
      <c r="J1107" s="264">
        <v>9882</v>
      </c>
      <c r="K1107" s="265">
        <v>2989</v>
      </c>
      <c r="L1107" s="265">
        <v>0</v>
      </c>
      <c r="M1107" s="265">
        <v>938</v>
      </c>
      <c r="N1107" s="266">
        <v>13809</v>
      </c>
    </row>
    <row r="1108" spans="1:14" s="62" customFormat="1" ht="12">
      <c r="A1108" s="145">
        <v>3515</v>
      </c>
      <c r="B1108" s="145">
        <v>3515287215</v>
      </c>
      <c r="C1108" s="146" t="s">
        <v>607</v>
      </c>
      <c r="D1108" s="145">
        <v>287</v>
      </c>
      <c r="E1108" s="146" t="s">
        <v>387</v>
      </c>
      <c r="F1108" s="145">
        <v>215</v>
      </c>
      <c r="G1108" s="146" t="s">
        <v>422</v>
      </c>
      <c r="H1108" s="262">
        <v>12</v>
      </c>
      <c r="I1108" s="263"/>
      <c r="J1108" s="264">
        <v>10412</v>
      </c>
      <c r="K1108" s="265">
        <v>1855</v>
      </c>
      <c r="L1108" s="265">
        <v>0</v>
      </c>
      <c r="M1108" s="265">
        <v>938</v>
      </c>
      <c r="N1108" s="266">
        <v>13205</v>
      </c>
    </row>
    <row r="1109" spans="1:14" s="62" customFormat="1" ht="12">
      <c r="A1109" s="145">
        <v>3515</v>
      </c>
      <c r="B1109" s="145">
        <v>3515287227</v>
      </c>
      <c r="C1109" s="146" t="s">
        <v>607</v>
      </c>
      <c r="D1109" s="145">
        <v>287</v>
      </c>
      <c r="E1109" s="146" t="s">
        <v>387</v>
      </c>
      <c r="F1109" s="145">
        <v>227</v>
      </c>
      <c r="G1109" s="146" t="s">
        <v>247</v>
      </c>
      <c r="H1109" s="262">
        <v>12</v>
      </c>
      <c r="I1109" s="263"/>
      <c r="J1109" s="264">
        <v>11817</v>
      </c>
      <c r="K1109" s="265">
        <v>3560</v>
      </c>
      <c r="L1109" s="265">
        <v>0</v>
      </c>
      <c r="M1109" s="265">
        <v>938</v>
      </c>
      <c r="N1109" s="266">
        <v>16315</v>
      </c>
    </row>
    <row r="1110" spans="1:14" s="62" customFormat="1" ht="12">
      <c r="A1110" s="145">
        <v>3515</v>
      </c>
      <c r="B1110" s="145">
        <v>3515287277</v>
      </c>
      <c r="C1110" s="146" t="s">
        <v>607</v>
      </c>
      <c r="D1110" s="145">
        <v>287</v>
      </c>
      <c r="E1110" s="146" t="s">
        <v>387</v>
      </c>
      <c r="F1110" s="145">
        <v>277</v>
      </c>
      <c r="G1110" s="146" t="s">
        <v>275</v>
      </c>
      <c r="H1110" s="262">
        <v>101.37</v>
      </c>
      <c r="I1110" s="263"/>
      <c r="J1110" s="264">
        <v>11862</v>
      </c>
      <c r="K1110" s="265">
        <v>1144</v>
      </c>
      <c r="L1110" s="265">
        <v>0</v>
      </c>
      <c r="M1110" s="265">
        <v>938</v>
      </c>
      <c r="N1110" s="266">
        <v>13944</v>
      </c>
    </row>
    <row r="1111" spans="1:14" s="62" customFormat="1" ht="12">
      <c r="A1111" s="145">
        <v>3515</v>
      </c>
      <c r="B1111" s="145">
        <v>3515287287</v>
      </c>
      <c r="C1111" s="146" t="s">
        <v>607</v>
      </c>
      <c r="D1111" s="145">
        <v>287</v>
      </c>
      <c r="E1111" s="146" t="s">
        <v>387</v>
      </c>
      <c r="F1111" s="145">
        <v>287</v>
      </c>
      <c r="G1111" s="146" t="s">
        <v>387</v>
      </c>
      <c r="H1111" s="262">
        <v>12</v>
      </c>
      <c r="I1111" s="263"/>
      <c r="J1111" s="264">
        <v>10073</v>
      </c>
      <c r="K1111" s="265">
        <v>4212</v>
      </c>
      <c r="L1111" s="265">
        <v>0</v>
      </c>
      <c r="M1111" s="265">
        <v>938</v>
      </c>
      <c r="N1111" s="266">
        <v>15223</v>
      </c>
    </row>
    <row r="1112" spans="1:14" s="62" customFormat="1" ht="12">
      <c r="A1112" s="145">
        <v>3515</v>
      </c>
      <c r="B1112" s="145">
        <v>3515287306</v>
      </c>
      <c r="C1112" s="146" t="s">
        <v>607</v>
      </c>
      <c r="D1112" s="145">
        <v>287</v>
      </c>
      <c r="E1112" s="146" t="s">
        <v>387</v>
      </c>
      <c r="F1112" s="145">
        <v>306</v>
      </c>
      <c r="G1112" s="146" t="s">
        <v>379</v>
      </c>
      <c r="H1112" s="262">
        <v>9</v>
      </c>
      <c r="I1112" s="263"/>
      <c r="J1112" s="264">
        <v>9852</v>
      </c>
      <c r="K1112" s="265">
        <v>3786</v>
      </c>
      <c r="L1112" s="265">
        <v>0</v>
      </c>
      <c r="M1112" s="265">
        <v>938</v>
      </c>
      <c r="N1112" s="266">
        <v>14576</v>
      </c>
    </row>
    <row r="1113" spans="1:14" s="62" customFormat="1" ht="12">
      <c r="A1113" s="145">
        <v>3515</v>
      </c>
      <c r="B1113" s="145">
        <v>3515287316</v>
      </c>
      <c r="C1113" s="146" t="s">
        <v>607</v>
      </c>
      <c r="D1113" s="145">
        <v>287</v>
      </c>
      <c r="E1113" s="146" t="s">
        <v>387</v>
      </c>
      <c r="F1113" s="145">
        <v>316</v>
      </c>
      <c r="G1113" s="146" t="s">
        <v>165</v>
      </c>
      <c r="H1113" s="262">
        <v>14</v>
      </c>
      <c r="I1113" s="263"/>
      <c r="J1113" s="264">
        <v>11048</v>
      </c>
      <c r="K1113" s="265">
        <v>835</v>
      </c>
      <c r="L1113" s="265">
        <v>0</v>
      </c>
      <c r="M1113" s="265">
        <v>938</v>
      </c>
      <c r="N1113" s="266">
        <v>12821</v>
      </c>
    </row>
    <row r="1114" spans="1:14" s="62" customFormat="1" ht="12">
      <c r="A1114" s="145">
        <v>3515</v>
      </c>
      <c r="B1114" s="145">
        <v>3515287658</v>
      </c>
      <c r="C1114" s="146" t="s">
        <v>607</v>
      </c>
      <c r="D1114" s="145">
        <v>287</v>
      </c>
      <c r="E1114" s="146" t="s">
        <v>387</v>
      </c>
      <c r="F1114" s="145">
        <v>658</v>
      </c>
      <c r="G1114" s="146" t="s">
        <v>355</v>
      </c>
      <c r="H1114" s="262">
        <v>11</v>
      </c>
      <c r="I1114" s="263"/>
      <c r="J1114" s="264">
        <v>9805</v>
      </c>
      <c r="K1114" s="265">
        <v>1860</v>
      </c>
      <c r="L1114" s="265">
        <v>0</v>
      </c>
      <c r="M1114" s="265">
        <v>938</v>
      </c>
      <c r="N1114" s="266">
        <v>12603</v>
      </c>
    </row>
    <row r="1115" spans="1:14" s="62" customFormat="1" ht="12">
      <c r="A1115" s="145">
        <v>3515</v>
      </c>
      <c r="B1115" s="145">
        <v>3515287767</v>
      </c>
      <c r="C1115" s="146" t="s">
        <v>607</v>
      </c>
      <c r="D1115" s="145">
        <v>287</v>
      </c>
      <c r="E1115" s="146" t="s">
        <v>387</v>
      </c>
      <c r="F1115" s="145">
        <v>767</v>
      </c>
      <c r="G1115" s="146" t="s">
        <v>276</v>
      </c>
      <c r="H1115" s="262">
        <v>53</v>
      </c>
      <c r="I1115" s="263"/>
      <c r="J1115" s="264">
        <v>10176</v>
      </c>
      <c r="K1115" s="265">
        <v>2485</v>
      </c>
      <c r="L1115" s="265">
        <v>0</v>
      </c>
      <c r="M1115" s="265">
        <v>938</v>
      </c>
      <c r="N1115" s="266">
        <v>13599</v>
      </c>
    </row>
    <row r="1116" spans="1:14" s="62" customFormat="1" ht="12">
      <c r="A1116" s="145">
        <v>3515</v>
      </c>
      <c r="B1116" s="145">
        <v>3515287778</v>
      </c>
      <c r="C1116" s="146" t="s">
        <v>607</v>
      </c>
      <c r="D1116" s="145">
        <v>287</v>
      </c>
      <c r="E1116" s="146" t="s">
        <v>387</v>
      </c>
      <c r="F1116" s="145">
        <v>778</v>
      </c>
      <c r="G1116" s="146" t="s">
        <v>239</v>
      </c>
      <c r="H1116" s="262">
        <v>3</v>
      </c>
      <c r="I1116" s="263"/>
      <c r="J1116" s="264">
        <v>11594</v>
      </c>
      <c r="K1116" s="265">
        <v>1416</v>
      </c>
      <c r="L1116" s="265">
        <v>0</v>
      </c>
      <c r="M1116" s="265">
        <v>938</v>
      </c>
      <c r="N1116" s="266">
        <v>13948</v>
      </c>
    </row>
    <row r="1117" spans="1:14" s="62" customFormat="1" ht="12">
      <c r="A1117" s="145">
        <v>3516</v>
      </c>
      <c r="B1117" s="145">
        <v>3516332005</v>
      </c>
      <c r="C1117" s="146" t="s">
        <v>569</v>
      </c>
      <c r="D1117" s="145">
        <v>332</v>
      </c>
      <c r="E1117" s="146" t="s">
        <v>205</v>
      </c>
      <c r="F1117" s="145">
        <v>5</v>
      </c>
      <c r="G1117" s="146" t="s">
        <v>153</v>
      </c>
      <c r="H1117" s="262">
        <v>40.65</v>
      </c>
      <c r="I1117" s="263"/>
      <c r="J1117" s="264">
        <v>10853</v>
      </c>
      <c r="K1117" s="265">
        <v>5069</v>
      </c>
      <c r="L1117" s="265">
        <v>0</v>
      </c>
      <c r="M1117" s="265">
        <v>938</v>
      </c>
      <c r="N1117" s="266">
        <v>16860</v>
      </c>
    </row>
    <row r="1118" spans="1:14" s="62" customFormat="1" ht="12">
      <c r="A1118" s="145">
        <v>3516</v>
      </c>
      <c r="B1118" s="145">
        <v>3516332061</v>
      </c>
      <c r="C1118" s="146" t="s">
        <v>569</v>
      </c>
      <c r="D1118" s="145">
        <v>332</v>
      </c>
      <c r="E1118" s="146" t="s">
        <v>205</v>
      </c>
      <c r="F1118" s="145">
        <v>61</v>
      </c>
      <c r="G1118" s="146" t="s">
        <v>154</v>
      </c>
      <c r="H1118" s="262">
        <v>10.050000000000001</v>
      </c>
      <c r="I1118" s="263"/>
      <c r="J1118" s="264">
        <v>12562</v>
      </c>
      <c r="K1118" s="265">
        <v>686</v>
      </c>
      <c r="L1118" s="265">
        <v>0</v>
      </c>
      <c r="M1118" s="265">
        <v>938</v>
      </c>
      <c r="N1118" s="266">
        <v>14186</v>
      </c>
    </row>
    <row r="1119" spans="1:14" s="62" customFormat="1" ht="12">
      <c r="A1119" s="145">
        <v>3516</v>
      </c>
      <c r="B1119" s="145">
        <v>3516332086</v>
      </c>
      <c r="C1119" s="146" t="s">
        <v>569</v>
      </c>
      <c r="D1119" s="145">
        <v>332</v>
      </c>
      <c r="E1119" s="146" t="s">
        <v>205</v>
      </c>
      <c r="F1119" s="145">
        <v>86</v>
      </c>
      <c r="G1119" s="146" t="s">
        <v>191</v>
      </c>
      <c r="H1119" s="262">
        <v>1</v>
      </c>
      <c r="I1119" s="263"/>
      <c r="J1119" s="264">
        <v>11682.95186154741</v>
      </c>
      <c r="K1119" s="265">
        <v>1846</v>
      </c>
      <c r="L1119" s="265">
        <v>0</v>
      </c>
      <c r="M1119" s="265">
        <v>938</v>
      </c>
      <c r="N1119" s="266">
        <v>14466.95186154741</v>
      </c>
    </row>
    <row r="1120" spans="1:14" s="62" customFormat="1" ht="12">
      <c r="A1120" s="145">
        <v>3516</v>
      </c>
      <c r="B1120" s="145">
        <v>3516332087</v>
      </c>
      <c r="C1120" s="146" t="s">
        <v>569</v>
      </c>
      <c r="D1120" s="145">
        <v>332</v>
      </c>
      <c r="E1120" s="146" t="s">
        <v>205</v>
      </c>
      <c r="F1120" s="145">
        <v>87</v>
      </c>
      <c r="G1120" s="146" t="s">
        <v>155</v>
      </c>
      <c r="H1120" s="262">
        <v>2</v>
      </c>
      <c r="I1120" s="263"/>
      <c r="J1120" s="264">
        <v>16660</v>
      </c>
      <c r="K1120" s="265">
        <v>5991</v>
      </c>
      <c r="L1120" s="265">
        <v>0</v>
      </c>
      <c r="M1120" s="265">
        <v>938</v>
      </c>
      <c r="N1120" s="266">
        <v>23589</v>
      </c>
    </row>
    <row r="1121" spans="1:14" s="62" customFormat="1" ht="12">
      <c r="A1121" s="145">
        <v>3516</v>
      </c>
      <c r="B1121" s="145">
        <v>3516332137</v>
      </c>
      <c r="C1121" s="146" t="s">
        <v>569</v>
      </c>
      <c r="D1121" s="145">
        <v>332</v>
      </c>
      <c r="E1121" s="146" t="s">
        <v>205</v>
      </c>
      <c r="F1121" s="145">
        <v>137</v>
      </c>
      <c r="G1121" s="146" t="s">
        <v>202</v>
      </c>
      <c r="H1121" s="262">
        <v>54.53</v>
      </c>
      <c r="I1121" s="263"/>
      <c r="J1121" s="264">
        <v>12710</v>
      </c>
      <c r="K1121" s="265">
        <v>0</v>
      </c>
      <c r="L1121" s="265">
        <v>0</v>
      </c>
      <c r="M1121" s="265">
        <v>938</v>
      </c>
      <c r="N1121" s="266">
        <v>13648</v>
      </c>
    </row>
    <row r="1122" spans="1:14" s="62" customFormat="1" ht="12">
      <c r="A1122" s="145">
        <v>3516</v>
      </c>
      <c r="B1122" s="145">
        <v>3516332275</v>
      </c>
      <c r="C1122" s="146" t="s">
        <v>569</v>
      </c>
      <c r="D1122" s="145">
        <v>332</v>
      </c>
      <c r="E1122" s="146" t="s">
        <v>205</v>
      </c>
      <c r="F1122" s="145">
        <v>275</v>
      </c>
      <c r="G1122" s="146" t="s">
        <v>195</v>
      </c>
      <c r="H1122" s="262">
        <v>1</v>
      </c>
      <c r="I1122" s="263"/>
      <c r="J1122" s="264">
        <v>10763.091623376622</v>
      </c>
      <c r="K1122" s="265">
        <v>4414</v>
      </c>
      <c r="L1122" s="265">
        <v>0</v>
      </c>
      <c r="M1122" s="265">
        <v>938</v>
      </c>
      <c r="N1122" s="266">
        <v>16115.091623376622</v>
      </c>
    </row>
    <row r="1123" spans="1:14" s="62" customFormat="1" ht="12">
      <c r="A1123" s="145">
        <v>3516</v>
      </c>
      <c r="B1123" s="145">
        <v>3516332278</v>
      </c>
      <c r="C1123" s="146" t="s">
        <v>569</v>
      </c>
      <c r="D1123" s="145">
        <v>332</v>
      </c>
      <c r="E1123" s="146" t="s">
        <v>205</v>
      </c>
      <c r="F1123" s="145">
        <v>278</v>
      </c>
      <c r="G1123" s="146" t="s">
        <v>196</v>
      </c>
      <c r="H1123" s="262">
        <v>4</v>
      </c>
      <c r="I1123" s="263"/>
      <c r="J1123" s="264">
        <v>10766</v>
      </c>
      <c r="K1123" s="265">
        <v>1986</v>
      </c>
      <c r="L1123" s="265">
        <v>0</v>
      </c>
      <c r="M1123" s="265">
        <v>938</v>
      </c>
      <c r="N1123" s="266">
        <v>13690</v>
      </c>
    </row>
    <row r="1124" spans="1:14" s="62" customFormat="1" ht="12">
      <c r="A1124" s="145">
        <v>3516</v>
      </c>
      <c r="B1124" s="145">
        <v>3516332281</v>
      </c>
      <c r="C1124" s="146" t="s">
        <v>569</v>
      </c>
      <c r="D1124" s="145">
        <v>332</v>
      </c>
      <c r="E1124" s="146" t="s">
        <v>205</v>
      </c>
      <c r="F1124" s="145">
        <v>281</v>
      </c>
      <c r="G1124" s="146" t="s">
        <v>152</v>
      </c>
      <c r="H1124" s="262">
        <v>134.20999999999998</v>
      </c>
      <c r="I1124" s="263"/>
      <c r="J1124" s="264">
        <v>12821</v>
      </c>
      <c r="K1124" s="265">
        <v>583</v>
      </c>
      <c r="L1124" s="265">
        <v>0</v>
      </c>
      <c r="M1124" s="265">
        <v>938</v>
      </c>
      <c r="N1124" s="266">
        <v>14342</v>
      </c>
    </row>
    <row r="1125" spans="1:14" s="62" customFormat="1" ht="12">
      <c r="A1125" s="145">
        <v>3516</v>
      </c>
      <c r="B1125" s="145">
        <v>3516332325</v>
      </c>
      <c r="C1125" s="146" t="s">
        <v>569</v>
      </c>
      <c r="D1125" s="145">
        <v>332</v>
      </c>
      <c r="E1125" s="146" t="s">
        <v>205</v>
      </c>
      <c r="F1125" s="145">
        <v>325</v>
      </c>
      <c r="G1125" s="146" t="s">
        <v>204</v>
      </c>
      <c r="H1125" s="262">
        <v>41.05</v>
      </c>
      <c r="I1125" s="263"/>
      <c r="J1125" s="264">
        <v>10092</v>
      </c>
      <c r="K1125" s="265">
        <v>1442</v>
      </c>
      <c r="L1125" s="265">
        <v>0</v>
      </c>
      <c r="M1125" s="265">
        <v>938</v>
      </c>
      <c r="N1125" s="266">
        <v>12472</v>
      </c>
    </row>
    <row r="1126" spans="1:14" s="62" customFormat="1" ht="12">
      <c r="A1126" s="145">
        <v>3516</v>
      </c>
      <c r="B1126" s="145">
        <v>3516332332</v>
      </c>
      <c r="C1126" s="146" t="s">
        <v>569</v>
      </c>
      <c r="D1126" s="145">
        <v>332</v>
      </c>
      <c r="E1126" s="146" t="s">
        <v>205</v>
      </c>
      <c r="F1126" s="145">
        <v>332</v>
      </c>
      <c r="G1126" s="146" t="s">
        <v>205</v>
      </c>
      <c r="H1126" s="262">
        <v>31.859999999999996</v>
      </c>
      <c r="I1126" s="263"/>
      <c r="J1126" s="264">
        <v>11786</v>
      </c>
      <c r="K1126" s="265">
        <v>909</v>
      </c>
      <c r="L1126" s="265">
        <v>0</v>
      </c>
      <c r="M1126" s="265">
        <v>938</v>
      </c>
      <c r="N1126" s="266">
        <v>13633</v>
      </c>
    </row>
    <row r="1127" spans="1:14" s="62" customFormat="1" ht="12">
      <c r="A1127" s="145">
        <v>3517</v>
      </c>
      <c r="B1127" s="145">
        <v>3517239020</v>
      </c>
      <c r="C1127" s="146" t="s">
        <v>570</v>
      </c>
      <c r="D1127" s="145">
        <v>239</v>
      </c>
      <c r="E1127" s="146" t="s">
        <v>258</v>
      </c>
      <c r="F1127" s="145">
        <v>20</v>
      </c>
      <c r="G1127" s="146" t="s">
        <v>131</v>
      </c>
      <c r="H1127" s="262">
        <v>1</v>
      </c>
      <c r="I1127" s="263"/>
      <c r="J1127" s="264">
        <v>11076</v>
      </c>
      <c r="K1127" s="265">
        <v>3098</v>
      </c>
      <c r="L1127" s="265">
        <v>0</v>
      </c>
      <c r="M1127" s="265">
        <v>938</v>
      </c>
      <c r="N1127" s="266">
        <v>15112</v>
      </c>
    </row>
    <row r="1128" spans="1:14" s="62" customFormat="1" ht="12">
      <c r="A1128" s="145">
        <v>3517</v>
      </c>
      <c r="B1128" s="145">
        <v>3517239035</v>
      </c>
      <c r="C1128" s="146" t="s">
        <v>570</v>
      </c>
      <c r="D1128" s="145">
        <v>239</v>
      </c>
      <c r="E1128" s="146" t="s">
        <v>258</v>
      </c>
      <c r="F1128" s="145">
        <v>35</v>
      </c>
      <c r="G1128" s="146" t="s">
        <v>12</v>
      </c>
      <c r="H1128" s="262">
        <v>0.23</v>
      </c>
      <c r="I1128" s="263"/>
      <c r="J1128" s="264">
        <v>14700.36676749324</v>
      </c>
      <c r="K1128" s="265">
        <v>6170</v>
      </c>
      <c r="L1128" s="265">
        <v>0</v>
      </c>
      <c r="M1128" s="265">
        <v>938</v>
      </c>
      <c r="N1128" s="266">
        <v>21808.36676749324</v>
      </c>
    </row>
    <row r="1129" spans="1:14" s="62" customFormat="1" ht="12">
      <c r="A1129" s="145">
        <v>3517</v>
      </c>
      <c r="B1129" s="145">
        <v>3517239036</v>
      </c>
      <c r="C1129" s="146" t="s">
        <v>570</v>
      </c>
      <c r="D1129" s="145">
        <v>239</v>
      </c>
      <c r="E1129" s="146" t="s">
        <v>258</v>
      </c>
      <c r="F1129" s="145">
        <v>36</v>
      </c>
      <c r="G1129" s="146" t="s">
        <v>132</v>
      </c>
      <c r="H1129" s="262">
        <v>5</v>
      </c>
      <c r="I1129" s="263"/>
      <c r="J1129" s="264">
        <v>15483</v>
      </c>
      <c r="K1129" s="265">
        <v>5593</v>
      </c>
      <c r="L1129" s="265">
        <v>0</v>
      </c>
      <c r="M1129" s="265">
        <v>938</v>
      </c>
      <c r="N1129" s="266">
        <v>22014</v>
      </c>
    </row>
    <row r="1130" spans="1:14" s="62" customFormat="1" ht="12">
      <c r="A1130" s="145">
        <v>3517</v>
      </c>
      <c r="B1130" s="145">
        <v>3517239052</v>
      </c>
      <c r="C1130" s="146" t="s">
        <v>570</v>
      </c>
      <c r="D1130" s="145">
        <v>239</v>
      </c>
      <c r="E1130" s="146" t="s">
        <v>258</v>
      </c>
      <c r="F1130" s="145">
        <v>52</v>
      </c>
      <c r="G1130" s="146" t="s">
        <v>259</v>
      </c>
      <c r="H1130" s="262">
        <v>16.649999999999999</v>
      </c>
      <c r="I1130" s="263"/>
      <c r="J1130" s="264">
        <v>12726</v>
      </c>
      <c r="K1130" s="265">
        <v>3774</v>
      </c>
      <c r="L1130" s="265">
        <v>0</v>
      </c>
      <c r="M1130" s="265">
        <v>938</v>
      </c>
      <c r="N1130" s="266">
        <v>17438</v>
      </c>
    </row>
    <row r="1131" spans="1:14" s="62" customFormat="1" ht="12">
      <c r="A1131" s="145">
        <v>3517</v>
      </c>
      <c r="B1131" s="145">
        <v>3517239072</v>
      </c>
      <c r="C1131" s="146" t="s">
        <v>570</v>
      </c>
      <c r="D1131" s="145">
        <v>239</v>
      </c>
      <c r="E1131" s="146" t="s">
        <v>258</v>
      </c>
      <c r="F1131" s="145">
        <v>72</v>
      </c>
      <c r="G1131" s="146" t="s">
        <v>289</v>
      </c>
      <c r="H1131" s="262">
        <v>1</v>
      </c>
      <c r="I1131" s="263"/>
      <c r="J1131" s="264">
        <v>11027.890924083025</v>
      </c>
      <c r="K1131" s="265">
        <v>2887</v>
      </c>
      <c r="L1131" s="265">
        <v>0</v>
      </c>
      <c r="M1131" s="265">
        <v>938</v>
      </c>
      <c r="N1131" s="266">
        <v>14852.890924083025</v>
      </c>
    </row>
    <row r="1132" spans="1:14" s="62" customFormat="1" ht="12">
      <c r="A1132" s="145">
        <v>3517</v>
      </c>
      <c r="B1132" s="145">
        <v>3517239082</v>
      </c>
      <c r="C1132" s="146" t="s">
        <v>570</v>
      </c>
      <c r="D1132" s="145">
        <v>239</v>
      </c>
      <c r="E1132" s="146" t="s">
        <v>258</v>
      </c>
      <c r="F1132" s="145">
        <v>82</v>
      </c>
      <c r="G1132" s="146" t="s">
        <v>260</v>
      </c>
      <c r="H1132" s="262">
        <v>1</v>
      </c>
      <c r="I1132" s="263"/>
      <c r="J1132" s="264">
        <v>15026</v>
      </c>
      <c r="K1132" s="265">
        <v>6312</v>
      </c>
      <c r="L1132" s="265">
        <v>0</v>
      </c>
      <c r="M1132" s="265">
        <v>938</v>
      </c>
      <c r="N1132" s="266">
        <v>22276</v>
      </c>
    </row>
    <row r="1133" spans="1:14" s="62" customFormat="1" ht="12">
      <c r="A1133" s="145">
        <v>3517</v>
      </c>
      <c r="B1133" s="145">
        <v>3517239083</v>
      </c>
      <c r="C1133" s="146" t="s">
        <v>570</v>
      </c>
      <c r="D1133" s="145">
        <v>239</v>
      </c>
      <c r="E1133" s="146" t="s">
        <v>258</v>
      </c>
      <c r="F1133" s="145">
        <v>83</v>
      </c>
      <c r="G1133" s="146" t="s">
        <v>261</v>
      </c>
      <c r="H1133" s="262">
        <v>1</v>
      </c>
      <c r="I1133" s="263"/>
      <c r="J1133" s="264">
        <v>10949.382884347422</v>
      </c>
      <c r="K1133" s="265">
        <v>1919</v>
      </c>
      <c r="L1133" s="265">
        <v>0</v>
      </c>
      <c r="M1133" s="265">
        <v>938</v>
      </c>
      <c r="N1133" s="266">
        <v>13806.382884347422</v>
      </c>
    </row>
    <row r="1134" spans="1:14" s="62" customFormat="1" ht="12">
      <c r="A1134" s="145">
        <v>3517</v>
      </c>
      <c r="B1134" s="145">
        <v>3517239095</v>
      </c>
      <c r="C1134" s="146" t="s">
        <v>570</v>
      </c>
      <c r="D1134" s="145">
        <v>239</v>
      </c>
      <c r="E1134" s="146" t="s">
        <v>258</v>
      </c>
      <c r="F1134" s="145">
        <v>95</v>
      </c>
      <c r="G1134" s="146" t="s">
        <v>288</v>
      </c>
      <c r="H1134" s="262">
        <v>2</v>
      </c>
      <c r="I1134" s="263"/>
      <c r="J1134" s="264">
        <v>14048.368555601484</v>
      </c>
      <c r="K1134" s="265">
        <v>103</v>
      </c>
      <c r="L1134" s="265">
        <v>0</v>
      </c>
      <c r="M1134" s="265">
        <v>938</v>
      </c>
      <c r="N1134" s="266">
        <v>15089.368555601484</v>
      </c>
    </row>
    <row r="1135" spans="1:14" s="62" customFormat="1" ht="12">
      <c r="A1135" s="145">
        <v>3517</v>
      </c>
      <c r="B1135" s="145">
        <v>3517239096</v>
      </c>
      <c r="C1135" s="146" t="s">
        <v>570</v>
      </c>
      <c r="D1135" s="145">
        <v>239</v>
      </c>
      <c r="E1135" s="146" t="s">
        <v>258</v>
      </c>
      <c r="F1135" s="145">
        <v>96</v>
      </c>
      <c r="G1135" s="146" t="s">
        <v>216</v>
      </c>
      <c r="H1135" s="262">
        <v>3.07</v>
      </c>
      <c r="I1135" s="263"/>
      <c r="J1135" s="264">
        <v>11829.130412915241</v>
      </c>
      <c r="K1135" s="265">
        <v>6737</v>
      </c>
      <c r="L1135" s="265">
        <v>0</v>
      </c>
      <c r="M1135" s="265">
        <v>938</v>
      </c>
      <c r="N1135" s="266">
        <v>19504.130412915241</v>
      </c>
    </row>
    <row r="1136" spans="1:14" s="62" customFormat="1" ht="12">
      <c r="A1136" s="145">
        <v>3517</v>
      </c>
      <c r="B1136" s="145">
        <v>3517239099</v>
      </c>
      <c r="C1136" s="146" t="s">
        <v>570</v>
      </c>
      <c r="D1136" s="145">
        <v>239</v>
      </c>
      <c r="E1136" s="146" t="s">
        <v>258</v>
      </c>
      <c r="F1136" s="145">
        <v>99</v>
      </c>
      <c r="G1136" s="146" t="s">
        <v>167</v>
      </c>
      <c r="H1136" s="262">
        <v>0.16</v>
      </c>
      <c r="I1136" s="263"/>
      <c r="J1136" s="264">
        <v>11076</v>
      </c>
      <c r="K1136" s="265">
        <v>5889</v>
      </c>
      <c r="L1136" s="265">
        <v>0</v>
      </c>
      <c r="M1136" s="265">
        <v>938</v>
      </c>
      <c r="N1136" s="266">
        <v>17903</v>
      </c>
    </row>
    <row r="1137" spans="1:14" s="62" customFormat="1" ht="12">
      <c r="A1137" s="145">
        <v>3517</v>
      </c>
      <c r="B1137" s="145">
        <v>3517239131</v>
      </c>
      <c r="C1137" s="146" t="s">
        <v>570</v>
      </c>
      <c r="D1137" s="145">
        <v>239</v>
      </c>
      <c r="E1137" s="146" t="s">
        <v>258</v>
      </c>
      <c r="F1137" s="145">
        <v>131</v>
      </c>
      <c r="G1137" s="146" t="s">
        <v>282</v>
      </c>
      <c r="H1137" s="262">
        <v>2</v>
      </c>
      <c r="I1137" s="263"/>
      <c r="J1137" s="264">
        <v>11076</v>
      </c>
      <c r="K1137" s="265">
        <v>3604</v>
      </c>
      <c r="L1137" s="265">
        <v>0</v>
      </c>
      <c r="M1137" s="265">
        <v>938</v>
      </c>
      <c r="N1137" s="266">
        <v>15618</v>
      </c>
    </row>
    <row r="1138" spans="1:14" s="62" customFormat="1" ht="12">
      <c r="A1138" s="145">
        <v>3517</v>
      </c>
      <c r="B1138" s="145">
        <v>3517239165</v>
      </c>
      <c r="C1138" s="146" t="s">
        <v>570</v>
      </c>
      <c r="D1138" s="145">
        <v>239</v>
      </c>
      <c r="E1138" s="146" t="s">
        <v>258</v>
      </c>
      <c r="F1138" s="145">
        <v>165</v>
      </c>
      <c r="G1138" s="146" t="s">
        <v>18</v>
      </c>
      <c r="H1138" s="262">
        <v>0.75</v>
      </c>
      <c r="I1138" s="263"/>
      <c r="J1138" s="264">
        <v>15798</v>
      </c>
      <c r="K1138" s="265">
        <v>482</v>
      </c>
      <c r="L1138" s="265">
        <v>0</v>
      </c>
      <c r="M1138" s="265">
        <v>938</v>
      </c>
      <c r="N1138" s="266">
        <v>17218</v>
      </c>
    </row>
    <row r="1139" spans="1:14" s="62" customFormat="1" ht="12">
      <c r="A1139" s="145">
        <v>3517</v>
      </c>
      <c r="B1139" s="145">
        <v>3517239167</v>
      </c>
      <c r="C1139" s="146" t="s">
        <v>570</v>
      </c>
      <c r="D1139" s="145">
        <v>239</v>
      </c>
      <c r="E1139" s="146" t="s">
        <v>258</v>
      </c>
      <c r="F1139" s="145">
        <v>167</v>
      </c>
      <c r="G1139" s="146" t="s">
        <v>170</v>
      </c>
      <c r="H1139" s="262">
        <v>1</v>
      </c>
      <c r="I1139" s="263"/>
      <c r="J1139" s="264">
        <v>15113</v>
      </c>
      <c r="K1139" s="265">
        <v>6802</v>
      </c>
      <c r="L1139" s="265">
        <v>0</v>
      </c>
      <c r="M1139" s="265">
        <v>938</v>
      </c>
      <c r="N1139" s="266">
        <v>22853</v>
      </c>
    </row>
    <row r="1140" spans="1:14" s="62" customFormat="1" ht="12">
      <c r="A1140" s="145">
        <v>3517</v>
      </c>
      <c r="B1140" s="145">
        <v>3517239171</v>
      </c>
      <c r="C1140" s="146" t="s">
        <v>570</v>
      </c>
      <c r="D1140" s="145">
        <v>239</v>
      </c>
      <c r="E1140" s="146" t="s">
        <v>258</v>
      </c>
      <c r="F1140" s="145">
        <v>171</v>
      </c>
      <c r="G1140" s="146" t="s">
        <v>263</v>
      </c>
      <c r="H1140" s="262">
        <v>6</v>
      </c>
      <c r="I1140" s="263"/>
      <c r="J1140" s="264">
        <v>13095</v>
      </c>
      <c r="K1140" s="265">
        <v>3875</v>
      </c>
      <c r="L1140" s="265">
        <v>0</v>
      </c>
      <c r="M1140" s="265">
        <v>938</v>
      </c>
      <c r="N1140" s="266">
        <v>17908</v>
      </c>
    </row>
    <row r="1141" spans="1:14" s="62" customFormat="1" ht="12">
      <c r="A1141" s="145">
        <v>3517</v>
      </c>
      <c r="B1141" s="145">
        <v>3517239182</v>
      </c>
      <c r="C1141" s="146" t="s">
        <v>570</v>
      </c>
      <c r="D1141" s="145">
        <v>239</v>
      </c>
      <c r="E1141" s="146" t="s">
        <v>258</v>
      </c>
      <c r="F1141" s="145">
        <v>182</v>
      </c>
      <c r="G1141" s="146" t="s">
        <v>265</v>
      </c>
      <c r="H1141" s="262">
        <v>8.09</v>
      </c>
      <c r="I1141" s="263"/>
      <c r="J1141" s="264">
        <v>14836</v>
      </c>
      <c r="K1141" s="265">
        <v>3540</v>
      </c>
      <c r="L1141" s="265">
        <v>0</v>
      </c>
      <c r="M1141" s="265">
        <v>938</v>
      </c>
      <c r="N1141" s="266">
        <v>19314</v>
      </c>
    </row>
    <row r="1142" spans="1:14" s="62" customFormat="1" ht="12">
      <c r="A1142" s="145">
        <v>3517</v>
      </c>
      <c r="B1142" s="145">
        <v>3517239201</v>
      </c>
      <c r="C1142" s="146" t="s">
        <v>570</v>
      </c>
      <c r="D1142" s="145">
        <v>239</v>
      </c>
      <c r="E1142" s="146" t="s">
        <v>258</v>
      </c>
      <c r="F1142" s="145">
        <v>201</v>
      </c>
      <c r="G1142" s="146" t="s">
        <v>10</v>
      </c>
      <c r="H1142" s="262">
        <v>1</v>
      </c>
      <c r="I1142" s="263"/>
      <c r="J1142" s="264">
        <v>13845.041456828223</v>
      </c>
      <c r="K1142" s="265">
        <v>485</v>
      </c>
      <c r="L1142" s="265">
        <v>0</v>
      </c>
      <c r="M1142" s="265">
        <v>938</v>
      </c>
      <c r="N1142" s="266">
        <v>15268.041456828223</v>
      </c>
    </row>
    <row r="1143" spans="1:14" s="62" customFormat="1" ht="12">
      <c r="A1143" s="145">
        <v>3517</v>
      </c>
      <c r="B1143" s="145">
        <v>3517239231</v>
      </c>
      <c r="C1143" s="146" t="s">
        <v>570</v>
      </c>
      <c r="D1143" s="145">
        <v>239</v>
      </c>
      <c r="E1143" s="146" t="s">
        <v>258</v>
      </c>
      <c r="F1143" s="145">
        <v>231</v>
      </c>
      <c r="G1143" s="146" t="s">
        <v>266</v>
      </c>
      <c r="H1143" s="262">
        <v>12.729999999999999</v>
      </c>
      <c r="I1143" s="263"/>
      <c r="J1143" s="264">
        <v>14216</v>
      </c>
      <c r="K1143" s="265">
        <v>3534</v>
      </c>
      <c r="L1143" s="265">
        <v>0</v>
      </c>
      <c r="M1143" s="265">
        <v>938</v>
      </c>
      <c r="N1143" s="266">
        <v>18688</v>
      </c>
    </row>
    <row r="1144" spans="1:14" s="62" customFormat="1" ht="12">
      <c r="A1144" s="145">
        <v>3517</v>
      </c>
      <c r="B1144" s="145">
        <v>3517239239</v>
      </c>
      <c r="C1144" s="146" t="s">
        <v>570</v>
      </c>
      <c r="D1144" s="145">
        <v>239</v>
      </c>
      <c r="E1144" s="146" t="s">
        <v>258</v>
      </c>
      <c r="F1144" s="145">
        <v>239</v>
      </c>
      <c r="G1144" s="146" t="s">
        <v>258</v>
      </c>
      <c r="H1144" s="262">
        <v>80.029999999999973</v>
      </c>
      <c r="I1144" s="263"/>
      <c r="J1144" s="264">
        <v>13629</v>
      </c>
      <c r="K1144" s="265">
        <v>5371</v>
      </c>
      <c r="L1144" s="265">
        <v>0</v>
      </c>
      <c r="M1144" s="265">
        <v>938</v>
      </c>
      <c r="N1144" s="266">
        <v>19938</v>
      </c>
    </row>
    <row r="1145" spans="1:14" s="62" customFormat="1" ht="12">
      <c r="A1145" s="145">
        <v>3517</v>
      </c>
      <c r="B1145" s="145">
        <v>3517239243</v>
      </c>
      <c r="C1145" s="146" t="s">
        <v>570</v>
      </c>
      <c r="D1145" s="145">
        <v>239</v>
      </c>
      <c r="E1145" s="146" t="s">
        <v>258</v>
      </c>
      <c r="F1145" s="145">
        <v>243</v>
      </c>
      <c r="G1145" s="146" t="s">
        <v>84</v>
      </c>
      <c r="H1145" s="262">
        <v>1</v>
      </c>
      <c r="I1145" s="263"/>
      <c r="J1145" s="264">
        <v>11076</v>
      </c>
      <c r="K1145" s="265">
        <v>2081</v>
      </c>
      <c r="L1145" s="265">
        <v>0</v>
      </c>
      <c r="M1145" s="265">
        <v>938</v>
      </c>
      <c r="N1145" s="266">
        <v>14095</v>
      </c>
    </row>
    <row r="1146" spans="1:14" s="62" customFormat="1" ht="12">
      <c r="A1146" s="145">
        <v>3517</v>
      </c>
      <c r="B1146" s="145">
        <v>3517239246</v>
      </c>
      <c r="C1146" s="146" t="s">
        <v>570</v>
      </c>
      <c r="D1146" s="145">
        <v>239</v>
      </c>
      <c r="E1146" s="146" t="s">
        <v>258</v>
      </c>
      <c r="F1146" s="145">
        <v>246</v>
      </c>
      <c r="G1146" s="146" t="s">
        <v>227</v>
      </c>
      <c r="H1146" s="262">
        <v>0.83</v>
      </c>
      <c r="I1146" s="263"/>
      <c r="J1146" s="264">
        <v>10689.029197383648</v>
      </c>
      <c r="K1146" s="265">
        <v>3924</v>
      </c>
      <c r="L1146" s="265">
        <v>0</v>
      </c>
      <c r="M1146" s="265">
        <v>938</v>
      </c>
      <c r="N1146" s="266">
        <v>15551.029197383648</v>
      </c>
    </row>
    <row r="1147" spans="1:14" s="62" customFormat="1" ht="12">
      <c r="A1147" s="145">
        <v>3517</v>
      </c>
      <c r="B1147" s="145">
        <v>3517239261</v>
      </c>
      <c r="C1147" s="146" t="s">
        <v>570</v>
      </c>
      <c r="D1147" s="145">
        <v>239</v>
      </c>
      <c r="E1147" s="146" t="s">
        <v>258</v>
      </c>
      <c r="F1147" s="145">
        <v>261</v>
      </c>
      <c r="G1147" s="146" t="s">
        <v>133</v>
      </c>
      <c r="H1147" s="262">
        <v>1</v>
      </c>
      <c r="I1147" s="263"/>
      <c r="J1147" s="264">
        <v>13116</v>
      </c>
      <c r="K1147" s="265">
        <v>8465</v>
      </c>
      <c r="L1147" s="265">
        <v>0</v>
      </c>
      <c r="M1147" s="265">
        <v>938</v>
      </c>
      <c r="N1147" s="266">
        <v>22519</v>
      </c>
    </row>
    <row r="1148" spans="1:14" s="62" customFormat="1" ht="12">
      <c r="A1148" s="145">
        <v>3517</v>
      </c>
      <c r="B1148" s="145">
        <v>3517239274</v>
      </c>
      <c r="C1148" s="146" t="s">
        <v>570</v>
      </c>
      <c r="D1148" s="145">
        <v>239</v>
      </c>
      <c r="E1148" s="146" t="s">
        <v>258</v>
      </c>
      <c r="F1148" s="145">
        <v>274</v>
      </c>
      <c r="G1148" s="146" t="s">
        <v>62</v>
      </c>
      <c r="H1148" s="262">
        <v>1</v>
      </c>
      <c r="I1148" s="263"/>
      <c r="J1148" s="264">
        <v>13692.844141302538</v>
      </c>
      <c r="K1148" s="265">
        <v>5631</v>
      </c>
      <c r="L1148" s="265">
        <v>0</v>
      </c>
      <c r="M1148" s="265">
        <v>938</v>
      </c>
      <c r="N1148" s="266">
        <v>20261.844141302536</v>
      </c>
    </row>
    <row r="1149" spans="1:14" s="62" customFormat="1" ht="12">
      <c r="A1149" s="145">
        <v>3517</v>
      </c>
      <c r="B1149" s="145">
        <v>3517239293</v>
      </c>
      <c r="C1149" s="146" t="s">
        <v>570</v>
      </c>
      <c r="D1149" s="145">
        <v>239</v>
      </c>
      <c r="E1149" s="146" t="s">
        <v>258</v>
      </c>
      <c r="F1149" s="145">
        <v>293</v>
      </c>
      <c r="G1149" s="146" t="s">
        <v>177</v>
      </c>
      <c r="H1149" s="262">
        <v>3.6</v>
      </c>
      <c r="I1149" s="263"/>
      <c r="J1149" s="264">
        <v>14224</v>
      </c>
      <c r="K1149" s="265">
        <v>681</v>
      </c>
      <c r="L1149" s="265">
        <v>0</v>
      </c>
      <c r="M1149" s="265">
        <v>938</v>
      </c>
      <c r="N1149" s="266">
        <v>15843</v>
      </c>
    </row>
    <row r="1150" spans="1:14" s="62" customFormat="1" ht="12">
      <c r="A1150" s="145">
        <v>3517</v>
      </c>
      <c r="B1150" s="145">
        <v>3517239310</v>
      </c>
      <c r="C1150" s="146" t="s">
        <v>570</v>
      </c>
      <c r="D1150" s="145">
        <v>239</v>
      </c>
      <c r="E1150" s="146" t="s">
        <v>258</v>
      </c>
      <c r="F1150" s="145">
        <v>310</v>
      </c>
      <c r="G1150" s="146" t="s">
        <v>267</v>
      </c>
      <c r="H1150" s="262">
        <v>23.75</v>
      </c>
      <c r="I1150" s="263"/>
      <c r="J1150" s="264">
        <v>14869</v>
      </c>
      <c r="K1150" s="265">
        <v>3851</v>
      </c>
      <c r="L1150" s="265">
        <v>0</v>
      </c>
      <c r="M1150" s="265">
        <v>938</v>
      </c>
      <c r="N1150" s="266">
        <v>19658</v>
      </c>
    </row>
    <row r="1151" spans="1:14" s="62" customFormat="1" ht="12">
      <c r="A1151" s="145">
        <v>3517</v>
      </c>
      <c r="B1151" s="145">
        <v>3517239336</v>
      </c>
      <c r="C1151" s="146" t="s">
        <v>570</v>
      </c>
      <c r="D1151" s="145">
        <v>239</v>
      </c>
      <c r="E1151" s="146" t="s">
        <v>258</v>
      </c>
      <c r="F1151" s="145">
        <v>336</v>
      </c>
      <c r="G1151" s="146" t="s">
        <v>31</v>
      </c>
      <c r="H1151" s="262">
        <v>0.25</v>
      </c>
      <c r="I1151" s="263"/>
      <c r="J1151" s="264">
        <v>15588</v>
      </c>
      <c r="K1151" s="265">
        <v>3648</v>
      </c>
      <c r="L1151" s="265">
        <v>0</v>
      </c>
      <c r="M1151" s="265">
        <v>938</v>
      </c>
      <c r="N1151" s="266">
        <v>20174</v>
      </c>
    </row>
    <row r="1152" spans="1:14" s="62" customFormat="1" ht="12">
      <c r="A1152" s="145">
        <v>3517</v>
      </c>
      <c r="B1152" s="145">
        <v>3517239625</v>
      </c>
      <c r="C1152" s="146" t="s">
        <v>570</v>
      </c>
      <c r="D1152" s="145">
        <v>239</v>
      </c>
      <c r="E1152" s="146" t="s">
        <v>258</v>
      </c>
      <c r="F1152" s="145">
        <v>625</v>
      </c>
      <c r="G1152" s="146" t="s">
        <v>96</v>
      </c>
      <c r="H1152" s="262">
        <v>1</v>
      </c>
      <c r="I1152" s="263"/>
      <c r="J1152" s="264">
        <v>11076</v>
      </c>
      <c r="K1152" s="265">
        <v>1672</v>
      </c>
      <c r="L1152" s="265">
        <v>0</v>
      </c>
      <c r="M1152" s="265">
        <v>938</v>
      </c>
      <c r="N1152" s="266">
        <v>13686</v>
      </c>
    </row>
    <row r="1153" spans="1:16" s="62" customFormat="1" ht="12">
      <c r="A1153" s="145">
        <v>3517</v>
      </c>
      <c r="B1153" s="145">
        <v>3517239665</v>
      </c>
      <c r="C1153" s="146" t="s">
        <v>570</v>
      </c>
      <c r="D1153" s="145">
        <v>239</v>
      </c>
      <c r="E1153" s="146" t="s">
        <v>258</v>
      </c>
      <c r="F1153" s="145">
        <v>665</v>
      </c>
      <c r="G1153" s="146" t="s">
        <v>268</v>
      </c>
      <c r="H1153" s="262">
        <v>0.11</v>
      </c>
      <c r="I1153" s="263"/>
      <c r="J1153" s="264">
        <v>15157</v>
      </c>
      <c r="K1153" s="265">
        <v>2682</v>
      </c>
      <c r="L1153" s="265">
        <v>0</v>
      </c>
      <c r="M1153" s="265">
        <v>938</v>
      </c>
      <c r="N1153" s="266">
        <v>18777</v>
      </c>
    </row>
    <row r="1154" spans="1:16" s="62" customFormat="1" ht="12">
      <c r="A1154" s="145">
        <v>3517</v>
      </c>
      <c r="B1154" s="145">
        <v>3517239740</v>
      </c>
      <c r="C1154" s="146" t="s">
        <v>570</v>
      </c>
      <c r="D1154" s="145">
        <v>239</v>
      </c>
      <c r="E1154" s="146" t="s">
        <v>258</v>
      </c>
      <c r="F1154" s="145">
        <v>740</v>
      </c>
      <c r="G1154" s="146" t="s">
        <v>269</v>
      </c>
      <c r="H1154" s="262">
        <v>1.77</v>
      </c>
      <c r="I1154" s="263"/>
      <c r="J1154" s="264">
        <v>15113</v>
      </c>
      <c r="K1154" s="265">
        <v>7576</v>
      </c>
      <c r="L1154" s="265">
        <v>0</v>
      </c>
      <c r="M1154" s="265">
        <v>938</v>
      </c>
      <c r="N1154" s="266">
        <v>23627</v>
      </c>
    </row>
    <row r="1155" spans="1:16" s="62" customFormat="1" ht="12">
      <c r="A1155" s="145">
        <v>3517</v>
      </c>
      <c r="B1155" s="145">
        <v>3517239760</v>
      </c>
      <c r="C1155" s="146" t="s">
        <v>570</v>
      </c>
      <c r="D1155" s="145">
        <v>239</v>
      </c>
      <c r="E1155" s="146" t="s">
        <v>258</v>
      </c>
      <c r="F1155" s="145">
        <v>760</v>
      </c>
      <c r="G1155" s="146" t="s">
        <v>270</v>
      </c>
      <c r="H1155" s="262">
        <v>16.079999999999998</v>
      </c>
      <c r="I1155" s="263"/>
      <c r="J1155" s="264">
        <v>12436</v>
      </c>
      <c r="K1155" s="265">
        <v>3162</v>
      </c>
      <c r="L1155" s="265">
        <v>0</v>
      </c>
      <c r="M1155" s="265">
        <v>938</v>
      </c>
      <c r="N1155" s="266">
        <v>16536</v>
      </c>
    </row>
    <row r="1156" spans="1:16" s="62" customFormat="1" ht="12">
      <c r="A1156" s="145">
        <v>3517</v>
      </c>
      <c r="B1156" s="145">
        <v>3517239763</v>
      </c>
      <c r="C1156" s="146" t="s">
        <v>570</v>
      </c>
      <c r="D1156" s="145">
        <v>239</v>
      </c>
      <c r="E1156" s="146" t="s">
        <v>258</v>
      </c>
      <c r="F1156" s="145">
        <v>763</v>
      </c>
      <c r="G1156" s="146" t="s">
        <v>293</v>
      </c>
      <c r="H1156" s="262">
        <v>0.4</v>
      </c>
      <c r="I1156" s="263"/>
      <c r="J1156" s="264">
        <v>12010.527887049659</v>
      </c>
      <c r="K1156" s="265">
        <v>2694</v>
      </c>
      <c r="L1156" s="265">
        <v>0</v>
      </c>
      <c r="M1156" s="265">
        <v>938</v>
      </c>
      <c r="N1156" s="266">
        <v>15642.527887049659</v>
      </c>
    </row>
    <row r="1157" spans="1:16" s="62" customFormat="1" ht="12">
      <c r="A1157" s="145">
        <v>3517</v>
      </c>
      <c r="B1157" s="145">
        <v>3517239780</v>
      </c>
      <c r="C1157" s="146" t="s">
        <v>570</v>
      </c>
      <c r="D1157" s="145">
        <v>239</v>
      </c>
      <c r="E1157" s="146" t="s">
        <v>258</v>
      </c>
      <c r="F1157" s="145">
        <v>780</v>
      </c>
      <c r="G1157" s="146" t="s">
        <v>251</v>
      </c>
      <c r="H1157" s="262">
        <v>3.7100000000000004</v>
      </c>
      <c r="I1157" s="263"/>
      <c r="J1157" s="264">
        <v>11076</v>
      </c>
      <c r="K1157" s="265">
        <v>2652</v>
      </c>
      <c r="L1157" s="265">
        <v>0</v>
      </c>
      <c r="M1157" s="265">
        <v>938</v>
      </c>
      <c r="N1157" s="266">
        <v>14666</v>
      </c>
    </row>
    <row r="1158" spans="1:16" s="62" customFormat="1" ht="12">
      <c r="A1158" s="145">
        <v>3518</v>
      </c>
      <c r="B1158" s="145">
        <v>3518149128</v>
      </c>
      <c r="C1158" s="146" t="s">
        <v>606</v>
      </c>
      <c r="D1158" s="145">
        <v>149</v>
      </c>
      <c r="E1158" s="146" t="s">
        <v>81</v>
      </c>
      <c r="F1158" s="145">
        <v>128</v>
      </c>
      <c r="G1158" s="146" t="s">
        <v>128</v>
      </c>
      <c r="H1158" s="262">
        <v>20.990000000000002</v>
      </c>
      <c r="I1158" s="263"/>
      <c r="J1158" s="264">
        <v>14772</v>
      </c>
      <c r="K1158" s="265">
        <v>852</v>
      </c>
      <c r="L1158" s="265">
        <v>0</v>
      </c>
      <c r="M1158" s="265">
        <v>938</v>
      </c>
      <c r="N1158" s="266">
        <v>16562</v>
      </c>
    </row>
    <row r="1159" spans="1:16" s="62" customFormat="1" ht="12">
      <c r="A1159" s="145">
        <v>3518</v>
      </c>
      <c r="B1159" s="145">
        <v>3518149149</v>
      </c>
      <c r="C1159" s="146" t="s">
        <v>606</v>
      </c>
      <c r="D1159" s="145">
        <v>149</v>
      </c>
      <c r="E1159" s="146" t="s">
        <v>81</v>
      </c>
      <c r="F1159" s="145">
        <v>149</v>
      </c>
      <c r="G1159" s="146" t="s">
        <v>81</v>
      </c>
      <c r="H1159" s="262">
        <v>124.53000000000002</v>
      </c>
      <c r="I1159" s="263"/>
      <c r="J1159" s="264">
        <v>15531</v>
      </c>
      <c r="K1159" s="265">
        <v>574</v>
      </c>
      <c r="L1159" s="265">
        <v>0</v>
      </c>
      <c r="M1159" s="265">
        <v>938</v>
      </c>
      <c r="N1159" s="266">
        <v>17043</v>
      </c>
    </row>
    <row r="1160" spans="1:16" s="62" customFormat="1" ht="12">
      <c r="A1160" s="145">
        <v>3518</v>
      </c>
      <c r="B1160" s="145">
        <v>3518149181</v>
      </c>
      <c r="C1160" s="146" t="s">
        <v>606</v>
      </c>
      <c r="D1160" s="145">
        <v>149</v>
      </c>
      <c r="E1160" s="146" t="s">
        <v>81</v>
      </c>
      <c r="F1160" s="145">
        <v>181</v>
      </c>
      <c r="G1160" s="146" t="s">
        <v>83</v>
      </c>
      <c r="H1160" s="262">
        <v>8.06</v>
      </c>
      <c r="I1160" s="263"/>
      <c r="J1160" s="264">
        <v>14003</v>
      </c>
      <c r="K1160" s="265">
        <v>257</v>
      </c>
      <c r="L1160" s="265">
        <v>0</v>
      </c>
      <c r="M1160" s="265">
        <v>938</v>
      </c>
      <c r="N1160" s="266">
        <v>15198</v>
      </c>
    </row>
    <row r="1161" spans="1:16" ht="6" customHeight="1">
      <c r="A1161" s="144"/>
      <c r="B1161" s="144"/>
      <c r="C1161" s="151"/>
      <c r="D1161" s="144"/>
      <c r="E1161" s="151"/>
      <c r="F1161" s="144"/>
      <c r="G1161" s="151"/>
      <c r="H1161" s="147"/>
      <c r="I1161" s="148"/>
      <c r="J1161" s="149"/>
      <c r="K1161" s="150"/>
      <c r="L1161" s="150"/>
      <c r="M1161" s="150"/>
      <c r="N1161" s="162"/>
    </row>
    <row r="1162" spans="1:16" ht="15">
      <c r="A1162" s="152">
        <v>9999</v>
      </c>
      <c r="B1162" s="153" t="s">
        <v>599</v>
      </c>
      <c r="C1162" s="154"/>
      <c r="D1162" s="154"/>
      <c r="E1162" s="154" t="s">
        <v>319</v>
      </c>
      <c r="F1162" s="154" t="s">
        <v>319</v>
      </c>
      <c r="G1162" s="154" t="s">
        <v>319</v>
      </c>
      <c r="H1162" s="155">
        <f>SUM(H10:H1161)</f>
        <v>45929.180000000029</v>
      </c>
      <c r="I1162" s="156" t="s">
        <v>8</v>
      </c>
      <c r="J1162" s="157">
        <f>SUM(J10:J1160)/COUNTIF(J10:J1160,"&gt;0")</f>
        <v>11916.59563731924</v>
      </c>
      <c r="K1162" s="154">
        <f>SUM(K10:K1160)/COUNTIF(K10:K1160,"&gt;0")</f>
        <v>3789.1447368421054</v>
      </c>
      <c r="L1162" s="154" t="s">
        <v>319</v>
      </c>
      <c r="M1162" s="154">
        <f>SUM(M10:M1160)/COUNTIF(M10:M1160,"&gt;0")</f>
        <v>938</v>
      </c>
      <c r="N1162" s="161">
        <f>SUM(N10:N1160)/COUNTIF(N10:N1160,"&gt;0")</f>
        <v>16609.815576260506</v>
      </c>
    </row>
    <row r="1164" spans="1:16" ht="15">
      <c r="A1164" s="180" t="s">
        <v>577</v>
      </c>
      <c r="B1164" s="180">
        <v>1</v>
      </c>
      <c r="C1164" s="180">
        <v>2</v>
      </c>
      <c r="D1164" s="180">
        <v>3</v>
      </c>
      <c r="E1164" s="180">
        <v>4</v>
      </c>
      <c r="F1164" s="180">
        <v>5</v>
      </c>
      <c r="G1164" s="180">
        <v>6</v>
      </c>
      <c r="H1164" s="180">
        <v>7</v>
      </c>
      <c r="I1164" s="180">
        <v>8</v>
      </c>
      <c r="J1164" s="180">
        <v>9</v>
      </c>
      <c r="K1164" s="180">
        <v>10</v>
      </c>
      <c r="L1164" s="180">
        <v>11</v>
      </c>
      <c r="M1164" s="180">
        <v>12</v>
      </c>
      <c r="N1164" s="180">
        <v>13</v>
      </c>
      <c r="O1164" s="180">
        <v>14</v>
      </c>
      <c r="P1164">
        <v>15</v>
      </c>
    </row>
  </sheetData>
  <autoFilter ref="A9:O1160" xr:uid="{72FDB7E8-5BC8-491D-8421-5E21D338146B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58201-B45A-4C72-9E50-6B954FF31072}">
  <sheetPr>
    <tabColor rgb="FF4F6228"/>
  </sheetPr>
  <dimension ref="A1:P1167"/>
  <sheetViews>
    <sheetView showGridLines="0" workbookViewId="0">
      <pane ySplit="9" topLeftCell="A1150" activePane="bottomLeft" state="frozen"/>
      <selection activeCell="A1162" sqref="A1162:N1162"/>
      <selection pane="bottomLeft" activeCell="A1162" sqref="A1162:N1162"/>
    </sheetView>
  </sheetViews>
  <sheetFormatPr defaultRowHeight="15.75"/>
  <cols>
    <col min="1" max="1" width="6.7109375" style="126" customWidth="1"/>
    <col min="2" max="2" width="12.28515625" style="126" customWidth="1"/>
    <col min="3" max="3" width="23.140625" style="126" customWidth="1"/>
    <col min="4" max="4" width="6.7109375" style="127" customWidth="1"/>
    <col min="5" max="5" width="14.7109375" style="126" customWidth="1"/>
    <col min="6" max="6" width="5.5703125" style="127" customWidth="1"/>
    <col min="7" max="7" width="13.5703125" style="126" customWidth="1"/>
    <col min="8" max="8" width="9.7109375" style="126" customWidth="1"/>
    <col min="9" max="9" width="0.85546875" style="126" customWidth="1"/>
    <col min="10" max="10" width="9.42578125" style="126" customWidth="1"/>
    <col min="11" max="11" width="7.42578125" style="126" customWidth="1"/>
    <col min="12" max="12" width="8" style="126" customWidth="1"/>
    <col min="13" max="13" width="6.42578125" style="126" customWidth="1"/>
    <col min="14" max="14" width="7.140625" style="126" customWidth="1"/>
  </cols>
  <sheetData>
    <row r="1" spans="1:15" ht="26.25">
      <c r="A1" s="123" t="s">
        <v>590</v>
      </c>
      <c r="B1" s="101"/>
      <c r="C1" s="102"/>
      <c r="D1" s="101"/>
      <c r="E1" s="101"/>
      <c r="F1" s="101"/>
      <c r="G1" s="102"/>
      <c r="H1" s="102"/>
      <c r="I1" s="103"/>
      <c r="J1" s="103"/>
      <c r="K1" s="103"/>
      <c r="L1" s="103"/>
      <c r="M1" s="103"/>
      <c r="N1" s="103"/>
    </row>
    <row r="2" spans="1:15" ht="26.25">
      <c r="A2" s="124" t="s">
        <v>591</v>
      </c>
      <c r="B2" s="101"/>
      <c r="C2" s="102"/>
      <c r="D2" s="101"/>
      <c r="E2" s="101"/>
      <c r="F2" s="101"/>
      <c r="G2" s="102"/>
      <c r="H2" s="102"/>
      <c r="I2" s="103"/>
      <c r="J2" s="103"/>
      <c r="K2" s="103"/>
      <c r="L2" s="103"/>
      <c r="M2" s="103"/>
      <c r="N2" s="103"/>
    </row>
    <row r="3" spans="1:15" ht="17.25">
      <c r="A3" s="125" t="s">
        <v>633</v>
      </c>
      <c r="B3" s="33"/>
      <c r="C3" s="32"/>
      <c r="D3" s="33"/>
      <c r="E3" s="33"/>
      <c r="F3" s="33"/>
      <c r="G3" s="32"/>
      <c r="H3" s="32"/>
      <c r="I3" s="33"/>
      <c r="J3" s="33"/>
      <c r="K3" s="33"/>
      <c r="L3" s="33"/>
      <c r="M3" s="33"/>
      <c r="N3" s="33"/>
    </row>
    <row r="4" spans="1:15" hidden="1"/>
    <row r="5" spans="1:15" hidden="1"/>
    <row r="7" spans="1:15" ht="15">
      <c r="A7" s="128"/>
      <c r="B7" s="128"/>
      <c r="C7" s="128"/>
      <c r="D7" s="129"/>
      <c r="E7" s="128"/>
      <c r="F7" s="129"/>
      <c r="G7" s="128"/>
      <c r="H7" s="128"/>
      <c r="I7" s="128"/>
      <c r="J7" s="254" t="s">
        <v>626</v>
      </c>
      <c r="K7" s="130"/>
      <c r="L7" s="131"/>
      <c r="M7" s="132"/>
      <c r="N7" s="158"/>
    </row>
    <row r="8" spans="1:15" ht="64.5">
      <c r="A8" s="133" t="s">
        <v>1</v>
      </c>
      <c r="B8" s="134" t="s">
        <v>592</v>
      </c>
      <c r="C8" s="135" t="s">
        <v>2</v>
      </c>
      <c r="D8" s="134" t="s">
        <v>3</v>
      </c>
      <c r="E8" s="135" t="s">
        <v>4</v>
      </c>
      <c r="F8" s="134" t="s">
        <v>5</v>
      </c>
      <c r="G8" s="135" t="s">
        <v>6</v>
      </c>
      <c r="H8" s="136" t="s">
        <v>7</v>
      </c>
      <c r="I8" t="s">
        <v>8</v>
      </c>
      <c r="J8" s="137" t="s">
        <v>593</v>
      </c>
      <c r="K8" s="138" t="s">
        <v>594</v>
      </c>
      <c r="L8" s="138" t="s">
        <v>595</v>
      </c>
      <c r="M8" s="138" t="s">
        <v>596</v>
      </c>
      <c r="N8" s="159" t="s">
        <v>597</v>
      </c>
    </row>
    <row r="9" spans="1:15" ht="15">
      <c r="A9" s="139"/>
      <c r="B9" s="140"/>
      <c r="C9" s="140"/>
      <c r="D9" s="140"/>
      <c r="E9" s="140"/>
      <c r="F9" s="140"/>
      <c r="G9" s="141"/>
      <c r="H9" s="141"/>
      <c r="I9" s="142"/>
      <c r="J9" s="143"/>
      <c r="K9" s="140"/>
      <c r="L9" s="140"/>
      <c r="M9" s="140"/>
      <c r="N9" s="160"/>
      <c r="O9" t="s">
        <v>8</v>
      </c>
    </row>
    <row r="10" spans="1:15" s="62" customFormat="1" ht="12">
      <c r="A10" s="255">
        <v>409</v>
      </c>
      <c r="B10" s="255">
        <v>409201003</v>
      </c>
      <c r="C10" s="256" t="s">
        <v>9</v>
      </c>
      <c r="D10" s="255">
        <v>201</v>
      </c>
      <c r="E10" s="256" t="s">
        <v>10</v>
      </c>
      <c r="F10" s="255">
        <v>3</v>
      </c>
      <c r="G10" s="256" t="s">
        <v>514</v>
      </c>
      <c r="H10" s="257">
        <v>2</v>
      </c>
      <c r="I10" s="258"/>
      <c r="J10" s="259">
        <v>9394</v>
      </c>
      <c r="K10" s="260">
        <v>1766</v>
      </c>
      <c r="L10" s="260">
        <v>0</v>
      </c>
      <c r="M10" s="260">
        <v>938</v>
      </c>
      <c r="N10" s="261">
        <v>12098</v>
      </c>
    </row>
    <row r="11" spans="1:15" s="62" customFormat="1" ht="12">
      <c r="A11" s="255">
        <v>409</v>
      </c>
      <c r="B11" s="255">
        <v>409201014</v>
      </c>
      <c r="C11" s="256" t="s">
        <v>9</v>
      </c>
      <c r="D11" s="255">
        <v>201</v>
      </c>
      <c r="E11" s="256" t="s">
        <v>10</v>
      </c>
      <c r="F11" s="255">
        <v>14</v>
      </c>
      <c r="G11" s="256" t="s">
        <v>64</v>
      </c>
      <c r="H11" s="257">
        <v>1</v>
      </c>
      <c r="I11" s="258"/>
      <c r="J11" s="259">
        <v>11190.446150705273</v>
      </c>
      <c r="K11" s="260">
        <v>3651</v>
      </c>
      <c r="L11" s="260">
        <v>0</v>
      </c>
      <c r="M11" s="260">
        <v>938</v>
      </c>
      <c r="N11" s="261">
        <v>15779.446150705273</v>
      </c>
    </row>
    <row r="12" spans="1:15" s="62" customFormat="1" ht="12">
      <c r="A12" s="255">
        <v>409</v>
      </c>
      <c r="B12" s="255">
        <v>409201094</v>
      </c>
      <c r="C12" s="256" t="s">
        <v>9</v>
      </c>
      <c r="D12" s="255">
        <v>201</v>
      </c>
      <c r="E12" s="256" t="s">
        <v>10</v>
      </c>
      <c r="F12" s="255">
        <v>94</v>
      </c>
      <c r="G12" s="256" t="s">
        <v>298</v>
      </c>
      <c r="H12" s="257">
        <v>1</v>
      </c>
      <c r="I12" s="258"/>
      <c r="J12" s="259">
        <v>13912</v>
      </c>
      <c r="K12" s="260">
        <v>1755</v>
      </c>
      <c r="L12" s="260">
        <v>0</v>
      </c>
      <c r="M12" s="260">
        <v>938</v>
      </c>
      <c r="N12" s="261">
        <v>16605</v>
      </c>
    </row>
    <row r="13" spans="1:15" s="62" customFormat="1" ht="12">
      <c r="A13" s="255">
        <v>409</v>
      </c>
      <c r="B13" s="255">
        <v>409201095</v>
      </c>
      <c r="C13" s="256" t="s">
        <v>9</v>
      </c>
      <c r="D13" s="255">
        <v>201</v>
      </c>
      <c r="E13" s="256" t="s">
        <v>10</v>
      </c>
      <c r="F13" s="255">
        <v>95</v>
      </c>
      <c r="G13" s="256" t="s">
        <v>288</v>
      </c>
      <c r="H13" s="257">
        <v>0.89</v>
      </c>
      <c r="I13" s="258"/>
      <c r="J13" s="259">
        <v>15088.768258785944</v>
      </c>
      <c r="K13" s="260">
        <v>0</v>
      </c>
      <c r="L13" s="260">
        <v>0</v>
      </c>
      <c r="M13" s="260">
        <v>938</v>
      </c>
      <c r="N13" s="261">
        <v>16026.768258785944</v>
      </c>
    </row>
    <row r="14" spans="1:15" s="62" customFormat="1" ht="12">
      <c r="A14" s="255">
        <v>409</v>
      </c>
      <c r="B14" s="255">
        <v>409201201</v>
      </c>
      <c r="C14" s="256" t="s">
        <v>9</v>
      </c>
      <c r="D14" s="255">
        <v>201</v>
      </c>
      <c r="E14" s="256" t="s">
        <v>10</v>
      </c>
      <c r="F14" s="255">
        <v>201</v>
      </c>
      <c r="G14" s="256" t="s">
        <v>10</v>
      </c>
      <c r="H14" s="257">
        <v>928.2</v>
      </c>
      <c r="I14" s="258"/>
      <c r="J14" s="259">
        <v>14396</v>
      </c>
      <c r="K14" s="260">
        <v>354</v>
      </c>
      <c r="L14" s="260">
        <v>0</v>
      </c>
      <c r="M14" s="260">
        <v>938</v>
      </c>
      <c r="N14" s="261">
        <v>15688</v>
      </c>
    </row>
    <row r="15" spans="1:15" s="62" customFormat="1" ht="12">
      <c r="A15" s="255">
        <v>409</v>
      </c>
      <c r="B15" s="255">
        <v>409201331</v>
      </c>
      <c r="C15" s="256" t="s">
        <v>9</v>
      </c>
      <c r="D15" s="255">
        <v>201</v>
      </c>
      <c r="E15" s="256" t="s">
        <v>10</v>
      </c>
      <c r="F15" s="255">
        <v>331</v>
      </c>
      <c r="G15" s="256" t="s">
        <v>292</v>
      </c>
      <c r="H15" s="257">
        <v>2</v>
      </c>
      <c r="I15" s="258"/>
      <c r="J15" s="259">
        <v>9394</v>
      </c>
      <c r="K15" s="260">
        <v>3327</v>
      </c>
      <c r="L15" s="260">
        <v>0</v>
      </c>
      <c r="M15" s="260">
        <v>938</v>
      </c>
      <c r="N15" s="261">
        <v>13659</v>
      </c>
    </row>
    <row r="16" spans="1:15" s="62" customFormat="1" ht="12">
      <c r="A16" s="255">
        <v>409</v>
      </c>
      <c r="B16" s="255">
        <v>409201665</v>
      </c>
      <c r="C16" s="256" t="s">
        <v>9</v>
      </c>
      <c r="D16" s="255">
        <v>201</v>
      </c>
      <c r="E16" s="256" t="s">
        <v>10</v>
      </c>
      <c r="F16" s="255">
        <v>665</v>
      </c>
      <c r="G16" s="256" t="s">
        <v>268</v>
      </c>
      <c r="H16" s="257">
        <v>1</v>
      </c>
      <c r="I16" s="258"/>
      <c r="J16" s="259">
        <v>11066.952441988949</v>
      </c>
      <c r="K16" s="260">
        <v>2237</v>
      </c>
      <c r="L16" s="260">
        <v>0</v>
      </c>
      <c r="M16" s="260">
        <v>938</v>
      </c>
      <c r="N16" s="261">
        <v>14241.952441988949</v>
      </c>
    </row>
    <row r="17" spans="1:14" s="62" customFormat="1" ht="12">
      <c r="A17" s="255">
        <v>410</v>
      </c>
      <c r="B17" s="255">
        <v>410035035</v>
      </c>
      <c r="C17" s="256" t="s">
        <v>11</v>
      </c>
      <c r="D17" s="255">
        <v>35</v>
      </c>
      <c r="E17" s="256" t="s">
        <v>12</v>
      </c>
      <c r="F17" s="255">
        <v>35</v>
      </c>
      <c r="G17" s="256" t="s">
        <v>12</v>
      </c>
      <c r="H17" s="257">
        <v>639.22</v>
      </c>
      <c r="I17" s="258"/>
      <c r="J17" s="259">
        <v>15603</v>
      </c>
      <c r="K17" s="260">
        <v>6031</v>
      </c>
      <c r="L17" s="260">
        <v>0</v>
      </c>
      <c r="M17" s="260">
        <v>938</v>
      </c>
      <c r="N17" s="261">
        <v>22572</v>
      </c>
    </row>
    <row r="18" spans="1:14" s="62" customFormat="1" ht="12">
      <c r="A18" s="255">
        <v>410</v>
      </c>
      <c r="B18" s="255">
        <v>410035057</v>
      </c>
      <c r="C18" s="256" t="s">
        <v>11</v>
      </c>
      <c r="D18" s="255">
        <v>35</v>
      </c>
      <c r="E18" s="256" t="s">
        <v>12</v>
      </c>
      <c r="F18" s="255">
        <v>57</v>
      </c>
      <c r="G18" s="256" t="s">
        <v>14</v>
      </c>
      <c r="H18" s="257">
        <v>371.25000000000006</v>
      </c>
      <c r="I18" s="258"/>
      <c r="J18" s="259">
        <v>15833</v>
      </c>
      <c r="K18" s="260">
        <v>458</v>
      </c>
      <c r="L18" s="260">
        <v>0</v>
      </c>
      <c r="M18" s="260">
        <v>938</v>
      </c>
      <c r="N18" s="261">
        <v>17229</v>
      </c>
    </row>
    <row r="19" spans="1:14" s="62" customFormat="1" ht="12">
      <c r="A19" s="255">
        <v>410</v>
      </c>
      <c r="B19" s="255">
        <v>410035071</v>
      </c>
      <c r="C19" s="256" t="s">
        <v>11</v>
      </c>
      <c r="D19" s="255">
        <v>35</v>
      </c>
      <c r="E19" s="256" t="s">
        <v>12</v>
      </c>
      <c r="F19" s="255">
        <v>71</v>
      </c>
      <c r="G19" s="256" t="s">
        <v>225</v>
      </c>
      <c r="H19" s="257">
        <v>1</v>
      </c>
      <c r="I19" s="258"/>
      <c r="J19" s="259">
        <v>11098.338306737591</v>
      </c>
      <c r="K19" s="260">
        <v>5082</v>
      </c>
      <c r="L19" s="260">
        <v>0</v>
      </c>
      <c r="M19" s="260">
        <v>938</v>
      </c>
      <c r="N19" s="261">
        <v>17118.338306737591</v>
      </c>
    </row>
    <row r="20" spans="1:14" s="62" customFormat="1" ht="12">
      <c r="A20" s="255">
        <v>410</v>
      </c>
      <c r="B20" s="255">
        <v>410035093</v>
      </c>
      <c r="C20" s="256" t="s">
        <v>11</v>
      </c>
      <c r="D20" s="255">
        <v>35</v>
      </c>
      <c r="E20" s="256" t="s">
        <v>12</v>
      </c>
      <c r="F20" s="255">
        <v>93</v>
      </c>
      <c r="G20" s="256" t="s">
        <v>15</v>
      </c>
      <c r="H20" s="257">
        <v>14.52</v>
      </c>
      <c r="I20" s="258"/>
      <c r="J20" s="259">
        <v>16866</v>
      </c>
      <c r="K20" s="260">
        <v>0</v>
      </c>
      <c r="L20" s="260">
        <v>0</v>
      </c>
      <c r="M20" s="260">
        <v>938</v>
      </c>
      <c r="N20" s="261">
        <v>17804</v>
      </c>
    </row>
    <row r="21" spans="1:14" s="62" customFormat="1" ht="12">
      <c r="A21" s="255">
        <v>410</v>
      </c>
      <c r="B21" s="255">
        <v>410035103</v>
      </c>
      <c r="C21" s="256" t="s">
        <v>11</v>
      </c>
      <c r="D21" s="255">
        <v>35</v>
      </c>
      <c r="E21" s="256" t="s">
        <v>12</v>
      </c>
      <c r="F21" s="255">
        <v>103</v>
      </c>
      <c r="G21" s="256" t="s">
        <v>232</v>
      </c>
      <c r="H21" s="257">
        <v>1.79</v>
      </c>
      <c r="I21" s="258"/>
      <c r="J21" s="259">
        <v>13441.26346608315</v>
      </c>
      <c r="K21" s="260">
        <v>390</v>
      </c>
      <c r="L21" s="260">
        <v>0</v>
      </c>
      <c r="M21" s="260">
        <v>938</v>
      </c>
      <c r="N21" s="261">
        <v>14769.26346608315</v>
      </c>
    </row>
    <row r="22" spans="1:14" s="62" customFormat="1" ht="12">
      <c r="A22" s="255">
        <v>410</v>
      </c>
      <c r="B22" s="255">
        <v>410035149</v>
      </c>
      <c r="C22" s="256" t="s">
        <v>11</v>
      </c>
      <c r="D22" s="255">
        <v>35</v>
      </c>
      <c r="E22" s="256" t="s">
        <v>12</v>
      </c>
      <c r="F22" s="255">
        <v>149</v>
      </c>
      <c r="G22" s="256" t="s">
        <v>81</v>
      </c>
      <c r="H22" s="257">
        <v>1</v>
      </c>
      <c r="I22" s="258"/>
      <c r="J22" s="259">
        <v>17677</v>
      </c>
      <c r="K22" s="260">
        <v>653</v>
      </c>
      <c r="L22" s="260">
        <v>0</v>
      </c>
      <c r="M22" s="260">
        <v>938</v>
      </c>
      <c r="N22" s="261">
        <v>19268</v>
      </c>
    </row>
    <row r="23" spans="1:14" s="62" customFormat="1" ht="12">
      <c r="A23" s="255">
        <v>410</v>
      </c>
      <c r="B23" s="255">
        <v>410035160</v>
      </c>
      <c r="C23" s="256" t="s">
        <v>11</v>
      </c>
      <c r="D23" s="255">
        <v>35</v>
      </c>
      <c r="E23" s="256" t="s">
        <v>12</v>
      </c>
      <c r="F23" s="255">
        <v>160</v>
      </c>
      <c r="G23" s="256" t="s">
        <v>140</v>
      </c>
      <c r="H23" s="257">
        <v>2</v>
      </c>
      <c r="I23" s="258"/>
      <c r="J23" s="259">
        <v>14498.69230261108</v>
      </c>
      <c r="K23" s="260">
        <v>187</v>
      </c>
      <c r="L23" s="260">
        <v>0</v>
      </c>
      <c r="M23" s="260">
        <v>938</v>
      </c>
      <c r="N23" s="261">
        <v>15623.69230261108</v>
      </c>
    </row>
    <row r="24" spans="1:14" s="62" customFormat="1" ht="12">
      <c r="A24" s="255">
        <v>410</v>
      </c>
      <c r="B24" s="255">
        <v>410035163</v>
      </c>
      <c r="C24" s="256" t="s">
        <v>11</v>
      </c>
      <c r="D24" s="255">
        <v>35</v>
      </c>
      <c r="E24" s="256" t="s">
        <v>12</v>
      </c>
      <c r="F24" s="255">
        <v>163</v>
      </c>
      <c r="G24" s="256" t="s">
        <v>17</v>
      </c>
      <c r="H24" s="257">
        <v>28.389999999999997</v>
      </c>
      <c r="I24" s="258"/>
      <c r="J24" s="259">
        <v>14471</v>
      </c>
      <c r="K24" s="260">
        <v>0</v>
      </c>
      <c r="L24" s="260">
        <v>0</v>
      </c>
      <c r="M24" s="260">
        <v>938</v>
      </c>
      <c r="N24" s="261">
        <v>15409</v>
      </c>
    </row>
    <row r="25" spans="1:14" s="62" customFormat="1" ht="12">
      <c r="A25" s="255">
        <v>410</v>
      </c>
      <c r="B25" s="255">
        <v>410035165</v>
      </c>
      <c r="C25" s="256" t="s">
        <v>11</v>
      </c>
      <c r="D25" s="255">
        <v>35</v>
      </c>
      <c r="E25" s="256" t="s">
        <v>12</v>
      </c>
      <c r="F25" s="255">
        <v>165</v>
      </c>
      <c r="G25" s="256" t="s">
        <v>18</v>
      </c>
      <c r="H25" s="257">
        <v>5</v>
      </c>
      <c r="I25" s="258"/>
      <c r="J25" s="259">
        <v>14589</v>
      </c>
      <c r="K25" s="260">
        <v>335</v>
      </c>
      <c r="L25" s="260">
        <v>0</v>
      </c>
      <c r="M25" s="260">
        <v>938</v>
      </c>
      <c r="N25" s="261">
        <v>15862</v>
      </c>
    </row>
    <row r="26" spans="1:14" s="62" customFormat="1" ht="12">
      <c r="A26" s="255">
        <v>410</v>
      </c>
      <c r="B26" s="255">
        <v>410035217</v>
      </c>
      <c r="C26" s="256" t="s">
        <v>11</v>
      </c>
      <c r="D26" s="255">
        <v>35</v>
      </c>
      <c r="E26" s="256" t="s">
        <v>12</v>
      </c>
      <c r="F26" s="255">
        <v>217</v>
      </c>
      <c r="G26" s="256" t="s">
        <v>420</v>
      </c>
      <c r="H26" s="257">
        <v>1</v>
      </c>
      <c r="I26" s="258"/>
      <c r="J26" s="259">
        <v>11789</v>
      </c>
      <c r="K26" s="260">
        <v>7105</v>
      </c>
      <c r="L26" s="260">
        <v>0</v>
      </c>
      <c r="M26" s="260">
        <v>938</v>
      </c>
      <c r="N26" s="261">
        <v>19832</v>
      </c>
    </row>
    <row r="27" spans="1:14" s="62" customFormat="1" ht="12">
      <c r="A27" s="255">
        <v>410</v>
      </c>
      <c r="B27" s="255">
        <v>410035229</v>
      </c>
      <c r="C27" s="256" t="s">
        <v>11</v>
      </c>
      <c r="D27" s="255">
        <v>35</v>
      </c>
      <c r="E27" s="256" t="s">
        <v>12</v>
      </c>
      <c r="F27" s="255">
        <v>229</v>
      </c>
      <c r="G27" s="256" t="s">
        <v>101</v>
      </c>
      <c r="H27" s="257">
        <v>0.79</v>
      </c>
      <c r="I27" s="258"/>
      <c r="J27" s="259">
        <v>12597.214677556576</v>
      </c>
      <c r="K27" s="260">
        <v>1310</v>
      </c>
      <c r="L27" s="260">
        <v>0</v>
      </c>
      <c r="M27" s="260">
        <v>938</v>
      </c>
      <c r="N27" s="261">
        <v>14845.214677556576</v>
      </c>
    </row>
    <row r="28" spans="1:14" s="62" customFormat="1" ht="12">
      <c r="A28" s="255">
        <v>410</v>
      </c>
      <c r="B28" s="255">
        <v>410035244</v>
      </c>
      <c r="C28" s="256" t="s">
        <v>11</v>
      </c>
      <c r="D28" s="255">
        <v>35</v>
      </c>
      <c r="E28" s="256" t="s">
        <v>12</v>
      </c>
      <c r="F28" s="255">
        <v>244</v>
      </c>
      <c r="G28" s="256" t="s">
        <v>28</v>
      </c>
      <c r="H28" s="257">
        <v>1</v>
      </c>
      <c r="I28" s="258"/>
      <c r="J28" s="259">
        <v>15408</v>
      </c>
      <c r="K28" s="260">
        <v>4619</v>
      </c>
      <c r="L28" s="260">
        <v>0</v>
      </c>
      <c r="M28" s="260">
        <v>938</v>
      </c>
      <c r="N28" s="261">
        <v>20965</v>
      </c>
    </row>
    <row r="29" spans="1:14" s="62" customFormat="1" ht="12">
      <c r="A29" s="255">
        <v>410</v>
      </c>
      <c r="B29" s="255">
        <v>410035248</v>
      </c>
      <c r="C29" s="256" t="s">
        <v>11</v>
      </c>
      <c r="D29" s="255">
        <v>35</v>
      </c>
      <c r="E29" s="256" t="s">
        <v>12</v>
      </c>
      <c r="F29" s="255">
        <v>248</v>
      </c>
      <c r="G29" s="256" t="s">
        <v>19</v>
      </c>
      <c r="H29" s="257">
        <v>62.07</v>
      </c>
      <c r="I29" s="258"/>
      <c r="J29" s="259">
        <v>15436</v>
      </c>
      <c r="K29" s="260">
        <v>823</v>
      </c>
      <c r="L29" s="260">
        <v>0</v>
      </c>
      <c r="M29" s="260">
        <v>938</v>
      </c>
      <c r="N29" s="261">
        <v>17197</v>
      </c>
    </row>
    <row r="30" spans="1:14" s="62" customFormat="1" ht="12">
      <c r="A30" s="255">
        <v>410</v>
      </c>
      <c r="B30" s="255">
        <v>410035262</v>
      </c>
      <c r="C30" s="256" t="s">
        <v>11</v>
      </c>
      <c r="D30" s="255">
        <v>35</v>
      </c>
      <c r="E30" s="256" t="s">
        <v>12</v>
      </c>
      <c r="F30" s="255">
        <v>262</v>
      </c>
      <c r="G30" s="256" t="s">
        <v>20</v>
      </c>
      <c r="H30" s="257">
        <v>4</v>
      </c>
      <c r="I30" s="258"/>
      <c r="J30" s="259">
        <v>13860</v>
      </c>
      <c r="K30" s="260">
        <v>5593</v>
      </c>
      <c r="L30" s="260">
        <v>0</v>
      </c>
      <c r="M30" s="260">
        <v>938</v>
      </c>
      <c r="N30" s="261">
        <v>20391</v>
      </c>
    </row>
    <row r="31" spans="1:14" s="62" customFormat="1" ht="12">
      <c r="A31" s="255">
        <v>410</v>
      </c>
      <c r="B31" s="255">
        <v>410035274</v>
      </c>
      <c r="C31" s="256" t="s">
        <v>11</v>
      </c>
      <c r="D31" s="255">
        <v>35</v>
      </c>
      <c r="E31" s="256" t="s">
        <v>12</v>
      </c>
      <c r="F31" s="255">
        <v>274</v>
      </c>
      <c r="G31" s="256" t="s">
        <v>62</v>
      </c>
      <c r="H31" s="257">
        <v>0.49</v>
      </c>
      <c r="I31" s="258"/>
      <c r="J31" s="259">
        <v>15255.29345634383</v>
      </c>
      <c r="K31" s="260">
        <v>6171</v>
      </c>
      <c r="L31" s="260">
        <v>0</v>
      </c>
      <c r="M31" s="260">
        <v>938</v>
      </c>
      <c r="N31" s="261">
        <v>22364.293456343832</v>
      </c>
    </row>
    <row r="32" spans="1:14" s="62" customFormat="1" ht="12">
      <c r="A32" s="255">
        <v>410</v>
      </c>
      <c r="B32" s="255">
        <v>410035346</v>
      </c>
      <c r="C32" s="256" t="s">
        <v>11</v>
      </c>
      <c r="D32" s="255">
        <v>35</v>
      </c>
      <c r="E32" s="256" t="s">
        <v>12</v>
      </c>
      <c r="F32" s="255">
        <v>346</v>
      </c>
      <c r="G32" s="256" t="s">
        <v>22</v>
      </c>
      <c r="H32" s="257">
        <v>10.549999999999999</v>
      </c>
      <c r="I32" s="258"/>
      <c r="J32" s="259">
        <v>13245</v>
      </c>
      <c r="K32" s="260">
        <v>2416</v>
      </c>
      <c r="L32" s="260">
        <v>0</v>
      </c>
      <c r="M32" s="260">
        <v>938</v>
      </c>
      <c r="N32" s="261">
        <v>16599</v>
      </c>
    </row>
    <row r="33" spans="1:14" s="62" customFormat="1" ht="12">
      <c r="A33" s="255">
        <v>410</v>
      </c>
      <c r="B33" s="255">
        <v>410057035</v>
      </c>
      <c r="C33" s="256" t="s">
        <v>11</v>
      </c>
      <c r="D33" s="255">
        <v>57</v>
      </c>
      <c r="E33" s="256" t="s">
        <v>14</v>
      </c>
      <c r="F33" s="255">
        <v>35</v>
      </c>
      <c r="G33" s="256" t="s">
        <v>12</v>
      </c>
      <c r="H33" s="257">
        <v>15.679999999999998</v>
      </c>
      <c r="I33" s="258"/>
      <c r="J33" s="259">
        <v>13072</v>
      </c>
      <c r="K33" s="260">
        <v>5053</v>
      </c>
      <c r="L33" s="260">
        <v>0</v>
      </c>
      <c r="M33" s="260">
        <v>938</v>
      </c>
      <c r="N33" s="261">
        <v>19063</v>
      </c>
    </row>
    <row r="34" spans="1:14" s="62" customFormat="1" ht="12">
      <c r="A34" s="255">
        <v>410</v>
      </c>
      <c r="B34" s="255">
        <v>410057057</v>
      </c>
      <c r="C34" s="256" t="s">
        <v>11</v>
      </c>
      <c r="D34" s="255">
        <v>57</v>
      </c>
      <c r="E34" s="256" t="s">
        <v>14</v>
      </c>
      <c r="F34" s="255">
        <v>57</v>
      </c>
      <c r="G34" s="256" t="s">
        <v>14</v>
      </c>
      <c r="H34" s="257">
        <v>194.97000000000003</v>
      </c>
      <c r="I34" s="258"/>
      <c r="J34" s="259">
        <v>14568</v>
      </c>
      <c r="K34" s="260">
        <v>422</v>
      </c>
      <c r="L34" s="260">
        <v>0</v>
      </c>
      <c r="M34" s="260">
        <v>938</v>
      </c>
      <c r="N34" s="261">
        <v>15928</v>
      </c>
    </row>
    <row r="35" spans="1:14" s="62" customFormat="1" ht="12">
      <c r="A35" s="255">
        <v>410</v>
      </c>
      <c r="B35" s="255">
        <v>410057093</v>
      </c>
      <c r="C35" s="256" t="s">
        <v>11</v>
      </c>
      <c r="D35" s="255">
        <v>57</v>
      </c>
      <c r="E35" s="256" t="s">
        <v>14</v>
      </c>
      <c r="F35" s="255">
        <v>93</v>
      </c>
      <c r="G35" s="256" t="s">
        <v>15</v>
      </c>
      <c r="H35" s="257">
        <v>3</v>
      </c>
      <c r="I35" s="258"/>
      <c r="J35" s="259">
        <v>15014</v>
      </c>
      <c r="K35" s="260">
        <v>0</v>
      </c>
      <c r="L35" s="260">
        <v>0</v>
      </c>
      <c r="M35" s="260">
        <v>938</v>
      </c>
      <c r="N35" s="261">
        <v>15952</v>
      </c>
    </row>
    <row r="36" spans="1:14" s="62" customFormat="1" ht="12">
      <c r="A36" s="255">
        <v>410</v>
      </c>
      <c r="B36" s="255">
        <v>410057103</v>
      </c>
      <c r="C36" s="256" t="s">
        <v>11</v>
      </c>
      <c r="D36" s="255">
        <v>57</v>
      </c>
      <c r="E36" s="256" t="s">
        <v>14</v>
      </c>
      <c r="F36" s="255">
        <v>103</v>
      </c>
      <c r="G36" s="256" t="s">
        <v>232</v>
      </c>
      <c r="H36" s="257">
        <v>1</v>
      </c>
      <c r="I36" s="258"/>
      <c r="J36" s="259">
        <v>13441.26346608315</v>
      </c>
      <c r="K36" s="260">
        <v>390</v>
      </c>
      <c r="L36" s="260">
        <v>0</v>
      </c>
      <c r="M36" s="260">
        <v>938</v>
      </c>
      <c r="N36" s="261">
        <v>14769.26346608315</v>
      </c>
    </row>
    <row r="37" spans="1:14" s="62" customFormat="1" ht="12">
      <c r="A37" s="255">
        <v>410</v>
      </c>
      <c r="B37" s="255">
        <v>410057163</v>
      </c>
      <c r="C37" s="256" t="s">
        <v>11</v>
      </c>
      <c r="D37" s="255">
        <v>57</v>
      </c>
      <c r="E37" s="256" t="s">
        <v>14</v>
      </c>
      <c r="F37" s="255">
        <v>163</v>
      </c>
      <c r="G37" s="256" t="s">
        <v>17</v>
      </c>
      <c r="H37" s="257">
        <v>4</v>
      </c>
      <c r="I37" s="258"/>
      <c r="J37" s="259">
        <v>14110</v>
      </c>
      <c r="K37" s="260">
        <v>0</v>
      </c>
      <c r="L37" s="260">
        <v>0</v>
      </c>
      <c r="M37" s="260">
        <v>938</v>
      </c>
      <c r="N37" s="261">
        <v>15048</v>
      </c>
    </row>
    <row r="38" spans="1:14" s="62" customFormat="1" ht="12">
      <c r="A38" s="255">
        <v>410</v>
      </c>
      <c r="B38" s="255">
        <v>410057248</v>
      </c>
      <c r="C38" s="256" t="s">
        <v>11</v>
      </c>
      <c r="D38" s="255">
        <v>57</v>
      </c>
      <c r="E38" s="256" t="s">
        <v>14</v>
      </c>
      <c r="F38" s="255">
        <v>248</v>
      </c>
      <c r="G38" s="256" t="s">
        <v>19</v>
      </c>
      <c r="H38" s="257">
        <v>10.5</v>
      </c>
      <c r="I38" s="258"/>
      <c r="J38" s="259">
        <v>15541</v>
      </c>
      <c r="K38" s="260">
        <v>829</v>
      </c>
      <c r="L38" s="260">
        <v>0</v>
      </c>
      <c r="M38" s="260">
        <v>938</v>
      </c>
      <c r="N38" s="261">
        <v>17308</v>
      </c>
    </row>
    <row r="39" spans="1:14" s="62" customFormat="1" ht="12">
      <c r="A39" s="255">
        <v>410</v>
      </c>
      <c r="B39" s="255">
        <v>410057262</v>
      </c>
      <c r="C39" s="256" t="s">
        <v>11</v>
      </c>
      <c r="D39" s="255">
        <v>57</v>
      </c>
      <c r="E39" s="256" t="s">
        <v>14</v>
      </c>
      <c r="F39" s="255">
        <v>262</v>
      </c>
      <c r="G39" s="256" t="s">
        <v>20</v>
      </c>
      <c r="H39" s="257">
        <v>0.93</v>
      </c>
      <c r="I39" s="258"/>
      <c r="J39" s="259">
        <v>12199.429165390504</v>
      </c>
      <c r="K39" s="260">
        <v>4923</v>
      </c>
      <c r="L39" s="260">
        <v>0</v>
      </c>
      <c r="M39" s="260">
        <v>938</v>
      </c>
      <c r="N39" s="261">
        <v>18060.429165390502</v>
      </c>
    </row>
    <row r="40" spans="1:14" s="62" customFormat="1" ht="12">
      <c r="A40" s="255">
        <v>410</v>
      </c>
      <c r="B40" s="255">
        <v>410057293</v>
      </c>
      <c r="C40" s="256" t="s">
        <v>11</v>
      </c>
      <c r="D40" s="255">
        <v>57</v>
      </c>
      <c r="E40" s="256" t="s">
        <v>14</v>
      </c>
      <c r="F40" s="255">
        <v>293</v>
      </c>
      <c r="G40" s="256" t="s">
        <v>177</v>
      </c>
      <c r="H40" s="257">
        <v>0.21</v>
      </c>
      <c r="I40" s="258"/>
      <c r="J40" s="259">
        <v>13459.508057336854</v>
      </c>
      <c r="K40" s="260">
        <v>587</v>
      </c>
      <c r="L40" s="260">
        <v>0</v>
      </c>
      <c r="M40" s="260">
        <v>938</v>
      </c>
      <c r="N40" s="261">
        <v>14984.508057336854</v>
      </c>
    </row>
    <row r="41" spans="1:14" s="62" customFormat="1" ht="12">
      <c r="A41" s="255">
        <v>412</v>
      </c>
      <c r="B41" s="255">
        <v>412035035</v>
      </c>
      <c r="C41" s="256" t="s">
        <v>23</v>
      </c>
      <c r="D41" s="255">
        <v>35</v>
      </c>
      <c r="E41" s="256" t="s">
        <v>12</v>
      </c>
      <c r="F41" s="255">
        <v>35</v>
      </c>
      <c r="G41" s="256" t="s">
        <v>12</v>
      </c>
      <c r="H41" s="257">
        <v>465.96999999999991</v>
      </c>
      <c r="I41" s="258"/>
      <c r="J41" s="259">
        <v>14250</v>
      </c>
      <c r="K41" s="260">
        <v>5508</v>
      </c>
      <c r="L41" s="260">
        <v>0</v>
      </c>
      <c r="M41" s="260">
        <v>938</v>
      </c>
      <c r="N41" s="261">
        <v>20696</v>
      </c>
    </row>
    <row r="42" spans="1:14" s="62" customFormat="1" ht="12">
      <c r="A42" s="255">
        <v>412</v>
      </c>
      <c r="B42" s="255">
        <v>412035044</v>
      </c>
      <c r="C42" s="256" t="s">
        <v>23</v>
      </c>
      <c r="D42" s="255">
        <v>35</v>
      </c>
      <c r="E42" s="256" t="s">
        <v>12</v>
      </c>
      <c r="F42" s="255">
        <v>44</v>
      </c>
      <c r="G42" s="256" t="s">
        <v>13</v>
      </c>
      <c r="H42" s="257">
        <v>15</v>
      </c>
      <c r="I42" s="258"/>
      <c r="J42" s="259">
        <v>16959</v>
      </c>
      <c r="K42" s="260">
        <v>496</v>
      </c>
      <c r="L42" s="260">
        <v>0</v>
      </c>
      <c r="M42" s="260">
        <v>938</v>
      </c>
      <c r="N42" s="261">
        <v>18393</v>
      </c>
    </row>
    <row r="43" spans="1:14" s="62" customFormat="1" ht="12">
      <c r="A43" s="255">
        <v>412</v>
      </c>
      <c r="B43" s="255">
        <v>412035220</v>
      </c>
      <c r="C43" s="256" t="s">
        <v>23</v>
      </c>
      <c r="D43" s="255">
        <v>35</v>
      </c>
      <c r="E43" s="256" t="s">
        <v>12</v>
      </c>
      <c r="F43" s="255">
        <v>220</v>
      </c>
      <c r="G43" s="256" t="s">
        <v>27</v>
      </c>
      <c r="H43" s="257">
        <v>3</v>
      </c>
      <c r="I43" s="258"/>
      <c r="J43" s="259">
        <v>16194</v>
      </c>
      <c r="K43" s="260">
        <v>7351</v>
      </c>
      <c r="L43" s="260">
        <v>0</v>
      </c>
      <c r="M43" s="260">
        <v>938</v>
      </c>
      <c r="N43" s="261">
        <v>24483</v>
      </c>
    </row>
    <row r="44" spans="1:14" s="62" customFormat="1" ht="12">
      <c r="A44" s="255">
        <v>412</v>
      </c>
      <c r="B44" s="255">
        <v>412035243</v>
      </c>
      <c r="C44" s="256" t="s">
        <v>23</v>
      </c>
      <c r="D44" s="255">
        <v>35</v>
      </c>
      <c r="E44" s="256" t="s">
        <v>12</v>
      </c>
      <c r="F44" s="255">
        <v>243</v>
      </c>
      <c r="G44" s="256" t="s">
        <v>84</v>
      </c>
      <c r="H44" s="257">
        <v>1</v>
      </c>
      <c r="I44" s="258"/>
      <c r="J44" s="259">
        <v>15218</v>
      </c>
      <c r="K44" s="260">
        <v>2302</v>
      </c>
      <c r="L44" s="260">
        <v>0</v>
      </c>
      <c r="M44" s="260">
        <v>938</v>
      </c>
      <c r="N44" s="261">
        <v>18458</v>
      </c>
    </row>
    <row r="45" spans="1:14" s="62" customFormat="1" ht="12">
      <c r="A45" s="255">
        <v>412</v>
      </c>
      <c r="B45" s="255">
        <v>412035244</v>
      </c>
      <c r="C45" s="256" t="s">
        <v>23</v>
      </c>
      <c r="D45" s="255">
        <v>35</v>
      </c>
      <c r="E45" s="256" t="s">
        <v>12</v>
      </c>
      <c r="F45" s="255">
        <v>244</v>
      </c>
      <c r="G45" s="256" t="s">
        <v>28</v>
      </c>
      <c r="H45" s="257">
        <v>10.44</v>
      </c>
      <c r="I45" s="258"/>
      <c r="J45" s="259">
        <v>15130</v>
      </c>
      <c r="K45" s="260">
        <v>4536</v>
      </c>
      <c r="L45" s="260">
        <v>0</v>
      </c>
      <c r="M45" s="260">
        <v>938</v>
      </c>
      <c r="N45" s="261">
        <v>20604</v>
      </c>
    </row>
    <row r="46" spans="1:14" s="62" customFormat="1" ht="12">
      <c r="A46" s="255">
        <v>412</v>
      </c>
      <c r="B46" s="255">
        <v>412035285</v>
      </c>
      <c r="C46" s="256" t="s">
        <v>23</v>
      </c>
      <c r="D46" s="255">
        <v>35</v>
      </c>
      <c r="E46" s="256" t="s">
        <v>12</v>
      </c>
      <c r="F46" s="255">
        <v>285</v>
      </c>
      <c r="G46" s="256" t="s">
        <v>29</v>
      </c>
      <c r="H46" s="257">
        <v>5.85</v>
      </c>
      <c r="I46" s="258"/>
      <c r="J46" s="259">
        <v>11684</v>
      </c>
      <c r="K46" s="260">
        <v>3436</v>
      </c>
      <c r="L46" s="260">
        <v>0</v>
      </c>
      <c r="M46" s="260">
        <v>938</v>
      </c>
      <c r="N46" s="261">
        <v>16058</v>
      </c>
    </row>
    <row r="47" spans="1:14" s="62" customFormat="1" ht="12">
      <c r="A47" s="255">
        <v>412</v>
      </c>
      <c r="B47" s="255">
        <v>412035293</v>
      </c>
      <c r="C47" s="256" t="s">
        <v>23</v>
      </c>
      <c r="D47" s="255">
        <v>35</v>
      </c>
      <c r="E47" s="256" t="s">
        <v>12</v>
      </c>
      <c r="F47" s="255">
        <v>293</v>
      </c>
      <c r="G47" s="256" t="s">
        <v>177</v>
      </c>
      <c r="H47" s="257">
        <v>1</v>
      </c>
      <c r="I47" s="258"/>
      <c r="J47" s="259">
        <v>15408</v>
      </c>
      <c r="K47" s="260">
        <v>672</v>
      </c>
      <c r="L47" s="260">
        <v>0</v>
      </c>
      <c r="M47" s="260">
        <v>938</v>
      </c>
      <c r="N47" s="261">
        <v>17018</v>
      </c>
    </row>
    <row r="48" spans="1:14" s="62" customFormat="1" ht="12">
      <c r="A48" s="255">
        <v>412</v>
      </c>
      <c r="B48" s="255">
        <v>412035307</v>
      </c>
      <c r="C48" s="256" t="s">
        <v>23</v>
      </c>
      <c r="D48" s="255">
        <v>35</v>
      </c>
      <c r="E48" s="256" t="s">
        <v>12</v>
      </c>
      <c r="F48" s="255">
        <v>307</v>
      </c>
      <c r="G48" s="256" t="s">
        <v>178</v>
      </c>
      <c r="H48" s="257">
        <v>2</v>
      </c>
      <c r="I48" s="258"/>
      <c r="J48" s="259">
        <v>11404.707830856421</v>
      </c>
      <c r="K48" s="260">
        <v>5149</v>
      </c>
      <c r="L48" s="260">
        <v>0</v>
      </c>
      <c r="M48" s="260">
        <v>938</v>
      </c>
      <c r="N48" s="261">
        <v>17491.707830856423</v>
      </c>
    </row>
    <row r="49" spans="1:14" s="62" customFormat="1" ht="12">
      <c r="A49" s="255">
        <v>413</v>
      </c>
      <c r="B49" s="255">
        <v>413114091</v>
      </c>
      <c r="C49" s="256" t="s">
        <v>32</v>
      </c>
      <c r="D49" s="255">
        <v>114</v>
      </c>
      <c r="E49" s="256" t="s">
        <v>33</v>
      </c>
      <c r="F49" s="255">
        <v>91</v>
      </c>
      <c r="G49" s="256" t="s">
        <v>35</v>
      </c>
      <c r="H49" s="257">
        <v>1</v>
      </c>
      <c r="I49" s="258"/>
      <c r="J49" s="259">
        <v>14937</v>
      </c>
      <c r="K49" s="260">
        <v>19347</v>
      </c>
      <c r="L49" s="260">
        <v>0</v>
      </c>
      <c r="M49" s="260">
        <v>938</v>
      </c>
      <c r="N49" s="261">
        <v>35222</v>
      </c>
    </row>
    <row r="50" spans="1:14" s="62" customFormat="1" ht="12">
      <c r="A50" s="255">
        <v>413</v>
      </c>
      <c r="B50" s="255">
        <v>413114114</v>
      </c>
      <c r="C50" s="256" t="s">
        <v>32</v>
      </c>
      <c r="D50" s="255">
        <v>114</v>
      </c>
      <c r="E50" s="256" t="s">
        <v>33</v>
      </c>
      <c r="F50" s="255">
        <v>114</v>
      </c>
      <c r="G50" s="256" t="s">
        <v>33</v>
      </c>
      <c r="H50" s="257">
        <v>71.88</v>
      </c>
      <c r="I50" s="258"/>
      <c r="J50" s="259">
        <v>12169</v>
      </c>
      <c r="K50" s="260">
        <v>2352</v>
      </c>
      <c r="L50" s="260">
        <v>0</v>
      </c>
      <c r="M50" s="260">
        <v>938</v>
      </c>
      <c r="N50" s="261">
        <v>15459</v>
      </c>
    </row>
    <row r="51" spans="1:14" s="62" customFormat="1" ht="12">
      <c r="A51" s="255">
        <v>413</v>
      </c>
      <c r="B51" s="255">
        <v>413114127</v>
      </c>
      <c r="C51" s="256" t="s">
        <v>32</v>
      </c>
      <c r="D51" s="255">
        <v>114</v>
      </c>
      <c r="E51" s="256" t="s">
        <v>33</v>
      </c>
      <c r="F51" s="255">
        <v>127</v>
      </c>
      <c r="G51" s="256" t="s">
        <v>193</v>
      </c>
      <c r="H51" s="257">
        <v>1.49</v>
      </c>
      <c r="I51" s="258"/>
      <c r="J51" s="259">
        <v>11023</v>
      </c>
      <c r="K51" s="260">
        <v>5632</v>
      </c>
      <c r="L51" s="260">
        <v>0</v>
      </c>
      <c r="M51" s="260">
        <v>938</v>
      </c>
      <c r="N51" s="261">
        <v>17593</v>
      </c>
    </row>
    <row r="52" spans="1:14" s="62" customFormat="1" ht="12">
      <c r="A52" s="255">
        <v>413</v>
      </c>
      <c r="B52" s="255">
        <v>413114210</v>
      </c>
      <c r="C52" s="256" t="s">
        <v>32</v>
      </c>
      <c r="D52" s="255">
        <v>114</v>
      </c>
      <c r="E52" s="256" t="s">
        <v>33</v>
      </c>
      <c r="F52" s="255">
        <v>210</v>
      </c>
      <c r="G52" s="256" t="s">
        <v>194</v>
      </c>
      <c r="H52" s="257">
        <v>1.04</v>
      </c>
      <c r="I52" s="258"/>
      <c r="J52" s="259">
        <v>11550.662274096387</v>
      </c>
      <c r="K52" s="260">
        <v>4739</v>
      </c>
      <c r="L52" s="260">
        <v>0</v>
      </c>
      <c r="M52" s="260">
        <v>938</v>
      </c>
      <c r="N52" s="261">
        <v>17227.662274096387</v>
      </c>
    </row>
    <row r="53" spans="1:14" s="62" customFormat="1" ht="12">
      <c r="A53" s="255">
        <v>413</v>
      </c>
      <c r="B53" s="255">
        <v>413114253</v>
      </c>
      <c r="C53" s="256" t="s">
        <v>32</v>
      </c>
      <c r="D53" s="255">
        <v>114</v>
      </c>
      <c r="E53" s="256" t="s">
        <v>33</v>
      </c>
      <c r="F53" s="255">
        <v>253</v>
      </c>
      <c r="G53" s="256" t="s">
        <v>37</v>
      </c>
      <c r="H53" s="257">
        <v>1</v>
      </c>
      <c r="I53" s="258"/>
      <c r="J53" s="259">
        <v>11023</v>
      </c>
      <c r="K53" s="260">
        <v>27560</v>
      </c>
      <c r="L53" s="260">
        <v>0</v>
      </c>
      <c r="M53" s="260">
        <v>938</v>
      </c>
      <c r="N53" s="261">
        <v>39521</v>
      </c>
    </row>
    <row r="54" spans="1:14" s="62" customFormat="1" ht="12">
      <c r="A54" s="255">
        <v>413</v>
      </c>
      <c r="B54" s="255">
        <v>413114605</v>
      </c>
      <c r="C54" s="256" t="s">
        <v>32</v>
      </c>
      <c r="D54" s="255">
        <v>114</v>
      </c>
      <c r="E54" s="256" t="s">
        <v>33</v>
      </c>
      <c r="F54" s="255">
        <v>605</v>
      </c>
      <c r="G54" s="256" t="s">
        <v>199</v>
      </c>
      <c r="H54" s="257">
        <v>0.72</v>
      </c>
      <c r="I54" s="258"/>
      <c r="J54" s="259">
        <v>15484</v>
      </c>
      <c r="K54" s="260">
        <v>11210</v>
      </c>
      <c r="L54" s="260">
        <v>0</v>
      </c>
      <c r="M54" s="260">
        <v>938</v>
      </c>
      <c r="N54" s="261">
        <v>27632</v>
      </c>
    </row>
    <row r="55" spans="1:14" s="62" customFormat="1" ht="12">
      <c r="A55" s="255">
        <v>413</v>
      </c>
      <c r="B55" s="255">
        <v>413114615</v>
      </c>
      <c r="C55" s="256" t="s">
        <v>32</v>
      </c>
      <c r="D55" s="255">
        <v>114</v>
      </c>
      <c r="E55" s="256" t="s">
        <v>33</v>
      </c>
      <c r="F55" s="255">
        <v>615</v>
      </c>
      <c r="G55" s="256" t="s">
        <v>236</v>
      </c>
      <c r="H55" s="257">
        <v>1.83</v>
      </c>
      <c r="I55" s="258"/>
      <c r="J55" s="259">
        <v>12914.785900360146</v>
      </c>
      <c r="K55" s="260">
        <v>1045</v>
      </c>
      <c r="L55" s="260">
        <v>0</v>
      </c>
      <c r="M55" s="260">
        <v>938</v>
      </c>
      <c r="N55" s="261">
        <v>14897.785900360146</v>
      </c>
    </row>
    <row r="56" spans="1:14" s="62" customFormat="1" ht="12">
      <c r="A56" s="255">
        <v>413</v>
      </c>
      <c r="B56" s="255">
        <v>413114635</v>
      </c>
      <c r="C56" s="256" t="s">
        <v>32</v>
      </c>
      <c r="D56" s="255">
        <v>114</v>
      </c>
      <c r="E56" s="256" t="s">
        <v>33</v>
      </c>
      <c r="F56" s="255">
        <v>635</v>
      </c>
      <c r="G56" s="256" t="s">
        <v>54</v>
      </c>
      <c r="H56" s="257">
        <v>0.5</v>
      </c>
      <c r="I56" s="258"/>
      <c r="J56" s="259">
        <v>12139.551899736147</v>
      </c>
      <c r="K56" s="260">
        <v>4906</v>
      </c>
      <c r="L56" s="260">
        <v>0</v>
      </c>
      <c r="M56" s="260">
        <v>938</v>
      </c>
      <c r="N56" s="261">
        <v>17983.551899736147</v>
      </c>
    </row>
    <row r="57" spans="1:14" s="62" customFormat="1" ht="12">
      <c r="A57" s="255">
        <v>413</v>
      </c>
      <c r="B57" s="255">
        <v>413114670</v>
      </c>
      <c r="C57" s="256" t="s">
        <v>32</v>
      </c>
      <c r="D57" s="255">
        <v>114</v>
      </c>
      <c r="E57" s="256" t="s">
        <v>33</v>
      </c>
      <c r="F57" s="255">
        <v>670</v>
      </c>
      <c r="G57" s="256" t="s">
        <v>38</v>
      </c>
      <c r="H57" s="257">
        <v>23.21</v>
      </c>
      <c r="I57" s="258"/>
      <c r="J57" s="259">
        <v>11719</v>
      </c>
      <c r="K57" s="260">
        <v>8901</v>
      </c>
      <c r="L57" s="260">
        <v>0</v>
      </c>
      <c r="M57" s="260">
        <v>938</v>
      </c>
      <c r="N57" s="261">
        <v>21558</v>
      </c>
    </row>
    <row r="58" spans="1:14" s="62" customFormat="1" ht="12">
      <c r="A58" s="255">
        <v>413</v>
      </c>
      <c r="B58" s="255">
        <v>413114674</v>
      </c>
      <c r="C58" s="256" t="s">
        <v>32</v>
      </c>
      <c r="D58" s="255">
        <v>114</v>
      </c>
      <c r="E58" s="256" t="s">
        <v>33</v>
      </c>
      <c r="F58" s="255">
        <v>674</v>
      </c>
      <c r="G58" s="256" t="s">
        <v>39</v>
      </c>
      <c r="H58" s="257">
        <v>52.88</v>
      </c>
      <c r="I58" s="258"/>
      <c r="J58" s="259">
        <v>11925</v>
      </c>
      <c r="K58" s="260">
        <v>6474</v>
      </c>
      <c r="L58" s="260">
        <v>0</v>
      </c>
      <c r="M58" s="260">
        <v>938</v>
      </c>
      <c r="N58" s="261">
        <v>19337</v>
      </c>
    </row>
    <row r="59" spans="1:14" s="62" customFormat="1" ht="12">
      <c r="A59" s="255">
        <v>413</v>
      </c>
      <c r="B59" s="255">
        <v>413114683</v>
      </c>
      <c r="C59" s="256" t="s">
        <v>32</v>
      </c>
      <c r="D59" s="255">
        <v>114</v>
      </c>
      <c r="E59" s="256" t="s">
        <v>33</v>
      </c>
      <c r="F59" s="255">
        <v>683</v>
      </c>
      <c r="G59" s="256" t="s">
        <v>40</v>
      </c>
      <c r="H59" s="257">
        <v>1</v>
      </c>
      <c r="I59" s="258"/>
      <c r="J59" s="259">
        <v>15088</v>
      </c>
      <c r="K59" s="260">
        <v>12236</v>
      </c>
      <c r="L59" s="260">
        <v>0</v>
      </c>
      <c r="M59" s="260">
        <v>938</v>
      </c>
      <c r="N59" s="261">
        <v>28262</v>
      </c>
    </row>
    <row r="60" spans="1:14" s="62" customFormat="1" ht="12">
      <c r="A60" s="255">
        <v>413</v>
      </c>
      <c r="B60" s="255">
        <v>413114717</v>
      </c>
      <c r="C60" s="256" t="s">
        <v>32</v>
      </c>
      <c r="D60" s="255">
        <v>114</v>
      </c>
      <c r="E60" s="256" t="s">
        <v>33</v>
      </c>
      <c r="F60" s="255">
        <v>717</v>
      </c>
      <c r="G60" s="256" t="s">
        <v>41</v>
      </c>
      <c r="H60" s="257">
        <v>30.2</v>
      </c>
      <c r="I60" s="258"/>
      <c r="J60" s="259">
        <v>12194</v>
      </c>
      <c r="K60" s="260">
        <v>5043</v>
      </c>
      <c r="L60" s="260">
        <v>0</v>
      </c>
      <c r="M60" s="260">
        <v>938</v>
      </c>
      <c r="N60" s="261">
        <v>18175</v>
      </c>
    </row>
    <row r="61" spans="1:14" s="62" customFormat="1" ht="12">
      <c r="A61" s="255">
        <v>413</v>
      </c>
      <c r="B61" s="255">
        <v>413114750</v>
      </c>
      <c r="C61" s="256" t="s">
        <v>32</v>
      </c>
      <c r="D61" s="255">
        <v>114</v>
      </c>
      <c r="E61" s="256" t="s">
        <v>33</v>
      </c>
      <c r="F61" s="255">
        <v>750</v>
      </c>
      <c r="G61" s="256" t="s">
        <v>42</v>
      </c>
      <c r="H61" s="257">
        <v>24.240000000000002</v>
      </c>
      <c r="I61" s="258"/>
      <c r="J61" s="259">
        <v>11748</v>
      </c>
      <c r="K61" s="260">
        <v>7438</v>
      </c>
      <c r="L61" s="260">
        <v>0</v>
      </c>
      <c r="M61" s="260">
        <v>938</v>
      </c>
      <c r="N61" s="261">
        <v>20124</v>
      </c>
    </row>
    <row r="62" spans="1:14" s="62" customFormat="1" ht="12">
      <c r="A62" s="255">
        <v>413</v>
      </c>
      <c r="B62" s="255">
        <v>413114755</v>
      </c>
      <c r="C62" s="256" t="s">
        <v>32</v>
      </c>
      <c r="D62" s="255">
        <v>114</v>
      </c>
      <c r="E62" s="256" t="s">
        <v>33</v>
      </c>
      <c r="F62" s="255">
        <v>755</v>
      </c>
      <c r="G62" s="256" t="s">
        <v>43</v>
      </c>
      <c r="H62" s="257">
        <v>7.7</v>
      </c>
      <c r="I62" s="258"/>
      <c r="J62" s="259">
        <v>11821</v>
      </c>
      <c r="K62" s="260">
        <v>5525</v>
      </c>
      <c r="L62" s="260">
        <v>0</v>
      </c>
      <c r="M62" s="260">
        <v>938</v>
      </c>
      <c r="N62" s="261">
        <v>18284</v>
      </c>
    </row>
    <row r="63" spans="1:14" s="62" customFormat="1" ht="12">
      <c r="A63" s="255">
        <v>414</v>
      </c>
      <c r="B63" s="255">
        <v>414603063</v>
      </c>
      <c r="C63" s="256" t="s">
        <v>44</v>
      </c>
      <c r="D63" s="255">
        <v>603</v>
      </c>
      <c r="E63" s="256" t="s">
        <v>598</v>
      </c>
      <c r="F63" s="255">
        <v>63</v>
      </c>
      <c r="G63" s="256" t="s">
        <v>46</v>
      </c>
      <c r="H63" s="257">
        <v>4</v>
      </c>
      <c r="I63" s="258"/>
      <c r="J63" s="259">
        <v>12312</v>
      </c>
      <c r="K63" s="260">
        <v>3981</v>
      </c>
      <c r="L63" s="260">
        <v>0</v>
      </c>
      <c r="M63" s="260">
        <v>938</v>
      </c>
      <c r="N63" s="261">
        <v>17231</v>
      </c>
    </row>
    <row r="64" spans="1:14" s="62" customFormat="1" ht="12">
      <c r="A64" s="255">
        <v>414</v>
      </c>
      <c r="B64" s="255">
        <v>414603098</v>
      </c>
      <c r="C64" s="256" t="s">
        <v>44</v>
      </c>
      <c r="D64" s="255">
        <v>603</v>
      </c>
      <c r="E64" s="256" t="s">
        <v>598</v>
      </c>
      <c r="F64" s="255">
        <v>98</v>
      </c>
      <c r="G64" s="256" t="s">
        <v>47</v>
      </c>
      <c r="H64" s="257">
        <v>1</v>
      </c>
      <c r="I64" s="258"/>
      <c r="J64" s="259">
        <v>11023</v>
      </c>
      <c r="K64" s="260">
        <v>13723</v>
      </c>
      <c r="L64" s="260">
        <v>0</v>
      </c>
      <c r="M64" s="260">
        <v>938</v>
      </c>
      <c r="N64" s="261">
        <v>25684</v>
      </c>
    </row>
    <row r="65" spans="1:14" s="62" customFormat="1" ht="12">
      <c r="A65" s="255">
        <v>414</v>
      </c>
      <c r="B65" s="255">
        <v>414603209</v>
      </c>
      <c r="C65" s="256" t="s">
        <v>44</v>
      </c>
      <c r="D65" s="255">
        <v>603</v>
      </c>
      <c r="E65" s="256" t="s">
        <v>598</v>
      </c>
      <c r="F65" s="255">
        <v>209</v>
      </c>
      <c r="G65" s="256" t="s">
        <v>50</v>
      </c>
      <c r="H65" s="257">
        <v>67.289999999999992</v>
      </c>
      <c r="I65" s="258"/>
      <c r="J65" s="259">
        <v>13764</v>
      </c>
      <c r="K65" s="260">
        <v>3622</v>
      </c>
      <c r="L65" s="260">
        <v>0</v>
      </c>
      <c r="M65" s="260">
        <v>938</v>
      </c>
      <c r="N65" s="261">
        <v>18324</v>
      </c>
    </row>
    <row r="66" spans="1:14" s="62" customFormat="1" ht="12">
      <c r="A66" s="255">
        <v>414</v>
      </c>
      <c r="B66" s="255">
        <v>414603236</v>
      </c>
      <c r="C66" s="256" t="s">
        <v>44</v>
      </c>
      <c r="D66" s="255">
        <v>603</v>
      </c>
      <c r="E66" s="256" t="s">
        <v>598</v>
      </c>
      <c r="F66" s="255">
        <v>236</v>
      </c>
      <c r="G66" s="256" t="s">
        <v>51</v>
      </c>
      <c r="H66" s="257">
        <v>182.6</v>
      </c>
      <c r="I66" s="258"/>
      <c r="J66" s="259">
        <v>12995</v>
      </c>
      <c r="K66" s="260">
        <v>2347</v>
      </c>
      <c r="L66" s="260">
        <v>0</v>
      </c>
      <c r="M66" s="260">
        <v>938</v>
      </c>
      <c r="N66" s="261">
        <v>16280</v>
      </c>
    </row>
    <row r="67" spans="1:14" s="62" customFormat="1" ht="12">
      <c r="A67" s="255">
        <v>414</v>
      </c>
      <c r="B67" s="255">
        <v>414603249</v>
      </c>
      <c r="C67" s="256" t="s">
        <v>44</v>
      </c>
      <c r="D67" s="255">
        <v>603</v>
      </c>
      <c r="E67" s="256" t="s">
        <v>598</v>
      </c>
      <c r="F67" s="255">
        <v>249</v>
      </c>
      <c r="G67" s="256" t="s">
        <v>406</v>
      </c>
      <c r="H67" s="257">
        <v>0.55000000000000004</v>
      </c>
      <c r="I67" s="258"/>
      <c r="J67" s="259">
        <v>11555.954285714284</v>
      </c>
      <c r="K67" s="260">
        <v>25507</v>
      </c>
      <c r="L67" s="260">
        <v>0</v>
      </c>
      <c r="M67" s="260">
        <v>938</v>
      </c>
      <c r="N67" s="261">
        <v>38000.954285714281</v>
      </c>
    </row>
    <row r="68" spans="1:14" s="62" customFormat="1" ht="12">
      <c r="A68" s="255">
        <v>414</v>
      </c>
      <c r="B68" s="255">
        <v>414603263</v>
      </c>
      <c r="C68" s="256" t="s">
        <v>44</v>
      </c>
      <c r="D68" s="255">
        <v>603</v>
      </c>
      <c r="E68" s="256" t="s">
        <v>598</v>
      </c>
      <c r="F68" s="255">
        <v>263</v>
      </c>
      <c r="G68" s="256" t="s">
        <v>52</v>
      </c>
      <c r="H68" s="257">
        <v>1</v>
      </c>
      <c r="I68" s="258"/>
      <c r="J68" s="259">
        <v>13632</v>
      </c>
      <c r="K68" s="260">
        <v>9802</v>
      </c>
      <c r="L68" s="260">
        <v>0</v>
      </c>
      <c r="M68" s="260">
        <v>938</v>
      </c>
      <c r="N68" s="261">
        <v>24372</v>
      </c>
    </row>
    <row r="69" spans="1:14" s="62" customFormat="1" ht="12">
      <c r="A69" s="255">
        <v>414</v>
      </c>
      <c r="B69" s="255">
        <v>414603603</v>
      </c>
      <c r="C69" s="256" t="s">
        <v>44</v>
      </c>
      <c r="D69" s="255">
        <v>603</v>
      </c>
      <c r="E69" s="256" t="s">
        <v>598</v>
      </c>
      <c r="F69" s="255">
        <v>603</v>
      </c>
      <c r="G69" s="256" t="s">
        <v>598</v>
      </c>
      <c r="H69" s="257">
        <v>68.669999999999987</v>
      </c>
      <c r="I69" s="258"/>
      <c r="J69" s="259">
        <v>13532</v>
      </c>
      <c r="K69" s="260">
        <v>2562</v>
      </c>
      <c r="L69" s="260">
        <v>0</v>
      </c>
      <c r="M69" s="260">
        <v>938</v>
      </c>
      <c r="N69" s="261">
        <v>17032</v>
      </c>
    </row>
    <row r="70" spans="1:14" s="62" customFormat="1" ht="12">
      <c r="A70" s="255">
        <v>414</v>
      </c>
      <c r="B70" s="255">
        <v>414603635</v>
      </c>
      <c r="C70" s="256" t="s">
        <v>44</v>
      </c>
      <c r="D70" s="255">
        <v>603</v>
      </c>
      <c r="E70" s="256" t="s">
        <v>598</v>
      </c>
      <c r="F70" s="255">
        <v>635</v>
      </c>
      <c r="G70" s="256" t="s">
        <v>54</v>
      </c>
      <c r="H70" s="257">
        <v>28.04</v>
      </c>
      <c r="I70" s="258"/>
      <c r="J70" s="259">
        <v>11192</v>
      </c>
      <c r="K70" s="260">
        <v>4523</v>
      </c>
      <c r="L70" s="260">
        <v>0</v>
      </c>
      <c r="M70" s="260">
        <v>938</v>
      </c>
      <c r="N70" s="261">
        <v>16653</v>
      </c>
    </row>
    <row r="71" spans="1:14" s="62" customFormat="1" ht="12">
      <c r="A71" s="255">
        <v>414</v>
      </c>
      <c r="B71" s="255">
        <v>414603715</v>
      </c>
      <c r="C71" s="256" t="s">
        <v>44</v>
      </c>
      <c r="D71" s="255">
        <v>603</v>
      </c>
      <c r="E71" s="256" t="s">
        <v>598</v>
      </c>
      <c r="F71" s="255">
        <v>715</v>
      </c>
      <c r="G71" s="256" t="s">
        <v>56</v>
      </c>
      <c r="H71" s="257">
        <v>8.69</v>
      </c>
      <c r="I71" s="258"/>
      <c r="J71" s="259">
        <v>11201</v>
      </c>
      <c r="K71" s="260">
        <v>9064</v>
      </c>
      <c r="L71" s="260">
        <v>0</v>
      </c>
      <c r="M71" s="260">
        <v>938</v>
      </c>
      <c r="N71" s="261">
        <v>21203</v>
      </c>
    </row>
    <row r="72" spans="1:14" s="62" customFormat="1" ht="12">
      <c r="A72" s="255">
        <v>414</v>
      </c>
      <c r="B72" s="255">
        <v>414603765</v>
      </c>
      <c r="C72" s="256" t="s">
        <v>44</v>
      </c>
      <c r="D72" s="255">
        <v>603</v>
      </c>
      <c r="E72" s="256" t="s">
        <v>598</v>
      </c>
      <c r="F72" s="255">
        <v>765</v>
      </c>
      <c r="G72" s="256" t="s">
        <v>348</v>
      </c>
      <c r="H72" s="257">
        <v>0.06</v>
      </c>
      <c r="I72" s="258"/>
      <c r="J72" s="259">
        <v>11896.473746268655</v>
      </c>
      <c r="K72" s="260">
        <v>10709</v>
      </c>
      <c r="L72" s="260">
        <v>0</v>
      </c>
      <c r="M72" s="260">
        <v>938</v>
      </c>
      <c r="N72" s="261">
        <v>23543.473746268653</v>
      </c>
    </row>
    <row r="73" spans="1:14" s="62" customFormat="1" ht="12">
      <c r="A73" s="255">
        <v>416</v>
      </c>
      <c r="B73" s="255">
        <v>416035001</v>
      </c>
      <c r="C73" s="256" t="s">
        <v>57</v>
      </c>
      <c r="D73" s="255">
        <v>35</v>
      </c>
      <c r="E73" s="256" t="s">
        <v>12</v>
      </c>
      <c r="F73" s="255">
        <v>1</v>
      </c>
      <c r="G73" s="256" t="s">
        <v>59</v>
      </c>
      <c r="H73" s="257">
        <v>1</v>
      </c>
      <c r="I73" s="258"/>
      <c r="J73" s="259">
        <v>10818</v>
      </c>
      <c r="K73" s="260">
        <v>1817</v>
      </c>
      <c r="L73" s="260">
        <v>0</v>
      </c>
      <c r="M73" s="260">
        <v>938</v>
      </c>
      <c r="N73" s="261">
        <v>13573</v>
      </c>
    </row>
    <row r="74" spans="1:14" s="62" customFormat="1" ht="12">
      <c r="A74" s="255">
        <v>416</v>
      </c>
      <c r="B74" s="255">
        <v>416035035</v>
      </c>
      <c r="C74" s="256" t="s">
        <v>57</v>
      </c>
      <c r="D74" s="255">
        <v>35</v>
      </c>
      <c r="E74" s="256" t="s">
        <v>12</v>
      </c>
      <c r="F74" s="255">
        <v>35</v>
      </c>
      <c r="G74" s="256" t="s">
        <v>12</v>
      </c>
      <c r="H74" s="257">
        <v>649.81000000000017</v>
      </c>
      <c r="I74" s="258"/>
      <c r="J74" s="259">
        <v>15427</v>
      </c>
      <c r="K74" s="260">
        <v>5963</v>
      </c>
      <c r="L74" s="260">
        <v>30.35194903125528</v>
      </c>
      <c r="M74" s="260">
        <v>938</v>
      </c>
      <c r="N74" s="261">
        <v>22358.351949031254</v>
      </c>
    </row>
    <row r="75" spans="1:14" s="62" customFormat="1" ht="12">
      <c r="A75" s="255">
        <v>416</v>
      </c>
      <c r="B75" s="255">
        <v>416035044</v>
      </c>
      <c r="C75" s="256" t="s">
        <v>57</v>
      </c>
      <c r="D75" s="255">
        <v>35</v>
      </c>
      <c r="E75" s="256" t="s">
        <v>12</v>
      </c>
      <c r="F75" s="255">
        <v>44</v>
      </c>
      <c r="G75" s="256" t="s">
        <v>13</v>
      </c>
      <c r="H75" s="257">
        <v>4.8100000000000005</v>
      </c>
      <c r="I75" s="258"/>
      <c r="J75" s="259">
        <v>18063</v>
      </c>
      <c r="K75" s="260">
        <v>528</v>
      </c>
      <c r="L75" s="260">
        <v>0</v>
      </c>
      <c r="M75" s="260">
        <v>938</v>
      </c>
      <c r="N75" s="261">
        <v>19529</v>
      </c>
    </row>
    <row r="76" spans="1:14" s="62" customFormat="1" ht="12">
      <c r="A76" s="255">
        <v>416</v>
      </c>
      <c r="B76" s="255">
        <v>416035048</v>
      </c>
      <c r="C76" s="256" t="s">
        <v>57</v>
      </c>
      <c r="D76" s="255">
        <v>35</v>
      </c>
      <c r="E76" s="256" t="s">
        <v>12</v>
      </c>
      <c r="F76" s="255">
        <v>48</v>
      </c>
      <c r="G76" s="256" t="s">
        <v>224</v>
      </c>
      <c r="H76" s="257">
        <v>1</v>
      </c>
      <c r="I76" s="258"/>
      <c r="J76" s="259">
        <v>11789</v>
      </c>
      <c r="K76" s="260">
        <v>10546</v>
      </c>
      <c r="L76" s="260">
        <v>0</v>
      </c>
      <c r="M76" s="260">
        <v>938</v>
      </c>
      <c r="N76" s="261">
        <v>23273</v>
      </c>
    </row>
    <row r="77" spans="1:14" s="62" customFormat="1" ht="12">
      <c r="A77" s="255">
        <v>416</v>
      </c>
      <c r="B77" s="255">
        <v>416035073</v>
      </c>
      <c r="C77" s="256" t="s">
        <v>57</v>
      </c>
      <c r="D77" s="255">
        <v>35</v>
      </c>
      <c r="E77" s="256" t="s">
        <v>12</v>
      </c>
      <c r="F77" s="255">
        <v>73</v>
      </c>
      <c r="G77" s="256" t="s">
        <v>24</v>
      </c>
      <c r="H77" s="257">
        <v>3</v>
      </c>
      <c r="I77" s="258"/>
      <c r="J77" s="259">
        <v>15594</v>
      </c>
      <c r="K77" s="260">
        <v>11828</v>
      </c>
      <c r="L77" s="260">
        <v>0</v>
      </c>
      <c r="M77" s="260">
        <v>938</v>
      </c>
      <c r="N77" s="261">
        <v>28360</v>
      </c>
    </row>
    <row r="78" spans="1:14" s="62" customFormat="1" ht="12">
      <c r="A78" s="255">
        <v>416</v>
      </c>
      <c r="B78" s="255">
        <v>416035093</v>
      </c>
      <c r="C78" s="256" t="s">
        <v>57</v>
      </c>
      <c r="D78" s="255">
        <v>35</v>
      </c>
      <c r="E78" s="256" t="s">
        <v>12</v>
      </c>
      <c r="F78" s="255">
        <v>93</v>
      </c>
      <c r="G78" s="256" t="s">
        <v>15</v>
      </c>
      <c r="H78" s="257">
        <v>1</v>
      </c>
      <c r="I78" s="258"/>
      <c r="J78" s="259">
        <v>16098.567388663556</v>
      </c>
      <c r="K78" s="260">
        <v>0</v>
      </c>
      <c r="L78" s="260">
        <v>0</v>
      </c>
      <c r="M78" s="260">
        <v>938</v>
      </c>
      <c r="N78" s="261">
        <v>17036.567388663556</v>
      </c>
    </row>
    <row r="79" spans="1:14" s="62" customFormat="1" ht="12">
      <c r="A79" s="255">
        <v>416</v>
      </c>
      <c r="B79" s="255">
        <v>416035133</v>
      </c>
      <c r="C79" s="256" t="s">
        <v>57</v>
      </c>
      <c r="D79" s="255">
        <v>35</v>
      </c>
      <c r="E79" s="256" t="s">
        <v>12</v>
      </c>
      <c r="F79" s="255">
        <v>133</v>
      </c>
      <c r="G79" s="256" t="s">
        <v>61</v>
      </c>
      <c r="H79" s="257">
        <v>1</v>
      </c>
      <c r="I79" s="258"/>
      <c r="J79" s="259">
        <v>9846</v>
      </c>
      <c r="K79" s="260">
        <v>1021</v>
      </c>
      <c r="L79" s="260">
        <v>0</v>
      </c>
      <c r="M79" s="260">
        <v>938</v>
      </c>
      <c r="N79" s="261">
        <v>11805</v>
      </c>
    </row>
    <row r="80" spans="1:14" s="62" customFormat="1" ht="12">
      <c r="A80" s="255">
        <v>416</v>
      </c>
      <c r="B80" s="255">
        <v>416035189</v>
      </c>
      <c r="C80" s="256" t="s">
        <v>57</v>
      </c>
      <c r="D80" s="255">
        <v>35</v>
      </c>
      <c r="E80" s="256" t="s">
        <v>12</v>
      </c>
      <c r="F80" s="255">
        <v>189</v>
      </c>
      <c r="G80" s="256" t="s">
        <v>25</v>
      </c>
      <c r="H80" s="257">
        <v>2</v>
      </c>
      <c r="I80" s="258"/>
      <c r="J80" s="259">
        <v>11082.30779281106</v>
      </c>
      <c r="K80" s="260">
        <v>3979</v>
      </c>
      <c r="L80" s="260">
        <v>0</v>
      </c>
      <c r="M80" s="260">
        <v>938</v>
      </c>
      <c r="N80" s="261">
        <v>15999.30779281106</v>
      </c>
    </row>
    <row r="81" spans="1:14" s="62" customFormat="1" ht="12">
      <c r="A81" s="255">
        <v>416</v>
      </c>
      <c r="B81" s="255">
        <v>416035220</v>
      </c>
      <c r="C81" s="256" t="s">
        <v>57</v>
      </c>
      <c r="D81" s="255">
        <v>35</v>
      </c>
      <c r="E81" s="256" t="s">
        <v>12</v>
      </c>
      <c r="F81" s="255">
        <v>220</v>
      </c>
      <c r="G81" s="256" t="s">
        <v>27</v>
      </c>
      <c r="H81" s="257">
        <v>0.56999999999999995</v>
      </c>
      <c r="I81" s="258"/>
      <c r="J81" s="259">
        <v>16588</v>
      </c>
      <c r="K81" s="260">
        <v>7529</v>
      </c>
      <c r="L81" s="260">
        <v>0</v>
      </c>
      <c r="M81" s="260">
        <v>938</v>
      </c>
      <c r="N81" s="261">
        <v>25055</v>
      </c>
    </row>
    <row r="82" spans="1:14" s="62" customFormat="1" ht="12">
      <c r="A82" s="255">
        <v>416</v>
      </c>
      <c r="B82" s="255">
        <v>416035243</v>
      </c>
      <c r="C82" s="256" t="s">
        <v>57</v>
      </c>
      <c r="D82" s="255">
        <v>35</v>
      </c>
      <c r="E82" s="256" t="s">
        <v>12</v>
      </c>
      <c r="F82" s="255">
        <v>243</v>
      </c>
      <c r="G82" s="256" t="s">
        <v>84</v>
      </c>
      <c r="H82" s="257">
        <v>1.5699999999999998</v>
      </c>
      <c r="I82" s="258"/>
      <c r="J82" s="259">
        <v>14498.641533609803</v>
      </c>
      <c r="K82" s="260">
        <v>2193</v>
      </c>
      <c r="L82" s="260">
        <v>0</v>
      </c>
      <c r="M82" s="260">
        <v>938</v>
      </c>
      <c r="N82" s="261">
        <v>17629.641533609803</v>
      </c>
    </row>
    <row r="83" spans="1:14" s="62" customFormat="1" ht="12">
      <c r="A83" s="255">
        <v>416</v>
      </c>
      <c r="B83" s="255">
        <v>416035244</v>
      </c>
      <c r="C83" s="256" t="s">
        <v>57</v>
      </c>
      <c r="D83" s="255">
        <v>35</v>
      </c>
      <c r="E83" s="256" t="s">
        <v>12</v>
      </c>
      <c r="F83" s="255">
        <v>244</v>
      </c>
      <c r="G83" s="256" t="s">
        <v>28</v>
      </c>
      <c r="H83" s="257">
        <v>13.280000000000001</v>
      </c>
      <c r="I83" s="258"/>
      <c r="J83" s="259">
        <v>15357</v>
      </c>
      <c r="K83" s="260">
        <v>4604</v>
      </c>
      <c r="L83" s="260">
        <v>0</v>
      </c>
      <c r="M83" s="260">
        <v>938</v>
      </c>
      <c r="N83" s="261">
        <v>20899</v>
      </c>
    </row>
    <row r="84" spans="1:14" s="62" customFormat="1" ht="12">
      <c r="A84" s="255">
        <v>416</v>
      </c>
      <c r="B84" s="255">
        <v>416035274</v>
      </c>
      <c r="C84" s="256" t="s">
        <v>57</v>
      </c>
      <c r="D84" s="255">
        <v>35</v>
      </c>
      <c r="E84" s="256" t="s">
        <v>12</v>
      </c>
      <c r="F84" s="255">
        <v>274</v>
      </c>
      <c r="G84" s="256" t="s">
        <v>62</v>
      </c>
      <c r="H84" s="257">
        <v>1</v>
      </c>
      <c r="I84" s="258"/>
      <c r="J84" s="259">
        <v>15255.29345634383</v>
      </c>
      <c r="K84" s="260">
        <v>6171</v>
      </c>
      <c r="L84" s="260">
        <v>0</v>
      </c>
      <c r="M84" s="260">
        <v>938</v>
      </c>
      <c r="N84" s="261">
        <v>22364.293456343832</v>
      </c>
    </row>
    <row r="85" spans="1:14" s="62" customFormat="1" ht="12">
      <c r="A85" s="255">
        <v>416</v>
      </c>
      <c r="B85" s="255">
        <v>416035285</v>
      </c>
      <c r="C85" s="256" t="s">
        <v>57</v>
      </c>
      <c r="D85" s="255">
        <v>35</v>
      </c>
      <c r="E85" s="256" t="s">
        <v>12</v>
      </c>
      <c r="F85" s="255">
        <v>285</v>
      </c>
      <c r="G85" s="256" t="s">
        <v>29</v>
      </c>
      <c r="H85" s="257">
        <v>2</v>
      </c>
      <c r="I85" s="258"/>
      <c r="J85" s="259">
        <v>11303</v>
      </c>
      <c r="K85" s="260">
        <v>3324</v>
      </c>
      <c r="L85" s="260">
        <v>0</v>
      </c>
      <c r="M85" s="260">
        <v>938</v>
      </c>
      <c r="N85" s="261">
        <v>15565</v>
      </c>
    </row>
    <row r="86" spans="1:14" s="62" customFormat="1" ht="12">
      <c r="A86" s="255">
        <v>417</v>
      </c>
      <c r="B86" s="255">
        <v>417035035</v>
      </c>
      <c r="C86" s="256" t="s">
        <v>58</v>
      </c>
      <c r="D86" s="255">
        <v>35</v>
      </c>
      <c r="E86" s="256" t="s">
        <v>12</v>
      </c>
      <c r="F86" s="255">
        <v>35</v>
      </c>
      <c r="G86" s="256" t="s">
        <v>12</v>
      </c>
      <c r="H86" s="257">
        <v>306.35000000000002</v>
      </c>
      <c r="I86" s="258"/>
      <c r="J86" s="259">
        <v>16432</v>
      </c>
      <c r="K86" s="260">
        <v>6351</v>
      </c>
      <c r="L86" s="260">
        <v>0</v>
      </c>
      <c r="M86" s="260">
        <v>938</v>
      </c>
      <c r="N86" s="261">
        <v>23721</v>
      </c>
    </row>
    <row r="87" spans="1:14" s="62" customFormat="1" ht="12">
      <c r="A87" s="255">
        <v>417</v>
      </c>
      <c r="B87" s="255">
        <v>417035044</v>
      </c>
      <c r="C87" s="256" t="s">
        <v>58</v>
      </c>
      <c r="D87" s="255">
        <v>35</v>
      </c>
      <c r="E87" s="256" t="s">
        <v>12</v>
      </c>
      <c r="F87" s="255">
        <v>44</v>
      </c>
      <c r="G87" s="256" t="s">
        <v>13</v>
      </c>
      <c r="H87" s="257">
        <v>2</v>
      </c>
      <c r="I87" s="258"/>
      <c r="J87" s="259">
        <v>16115</v>
      </c>
      <c r="K87" s="260">
        <v>471</v>
      </c>
      <c r="L87" s="260">
        <v>0</v>
      </c>
      <c r="M87" s="260">
        <v>938</v>
      </c>
      <c r="N87" s="261">
        <v>17524</v>
      </c>
    </row>
    <row r="88" spans="1:14" s="62" customFormat="1" ht="12">
      <c r="A88" s="255">
        <v>417</v>
      </c>
      <c r="B88" s="255">
        <v>417035093</v>
      </c>
      <c r="C88" s="256" t="s">
        <v>58</v>
      </c>
      <c r="D88" s="255">
        <v>35</v>
      </c>
      <c r="E88" s="256" t="s">
        <v>12</v>
      </c>
      <c r="F88" s="255">
        <v>93</v>
      </c>
      <c r="G88" s="256" t="s">
        <v>15</v>
      </c>
      <c r="H88" s="257">
        <v>2</v>
      </c>
      <c r="I88" s="258"/>
      <c r="J88" s="259">
        <v>16098.567388663556</v>
      </c>
      <c r="K88" s="260">
        <v>0</v>
      </c>
      <c r="L88" s="260">
        <v>0</v>
      </c>
      <c r="M88" s="260">
        <v>938</v>
      </c>
      <c r="N88" s="261">
        <v>17036.567388663556</v>
      </c>
    </row>
    <row r="89" spans="1:14" s="62" customFormat="1" ht="12">
      <c r="A89" s="255">
        <v>417</v>
      </c>
      <c r="B89" s="255">
        <v>417035100</v>
      </c>
      <c r="C89" s="256" t="s">
        <v>58</v>
      </c>
      <c r="D89" s="255">
        <v>35</v>
      </c>
      <c r="E89" s="256" t="s">
        <v>12</v>
      </c>
      <c r="F89" s="255">
        <v>100</v>
      </c>
      <c r="G89" s="256" t="s">
        <v>60</v>
      </c>
      <c r="H89" s="257">
        <v>4</v>
      </c>
      <c r="I89" s="258"/>
      <c r="J89" s="259">
        <v>15490</v>
      </c>
      <c r="K89" s="260">
        <v>5764</v>
      </c>
      <c r="L89" s="260">
        <v>0</v>
      </c>
      <c r="M89" s="260">
        <v>938</v>
      </c>
      <c r="N89" s="261">
        <v>22192</v>
      </c>
    </row>
    <row r="90" spans="1:14" s="62" customFormat="1" ht="12">
      <c r="A90" s="255">
        <v>417</v>
      </c>
      <c r="B90" s="255">
        <v>417035133</v>
      </c>
      <c r="C90" s="256" t="s">
        <v>58</v>
      </c>
      <c r="D90" s="255">
        <v>35</v>
      </c>
      <c r="E90" s="256" t="s">
        <v>12</v>
      </c>
      <c r="F90" s="255">
        <v>133</v>
      </c>
      <c r="G90" s="256" t="s">
        <v>61</v>
      </c>
      <c r="H90" s="257">
        <v>4</v>
      </c>
      <c r="I90" s="258"/>
      <c r="J90" s="259">
        <v>11890</v>
      </c>
      <c r="K90" s="260">
        <v>1233</v>
      </c>
      <c r="L90" s="260">
        <v>0</v>
      </c>
      <c r="M90" s="260">
        <v>938</v>
      </c>
      <c r="N90" s="261">
        <v>14061</v>
      </c>
    </row>
    <row r="91" spans="1:14" s="62" customFormat="1" ht="12">
      <c r="A91" s="255">
        <v>417</v>
      </c>
      <c r="B91" s="255">
        <v>417035167</v>
      </c>
      <c r="C91" s="256" t="s">
        <v>58</v>
      </c>
      <c r="D91" s="255">
        <v>35</v>
      </c>
      <c r="E91" s="256" t="s">
        <v>12</v>
      </c>
      <c r="F91" s="255">
        <v>167</v>
      </c>
      <c r="G91" s="256" t="s">
        <v>170</v>
      </c>
      <c r="H91" s="257">
        <v>2</v>
      </c>
      <c r="I91" s="258"/>
      <c r="J91" s="259">
        <v>11554.651847252015</v>
      </c>
      <c r="K91" s="260">
        <v>5841</v>
      </c>
      <c r="L91" s="260">
        <v>0</v>
      </c>
      <c r="M91" s="260">
        <v>938</v>
      </c>
      <c r="N91" s="261">
        <v>18333.651847252015</v>
      </c>
    </row>
    <row r="92" spans="1:14" s="62" customFormat="1" ht="12">
      <c r="A92" s="255">
        <v>417</v>
      </c>
      <c r="B92" s="255">
        <v>417035244</v>
      </c>
      <c r="C92" s="256" t="s">
        <v>58</v>
      </c>
      <c r="D92" s="255">
        <v>35</v>
      </c>
      <c r="E92" s="256" t="s">
        <v>12</v>
      </c>
      <c r="F92" s="255">
        <v>244</v>
      </c>
      <c r="G92" s="256" t="s">
        <v>28</v>
      </c>
      <c r="H92" s="257">
        <v>6</v>
      </c>
      <c r="I92" s="258"/>
      <c r="J92" s="259">
        <v>17268</v>
      </c>
      <c r="K92" s="260">
        <v>5177</v>
      </c>
      <c r="L92" s="260">
        <v>0</v>
      </c>
      <c r="M92" s="260">
        <v>938</v>
      </c>
      <c r="N92" s="261">
        <v>23383</v>
      </c>
    </row>
    <row r="93" spans="1:14" s="62" customFormat="1" ht="12">
      <c r="A93" s="255">
        <v>417</v>
      </c>
      <c r="B93" s="255">
        <v>417035285</v>
      </c>
      <c r="C93" s="256" t="s">
        <v>58</v>
      </c>
      <c r="D93" s="255">
        <v>35</v>
      </c>
      <c r="E93" s="256" t="s">
        <v>12</v>
      </c>
      <c r="F93" s="255">
        <v>285</v>
      </c>
      <c r="G93" s="256" t="s">
        <v>29</v>
      </c>
      <c r="H93" s="257">
        <v>6</v>
      </c>
      <c r="I93" s="258"/>
      <c r="J93" s="259">
        <v>11066</v>
      </c>
      <c r="K93" s="260">
        <v>3255</v>
      </c>
      <c r="L93" s="260">
        <v>0</v>
      </c>
      <c r="M93" s="260">
        <v>938</v>
      </c>
      <c r="N93" s="261">
        <v>15259</v>
      </c>
    </row>
    <row r="94" spans="1:14" s="62" customFormat="1" ht="12">
      <c r="A94" s="255">
        <v>418</v>
      </c>
      <c r="B94" s="255">
        <v>418100014</v>
      </c>
      <c r="C94" s="256" t="s">
        <v>63</v>
      </c>
      <c r="D94" s="255">
        <v>100</v>
      </c>
      <c r="E94" s="256" t="s">
        <v>60</v>
      </c>
      <c r="F94" s="255">
        <v>14</v>
      </c>
      <c r="G94" s="256" t="s">
        <v>64</v>
      </c>
      <c r="H94" s="257">
        <v>0.93</v>
      </c>
      <c r="I94" s="258"/>
      <c r="J94" s="259">
        <v>9382</v>
      </c>
      <c r="K94" s="260">
        <v>3061</v>
      </c>
      <c r="L94" s="260">
        <v>0</v>
      </c>
      <c r="M94" s="260">
        <v>938</v>
      </c>
      <c r="N94" s="261">
        <v>13381</v>
      </c>
    </row>
    <row r="95" spans="1:14" s="62" customFormat="1" ht="12">
      <c r="A95" s="255">
        <v>418</v>
      </c>
      <c r="B95" s="255">
        <v>418100100</v>
      </c>
      <c r="C95" s="256" t="s">
        <v>63</v>
      </c>
      <c r="D95" s="255">
        <v>100</v>
      </c>
      <c r="E95" s="256" t="s">
        <v>60</v>
      </c>
      <c r="F95" s="255">
        <v>100</v>
      </c>
      <c r="G95" s="256" t="s">
        <v>60</v>
      </c>
      <c r="H95" s="257">
        <v>336.84999999999997</v>
      </c>
      <c r="I95" s="258"/>
      <c r="J95" s="259">
        <v>11772</v>
      </c>
      <c r="K95" s="260">
        <v>4380</v>
      </c>
      <c r="L95" s="260">
        <v>0</v>
      </c>
      <c r="M95" s="260">
        <v>938</v>
      </c>
      <c r="N95" s="261">
        <v>17090</v>
      </c>
    </row>
    <row r="96" spans="1:14" s="62" customFormat="1" ht="12">
      <c r="A96" s="255">
        <v>418</v>
      </c>
      <c r="B96" s="255">
        <v>418100136</v>
      </c>
      <c r="C96" s="256" t="s">
        <v>63</v>
      </c>
      <c r="D96" s="255">
        <v>100</v>
      </c>
      <c r="E96" s="256" t="s">
        <v>60</v>
      </c>
      <c r="F96" s="255">
        <v>136</v>
      </c>
      <c r="G96" s="256" t="s">
        <v>65</v>
      </c>
      <c r="H96" s="257">
        <v>9.16</v>
      </c>
      <c r="I96" s="258"/>
      <c r="J96" s="259">
        <v>9826</v>
      </c>
      <c r="K96" s="260">
        <v>3817</v>
      </c>
      <c r="L96" s="260">
        <v>0</v>
      </c>
      <c r="M96" s="260">
        <v>938</v>
      </c>
      <c r="N96" s="261">
        <v>14581</v>
      </c>
    </row>
    <row r="97" spans="1:14" s="62" customFormat="1" ht="12">
      <c r="A97" s="255">
        <v>418</v>
      </c>
      <c r="B97" s="255">
        <v>418100139</v>
      </c>
      <c r="C97" s="256" t="s">
        <v>63</v>
      </c>
      <c r="D97" s="255">
        <v>100</v>
      </c>
      <c r="E97" s="256" t="s">
        <v>60</v>
      </c>
      <c r="F97" s="255">
        <v>139</v>
      </c>
      <c r="G97" s="256" t="s">
        <v>66</v>
      </c>
      <c r="H97" s="257">
        <v>2</v>
      </c>
      <c r="I97" s="258"/>
      <c r="J97" s="259">
        <v>10714</v>
      </c>
      <c r="K97" s="260">
        <v>3913</v>
      </c>
      <c r="L97" s="260">
        <v>0</v>
      </c>
      <c r="M97" s="260">
        <v>938</v>
      </c>
      <c r="N97" s="261">
        <v>15565</v>
      </c>
    </row>
    <row r="98" spans="1:14" s="62" customFormat="1" ht="12">
      <c r="A98" s="255">
        <v>418</v>
      </c>
      <c r="B98" s="255">
        <v>418100170</v>
      </c>
      <c r="C98" s="256" t="s">
        <v>63</v>
      </c>
      <c r="D98" s="255">
        <v>100</v>
      </c>
      <c r="E98" s="256" t="s">
        <v>60</v>
      </c>
      <c r="F98" s="255">
        <v>170</v>
      </c>
      <c r="G98" s="256" t="s">
        <v>67</v>
      </c>
      <c r="H98" s="257">
        <v>6</v>
      </c>
      <c r="I98" s="258"/>
      <c r="J98" s="259">
        <v>11486</v>
      </c>
      <c r="K98" s="260">
        <v>2952</v>
      </c>
      <c r="L98" s="260">
        <v>0</v>
      </c>
      <c r="M98" s="260">
        <v>938</v>
      </c>
      <c r="N98" s="261">
        <v>15376</v>
      </c>
    </row>
    <row r="99" spans="1:14" s="62" customFormat="1" ht="12">
      <c r="A99" s="255">
        <v>418</v>
      </c>
      <c r="B99" s="255">
        <v>418100174</v>
      </c>
      <c r="C99" s="256" t="s">
        <v>63</v>
      </c>
      <c r="D99" s="255">
        <v>100</v>
      </c>
      <c r="E99" s="256" t="s">
        <v>60</v>
      </c>
      <c r="F99" s="255">
        <v>174</v>
      </c>
      <c r="G99" s="256" t="s">
        <v>114</v>
      </c>
      <c r="H99" s="257">
        <v>1</v>
      </c>
      <c r="I99" s="258"/>
      <c r="J99" s="259">
        <v>9382</v>
      </c>
      <c r="K99" s="260">
        <v>6719</v>
      </c>
      <c r="L99" s="260">
        <v>0</v>
      </c>
      <c r="M99" s="260">
        <v>938</v>
      </c>
      <c r="N99" s="261">
        <v>17039</v>
      </c>
    </row>
    <row r="100" spans="1:14" s="62" customFormat="1" ht="12">
      <c r="A100" s="255">
        <v>418</v>
      </c>
      <c r="B100" s="255">
        <v>418100185</v>
      </c>
      <c r="C100" s="256" t="s">
        <v>63</v>
      </c>
      <c r="D100" s="255">
        <v>100</v>
      </c>
      <c r="E100" s="256" t="s">
        <v>60</v>
      </c>
      <c r="F100" s="255">
        <v>185</v>
      </c>
      <c r="G100" s="256" t="s">
        <v>186</v>
      </c>
      <c r="H100" s="257">
        <v>2</v>
      </c>
      <c r="I100" s="258"/>
      <c r="J100" s="259">
        <v>9382</v>
      </c>
      <c r="K100" s="260">
        <v>1482</v>
      </c>
      <c r="L100" s="260">
        <v>0</v>
      </c>
      <c r="M100" s="260">
        <v>938</v>
      </c>
      <c r="N100" s="261">
        <v>11802</v>
      </c>
    </row>
    <row r="101" spans="1:14" s="62" customFormat="1" ht="12">
      <c r="A101" s="255">
        <v>418</v>
      </c>
      <c r="B101" s="255">
        <v>418100198</v>
      </c>
      <c r="C101" s="256" t="s">
        <v>63</v>
      </c>
      <c r="D101" s="255">
        <v>100</v>
      </c>
      <c r="E101" s="256" t="s">
        <v>60</v>
      </c>
      <c r="F101" s="255">
        <v>198</v>
      </c>
      <c r="G101" s="256" t="s">
        <v>68</v>
      </c>
      <c r="H101" s="257">
        <v>13.48</v>
      </c>
      <c r="I101" s="258"/>
      <c r="J101" s="259">
        <v>9695</v>
      </c>
      <c r="K101" s="260">
        <v>4955</v>
      </c>
      <c r="L101" s="260">
        <v>0</v>
      </c>
      <c r="M101" s="260">
        <v>938</v>
      </c>
      <c r="N101" s="261">
        <v>15588</v>
      </c>
    </row>
    <row r="102" spans="1:14" s="62" customFormat="1" ht="12">
      <c r="A102" s="255">
        <v>418</v>
      </c>
      <c r="B102" s="255">
        <v>418100271</v>
      </c>
      <c r="C102" s="256" t="s">
        <v>63</v>
      </c>
      <c r="D102" s="255">
        <v>100</v>
      </c>
      <c r="E102" s="256" t="s">
        <v>60</v>
      </c>
      <c r="F102" s="255">
        <v>271</v>
      </c>
      <c r="G102" s="256" t="s">
        <v>117</v>
      </c>
      <c r="H102" s="257">
        <v>0.5</v>
      </c>
      <c r="I102" s="258"/>
      <c r="J102" s="259">
        <v>11043.99537434896</v>
      </c>
      <c r="K102" s="260">
        <v>3206</v>
      </c>
      <c r="L102" s="260">
        <v>0</v>
      </c>
      <c r="M102" s="260">
        <v>938</v>
      </c>
      <c r="N102" s="261">
        <v>15187.99537434896</v>
      </c>
    </row>
    <row r="103" spans="1:14" s="62" customFormat="1" ht="12">
      <c r="A103" s="255">
        <v>418</v>
      </c>
      <c r="B103" s="255">
        <v>418100276</v>
      </c>
      <c r="C103" s="256" t="s">
        <v>63</v>
      </c>
      <c r="D103" s="255">
        <v>100</v>
      </c>
      <c r="E103" s="256" t="s">
        <v>60</v>
      </c>
      <c r="F103" s="255">
        <v>276</v>
      </c>
      <c r="G103" s="256" t="s">
        <v>69</v>
      </c>
      <c r="H103" s="257">
        <v>2</v>
      </c>
      <c r="I103" s="258"/>
      <c r="J103" s="259">
        <v>10576.971847024222</v>
      </c>
      <c r="K103" s="260">
        <v>10876</v>
      </c>
      <c r="L103" s="260">
        <v>0</v>
      </c>
      <c r="M103" s="260">
        <v>938</v>
      </c>
      <c r="N103" s="261">
        <v>22390.971847024222</v>
      </c>
    </row>
    <row r="104" spans="1:14" s="62" customFormat="1" ht="12">
      <c r="A104" s="255">
        <v>418</v>
      </c>
      <c r="B104" s="255">
        <v>418100288</v>
      </c>
      <c r="C104" s="256" t="s">
        <v>63</v>
      </c>
      <c r="D104" s="255">
        <v>100</v>
      </c>
      <c r="E104" s="256" t="s">
        <v>60</v>
      </c>
      <c r="F104" s="255">
        <v>288</v>
      </c>
      <c r="G104" s="256" t="s">
        <v>70</v>
      </c>
      <c r="H104" s="257">
        <v>4.5</v>
      </c>
      <c r="I104" s="258"/>
      <c r="J104" s="259">
        <v>12378</v>
      </c>
      <c r="K104" s="260">
        <v>9987</v>
      </c>
      <c r="L104" s="260">
        <v>0</v>
      </c>
      <c r="M104" s="260">
        <v>938</v>
      </c>
      <c r="N104" s="261">
        <v>23303</v>
      </c>
    </row>
    <row r="105" spans="1:14" s="62" customFormat="1" ht="12">
      <c r="A105" s="255">
        <v>418</v>
      </c>
      <c r="B105" s="255">
        <v>418100314</v>
      </c>
      <c r="C105" s="256" t="s">
        <v>63</v>
      </c>
      <c r="D105" s="255">
        <v>100</v>
      </c>
      <c r="E105" s="256" t="s">
        <v>60</v>
      </c>
      <c r="F105" s="255">
        <v>314</v>
      </c>
      <c r="G105" s="256" t="s">
        <v>30</v>
      </c>
      <c r="H105" s="257">
        <v>0.5</v>
      </c>
      <c r="I105" s="258"/>
      <c r="J105" s="259">
        <v>12893.87921159187</v>
      </c>
      <c r="K105" s="260">
        <v>10292</v>
      </c>
      <c r="L105" s="260">
        <v>0</v>
      </c>
      <c r="M105" s="260">
        <v>938</v>
      </c>
      <c r="N105" s="261">
        <v>24123.87921159187</v>
      </c>
    </row>
    <row r="106" spans="1:14" s="62" customFormat="1" ht="12">
      <c r="A106" s="255">
        <v>418</v>
      </c>
      <c r="B106" s="255">
        <v>418100315</v>
      </c>
      <c r="C106" s="256" t="s">
        <v>63</v>
      </c>
      <c r="D106" s="255">
        <v>100</v>
      </c>
      <c r="E106" s="256" t="s">
        <v>60</v>
      </c>
      <c r="F106" s="255">
        <v>315</v>
      </c>
      <c r="G106" s="256" t="s">
        <v>375</v>
      </c>
      <c r="H106" s="257">
        <v>0.91</v>
      </c>
      <c r="I106" s="258"/>
      <c r="J106" s="259">
        <v>11021.915795776349</v>
      </c>
      <c r="K106" s="260">
        <v>8285</v>
      </c>
      <c r="L106" s="260">
        <v>0</v>
      </c>
      <c r="M106" s="260">
        <v>938</v>
      </c>
      <c r="N106" s="261">
        <v>20244.915795776349</v>
      </c>
    </row>
    <row r="107" spans="1:14" s="62" customFormat="1" ht="12">
      <c r="A107" s="255">
        <v>418</v>
      </c>
      <c r="B107" s="255">
        <v>418100317</v>
      </c>
      <c r="C107" s="256" t="s">
        <v>63</v>
      </c>
      <c r="D107" s="255">
        <v>100</v>
      </c>
      <c r="E107" s="256" t="s">
        <v>60</v>
      </c>
      <c r="F107" s="255">
        <v>317</v>
      </c>
      <c r="G107" s="256" t="s">
        <v>374</v>
      </c>
      <c r="H107" s="257">
        <v>1</v>
      </c>
      <c r="I107" s="258"/>
      <c r="J107" s="259">
        <v>13376</v>
      </c>
      <c r="K107" s="260">
        <v>12555</v>
      </c>
      <c r="L107" s="260">
        <v>0</v>
      </c>
      <c r="M107" s="260">
        <v>938</v>
      </c>
      <c r="N107" s="261">
        <v>26869</v>
      </c>
    </row>
    <row r="108" spans="1:14" s="62" customFormat="1" ht="12">
      <c r="A108" s="255">
        <v>418</v>
      </c>
      <c r="B108" s="255">
        <v>418100321</v>
      </c>
      <c r="C108" s="256" t="s">
        <v>63</v>
      </c>
      <c r="D108" s="255">
        <v>100</v>
      </c>
      <c r="E108" s="256" t="s">
        <v>60</v>
      </c>
      <c r="F108" s="255">
        <v>321</v>
      </c>
      <c r="G108" s="256" t="s">
        <v>118</v>
      </c>
      <c r="H108" s="257">
        <v>1</v>
      </c>
      <c r="I108" s="258"/>
      <c r="J108" s="259">
        <v>11044.380300968334</v>
      </c>
      <c r="K108" s="260">
        <v>5701</v>
      </c>
      <c r="L108" s="260">
        <v>0</v>
      </c>
      <c r="M108" s="260">
        <v>938</v>
      </c>
      <c r="N108" s="261">
        <v>17683.380300968332</v>
      </c>
    </row>
    <row r="109" spans="1:14" s="62" customFormat="1" ht="12">
      <c r="A109" s="255">
        <v>418</v>
      </c>
      <c r="B109" s="255">
        <v>418100348</v>
      </c>
      <c r="C109" s="256" t="s">
        <v>63</v>
      </c>
      <c r="D109" s="255">
        <v>100</v>
      </c>
      <c r="E109" s="256" t="s">
        <v>60</v>
      </c>
      <c r="F109" s="255">
        <v>348</v>
      </c>
      <c r="G109" s="256" t="s">
        <v>104</v>
      </c>
      <c r="H109" s="257">
        <v>1</v>
      </c>
      <c r="I109" s="258"/>
      <c r="J109" s="259">
        <v>15073.515544837977</v>
      </c>
      <c r="K109" s="260">
        <v>0</v>
      </c>
      <c r="L109" s="260">
        <v>0</v>
      </c>
      <c r="M109" s="260">
        <v>938</v>
      </c>
      <c r="N109" s="261">
        <v>16011.515544837977</v>
      </c>
    </row>
    <row r="110" spans="1:14" s="62" customFormat="1" ht="12">
      <c r="A110" s="255">
        <v>418</v>
      </c>
      <c r="B110" s="255">
        <v>418100710</v>
      </c>
      <c r="C110" s="256" t="s">
        <v>63</v>
      </c>
      <c r="D110" s="255">
        <v>100</v>
      </c>
      <c r="E110" s="256" t="s">
        <v>60</v>
      </c>
      <c r="F110" s="255">
        <v>710</v>
      </c>
      <c r="G110" s="256" t="s">
        <v>73</v>
      </c>
      <c r="H110" s="257">
        <v>1</v>
      </c>
      <c r="I110" s="258"/>
      <c r="J110" s="259">
        <v>10760.516942463148</v>
      </c>
      <c r="K110" s="260">
        <v>5201</v>
      </c>
      <c r="L110" s="260">
        <v>0</v>
      </c>
      <c r="M110" s="260">
        <v>938</v>
      </c>
      <c r="N110" s="261">
        <v>16899.516942463146</v>
      </c>
    </row>
    <row r="111" spans="1:14" s="62" customFormat="1" ht="12">
      <c r="A111" s="255">
        <v>419</v>
      </c>
      <c r="B111" s="255">
        <v>419035035</v>
      </c>
      <c r="C111" s="256" t="s">
        <v>74</v>
      </c>
      <c r="D111" s="255">
        <v>35</v>
      </c>
      <c r="E111" s="256" t="s">
        <v>12</v>
      </c>
      <c r="F111" s="255">
        <v>35</v>
      </c>
      <c r="G111" s="256" t="s">
        <v>12</v>
      </c>
      <c r="H111" s="257">
        <v>120.29000000000002</v>
      </c>
      <c r="I111" s="258"/>
      <c r="J111" s="259">
        <v>14281</v>
      </c>
      <c r="K111" s="260">
        <v>5520</v>
      </c>
      <c r="L111" s="260">
        <v>0</v>
      </c>
      <c r="M111" s="260">
        <v>938</v>
      </c>
      <c r="N111" s="261">
        <v>20739</v>
      </c>
    </row>
    <row r="112" spans="1:14" s="62" customFormat="1" ht="12">
      <c r="A112" s="255">
        <v>419</v>
      </c>
      <c r="B112" s="255">
        <v>419035044</v>
      </c>
      <c r="C112" s="256" t="s">
        <v>74</v>
      </c>
      <c r="D112" s="255">
        <v>35</v>
      </c>
      <c r="E112" s="256" t="s">
        <v>12</v>
      </c>
      <c r="F112" s="255">
        <v>44</v>
      </c>
      <c r="G112" s="256" t="s">
        <v>13</v>
      </c>
      <c r="H112" s="257">
        <v>3.61</v>
      </c>
      <c r="I112" s="258"/>
      <c r="J112" s="259">
        <v>15734</v>
      </c>
      <c r="K112" s="260">
        <v>460</v>
      </c>
      <c r="L112" s="260">
        <v>0</v>
      </c>
      <c r="M112" s="260">
        <v>938</v>
      </c>
      <c r="N112" s="261">
        <v>17132</v>
      </c>
    </row>
    <row r="113" spans="1:14" s="62" customFormat="1" ht="12">
      <c r="A113" s="255">
        <v>419</v>
      </c>
      <c r="B113" s="255">
        <v>419035165</v>
      </c>
      <c r="C113" s="256" t="s">
        <v>74</v>
      </c>
      <c r="D113" s="255">
        <v>35</v>
      </c>
      <c r="E113" s="256" t="s">
        <v>12</v>
      </c>
      <c r="F113" s="255">
        <v>165</v>
      </c>
      <c r="G113" s="256" t="s">
        <v>18</v>
      </c>
      <c r="H113" s="257">
        <v>1.55</v>
      </c>
      <c r="I113" s="258"/>
      <c r="J113" s="259">
        <v>12627</v>
      </c>
      <c r="K113" s="260">
        <v>290</v>
      </c>
      <c r="L113" s="260">
        <v>0</v>
      </c>
      <c r="M113" s="260">
        <v>938</v>
      </c>
      <c r="N113" s="261">
        <v>13855</v>
      </c>
    </row>
    <row r="114" spans="1:14" s="62" customFormat="1" ht="12">
      <c r="A114" s="255">
        <v>419</v>
      </c>
      <c r="B114" s="255">
        <v>419035189</v>
      </c>
      <c r="C114" s="256" t="s">
        <v>74</v>
      </c>
      <c r="D114" s="255">
        <v>35</v>
      </c>
      <c r="E114" s="256" t="s">
        <v>12</v>
      </c>
      <c r="F114" s="255">
        <v>189</v>
      </c>
      <c r="G114" s="256" t="s">
        <v>25</v>
      </c>
      <c r="H114" s="257">
        <v>0.53</v>
      </c>
      <c r="I114" s="258"/>
      <c r="J114" s="259">
        <v>11082.30779281106</v>
      </c>
      <c r="K114" s="260">
        <v>3979</v>
      </c>
      <c r="L114" s="260">
        <v>0</v>
      </c>
      <c r="M114" s="260">
        <v>938</v>
      </c>
      <c r="N114" s="261">
        <v>15999.30779281106</v>
      </c>
    </row>
    <row r="115" spans="1:14" s="62" customFormat="1" ht="12">
      <c r="A115" s="255">
        <v>419</v>
      </c>
      <c r="B115" s="255">
        <v>419035243</v>
      </c>
      <c r="C115" s="256" t="s">
        <v>74</v>
      </c>
      <c r="D115" s="255">
        <v>35</v>
      </c>
      <c r="E115" s="256" t="s">
        <v>12</v>
      </c>
      <c r="F115" s="255">
        <v>243</v>
      </c>
      <c r="G115" s="256" t="s">
        <v>84</v>
      </c>
      <c r="H115" s="257">
        <v>1</v>
      </c>
      <c r="I115" s="258"/>
      <c r="J115" s="259">
        <v>15218</v>
      </c>
      <c r="K115" s="260">
        <v>2302</v>
      </c>
      <c r="L115" s="260">
        <v>0</v>
      </c>
      <c r="M115" s="260">
        <v>938</v>
      </c>
      <c r="N115" s="261">
        <v>18458</v>
      </c>
    </row>
    <row r="116" spans="1:14" s="62" customFormat="1" ht="12">
      <c r="A116" s="255">
        <v>419</v>
      </c>
      <c r="B116" s="255">
        <v>419035244</v>
      </c>
      <c r="C116" s="256" t="s">
        <v>74</v>
      </c>
      <c r="D116" s="255">
        <v>35</v>
      </c>
      <c r="E116" s="256" t="s">
        <v>12</v>
      </c>
      <c r="F116" s="255">
        <v>244</v>
      </c>
      <c r="G116" s="256" t="s">
        <v>28</v>
      </c>
      <c r="H116" s="257">
        <v>2</v>
      </c>
      <c r="I116" s="258"/>
      <c r="J116" s="259">
        <v>14713</v>
      </c>
      <c r="K116" s="260">
        <v>4411</v>
      </c>
      <c r="L116" s="260">
        <v>0</v>
      </c>
      <c r="M116" s="260">
        <v>938</v>
      </c>
      <c r="N116" s="261">
        <v>20062</v>
      </c>
    </row>
    <row r="117" spans="1:14" s="62" customFormat="1" ht="12">
      <c r="A117" s="255">
        <v>419</v>
      </c>
      <c r="B117" s="255">
        <v>419035293</v>
      </c>
      <c r="C117" s="256" t="s">
        <v>74</v>
      </c>
      <c r="D117" s="255">
        <v>35</v>
      </c>
      <c r="E117" s="256" t="s">
        <v>12</v>
      </c>
      <c r="F117" s="255">
        <v>293</v>
      </c>
      <c r="G117" s="256" t="s">
        <v>177</v>
      </c>
      <c r="H117" s="257">
        <v>1</v>
      </c>
      <c r="I117" s="258"/>
      <c r="J117" s="259">
        <v>15408</v>
      </c>
      <c r="K117" s="260">
        <v>672</v>
      </c>
      <c r="L117" s="260">
        <v>0</v>
      </c>
      <c r="M117" s="260">
        <v>938</v>
      </c>
      <c r="N117" s="261">
        <v>17018</v>
      </c>
    </row>
    <row r="118" spans="1:14" s="62" customFormat="1" ht="12">
      <c r="A118" s="255">
        <v>420</v>
      </c>
      <c r="B118" s="255">
        <v>420049010</v>
      </c>
      <c r="C118" s="256" t="s">
        <v>75</v>
      </c>
      <c r="D118" s="255">
        <v>49</v>
      </c>
      <c r="E118" s="256" t="s">
        <v>76</v>
      </c>
      <c r="F118" s="255">
        <v>10</v>
      </c>
      <c r="G118" s="256" t="s">
        <v>77</v>
      </c>
      <c r="H118" s="257">
        <v>3.96</v>
      </c>
      <c r="I118" s="258"/>
      <c r="J118" s="259">
        <v>14682</v>
      </c>
      <c r="K118" s="260">
        <v>6552</v>
      </c>
      <c r="L118" s="260">
        <v>0</v>
      </c>
      <c r="M118" s="260">
        <v>938</v>
      </c>
      <c r="N118" s="261">
        <v>22172</v>
      </c>
    </row>
    <row r="119" spans="1:14" s="62" customFormat="1" ht="12">
      <c r="A119" s="255">
        <v>420</v>
      </c>
      <c r="B119" s="255">
        <v>420049026</v>
      </c>
      <c r="C119" s="256" t="s">
        <v>75</v>
      </c>
      <c r="D119" s="255">
        <v>49</v>
      </c>
      <c r="E119" s="256" t="s">
        <v>76</v>
      </c>
      <c r="F119" s="255">
        <v>26</v>
      </c>
      <c r="G119" s="256" t="s">
        <v>79</v>
      </c>
      <c r="H119" s="257">
        <v>3</v>
      </c>
      <c r="I119" s="258"/>
      <c r="J119" s="259">
        <v>14441</v>
      </c>
      <c r="K119" s="260">
        <v>5774</v>
      </c>
      <c r="L119" s="260">
        <v>0</v>
      </c>
      <c r="M119" s="260">
        <v>938</v>
      </c>
      <c r="N119" s="261">
        <v>21153</v>
      </c>
    </row>
    <row r="120" spans="1:14" s="62" customFormat="1" ht="12">
      <c r="A120" s="255">
        <v>420</v>
      </c>
      <c r="B120" s="255">
        <v>420049031</v>
      </c>
      <c r="C120" s="256" t="s">
        <v>75</v>
      </c>
      <c r="D120" s="255">
        <v>49</v>
      </c>
      <c r="E120" s="256" t="s">
        <v>76</v>
      </c>
      <c r="F120" s="255">
        <v>31</v>
      </c>
      <c r="G120" s="256" t="s">
        <v>80</v>
      </c>
      <c r="H120" s="257">
        <v>1</v>
      </c>
      <c r="I120" s="258"/>
      <c r="J120" s="259">
        <v>12793</v>
      </c>
      <c r="K120" s="260">
        <v>6841</v>
      </c>
      <c r="L120" s="260">
        <v>0</v>
      </c>
      <c r="M120" s="260">
        <v>938</v>
      </c>
      <c r="N120" s="261">
        <v>20572</v>
      </c>
    </row>
    <row r="121" spans="1:14" s="62" customFormat="1" ht="12">
      <c r="A121" s="255">
        <v>420</v>
      </c>
      <c r="B121" s="255">
        <v>420049035</v>
      </c>
      <c r="C121" s="256" t="s">
        <v>75</v>
      </c>
      <c r="D121" s="255">
        <v>49</v>
      </c>
      <c r="E121" s="256" t="s">
        <v>76</v>
      </c>
      <c r="F121" s="255">
        <v>35</v>
      </c>
      <c r="G121" s="256" t="s">
        <v>12</v>
      </c>
      <c r="H121" s="257">
        <v>32.370000000000005</v>
      </c>
      <c r="I121" s="258"/>
      <c r="J121" s="259">
        <v>14382</v>
      </c>
      <c r="K121" s="260">
        <v>5559</v>
      </c>
      <c r="L121" s="260">
        <v>0</v>
      </c>
      <c r="M121" s="260">
        <v>938</v>
      </c>
      <c r="N121" s="261">
        <v>20879</v>
      </c>
    </row>
    <row r="122" spans="1:14" s="62" customFormat="1" ht="12">
      <c r="A122" s="255">
        <v>420</v>
      </c>
      <c r="B122" s="255">
        <v>420049044</v>
      </c>
      <c r="C122" s="256" t="s">
        <v>75</v>
      </c>
      <c r="D122" s="255">
        <v>49</v>
      </c>
      <c r="E122" s="256" t="s">
        <v>76</v>
      </c>
      <c r="F122" s="255">
        <v>44</v>
      </c>
      <c r="G122" s="256" t="s">
        <v>13</v>
      </c>
      <c r="H122" s="257">
        <v>6</v>
      </c>
      <c r="I122" s="258"/>
      <c r="J122" s="259">
        <v>16388</v>
      </c>
      <c r="K122" s="260">
        <v>479</v>
      </c>
      <c r="L122" s="260">
        <v>0</v>
      </c>
      <c r="M122" s="260">
        <v>938</v>
      </c>
      <c r="N122" s="261">
        <v>17805</v>
      </c>
    </row>
    <row r="123" spans="1:14" s="62" customFormat="1" ht="12">
      <c r="A123" s="255">
        <v>420</v>
      </c>
      <c r="B123" s="255">
        <v>420049049</v>
      </c>
      <c r="C123" s="256" t="s">
        <v>75</v>
      </c>
      <c r="D123" s="255">
        <v>49</v>
      </c>
      <c r="E123" s="256" t="s">
        <v>76</v>
      </c>
      <c r="F123" s="255">
        <v>49</v>
      </c>
      <c r="G123" s="256" t="s">
        <v>76</v>
      </c>
      <c r="H123" s="257">
        <v>206.53</v>
      </c>
      <c r="I123" s="258"/>
      <c r="J123" s="259">
        <v>14194</v>
      </c>
      <c r="K123" s="260">
        <v>17942</v>
      </c>
      <c r="L123" s="260">
        <v>0</v>
      </c>
      <c r="M123" s="260">
        <v>938</v>
      </c>
      <c r="N123" s="261">
        <v>33074</v>
      </c>
    </row>
    <row r="124" spans="1:14" s="62" customFormat="1" ht="12">
      <c r="A124" s="255">
        <v>420</v>
      </c>
      <c r="B124" s="255">
        <v>420049057</v>
      </c>
      <c r="C124" s="256" t="s">
        <v>75</v>
      </c>
      <c r="D124" s="255">
        <v>49</v>
      </c>
      <c r="E124" s="256" t="s">
        <v>76</v>
      </c>
      <c r="F124" s="255">
        <v>57</v>
      </c>
      <c r="G124" s="256" t="s">
        <v>14</v>
      </c>
      <c r="H124" s="257">
        <v>5</v>
      </c>
      <c r="I124" s="258"/>
      <c r="J124" s="259">
        <v>11905</v>
      </c>
      <c r="K124" s="260">
        <v>345</v>
      </c>
      <c r="L124" s="260">
        <v>0</v>
      </c>
      <c r="M124" s="260">
        <v>938</v>
      </c>
      <c r="N124" s="261">
        <v>13188</v>
      </c>
    </row>
    <row r="125" spans="1:14" s="62" customFormat="1" ht="12">
      <c r="A125" s="255">
        <v>420</v>
      </c>
      <c r="B125" s="255">
        <v>420049067</v>
      </c>
      <c r="C125" s="256" t="s">
        <v>75</v>
      </c>
      <c r="D125" s="255">
        <v>49</v>
      </c>
      <c r="E125" s="256" t="s">
        <v>76</v>
      </c>
      <c r="F125" s="255">
        <v>67</v>
      </c>
      <c r="G125" s="256" t="s">
        <v>242</v>
      </c>
      <c r="H125" s="257">
        <v>1</v>
      </c>
      <c r="I125" s="258"/>
      <c r="J125" s="259">
        <v>10405</v>
      </c>
      <c r="K125" s="260">
        <v>10814</v>
      </c>
      <c r="L125" s="260">
        <v>0</v>
      </c>
      <c r="M125" s="260">
        <v>938</v>
      </c>
      <c r="N125" s="261">
        <v>22157</v>
      </c>
    </row>
    <row r="126" spans="1:14" s="62" customFormat="1" ht="12">
      <c r="A126" s="255">
        <v>420</v>
      </c>
      <c r="B126" s="255">
        <v>420049093</v>
      </c>
      <c r="C126" s="256" t="s">
        <v>75</v>
      </c>
      <c r="D126" s="255">
        <v>49</v>
      </c>
      <c r="E126" s="256" t="s">
        <v>76</v>
      </c>
      <c r="F126" s="255">
        <v>93</v>
      </c>
      <c r="G126" s="256" t="s">
        <v>15</v>
      </c>
      <c r="H126" s="257">
        <v>15</v>
      </c>
      <c r="I126" s="258"/>
      <c r="J126" s="259">
        <v>14872</v>
      </c>
      <c r="K126" s="260">
        <v>0</v>
      </c>
      <c r="L126" s="260">
        <v>0</v>
      </c>
      <c r="M126" s="260">
        <v>938</v>
      </c>
      <c r="N126" s="261">
        <v>15810</v>
      </c>
    </row>
    <row r="127" spans="1:14" s="62" customFormat="1" ht="12">
      <c r="A127" s="255">
        <v>420</v>
      </c>
      <c r="B127" s="255">
        <v>420049128</v>
      </c>
      <c r="C127" s="256" t="s">
        <v>75</v>
      </c>
      <c r="D127" s="255">
        <v>49</v>
      </c>
      <c r="E127" s="256" t="s">
        <v>76</v>
      </c>
      <c r="F127" s="255">
        <v>128</v>
      </c>
      <c r="G127" s="256" t="s">
        <v>128</v>
      </c>
      <c r="H127" s="257">
        <v>1</v>
      </c>
      <c r="I127" s="258"/>
      <c r="J127" s="259">
        <v>10254</v>
      </c>
      <c r="K127" s="260">
        <v>923</v>
      </c>
      <c r="L127" s="260">
        <v>0</v>
      </c>
      <c r="M127" s="260">
        <v>938</v>
      </c>
      <c r="N127" s="261">
        <v>12115</v>
      </c>
    </row>
    <row r="128" spans="1:14" s="62" customFormat="1" ht="12">
      <c r="A128" s="255">
        <v>420</v>
      </c>
      <c r="B128" s="255">
        <v>420049163</v>
      </c>
      <c r="C128" s="256" t="s">
        <v>75</v>
      </c>
      <c r="D128" s="255">
        <v>49</v>
      </c>
      <c r="E128" s="256" t="s">
        <v>76</v>
      </c>
      <c r="F128" s="255">
        <v>163</v>
      </c>
      <c r="G128" s="256" t="s">
        <v>17</v>
      </c>
      <c r="H128" s="257">
        <v>2</v>
      </c>
      <c r="I128" s="258"/>
      <c r="J128" s="259">
        <v>13406</v>
      </c>
      <c r="K128" s="260">
        <v>0</v>
      </c>
      <c r="L128" s="260">
        <v>0</v>
      </c>
      <c r="M128" s="260">
        <v>938</v>
      </c>
      <c r="N128" s="261">
        <v>14344</v>
      </c>
    </row>
    <row r="129" spans="1:14" s="62" customFormat="1" ht="12">
      <c r="A129" s="255">
        <v>420</v>
      </c>
      <c r="B129" s="255">
        <v>420049165</v>
      </c>
      <c r="C129" s="256" t="s">
        <v>75</v>
      </c>
      <c r="D129" s="255">
        <v>49</v>
      </c>
      <c r="E129" s="256" t="s">
        <v>76</v>
      </c>
      <c r="F129" s="255">
        <v>165</v>
      </c>
      <c r="G129" s="256" t="s">
        <v>18</v>
      </c>
      <c r="H129" s="257">
        <v>11</v>
      </c>
      <c r="I129" s="258"/>
      <c r="J129" s="259">
        <v>16014</v>
      </c>
      <c r="K129" s="260">
        <v>368</v>
      </c>
      <c r="L129" s="260">
        <v>0</v>
      </c>
      <c r="M129" s="260">
        <v>938</v>
      </c>
      <c r="N129" s="261">
        <v>17320</v>
      </c>
    </row>
    <row r="130" spans="1:14" s="62" customFormat="1" ht="12">
      <c r="A130" s="255">
        <v>420</v>
      </c>
      <c r="B130" s="255">
        <v>420049176</v>
      </c>
      <c r="C130" s="256" t="s">
        <v>75</v>
      </c>
      <c r="D130" s="255">
        <v>49</v>
      </c>
      <c r="E130" s="256" t="s">
        <v>76</v>
      </c>
      <c r="F130" s="255">
        <v>176</v>
      </c>
      <c r="G130" s="256" t="s">
        <v>82</v>
      </c>
      <c r="H130" s="257">
        <v>15</v>
      </c>
      <c r="I130" s="258"/>
      <c r="J130" s="259">
        <v>12677</v>
      </c>
      <c r="K130" s="260">
        <v>5336</v>
      </c>
      <c r="L130" s="260">
        <v>0</v>
      </c>
      <c r="M130" s="260">
        <v>938</v>
      </c>
      <c r="N130" s="261">
        <v>18951</v>
      </c>
    </row>
    <row r="131" spans="1:14" s="62" customFormat="1" ht="12">
      <c r="A131" s="255">
        <v>420</v>
      </c>
      <c r="B131" s="255">
        <v>420049181</v>
      </c>
      <c r="C131" s="256" t="s">
        <v>75</v>
      </c>
      <c r="D131" s="255">
        <v>49</v>
      </c>
      <c r="E131" s="256" t="s">
        <v>76</v>
      </c>
      <c r="F131" s="255">
        <v>181</v>
      </c>
      <c r="G131" s="256" t="s">
        <v>83</v>
      </c>
      <c r="H131" s="257">
        <v>1</v>
      </c>
      <c r="I131" s="258"/>
      <c r="J131" s="259">
        <v>18496</v>
      </c>
      <c r="K131" s="260">
        <v>642</v>
      </c>
      <c r="L131" s="260">
        <v>0</v>
      </c>
      <c r="M131" s="260">
        <v>938</v>
      </c>
      <c r="N131" s="261">
        <v>20076</v>
      </c>
    </row>
    <row r="132" spans="1:14" s="62" customFormat="1" ht="12">
      <c r="A132" s="255">
        <v>420</v>
      </c>
      <c r="B132" s="255">
        <v>420049199</v>
      </c>
      <c r="C132" s="256" t="s">
        <v>75</v>
      </c>
      <c r="D132" s="255">
        <v>49</v>
      </c>
      <c r="E132" s="256" t="s">
        <v>76</v>
      </c>
      <c r="F132" s="255">
        <v>199</v>
      </c>
      <c r="G132" s="256" t="s">
        <v>145</v>
      </c>
      <c r="H132" s="257">
        <v>3</v>
      </c>
      <c r="I132" s="258"/>
      <c r="J132" s="259">
        <v>16009</v>
      </c>
      <c r="K132" s="260">
        <v>11803</v>
      </c>
      <c r="L132" s="260">
        <v>0</v>
      </c>
      <c r="M132" s="260">
        <v>938</v>
      </c>
      <c r="N132" s="261">
        <v>28750</v>
      </c>
    </row>
    <row r="133" spans="1:14" s="62" customFormat="1" ht="12">
      <c r="A133" s="255">
        <v>420</v>
      </c>
      <c r="B133" s="255">
        <v>420049244</v>
      </c>
      <c r="C133" s="256" t="s">
        <v>75</v>
      </c>
      <c r="D133" s="255">
        <v>49</v>
      </c>
      <c r="E133" s="256" t="s">
        <v>76</v>
      </c>
      <c r="F133" s="255">
        <v>244</v>
      </c>
      <c r="G133" s="256" t="s">
        <v>28</v>
      </c>
      <c r="H133" s="257">
        <v>2.21</v>
      </c>
      <c r="I133" s="258"/>
      <c r="J133" s="259">
        <v>13239</v>
      </c>
      <c r="K133" s="260">
        <v>3969</v>
      </c>
      <c r="L133" s="260">
        <v>0</v>
      </c>
      <c r="M133" s="260">
        <v>938</v>
      </c>
      <c r="N133" s="261">
        <v>18146</v>
      </c>
    </row>
    <row r="134" spans="1:14" s="62" customFormat="1" ht="12">
      <c r="A134" s="255">
        <v>420</v>
      </c>
      <c r="B134" s="255">
        <v>420049248</v>
      </c>
      <c r="C134" s="256" t="s">
        <v>75</v>
      </c>
      <c r="D134" s="255">
        <v>49</v>
      </c>
      <c r="E134" s="256" t="s">
        <v>76</v>
      </c>
      <c r="F134" s="255">
        <v>248</v>
      </c>
      <c r="G134" s="256" t="s">
        <v>19</v>
      </c>
      <c r="H134" s="257">
        <v>9</v>
      </c>
      <c r="I134" s="258"/>
      <c r="J134" s="259">
        <v>9566</v>
      </c>
      <c r="K134" s="260">
        <v>510</v>
      </c>
      <c r="L134" s="260">
        <v>0</v>
      </c>
      <c r="M134" s="260">
        <v>938</v>
      </c>
      <c r="N134" s="261">
        <v>11014</v>
      </c>
    </row>
    <row r="135" spans="1:14" s="62" customFormat="1" ht="12">
      <c r="A135" s="255">
        <v>420</v>
      </c>
      <c r="B135" s="255">
        <v>420049262</v>
      </c>
      <c r="C135" s="256" t="s">
        <v>75</v>
      </c>
      <c r="D135" s="255">
        <v>49</v>
      </c>
      <c r="E135" s="256" t="s">
        <v>76</v>
      </c>
      <c r="F135" s="255">
        <v>262</v>
      </c>
      <c r="G135" s="256" t="s">
        <v>20</v>
      </c>
      <c r="H135" s="257">
        <v>1</v>
      </c>
      <c r="I135" s="258"/>
      <c r="J135" s="259">
        <v>15491</v>
      </c>
      <c r="K135" s="260">
        <v>6252</v>
      </c>
      <c r="L135" s="260">
        <v>0</v>
      </c>
      <c r="M135" s="260">
        <v>938</v>
      </c>
      <c r="N135" s="261">
        <v>22681</v>
      </c>
    </row>
    <row r="136" spans="1:14" s="62" customFormat="1" ht="12">
      <c r="A136" s="255">
        <v>420</v>
      </c>
      <c r="B136" s="255">
        <v>420049284</v>
      </c>
      <c r="C136" s="256" t="s">
        <v>75</v>
      </c>
      <c r="D136" s="255">
        <v>49</v>
      </c>
      <c r="E136" s="256" t="s">
        <v>76</v>
      </c>
      <c r="F136" s="255">
        <v>284</v>
      </c>
      <c r="G136" s="256" t="s">
        <v>146</v>
      </c>
      <c r="H136" s="257">
        <v>1</v>
      </c>
      <c r="I136" s="258"/>
      <c r="J136" s="259">
        <v>4587</v>
      </c>
      <c r="K136" s="260">
        <v>2029</v>
      </c>
      <c r="L136" s="260">
        <v>0</v>
      </c>
      <c r="M136" s="260">
        <v>938</v>
      </c>
      <c r="N136" s="261">
        <v>7554</v>
      </c>
    </row>
    <row r="137" spans="1:14" s="62" customFormat="1" ht="12">
      <c r="A137" s="255">
        <v>420</v>
      </c>
      <c r="B137" s="255">
        <v>420049295</v>
      </c>
      <c r="C137" s="256" t="s">
        <v>75</v>
      </c>
      <c r="D137" s="255">
        <v>49</v>
      </c>
      <c r="E137" s="256" t="s">
        <v>76</v>
      </c>
      <c r="F137" s="255">
        <v>295</v>
      </c>
      <c r="G137" s="256" t="s">
        <v>141</v>
      </c>
      <c r="H137" s="257">
        <v>1</v>
      </c>
      <c r="I137" s="258"/>
      <c r="J137" s="259">
        <v>14862</v>
      </c>
      <c r="K137" s="260">
        <v>9177</v>
      </c>
      <c r="L137" s="260">
        <v>0</v>
      </c>
      <c r="M137" s="260">
        <v>938</v>
      </c>
      <c r="N137" s="261">
        <v>24977</v>
      </c>
    </row>
    <row r="138" spans="1:14" s="62" customFormat="1" ht="12">
      <c r="A138" s="255">
        <v>420</v>
      </c>
      <c r="B138" s="255">
        <v>420049314</v>
      </c>
      <c r="C138" s="256" t="s">
        <v>75</v>
      </c>
      <c r="D138" s="255">
        <v>49</v>
      </c>
      <c r="E138" s="256" t="s">
        <v>76</v>
      </c>
      <c r="F138" s="255">
        <v>314</v>
      </c>
      <c r="G138" s="256" t="s">
        <v>30</v>
      </c>
      <c r="H138" s="257">
        <v>2.96</v>
      </c>
      <c r="I138" s="258"/>
      <c r="J138" s="259">
        <v>12388</v>
      </c>
      <c r="K138" s="260">
        <v>9889</v>
      </c>
      <c r="L138" s="260">
        <v>0</v>
      </c>
      <c r="M138" s="260">
        <v>938</v>
      </c>
      <c r="N138" s="261">
        <v>23215</v>
      </c>
    </row>
    <row r="139" spans="1:14" s="62" customFormat="1" ht="12">
      <c r="A139" s="255">
        <v>420</v>
      </c>
      <c r="B139" s="255">
        <v>420049321</v>
      </c>
      <c r="C139" s="256" t="s">
        <v>75</v>
      </c>
      <c r="D139" s="255">
        <v>49</v>
      </c>
      <c r="E139" s="256" t="s">
        <v>76</v>
      </c>
      <c r="F139" s="255">
        <v>321</v>
      </c>
      <c r="G139" s="256" t="s">
        <v>118</v>
      </c>
      <c r="H139" s="257">
        <v>2</v>
      </c>
      <c r="I139" s="258"/>
      <c r="J139" s="259">
        <v>7496</v>
      </c>
      <c r="K139" s="260">
        <v>3869</v>
      </c>
      <c r="L139" s="260">
        <v>0</v>
      </c>
      <c r="M139" s="260">
        <v>938</v>
      </c>
      <c r="N139" s="261">
        <v>12303</v>
      </c>
    </row>
    <row r="140" spans="1:14" s="62" customFormat="1" ht="12">
      <c r="A140" s="255">
        <v>420</v>
      </c>
      <c r="B140" s="255">
        <v>420049347</v>
      </c>
      <c r="C140" s="256" t="s">
        <v>75</v>
      </c>
      <c r="D140" s="255">
        <v>49</v>
      </c>
      <c r="E140" s="256" t="s">
        <v>76</v>
      </c>
      <c r="F140" s="255">
        <v>347</v>
      </c>
      <c r="G140" s="256" t="s">
        <v>86</v>
      </c>
      <c r="H140" s="257">
        <v>1</v>
      </c>
      <c r="I140" s="258"/>
      <c r="J140" s="259">
        <v>10405</v>
      </c>
      <c r="K140" s="260">
        <v>5371</v>
      </c>
      <c r="L140" s="260">
        <v>0</v>
      </c>
      <c r="M140" s="260">
        <v>938</v>
      </c>
      <c r="N140" s="261">
        <v>16714</v>
      </c>
    </row>
    <row r="141" spans="1:14" s="62" customFormat="1" ht="12">
      <c r="A141" s="255">
        <v>420</v>
      </c>
      <c r="B141" s="255">
        <v>420049616</v>
      </c>
      <c r="C141" s="256" t="s">
        <v>75</v>
      </c>
      <c r="D141" s="255">
        <v>49</v>
      </c>
      <c r="E141" s="256" t="s">
        <v>76</v>
      </c>
      <c r="F141" s="255">
        <v>616</v>
      </c>
      <c r="G141" s="256" t="s">
        <v>87</v>
      </c>
      <c r="H141" s="257">
        <v>2</v>
      </c>
      <c r="I141" s="258"/>
      <c r="J141" s="259">
        <v>10405</v>
      </c>
      <c r="K141" s="260">
        <v>3643</v>
      </c>
      <c r="L141" s="260">
        <v>0</v>
      </c>
      <c r="M141" s="260">
        <v>938</v>
      </c>
      <c r="N141" s="261">
        <v>14986</v>
      </c>
    </row>
    <row r="142" spans="1:14" s="62" customFormat="1" ht="12">
      <c r="A142" s="255">
        <v>426</v>
      </c>
      <c r="B142" s="255">
        <v>426149009</v>
      </c>
      <c r="C142" s="256" t="s">
        <v>88</v>
      </c>
      <c r="D142" s="255">
        <v>149</v>
      </c>
      <c r="E142" s="256" t="s">
        <v>81</v>
      </c>
      <c r="F142" s="255">
        <v>9</v>
      </c>
      <c r="G142" s="256" t="s">
        <v>89</v>
      </c>
      <c r="H142" s="257">
        <v>2</v>
      </c>
      <c r="I142" s="258"/>
      <c r="J142" s="259">
        <v>11503.117000440654</v>
      </c>
      <c r="K142" s="260">
        <v>8371</v>
      </c>
      <c r="L142" s="260">
        <v>0</v>
      </c>
      <c r="M142" s="260">
        <v>938</v>
      </c>
      <c r="N142" s="261">
        <v>20812.117000440652</v>
      </c>
    </row>
    <row r="143" spans="1:14" s="62" customFormat="1" ht="12">
      <c r="A143" s="255">
        <v>426</v>
      </c>
      <c r="B143" s="255">
        <v>426149031</v>
      </c>
      <c r="C143" s="256" t="s">
        <v>88</v>
      </c>
      <c r="D143" s="255">
        <v>149</v>
      </c>
      <c r="E143" s="256" t="s">
        <v>81</v>
      </c>
      <c r="F143" s="255">
        <v>31</v>
      </c>
      <c r="G143" s="256" t="s">
        <v>80</v>
      </c>
      <c r="H143" s="257">
        <v>1</v>
      </c>
      <c r="I143" s="258"/>
      <c r="J143" s="259">
        <v>11130.36939861099</v>
      </c>
      <c r="K143" s="260">
        <v>5952</v>
      </c>
      <c r="L143" s="260">
        <v>0</v>
      </c>
      <c r="M143" s="260">
        <v>938</v>
      </c>
      <c r="N143" s="261">
        <v>18020.36939861099</v>
      </c>
    </row>
    <row r="144" spans="1:14" s="62" customFormat="1" ht="12">
      <c r="A144" s="255">
        <v>426</v>
      </c>
      <c r="B144" s="255">
        <v>426149128</v>
      </c>
      <c r="C144" s="256" t="s">
        <v>88</v>
      </c>
      <c r="D144" s="255">
        <v>149</v>
      </c>
      <c r="E144" s="256" t="s">
        <v>81</v>
      </c>
      <c r="F144" s="255">
        <v>128</v>
      </c>
      <c r="G144" s="256" t="s">
        <v>128</v>
      </c>
      <c r="H144" s="257">
        <v>25</v>
      </c>
      <c r="I144" s="258"/>
      <c r="J144" s="259">
        <v>14210</v>
      </c>
      <c r="K144" s="260">
        <v>1279</v>
      </c>
      <c r="L144" s="260">
        <v>0</v>
      </c>
      <c r="M144" s="260">
        <v>938</v>
      </c>
      <c r="N144" s="261">
        <v>16427</v>
      </c>
    </row>
    <row r="145" spans="1:14" s="62" customFormat="1" ht="12">
      <c r="A145" s="255">
        <v>426</v>
      </c>
      <c r="B145" s="255">
        <v>426149149</v>
      </c>
      <c r="C145" s="256" t="s">
        <v>88</v>
      </c>
      <c r="D145" s="255">
        <v>149</v>
      </c>
      <c r="E145" s="256" t="s">
        <v>81</v>
      </c>
      <c r="F145" s="255">
        <v>149</v>
      </c>
      <c r="G145" s="256" t="s">
        <v>81</v>
      </c>
      <c r="H145" s="257">
        <v>351.59000000000003</v>
      </c>
      <c r="I145" s="258"/>
      <c r="J145" s="259">
        <v>14533</v>
      </c>
      <c r="K145" s="260">
        <v>537</v>
      </c>
      <c r="L145" s="260">
        <v>605.76523791916713</v>
      </c>
      <c r="M145" s="260">
        <v>938</v>
      </c>
      <c r="N145" s="261">
        <v>16613.765237919168</v>
      </c>
    </row>
    <row r="146" spans="1:14" s="62" customFormat="1" ht="12">
      <c r="A146" s="255">
        <v>426</v>
      </c>
      <c r="B146" s="255">
        <v>426149160</v>
      </c>
      <c r="C146" s="256" t="s">
        <v>88</v>
      </c>
      <c r="D146" s="255">
        <v>149</v>
      </c>
      <c r="E146" s="256" t="s">
        <v>81</v>
      </c>
      <c r="F146" s="255">
        <v>160</v>
      </c>
      <c r="G146" s="256" t="s">
        <v>140</v>
      </c>
      <c r="H146" s="257">
        <v>1</v>
      </c>
      <c r="I146" s="258"/>
      <c r="J146" s="259">
        <v>14888</v>
      </c>
      <c r="K146" s="260">
        <v>192</v>
      </c>
      <c r="L146" s="260">
        <v>0</v>
      </c>
      <c r="M146" s="260">
        <v>938</v>
      </c>
      <c r="N146" s="261">
        <v>16018</v>
      </c>
    </row>
    <row r="147" spans="1:14" s="62" customFormat="1" ht="12">
      <c r="A147" s="255">
        <v>426</v>
      </c>
      <c r="B147" s="255">
        <v>426149181</v>
      </c>
      <c r="C147" s="256" t="s">
        <v>88</v>
      </c>
      <c r="D147" s="255">
        <v>149</v>
      </c>
      <c r="E147" s="256" t="s">
        <v>81</v>
      </c>
      <c r="F147" s="255">
        <v>181</v>
      </c>
      <c r="G147" s="256" t="s">
        <v>83</v>
      </c>
      <c r="H147" s="257">
        <v>17</v>
      </c>
      <c r="I147" s="258"/>
      <c r="J147" s="259">
        <v>14677</v>
      </c>
      <c r="K147" s="260">
        <v>510</v>
      </c>
      <c r="L147" s="260">
        <v>0</v>
      </c>
      <c r="M147" s="260">
        <v>938</v>
      </c>
      <c r="N147" s="261">
        <v>16125</v>
      </c>
    </row>
    <row r="148" spans="1:14" s="62" customFormat="1" ht="12">
      <c r="A148" s="255">
        <v>426</v>
      </c>
      <c r="B148" s="255">
        <v>426149211</v>
      </c>
      <c r="C148" s="256" t="s">
        <v>88</v>
      </c>
      <c r="D148" s="255">
        <v>149</v>
      </c>
      <c r="E148" s="256" t="s">
        <v>81</v>
      </c>
      <c r="F148" s="255">
        <v>211</v>
      </c>
      <c r="G148" s="256" t="s">
        <v>91</v>
      </c>
      <c r="H148" s="257">
        <v>1</v>
      </c>
      <c r="I148" s="258"/>
      <c r="J148" s="259">
        <v>13631</v>
      </c>
      <c r="K148" s="260">
        <v>3440</v>
      </c>
      <c r="L148" s="260">
        <v>0</v>
      </c>
      <c r="M148" s="260">
        <v>938</v>
      </c>
      <c r="N148" s="261">
        <v>18009</v>
      </c>
    </row>
    <row r="149" spans="1:14" s="62" customFormat="1" ht="12">
      <c r="A149" s="255">
        <v>428</v>
      </c>
      <c r="B149" s="255">
        <v>428035016</v>
      </c>
      <c r="C149" s="256" t="s">
        <v>531</v>
      </c>
      <c r="D149" s="255">
        <v>35</v>
      </c>
      <c r="E149" s="256" t="s">
        <v>12</v>
      </c>
      <c r="F149" s="255">
        <v>16</v>
      </c>
      <c r="G149" s="256" t="s">
        <v>168</v>
      </c>
      <c r="H149" s="257">
        <v>5</v>
      </c>
      <c r="I149" s="258"/>
      <c r="J149" s="259">
        <v>15674</v>
      </c>
      <c r="K149" s="260">
        <v>886</v>
      </c>
      <c r="L149" s="260">
        <v>0</v>
      </c>
      <c r="M149" s="260">
        <v>938</v>
      </c>
      <c r="N149" s="261">
        <v>17498</v>
      </c>
    </row>
    <row r="150" spans="1:14" s="62" customFormat="1" ht="12">
      <c r="A150" s="255">
        <v>428</v>
      </c>
      <c r="B150" s="255">
        <v>428035018</v>
      </c>
      <c r="C150" s="256" t="s">
        <v>531</v>
      </c>
      <c r="D150" s="255">
        <v>35</v>
      </c>
      <c r="E150" s="256" t="s">
        <v>12</v>
      </c>
      <c r="F150" s="255">
        <v>18</v>
      </c>
      <c r="G150" s="256" t="s">
        <v>169</v>
      </c>
      <c r="H150" s="257">
        <v>0.54</v>
      </c>
      <c r="I150" s="258"/>
      <c r="J150" s="259">
        <v>10227</v>
      </c>
      <c r="K150" s="260">
        <v>6862</v>
      </c>
      <c r="L150" s="260">
        <v>0</v>
      </c>
      <c r="M150" s="260">
        <v>938</v>
      </c>
      <c r="N150" s="261">
        <v>18027</v>
      </c>
    </row>
    <row r="151" spans="1:14" s="62" customFormat="1" ht="12">
      <c r="A151" s="255">
        <v>428</v>
      </c>
      <c r="B151" s="255">
        <v>428035035</v>
      </c>
      <c r="C151" s="256" t="s">
        <v>531</v>
      </c>
      <c r="D151" s="255">
        <v>35</v>
      </c>
      <c r="E151" s="256" t="s">
        <v>12</v>
      </c>
      <c r="F151" s="255">
        <v>35</v>
      </c>
      <c r="G151" s="256" t="s">
        <v>12</v>
      </c>
      <c r="H151" s="257">
        <v>1786.9900000000007</v>
      </c>
      <c r="I151" s="258"/>
      <c r="J151" s="259">
        <v>14705</v>
      </c>
      <c r="K151" s="260">
        <v>5684</v>
      </c>
      <c r="L151" s="260">
        <v>3.3458497249564898</v>
      </c>
      <c r="M151" s="260">
        <v>938</v>
      </c>
      <c r="N151" s="261">
        <v>21330.345849724956</v>
      </c>
    </row>
    <row r="152" spans="1:14" s="62" customFormat="1" ht="12">
      <c r="A152" s="255">
        <v>428</v>
      </c>
      <c r="B152" s="255">
        <v>428035044</v>
      </c>
      <c r="C152" s="256" t="s">
        <v>531</v>
      </c>
      <c r="D152" s="255">
        <v>35</v>
      </c>
      <c r="E152" s="256" t="s">
        <v>12</v>
      </c>
      <c r="F152" s="255">
        <v>44</v>
      </c>
      <c r="G152" s="256" t="s">
        <v>13</v>
      </c>
      <c r="H152" s="257">
        <v>32.11</v>
      </c>
      <c r="I152" s="258"/>
      <c r="J152" s="259">
        <v>14254</v>
      </c>
      <c r="K152" s="260">
        <v>417</v>
      </c>
      <c r="L152" s="260">
        <v>0</v>
      </c>
      <c r="M152" s="260">
        <v>938</v>
      </c>
      <c r="N152" s="261">
        <v>15609</v>
      </c>
    </row>
    <row r="153" spans="1:14" s="62" customFormat="1" ht="12">
      <c r="A153" s="255">
        <v>428</v>
      </c>
      <c r="B153" s="255">
        <v>428035049</v>
      </c>
      <c r="C153" s="256" t="s">
        <v>531</v>
      </c>
      <c r="D153" s="255">
        <v>35</v>
      </c>
      <c r="E153" s="256" t="s">
        <v>12</v>
      </c>
      <c r="F153" s="255">
        <v>49</v>
      </c>
      <c r="G153" s="256" t="s">
        <v>76</v>
      </c>
      <c r="H153" s="257">
        <v>2</v>
      </c>
      <c r="I153" s="258"/>
      <c r="J153" s="259">
        <v>15408</v>
      </c>
      <c r="K153" s="260">
        <v>19476</v>
      </c>
      <c r="L153" s="260">
        <v>0</v>
      </c>
      <c r="M153" s="260">
        <v>938</v>
      </c>
      <c r="N153" s="261">
        <v>35822</v>
      </c>
    </row>
    <row r="154" spans="1:14" s="62" customFormat="1" ht="12">
      <c r="A154" s="255">
        <v>428</v>
      </c>
      <c r="B154" s="255">
        <v>428035050</v>
      </c>
      <c r="C154" s="256" t="s">
        <v>531</v>
      </c>
      <c r="D154" s="255">
        <v>35</v>
      </c>
      <c r="E154" s="256" t="s">
        <v>12</v>
      </c>
      <c r="F154" s="255">
        <v>50</v>
      </c>
      <c r="G154" s="256" t="s">
        <v>94</v>
      </c>
      <c r="H154" s="257">
        <v>3</v>
      </c>
      <c r="I154" s="258"/>
      <c r="J154" s="259">
        <v>11568.768235992578</v>
      </c>
      <c r="K154" s="260">
        <v>5263</v>
      </c>
      <c r="L154" s="260">
        <v>0</v>
      </c>
      <c r="M154" s="260">
        <v>938</v>
      </c>
      <c r="N154" s="261">
        <v>17769.768235992578</v>
      </c>
    </row>
    <row r="155" spans="1:14" s="62" customFormat="1" ht="12">
      <c r="A155" s="255">
        <v>428</v>
      </c>
      <c r="B155" s="255">
        <v>428035057</v>
      </c>
      <c r="C155" s="256" t="s">
        <v>531</v>
      </c>
      <c r="D155" s="255">
        <v>35</v>
      </c>
      <c r="E155" s="256" t="s">
        <v>12</v>
      </c>
      <c r="F155" s="255">
        <v>57</v>
      </c>
      <c r="G155" s="256" t="s">
        <v>14</v>
      </c>
      <c r="H155" s="257">
        <v>162.57999999999996</v>
      </c>
      <c r="I155" s="258"/>
      <c r="J155" s="259">
        <v>15750</v>
      </c>
      <c r="K155" s="260">
        <v>456</v>
      </c>
      <c r="L155" s="260">
        <v>0</v>
      </c>
      <c r="M155" s="260">
        <v>938</v>
      </c>
      <c r="N155" s="261">
        <v>17144</v>
      </c>
    </row>
    <row r="156" spans="1:14" s="62" customFormat="1" ht="12">
      <c r="A156" s="255">
        <v>428</v>
      </c>
      <c r="B156" s="255">
        <v>428035073</v>
      </c>
      <c r="C156" s="256" t="s">
        <v>531</v>
      </c>
      <c r="D156" s="255">
        <v>35</v>
      </c>
      <c r="E156" s="256" t="s">
        <v>12</v>
      </c>
      <c r="F156" s="255">
        <v>73</v>
      </c>
      <c r="G156" s="256" t="s">
        <v>24</v>
      </c>
      <c r="H156" s="257">
        <v>18.29</v>
      </c>
      <c r="I156" s="258"/>
      <c r="J156" s="259">
        <v>14297</v>
      </c>
      <c r="K156" s="260">
        <v>10844</v>
      </c>
      <c r="L156" s="260">
        <v>0</v>
      </c>
      <c r="M156" s="260">
        <v>938</v>
      </c>
      <c r="N156" s="261">
        <v>26079</v>
      </c>
    </row>
    <row r="157" spans="1:14" s="62" customFormat="1" ht="12">
      <c r="A157" s="255">
        <v>428</v>
      </c>
      <c r="B157" s="255">
        <v>428035079</v>
      </c>
      <c r="C157" s="256" t="s">
        <v>531</v>
      </c>
      <c r="D157" s="255">
        <v>35</v>
      </c>
      <c r="E157" s="256" t="s">
        <v>12</v>
      </c>
      <c r="F157" s="255">
        <v>79</v>
      </c>
      <c r="G157" s="256" t="s">
        <v>90</v>
      </c>
      <c r="H157" s="257">
        <v>0.26</v>
      </c>
      <c r="I157" s="258"/>
      <c r="J157" s="259">
        <v>14646</v>
      </c>
      <c r="K157" s="260">
        <v>39</v>
      </c>
      <c r="L157" s="260">
        <v>0</v>
      </c>
      <c r="M157" s="260">
        <v>938</v>
      </c>
      <c r="N157" s="261">
        <v>15623</v>
      </c>
    </row>
    <row r="158" spans="1:14" s="62" customFormat="1" ht="12">
      <c r="A158" s="255">
        <v>428</v>
      </c>
      <c r="B158" s="255">
        <v>428035093</v>
      </c>
      <c r="C158" s="256" t="s">
        <v>531</v>
      </c>
      <c r="D158" s="255">
        <v>35</v>
      </c>
      <c r="E158" s="256" t="s">
        <v>12</v>
      </c>
      <c r="F158" s="255">
        <v>93</v>
      </c>
      <c r="G158" s="256" t="s">
        <v>15</v>
      </c>
      <c r="H158" s="257">
        <v>8.94</v>
      </c>
      <c r="I158" s="258"/>
      <c r="J158" s="259">
        <v>14929</v>
      </c>
      <c r="K158" s="260">
        <v>0</v>
      </c>
      <c r="L158" s="260">
        <v>0</v>
      </c>
      <c r="M158" s="260">
        <v>938</v>
      </c>
      <c r="N158" s="261">
        <v>15867</v>
      </c>
    </row>
    <row r="159" spans="1:14" s="62" customFormat="1" ht="12">
      <c r="A159" s="255">
        <v>428</v>
      </c>
      <c r="B159" s="255">
        <v>428035095</v>
      </c>
      <c r="C159" s="256" t="s">
        <v>531</v>
      </c>
      <c r="D159" s="255">
        <v>35</v>
      </c>
      <c r="E159" s="256" t="s">
        <v>12</v>
      </c>
      <c r="F159" s="255">
        <v>95</v>
      </c>
      <c r="G159" s="256" t="s">
        <v>288</v>
      </c>
      <c r="H159" s="257">
        <v>1</v>
      </c>
      <c r="I159" s="258"/>
      <c r="J159" s="259">
        <v>15952</v>
      </c>
      <c r="K159" s="260">
        <v>0</v>
      </c>
      <c r="L159" s="260">
        <v>0</v>
      </c>
      <c r="M159" s="260">
        <v>938</v>
      </c>
      <c r="N159" s="261">
        <v>16890</v>
      </c>
    </row>
    <row r="160" spans="1:14" s="62" customFormat="1" ht="12">
      <c r="A160" s="255">
        <v>428</v>
      </c>
      <c r="B160" s="255">
        <v>428035128</v>
      </c>
      <c r="C160" s="256" t="s">
        <v>531</v>
      </c>
      <c r="D160" s="255">
        <v>35</v>
      </c>
      <c r="E160" s="256" t="s">
        <v>12</v>
      </c>
      <c r="F160" s="255">
        <v>128</v>
      </c>
      <c r="G160" s="256" t="s">
        <v>128</v>
      </c>
      <c r="H160" s="257">
        <v>1</v>
      </c>
      <c r="I160" s="258"/>
      <c r="J160" s="259">
        <v>15788</v>
      </c>
      <c r="K160" s="260">
        <v>1421</v>
      </c>
      <c r="L160" s="260">
        <v>0</v>
      </c>
      <c r="M160" s="260">
        <v>938</v>
      </c>
      <c r="N160" s="261">
        <v>18147</v>
      </c>
    </row>
    <row r="161" spans="1:14" s="62" customFormat="1" ht="12">
      <c r="A161" s="255">
        <v>428</v>
      </c>
      <c r="B161" s="255">
        <v>428035133</v>
      </c>
      <c r="C161" s="256" t="s">
        <v>531</v>
      </c>
      <c r="D161" s="255">
        <v>35</v>
      </c>
      <c r="E161" s="256" t="s">
        <v>12</v>
      </c>
      <c r="F161" s="255">
        <v>133</v>
      </c>
      <c r="G161" s="256" t="s">
        <v>61</v>
      </c>
      <c r="H161" s="257">
        <v>3.01</v>
      </c>
      <c r="I161" s="258"/>
      <c r="J161" s="259">
        <v>12411</v>
      </c>
      <c r="K161" s="260">
        <v>1287</v>
      </c>
      <c r="L161" s="260">
        <v>0</v>
      </c>
      <c r="M161" s="260">
        <v>938</v>
      </c>
      <c r="N161" s="261">
        <v>14636</v>
      </c>
    </row>
    <row r="162" spans="1:14" s="62" customFormat="1" ht="12">
      <c r="A162" s="255">
        <v>428</v>
      </c>
      <c r="B162" s="255">
        <v>428035163</v>
      </c>
      <c r="C162" s="256" t="s">
        <v>531</v>
      </c>
      <c r="D162" s="255">
        <v>35</v>
      </c>
      <c r="E162" s="256" t="s">
        <v>12</v>
      </c>
      <c r="F162" s="255">
        <v>163</v>
      </c>
      <c r="G162" s="256" t="s">
        <v>17</v>
      </c>
      <c r="H162" s="257">
        <v>14.74</v>
      </c>
      <c r="I162" s="258"/>
      <c r="J162" s="259">
        <v>16398</v>
      </c>
      <c r="K162" s="260">
        <v>0</v>
      </c>
      <c r="L162" s="260">
        <v>0</v>
      </c>
      <c r="M162" s="260">
        <v>938</v>
      </c>
      <c r="N162" s="261">
        <v>17336</v>
      </c>
    </row>
    <row r="163" spans="1:14" s="62" customFormat="1" ht="12">
      <c r="A163" s="255">
        <v>428</v>
      </c>
      <c r="B163" s="255">
        <v>428035165</v>
      </c>
      <c r="C163" s="256" t="s">
        <v>531</v>
      </c>
      <c r="D163" s="255">
        <v>35</v>
      </c>
      <c r="E163" s="256" t="s">
        <v>12</v>
      </c>
      <c r="F163" s="255">
        <v>165</v>
      </c>
      <c r="G163" s="256" t="s">
        <v>18</v>
      </c>
      <c r="H163" s="257">
        <v>9</v>
      </c>
      <c r="I163" s="258"/>
      <c r="J163" s="259">
        <v>14157</v>
      </c>
      <c r="K163" s="260">
        <v>325</v>
      </c>
      <c r="L163" s="260">
        <v>0</v>
      </c>
      <c r="M163" s="260">
        <v>938</v>
      </c>
      <c r="N163" s="261">
        <v>15420</v>
      </c>
    </row>
    <row r="164" spans="1:14" s="62" customFormat="1" ht="12">
      <c r="A164" s="255">
        <v>428</v>
      </c>
      <c r="B164" s="255">
        <v>428035189</v>
      </c>
      <c r="C164" s="256" t="s">
        <v>531</v>
      </c>
      <c r="D164" s="255">
        <v>35</v>
      </c>
      <c r="E164" s="256" t="s">
        <v>12</v>
      </c>
      <c r="F164" s="255">
        <v>189</v>
      </c>
      <c r="G164" s="256" t="s">
        <v>25</v>
      </c>
      <c r="H164" s="257">
        <v>1</v>
      </c>
      <c r="I164" s="258"/>
      <c r="J164" s="259">
        <v>12184</v>
      </c>
      <c r="K164" s="260">
        <v>4375</v>
      </c>
      <c r="L164" s="260">
        <v>0</v>
      </c>
      <c r="M164" s="260">
        <v>938</v>
      </c>
      <c r="N164" s="261">
        <v>17497</v>
      </c>
    </row>
    <row r="165" spans="1:14" s="62" customFormat="1" ht="12">
      <c r="A165" s="255">
        <v>428</v>
      </c>
      <c r="B165" s="255">
        <v>428035220</v>
      </c>
      <c r="C165" s="256" t="s">
        <v>531</v>
      </c>
      <c r="D165" s="255">
        <v>35</v>
      </c>
      <c r="E165" s="256" t="s">
        <v>12</v>
      </c>
      <c r="F165" s="255">
        <v>220</v>
      </c>
      <c r="G165" s="256" t="s">
        <v>27</v>
      </c>
      <c r="H165" s="257">
        <v>7</v>
      </c>
      <c r="I165" s="258"/>
      <c r="J165" s="259">
        <v>15097</v>
      </c>
      <c r="K165" s="260">
        <v>6853</v>
      </c>
      <c r="L165" s="260">
        <v>0</v>
      </c>
      <c r="M165" s="260">
        <v>938</v>
      </c>
      <c r="N165" s="261">
        <v>22888</v>
      </c>
    </row>
    <row r="166" spans="1:14" s="62" customFormat="1" ht="12">
      <c r="A166" s="255">
        <v>428</v>
      </c>
      <c r="B166" s="255">
        <v>428035243</v>
      </c>
      <c r="C166" s="256" t="s">
        <v>531</v>
      </c>
      <c r="D166" s="255">
        <v>35</v>
      </c>
      <c r="E166" s="256" t="s">
        <v>12</v>
      </c>
      <c r="F166" s="255">
        <v>243</v>
      </c>
      <c r="G166" s="256" t="s">
        <v>84</v>
      </c>
      <c r="H166" s="257">
        <v>2.1</v>
      </c>
      <c r="I166" s="258"/>
      <c r="J166" s="259">
        <v>14005</v>
      </c>
      <c r="K166" s="260">
        <v>2118</v>
      </c>
      <c r="L166" s="260">
        <v>0</v>
      </c>
      <c r="M166" s="260">
        <v>938</v>
      </c>
      <c r="N166" s="261">
        <v>17061</v>
      </c>
    </row>
    <row r="167" spans="1:14" s="62" customFormat="1" ht="12">
      <c r="A167" s="255">
        <v>428</v>
      </c>
      <c r="B167" s="255">
        <v>428035244</v>
      </c>
      <c r="C167" s="256" t="s">
        <v>531</v>
      </c>
      <c r="D167" s="255">
        <v>35</v>
      </c>
      <c r="E167" s="256" t="s">
        <v>12</v>
      </c>
      <c r="F167" s="255">
        <v>244</v>
      </c>
      <c r="G167" s="256" t="s">
        <v>28</v>
      </c>
      <c r="H167" s="257">
        <v>29.300000000000004</v>
      </c>
      <c r="I167" s="258"/>
      <c r="J167" s="259">
        <v>14328</v>
      </c>
      <c r="K167" s="260">
        <v>4295</v>
      </c>
      <c r="L167" s="260">
        <v>0</v>
      </c>
      <c r="M167" s="260">
        <v>938</v>
      </c>
      <c r="N167" s="261">
        <v>19561</v>
      </c>
    </row>
    <row r="168" spans="1:14" s="62" customFormat="1" ht="12">
      <c r="A168" s="255">
        <v>428</v>
      </c>
      <c r="B168" s="255">
        <v>428035248</v>
      </c>
      <c r="C168" s="256" t="s">
        <v>531</v>
      </c>
      <c r="D168" s="255">
        <v>35</v>
      </c>
      <c r="E168" s="256" t="s">
        <v>12</v>
      </c>
      <c r="F168" s="255">
        <v>248</v>
      </c>
      <c r="G168" s="256" t="s">
        <v>19</v>
      </c>
      <c r="H168" s="257">
        <v>31.41</v>
      </c>
      <c r="I168" s="258"/>
      <c r="J168" s="259">
        <v>15027</v>
      </c>
      <c r="K168" s="260">
        <v>801</v>
      </c>
      <c r="L168" s="260">
        <v>0</v>
      </c>
      <c r="M168" s="260">
        <v>938</v>
      </c>
      <c r="N168" s="261">
        <v>16766</v>
      </c>
    </row>
    <row r="169" spans="1:14" s="62" customFormat="1" ht="12">
      <c r="A169" s="255">
        <v>428</v>
      </c>
      <c r="B169" s="255">
        <v>428035251</v>
      </c>
      <c r="C169" s="256" t="s">
        <v>531</v>
      </c>
      <c r="D169" s="255">
        <v>35</v>
      </c>
      <c r="E169" s="256" t="s">
        <v>12</v>
      </c>
      <c r="F169" s="255">
        <v>251</v>
      </c>
      <c r="G169" s="256" t="s">
        <v>250</v>
      </c>
      <c r="H169" s="257">
        <v>2.4699999999999998</v>
      </c>
      <c r="I169" s="258"/>
      <c r="J169" s="259">
        <v>13166.078201545979</v>
      </c>
      <c r="K169" s="260">
        <v>2785</v>
      </c>
      <c r="L169" s="260">
        <v>0</v>
      </c>
      <c r="M169" s="260">
        <v>938</v>
      </c>
      <c r="N169" s="261">
        <v>16889.078201545977</v>
      </c>
    </row>
    <row r="170" spans="1:14" s="62" customFormat="1" ht="12">
      <c r="A170" s="255">
        <v>428</v>
      </c>
      <c r="B170" s="255">
        <v>428035262</v>
      </c>
      <c r="C170" s="256" t="s">
        <v>531</v>
      </c>
      <c r="D170" s="255">
        <v>35</v>
      </c>
      <c r="E170" s="256" t="s">
        <v>12</v>
      </c>
      <c r="F170" s="255">
        <v>262</v>
      </c>
      <c r="G170" s="256" t="s">
        <v>20</v>
      </c>
      <c r="H170" s="257">
        <v>3</v>
      </c>
      <c r="I170" s="258"/>
      <c r="J170" s="259">
        <v>13766</v>
      </c>
      <c r="K170" s="260">
        <v>5555</v>
      </c>
      <c r="L170" s="260">
        <v>0</v>
      </c>
      <c r="M170" s="260">
        <v>938</v>
      </c>
      <c r="N170" s="261">
        <v>20259</v>
      </c>
    </row>
    <row r="171" spans="1:14" s="62" customFormat="1" ht="12">
      <c r="A171" s="255">
        <v>428</v>
      </c>
      <c r="B171" s="255">
        <v>428035285</v>
      </c>
      <c r="C171" s="256" t="s">
        <v>531</v>
      </c>
      <c r="D171" s="255">
        <v>35</v>
      </c>
      <c r="E171" s="256" t="s">
        <v>12</v>
      </c>
      <c r="F171" s="255">
        <v>285</v>
      </c>
      <c r="G171" s="256" t="s">
        <v>29</v>
      </c>
      <c r="H171" s="257">
        <v>1</v>
      </c>
      <c r="I171" s="258"/>
      <c r="J171" s="259">
        <v>16779</v>
      </c>
      <c r="K171" s="260">
        <v>4935</v>
      </c>
      <c r="L171" s="260">
        <v>0</v>
      </c>
      <c r="M171" s="260">
        <v>938</v>
      </c>
      <c r="N171" s="261">
        <v>22652</v>
      </c>
    </row>
    <row r="172" spans="1:14" s="62" customFormat="1" ht="12">
      <c r="A172" s="255">
        <v>428</v>
      </c>
      <c r="B172" s="255">
        <v>428035293</v>
      </c>
      <c r="C172" s="256" t="s">
        <v>531</v>
      </c>
      <c r="D172" s="255">
        <v>35</v>
      </c>
      <c r="E172" s="256" t="s">
        <v>12</v>
      </c>
      <c r="F172" s="255">
        <v>293</v>
      </c>
      <c r="G172" s="256" t="s">
        <v>177</v>
      </c>
      <c r="H172" s="257">
        <v>4</v>
      </c>
      <c r="I172" s="258"/>
      <c r="J172" s="259">
        <v>16084</v>
      </c>
      <c r="K172" s="260">
        <v>702</v>
      </c>
      <c r="L172" s="260">
        <v>0</v>
      </c>
      <c r="M172" s="260">
        <v>938</v>
      </c>
      <c r="N172" s="261">
        <v>17724</v>
      </c>
    </row>
    <row r="173" spans="1:14" s="62" customFormat="1" ht="12">
      <c r="A173" s="255">
        <v>428</v>
      </c>
      <c r="B173" s="255">
        <v>428035307</v>
      </c>
      <c r="C173" s="256" t="s">
        <v>531</v>
      </c>
      <c r="D173" s="255">
        <v>35</v>
      </c>
      <c r="E173" s="256" t="s">
        <v>12</v>
      </c>
      <c r="F173" s="255">
        <v>307</v>
      </c>
      <c r="G173" s="256" t="s">
        <v>178</v>
      </c>
      <c r="H173" s="257">
        <v>3</v>
      </c>
      <c r="I173" s="258"/>
      <c r="J173" s="259">
        <v>14394</v>
      </c>
      <c r="K173" s="260">
        <v>6498</v>
      </c>
      <c r="L173" s="260">
        <v>0</v>
      </c>
      <c r="M173" s="260">
        <v>938</v>
      </c>
      <c r="N173" s="261">
        <v>21830</v>
      </c>
    </row>
    <row r="174" spans="1:14" s="62" customFormat="1" ht="12">
      <c r="A174" s="255">
        <v>428</v>
      </c>
      <c r="B174" s="255">
        <v>428035308</v>
      </c>
      <c r="C174" s="256" t="s">
        <v>531</v>
      </c>
      <c r="D174" s="255">
        <v>35</v>
      </c>
      <c r="E174" s="256" t="s">
        <v>12</v>
      </c>
      <c r="F174" s="255">
        <v>308</v>
      </c>
      <c r="G174" s="256" t="s">
        <v>21</v>
      </c>
      <c r="H174" s="257">
        <v>1</v>
      </c>
      <c r="I174" s="258"/>
      <c r="J174" s="259">
        <v>14324.139689219766</v>
      </c>
      <c r="K174" s="260">
        <v>6854</v>
      </c>
      <c r="L174" s="260">
        <v>0</v>
      </c>
      <c r="M174" s="260">
        <v>938</v>
      </c>
      <c r="N174" s="261">
        <v>22116.139689219766</v>
      </c>
    </row>
    <row r="175" spans="1:14" s="62" customFormat="1" ht="12">
      <c r="A175" s="255">
        <v>428</v>
      </c>
      <c r="B175" s="255">
        <v>428035314</v>
      </c>
      <c r="C175" s="256" t="s">
        <v>531</v>
      </c>
      <c r="D175" s="255">
        <v>35</v>
      </c>
      <c r="E175" s="256" t="s">
        <v>12</v>
      </c>
      <c r="F175" s="255">
        <v>314</v>
      </c>
      <c r="G175" s="256" t="s">
        <v>30</v>
      </c>
      <c r="H175" s="257">
        <v>3.23</v>
      </c>
      <c r="I175" s="258"/>
      <c r="J175" s="259">
        <v>14646</v>
      </c>
      <c r="K175" s="260">
        <v>11691</v>
      </c>
      <c r="L175" s="260">
        <v>0</v>
      </c>
      <c r="M175" s="260">
        <v>938</v>
      </c>
      <c r="N175" s="261">
        <v>27275</v>
      </c>
    </row>
    <row r="176" spans="1:14" s="62" customFormat="1" ht="12">
      <c r="A176" s="255">
        <v>428</v>
      </c>
      <c r="B176" s="255">
        <v>428035336</v>
      </c>
      <c r="C176" s="256" t="s">
        <v>531</v>
      </c>
      <c r="D176" s="255">
        <v>35</v>
      </c>
      <c r="E176" s="256" t="s">
        <v>12</v>
      </c>
      <c r="F176" s="255">
        <v>336</v>
      </c>
      <c r="G176" s="256" t="s">
        <v>31</v>
      </c>
      <c r="H176" s="257">
        <v>3</v>
      </c>
      <c r="I176" s="258"/>
      <c r="J176" s="259">
        <v>10037</v>
      </c>
      <c r="K176" s="260">
        <v>2440</v>
      </c>
      <c r="L176" s="260">
        <v>0</v>
      </c>
      <c r="M176" s="260">
        <v>938</v>
      </c>
      <c r="N176" s="261">
        <v>13415</v>
      </c>
    </row>
    <row r="177" spans="1:14" s="62" customFormat="1" ht="12">
      <c r="A177" s="255">
        <v>428</v>
      </c>
      <c r="B177" s="255">
        <v>428035346</v>
      </c>
      <c r="C177" s="256" t="s">
        <v>531</v>
      </c>
      <c r="D177" s="255">
        <v>35</v>
      </c>
      <c r="E177" s="256" t="s">
        <v>12</v>
      </c>
      <c r="F177" s="255">
        <v>346</v>
      </c>
      <c r="G177" s="256" t="s">
        <v>22</v>
      </c>
      <c r="H177" s="257">
        <v>8</v>
      </c>
      <c r="I177" s="258"/>
      <c r="J177" s="259">
        <v>12353</v>
      </c>
      <c r="K177" s="260">
        <v>2253</v>
      </c>
      <c r="L177" s="260">
        <v>0</v>
      </c>
      <c r="M177" s="260">
        <v>938</v>
      </c>
      <c r="N177" s="261">
        <v>15544</v>
      </c>
    </row>
    <row r="178" spans="1:14" s="62" customFormat="1" ht="12">
      <c r="A178" s="255">
        <v>428</v>
      </c>
      <c r="B178" s="255">
        <v>428035347</v>
      </c>
      <c r="C178" s="256" t="s">
        <v>531</v>
      </c>
      <c r="D178" s="255">
        <v>35</v>
      </c>
      <c r="E178" s="256" t="s">
        <v>12</v>
      </c>
      <c r="F178" s="255">
        <v>347</v>
      </c>
      <c r="G178" s="256" t="s">
        <v>86</v>
      </c>
      <c r="H178" s="257">
        <v>1</v>
      </c>
      <c r="I178" s="258"/>
      <c r="J178" s="259">
        <v>12513.419490401462</v>
      </c>
      <c r="K178" s="260">
        <v>6459</v>
      </c>
      <c r="L178" s="260">
        <v>0</v>
      </c>
      <c r="M178" s="260">
        <v>938</v>
      </c>
      <c r="N178" s="261">
        <v>19910.419490401462</v>
      </c>
    </row>
    <row r="179" spans="1:14" s="62" customFormat="1" ht="12">
      <c r="A179" s="255">
        <v>428</v>
      </c>
      <c r="B179" s="255">
        <v>428035350</v>
      </c>
      <c r="C179" s="256" t="s">
        <v>531</v>
      </c>
      <c r="D179" s="255">
        <v>35</v>
      </c>
      <c r="E179" s="256" t="s">
        <v>12</v>
      </c>
      <c r="F179" s="255">
        <v>350</v>
      </c>
      <c r="G179" s="256" t="s">
        <v>180</v>
      </c>
      <c r="H179" s="257">
        <v>1</v>
      </c>
      <c r="I179" s="258"/>
      <c r="J179" s="259">
        <v>10582.617802238443</v>
      </c>
      <c r="K179" s="260">
        <v>9028</v>
      </c>
      <c r="L179" s="260">
        <v>0</v>
      </c>
      <c r="M179" s="260">
        <v>938</v>
      </c>
      <c r="N179" s="261">
        <v>20548.617802238441</v>
      </c>
    </row>
    <row r="180" spans="1:14" s="62" customFormat="1" ht="12">
      <c r="A180" s="255">
        <v>429</v>
      </c>
      <c r="B180" s="255">
        <v>429163030</v>
      </c>
      <c r="C180" s="256" t="s">
        <v>97</v>
      </c>
      <c r="D180" s="255">
        <v>163</v>
      </c>
      <c r="E180" s="256" t="s">
        <v>17</v>
      </c>
      <c r="F180" s="255">
        <v>30</v>
      </c>
      <c r="G180" s="256" t="s">
        <v>98</v>
      </c>
      <c r="H180" s="257">
        <v>2</v>
      </c>
      <c r="I180" s="258"/>
      <c r="J180" s="259">
        <v>14583</v>
      </c>
      <c r="K180" s="260">
        <v>3633</v>
      </c>
      <c r="L180" s="260">
        <v>0</v>
      </c>
      <c r="M180" s="260">
        <v>938</v>
      </c>
      <c r="N180" s="261">
        <v>19154</v>
      </c>
    </row>
    <row r="181" spans="1:14" s="62" customFormat="1" ht="12">
      <c r="A181" s="255">
        <v>429</v>
      </c>
      <c r="B181" s="255">
        <v>429163035</v>
      </c>
      <c r="C181" s="256" t="s">
        <v>97</v>
      </c>
      <c r="D181" s="255">
        <v>163</v>
      </c>
      <c r="E181" s="256" t="s">
        <v>17</v>
      </c>
      <c r="F181" s="255">
        <v>35</v>
      </c>
      <c r="G181" s="256" t="s">
        <v>12</v>
      </c>
      <c r="H181" s="257">
        <v>2</v>
      </c>
      <c r="I181" s="258"/>
      <c r="J181" s="259">
        <v>16125.467753185127</v>
      </c>
      <c r="K181" s="260">
        <v>6233</v>
      </c>
      <c r="L181" s="260">
        <v>0</v>
      </c>
      <c r="M181" s="260">
        <v>938</v>
      </c>
      <c r="N181" s="261">
        <v>23296.467753185127</v>
      </c>
    </row>
    <row r="182" spans="1:14" s="62" customFormat="1" ht="12">
      <c r="A182" s="255">
        <v>429</v>
      </c>
      <c r="B182" s="255">
        <v>429163049</v>
      </c>
      <c r="C182" s="256" t="s">
        <v>97</v>
      </c>
      <c r="D182" s="255">
        <v>163</v>
      </c>
      <c r="E182" s="256" t="s">
        <v>17</v>
      </c>
      <c r="F182" s="255">
        <v>49</v>
      </c>
      <c r="G182" s="256" t="s">
        <v>76</v>
      </c>
      <c r="H182" s="257">
        <v>1</v>
      </c>
      <c r="I182" s="258"/>
      <c r="J182" s="259">
        <v>15838</v>
      </c>
      <c r="K182" s="260">
        <v>20020</v>
      </c>
      <c r="L182" s="260">
        <v>0</v>
      </c>
      <c r="M182" s="260">
        <v>938</v>
      </c>
      <c r="N182" s="261">
        <v>36796</v>
      </c>
    </row>
    <row r="183" spans="1:14" s="62" customFormat="1" ht="12">
      <c r="A183" s="255">
        <v>429</v>
      </c>
      <c r="B183" s="255">
        <v>429163057</v>
      </c>
      <c r="C183" s="256" t="s">
        <v>97</v>
      </c>
      <c r="D183" s="255">
        <v>163</v>
      </c>
      <c r="E183" s="256" t="s">
        <v>17</v>
      </c>
      <c r="F183" s="255">
        <v>57</v>
      </c>
      <c r="G183" s="256" t="s">
        <v>14</v>
      </c>
      <c r="H183" s="257">
        <v>2</v>
      </c>
      <c r="I183" s="258"/>
      <c r="J183" s="259">
        <v>17578</v>
      </c>
      <c r="K183" s="260">
        <v>509</v>
      </c>
      <c r="L183" s="260">
        <v>0</v>
      </c>
      <c r="M183" s="260">
        <v>938</v>
      </c>
      <c r="N183" s="261">
        <v>19025</v>
      </c>
    </row>
    <row r="184" spans="1:14" s="62" customFormat="1" ht="12">
      <c r="A184" s="255">
        <v>429</v>
      </c>
      <c r="B184" s="255">
        <v>429163071</v>
      </c>
      <c r="C184" s="256" t="s">
        <v>97</v>
      </c>
      <c r="D184" s="255">
        <v>163</v>
      </c>
      <c r="E184" s="256" t="s">
        <v>17</v>
      </c>
      <c r="F184" s="255">
        <v>71</v>
      </c>
      <c r="G184" s="256" t="s">
        <v>225</v>
      </c>
      <c r="H184" s="257">
        <v>1.97</v>
      </c>
      <c r="I184" s="258"/>
      <c r="J184" s="259">
        <v>13631</v>
      </c>
      <c r="K184" s="260">
        <v>6242</v>
      </c>
      <c r="L184" s="260">
        <v>0</v>
      </c>
      <c r="M184" s="260">
        <v>938</v>
      </c>
      <c r="N184" s="261">
        <v>20811</v>
      </c>
    </row>
    <row r="185" spans="1:14" s="62" customFormat="1" ht="12">
      <c r="A185" s="255">
        <v>429</v>
      </c>
      <c r="B185" s="255">
        <v>429163128</v>
      </c>
      <c r="C185" s="256" t="s">
        <v>97</v>
      </c>
      <c r="D185" s="255">
        <v>163</v>
      </c>
      <c r="E185" s="256" t="s">
        <v>17</v>
      </c>
      <c r="F185" s="255">
        <v>128</v>
      </c>
      <c r="G185" s="256" t="s">
        <v>128</v>
      </c>
      <c r="H185" s="257">
        <v>2</v>
      </c>
      <c r="I185" s="258"/>
      <c r="J185" s="259">
        <v>14469</v>
      </c>
      <c r="K185" s="260">
        <v>1302</v>
      </c>
      <c r="L185" s="260">
        <v>0</v>
      </c>
      <c r="M185" s="260">
        <v>938</v>
      </c>
      <c r="N185" s="261">
        <v>16709</v>
      </c>
    </row>
    <row r="186" spans="1:14" s="62" customFormat="1" ht="12">
      <c r="A186" s="255">
        <v>429</v>
      </c>
      <c r="B186" s="255">
        <v>429163163</v>
      </c>
      <c r="C186" s="256" t="s">
        <v>97</v>
      </c>
      <c r="D186" s="255">
        <v>163</v>
      </c>
      <c r="E186" s="256" t="s">
        <v>17</v>
      </c>
      <c r="F186" s="255">
        <v>163</v>
      </c>
      <c r="G186" s="256" t="s">
        <v>17</v>
      </c>
      <c r="H186" s="257">
        <v>1538.2399999999998</v>
      </c>
      <c r="I186" s="258"/>
      <c r="J186" s="259">
        <v>14783</v>
      </c>
      <c r="K186" s="260">
        <v>0</v>
      </c>
      <c r="L186" s="260">
        <v>463.6637079837858</v>
      </c>
      <c r="M186" s="260">
        <v>938</v>
      </c>
      <c r="N186" s="261">
        <v>16184.663707983786</v>
      </c>
    </row>
    <row r="187" spans="1:14" s="62" customFormat="1" ht="12">
      <c r="A187" s="255">
        <v>429</v>
      </c>
      <c r="B187" s="255">
        <v>429163165</v>
      </c>
      <c r="C187" s="256" t="s">
        <v>97</v>
      </c>
      <c r="D187" s="255">
        <v>163</v>
      </c>
      <c r="E187" s="256" t="s">
        <v>17</v>
      </c>
      <c r="F187" s="255">
        <v>165</v>
      </c>
      <c r="G187" s="256" t="s">
        <v>18</v>
      </c>
      <c r="H187" s="257">
        <v>1</v>
      </c>
      <c r="I187" s="258"/>
      <c r="J187" s="259">
        <v>15464</v>
      </c>
      <c r="K187" s="260">
        <v>355</v>
      </c>
      <c r="L187" s="260">
        <v>0</v>
      </c>
      <c r="M187" s="260">
        <v>938</v>
      </c>
      <c r="N187" s="261">
        <v>16757</v>
      </c>
    </row>
    <row r="188" spans="1:14" s="62" customFormat="1" ht="12">
      <c r="A188" s="255">
        <v>429</v>
      </c>
      <c r="B188" s="255">
        <v>429163168</v>
      </c>
      <c r="C188" s="256" t="s">
        <v>97</v>
      </c>
      <c r="D188" s="255">
        <v>163</v>
      </c>
      <c r="E188" s="256" t="s">
        <v>17</v>
      </c>
      <c r="F188" s="255">
        <v>168</v>
      </c>
      <c r="G188" s="256" t="s">
        <v>100</v>
      </c>
      <c r="H188" s="257">
        <v>2</v>
      </c>
      <c r="I188" s="258"/>
      <c r="J188" s="259">
        <v>11023</v>
      </c>
      <c r="K188" s="260">
        <v>7585</v>
      </c>
      <c r="L188" s="260">
        <v>0</v>
      </c>
      <c r="M188" s="260">
        <v>938</v>
      </c>
      <c r="N188" s="261">
        <v>19546</v>
      </c>
    </row>
    <row r="189" spans="1:14" s="62" customFormat="1" ht="12">
      <c r="A189" s="255">
        <v>429</v>
      </c>
      <c r="B189" s="255">
        <v>429163229</v>
      </c>
      <c r="C189" s="256" t="s">
        <v>97</v>
      </c>
      <c r="D189" s="255">
        <v>163</v>
      </c>
      <c r="E189" s="256" t="s">
        <v>17</v>
      </c>
      <c r="F189" s="255">
        <v>229</v>
      </c>
      <c r="G189" s="256" t="s">
        <v>101</v>
      </c>
      <c r="H189" s="257">
        <v>11.08</v>
      </c>
      <c r="I189" s="258"/>
      <c r="J189" s="259">
        <v>14117</v>
      </c>
      <c r="K189" s="260">
        <v>1468</v>
      </c>
      <c r="L189" s="260">
        <v>0</v>
      </c>
      <c r="M189" s="260">
        <v>938</v>
      </c>
      <c r="N189" s="261">
        <v>16523</v>
      </c>
    </row>
    <row r="190" spans="1:14" s="62" customFormat="1" ht="12">
      <c r="A190" s="255">
        <v>429</v>
      </c>
      <c r="B190" s="255">
        <v>429163246</v>
      </c>
      <c r="C190" s="256" t="s">
        <v>97</v>
      </c>
      <c r="D190" s="255">
        <v>163</v>
      </c>
      <c r="E190" s="256" t="s">
        <v>17</v>
      </c>
      <c r="F190" s="255">
        <v>246</v>
      </c>
      <c r="G190" s="256" t="s">
        <v>227</v>
      </c>
      <c r="H190" s="257">
        <v>1</v>
      </c>
      <c r="I190" s="258"/>
      <c r="J190" s="259">
        <v>11023.210257043025</v>
      </c>
      <c r="K190" s="260">
        <v>4314</v>
      </c>
      <c r="L190" s="260">
        <v>0</v>
      </c>
      <c r="M190" s="260">
        <v>938</v>
      </c>
      <c r="N190" s="261">
        <v>16275.210257043025</v>
      </c>
    </row>
    <row r="191" spans="1:14" s="62" customFormat="1" ht="12">
      <c r="A191" s="255">
        <v>429</v>
      </c>
      <c r="B191" s="255">
        <v>429163248</v>
      </c>
      <c r="C191" s="256" t="s">
        <v>97</v>
      </c>
      <c r="D191" s="255">
        <v>163</v>
      </c>
      <c r="E191" s="256" t="s">
        <v>17</v>
      </c>
      <c r="F191" s="255">
        <v>248</v>
      </c>
      <c r="G191" s="256" t="s">
        <v>19</v>
      </c>
      <c r="H191" s="257">
        <v>3.74</v>
      </c>
      <c r="I191" s="258"/>
      <c r="J191" s="259">
        <v>13364</v>
      </c>
      <c r="K191" s="260">
        <v>713</v>
      </c>
      <c r="L191" s="260">
        <v>0</v>
      </c>
      <c r="M191" s="260">
        <v>938</v>
      </c>
      <c r="N191" s="261">
        <v>15015</v>
      </c>
    </row>
    <row r="192" spans="1:14" s="62" customFormat="1" ht="12">
      <c r="A192" s="255">
        <v>429</v>
      </c>
      <c r="B192" s="255">
        <v>429163258</v>
      </c>
      <c r="C192" s="256" t="s">
        <v>97</v>
      </c>
      <c r="D192" s="255">
        <v>163</v>
      </c>
      <c r="E192" s="256" t="s">
        <v>17</v>
      </c>
      <c r="F192" s="255">
        <v>258</v>
      </c>
      <c r="G192" s="256" t="s">
        <v>102</v>
      </c>
      <c r="H192" s="257">
        <v>23.86</v>
      </c>
      <c r="I192" s="258"/>
      <c r="J192" s="259">
        <v>13427</v>
      </c>
      <c r="K192" s="260">
        <v>4344</v>
      </c>
      <c r="L192" s="260">
        <v>0</v>
      </c>
      <c r="M192" s="260">
        <v>938</v>
      </c>
      <c r="N192" s="261">
        <v>18709</v>
      </c>
    </row>
    <row r="193" spans="1:14" s="62" customFormat="1" ht="12">
      <c r="A193" s="255">
        <v>429</v>
      </c>
      <c r="B193" s="255">
        <v>429163262</v>
      </c>
      <c r="C193" s="256" t="s">
        <v>97</v>
      </c>
      <c r="D193" s="255">
        <v>163</v>
      </c>
      <c r="E193" s="256" t="s">
        <v>17</v>
      </c>
      <c r="F193" s="255">
        <v>262</v>
      </c>
      <c r="G193" s="256" t="s">
        <v>20</v>
      </c>
      <c r="H193" s="257">
        <v>7</v>
      </c>
      <c r="I193" s="258"/>
      <c r="J193" s="259">
        <v>14760</v>
      </c>
      <c r="K193" s="260">
        <v>5957</v>
      </c>
      <c r="L193" s="260">
        <v>0</v>
      </c>
      <c r="M193" s="260">
        <v>938</v>
      </c>
      <c r="N193" s="261">
        <v>21655</v>
      </c>
    </row>
    <row r="194" spans="1:14" s="62" customFormat="1" ht="12">
      <c r="A194" s="255">
        <v>429</v>
      </c>
      <c r="B194" s="255">
        <v>429163291</v>
      </c>
      <c r="C194" s="256" t="s">
        <v>97</v>
      </c>
      <c r="D194" s="255">
        <v>163</v>
      </c>
      <c r="E194" s="256" t="s">
        <v>17</v>
      </c>
      <c r="F194" s="255">
        <v>291</v>
      </c>
      <c r="G194" s="256" t="s">
        <v>103</v>
      </c>
      <c r="H194" s="257">
        <v>4.71</v>
      </c>
      <c r="I194" s="258"/>
      <c r="J194" s="259">
        <v>14543</v>
      </c>
      <c r="K194" s="260">
        <v>5993</v>
      </c>
      <c r="L194" s="260">
        <v>0</v>
      </c>
      <c r="M194" s="260">
        <v>938</v>
      </c>
      <c r="N194" s="261">
        <v>21474</v>
      </c>
    </row>
    <row r="195" spans="1:14" s="62" customFormat="1" ht="12">
      <c r="A195" s="255">
        <v>429</v>
      </c>
      <c r="B195" s="255">
        <v>429163347</v>
      </c>
      <c r="C195" s="256" t="s">
        <v>97</v>
      </c>
      <c r="D195" s="255">
        <v>163</v>
      </c>
      <c r="E195" s="256" t="s">
        <v>17</v>
      </c>
      <c r="F195" s="255">
        <v>347</v>
      </c>
      <c r="G195" s="256" t="s">
        <v>86</v>
      </c>
      <c r="H195" s="257">
        <v>2</v>
      </c>
      <c r="I195" s="258"/>
      <c r="J195" s="259">
        <v>9220</v>
      </c>
      <c r="K195" s="260">
        <v>4759</v>
      </c>
      <c r="L195" s="260">
        <v>0</v>
      </c>
      <c r="M195" s="260">
        <v>938</v>
      </c>
      <c r="N195" s="261">
        <v>14917</v>
      </c>
    </row>
    <row r="196" spans="1:14" s="62" customFormat="1" ht="12">
      <c r="A196" s="255">
        <v>429</v>
      </c>
      <c r="B196" s="255">
        <v>429163773</v>
      </c>
      <c r="C196" s="256" t="s">
        <v>97</v>
      </c>
      <c r="D196" s="255">
        <v>163</v>
      </c>
      <c r="E196" s="256" t="s">
        <v>17</v>
      </c>
      <c r="F196" s="255">
        <v>773</v>
      </c>
      <c r="G196" s="256" t="s">
        <v>256</v>
      </c>
      <c r="H196" s="257">
        <v>1</v>
      </c>
      <c r="I196" s="258"/>
      <c r="J196" s="259">
        <v>13358</v>
      </c>
      <c r="K196" s="260">
        <v>8664</v>
      </c>
      <c r="L196" s="260">
        <v>0</v>
      </c>
      <c r="M196" s="260">
        <v>938</v>
      </c>
      <c r="N196" s="261">
        <v>22960</v>
      </c>
    </row>
    <row r="197" spans="1:14" s="62" customFormat="1" ht="12">
      <c r="A197" s="255">
        <v>430</v>
      </c>
      <c r="B197" s="255">
        <v>430170025</v>
      </c>
      <c r="C197" s="256" t="s">
        <v>105</v>
      </c>
      <c r="D197" s="255">
        <v>170</v>
      </c>
      <c r="E197" s="256" t="s">
        <v>67</v>
      </c>
      <c r="F197" s="255">
        <v>25</v>
      </c>
      <c r="G197" s="256" t="s">
        <v>184</v>
      </c>
      <c r="H197" s="257">
        <v>3.96</v>
      </c>
      <c r="I197" s="258"/>
      <c r="J197" s="259">
        <v>10676</v>
      </c>
      <c r="K197" s="260">
        <v>4912</v>
      </c>
      <c r="L197" s="260">
        <v>0</v>
      </c>
      <c r="M197" s="260">
        <v>938</v>
      </c>
      <c r="N197" s="261">
        <v>16526</v>
      </c>
    </row>
    <row r="198" spans="1:14" s="62" customFormat="1" ht="12">
      <c r="A198" s="255">
        <v>430</v>
      </c>
      <c r="B198" s="255">
        <v>430170064</v>
      </c>
      <c r="C198" s="256" t="s">
        <v>105</v>
      </c>
      <c r="D198" s="255">
        <v>170</v>
      </c>
      <c r="E198" s="256" t="s">
        <v>67</v>
      </c>
      <c r="F198" s="255">
        <v>64</v>
      </c>
      <c r="G198" s="256" t="s">
        <v>107</v>
      </c>
      <c r="H198" s="257">
        <v>81.31</v>
      </c>
      <c r="I198" s="258"/>
      <c r="J198" s="259">
        <v>11136</v>
      </c>
      <c r="K198" s="260">
        <v>1629</v>
      </c>
      <c r="L198" s="260">
        <v>0</v>
      </c>
      <c r="M198" s="260">
        <v>938</v>
      </c>
      <c r="N198" s="261">
        <v>13703</v>
      </c>
    </row>
    <row r="199" spans="1:14" s="62" customFormat="1" ht="12">
      <c r="A199" s="255">
        <v>430</v>
      </c>
      <c r="B199" s="255">
        <v>430170096</v>
      </c>
      <c r="C199" s="256" t="s">
        <v>105</v>
      </c>
      <c r="D199" s="255">
        <v>170</v>
      </c>
      <c r="E199" s="256" t="s">
        <v>67</v>
      </c>
      <c r="F199" s="255">
        <v>96</v>
      </c>
      <c r="G199" s="256" t="s">
        <v>216</v>
      </c>
      <c r="H199" s="257">
        <v>0.9</v>
      </c>
      <c r="I199" s="258"/>
      <c r="J199" s="259">
        <v>12181.525940072441</v>
      </c>
      <c r="K199" s="260">
        <v>8262</v>
      </c>
      <c r="L199" s="260">
        <v>0</v>
      </c>
      <c r="M199" s="260">
        <v>938</v>
      </c>
      <c r="N199" s="261">
        <v>21381.525940072439</v>
      </c>
    </row>
    <row r="200" spans="1:14" s="62" customFormat="1" ht="12">
      <c r="A200" s="255">
        <v>430</v>
      </c>
      <c r="B200" s="255">
        <v>430170100</v>
      </c>
      <c r="C200" s="256" t="s">
        <v>105</v>
      </c>
      <c r="D200" s="255">
        <v>170</v>
      </c>
      <c r="E200" s="256" t="s">
        <v>67</v>
      </c>
      <c r="F200" s="255">
        <v>100</v>
      </c>
      <c r="G200" s="256" t="s">
        <v>60</v>
      </c>
      <c r="H200" s="257">
        <v>11.29</v>
      </c>
      <c r="I200" s="258"/>
      <c r="J200" s="259">
        <v>11250</v>
      </c>
      <c r="K200" s="260">
        <v>4186</v>
      </c>
      <c r="L200" s="260">
        <v>0</v>
      </c>
      <c r="M200" s="260">
        <v>938</v>
      </c>
      <c r="N200" s="261">
        <v>16374</v>
      </c>
    </row>
    <row r="201" spans="1:14" s="62" customFormat="1" ht="12">
      <c r="A201" s="255">
        <v>430</v>
      </c>
      <c r="B201" s="255">
        <v>430170101</v>
      </c>
      <c r="C201" s="256" t="s">
        <v>105</v>
      </c>
      <c r="D201" s="255">
        <v>170</v>
      </c>
      <c r="E201" s="256" t="s">
        <v>67</v>
      </c>
      <c r="F201" s="255">
        <v>101</v>
      </c>
      <c r="G201" s="256" t="s">
        <v>108</v>
      </c>
      <c r="H201" s="257">
        <v>2</v>
      </c>
      <c r="I201" s="258"/>
      <c r="J201" s="259">
        <v>10367</v>
      </c>
      <c r="K201" s="260">
        <v>3326</v>
      </c>
      <c r="L201" s="260">
        <v>0</v>
      </c>
      <c r="M201" s="260">
        <v>938</v>
      </c>
      <c r="N201" s="261">
        <v>14631</v>
      </c>
    </row>
    <row r="202" spans="1:14" s="62" customFormat="1" ht="12">
      <c r="A202" s="255">
        <v>430</v>
      </c>
      <c r="B202" s="255">
        <v>430170110</v>
      </c>
      <c r="C202" s="256" t="s">
        <v>105</v>
      </c>
      <c r="D202" s="255">
        <v>170</v>
      </c>
      <c r="E202" s="256" t="s">
        <v>67</v>
      </c>
      <c r="F202" s="255">
        <v>110</v>
      </c>
      <c r="G202" s="256" t="s">
        <v>109</v>
      </c>
      <c r="H202" s="257">
        <v>17.98</v>
      </c>
      <c r="I202" s="258"/>
      <c r="J202" s="259">
        <v>11048</v>
      </c>
      <c r="K202" s="260">
        <v>3447</v>
      </c>
      <c r="L202" s="260">
        <v>0</v>
      </c>
      <c r="M202" s="260">
        <v>938</v>
      </c>
      <c r="N202" s="261">
        <v>15433</v>
      </c>
    </row>
    <row r="203" spans="1:14" s="62" customFormat="1" ht="12">
      <c r="A203" s="255">
        <v>430</v>
      </c>
      <c r="B203" s="255">
        <v>430170136</v>
      </c>
      <c r="C203" s="256" t="s">
        <v>105</v>
      </c>
      <c r="D203" s="255">
        <v>170</v>
      </c>
      <c r="E203" s="256" t="s">
        <v>67</v>
      </c>
      <c r="F203" s="255">
        <v>136</v>
      </c>
      <c r="G203" s="256" t="s">
        <v>65</v>
      </c>
      <c r="H203" s="257">
        <v>2</v>
      </c>
      <c r="I203" s="258"/>
      <c r="J203" s="259">
        <v>9441</v>
      </c>
      <c r="K203" s="260">
        <v>3668</v>
      </c>
      <c r="L203" s="260">
        <v>0</v>
      </c>
      <c r="M203" s="260">
        <v>938</v>
      </c>
      <c r="N203" s="261">
        <v>14047</v>
      </c>
    </row>
    <row r="204" spans="1:14" s="62" customFormat="1" ht="12">
      <c r="A204" s="255">
        <v>430</v>
      </c>
      <c r="B204" s="255">
        <v>430170139</v>
      </c>
      <c r="C204" s="256" t="s">
        <v>105</v>
      </c>
      <c r="D204" s="255">
        <v>170</v>
      </c>
      <c r="E204" s="256" t="s">
        <v>67</v>
      </c>
      <c r="F204" s="255">
        <v>139</v>
      </c>
      <c r="G204" s="256" t="s">
        <v>66</v>
      </c>
      <c r="H204" s="257">
        <v>6</v>
      </c>
      <c r="I204" s="258"/>
      <c r="J204" s="259">
        <v>10764</v>
      </c>
      <c r="K204" s="260">
        <v>3931</v>
      </c>
      <c r="L204" s="260">
        <v>0</v>
      </c>
      <c r="M204" s="260">
        <v>938</v>
      </c>
      <c r="N204" s="261">
        <v>15633</v>
      </c>
    </row>
    <row r="205" spans="1:14" s="62" customFormat="1" ht="12">
      <c r="A205" s="255">
        <v>430</v>
      </c>
      <c r="B205" s="255">
        <v>430170141</v>
      </c>
      <c r="C205" s="256" t="s">
        <v>105</v>
      </c>
      <c r="D205" s="255">
        <v>170</v>
      </c>
      <c r="E205" s="256" t="s">
        <v>67</v>
      </c>
      <c r="F205" s="255">
        <v>141</v>
      </c>
      <c r="G205" s="256" t="s">
        <v>111</v>
      </c>
      <c r="H205" s="257">
        <v>191.94000000000003</v>
      </c>
      <c r="I205" s="258"/>
      <c r="J205" s="259">
        <v>10828</v>
      </c>
      <c r="K205" s="260">
        <v>5642</v>
      </c>
      <c r="L205" s="260">
        <v>0</v>
      </c>
      <c r="M205" s="260">
        <v>938</v>
      </c>
      <c r="N205" s="261">
        <v>17408</v>
      </c>
    </row>
    <row r="206" spans="1:14" s="62" customFormat="1" ht="12">
      <c r="A206" s="255">
        <v>430</v>
      </c>
      <c r="B206" s="255">
        <v>430170153</v>
      </c>
      <c r="C206" s="256" t="s">
        <v>105</v>
      </c>
      <c r="D206" s="255">
        <v>170</v>
      </c>
      <c r="E206" s="256" t="s">
        <v>67</v>
      </c>
      <c r="F206" s="255">
        <v>153</v>
      </c>
      <c r="G206" s="256" t="s">
        <v>112</v>
      </c>
      <c r="H206" s="257">
        <v>0.97</v>
      </c>
      <c r="I206" s="258"/>
      <c r="J206" s="259">
        <v>11293</v>
      </c>
      <c r="K206" s="260">
        <v>29</v>
      </c>
      <c r="L206" s="260">
        <v>0</v>
      </c>
      <c r="M206" s="260">
        <v>938</v>
      </c>
      <c r="N206" s="261">
        <v>12260</v>
      </c>
    </row>
    <row r="207" spans="1:14" s="62" customFormat="1" ht="12">
      <c r="A207" s="255">
        <v>430</v>
      </c>
      <c r="B207" s="255">
        <v>430170158</v>
      </c>
      <c r="C207" s="256" t="s">
        <v>105</v>
      </c>
      <c r="D207" s="255">
        <v>170</v>
      </c>
      <c r="E207" s="256" t="s">
        <v>67</v>
      </c>
      <c r="F207" s="255">
        <v>158</v>
      </c>
      <c r="G207" s="256" t="s">
        <v>113</v>
      </c>
      <c r="H207" s="257">
        <v>1</v>
      </c>
      <c r="I207" s="258"/>
      <c r="J207" s="259">
        <v>11293</v>
      </c>
      <c r="K207" s="260">
        <v>6832</v>
      </c>
      <c r="L207" s="260">
        <v>0</v>
      </c>
      <c r="M207" s="260">
        <v>938</v>
      </c>
      <c r="N207" s="261">
        <v>19063</v>
      </c>
    </row>
    <row r="208" spans="1:14" s="62" customFormat="1" ht="12">
      <c r="A208" s="255">
        <v>430</v>
      </c>
      <c r="B208" s="255">
        <v>430170162</v>
      </c>
      <c r="C208" s="256" t="s">
        <v>105</v>
      </c>
      <c r="D208" s="255">
        <v>170</v>
      </c>
      <c r="E208" s="256" t="s">
        <v>67</v>
      </c>
      <c r="F208" s="255">
        <v>162</v>
      </c>
      <c r="G208" s="256" t="s">
        <v>233</v>
      </c>
      <c r="H208" s="257">
        <v>1</v>
      </c>
      <c r="I208" s="258"/>
      <c r="J208" s="259">
        <v>11116.235144927536</v>
      </c>
      <c r="K208" s="260">
        <v>2869</v>
      </c>
      <c r="L208" s="260">
        <v>0</v>
      </c>
      <c r="M208" s="260">
        <v>938</v>
      </c>
      <c r="N208" s="261">
        <v>14923.235144927536</v>
      </c>
    </row>
    <row r="209" spans="1:14" s="62" customFormat="1" ht="12">
      <c r="A209" s="255">
        <v>430</v>
      </c>
      <c r="B209" s="255">
        <v>430170170</v>
      </c>
      <c r="C209" s="256" t="s">
        <v>105</v>
      </c>
      <c r="D209" s="255">
        <v>170</v>
      </c>
      <c r="E209" s="256" t="s">
        <v>67</v>
      </c>
      <c r="F209" s="255">
        <v>170</v>
      </c>
      <c r="G209" s="256" t="s">
        <v>67</v>
      </c>
      <c r="H209" s="257">
        <v>487.32000000000005</v>
      </c>
      <c r="I209" s="258"/>
      <c r="J209" s="259">
        <v>11333</v>
      </c>
      <c r="K209" s="260">
        <v>2913</v>
      </c>
      <c r="L209" s="260">
        <v>0</v>
      </c>
      <c r="M209" s="260">
        <v>938</v>
      </c>
      <c r="N209" s="261">
        <v>15184</v>
      </c>
    </row>
    <row r="210" spans="1:14" s="62" customFormat="1" ht="12">
      <c r="A210" s="255">
        <v>430</v>
      </c>
      <c r="B210" s="255">
        <v>430170174</v>
      </c>
      <c r="C210" s="256" t="s">
        <v>105</v>
      </c>
      <c r="D210" s="255">
        <v>170</v>
      </c>
      <c r="E210" s="256" t="s">
        <v>67</v>
      </c>
      <c r="F210" s="255">
        <v>174</v>
      </c>
      <c r="G210" s="256" t="s">
        <v>114</v>
      </c>
      <c r="H210" s="257">
        <v>62.57</v>
      </c>
      <c r="I210" s="258"/>
      <c r="J210" s="259">
        <v>10672</v>
      </c>
      <c r="K210" s="260">
        <v>7643</v>
      </c>
      <c r="L210" s="260">
        <v>0</v>
      </c>
      <c r="M210" s="260">
        <v>938</v>
      </c>
      <c r="N210" s="261">
        <v>19253</v>
      </c>
    </row>
    <row r="211" spans="1:14" s="62" customFormat="1" ht="12">
      <c r="A211" s="255">
        <v>430</v>
      </c>
      <c r="B211" s="255">
        <v>430170198</v>
      </c>
      <c r="C211" s="256" t="s">
        <v>105</v>
      </c>
      <c r="D211" s="255">
        <v>170</v>
      </c>
      <c r="E211" s="256" t="s">
        <v>67</v>
      </c>
      <c r="F211" s="255">
        <v>198</v>
      </c>
      <c r="G211" s="256" t="s">
        <v>68</v>
      </c>
      <c r="H211" s="257">
        <v>4</v>
      </c>
      <c r="I211" s="258"/>
      <c r="J211" s="259">
        <v>10367</v>
      </c>
      <c r="K211" s="260">
        <v>5298</v>
      </c>
      <c r="L211" s="260">
        <v>0</v>
      </c>
      <c r="M211" s="260">
        <v>938</v>
      </c>
      <c r="N211" s="261">
        <v>16603</v>
      </c>
    </row>
    <row r="212" spans="1:14" s="62" customFormat="1" ht="12">
      <c r="A212" s="255">
        <v>430</v>
      </c>
      <c r="B212" s="255">
        <v>430170213</v>
      </c>
      <c r="C212" s="256" t="s">
        <v>105</v>
      </c>
      <c r="D212" s="255">
        <v>170</v>
      </c>
      <c r="E212" s="256" t="s">
        <v>67</v>
      </c>
      <c r="F212" s="255">
        <v>213</v>
      </c>
      <c r="G212" s="256" t="s">
        <v>116</v>
      </c>
      <c r="H212" s="257">
        <v>2.3199999999999998</v>
      </c>
      <c r="I212" s="258"/>
      <c r="J212" s="259">
        <v>9441</v>
      </c>
      <c r="K212" s="260">
        <v>7617</v>
      </c>
      <c r="L212" s="260">
        <v>0</v>
      </c>
      <c r="M212" s="260">
        <v>938</v>
      </c>
      <c r="N212" s="261">
        <v>17996</v>
      </c>
    </row>
    <row r="213" spans="1:14" s="62" customFormat="1" ht="12">
      <c r="A213" s="255">
        <v>430</v>
      </c>
      <c r="B213" s="255">
        <v>430170266</v>
      </c>
      <c r="C213" s="256" t="s">
        <v>105</v>
      </c>
      <c r="D213" s="255">
        <v>170</v>
      </c>
      <c r="E213" s="256" t="s">
        <v>67</v>
      </c>
      <c r="F213" s="255">
        <v>266</v>
      </c>
      <c r="G213" s="256" t="s">
        <v>176</v>
      </c>
      <c r="H213" s="257">
        <v>0.04</v>
      </c>
      <c r="I213" s="258"/>
      <c r="J213" s="259">
        <v>11293</v>
      </c>
      <c r="K213" s="260">
        <v>5799</v>
      </c>
      <c r="L213" s="260">
        <v>0</v>
      </c>
      <c r="M213" s="260">
        <v>938</v>
      </c>
      <c r="N213" s="261">
        <v>18030</v>
      </c>
    </row>
    <row r="214" spans="1:14" s="62" customFormat="1" ht="12">
      <c r="A214" s="255">
        <v>430</v>
      </c>
      <c r="B214" s="255">
        <v>430170271</v>
      </c>
      <c r="C214" s="256" t="s">
        <v>105</v>
      </c>
      <c r="D214" s="255">
        <v>170</v>
      </c>
      <c r="E214" s="256" t="s">
        <v>67</v>
      </c>
      <c r="F214" s="255">
        <v>271</v>
      </c>
      <c r="G214" s="256" t="s">
        <v>117</v>
      </c>
      <c r="H214" s="257">
        <v>23.5</v>
      </c>
      <c r="I214" s="258"/>
      <c r="J214" s="259">
        <v>10739</v>
      </c>
      <c r="K214" s="260">
        <v>3118</v>
      </c>
      <c r="L214" s="260">
        <v>0</v>
      </c>
      <c r="M214" s="260">
        <v>938</v>
      </c>
      <c r="N214" s="261">
        <v>14795</v>
      </c>
    </row>
    <row r="215" spans="1:14" s="62" customFormat="1" ht="12">
      <c r="A215" s="255">
        <v>430</v>
      </c>
      <c r="B215" s="255">
        <v>430170288</v>
      </c>
      <c r="C215" s="256" t="s">
        <v>105</v>
      </c>
      <c r="D215" s="255">
        <v>170</v>
      </c>
      <c r="E215" s="256" t="s">
        <v>67</v>
      </c>
      <c r="F215" s="255">
        <v>288</v>
      </c>
      <c r="G215" s="256" t="s">
        <v>70</v>
      </c>
      <c r="H215" s="257">
        <v>1</v>
      </c>
      <c r="I215" s="258"/>
      <c r="J215" s="259">
        <v>9441</v>
      </c>
      <c r="K215" s="260">
        <v>7617</v>
      </c>
      <c r="L215" s="260">
        <v>0</v>
      </c>
      <c r="M215" s="260">
        <v>938</v>
      </c>
      <c r="N215" s="261">
        <v>17996</v>
      </c>
    </row>
    <row r="216" spans="1:14" s="62" customFormat="1" ht="12">
      <c r="A216" s="255">
        <v>430</v>
      </c>
      <c r="B216" s="255">
        <v>430170314</v>
      </c>
      <c r="C216" s="256" t="s">
        <v>105</v>
      </c>
      <c r="D216" s="255">
        <v>170</v>
      </c>
      <c r="E216" s="256" t="s">
        <v>67</v>
      </c>
      <c r="F216" s="255">
        <v>314</v>
      </c>
      <c r="G216" s="256" t="s">
        <v>30</v>
      </c>
      <c r="H216" s="257">
        <v>0.83</v>
      </c>
      <c r="I216" s="258"/>
      <c r="J216" s="259">
        <v>12893.87921159187</v>
      </c>
      <c r="K216" s="260">
        <v>10292</v>
      </c>
      <c r="L216" s="260">
        <v>0</v>
      </c>
      <c r="M216" s="260">
        <v>938</v>
      </c>
      <c r="N216" s="261">
        <v>24123.87921159187</v>
      </c>
    </row>
    <row r="217" spans="1:14" s="62" customFormat="1" ht="12">
      <c r="A217" s="255">
        <v>430</v>
      </c>
      <c r="B217" s="255">
        <v>430170321</v>
      </c>
      <c r="C217" s="256" t="s">
        <v>105</v>
      </c>
      <c r="D217" s="255">
        <v>170</v>
      </c>
      <c r="E217" s="256" t="s">
        <v>67</v>
      </c>
      <c r="F217" s="255">
        <v>321</v>
      </c>
      <c r="G217" s="256" t="s">
        <v>118</v>
      </c>
      <c r="H217" s="257">
        <v>7.48</v>
      </c>
      <c r="I217" s="258"/>
      <c r="J217" s="259">
        <v>11901</v>
      </c>
      <c r="K217" s="260">
        <v>6143</v>
      </c>
      <c r="L217" s="260">
        <v>0</v>
      </c>
      <c r="M217" s="260">
        <v>938</v>
      </c>
      <c r="N217" s="261">
        <v>18982</v>
      </c>
    </row>
    <row r="218" spans="1:14" s="62" customFormat="1" ht="12">
      <c r="A218" s="255">
        <v>430</v>
      </c>
      <c r="B218" s="255">
        <v>430170322</v>
      </c>
      <c r="C218" s="256" t="s">
        <v>105</v>
      </c>
      <c r="D218" s="255">
        <v>170</v>
      </c>
      <c r="E218" s="256" t="s">
        <v>67</v>
      </c>
      <c r="F218" s="255">
        <v>322</v>
      </c>
      <c r="G218" s="256" t="s">
        <v>119</v>
      </c>
      <c r="H218" s="257">
        <v>1</v>
      </c>
      <c r="I218" s="258"/>
      <c r="J218" s="259">
        <v>15542</v>
      </c>
      <c r="K218" s="260">
        <v>8984</v>
      </c>
      <c r="L218" s="260">
        <v>0</v>
      </c>
      <c r="M218" s="260">
        <v>938</v>
      </c>
      <c r="N218" s="261">
        <v>25464</v>
      </c>
    </row>
    <row r="219" spans="1:14" s="62" customFormat="1" ht="12">
      <c r="A219" s="255">
        <v>430</v>
      </c>
      <c r="B219" s="255">
        <v>430170348</v>
      </c>
      <c r="C219" s="256" t="s">
        <v>105</v>
      </c>
      <c r="D219" s="255">
        <v>170</v>
      </c>
      <c r="E219" s="256" t="s">
        <v>67</v>
      </c>
      <c r="F219" s="255">
        <v>348</v>
      </c>
      <c r="G219" s="256" t="s">
        <v>104</v>
      </c>
      <c r="H219" s="257">
        <v>7.38</v>
      </c>
      <c r="I219" s="258"/>
      <c r="J219" s="259">
        <v>13716</v>
      </c>
      <c r="K219" s="260">
        <v>0</v>
      </c>
      <c r="L219" s="260">
        <v>0</v>
      </c>
      <c r="M219" s="260">
        <v>938</v>
      </c>
      <c r="N219" s="261">
        <v>14654</v>
      </c>
    </row>
    <row r="220" spans="1:14" s="62" customFormat="1" ht="12">
      <c r="A220" s="255">
        <v>430</v>
      </c>
      <c r="B220" s="255">
        <v>430170600</v>
      </c>
      <c r="C220" s="256" t="s">
        <v>105</v>
      </c>
      <c r="D220" s="255">
        <v>170</v>
      </c>
      <c r="E220" s="256" t="s">
        <v>67</v>
      </c>
      <c r="F220" s="255">
        <v>600</v>
      </c>
      <c r="G220" s="256" t="s">
        <v>142</v>
      </c>
      <c r="H220" s="257">
        <v>0.99</v>
      </c>
      <c r="I220" s="258"/>
      <c r="J220" s="259">
        <v>11293.540591367186</v>
      </c>
      <c r="K220" s="260">
        <v>5208</v>
      </c>
      <c r="L220" s="260">
        <v>0</v>
      </c>
      <c r="M220" s="260">
        <v>938</v>
      </c>
      <c r="N220" s="261">
        <v>17439.540591367186</v>
      </c>
    </row>
    <row r="221" spans="1:14" s="62" customFormat="1" ht="12">
      <c r="A221" s="255">
        <v>430</v>
      </c>
      <c r="B221" s="255">
        <v>430170616</v>
      </c>
      <c r="C221" s="256" t="s">
        <v>105</v>
      </c>
      <c r="D221" s="255">
        <v>170</v>
      </c>
      <c r="E221" s="256" t="s">
        <v>67</v>
      </c>
      <c r="F221" s="255">
        <v>616</v>
      </c>
      <c r="G221" s="256" t="s">
        <v>87</v>
      </c>
      <c r="H221" s="257">
        <v>1</v>
      </c>
      <c r="I221" s="258"/>
      <c r="J221" s="259">
        <v>11770.241333739343</v>
      </c>
      <c r="K221" s="260">
        <v>4121</v>
      </c>
      <c r="L221" s="260">
        <v>0</v>
      </c>
      <c r="M221" s="260">
        <v>938</v>
      </c>
      <c r="N221" s="261">
        <v>16829.241333739345</v>
      </c>
    </row>
    <row r="222" spans="1:14" s="62" customFormat="1" ht="12">
      <c r="A222" s="255">
        <v>430</v>
      </c>
      <c r="B222" s="255">
        <v>430170620</v>
      </c>
      <c r="C222" s="256" t="s">
        <v>105</v>
      </c>
      <c r="D222" s="255">
        <v>170</v>
      </c>
      <c r="E222" s="256" t="s">
        <v>67</v>
      </c>
      <c r="F222" s="255">
        <v>620</v>
      </c>
      <c r="G222" s="256" t="s">
        <v>121</v>
      </c>
      <c r="H222" s="257">
        <v>10</v>
      </c>
      <c r="I222" s="258"/>
      <c r="J222" s="259">
        <v>11029</v>
      </c>
      <c r="K222" s="260">
        <v>6019</v>
      </c>
      <c r="L222" s="260">
        <v>0</v>
      </c>
      <c r="M222" s="260">
        <v>938</v>
      </c>
      <c r="N222" s="261">
        <v>17986</v>
      </c>
    </row>
    <row r="223" spans="1:14" s="62" customFormat="1" ht="12">
      <c r="A223" s="255">
        <v>430</v>
      </c>
      <c r="B223" s="255">
        <v>430170673</v>
      </c>
      <c r="C223" s="256" t="s">
        <v>105</v>
      </c>
      <c r="D223" s="255">
        <v>170</v>
      </c>
      <c r="E223" s="256" t="s">
        <v>67</v>
      </c>
      <c r="F223" s="255">
        <v>673</v>
      </c>
      <c r="G223" s="256" t="s">
        <v>143</v>
      </c>
      <c r="H223" s="257">
        <v>1</v>
      </c>
      <c r="I223" s="258"/>
      <c r="J223" s="259">
        <v>9441</v>
      </c>
      <c r="K223" s="260">
        <v>6062</v>
      </c>
      <c r="L223" s="260">
        <v>0</v>
      </c>
      <c r="M223" s="260">
        <v>938</v>
      </c>
      <c r="N223" s="261">
        <v>16441</v>
      </c>
    </row>
    <row r="224" spans="1:14" s="62" customFormat="1" ht="12">
      <c r="A224" s="255">
        <v>430</v>
      </c>
      <c r="B224" s="255">
        <v>430170690</v>
      </c>
      <c r="C224" s="256" t="s">
        <v>105</v>
      </c>
      <c r="D224" s="255">
        <v>170</v>
      </c>
      <c r="E224" s="256" t="s">
        <v>67</v>
      </c>
      <c r="F224" s="255">
        <v>690</v>
      </c>
      <c r="G224" s="256" t="s">
        <v>182</v>
      </c>
      <c r="H224" s="257">
        <v>0.95</v>
      </c>
      <c r="I224" s="258"/>
      <c r="J224" s="259">
        <v>9441</v>
      </c>
      <c r="K224" s="260">
        <v>3857</v>
      </c>
      <c r="L224" s="260">
        <v>0</v>
      </c>
      <c r="M224" s="260">
        <v>938</v>
      </c>
      <c r="N224" s="261">
        <v>14236</v>
      </c>
    </row>
    <row r="225" spans="1:14" s="62" customFormat="1" ht="12">
      <c r="A225" s="255">
        <v>430</v>
      </c>
      <c r="B225" s="255">
        <v>430170695</v>
      </c>
      <c r="C225" s="256" t="s">
        <v>105</v>
      </c>
      <c r="D225" s="255">
        <v>170</v>
      </c>
      <c r="E225" s="256" t="s">
        <v>67</v>
      </c>
      <c r="F225" s="255">
        <v>695</v>
      </c>
      <c r="G225" s="256" t="s">
        <v>122</v>
      </c>
      <c r="H225" s="257">
        <v>1</v>
      </c>
      <c r="I225" s="258"/>
      <c r="J225" s="259">
        <v>11293</v>
      </c>
      <c r="K225" s="260">
        <v>7277</v>
      </c>
      <c r="L225" s="260">
        <v>0</v>
      </c>
      <c r="M225" s="260">
        <v>938</v>
      </c>
      <c r="N225" s="261">
        <v>19508</v>
      </c>
    </row>
    <row r="226" spans="1:14" s="62" customFormat="1" ht="12">
      <c r="A226" s="255">
        <v>430</v>
      </c>
      <c r="B226" s="255">
        <v>430170710</v>
      </c>
      <c r="C226" s="256" t="s">
        <v>105</v>
      </c>
      <c r="D226" s="255">
        <v>170</v>
      </c>
      <c r="E226" s="256" t="s">
        <v>67</v>
      </c>
      <c r="F226" s="255">
        <v>710</v>
      </c>
      <c r="G226" s="256" t="s">
        <v>73</v>
      </c>
      <c r="H226" s="257">
        <v>4</v>
      </c>
      <c r="I226" s="258"/>
      <c r="J226" s="259">
        <v>10923</v>
      </c>
      <c r="K226" s="260">
        <v>5279</v>
      </c>
      <c r="L226" s="260">
        <v>0</v>
      </c>
      <c r="M226" s="260">
        <v>938</v>
      </c>
      <c r="N226" s="261">
        <v>17140</v>
      </c>
    </row>
    <row r="227" spans="1:14" s="62" customFormat="1" ht="12">
      <c r="A227" s="255">
        <v>430</v>
      </c>
      <c r="B227" s="255">
        <v>430170725</v>
      </c>
      <c r="C227" s="256" t="s">
        <v>105</v>
      </c>
      <c r="D227" s="255">
        <v>170</v>
      </c>
      <c r="E227" s="256" t="s">
        <v>67</v>
      </c>
      <c r="F227" s="255">
        <v>725</v>
      </c>
      <c r="G227" s="256" t="s">
        <v>123</v>
      </c>
      <c r="H227" s="257">
        <v>16.350000000000001</v>
      </c>
      <c r="I227" s="258"/>
      <c r="J227" s="259">
        <v>10821</v>
      </c>
      <c r="K227" s="260">
        <v>3515</v>
      </c>
      <c r="L227" s="260">
        <v>0</v>
      </c>
      <c r="M227" s="260">
        <v>938</v>
      </c>
      <c r="N227" s="261">
        <v>15274</v>
      </c>
    </row>
    <row r="228" spans="1:14" s="62" customFormat="1" ht="12">
      <c r="A228" s="255">
        <v>430</v>
      </c>
      <c r="B228" s="255">
        <v>430170730</v>
      </c>
      <c r="C228" s="256" t="s">
        <v>105</v>
      </c>
      <c r="D228" s="255">
        <v>170</v>
      </c>
      <c r="E228" s="256" t="s">
        <v>67</v>
      </c>
      <c r="F228" s="255">
        <v>730</v>
      </c>
      <c r="G228" s="256" t="s">
        <v>124</v>
      </c>
      <c r="H228" s="257">
        <v>7.3900000000000006</v>
      </c>
      <c r="I228" s="258"/>
      <c r="J228" s="259">
        <v>12299</v>
      </c>
      <c r="K228" s="260">
        <v>4556</v>
      </c>
      <c r="L228" s="260">
        <v>0</v>
      </c>
      <c r="M228" s="260">
        <v>938</v>
      </c>
      <c r="N228" s="261">
        <v>17793</v>
      </c>
    </row>
    <row r="229" spans="1:14" s="62" customFormat="1" ht="12">
      <c r="A229" s="255">
        <v>430</v>
      </c>
      <c r="B229" s="255">
        <v>430170735</v>
      </c>
      <c r="C229" s="256" t="s">
        <v>105</v>
      </c>
      <c r="D229" s="255">
        <v>170</v>
      </c>
      <c r="E229" s="256" t="s">
        <v>67</v>
      </c>
      <c r="F229" s="255">
        <v>735</v>
      </c>
      <c r="G229" s="256" t="s">
        <v>125</v>
      </c>
      <c r="H229" s="257">
        <v>2</v>
      </c>
      <c r="I229" s="258"/>
      <c r="J229" s="259">
        <v>10676</v>
      </c>
      <c r="K229" s="260">
        <v>5034</v>
      </c>
      <c r="L229" s="260">
        <v>0</v>
      </c>
      <c r="M229" s="260">
        <v>938</v>
      </c>
      <c r="N229" s="261">
        <v>16648</v>
      </c>
    </row>
    <row r="230" spans="1:14" s="62" customFormat="1" ht="12">
      <c r="A230" s="255">
        <v>430</v>
      </c>
      <c r="B230" s="255">
        <v>430170775</v>
      </c>
      <c r="C230" s="256" t="s">
        <v>105</v>
      </c>
      <c r="D230" s="255">
        <v>170</v>
      </c>
      <c r="E230" s="256" t="s">
        <v>67</v>
      </c>
      <c r="F230" s="255">
        <v>775</v>
      </c>
      <c r="G230" s="256" t="s">
        <v>126</v>
      </c>
      <c r="H230" s="257">
        <v>2.8</v>
      </c>
      <c r="I230" s="258"/>
      <c r="J230" s="259">
        <v>10676</v>
      </c>
      <c r="K230" s="260">
        <v>3008</v>
      </c>
      <c r="L230" s="260">
        <v>0</v>
      </c>
      <c r="M230" s="260">
        <v>938</v>
      </c>
      <c r="N230" s="261">
        <v>14622</v>
      </c>
    </row>
    <row r="231" spans="1:14" s="62" customFormat="1" ht="12">
      <c r="A231" s="255">
        <v>431</v>
      </c>
      <c r="B231" s="255">
        <v>431149079</v>
      </c>
      <c r="C231" s="256" t="s">
        <v>127</v>
      </c>
      <c r="D231" s="255">
        <v>149</v>
      </c>
      <c r="E231" s="256" t="s">
        <v>81</v>
      </c>
      <c r="F231" s="255">
        <v>79</v>
      </c>
      <c r="G231" s="256" t="s">
        <v>90</v>
      </c>
      <c r="H231" s="257">
        <v>1</v>
      </c>
      <c r="I231" s="258"/>
      <c r="J231" s="259">
        <v>11966</v>
      </c>
      <c r="K231" s="260">
        <v>32</v>
      </c>
      <c r="L231" s="260">
        <v>0</v>
      </c>
      <c r="M231" s="260">
        <v>938</v>
      </c>
      <c r="N231" s="261">
        <v>12936</v>
      </c>
    </row>
    <row r="232" spans="1:14" s="62" customFormat="1" ht="12">
      <c r="A232" s="255">
        <v>431</v>
      </c>
      <c r="B232" s="255">
        <v>431149128</v>
      </c>
      <c r="C232" s="256" t="s">
        <v>127</v>
      </c>
      <c r="D232" s="255">
        <v>149</v>
      </c>
      <c r="E232" s="256" t="s">
        <v>81</v>
      </c>
      <c r="F232" s="255">
        <v>128</v>
      </c>
      <c r="G232" s="256" t="s">
        <v>128</v>
      </c>
      <c r="H232" s="257">
        <v>10.32</v>
      </c>
      <c r="I232" s="258"/>
      <c r="J232" s="259">
        <v>14119</v>
      </c>
      <c r="K232" s="260">
        <v>1271</v>
      </c>
      <c r="L232" s="260">
        <v>0</v>
      </c>
      <c r="M232" s="260">
        <v>938</v>
      </c>
      <c r="N232" s="261">
        <v>16328</v>
      </c>
    </row>
    <row r="233" spans="1:14" s="62" customFormat="1" ht="12">
      <c r="A233" s="255">
        <v>431</v>
      </c>
      <c r="B233" s="255">
        <v>431149149</v>
      </c>
      <c r="C233" s="256" t="s">
        <v>127</v>
      </c>
      <c r="D233" s="255">
        <v>149</v>
      </c>
      <c r="E233" s="256" t="s">
        <v>81</v>
      </c>
      <c r="F233" s="255">
        <v>149</v>
      </c>
      <c r="G233" s="256" t="s">
        <v>81</v>
      </c>
      <c r="H233" s="257">
        <v>358.54000000000013</v>
      </c>
      <c r="I233" s="258"/>
      <c r="J233" s="259">
        <v>14126</v>
      </c>
      <c r="K233" s="260">
        <v>522</v>
      </c>
      <c r="L233" s="260">
        <v>713.93707815027585</v>
      </c>
      <c r="M233" s="260">
        <v>938</v>
      </c>
      <c r="N233" s="261">
        <v>16299.937078150277</v>
      </c>
    </row>
    <row r="234" spans="1:14" s="62" customFormat="1" ht="12">
      <c r="A234" s="255">
        <v>431</v>
      </c>
      <c r="B234" s="255">
        <v>431149160</v>
      </c>
      <c r="C234" s="256" t="s">
        <v>127</v>
      </c>
      <c r="D234" s="255">
        <v>149</v>
      </c>
      <c r="E234" s="256" t="s">
        <v>81</v>
      </c>
      <c r="F234" s="255">
        <v>160</v>
      </c>
      <c r="G234" s="256" t="s">
        <v>140</v>
      </c>
      <c r="H234" s="257">
        <v>2.23</v>
      </c>
      <c r="I234" s="258"/>
      <c r="J234" s="259">
        <v>14498.69230261108</v>
      </c>
      <c r="K234" s="260">
        <v>187</v>
      </c>
      <c r="L234" s="260">
        <v>0</v>
      </c>
      <c r="M234" s="260">
        <v>938</v>
      </c>
      <c r="N234" s="261">
        <v>15623.69230261108</v>
      </c>
    </row>
    <row r="235" spans="1:14" s="62" customFormat="1" ht="12">
      <c r="A235" s="255">
        <v>431</v>
      </c>
      <c r="B235" s="255">
        <v>431149181</v>
      </c>
      <c r="C235" s="256" t="s">
        <v>127</v>
      </c>
      <c r="D235" s="255">
        <v>149</v>
      </c>
      <c r="E235" s="256" t="s">
        <v>81</v>
      </c>
      <c r="F235" s="255">
        <v>181</v>
      </c>
      <c r="G235" s="256" t="s">
        <v>83</v>
      </c>
      <c r="H235" s="257">
        <v>20.68</v>
      </c>
      <c r="I235" s="258"/>
      <c r="J235" s="259">
        <v>12836</v>
      </c>
      <c r="K235" s="260">
        <v>446</v>
      </c>
      <c r="L235" s="260">
        <v>0</v>
      </c>
      <c r="M235" s="260">
        <v>938</v>
      </c>
      <c r="N235" s="261">
        <v>14220</v>
      </c>
    </row>
    <row r="236" spans="1:14" s="62" customFormat="1" ht="12">
      <c r="A236" s="255">
        <v>431</v>
      </c>
      <c r="B236" s="255">
        <v>431149211</v>
      </c>
      <c r="C236" s="256" t="s">
        <v>127</v>
      </c>
      <c r="D236" s="255">
        <v>149</v>
      </c>
      <c r="E236" s="256" t="s">
        <v>81</v>
      </c>
      <c r="F236" s="255">
        <v>211</v>
      </c>
      <c r="G236" s="256" t="s">
        <v>91</v>
      </c>
      <c r="H236" s="257">
        <v>2</v>
      </c>
      <c r="I236" s="258"/>
      <c r="J236" s="259">
        <v>13458</v>
      </c>
      <c r="K236" s="260">
        <v>3396</v>
      </c>
      <c r="L236" s="260">
        <v>0</v>
      </c>
      <c r="M236" s="260">
        <v>938</v>
      </c>
      <c r="N236" s="261">
        <v>17792</v>
      </c>
    </row>
    <row r="237" spans="1:14" s="62" customFormat="1" ht="12">
      <c r="A237" s="255">
        <v>432</v>
      </c>
      <c r="B237" s="255">
        <v>432712020</v>
      </c>
      <c r="C237" s="256" t="s">
        <v>129</v>
      </c>
      <c r="D237" s="255">
        <v>712</v>
      </c>
      <c r="E237" s="256" t="s">
        <v>130</v>
      </c>
      <c r="F237" s="255">
        <v>20</v>
      </c>
      <c r="G237" s="256" t="s">
        <v>131</v>
      </c>
      <c r="H237" s="257">
        <v>79.960000000000008</v>
      </c>
      <c r="I237" s="258"/>
      <c r="J237" s="259">
        <v>9897</v>
      </c>
      <c r="K237" s="260">
        <v>3093</v>
      </c>
      <c r="L237" s="260">
        <v>0</v>
      </c>
      <c r="M237" s="260">
        <v>938</v>
      </c>
      <c r="N237" s="261">
        <v>13928</v>
      </c>
    </row>
    <row r="238" spans="1:14" s="62" customFormat="1" ht="12">
      <c r="A238" s="255">
        <v>432</v>
      </c>
      <c r="B238" s="255">
        <v>432712096</v>
      </c>
      <c r="C238" s="256" t="s">
        <v>129</v>
      </c>
      <c r="D238" s="255">
        <v>712</v>
      </c>
      <c r="E238" s="256" t="s">
        <v>130</v>
      </c>
      <c r="F238" s="255">
        <v>96</v>
      </c>
      <c r="G238" s="256" t="s">
        <v>216</v>
      </c>
      <c r="H238" s="257">
        <v>1</v>
      </c>
      <c r="I238" s="258"/>
      <c r="J238" s="259">
        <v>9220</v>
      </c>
      <c r="K238" s="260">
        <v>6254</v>
      </c>
      <c r="L238" s="260">
        <v>0</v>
      </c>
      <c r="M238" s="260">
        <v>938</v>
      </c>
      <c r="N238" s="261">
        <v>16412</v>
      </c>
    </row>
    <row r="239" spans="1:14" s="62" customFormat="1" ht="12">
      <c r="A239" s="255">
        <v>432</v>
      </c>
      <c r="B239" s="255">
        <v>432712172</v>
      </c>
      <c r="C239" s="256" t="s">
        <v>129</v>
      </c>
      <c r="D239" s="255">
        <v>712</v>
      </c>
      <c r="E239" s="256" t="s">
        <v>130</v>
      </c>
      <c r="F239" s="255">
        <v>172</v>
      </c>
      <c r="G239" s="256" t="s">
        <v>264</v>
      </c>
      <c r="H239" s="257">
        <v>1</v>
      </c>
      <c r="I239" s="258"/>
      <c r="J239" s="259">
        <v>9220</v>
      </c>
      <c r="K239" s="260">
        <v>6704</v>
      </c>
      <c r="L239" s="260">
        <v>0</v>
      </c>
      <c r="M239" s="260">
        <v>938</v>
      </c>
      <c r="N239" s="261">
        <v>16862</v>
      </c>
    </row>
    <row r="240" spans="1:14" s="62" customFormat="1" ht="12">
      <c r="A240" s="255">
        <v>432</v>
      </c>
      <c r="B240" s="255">
        <v>432712261</v>
      </c>
      <c r="C240" s="256" t="s">
        <v>129</v>
      </c>
      <c r="D240" s="255">
        <v>712</v>
      </c>
      <c r="E240" s="256" t="s">
        <v>130</v>
      </c>
      <c r="F240" s="255">
        <v>261</v>
      </c>
      <c r="G240" s="256" t="s">
        <v>133</v>
      </c>
      <c r="H240" s="257">
        <v>20.36</v>
      </c>
      <c r="I240" s="258"/>
      <c r="J240" s="259">
        <v>10236</v>
      </c>
      <c r="K240" s="260">
        <v>7651</v>
      </c>
      <c r="L240" s="260">
        <v>0</v>
      </c>
      <c r="M240" s="260">
        <v>938</v>
      </c>
      <c r="N240" s="261">
        <v>18825</v>
      </c>
    </row>
    <row r="241" spans="1:14" s="62" customFormat="1" ht="12">
      <c r="A241" s="255">
        <v>432</v>
      </c>
      <c r="B241" s="255">
        <v>432712300</v>
      </c>
      <c r="C241" s="256" t="s">
        <v>129</v>
      </c>
      <c r="D241" s="255">
        <v>712</v>
      </c>
      <c r="E241" s="256" t="s">
        <v>130</v>
      </c>
      <c r="F241" s="255">
        <v>300</v>
      </c>
      <c r="G241" s="256" t="s">
        <v>134</v>
      </c>
      <c r="H241" s="257">
        <v>1</v>
      </c>
      <c r="I241" s="258"/>
      <c r="J241" s="259">
        <v>14035</v>
      </c>
      <c r="K241" s="260">
        <v>28108</v>
      </c>
      <c r="L241" s="260">
        <v>0</v>
      </c>
      <c r="M241" s="260">
        <v>938</v>
      </c>
      <c r="N241" s="261">
        <v>43081</v>
      </c>
    </row>
    <row r="242" spans="1:14" s="62" customFormat="1" ht="12">
      <c r="A242" s="255">
        <v>432</v>
      </c>
      <c r="B242" s="255">
        <v>432712310</v>
      </c>
      <c r="C242" s="256" t="s">
        <v>129</v>
      </c>
      <c r="D242" s="255">
        <v>712</v>
      </c>
      <c r="E242" s="256" t="s">
        <v>130</v>
      </c>
      <c r="F242" s="255">
        <v>310</v>
      </c>
      <c r="G242" s="256" t="s">
        <v>267</v>
      </c>
      <c r="H242" s="257">
        <v>0.23</v>
      </c>
      <c r="I242" s="258"/>
      <c r="J242" s="259">
        <v>13330.379211106216</v>
      </c>
      <c r="K242" s="260">
        <v>4337</v>
      </c>
      <c r="L242" s="260">
        <v>0</v>
      </c>
      <c r="M242" s="260">
        <v>938</v>
      </c>
      <c r="N242" s="261">
        <v>18605.379211106214</v>
      </c>
    </row>
    <row r="243" spans="1:14" s="62" customFormat="1" ht="12">
      <c r="A243" s="255">
        <v>432</v>
      </c>
      <c r="B243" s="255">
        <v>432712350</v>
      </c>
      <c r="C243" s="256" t="s">
        <v>129</v>
      </c>
      <c r="D243" s="255">
        <v>712</v>
      </c>
      <c r="E243" s="256" t="s">
        <v>130</v>
      </c>
      <c r="F243" s="255">
        <v>350</v>
      </c>
      <c r="G243" s="256" t="s">
        <v>180</v>
      </c>
      <c r="H243" s="257">
        <v>0.5</v>
      </c>
      <c r="I243" s="258"/>
      <c r="J243" s="259">
        <v>10582.617802238443</v>
      </c>
      <c r="K243" s="260">
        <v>9028</v>
      </c>
      <c r="L243" s="260">
        <v>0</v>
      </c>
      <c r="M243" s="260">
        <v>938</v>
      </c>
      <c r="N243" s="261">
        <v>20548.617802238441</v>
      </c>
    </row>
    <row r="244" spans="1:14" s="62" customFormat="1" ht="12">
      <c r="A244" s="255">
        <v>432</v>
      </c>
      <c r="B244" s="255">
        <v>432712645</v>
      </c>
      <c r="C244" s="256" t="s">
        <v>129</v>
      </c>
      <c r="D244" s="255">
        <v>712</v>
      </c>
      <c r="E244" s="256" t="s">
        <v>130</v>
      </c>
      <c r="F244" s="255">
        <v>645</v>
      </c>
      <c r="G244" s="256" t="s">
        <v>135</v>
      </c>
      <c r="H244" s="257">
        <v>51.730000000000004</v>
      </c>
      <c r="I244" s="258"/>
      <c r="J244" s="259">
        <v>10574</v>
      </c>
      <c r="K244" s="260">
        <v>4995</v>
      </c>
      <c r="L244" s="260">
        <v>0</v>
      </c>
      <c r="M244" s="260">
        <v>938</v>
      </c>
      <c r="N244" s="261">
        <v>16507</v>
      </c>
    </row>
    <row r="245" spans="1:14" s="62" customFormat="1" ht="12">
      <c r="A245" s="255">
        <v>432</v>
      </c>
      <c r="B245" s="255">
        <v>432712660</v>
      </c>
      <c r="C245" s="256" t="s">
        <v>129</v>
      </c>
      <c r="D245" s="255">
        <v>712</v>
      </c>
      <c r="E245" s="256" t="s">
        <v>130</v>
      </c>
      <c r="F245" s="255">
        <v>660</v>
      </c>
      <c r="G245" s="256" t="s">
        <v>136</v>
      </c>
      <c r="H245" s="257">
        <v>76.97</v>
      </c>
      <c r="I245" s="258"/>
      <c r="J245" s="259">
        <v>10468</v>
      </c>
      <c r="K245" s="260">
        <v>11186</v>
      </c>
      <c r="L245" s="260">
        <v>0</v>
      </c>
      <c r="M245" s="260">
        <v>938</v>
      </c>
      <c r="N245" s="261">
        <v>22592</v>
      </c>
    </row>
    <row r="246" spans="1:14" s="62" customFormat="1" ht="12">
      <c r="A246" s="255">
        <v>432</v>
      </c>
      <c r="B246" s="255">
        <v>432712710</v>
      </c>
      <c r="C246" s="256" t="s">
        <v>129</v>
      </c>
      <c r="D246" s="255">
        <v>712</v>
      </c>
      <c r="E246" s="256" t="s">
        <v>130</v>
      </c>
      <c r="F246" s="255">
        <v>710</v>
      </c>
      <c r="G246" s="256" t="s">
        <v>73</v>
      </c>
      <c r="H246" s="257">
        <v>0.5</v>
      </c>
      <c r="I246" s="258"/>
      <c r="J246" s="259">
        <v>10760.516942463148</v>
      </c>
      <c r="K246" s="260">
        <v>5201</v>
      </c>
      <c r="L246" s="260">
        <v>0</v>
      </c>
      <c r="M246" s="260">
        <v>938</v>
      </c>
      <c r="N246" s="261">
        <v>16899.516942463146</v>
      </c>
    </row>
    <row r="247" spans="1:14" s="62" customFormat="1" ht="12">
      <c r="A247" s="255">
        <v>432</v>
      </c>
      <c r="B247" s="255">
        <v>432712712</v>
      </c>
      <c r="C247" s="256" t="s">
        <v>129</v>
      </c>
      <c r="D247" s="255">
        <v>712</v>
      </c>
      <c r="E247" s="256" t="s">
        <v>130</v>
      </c>
      <c r="F247" s="255">
        <v>712</v>
      </c>
      <c r="G247" s="256" t="s">
        <v>130</v>
      </c>
      <c r="H247" s="257">
        <v>16</v>
      </c>
      <c r="I247" s="258"/>
      <c r="J247" s="259">
        <v>10250</v>
      </c>
      <c r="K247" s="260">
        <v>7484</v>
      </c>
      <c r="L247" s="260">
        <v>0</v>
      </c>
      <c r="M247" s="260">
        <v>938</v>
      </c>
      <c r="N247" s="261">
        <v>18672</v>
      </c>
    </row>
    <row r="248" spans="1:14" s="62" customFormat="1" ht="12">
      <c r="A248" s="255">
        <v>435</v>
      </c>
      <c r="B248" s="255">
        <v>435301009</v>
      </c>
      <c r="C248" s="256" t="s">
        <v>137</v>
      </c>
      <c r="D248" s="255">
        <v>301</v>
      </c>
      <c r="E248" s="256" t="s">
        <v>138</v>
      </c>
      <c r="F248" s="255">
        <v>9</v>
      </c>
      <c r="G248" s="256" t="s">
        <v>89</v>
      </c>
      <c r="H248" s="257">
        <v>2</v>
      </c>
      <c r="I248" s="258"/>
      <c r="J248" s="259">
        <v>11023</v>
      </c>
      <c r="K248" s="260">
        <v>8022</v>
      </c>
      <c r="L248" s="260">
        <v>0</v>
      </c>
      <c r="M248" s="260">
        <v>938</v>
      </c>
      <c r="N248" s="261">
        <v>19983</v>
      </c>
    </row>
    <row r="249" spans="1:14" s="62" customFormat="1" ht="12">
      <c r="A249" s="255">
        <v>435</v>
      </c>
      <c r="B249" s="255">
        <v>435301031</v>
      </c>
      <c r="C249" s="256" t="s">
        <v>137</v>
      </c>
      <c r="D249" s="255">
        <v>301</v>
      </c>
      <c r="E249" s="256" t="s">
        <v>138</v>
      </c>
      <c r="F249" s="255">
        <v>31</v>
      </c>
      <c r="G249" s="256" t="s">
        <v>80</v>
      </c>
      <c r="H249" s="257">
        <v>57.49</v>
      </c>
      <c r="I249" s="258"/>
      <c r="J249" s="259">
        <v>10561</v>
      </c>
      <c r="K249" s="260">
        <v>5647</v>
      </c>
      <c r="L249" s="260">
        <v>0</v>
      </c>
      <c r="M249" s="260">
        <v>938</v>
      </c>
      <c r="N249" s="261">
        <v>17146</v>
      </c>
    </row>
    <row r="250" spans="1:14" s="62" customFormat="1" ht="12">
      <c r="A250" s="255">
        <v>435</v>
      </c>
      <c r="B250" s="255">
        <v>435301048</v>
      </c>
      <c r="C250" s="256" t="s">
        <v>137</v>
      </c>
      <c r="D250" s="255">
        <v>301</v>
      </c>
      <c r="E250" s="256" t="s">
        <v>138</v>
      </c>
      <c r="F250" s="255">
        <v>48</v>
      </c>
      <c r="G250" s="256" t="s">
        <v>224</v>
      </c>
      <c r="H250" s="257">
        <v>2</v>
      </c>
      <c r="I250" s="258"/>
      <c r="J250" s="259">
        <v>11023</v>
      </c>
      <c r="K250" s="260">
        <v>9861</v>
      </c>
      <c r="L250" s="260">
        <v>0</v>
      </c>
      <c r="M250" s="260">
        <v>938</v>
      </c>
      <c r="N250" s="261">
        <v>21822</v>
      </c>
    </row>
    <row r="251" spans="1:14" s="62" customFormat="1" ht="12">
      <c r="A251" s="255">
        <v>435</v>
      </c>
      <c r="B251" s="255">
        <v>435301056</v>
      </c>
      <c r="C251" s="256" t="s">
        <v>137</v>
      </c>
      <c r="D251" s="255">
        <v>301</v>
      </c>
      <c r="E251" s="256" t="s">
        <v>138</v>
      </c>
      <c r="F251" s="255">
        <v>56</v>
      </c>
      <c r="G251" s="256" t="s">
        <v>139</v>
      </c>
      <c r="H251" s="257">
        <v>91.490000000000009</v>
      </c>
      <c r="I251" s="258"/>
      <c r="J251" s="259">
        <v>10573</v>
      </c>
      <c r="K251" s="260">
        <v>4028</v>
      </c>
      <c r="L251" s="260">
        <v>0</v>
      </c>
      <c r="M251" s="260">
        <v>938</v>
      </c>
      <c r="N251" s="261">
        <v>15539</v>
      </c>
    </row>
    <row r="252" spans="1:14" s="62" customFormat="1" ht="12">
      <c r="A252" s="255">
        <v>435</v>
      </c>
      <c r="B252" s="255">
        <v>435301079</v>
      </c>
      <c r="C252" s="256" t="s">
        <v>137</v>
      </c>
      <c r="D252" s="255">
        <v>301</v>
      </c>
      <c r="E252" s="256" t="s">
        <v>138</v>
      </c>
      <c r="F252" s="255">
        <v>79</v>
      </c>
      <c r="G252" s="256" t="s">
        <v>90</v>
      </c>
      <c r="H252" s="257">
        <v>156.05000000000001</v>
      </c>
      <c r="I252" s="258"/>
      <c r="J252" s="259">
        <v>10729</v>
      </c>
      <c r="K252" s="260">
        <v>28</v>
      </c>
      <c r="L252" s="260">
        <v>0</v>
      </c>
      <c r="M252" s="260">
        <v>938</v>
      </c>
      <c r="N252" s="261">
        <v>11695</v>
      </c>
    </row>
    <row r="253" spans="1:14" s="62" customFormat="1" ht="12">
      <c r="A253" s="255">
        <v>435</v>
      </c>
      <c r="B253" s="255">
        <v>435301128</v>
      </c>
      <c r="C253" s="256" t="s">
        <v>137</v>
      </c>
      <c r="D253" s="255">
        <v>301</v>
      </c>
      <c r="E253" s="256" t="s">
        <v>138</v>
      </c>
      <c r="F253" s="255">
        <v>128</v>
      </c>
      <c r="G253" s="256" t="s">
        <v>128</v>
      </c>
      <c r="H253" s="257">
        <v>1</v>
      </c>
      <c r="I253" s="258"/>
      <c r="J253" s="259">
        <v>16192</v>
      </c>
      <c r="K253" s="260">
        <v>1457</v>
      </c>
      <c r="L253" s="260">
        <v>0</v>
      </c>
      <c r="M253" s="260">
        <v>938</v>
      </c>
      <c r="N253" s="261">
        <v>18587</v>
      </c>
    </row>
    <row r="254" spans="1:14" s="62" customFormat="1" ht="12">
      <c r="A254" s="255">
        <v>435</v>
      </c>
      <c r="B254" s="255">
        <v>435301149</v>
      </c>
      <c r="C254" s="256" t="s">
        <v>137</v>
      </c>
      <c r="D254" s="255">
        <v>301</v>
      </c>
      <c r="E254" s="256" t="s">
        <v>138</v>
      </c>
      <c r="F254" s="255">
        <v>149</v>
      </c>
      <c r="G254" s="256" t="s">
        <v>81</v>
      </c>
      <c r="H254" s="257">
        <v>2.62</v>
      </c>
      <c r="I254" s="258"/>
      <c r="J254" s="259">
        <v>11023</v>
      </c>
      <c r="K254" s="260">
        <v>407</v>
      </c>
      <c r="L254" s="260">
        <v>0</v>
      </c>
      <c r="M254" s="260">
        <v>938</v>
      </c>
      <c r="N254" s="261">
        <v>12368</v>
      </c>
    </row>
    <row r="255" spans="1:14" s="62" customFormat="1" ht="12">
      <c r="A255" s="255">
        <v>435</v>
      </c>
      <c r="B255" s="255">
        <v>435301160</v>
      </c>
      <c r="C255" s="256" t="s">
        <v>137</v>
      </c>
      <c r="D255" s="255">
        <v>301</v>
      </c>
      <c r="E255" s="256" t="s">
        <v>138</v>
      </c>
      <c r="F255" s="255">
        <v>160</v>
      </c>
      <c r="G255" s="256" t="s">
        <v>140</v>
      </c>
      <c r="H255" s="257">
        <v>300.52999999999997</v>
      </c>
      <c r="I255" s="258"/>
      <c r="J255" s="259">
        <v>11871</v>
      </c>
      <c r="K255" s="260">
        <v>153</v>
      </c>
      <c r="L255" s="260">
        <v>0</v>
      </c>
      <c r="M255" s="260">
        <v>938</v>
      </c>
      <c r="N255" s="261">
        <v>12962</v>
      </c>
    </row>
    <row r="256" spans="1:14" s="62" customFormat="1" ht="12">
      <c r="A256" s="255">
        <v>435</v>
      </c>
      <c r="B256" s="255">
        <v>435301162</v>
      </c>
      <c r="C256" s="256" t="s">
        <v>137</v>
      </c>
      <c r="D256" s="255">
        <v>301</v>
      </c>
      <c r="E256" s="256" t="s">
        <v>138</v>
      </c>
      <c r="F256" s="255">
        <v>162</v>
      </c>
      <c r="G256" s="256" t="s">
        <v>233</v>
      </c>
      <c r="H256" s="257">
        <v>1</v>
      </c>
      <c r="I256" s="258"/>
      <c r="J256" s="259">
        <v>11023</v>
      </c>
      <c r="K256" s="260">
        <v>2845</v>
      </c>
      <c r="L256" s="260">
        <v>0</v>
      </c>
      <c r="M256" s="260">
        <v>938</v>
      </c>
      <c r="N256" s="261">
        <v>14806</v>
      </c>
    </row>
    <row r="257" spans="1:14" s="62" customFormat="1" ht="12">
      <c r="A257" s="255">
        <v>435</v>
      </c>
      <c r="B257" s="255">
        <v>435301211</v>
      </c>
      <c r="C257" s="256" t="s">
        <v>137</v>
      </c>
      <c r="D257" s="255">
        <v>301</v>
      </c>
      <c r="E257" s="256" t="s">
        <v>138</v>
      </c>
      <c r="F257" s="255">
        <v>211</v>
      </c>
      <c r="G257" s="256" t="s">
        <v>91</v>
      </c>
      <c r="H257" s="257">
        <v>1</v>
      </c>
      <c r="I257" s="258"/>
      <c r="J257" s="259">
        <v>11023</v>
      </c>
      <c r="K257" s="260">
        <v>2782</v>
      </c>
      <c r="L257" s="260">
        <v>0</v>
      </c>
      <c r="M257" s="260">
        <v>938</v>
      </c>
      <c r="N257" s="261">
        <v>14743</v>
      </c>
    </row>
    <row r="258" spans="1:14" s="62" customFormat="1" ht="12">
      <c r="A258" s="255">
        <v>435</v>
      </c>
      <c r="B258" s="255">
        <v>435301295</v>
      </c>
      <c r="C258" s="256" t="s">
        <v>137</v>
      </c>
      <c r="D258" s="255">
        <v>301</v>
      </c>
      <c r="E258" s="256" t="s">
        <v>138</v>
      </c>
      <c r="F258" s="255">
        <v>295</v>
      </c>
      <c r="G258" s="256" t="s">
        <v>141</v>
      </c>
      <c r="H258" s="257">
        <v>46.199999999999996</v>
      </c>
      <c r="I258" s="258"/>
      <c r="J258" s="259">
        <v>10409</v>
      </c>
      <c r="K258" s="260">
        <v>6427</v>
      </c>
      <c r="L258" s="260">
        <v>0</v>
      </c>
      <c r="M258" s="260">
        <v>938</v>
      </c>
      <c r="N258" s="261">
        <v>17774</v>
      </c>
    </row>
    <row r="259" spans="1:14" s="62" customFormat="1" ht="12">
      <c r="A259" s="255">
        <v>435</v>
      </c>
      <c r="B259" s="255">
        <v>435301301</v>
      </c>
      <c r="C259" s="256" t="s">
        <v>137</v>
      </c>
      <c r="D259" s="255">
        <v>301</v>
      </c>
      <c r="E259" s="256" t="s">
        <v>138</v>
      </c>
      <c r="F259" s="255">
        <v>301</v>
      </c>
      <c r="G259" s="256" t="s">
        <v>138</v>
      </c>
      <c r="H259" s="257">
        <v>77.009999999999991</v>
      </c>
      <c r="I259" s="258"/>
      <c r="J259" s="259">
        <v>11453</v>
      </c>
      <c r="K259" s="260">
        <v>4259</v>
      </c>
      <c r="L259" s="260">
        <v>0</v>
      </c>
      <c r="M259" s="260">
        <v>938</v>
      </c>
      <c r="N259" s="261">
        <v>16650</v>
      </c>
    </row>
    <row r="260" spans="1:14" s="62" customFormat="1" ht="12">
      <c r="A260" s="255">
        <v>435</v>
      </c>
      <c r="B260" s="255">
        <v>435301326</v>
      </c>
      <c r="C260" s="256" t="s">
        <v>137</v>
      </c>
      <c r="D260" s="255">
        <v>301</v>
      </c>
      <c r="E260" s="256" t="s">
        <v>138</v>
      </c>
      <c r="F260" s="255">
        <v>326</v>
      </c>
      <c r="G260" s="256" t="s">
        <v>120</v>
      </c>
      <c r="H260" s="257">
        <v>4.2200000000000006</v>
      </c>
      <c r="I260" s="258"/>
      <c r="J260" s="259">
        <v>10099</v>
      </c>
      <c r="K260" s="260">
        <v>4242</v>
      </c>
      <c r="L260" s="260">
        <v>0</v>
      </c>
      <c r="M260" s="260">
        <v>938</v>
      </c>
      <c r="N260" s="261">
        <v>15279</v>
      </c>
    </row>
    <row r="261" spans="1:14" s="62" customFormat="1" ht="12">
      <c r="A261" s="255">
        <v>435</v>
      </c>
      <c r="B261" s="255">
        <v>435301342</v>
      </c>
      <c r="C261" s="256" t="s">
        <v>137</v>
      </c>
      <c r="D261" s="255">
        <v>301</v>
      </c>
      <c r="E261" s="256" t="s">
        <v>138</v>
      </c>
      <c r="F261" s="255">
        <v>342</v>
      </c>
      <c r="G261" s="256" t="s">
        <v>229</v>
      </c>
      <c r="H261" s="257">
        <v>0.64</v>
      </c>
      <c r="I261" s="258"/>
      <c r="J261" s="259">
        <v>11347.29420702626</v>
      </c>
      <c r="K261" s="260">
        <v>9313</v>
      </c>
      <c r="L261" s="260">
        <v>0</v>
      </c>
      <c r="M261" s="260">
        <v>938</v>
      </c>
      <c r="N261" s="261">
        <v>21598.294207026258</v>
      </c>
    </row>
    <row r="262" spans="1:14" s="62" customFormat="1" ht="12">
      <c r="A262" s="255">
        <v>435</v>
      </c>
      <c r="B262" s="255">
        <v>435301600</v>
      </c>
      <c r="C262" s="256" t="s">
        <v>137</v>
      </c>
      <c r="D262" s="255">
        <v>301</v>
      </c>
      <c r="E262" s="256" t="s">
        <v>138</v>
      </c>
      <c r="F262" s="255">
        <v>600</v>
      </c>
      <c r="G262" s="256" t="s">
        <v>142</v>
      </c>
      <c r="H262" s="257">
        <v>0.83</v>
      </c>
      <c r="I262" s="258"/>
      <c r="J262" s="259">
        <v>11293.540591367186</v>
      </c>
      <c r="K262" s="260">
        <v>5208</v>
      </c>
      <c r="L262" s="260">
        <v>0</v>
      </c>
      <c r="M262" s="260">
        <v>938</v>
      </c>
      <c r="N262" s="261">
        <v>17439.540591367186</v>
      </c>
    </row>
    <row r="263" spans="1:14" s="62" customFormat="1" ht="12">
      <c r="A263" s="255">
        <v>435</v>
      </c>
      <c r="B263" s="255">
        <v>435301616</v>
      </c>
      <c r="C263" s="256" t="s">
        <v>137</v>
      </c>
      <c r="D263" s="255">
        <v>301</v>
      </c>
      <c r="E263" s="256" t="s">
        <v>138</v>
      </c>
      <c r="F263" s="255">
        <v>616</v>
      </c>
      <c r="G263" s="256" t="s">
        <v>87</v>
      </c>
      <c r="H263" s="257">
        <v>0.89</v>
      </c>
      <c r="I263" s="258"/>
      <c r="J263" s="259">
        <v>11770.241333739343</v>
      </c>
      <c r="K263" s="260">
        <v>4121</v>
      </c>
      <c r="L263" s="260">
        <v>0</v>
      </c>
      <c r="M263" s="260">
        <v>938</v>
      </c>
      <c r="N263" s="261">
        <v>16829.241333739345</v>
      </c>
    </row>
    <row r="264" spans="1:14" s="62" customFormat="1" ht="12">
      <c r="A264" s="255">
        <v>435</v>
      </c>
      <c r="B264" s="255">
        <v>435301673</v>
      </c>
      <c r="C264" s="256" t="s">
        <v>137</v>
      </c>
      <c r="D264" s="255">
        <v>301</v>
      </c>
      <c r="E264" s="256" t="s">
        <v>138</v>
      </c>
      <c r="F264" s="255">
        <v>673</v>
      </c>
      <c r="G264" s="256" t="s">
        <v>143</v>
      </c>
      <c r="H264" s="257">
        <v>18</v>
      </c>
      <c r="I264" s="258"/>
      <c r="J264" s="259">
        <v>10820</v>
      </c>
      <c r="K264" s="260">
        <v>6947</v>
      </c>
      <c r="L264" s="260">
        <v>0</v>
      </c>
      <c r="M264" s="260">
        <v>938</v>
      </c>
      <c r="N264" s="261">
        <v>18705</v>
      </c>
    </row>
    <row r="265" spans="1:14" s="62" customFormat="1" ht="12">
      <c r="A265" s="255">
        <v>435</v>
      </c>
      <c r="B265" s="255">
        <v>435301725</v>
      </c>
      <c r="C265" s="256" t="s">
        <v>137</v>
      </c>
      <c r="D265" s="255">
        <v>301</v>
      </c>
      <c r="E265" s="256" t="s">
        <v>138</v>
      </c>
      <c r="F265" s="255">
        <v>725</v>
      </c>
      <c r="G265" s="256" t="s">
        <v>123</v>
      </c>
      <c r="H265" s="257">
        <v>1</v>
      </c>
      <c r="I265" s="258"/>
      <c r="J265" s="259">
        <v>11081.280269630339</v>
      </c>
      <c r="K265" s="260">
        <v>3600</v>
      </c>
      <c r="L265" s="260">
        <v>0</v>
      </c>
      <c r="M265" s="260">
        <v>938</v>
      </c>
      <c r="N265" s="261">
        <v>15619.280269630339</v>
      </c>
    </row>
    <row r="266" spans="1:14" s="62" customFormat="1" ht="12">
      <c r="A266" s="255">
        <v>435</v>
      </c>
      <c r="B266" s="255">
        <v>435301735</v>
      </c>
      <c r="C266" s="256" t="s">
        <v>137</v>
      </c>
      <c r="D266" s="255">
        <v>301</v>
      </c>
      <c r="E266" s="256" t="s">
        <v>138</v>
      </c>
      <c r="F266" s="255">
        <v>735</v>
      </c>
      <c r="G266" s="256" t="s">
        <v>125</v>
      </c>
      <c r="H266" s="257">
        <v>4.22</v>
      </c>
      <c r="I266" s="258"/>
      <c r="J266" s="259">
        <v>9821</v>
      </c>
      <c r="K266" s="260">
        <v>4630</v>
      </c>
      <c r="L266" s="260">
        <v>0</v>
      </c>
      <c r="M266" s="260">
        <v>938</v>
      </c>
      <c r="N266" s="261">
        <v>15389</v>
      </c>
    </row>
    <row r="267" spans="1:14" s="62" customFormat="1" ht="12">
      <c r="A267" s="255">
        <v>436</v>
      </c>
      <c r="B267" s="255">
        <v>436049001</v>
      </c>
      <c r="C267" s="256" t="s">
        <v>144</v>
      </c>
      <c r="D267" s="255">
        <v>49</v>
      </c>
      <c r="E267" s="256" t="s">
        <v>76</v>
      </c>
      <c r="F267" s="255">
        <v>1</v>
      </c>
      <c r="G267" s="256" t="s">
        <v>59</v>
      </c>
      <c r="H267" s="257">
        <v>1</v>
      </c>
      <c r="I267" s="258"/>
      <c r="J267" s="259">
        <v>12097.490041605108</v>
      </c>
      <c r="K267" s="260">
        <v>2032</v>
      </c>
      <c r="L267" s="260">
        <v>0</v>
      </c>
      <c r="M267" s="260">
        <v>938</v>
      </c>
      <c r="N267" s="261">
        <v>15067.490041605108</v>
      </c>
    </row>
    <row r="268" spans="1:14" s="62" customFormat="1" ht="12">
      <c r="A268" s="255">
        <v>436</v>
      </c>
      <c r="B268" s="255">
        <v>436049010</v>
      </c>
      <c r="C268" s="256" t="s">
        <v>144</v>
      </c>
      <c r="D268" s="255">
        <v>49</v>
      </c>
      <c r="E268" s="256" t="s">
        <v>76</v>
      </c>
      <c r="F268" s="255">
        <v>10</v>
      </c>
      <c r="G268" s="256" t="s">
        <v>77</v>
      </c>
      <c r="H268" s="257">
        <v>1</v>
      </c>
      <c r="I268" s="258"/>
      <c r="J268" s="259">
        <v>15301</v>
      </c>
      <c r="K268" s="260">
        <v>6828</v>
      </c>
      <c r="L268" s="260">
        <v>0</v>
      </c>
      <c r="M268" s="260">
        <v>938</v>
      </c>
      <c r="N268" s="261">
        <v>23067</v>
      </c>
    </row>
    <row r="269" spans="1:14" s="62" customFormat="1" ht="12">
      <c r="A269" s="255">
        <v>436</v>
      </c>
      <c r="B269" s="255">
        <v>436049031</v>
      </c>
      <c r="C269" s="256" t="s">
        <v>144</v>
      </c>
      <c r="D269" s="255">
        <v>49</v>
      </c>
      <c r="E269" s="256" t="s">
        <v>76</v>
      </c>
      <c r="F269" s="255">
        <v>31</v>
      </c>
      <c r="G269" s="256" t="s">
        <v>80</v>
      </c>
      <c r="H269" s="257">
        <v>2</v>
      </c>
      <c r="I269" s="258"/>
      <c r="J269" s="259">
        <v>11130.36939861099</v>
      </c>
      <c r="K269" s="260">
        <v>5952</v>
      </c>
      <c r="L269" s="260">
        <v>0</v>
      </c>
      <c r="M269" s="260">
        <v>938</v>
      </c>
      <c r="N269" s="261">
        <v>18020.36939861099</v>
      </c>
    </row>
    <row r="270" spans="1:14" s="62" customFormat="1" ht="12">
      <c r="A270" s="255">
        <v>436</v>
      </c>
      <c r="B270" s="255">
        <v>436049035</v>
      </c>
      <c r="C270" s="256" t="s">
        <v>144</v>
      </c>
      <c r="D270" s="255">
        <v>49</v>
      </c>
      <c r="E270" s="256" t="s">
        <v>76</v>
      </c>
      <c r="F270" s="255">
        <v>35</v>
      </c>
      <c r="G270" s="256" t="s">
        <v>12</v>
      </c>
      <c r="H270" s="257">
        <v>22.1</v>
      </c>
      <c r="I270" s="258"/>
      <c r="J270" s="259">
        <v>14827</v>
      </c>
      <c r="K270" s="260">
        <v>5731</v>
      </c>
      <c r="L270" s="260">
        <v>0</v>
      </c>
      <c r="M270" s="260">
        <v>938</v>
      </c>
      <c r="N270" s="261">
        <v>21496</v>
      </c>
    </row>
    <row r="271" spans="1:14" s="62" customFormat="1" ht="12">
      <c r="A271" s="255">
        <v>436</v>
      </c>
      <c r="B271" s="255">
        <v>436049044</v>
      </c>
      <c r="C271" s="256" t="s">
        <v>144</v>
      </c>
      <c r="D271" s="255">
        <v>49</v>
      </c>
      <c r="E271" s="256" t="s">
        <v>76</v>
      </c>
      <c r="F271" s="255">
        <v>44</v>
      </c>
      <c r="G271" s="256" t="s">
        <v>13</v>
      </c>
      <c r="H271" s="257">
        <v>1</v>
      </c>
      <c r="I271" s="258"/>
      <c r="J271" s="259">
        <v>17996</v>
      </c>
      <c r="K271" s="260">
        <v>526</v>
      </c>
      <c r="L271" s="260">
        <v>0</v>
      </c>
      <c r="M271" s="260">
        <v>938</v>
      </c>
      <c r="N271" s="261">
        <v>19460</v>
      </c>
    </row>
    <row r="272" spans="1:14" s="62" customFormat="1" ht="12">
      <c r="A272" s="255">
        <v>436</v>
      </c>
      <c r="B272" s="255">
        <v>436049049</v>
      </c>
      <c r="C272" s="256" t="s">
        <v>144</v>
      </c>
      <c r="D272" s="255">
        <v>49</v>
      </c>
      <c r="E272" s="256" t="s">
        <v>76</v>
      </c>
      <c r="F272" s="255">
        <v>49</v>
      </c>
      <c r="G272" s="256" t="s">
        <v>76</v>
      </c>
      <c r="H272" s="257">
        <v>196</v>
      </c>
      <c r="I272" s="258"/>
      <c r="J272" s="259">
        <v>14008</v>
      </c>
      <c r="K272" s="260">
        <v>17707</v>
      </c>
      <c r="L272" s="260">
        <v>0</v>
      </c>
      <c r="M272" s="260">
        <v>938</v>
      </c>
      <c r="N272" s="261">
        <v>32653</v>
      </c>
    </row>
    <row r="273" spans="1:14" s="62" customFormat="1" ht="12">
      <c r="A273" s="255">
        <v>436</v>
      </c>
      <c r="B273" s="255">
        <v>436049057</v>
      </c>
      <c r="C273" s="256" t="s">
        <v>144</v>
      </c>
      <c r="D273" s="255">
        <v>49</v>
      </c>
      <c r="E273" s="256" t="s">
        <v>76</v>
      </c>
      <c r="F273" s="255">
        <v>57</v>
      </c>
      <c r="G273" s="256" t="s">
        <v>14</v>
      </c>
      <c r="H273" s="257">
        <v>6</v>
      </c>
      <c r="I273" s="258"/>
      <c r="J273" s="259">
        <v>14666</v>
      </c>
      <c r="K273" s="260">
        <v>425</v>
      </c>
      <c r="L273" s="260">
        <v>0</v>
      </c>
      <c r="M273" s="260">
        <v>938</v>
      </c>
      <c r="N273" s="261">
        <v>16029</v>
      </c>
    </row>
    <row r="274" spans="1:14" s="62" customFormat="1" ht="12">
      <c r="A274" s="255">
        <v>436</v>
      </c>
      <c r="B274" s="255">
        <v>436049093</v>
      </c>
      <c r="C274" s="256" t="s">
        <v>144</v>
      </c>
      <c r="D274" s="255">
        <v>49</v>
      </c>
      <c r="E274" s="256" t="s">
        <v>76</v>
      </c>
      <c r="F274" s="255">
        <v>93</v>
      </c>
      <c r="G274" s="256" t="s">
        <v>15</v>
      </c>
      <c r="H274" s="257">
        <v>6</v>
      </c>
      <c r="I274" s="258"/>
      <c r="J274" s="259">
        <v>15017</v>
      </c>
      <c r="K274" s="260">
        <v>0</v>
      </c>
      <c r="L274" s="260">
        <v>0</v>
      </c>
      <c r="M274" s="260">
        <v>938</v>
      </c>
      <c r="N274" s="261">
        <v>15955</v>
      </c>
    </row>
    <row r="275" spans="1:14" s="62" customFormat="1" ht="12">
      <c r="A275" s="255">
        <v>436</v>
      </c>
      <c r="B275" s="255">
        <v>436049133</v>
      </c>
      <c r="C275" s="256" t="s">
        <v>144</v>
      </c>
      <c r="D275" s="255">
        <v>49</v>
      </c>
      <c r="E275" s="256" t="s">
        <v>76</v>
      </c>
      <c r="F275" s="255">
        <v>133</v>
      </c>
      <c r="G275" s="256" t="s">
        <v>61</v>
      </c>
      <c r="H275" s="257">
        <v>1</v>
      </c>
      <c r="I275" s="258"/>
      <c r="J275" s="259">
        <v>11996</v>
      </c>
      <c r="K275" s="260">
        <v>1244</v>
      </c>
      <c r="L275" s="260">
        <v>0</v>
      </c>
      <c r="M275" s="260">
        <v>938</v>
      </c>
      <c r="N275" s="261">
        <v>14178</v>
      </c>
    </row>
    <row r="276" spans="1:14" s="62" customFormat="1" ht="12">
      <c r="A276" s="255">
        <v>436</v>
      </c>
      <c r="B276" s="255">
        <v>436049149</v>
      </c>
      <c r="C276" s="256" t="s">
        <v>144</v>
      </c>
      <c r="D276" s="255">
        <v>49</v>
      </c>
      <c r="E276" s="256" t="s">
        <v>76</v>
      </c>
      <c r="F276" s="255">
        <v>149</v>
      </c>
      <c r="G276" s="256" t="s">
        <v>81</v>
      </c>
      <c r="H276" s="257">
        <v>1</v>
      </c>
      <c r="I276" s="258"/>
      <c r="J276" s="259">
        <v>11996</v>
      </c>
      <c r="K276" s="260">
        <v>443</v>
      </c>
      <c r="L276" s="260">
        <v>0</v>
      </c>
      <c r="M276" s="260">
        <v>938</v>
      </c>
      <c r="N276" s="261">
        <v>13377</v>
      </c>
    </row>
    <row r="277" spans="1:14" s="62" customFormat="1" ht="12">
      <c r="A277" s="255">
        <v>436</v>
      </c>
      <c r="B277" s="255">
        <v>436049155</v>
      </c>
      <c r="C277" s="256" t="s">
        <v>144</v>
      </c>
      <c r="D277" s="255">
        <v>49</v>
      </c>
      <c r="E277" s="256" t="s">
        <v>76</v>
      </c>
      <c r="F277" s="255">
        <v>155</v>
      </c>
      <c r="G277" s="256" t="s">
        <v>16</v>
      </c>
      <c r="H277" s="257">
        <v>2</v>
      </c>
      <c r="I277" s="258"/>
      <c r="J277" s="259">
        <v>11006</v>
      </c>
      <c r="K277" s="260">
        <v>8944</v>
      </c>
      <c r="L277" s="260">
        <v>0</v>
      </c>
      <c r="M277" s="260">
        <v>938</v>
      </c>
      <c r="N277" s="261">
        <v>20888</v>
      </c>
    </row>
    <row r="278" spans="1:14" s="62" customFormat="1" ht="12">
      <c r="A278" s="255">
        <v>436</v>
      </c>
      <c r="B278" s="255">
        <v>436049160</v>
      </c>
      <c r="C278" s="256" t="s">
        <v>144</v>
      </c>
      <c r="D278" s="255">
        <v>49</v>
      </c>
      <c r="E278" s="256" t="s">
        <v>76</v>
      </c>
      <c r="F278" s="255">
        <v>160</v>
      </c>
      <c r="G278" s="256" t="s">
        <v>140</v>
      </c>
      <c r="H278" s="257">
        <v>1</v>
      </c>
      <c r="I278" s="258"/>
      <c r="J278" s="259">
        <v>14498.69230261108</v>
      </c>
      <c r="K278" s="260">
        <v>187</v>
      </c>
      <c r="L278" s="260">
        <v>0</v>
      </c>
      <c r="M278" s="260">
        <v>938</v>
      </c>
      <c r="N278" s="261">
        <v>15623.69230261108</v>
      </c>
    </row>
    <row r="279" spans="1:14" s="62" customFormat="1" ht="12">
      <c r="A279" s="255">
        <v>436</v>
      </c>
      <c r="B279" s="255">
        <v>436049163</v>
      </c>
      <c r="C279" s="256" t="s">
        <v>144</v>
      </c>
      <c r="D279" s="255">
        <v>49</v>
      </c>
      <c r="E279" s="256" t="s">
        <v>76</v>
      </c>
      <c r="F279" s="255">
        <v>163</v>
      </c>
      <c r="G279" s="256" t="s">
        <v>17</v>
      </c>
      <c r="H279" s="257">
        <v>4</v>
      </c>
      <c r="I279" s="258"/>
      <c r="J279" s="259">
        <v>11006</v>
      </c>
      <c r="K279" s="260">
        <v>0</v>
      </c>
      <c r="L279" s="260">
        <v>0</v>
      </c>
      <c r="M279" s="260">
        <v>938</v>
      </c>
      <c r="N279" s="261">
        <v>11944</v>
      </c>
    </row>
    <row r="280" spans="1:14" s="62" customFormat="1" ht="12">
      <c r="A280" s="255">
        <v>436</v>
      </c>
      <c r="B280" s="255">
        <v>436049165</v>
      </c>
      <c r="C280" s="256" t="s">
        <v>144</v>
      </c>
      <c r="D280" s="255">
        <v>49</v>
      </c>
      <c r="E280" s="256" t="s">
        <v>76</v>
      </c>
      <c r="F280" s="255">
        <v>165</v>
      </c>
      <c r="G280" s="256" t="s">
        <v>18</v>
      </c>
      <c r="H280" s="257">
        <v>16</v>
      </c>
      <c r="I280" s="258"/>
      <c r="J280" s="259">
        <v>15142</v>
      </c>
      <c r="K280" s="260">
        <v>348</v>
      </c>
      <c r="L280" s="260">
        <v>0</v>
      </c>
      <c r="M280" s="260">
        <v>938</v>
      </c>
      <c r="N280" s="261">
        <v>16428</v>
      </c>
    </row>
    <row r="281" spans="1:14" s="62" customFormat="1" ht="12">
      <c r="A281" s="255">
        <v>436</v>
      </c>
      <c r="B281" s="255">
        <v>436049176</v>
      </c>
      <c r="C281" s="256" t="s">
        <v>144</v>
      </c>
      <c r="D281" s="255">
        <v>49</v>
      </c>
      <c r="E281" s="256" t="s">
        <v>76</v>
      </c>
      <c r="F281" s="255">
        <v>176</v>
      </c>
      <c r="G281" s="256" t="s">
        <v>82</v>
      </c>
      <c r="H281" s="257">
        <v>13</v>
      </c>
      <c r="I281" s="258"/>
      <c r="J281" s="259">
        <v>13915</v>
      </c>
      <c r="K281" s="260">
        <v>5857</v>
      </c>
      <c r="L281" s="260">
        <v>0</v>
      </c>
      <c r="M281" s="260">
        <v>938</v>
      </c>
      <c r="N281" s="261">
        <v>20710</v>
      </c>
    </row>
    <row r="282" spans="1:14" s="62" customFormat="1" ht="12">
      <c r="A282" s="255">
        <v>436</v>
      </c>
      <c r="B282" s="255">
        <v>436049199</v>
      </c>
      <c r="C282" s="256" t="s">
        <v>144</v>
      </c>
      <c r="D282" s="255">
        <v>49</v>
      </c>
      <c r="E282" s="256" t="s">
        <v>76</v>
      </c>
      <c r="F282" s="255">
        <v>199</v>
      </c>
      <c r="G282" s="256" t="s">
        <v>145</v>
      </c>
      <c r="H282" s="257">
        <v>1</v>
      </c>
      <c r="I282" s="258"/>
      <c r="J282" s="259">
        <v>16291</v>
      </c>
      <c r="K282" s="260">
        <v>12011</v>
      </c>
      <c r="L282" s="260">
        <v>0</v>
      </c>
      <c r="M282" s="260">
        <v>938</v>
      </c>
      <c r="N282" s="261">
        <v>29240</v>
      </c>
    </row>
    <row r="283" spans="1:14" s="62" customFormat="1" ht="12">
      <c r="A283" s="255">
        <v>436</v>
      </c>
      <c r="B283" s="255">
        <v>436049244</v>
      </c>
      <c r="C283" s="256" t="s">
        <v>144</v>
      </c>
      <c r="D283" s="255">
        <v>49</v>
      </c>
      <c r="E283" s="256" t="s">
        <v>76</v>
      </c>
      <c r="F283" s="255">
        <v>244</v>
      </c>
      <c r="G283" s="256" t="s">
        <v>28</v>
      </c>
      <c r="H283" s="257">
        <v>2</v>
      </c>
      <c r="I283" s="258"/>
      <c r="J283" s="259">
        <v>13413</v>
      </c>
      <c r="K283" s="260">
        <v>4021</v>
      </c>
      <c r="L283" s="260">
        <v>0</v>
      </c>
      <c r="M283" s="260">
        <v>938</v>
      </c>
      <c r="N283" s="261">
        <v>18372</v>
      </c>
    </row>
    <row r="284" spans="1:14" s="62" customFormat="1" ht="12">
      <c r="A284" s="255">
        <v>436</v>
      </c>
      <c r="B284" s="255">
        <v>436049248</v>
      </c>
      <c r="C284" s="256" t="s">
        <v>144</v>
      </c>
      <c r="D284" s="255">
        <v>49</v>
      </c>
      <c r="E284" s="256" t="s">
        <v>76</v>
      </c>
      <c r="F284" s="255">
        <v>248</v>
      </c>
      <c r="G284" s="256" t="s">
        <v>19</v>
      </c>
      <c r="H284" s="257">
        <v>4</v>
      </c>
      <c r="I284" s="258"/>
      <c r="J284" s="259">
        <v>14501</v>
      </c>
      <c r="K284" s="260">
        <v>773</v>
      </c>
      <c r="L284" s="260">
        <v>0</v>
      </c>
      <c r="M284" s="260">
        <v>938</v>
      </c>
      <c r="N284" s="261">
        <v>16212</v>
      </c>
    </row>
    <row r="285" spans="1:14" s="62" customFormat="1" ht="12">
      <c r="A285" s="255">
        <v>436</v>
      </c>
      <c r="B285" s="255">
        <v>436049274</v>
      </c>
      <c r="C285" s="256" t="s">
        <v>144</v>
      </c>
      <c r="D285" s="255">
        <v>49</v>
      </c>
      <c r="E285" s="256" t="s">
        <v>76</v>
      </c>
      <c r="F285" s="255">
        <v>274</v>
      </c>
      <c r="G285" s="256" t="s">
        <v>62</v>
      </c>
      <c r="H285" s="257">
        <v>5</v>
      </c>
      <c r="I285" s="258"/>
      <c r="J285" s="259">
        <v>15257</v>
      </c>
      <c r="K285" s="260">
        <v>6171</v>
      </c>
      <c r="L285" s="260">
        <v>0</v>
      </c>
      <c r="M285" s="260">
        <v>938</v>
      </c>
      <c r="N285" s="261">
        <v>22366</v>
      </c>
    </row>
    <row r="286" spans="1:14" s="62" customFormat="1" ht="12">
      <c r="A286" s="255">
        <v>436</v>
      </c>
      <c r="B286" s="255">
        <v>436049308</v>
      </c>
      <c r="C286" s="256" t="s">
        <v>144</v>
      </c>
      <c r="D286" s="255">
        <v>49</v>
      </c>
      <c r="E286" s="256" t="s">
        <v>76</v>
      </c>
      <c r="F286" s="255">
        <v>308</v>
      </c>
      <c r="G286" s="256" t="s">
        <v>21</v>
      </c>
      <c r="H286" s="257">
        <v>2</v>
      </c>
      <c r="I286" s="258"/>
      <c r="J286" s="259">
        <v>15515</v>
      </c>
      <c r="K286" s="260">
        <v>7423</v>
      </c>
      <c r="L286" s="260">
        <v>0</v>
      </c>
      <c r="M286" s="260">
        <v>938</v>
      </c>
      <c r="N286" s="261">
        <v>23876</v>
      </c>
    </row>
    <row r="287" spans="1:14" s="62" customFormat="1" ht="12">
      <c r="A287" s="255">
        <v>436</v>
      </c>
      <c r="B287" s="255">
        <v>436049336</v>
      </c>
      <c r="C287" s="256" t="s">
        <v>144</v>
      </c>
      <c r="D287" s="255">
        <v>49</v>
      </c>
      <c r="E287" s="256" t="s">
        <v>76</v>
      </c>
      <c r="F287" s="255">
        <v>336</v>
      </c>
      <c r="G287" s="256" t="s">
        <v>31</v>
      </c>
      <c r="H287" s="257">
        <v>1</v>
      </c>
      <c r="I287" s="258"/>
      <c r="J287" s="259">
        <v>11996</v>
      </c>
      <c r="K287" s="260">
        <v>2916</v>
      </c>
      <c r="L287" s="260">
        <v>0</v>
      </c>
      <c r="M287" s="260">
        <v>938</v>
      </c>
      <c r="N287" s="261">
        <v>15850</v>
      </c>
    </row>
    <row r="288" spans="1:14" s="62" customFormat="1" ht="12">
      <c r="A288" s="255">
        <v>437</v>
      </c>
      <c r="B288" s="255">
        <v>437035035</v>
      </c>
      <c r="C288" s="256" t="s">
        <v>556</v>
      </c>
      <c r="D288" s="255">
        <v>35</v>
      </c>
      <c r="E288" s="256" t="s">
        <v>12</v>
      </c>
      <c r="F288" s="255">
        <v>35</v>
      </c>
      <c r="G288" s="256" t="s">
        <v>12</v>
      </c>
      <c r="H288" s="257">
        <v>210.57</v>
      </c>
      <c r="I288" s="258"/>
      <c r="J288" s="259">
        <v>17154</v>
      </c>
      <c r="K288" s="260">
        <v>6630</v>
      </c>
      <c r="L288" s="260">
        <v>1287.9897421285084</v>
      </c>
      <c r="M288" s="260">
        <v>938</v>
      </c>
      <c r="N288" s="261">
        <v>26009.98974212851</v>
      </c>
    </row>
    <row r="289" spans="1:14" s="62" customFormat="1" ht="12">
      <c r="A289" s="255">
        <v>437</v>
      </c>
      <c r="B289" s="255">
        <v>437035044</v>
      </c>
      <c r="C289" s="256" t="s">
        <v>556</v>
      </c>
      <c r="D289" s="255">
        <v>35</v>
      </c>
      <c r="E289" s="256" t="s">
        <v>12</v>
      </c>
      <c r="F289" s="255">
        <v>44</v>
      </c>
      <c r="G289" s="256" t="s">
        <v>13</v>
      </c>
      <c r="H289" s="257">
        <v>1</v>
      </c>
      <c r="I289" s="258"/>
      <c r="J289" s="259">
        <v>15325.586625321792</v>
      </c>
      <c r="K289" s="260">
        <v>448</v>
      </c>
      <c r="L289" s="260">
        <v>0</v>
      </c>
      <c r="M289" s="260">
        <v>938</v>
      </c>
      <c r="N289" s="261">
        <v>16711.58662532179</v>
      </c>
    </row>
    <row r="290" spans="1:14" s="62" customFormat="1" ht="12">
      <c r="A290" s="255">
        <v>437</v>
      </c>
      <c r="B290" s="255">
        <v>437035050</v>
      </c>
      <c r="C290" s="256" t="s">
        <v>556</v>
      </c>
      <c r="D290" s="255">
        <v>35</v>
      </c>
      <c r="E290" s="256" t="s">
        <v>12</v>
      </c>
      <c r="F290" s="255">
        <v>50</v>
      </c>
      <c r="G290" s="256" t="s">
        <v>94</v>
      </c>
      <c r="H290" s="257">
        <v>1</v>
      </c>
      <c r="I290" s="258"/>
      <c r="J290" s="259">
        <v>16162</v>
      </c>
      <c r="K290" s="260">
        <v>7353</v>
      </c>
      <c r="L290" s="260">
        <v>0</v>
      </c>
      <c r="M290" s="260">
        <v>938</v>
      </c>
      <c r="N290" s="261">
        <v>24453</v>
      </c>
    </row>
    <row r="291" spans="1:14" s="62" customFormat="1" ht="12">
      <c r="A291" s="255">
        <v>437</v>
      </c>
      <c r="B291" s="255">
        <v>437035073</v>
      </c>
      <c r="C291" s="256" t="s">
        <v>556</v>
      </c>
      <c r="D291" s="255">
        <v>35</v>
      </c>
      <c r="E291" s="256" t="s">
        <v>12</v>
      </c>
      <c r="F291" s="255">
        <v>73</v>
      </c>
      <c r="G291" s="256" t="s">
        <v>24</v>
      </c>
      <c r="H291" s="257">
        <v>0.82</v>
      </c>
      <c r="I291" s="258"/>
      <c r="J291" s="259">
        <v>11858.665468201854</v>
      </c>
      <c r="K291" s="260">
        <v>8995</v>
      </c>
      <c r="L291" s="260">
        <v>0</v>
      </c>
      <c r="M291" s="260">
        <v>938</v>
      </c>
      <c r="N291" s="261">
        <v>21791.665468201856</v>
      </c>
    </row>
    <row r="292" spans="1:14" s="62" customFormat="1" ht="12">
      <c r="A292" s="255">
        <v>437</v>
      </c>
      <c r="B292" s="255">
        <v>437035189</v>
      </c>
      <c r="C292" s="256" t="s">
        <v>556</v>
      </c>
      <c r="D292" s="255">
        <v>35</v>
      </c>
      <c r="E292" s="256" t="s">
        <v>12</v>
      </c>
      <c r="F292" s="255">
        <v>189</v>
      </c>
      <c r="G292" s="256" t="s">
        <v>25</v>
      </c>
      <c r="H292" s="257">
        <v>1</v>
      </c>
      <c r="I292" s="258"/>
      <c r="J292" s="259">
        <v>11082.30779281106</v>
      </c>
      <c r="K292" s="260">
        <v>3979</v>
      </c>
      <c r="L292" s="260">
        <v>0</v>
      </c>
      <c r="M292" s="260">
        <v>938</v>
      </c>
      <c r="N292" s="261">
        <v>15999.30779281106</v>
      </c>
    </row>
    <row r="293" spans="1:14" s="62" customFormat="1" ht="12">
      <c r="A293" s="255">
        <v>437</v>
      </c>
      <c r="B293" s="255">
        <v>437035244</v>
      </c>
      <c r="C293" s="256" t="s">
        <v>556</v>
      </c>
      <c r="D293" s="255">
        <v>35</v>
      </c>
      <c r="E293" s="256" t="s">
        <v>12</v>
      </c>
      <c r="F293" s="255">
        <v>244</v>
      </c>
      <c r="G293" s="256" t="s">
        <v>28</v>
      </c>
      <c r="H293" s="257">
        <v>3.57</v>
      </c>
      <c r="I293" s="258"/>
      <c r="J293" s="259">
        <v>13712.576661316996</v>
      </c>
      <c r="K293" s="260">
        <v>4111</v>
      </c>
      <c r="L293" s="260">
        <v>0</v>
      </c>
      <c r="M293" s="260">
        <v>938</v>
      </c>
      <c r="N293" s="261">
        <v>18761.576661316998</v>
      </c>
    </row>
    <row r="294" spans="1:14" s="62" customFormat="1" ht="12">
      <c r="A294" s="255">
        <v>438</v>
      </c>
      <c r="B294" s="255">
        <v>438035035</v>
      </c>
      <c r="C294" s="256" t="s">
        <v>148</v>
      </c>
      <c r="D294" s="255">
        <v>35</v>
      </c>
      <c r="E294" s="256" t="s">
        <v>12</v>
      </c>
      <c r="F294" s="255">
        <v>35</v>
      </c>
      <c r="G294" s="256" t="s">
        <v>12</v>
      </c>
      <c r="H294" s="257">
        <v>325.78000000000003</v>
      </c>
      <c r="I294" s="258"/>
      <c r="J294" s="259">
        <v>15246</v>
      </c>
      <c r="K294" s="260">
        <v>5893</v>
      </c>
      <c r="L294" s="260">
        <v>0</v>
      </c>
      <c r="M294" s="260">
        <v>938</v>
      </c>
      <c r="N294" s="261">
        <v>22077</v>
      </c>
    </row>
    <row r="295" spans="1:14" s="62" customFormat="1" ht="12">
      <c r="A295" s="255">
        <v>438</v>
      </c>
      <c r="B295" s="255">
        <v>438035040</v>
      </c>
      <c r="C295" s="256" t="s">
        <v>148</v>
      </c>
      <c r="D295" s="255">
        <v>35</v>
      </c>
      <c r="E295" s="256" t="s">
        <v>12</v>
      </c>
      <c r="F295" s="255">
        <v>40</v>
      </c>
      <c r="G295" s="256" t="s">
        <v>92</v>
      </c>
      <c r="H295" s="257">
        <v>1</v>
      </c>
      <c r="I295" s="258"/>
      <c r="J295" s="259">
        <v>11768.9727779491</v>
      </c>
      <c r="K295" s="260">
        <v>3335</v>
      </c>
      <c r="L295" s="260">
        <v>0</v>
      </c>
      <c r="M295" s="260">
        <v>938</v>
      </c>
      <c r="N295" s="261">
        <v>16041.9727779491</v>
      </c>
    </row>
    <row r="296" spans="1:14" s="62" customFormat="1" ht="12">
      <c r="A296" s="255">
        <v>438</v>
      </c>
      <c r="B296" s="255">
        <v>438035044</v>
      </c>
      <c r="C296" s="256" t="s">
        <v>148</v>
      </c>
      <c r="D296" s="255">
        <v>35</v>
      </c>
      <c r="E296" s="256" t="s">
        <v>12</v>
      </c>
      <c r="F296" s="255">
        <v>44</v>
      </c>
      <c r="G296" s="256" t="s">
        <v>13</v>
      </c>
      <c r="H296" s="257">
        <v>6</v>
      </c>
      <c r="I296" s="258"/>
      <c r="J296" s="259">
        <v>16232</v>
      </c>
      <c r="K296" s="260">
        <v>475</v>
      </c>
      <c r="L296" s="260">
        <v>0</v>
      </c>
      <c r="M296" s="260">
        <v>938</v>
      </c>
      <c r="N296" s="261">
        <v>17645</v>
      </c>
    </row>
    <row r="297" spans="1:14" s="62" customFormat="1" ht="12">
      <c r="A297" s="255">
        <v>438</v>
      </c>
      <c r="B297" s="255">
        <v>438035050</v>
      </c>
      <c r="C297" s="256" t="s">
        <v>148</v>
      </c>
      <c r="D297" s="255">
        <v>35</v>
      </c>
      <c r="E297" s="256" t="s">
        <v>12</v>
      </c>
      <c r="F297" s="255">
        <v>50</v>
      </c>
      <c r="G297" s="256" t="s">
        <v>94</v>
      </c>
      <c r="H297" s="257">
        <v>1</v>
      </c>
      <c r="I297" s="258"/>
      <c r="J297" s="259">
        <v>11551</v>
      </c>
      <c r="K297" s="260">
        <v>5255</v>
      </c>
      <c r="L297" s="260">
        <v>0</v>
      </c>
      <c r="M297" s="260">
        <v>938</v>
      </c>
      <c r="N297" s="261">
        <v>17744</v>
      </c>
    </row>
    <row r="298" spans="1:14" s="62" customFormat="1" ht="12">
      <c r="A298" s="255">
        <v>438</v>
      </c>
      <c r="B298" s="255">
        <v>438035243</v>
      </c>
      <c r="C298" s="256" t="s">
        <v>148</v>
      </c>
      <c r="D298" s="255">
        <v>35</v>
      </c>
      <c r="E298" s="256" t="s">
        <v>12</v>
      </c>
      <c r="F298" s="255">
        <v>243</v>
      </c>
      <c r="G298" s="256" t="s">
        <v>84</v>
      </c>
      <c r="H298" s="257">
        <v>1.1200000000000001</v>
      </c>
      <c r="I298" s="258"/>
      <c r="J298" s="259">
        <v>12712</v>
      </c>
      <c r="K298" s="260">
        <v>1923</v>
      </c>
      <c r="L298" s="260">
        <v>0</v>
      </c>
      <c r="M298" s="260">
        <v>938</v>
      </c>
      <c r="N298" s="261">
        <v>15573</v>
      </c>
    </row>
    <row r="299" spans="1:14" s="62" customFormat="1" ht="12">
      <c r="A299" s="255">
        <v>438</v>
      </c>
      <c r="B299" s="255">
        <v>438035244</v>
      </c>
      <c r="C299" s="256" t="s">
        <v>148</v>
      </c>
      <c r="D299" s="255">
        <v>35</v>
      </c>
      <c r="E299" s="256" t="s">
        <v>12</v>
      </c>
      <c r="F299" s="255">
        <v>244</v>
      </c>
      <c r="G299" s="256" t="s">
        <v>28</v>
      </c>
      <c r="H299" s="257">
        <v>5.379999999999999</v>
      </c>
      <c r="I299" s="258"/>
      <c r="J299" s="259">
        <v>16674</v>
      </c>
      <c r="K299" s="260">
        <v>4999</v>
      </c>
      <c r="L299" s="260">
        <v>0</v>
      </c>
      <c r="M299" s="260">
        <v>938</v>
      </c>
      <c r="N299" s="261">
        <v>22611</v>
      </c>
    </row>
    <row r="300" spans="1:14" s="62" customFormat="1" ht="12">
      <c r="A300" s="255">
        <v>438</v>
      </c>
      <c r="B300" s="255">
        <v>438035346</v>
      </c>
      <c r="C300" s="256" t="s">
        <v>148</v>
      </c>
      <c r="D300" s="255">
        <v>35</v>
      </c>
      <c r="E300" s="256" t="s">
        <v>12</v>
      </c>
      <c r="F300" s="255">
        <v>346</v>
      </c>
      <c r="G300" s="256" t="s">
        <v>22</v>
      </c>
      <c r="H300" s="257">
        <v>1</v>
      </c>
      <c r="I300" s="258"/>
      <c r="J300" s="259">
        <v>12292.345203985318</v>
      </c>
      <c r="K300" s="260">
        <v>2242</v>
      </c>
      <c r="L300" s="260">
        <v>0</v>
      </c>
      <c r="M300" s="260">
        <v>938</v>
      </c>
      <c r="N300" s="261">
        <v>15472.345203985318</v>
      </c>
    </row>
    <row r="301" spans="1:14" s="62" customFormat="1" ht="12">
      <c r="A301" s="255">
        <v>439</v>
      </c>
      <c r="B301" s="255">
        <v>439035035</v>
      </c>
      <c r="C301" s="256" t="s">
        <v>149</v>
      </c>
      <c r="D301" s="255">
        <v>35</v>
      </c>
      <c r="E301" s="256" t="s">
        <v>12</v>
      </c>
      <c r="F301" s="255">
        <v>35</v>
      </c>
      <c r="G301" s="256" t="s">
        <v>12</v>
      </c>
      <c r="H301" s="257">
        <v>425.24</v>
      </c>
      <c r="I301" s="258"/>
      <c r="J301" s="259">
        <v>14236</v>
      </c>
      <c r="K301" s="260">
        <v>5503</v>
      </c>
      <c r="L301" s="260">
        <v>0</v>
      </c>
      <c r="M301" s="260">
        <v>938</v>
      </c>
      <c r="N301" s="261">
        <v>20677</v>
      </c>
    </row>
    <row r="302" spans="1:14" s="62" customFormat="1" ht="12">
      <c r="A302" s="255">
        <v>439</v>
      </c>
      <c r="B302" s="255">
        <v>439035044</v>
      </c>
      <c r="C302" s="256" t="s">
        <v>149</v>
      </c>
      <c r="D302" s="255">
        <v>35</v>
      </c>
      <c r="E302" s="256" t="s">
        <v>12</v>
      </c>
      <c r="F302" s="255">
        <v>44</v>
      </c>
      <c r="G302" s="256" t="s">
        <v>13</v>
      </c>
      <c r="H302" s="257">
        <v>2.86</v>
      </c>
      <c r="I302" s="258"/>
      <c r="J302" s="259">
        <v>16115</v>
      </c>
      <c r="K302" s="260">
        <v>471</v>
      </c>
      <c r="L302" s="260">
        <v>0</v>
      </c>
      <c r="M302" s="260">
        <v>938</v>
      </c>
      <c r="N302" s="261">
        <v>17524</v>
      </c>
    </row>
    <row r="303" spans="1:14" s="62" customFormat="1" ht="12">
      <c r="A303" s="255">
        <v>439</v>
      </c>
      <c r="B303" s="255">
        <v>439035050</v>
      </c>
      <c r="C303" s="256" t="s">
        <v>149</v>
      </c>
      <c r="D303" s="255">
        <v>35</v>
      </c>
      <c r="E303" s="256" t="s">
        <v>12</v>
      </c>
      <c r="F303" s="255">
        <v>50</v>
      </c>
      <c r="G303" s="256" t="s">
        <v>94</v>
      </c>
      <c r="H303" s="257">
        <v>1</v>
      </c>
      <c r="I303" s="258"/>
      <c r="J303" s="259">
        <v>11568.768235992578</v>
      </c>
      <c r="K303" s="260">
        <v>5263</v>
      </c>
      <c r="L303" s="260">
        <v>0</v>
      </c>
      <c r="M303" s="260">
        <v>938</v>
      </c>
      <c r="N303" s="261">
        <v>17769.768235992578</v>
      </c>
    </row>
    <row r="304" spans="1:14" s="62" customFormat="1" ht="12">
      <c r="A304" s="255">
        <v>439</v>
      </c>
      <c r="B304" s="255">
        <v>439035073</v>
      </c>
      <c r="C304" s="256" t="s">
        <v>149</v>
      </c>
      <c r="D304" s="255">
        <v>35</v>
      </c>
      <c r="E304" s="256" t="s">
        <v>12</v>
      </c>
      <c r="F304" s="255">
        <v>73</v>
      </c>
      <c r="G304" s="256" t="s">
        <v>24</v>
      </c>
      <c r="H304" s="257">
        <v>4.82</v>
      </c>
      <c r="I304" s="258"/>
      <c r="J304" s="259">
        <v>11679</v>
      </c>
      <c r="K304" s="260">
        <v>8858</v>
      </c>
      <c r="L304" s="260">
        <v>0</v>
      </c>
      <c r="M304" s="260">
        <v>938</v>
      </c>
      <c r="N304" s="261">
        <v>21475</v>
      </c>
    </row>
    <row r="305" spans="1:14" s="62" customFormat="1" ht="12">
      <c r="A305" s="255">
        <v>439</v>
      </c>
      <c r="B305" s="255">
        <v>439035088</v>
      </c>
      <c r="C305" s="256" t="s">
        <v>149</v>
      </c>
      <c r="D305" s="255">
        <v>35</v>
      </c>
      <c r="E305" s="256" t="s">
        <v>12</v>
      </c>
      <c r="F305" s="255">
        <v>88</v>
      </c>
      <c r="G305" s="256" t="s">
        <v>95</v>
      </c>
      <c r="H305" s="257">
        <v>0.9</v>
      </c>
      <c r="I305" s="258"/>
      <c r="J305" s="259">
        <v>11069.702010080047</v>
      </c>
      <c r="K305" s="260">
        <v>3747</v>
      </c>
      <c r="L305" s="260">
        <v>0</v>
      </c>
      <c r="M305" s="260">
        <v>938</v>
      </c>
      <c r="N305" s="261">
        <v>15754.702010080047</v>
      </c>
    </row>
    <row r="306" spans="1:14" s="62" customFormat="1" ht="12">
      <c r="A306" s="255">
        <v>439</v>
      </c>
      <c r="B306" s="255">
        <v>439035244</v>
      </c>
      <c r="C306" s="256" t="s">
        <v>149</v>
      </c>
      <c r="D306" s="255">
        <v>35</v>
      </c>
      <c r="E306" s="256" t="s">
        <v>12</v>
      </c>
      <c r="F306" s="255">
        <v>244</v>
      </c>
      <c r="G306" s="256" t="s">
        <v>28</v>
      </c>
      <c r="H306" s="257">
        <v>2.9</v>
      </c>
      <c r="I306" s="258"/>
      <c r="J306" s="259">
        <v>13259</v>
      </c>
      <c r="K306" s="260">
        <v>3975</v>
      </c>
      <c r="L306" s="260">
        <v>0</v>
      </c>
      <c r="M306" s="260">
        <v>938</v>
      </c>
      <c r="N306" s="261">
        <v>18172</v>
      </c>
    </row>
    <row r="307" spans="1:14" s="62" customFormat="1" ht="12">
      <c r="A307" s="255">
        <v>439</v>
      </c>
      <c r="B307" s="255">
        <v>439035284</v>
      </c>
      <c r="C307" s="256" t="s">
        <v>149</v>
      </c>
      <c r="D307" s="255">
        <v>35</v>
      </c>
      <c r="E307" s="256" t="s">
        <v>12</v>
      </c>
      <c r="F307" s="255">
        <v>284</v>
      </c>
      <c r="G307" s="256" t="s">
        <v>146</v>
      </c>
      <c r="H307" s="257">
        <v>2</v>
      </c>
      <c r="I307" s="258"/>
      <c r="J307" s="259">
        <v>14653</v>
      </c>
      <c r="K307" s="260">
        <v>6483</v>
      </c>
      <c r="L307" s="260">
        <v>0</v>
      </c>
      <c r="M307" s="260">
        <v>938</v>
      </c>
      <c r="N307" s="261">
        <v>22074</v>
      </c>
    </row>
    <row r="308" spans="1:14" s="62" customFormat="1" ht="12">
      <c r="A308" s="255">
        <v>439</v>
      </c>
      <c r="B308" s="255">
        <v>439035285</v>
      </c>
      <c r="C308" s="256" t="s">
        <v>149</v>
      </c>
      <c r="D308" s="255">
        <v>35</v>
      </c>
      <c r="E308" s="256" t="s">
        <v>12</v>
      </c>
      <c r="F308" s="255">
        <v>285</v>
      </c>
      <c r="G308" s="256" t="s">
        <v>29</v>
      </c>
      <c r="H308" s="257">
        <v>2</v>
      </c>
      <c r="I308" s="258"/>
      <c r="J308" s="259">
        <v>12691.419891937852</v>
      </c>
      <c r="K308" s="260">
        <v>3733</v>
      </c>
      <c r="L308" s="260">
        <v>0</v>
      </c>
      <c r="M308" s="260">
        <v>938</v>
      </c>
      <c r="N308" s="261">
        <v>17362.419891937854</v>
      </c>
    </row>
    <row r="309" spans="1:14" s="62" customFormat="1" ht="12">
      <c r="A309" s="255">
        <v>439</v>
      </c>
      <c r="B309" s="255">
        <v>439035347</v>
      </c>
      <c r="C309" s="256" t="s">
        <v>149</v>
      </c>
      <c r="D309" s="255">
        <v>35</v>
      </c>
      <c r="E309" s="256" t="s">
        <v>12</v>
      </c>
      <c r="F309" s="255">
        <v>347</v>
      </c>
      <c r="G309" s="256" t="s">
        <v>86</v>
      </c>
      <c r="H309" s="257">
        <v>2</v>
      </c>
      <c r="I309" s="258"/>
      <c r="J309" s="259">
        <v>12513.419490401462</v>
      </c>
      <c r="K309" s="260">
        <v>6459</v>
      </c>
      <c r="L309" s="260">
        <v>0</v>
      </c>
      <c r="M309" s="260">
        <v>938</v>
      </c>
      <c r="N309" s="261">
        <v>19910.419490401462</v>
      </c>
    </row>
    <row r="310" spans="1:14" s="62" customFormat="1" ht="12">
      <c r="A310" s="255">
        <v>439</v>
      </c>
      <c r="B310" s="255">
        <v>439035775</v>
      </c>
      <c r="C310" s="256" t="s">
        <v>149</v>
      </c>
      <c r="D310" s="255">
        <v>35</v>
      </c>
      <c r="E310" s="256" t="s">
        <v>12</v>
      </c>
      <c r="F310" s="255">
        <v>775</v>
      </c>
      <c r="G310" s="256" t="s">
        <v>126</v>
      </c>
      <c r="H310" s="257">
        <v>0.63000000000000012</v>
      </c>
      <c r="I310" s="258"/>
      <c r="J310" s="259">
        <v>10876.363956599287</v>
      </c>
      <c r="K310" s="260">
        <v>3065</v>
      </c>
      <c r="L310" s="260">
        <v>0</v>
      </c>
      <c r="M310" s="260">
        <v>938</v>
      </c>
      <c r="N310" s="261">
        <v>14879.363956599287</v>
      </c>
    </row>
    <row r="311" spans="1:14" s="62" customFormat="1" ht="12">
      <c r="A311" s="255">
        <v>440</v>
      </c>
      <c r="B311" s="255">
        <v>440149128</v>
      </c>
      <c r="C311" s="256" t="s">
        <v>150</v>
      </c>
      <c r="D311" s="255">
        <v>149</v>
      </c>
      <c r="E311" s="256" t="s">
        <v>81</v>
      </c>
      <c r="F311" s="255">
        <v>128</v>
      </c>
      <c r="G311" s="256" t="s">
        <v>128</v>
      </c>
      <c r="H311" s="257">
        <v>5</v>
      </c>
      <c r="I311" s="258"/>
      <c r="J311" s="259">
        <v>11059</v>
      </c>
      <c r="K311" s="260">
        <v>995</v>
      </c>
      <c r="L311" s="260">
        <v>0</v>
      </c>
      <c r="M311" s="260">
        <v>938</v>
      </c>
      <c r="N311" s="261">
        <v>12992</v>
      </c>
    </row>
    <row r="312" spans="1:14" s="62" customFormat="1" ht="12">
      <c r="A312" s="255">
        <v>440</v>
      </c>
      <c r="B312" s="255">
        <v>440149149</v>
      </c>
      <c r="C312" s="256" t="s">
        <v>150</v>
      </c>
      <c r="D312" s="255">
        <v>149</v>
      </c>
      <c r="E312" s="256" t="s">
        <v>81</v>
      </c>
      <c r="F312" s="255">
        <v>149</v>
      </c>
      <c r="G312" s="256" t="s">
        <v>81</v>
      </c>
      <c r="H312" s="257">
        <v>369.53</v>
      </c>
      <c r="I312" s="258"/>
      <c r="J312" s="259">
        <v>14101</v>
      </c>
      <c r="K312" s="260">
        <v>521</v>
      </c>
      <c r="L312" s="260">
        <v>369.82383027088468</v>
      </c>
      <c r="M312" s="260">
        <v>938</v>
      </c>
      <c r="N312" s="261">
        <v>15929.823830270885</v>
      </c>
    </row>
    <row r="313" spans="1:14" s="62" customFormat="1" ht="12">
      <c r="A313" s="255">
        <v>440</v>
      </c>
      <c r="B313" s="255">
        <v>440149181</v>
      </c>
      <c r="C313" s="256" t="s">
        <v>150</v>
      </c>
      <c r="D313" s="255">
        <v>149</v>
      </c>
      <c r="E313" s="256" t="s">
        <v>81</v>
      </c>
      <c r="F313" s="255">
        <v>181</v>
      </c>
      <c r="G313" s="256" t="s">
        <v>83</v>
      </c>
      <c r="H313" s="257">
        <v>21</v>
      </c>
      <c r="I313" s="258"/>
      <c r="J313" s="259">
        <v>12673</v>
      </c>
      <c r="K313" s="260">
        <v>440</v>
      </c>
      <c r="L313" s="260">
        <v>0</v>
      </c>
      <c r="M313" s="260">
        <v>938</v>
      </c>
      <c r="N313" s="261">
        <v>14051</v>
      </c>
    </row>
    <row r="314" spans="1:14" s="62" customFormat="1" ht="12">
      <c r="A314" s="255">
        <v>440</v>
      </c>
      <c r="B314" s="255">
        <v>440149211</v>
      </c>
      <c r="C314" s="256" t="s">
        <v>150</v>
      </c>
      <c r="D314" s="255">
        <v>149</v>
      </c>
      <c r="E314" s="256" t="s">
        <v>81</v>
      </c>
      <c r="F314" s="255">
        <v>211</v>
      </c>
      <c r="G314" s="256" t="s">
        <v>91</v>
      </c>
      <c r="H314" s="257">
        <v>2</v>
      </c>
      <c r="I314" s="258"/>
      <c r="J314" s="259">
        <v>13583</v>
      </c>
      <c r="K314" s="260">
        <v>3428</v>
      </c>
      <c r="L314" s="260">
        <v>0</v>
      </c>
      <c r="M314" s="260">
        <v>938</v>
      </c>
      <c r="N314" s="261">
        <v>17949</v>
      </c>
    </row>
    <row r="315" spans="1:14" s="62" customFormat="1" ht="12">
      <c r="A315" s="255">
        <v>440</v>
      </c>
      <c r="B315" s="255">
        <v>440149745</v>
      </c>
      <c r="C315" s="256" t="s">
        <v>150</v>
      </c>
      <c r="D315" s="255">
        <v>149</v>
      </c>
      <c r="E315" s="256" t="s">
        <v>81</v>
      </c>
      <c r="F315" s="255">
        <v>745</v>
      </c>
      <c r="G315" s="256" t="s">
        <v>255</v>
      </c>
      <c r="H315" s="257">
        <v>1</v>
      </c>
      <c r="I315" s="258"/>
      <c r="J315" s="259">
        <v>9567</v>
      </c>
      <c r="K315" s="260">
        <v>4521</v>
      </c>
      <c r="L315" s="260">
        <v>0</v>
      </c>
      <c r="M315" s="260">
        <v>938</v>
      </c>
      <c r="N315" s="261">
        <v>15026</v>
      </c>
    </row>
    <row r="316" spans="1:14" s="62" customFormat="1" ht="12">
      <c r="A316" s="255">
        <v>441</v>
      </c>
      <c r="B316" s="255">
        <v>441281005</v>
      </c>
      <c r="C316" s="256" t="s">
        <v>622</v>
      </c>
      <c r="D316" s="255">
        <v>281</v>
      </c>
      <c r="E316" s="256" t="s">
        <v>152</v>
      </c>
      <c r="F316" s="255">
        <v>5</v>
      </c>
      <c r="G316" s="256" t="s">
        <v>153</v>
      </c>
      <c r="H316" s="257">
        <v>1</v>
      </c>
      <c r="I316" s="258"/>
      <c r="J316" s="259">
        <v>14156</v>
      </c>
      <c r="K316" s="260">
        <v>6991</v>
      </c>
      <c r="L316" s="260">
        <v>0</v>
      </c>
      <c r="M316" s="260">
        <v>938</v>
      </c>
      <c r="N316" s="261">
        <v>22085</v>
      </c>
    </row>
    <row r="317" spans="1:14" s="62" customFormat="1" ht="12">
      <c r="A317" s="255">
        <v>441</v>
      </c>
      <c r="B317" s="255">
        <v>441281061</v>
      </c>
      <c r="C317" s="256" t="s">
        <v>622</v>
      </c>
      <c r="D317" s="255">
        <v>281</v>
      </c>
      <c r="E317" s="256" t="s">
        <v>152</v>
      </c>
      <c r="F317" s="255">
        <v>61</v>
      </c>
      <c r="G317" s="256" t="s">
        <v>154</v>
      </c>
      <c r="H317" s="257">
        <v>4.43</v>
      </c>
      <c r="I317" s="258"/>
      <c r="J317" s="259">
        <v>14649</v>
      </c>
      <c r="K317" s="260">
        <v>903</v>
      </c>
      <c r="L317" s="260">
        <v>0</v>
      </c>
      <c r="M317" s="260">
        <v>938</v>
      </c>
      <c r="N317" s="261">
        <v>16490</v>
      </c>
    </row>
    <row r="318" spans="1:14" s="62" customFormat="1" ht="12">
      <c r="A318" s="255">
        <v>441</v>
      </c>
      <c r="B318" s="255">
        <v>441281087</v>
      </c>
      <c r="C318" s="256" t="s">
        <v>622</v>
      </c>
      <c r="D318" s="255">
        <v>281</v>
      </c>
      <c r="E318" s="256" t="s">
        <v>152</v>
      </c>
      <c r="F318" s="255">
        <v>87</v>
      </c>
      <c r="G318" s="256" t="s">
        <v>155</v>
      </c>
      <c r="H318" s="257">
        <v>1.42</v>
      </c>
      <c r="I318" s="258"/>
      <c r="J318" s="259">
        <v>13532</v>
      </c>
      <c r="K318" s="260">
        <v>5853</v>
      </c>
      <c r="L318" s="260">
        <v>0</v>
      </c>
      <c r="M318" s="260">
        <v>938</v>
      </c>
      <c r="N318" s="261">
        <v>20323</v>
      </c>
    </row>
    <row r="319" spans="1:14" s="62" customFormat="1" ht="12">
      <c r="A319" s="255">
        <v>441</v>
      </c>
      <c r="B319" s="255">
        <v>441281137</v>
      </c>
      <c r="C319" s="256" t="s">
        <v>622</v>
      </c>
      <c r="D319" s="255">
        <v>281</v>
      </c>
      <c r="E319" s="256" t="s">
        <v>152</v>
      </c>
      <c r="F319" s="255">
        <v>137</v>
      </c>
      <c r="G319" s="256" t="s">
        <v>202</v>
      </c>
      <c r="H319" s="257">
        <v>2</v>
      </c>
      <c r="I319" s="258"/>
      <c r="J319" s="259">
        <v>15294</v>
      </c>
      <c r="K319" s="260">
        <v>0</v>
      </c>
      <c r="L319" s="260">
        <v>0</v>
      </c>
      <c r="M319" s="260">
        <v>938</v>
      </c>
      <c r="N319" s="261">
        <v>16232</v>
      </c>
    </row>
    <row r="320" spans="1:14" s="62" customFormat="1" ht="12">
      <c r="A320" s="255">
        <v>441</v>
      </c>
      <c r="B320" s="255">
        <v>441281159</v>
      </c>
      <c r="C320" s="256" t="s">
        <v>622</v>
      </c>
      <c r="D320" s="255">
        <v>281</v>
      </c>
      <c r="E320" s="256" t="s">
        <v>152</v>
      </c>
      <c r="F320" s="255">
        <v>159</v>
      </c>
      <c r="G320" s="256" t="s">
        <v>156</v>
      </c>
      <c r="H320" s="257">
        <v>0.3</v>
      </c>
      <c r="I320" s="258"/>
      <c r="J320" s="259">
        <v>14940</v>
      </c>
      <c r="K320" s="260">
        <v>7214</v>
      </c>
      <c r="L320" s="260">
        <v>0</v>
      </c>
      <c r="M320" s="260">
        <v>938</v>
      </c>
      <c r="N320" s="261">
        <v>23092</v>
      </c>
    </row>
    <row r="321" spans="1:14" s="62" customFormat="1" ht="12">
      <c r="A321" s="255">
        <v>441</v>
      </c>
      <c r="B321" s="255">
        <v>441281161</v>
      </c>
      <c r="C321" s="256" t="s">
        <v>622</v>
      </c>
      <c r="D321" s="255">
        <v>281</v>
      </c>
      <c r="E321" s="256" t="s">
        <v>152</v>
      </c>
      <c r="F321" s="255">
        <v>161</v>
      </c>
      <c r="G321" s="256" t="s">
        <v>157</v>
      </c>
      <c r="H321" s="257">
        <v>2</v>
      </c>
      <c r="I321" s="258"/>
      <c r="J321" s="259">
        <v>12352</v>
      </c>
      <c r="K321" s="260">
        <v>5205</v>
      </c>
      <c r="L321" s="260">
        <v>0</v>
      </c>
      <c r="M321" s="260">
        <v>938</v>
      </c>
      <c r="N321" s="261">
        <v>18495</v>
      </c>
    </row>
    <row r="322" spans="1:14" s="62" customFormat="1" ht="12">
      <c r="A322" s="255">
        <v>441</v>
      </c>
      <c r="B322" s="255">
        <v>441281191</v>
      </c>
      <c r="C322" s="256" t="s">
        <v>622</v>
      </c>
      <c r="D322" s="255">
        <v>281</v>
      </c>
      <c r="E322" s="256" t="s">
        <v>152</v>
      </c>
      <c r="F322" s="255">
        <v>191</v>
      </c>
      <c r="G322" s="256" t="s">
        <v>246</v>
      </c>
      <c r="H322" s="257">
        <v>1</v>
      </c>
      <c r="I322" s="258"/>
      <c r="J322" s="259">
        <v>9567</v>
      </c>
      <c r="K322" s="260">
        <v>3289</v>
      </c>
      <c r="L322" s="260">
        <v>0</v>
      </c>
      <c r="M322" s="260">
        <v>938</v>
      </c>
      <c r="N322" s="261">
        <v>13794</v>
      </c>
    </row>
    <row r="323" spans="1:14" s="62" customFormat="1" ht="12">
      <c r="A323" s="255">
        <v>441</v>
      </c>
      <c r="B323" s="255">
        <v>441281281</v>
      </c>
      <c r="C323" s="256" t="s">
        <v>622</v>
      </c>
      <c r="D323" s="255">
        <v>281</v>
      </c>
      <c r="E323" s="256" t="s">
        <v>152</v>
      </c>
      <c r="F323" s="255">
        <v>281</v>
      </c>
      <c r="G323" s="256" t="s">
        <v>152</v>
      </c>
      <c r="H323" s="257">
        <v>1507.64</v>
      </c>
      <c r="I323" s="258"/>
      <c r="J323" s="259">
        <v>13108</v>
      </c>
      <c r="K323" s="260">
        <v>0</v>
      </c>
      <c r="L323" s="260">
        <v>0</v>
      </c>
      <c r="M323" s="260">
        <v>938</v>
      </c>
      <c r="N323" s="261">
        <v>14046</v>
      </c>
    </row>
    <row r="324" spans="1:14" s="62" customFormat="1" ht="12">
      <c r="A324" s="255">
        <v>441</v>
      </c>
      <c r="B324" s="255">
        <v>441281325</v>
      </c>
      <c r="C324" s="256" t="s">
        <v>622</v>
      </c>
      <c r="D324" s="255">
        <v>281</v>
      </c>
      <c r="E324" s="256" t="s">
        <v>152</v>
      </c>
      <c r="F324" s="255">
        <v>325</v>
      </c>
      <c r="G324" s="256" t="s">
        <v>204</v>
      </c>
      <c r="H324" s="257">
        <v>1</v>
      </c>
      <c r="I324" s="258"/>
      <c r="J324" s="259">
        <v>9567</v>
      </c>
      <c r="K324" s="260">
        <v>1337</v>
      </c>
      <c r="L324" s="260">
        <v>0</v>
      </c>
      <c r="M324" s="260">
        <v>938</v>
      </c>
      <c r="N324" s="261">
        <v>11842</v>
      </c>
    </row>
    <row r="325" spans="1:14" s="62" customFormat="1" ht="12">
      <c r="A325" s="255">
        <v>441</v>
      </c>
      <c r="B325" s="255">
        <v>441281332</v>
      </c>
      <c r="C325" s="256" t="s">
        <v>622</v>
      </c>
      <c r="D325" s="255">
        <v>281</v>
      </c>
      <c r="E325" s="256" t="s">
        <v>152</v>
      </c>
      <c r="F325" s="255">
        <v>332</v>
      </c>
      <c r="G325" s="256" t="s">
        <v>205</v>
      </c>
      <c r="H325" s="257">
        <v>1.51</v>
      </c>
      <c r="I325" s="258"/>
      <c r="J325" s="259">
        <v>14389</v>
      </c>
      <c r="K325" s="260">
        <v>1088</v>
      </c>
      <c r="L325" s="260">
        <v>0</v>
      </c>
      <c r="M325" s="260">
        <v>938</v>
      </c>
      <c r="N325" s="261">
        <v>16415</v>
      </c>
    </row>
    <row r="326" spans="1:14" s="62" customFormat="1" ht="12">
      <c r="A326" s="255">
        <v>441</v>
      </c>
      <c r="B326" s="255">
        <v>441281680</v>
      </c>
      <c r="C326" s="256" t="s">
        <v>622</v>
      </c>
      <c r="D326" s="255">
        <v>281</v>
      </c>
      <c r="E326" s="256" t="s">
        <v>152</v>
      </c>
      <c r="F326" s="255">
        <v>680</v>
      </c>
      <c r="G326" s="256" t="s">
        <v>158</v>
      </c>
      <c r="H326" s="257">
        <v>2</v>
      </c>
      <c r="I326" s="258"/>
      <c r="J326" s="259">
        <v>13458</v>
      </c>
      <c r="K326" s="260">
        <v>5074</v>
      </c>
      <c r="L326" s="260">
        <v>0</v>
      </c>
      <c r="M326" s="260">
        <v>938</v>
      </c>
      <c r="N326" s="261">
        <v>19470</v>
      </c>
    </row>
    <row r="327" spans="1:14" s="62" customFormat="1" ht="12">
      <c r="A327" s="255">
        <v>444</v>
      </c>
      <c r="B327" s="255">
        <v>444035035</v>
      </c>
      <c r="C327" s="256" t="s">
        <v>159</v>
      </c>
      <c r="D327" s="255">
        <v>35</v>
      </c>
      <c r="E327" s="256" t="s">
        <v>12</v>
      </c>
      <c r="F327" s="255">
        <v>35</v>
      </c>
      <c r="G327" s="256" t="s">
        <v>12</v>
      </c>
      <c r="H327" s="257">
        <v>747.9799999999999</v>
      </c>
      <c r="I327" s="258"/>
      <c r="J327" s="259">
        <v>14586</v>
      </c>
      <c r="K327" s="260">
        <v>5638</v>
      </c>
      <c r="L327" s="260">
        <v>0</v>
      </c>
      <c r="M327" s="260">
        <v>938</v>
      </c>
      <c r="N327" s="261">
        <v>21162</v>
      </c>
    </row>
    <row r="328" spans="1:14" s="62" customFormat="1" ht="12">
      <c r="A328" s="255">
        <v>444</v>
      </c>
      <c r="B328" s="255">
        <v>444035044</v>
      </c>
      <c r="C328" s="256" t="s">
        <v>159</v>
      </c>
      <c r="D328" s="255">
        <v>35</v>
      </c>
      <c r="E328" s="256" t="s">
        <v>12</v>
      </c>
      <c r="F328" s="255">
        <v>44</v>
      </c>
      <c r="G328" s="256" t="s">
        <v>13</v>
      </c>
      <c r="H328" s="257">
        <v>9.83</v>
      </c>
      <c r="I328" s="258"/>
      <c r="J328" s="259">
        <v>16066</v>
      </c>
      <c r="K328" s="260">
        <v>470</v>
      </c>
      <c r="L328" s="260">
        <v>0</v>
      </c>
      <c r="M328" s="260">
        <v>938</v>
      </c>
      <c r="N328" s="261">
        <v>17474</v>
      </c>
    </row>
    <row r="329" spans="1:14" s="62" customFormat="1" ht="12">
      <c r="A329" s="255">
        <v>444</v>
      </c>
      <c r="B329" s="255">
        <v>444035049</v>
      </c>
      <c r="C329" s="256" t="s">
        <v>159</v>
      </c>
      <c r="D329" s="255">
        <v>35</v>
      </c>
      <c r="E329" s="256" t="s">
        <v>12</v>
      </c>
      <c r="F329" s="255">
        <v>49</v>
      </c>
      <c r="G329" s="256" t="s">
        <v>76</v>
      </c>
      <c r="H329" s="257">
        <v>2.2800000000000002</v>
      </c>
      <c r="I329" s="258"/>
      <c r="J329" s="259">
        <v>14084.970244312848</v>
      </c>
      <c r="K329" s="260">
        <v>17804</v>
      </c>
      <c r="L329" s="260">
        <v>0</v>
      </c>
      <c r="M329" s="260">
        <v>938</v>
      </c>
      <c r="N329" s="261">
        <v>32826.970244312848</v>
      </c>
    </row>
    <row r="330" spans="1:14" s="62" customFormat="1" ht="12">
      <c r="A330" s="255">
        <v>444</v>
      </c>
      <c r="B330" s="255">
        <v>444035057</v>
      </c>
      <c r="C330" s="256" t="s">
        <v>159</v>
      </c>
      <c r="D330" s="255">
        <v>35</v>
      </c>
      <c r="E330" s="256" t="s">
        <v>12</v>
      </c>
      <c r="F330" s="255">
        <v>57</v>
      </c>
      <c r="G330" s="256" t="s">
        <v>14</v>
      </c>
      <c r="H330" s="257">
        <v>1</v>
      </c>
      <c r="I330" s="258"/>
      <c r="J330" s="259">
        <v>16078.110139055938</v>
      </c>
      <c r="K330" s="260">
        <v>466</v>
      </c>
      <c r="L330" s="260">
        <v>0</v>
      </c>
      <c r="M330" s="260">
        <v>938</v>
      </c>
      <c r="N330" s="261">
        <v>17482.110139055938</v>
      </c>
    </row>
    <row r="331" spans="1:14" s="62" customFormat="1" ht="12">
      <c r="A331" s="255">
        <v>444</v>
      </c>
      <c r="B331" s="255">
        <v>444035073</v>
      </c>
      <c r="C331" s="256" t="s">
        <v>159</v>
      </c>
      <c r="D331" s="255">
        <v>35</v>
      </c>
      <c r="E331" s="256" t="s">
        <v>12</v>
      </c>
      <c r="F331" s="255">
        <v>73</v>
      </c>
      <c r="G331" s="256" t="s">
        <v>24</v>
      </c>
      <c r="H331" s="257">
        <v>2</v>
      </c>
      <c r="I331" s="258"/>
      <c r="J331" s="259">
        <v>11693</v>
      </c>
      <c r="K331" s="260">
        <v>8869</v>
      </c>
      <c r="L331" s="260">
        <v>0</v>
      </c>
      <c r="M331" s="260">
        <v>938</v>
      </c>
      <c r="N331" s="261">
        <v>21500</v>
      </c>
    </row>
    <row r="332" spans="1:14" s="62" customFormat="1" ht="12">
      <c r="A332" s="255">
        <v>444</v>
      </c>
      <c r="B332" s="255">
        <v>444035133</v>
      </c>
      <c r="C332" s="256" t="s">
        <v>159</v>
      </c>
      <c r="D332" s="255">
        <v>35</v>
      </c>
      <c r="E332" s="256" t="s">
        <v>12</v>
      </c>
      <c r="F332" s="255">
        <v>133</v>
      </c>
      <c r="G332" s="256" t="s">
        <v>61</v>
      </c>
      <c r="H332" s="257">
        <v>4</v>
      </c>
      <c r="I332" s="258"/>
      <c r="J332" s="259">
        <v>16379</v>
      </c>
      <c r="K332" s="260">
        <v>1698</v>
      </c>
      <c r="L332" s="260">
        <v>0</v>
      </c>
      <c r="M332" s="260">
        <v>938</v>
      </c>
      <c r="N332" s="261">
        <v>19015</v>
      </c>
    </row>
    <row r="333" spans="1:14" s="62" customFormat="1" ht="12">
      <c r="A333" s="255">
        <v>444</v>
      </c>
      <c r="B333" s="255">
        <v>444035163</v>
      </c>
      <c r="C333" s="256" t="s">
        <v>159</v>
      </c>
      <c r="D333" s="255">
        <v>35</v>
      </c>
      <c r="E333" s="256" t="s">
        <v>12</v>
      </c>
      <c r="F333" s="255">
        <v>163</v>
      </c>
      <c r="G333" s="256" t="s">
        <v>17</v>
      </c>
      <c r="H333" s="257">
        <v>1</v>
      </c>
      <c r="I333" s="258"/>
      <c r="J333" s="259">
        <v>15734</v>
      </c>
      <c r="K333" s="260">
        <v>0</v>
      </c>
      <c r="L333" s="260">
        <v>0</v>
      </c>
      <c r="M333" s="260">
        <v>938</v>
      </c>
      <c r="N333" s="261">
        <v>16672</v>
      </c>
    </row>
    <row r="334" spans="1:14" s="62" customFormat="1" ht="12">
      <c r="A334" s="255">
        <v>444</v>
      </c>
      <c r="B334" s="255">
        <v>444035189</v>
      </c>
      <c r="C334" s="256" t="s">
        <v>159</v>
      </c>
      <c r="D334" s="255">
        <v>35</v>
      </c>
      <c r="E334" s="256" t="s">
        <v>12</v>
      </c>
      <c r="F334" s="255">
        <v>189</v>
      </c>
      <c r="G334" s="256" t="s">
        <v>25</v>
      </c>
      <c r="H334" s="257">
        <v>0.49</v>
      </c>
      <c r="I334" s="258"/>
      <c r="J334" s="259">
        <v>11789</v>
      </c>
      <c r="K334" s="260">
        <v>4233</v>
      </c>
      <c r="L334" s="260">
        <v>0</v>
      </c>
      <c r="M334" s="260">
        <v>938</v>
      </c>
      <c r="N334" s="261">
        <v>16960</v>
      </c>
    </row>
    <row r="335" spans="1:14" s="62" customFormat="1" ht="12">
      <c r="A335" s="255">
        <v>444</v>
      </c>
      <c r="B335" s="255">
        <v>444035212</v>
      </c>
      <c r="C335" s="256" t="s">
        <v>159</v>
      </c>
      <c r="D335" s="255">
        <v>35</v>
      </c>
      <c r="E335" s="256" t="s">
        <v>12</v>
      </c>
      <c r="F335" s="255">
        <v>212</v>
      </c>
      <c r="G335" s="256" t="s">
        <v>173</v>
      </c>
      <c r="H335" s="257">
        <v>1</v>
      </c>
      <c r="I335" s="258"/>
      <c r="J335" s="259">
        <v>16162</v>
      </c>
      <c r="K335" s="260">
        <v>4124</v>
      </c>
      <c r="L335" s="260">
        <v>0</v>
      </c>
      <c r="M335" s="260">
        <v>938</v>
      </c>
      <c r="N335" s="261">
        <v>21224</v>
      </c>
    </row>
    <row r="336" spans="1:14" s="62" customFormat="1" ht="12">
      <c r="A336" s="255">
        <v>444</v>
      </c>
      <c r="B336" s="255">
        <v>444035220</v>
      </c>
      <c r="C336" s="256" t="s">
        <v>159</v>
      </c>
      <c r="D336" s="255">
        <v>35</v>
      </c>
      <c r="E336" s="256" t="s">
        <v>12</v>
      </c>
      <c r="F336" s="255">
        <v>220</v>
      </c>
      <c r="G336" s="256" t="s">
        <v>27</v>
      </c>
      <c r="H336" s="257">
        <v>1</v>
      </c>
      <c r="I336" s="258"/>
      <c r="J336" s="259">
        <v>10227</v>
      </c>
      <c r="K336" s="260">
        <v>4642</v>
      </c>
      <c r="L336" s="260">
        <v>0</v>
      </c>
      <c r="M336" s="260">
        <v>938</v>
      </c>
      <c r="N336" s="261">
        <v>15807</v>
      </c>
    </row>
    <row r="337" spans="1:14" s="62" customFormat="1" ht="12">
      <c r="A337" s="255">
        <v>444</v>
      </c>
      <c r="B337" s="255">
        <v>444035243</v>
      </c>
      <c r="C337" s="256" t="s">
        <v>159</v>
      </c>
      <c r="D337" s="255">
        <v>35</v>
      </c>
      <c r="E337" s="256" t="s">
        <v>12</v>
      </c>
      <c r="F337" s="255">
        <v>243</v>
      </c>
      <c r="G337" s="256" t="s">
        <v>84</v>
      </c>
      <c r="H337" s="257">
        <v>2.61</v>
      </c>
      <c r="I337" s="258"/>
      <c r="J337" s="259">
        <v>14464</v>
      </c>
      <c r="K337" s="260">
        <v>2188</v>
      </c>
      <c r="L337" s="260">
        <v>0</v>
      </c>
      <c r="M337" s="260">
        <v>938</v>
      </c>
      <c r="N337" s="261">
        <v>17590</v>
      </c>
    </row>
    <row r="338" spans="1:14" s="62" customFormat="1" ht="12">
      <c r="A338" s="255">
        <v>444</v>
      </c>
      <c r="B338" s="255">
        <v>444035244</v>
      </c>
      <c r="C338" s="256" t="s">
        <v>159</v>
      </c>
      <c r="D338" s="255">
        <v>35</v>
      </c>
      <c r="E338" s="256" t="s">
        <v>12</v>
      </c>
      <c r="F338" s="255">
        <v>244</v>
      </c>
      <c r="G338" s="256" t="s">
        <v>28</v>
      </c>
      <c r="H338" s="257">
        <v>9</v>
      </c>
      <c r="I338" s="258"/>
      <c r="J338" s="259">
        <v>15420</v>
      </c>
      <c r="K338" s="260">
        <v>4623</v>
      </c>
      <c r="L338" s="260">
        <v>0</v>
      </c>
      <c r="M338" s="260">
        <v>938</v>
      </c>
      <c r="N338" s="261">
        <v>20981</v>
      </c>
    </row>
    <row r="339" spans="1:14" s="62" customFormat="1" ht="12">
      <c r="A339" s="255">
        <v>444</v>
      </c>
      <c r="B339" s="255">
        <v>444035284</v>
      </c>
      <c r="C339" s="256" t="s">
        <v>159</v>
      </c>
      <c r="D339" s="255">
        <v>35</v>
      </c>
      <c r="E339" s="256" t="s">
        <v>12</v>
      </c>
      <c r="F339" s="255">
        <v>284</v>
      </c>
      <c r="G339" s="256" t="s">
        <v>146</v>
      </c>
      <c r="H339" s="257">
        <v>1</v>
      </c>
      <c r="I339" s="258"/>
      <c r="J339" s="259">
        <v>14299</v>
      </c>
      <c r="K339" s="260">
        <v>6326</v>
      </c>
      <c r="L339" s="260">
        <v>0</v>
      </c>
      <c r="M339" s="260">
        <v>938</v>
      </c>
      <c r="N339" s="261">
        <v>21563</v>
      </c>
    </row>
    <row r="340" spans="1:14" s="62" customFormat="1" ht="12">
      <c r="A340" s="255">
        <v>444</v>
      </c>
      <c r="B340" s="255">
        <v>444035336</v>
      </c>
      <c r="C340" s="256" t="s">
        <v>159</v>
      </c>
      <c r="D340" s="255">
        <v>35</v>
      </c>
      <c r="E340" s="256" t="s">
        <v>12</v>
      </c>
      <c r="F340" s="255">
        <v>336</v>
      </c>
      <c r="G340" s="256" t="s">
        <v>31</v>
      </c>
      <c r="H340" s="257">
        <v>7</v>
      </c>
      <c r="I340" s="258"/>
      <c r="J340" s="259">
        <v>12855</v>
      </c>
      <c r="K340" s="260">
        <v>3125</v>
      </c>
      <c r="L340" s="260">
        <v>0</v>
      </c>
      <c r="M340" s="260">
        <v>938</v>
      </c>
      <c r="N340" s="261">
        <v>16918</v>
      </c>
    </row>
    <row r="341" spans="1:14" s="62" customFormat="1" ht="12">
      <c r="A341" s="255">
        <v>444</v>
      </c>
      <c r="B341" s="255">
        <v>444035625</v>
      </c>
      <c r="C341" s="256" t="s">
        <v>159</v>
      </c>
      <c r="D341" s="255">
        <v>35</v>
      </c>
      <c r="E341" s="256" t="s">
        <v>12</v>
      </c>
      <c r="F341" s="255">
        <v>625</v>
      </c>
      <c r="G341" s="256" t="s">
        <v>96</v>
      </c>
      <c r="H341" s="257">
        <v>3</v>
      </c>
      <c r="I341" s="258"/>
      <c r="J341" s="259">
        <v>11145.183549394053</v>
      </c>
      <c r="K341" s="260">
        <v>1708</v>
      </c>
      <c r="L341" s="260">
        <v>0</v>
      </c>
      <c r="M341" s="260">
        <v>938</v>
      </c>
      <c r="N341" s="261">
        <v>13791.183549394053</v>
      </c>
    </row>
    <row r="342" spans="1:14" s="62" customFormat="1" ht="12">
      <c r="A342" s="255">
        <v>445</v>
      </c>
      <c r="B342" s="255">
        <v>445348017</v>
      </c>
      <c r="C342" s="256" t="s">
        <v>160</v>
      </c>
      <c r="D342" s="255">
        <v>348</v>
      </c>
      <c r="E342" s="256" t="s">
        <v>104</v>
      </c>
      <c r="F342" s="255">
        <v>17</v>
      </c>
      <c r="G342" s="256" t="s">
        <v>161</v>
      </c>
      <c r="H342" s="257">
        <v>4</v>
      </c>
      <c r="I342" s="258"/>
      <c r="J342" s="259">
        <v>13870</v>
      </c>
      <c r="K342" s="260">
        <v>4073</v>
      </c>
      <c r="L342" s="260">
        <v>0</v>
      </c>
      <c r="M342" s="260">
        <v>938</v>
      </c>
      <c r="N342" s="261">
        <v>18881</v>
      </c>
    </row>
    <row r="343" spans="1:14" s="62" customFormat="1" ht="12">
      <c r="A343" s="255">
        <v>445</v>
      </c>
      <c r="B343" s="255">
        <v>445348064</v>
      </c>
      <c r="C343" s="256" t="s">
        <v>160</v>
      </c>
      <c r="D343" s="255">
        <v>348</v>
      </c>
      <c r="E343" s="256" t="s">
        <v>104</v>
      </c>
      <c r="F343" s="255">
        <v>64</v>
      </c>
      <c r="G343" s="256" t="s">
        <v>107</v>
      </c>
      <c r="H343" s="257">
        <v>1</v>
      </c>
      <c r="I343" s="258"/>
      <c r="J343" s="259">
        <v>11023</v>
      </c>
      <c r="K343" s="260">
        <v>1613</v>
      </c>
      <c r="L343" s="260">
        <v>0</v>
      </c>
      <c r="M343" s="260">
        <v>938</v>
      </c>
      <c r="N343" s="261">
        <v>13574</v>
      </c>
    </row>
    <row r="344" spans="1:14" s="62" customFormat="1" ht="12">
      <c r="A344" s="255">
        <v>445</v>
      </c>
      <c r="B344" s="255">
        <v>445348097</v>
      </c>
      <c r="C344" s="256" t="s">
        <v>160</v>
      </c>
      <c r="D344" s="255">
        <v>348</v>
      </c>
      <c r="E344" s="256" t="s">
        <v>104</v>
      </c>
      <c r="F344" s="255">
        <v>97</v>
      </c>
      <c r="G344" s="256" t="s">
        <v>231</v>
      </c>
      <c r="H344" s="257">
        <v>1</v>
      </c>
      <c r="I344" s="258"/>
      <c r="J344" s="259">
        <v>17287</v>
      </c>
      <c r="K344" s="260">
        <v>0</v>
      </c>
      <c r="L344" s="260">
        <v>0</v>
      </c>
      <c r="M344" s="260">
        <v>938</v>
      </c>
      <c r="N344" s="261">
        <v>18225</v>
      </c>
    </row>
    <row r="345" spans="1:14" s="62" customFormat="1" ht="12">
      <c r="A345" s="255">
        <v>445</v>
      </c>
      <c r="B345" s="255">
        <v>445348110</v>
      </c>
      <c r="C345" s="256" t="s">
        <v>160</v>
      </c>
      <c r="D345" s="255">
        <v>348</v>
      </c>
      <c r="E345" s="256" t="s">
        <v>104</v>
      </c>
      <c r="F345" s="255">
        <v>110</v>
      </c>
      <c r="G345" s="256" t="s">
        <v>109</v>
      </c>
      <c r="H345" s="257">
        <v>1</v>
      </c>
      <c r="I345" s="258"/>
      <c r="J345" s="259">
        <v>14286</v>
      </c>
      <c r="K345" s="260">
        <v>4457</v>
      </c>
      <c r="L345" s="260">
        <v>0</v>
      </c>
      <c r="M345" s="260">
        <v>938</v>
      </c>
      <c r="N345" s="261">
        <v>19681</v>
      </c>
    </row>
    <row r="346" spans="1:14" s="62" customFormat="1" ht="12">
      <c r="A346" s="255">
        <v>445</v>
      </c>
      <c r="B346" s="255">
        <v>445348151</v>
      </c>
      <c r="C346" s="256" t="s">
        <v>160</v>
      </c>
      <c r="D346" s="255">
        <v>348</v>
      </c>
      <c r="E346" s="256" t="s">
        <v>104</v>
      </c>
      <c r="F346" s="255">
        <v>151</v>
      </c>
      <c r="G346" s="256" t="s">
        <v>162</v>
      </c>
      <c r="H346" s="257">
        <v>18.52</v>
      </c>
      <c r="I346" s="258"/>
      <c r="J346" s="259">
        <v>13011</v>
      </c>
      <c r="K346" s="260">
        <v>2144</v>
      </c>
      <c r="L346" s="260">
        <v>0</v>
      </c>
      <c r="M346" s="260">
        <v>938</v>
      </c>
      <c r="N346" s="261">
        <v>16093</v>
      </c>
    </row>
    <row r="347" spans="1:14" s="62" customFormat="1" ht="12">
      <c r="A347" s="255">
        <v>445</v>
      </c>
      <c r="B347" s="255">
        <v>445348153</v>
      </c>
      <c r="C347" s="256" t="s">
        <v>160</v>
      </c>
      <c r="D347" s="255">
        <v>348</v>
      </c>
      <c r="E347" s="256" t="s">
        <v>104</v>
      </c>
      <c r="F347" s="255">
        <v>153</v>
      </c>
      <c r="G347" s="256" t="s">
        <v>112</v>
      </c>
      <c r="H347" s="257">
        <v>2</v>
      </c>
      <c r="I347" s="258"/>
      <c r="J347" s="259">
        <v>13589.676151919864</v>
      </c>
      <c r="K347" s="260">
        <v>35</v>
      </c>
      <c r="L347" s="260">
        <v>0</v>
      </c>
      <c r="M347" s="260">
        <v>938</v>
      </c>
      <c r="N347" s="261">
        <v>14562.676151919864</v>
      </c>
    </row>
    <row r="348" spans="1:14" s="62" customFormat="1" ht="12">
      <c r="A348" s="255">
        <v>445</v>
      </c>
      <c r="B348" s="255">
        <v>445348170</v>
      </c>
      <c r="C348" s="256" t="s">
        <v>160</v>
      </c>
      <c r="D348" s="255">
        <v>348</v>
      </c>
      <c r="E348" s="256" t="s">
        <v>104</v>
      </c>
      <c r="F348" s="255">
        <v>170</v>
      </c>
      <c r="G348" s="256" t="s">
        <v>67</v>
      </c>
      <c r="H348" s="257">
        <v>1</v>
      </c>
      <c r="I348" s="258"/>
      <c r="J348" s="259">
        <v>13209.911833378144</v>
      </c>
      <c r="K348" s="260">
        <v>3395</v>
      </c>
      <c r="L348" s="260">
        <v>0</v>
      </c>
      <c r="M348" s="260">
        <v>938</v>
      </c>
      <c r="N348" s="261">
        <v>17542.911833378144</v>
      </c>
    </row>
    <row r="349" spans="1:14" s="62" customFormat="1" ht="12">
      <c r="A349" s="255">
        <v>445</v>
      </c>
      <c r="B349" s="255">
        <v>445348186</v>
      </c>
      <c r="C349" s="256" t="s">
        <v>160</v>
      </c>
      <c r="D349" s="255">
        <v>348</v>
      </c>
      <c r="E349" s="256" t="s">
        <v>104</v>
      </c>
      <c r="F349" s="255">
        <v>186</v>
      </c>
      <c r="G349" s="256" t="s">
        <v>163</v>
      </c>
      <c r="H349" s="257">
        <v>7.98</v>
      </c>
      <c r="I349" s="258"/>
      <c r="J349" s="259">
        <v>13110</v>
      </c>
      <c r="K349" s="260">
        <v>5238</v>
      </c>
      <c r="L349" s="260">
        <v>0</v>
      </c>
      <c r="M349" s="260">
        <v>938</v>
      </c>
      <c r="N349" s="261">
        <v>19286</v>
      </c>
    </row>
    <row r="350" spans="1:14" s="62" customFormat="1" ht="12">
      <c r="A350" s="255">
        <v>445</v>
      </c>
      <c r="B350" s="255">
        <v>445348214</v>
      </c>
      <c r="C350" s="256" t="s">
        <v>160</v>
      </c>
      <c r="D350" s="255">
        <v>348</v>
      </c>
      <c r="E350" s="256" t="s">
        <v>104</v>
      </c>
      <c r="F350" s="255">
        <v>214</v>
      </c>
      <c r="G350" s="256" t="s">
        <v>274</v>
      </c>
      <c r="H350" s="257">
        <v>1</v>
      </c>
      <c r="I350" s="258"/>
      <c r="J350" s="259">
        <v>11896.361720217499</v>
      </c>
      <c r="K350" s="260">
        <v>2881</v>
      </c>
      <c r="L350" s="260">
        <v>0</v>
      </c>
      <c r="M350" s="260">
        <v>938</v>
      </c>
      <c r="N350" s="261">
        <v>15715.361720217499</v>
      </c>
    </row>
    <row r="351" spans="1:14" s="62" customFormat="1" ht="12">
      <c r="A351" s="255">
        <v>445</v>
      </c>
      <c r="B351" s="255">
        <v>445348226</v>
      </c>
      <c r="C351" s="256" t="s">
        <v>160</v>
      </c>
      <c r="D351" s="255">
        <v>348</v>
      </c>
      <c r="E351" s="256" t="s">
        <v>104</v>
      </c>
      <c r="F351" s="255">
        <v>226</v>
      </c>
      <c r="G351" s="256" t="s">
        <v>164</v>
      </c>
      <c r="H351" s="257">
        <v>28.22</v>
      </c>
      <c r="I351" s="258"/>
      <c r="J351" s="259">
        <v>12342</v>
      </c>
      <c r="K351" s="260">
        <v>2251</v>
      </c>
      <c r="L351" s="260">
        <v>0</v>
      </c>
      <c r="M351" s="260">
        <v>938</v>
      </c>
      <c r="N351" s="261">
        <v>15531</v>
      </c>
    </row>
    <row r="352" spans="1:14" s="62" customFormat="1" ht="12">
      <c r="A352" s="255">
        <v>445</v>
      </c>
      <c r="B352" s="255">
        <v>445348271</v>
      </c>
      <c r="C352" s="256" t="s">
        <v>160</v>
      </c>
      <c r="D352" s="255">
        <v>348</v>
      </c>
      <c r="E352" s="256" t="s">
        <v>104</v>
      </c>
      <c r="F352" s="255">
        <v>271</v>
      </c>
      <c r="G352" s="256" t="s">
        <v>117</v>
      </c>
      <c r="H352" s="257">
        <v>2</v>
      </c>
      <c r="I352" s="258"/>
      <c r="J352" s="259">
        <v>12564</v>
      </c>
      <c r="K352" s="260">
        <v>3648</v>
      </c>
      <c r="L352" s="260">
        <v>0</v>
      </c>
      <c r="M352" s="260">
        <v>938</v>
      </c>
      <c r="N352" s="261">
        <v>17150</v>
      </c>
    </row>
    <row r="353" spans="1:14" s="62" customFormat="1" ht="12">
      <c r="A353" s="255">
        <v>445</v>
      </c>
      <c r="B353" s="255">
        <v>445348277</v>
      </c>
      <c r="C353" s="256" t="s">
        <v>160</v>
      </c>
      <c r="D353" s="255">
        <v>348</v>
      </c>
      <c r="E353" s="256" t="s">
        <v>104</v>
      </c>
      <c r="F353" s="255">
        <v>277</v>
      </c>
      <c r="G353" s="256" t="s">
        <v>275</v>
      </c>
      <c r="H353" s="257">
        <v>1.05</v>
      </c>
      <c r="I353" s="258"/>
      <c r="J353" s="259">
        <v>15039</v>
      </c>
      <c r="K353" s="260">
        <v>608</v>
      </c>
      <c r="L353" s="260">
        <v>0</v>
      </c>
      <c r="M353" s="260">
        <v>938</v>
      </c>
      <c r="N353" s="261">
        <v>16585</v>
      </c>
    </row>
    <row r="354" spans="1:14" s="62" customFormat="1" ht="12">
      <c r="A354" s="255">
        <v>445</v>
      </c>
      <c r="B354" s="255">
        <v>445348290</v>
      </c>
      <c r="C354" s="256" t="s">
        <v>160</v>
      </c>
      <c r="D354" s="255">
        <v>348</v>
      </c>
      <c r="E354" s="256" t="s">
        <v>104</v>
      </c>
      <c r="F354" s="255">
        <v>290</v>
      </c>
      <c r="G354" s="256" t="s">
        <v>386</v>
      </c>
      <c r="H354" s="257">
        <v>1</v>
      </c>
      <c r="I354" s="258"/>
      <c r="J354" s="259">
        <v>9220</v>
      </c>
      <c r="K354" s="260">
        <v>4363</v>
      </c>
      <c r="L354" s="260">
        <v>0</v>
      </c>
      <c r="M354" s="260">
        <v>938</v>
      </c>
      <c r="N354" s="261">
        <v>14521</v>
      </c>
    </row>
    <row r="355" spans="1:14" s="62" customFormat="1" ht="12">
      <c r="A355" s="255">
        <v>445</v>
      </c>
      <c r="B355" s="255">
        <v>445348316</v>
      </c>
      <c r="C355" s="256" t="s">
        <v>160</v>
      </c>
      <c r="D355" s="255">
        <v>348</v>
      </c>
      <c r="E355" s="256" t="s">
        <v>104</v>
      </c>
      <c r="F355" s="255">
        <v>316</v>
      </c>
      <c r="G355" s="256" t="s">
        <v>165</v>
      </c>
      <c r="H355" s="257">
        <v>10.379999999999999</v>
      </c>
      <c r="I355" s="258"/>
      <c r="J355" s="259">
        <v>12439</v>
      </c>
      <c r="K355" s="260">
        <v>1521</v>
      </c>
      <c r="L355" s="260">
        <v>0</v>
      </c>
      <c r="M355" s="260">
        <v>938</v>
      </c>
      <c r="N355" s="261">
        <v>14898</v>
      </c>
    </row>
    <row r="356" spans="1:14" s="62" customFormat="1" ht="12">
      <c r="A356" s="255">
        <v>445</v>
      </c>
      <c r="B356" s="255">
        <v>445348322</v>
      </c>
      <c r="C356" s="256" t="s">
        <v>160</v>
      </c>
      <c r="D356" s="255">
        <v>348</v>
      </c>
      <c r="E356" s="256" t="s">
        <v>104</v>
      </c>
      <c r="F356" s="255">
        <v>322</v>
      </c>
      <c r="G356" s="256" t="s">
        <v>119</v>
      </c>
      <c r="H356" s="257">
        <v>2</v>
      </c>
      <c r="I356" s="258"/>
      <c r="J356" s="259">
        <v>14526</v>
      </c>
      <c r="K356" s="260">
        <v>8397</v>
      </c>
      <c r="L356" s="260">
        <v>0</v>
      </c>
      <c r="M356" s="260">
        <v>938</v>
      </c>
      <c r="N356" s="261">
        <v>23861</v>
      </c>
    </row>
    <row r="357" spans="1:14" s="62" customFormat="1" ht="12">
      <c r="A357" s="255">
        <v>445</v>
      </c>
      <c r="B357" s="255">
        <v>445348348</v>
      </c>
      <c r="C357" s="256" t="s">
        <v>160</v>
      </c>
      <c r="D357" s="255">
        <v>348</v>
      </c>
      <c r="E357" s="256" t="s">
        <v>104</v>
      </c>
      <c r="F357" s="255">
        <v>348</v>
      </c>
      <c r="G357" s="256" t="s">
        <v>104</v>
      </c>
      <c r="H357" s="257">
        <v>1310.9999999999998</v>
      </c>
      <c r="I357" s="258"/>
      <c r="J357" s="259">
        <v>13818</v>
      </c>
      <c r="K357" s="260">
        <v>0</v>
      </c>
      <c r="L357" s="260">
        <v>929.99694889397426</v>
      </c>
      <c r="M357" s="260">
        <v>938</v>
      </c>
      <c r="N357" s="261">
        <v>15685.996948893975</v>
      </c>
    </row>
    <row r="358" spans="1:14" s="62" customFormat="1" ht="12">
      <c r="A358" s="255">
        <v>445</v>
      </c>
      <c r="B358" s="255">
        <v>445348620</v>
      </c>
      <c r="C358" s="256" t="s">
        <v>160</v>
      </c>
      <c r="D358" s="255">
        <v>348</v>
      </c>
      <c r="E358" s="256" t="s">
        <v>104</v>
      </c>
      <c r="F358" s="255">
        <v>620</v>
      </c>
      <c r="G358" s="256" t="s">
        <v>121</v>
      </c>
      <c r="H358" s="257">
        <v>0.89</v>
      </c>
      <c r="I358" s="258"/>
      <c r="J358" s="259">
        <v>10948.730655066533</v>
      </c>
      <c r="K358" s="260">
        <v>5976</v>
      </c>
      <c r="L358" s="260">
        <v>0</v>
      </c>
      <c r="M358" s="260">
        <v>938</v>
      </c>
      <c r="N358" s="261">
        <v>17862.730655066531</v>
      </c>
    </row>
    <row r="359" spans="1:14" s="62" customFormat="1" ht="12">
      <c r="A359" s="255">
        <v>445</v>
      </c>
      <c r="B359" s="255">
        <v>445348658</v>
      </c>
      <c r="C359" s="256" t="s">
        <v>160</v>
      </c>
      <c r="D359" s="255">
        <v>348</v>
      </c>
      <c r="E359" s="256" t="s">
        <v>104</v>
      </c>
      <c r="F359" s="255">
        <v>658</v>
      </c>
      <c r="G359" s="256" t="s">
        <v>355</v>
      </c>
      <c r="H359" s="257">
        <v>6.55</v>
      </c>
      <c r="I359" s="258"/>
      <c r="J359" s="259">
        <v>11202</v>
      </c>
      <c r="K359" s="260">
        <v>2696</v>
      </c>
      <c r="L359" s="260">
        <v>0</v>
      </c>
      <c r="M359" s="260">
        <v>938</v>
      </c>
      <c r="N359" s="261">
        <v>14836</v>
      </c>
    </row>
    <row r="360" spans="1:14" s="62" customFormat="1" ht="12">
      <c r="A360" s="255">
        <v>445</v>
      </c>
      <c r="B360" s="255">
        <v>445348753</v>
      </c>
      <c r="C360" s="256" t="s">
        <v>160</v>
      </c>
      <c r="D360" s="255">
        <v>348</v>
      </c>
      <c r="E360" s="256" t="s">
        <v>104</v>
      </c>
      <c r="F360" s="255">
        <v>753</v>
      </c>
      <c r="G360" s="256" t="s">
        <v>238</v>
      </c>
      <c r="H360" s="257">
        <v>2.98</v>
      </c>
      <c r="I360" s="258"/>
      <c r="J360" s="259">
        <v>11023</v>
      </c>
      <c r="K360" s="260">
        <v>4475</v>
      </c>
      <c r="L360" s="260">
        <v>0</v>
      </c>
      <c r="M360" s="260">
        <v>938</v>
      </c>
      <c r="N360" s="261">
        <v>16436</v>
      </c>
    </row>
    <row r="361" spans="1:14" s="62" customFormat="1" ht="12">
      <c r="A361" s="255">
        <v>445</v>
      </c>
      <c r="B361" s="255">
        <v>445348767</v>
      </c>
      <c r="C361" s="256" t="s">
        <v>160</v>
      </c>
      <c r="D361" s="255">
        <v>348</v>
      </c>
      <c r="E361" s="256" t="s">
        <v>104</v>
      </c>
      <c r="F361" s="255">
        <v>767</v>
      </c>
      <c r="G361" s="256" t="s">
        <v>276</v>
      </c>
      <c r="H361" s="257">
        <v>2</v>
      </c>
      <c r="I361" s="258"/>
      <c r="J361" s="259">
        <v>10122</v>
      </c>
      <c r="K361" s="260">
        <v>2167</v>
      </c>
      <c r="L361" s="260">
        <v>0</v>
      </c>
      <c r="M361" s="260">
        <v>938</v>
      </c>
      <c r="N361" s="261">
        <v>13227</v>
      </c>
    </row>
    <row r="362" spans="1:14" s="62" customFormat="1" ht="12">
      <c r="A362" s="255">
        <v>445</v>
      </c>
      <c r="B362" s="255">
        <v>445348775</v>
      </c>
      <c r="C362" s="256" t="s">
        <v>160</v>
      </c>
      <c r="D362" s="255">
        <v>348</v>
      </c>
      <c r="E362" s="256" t="s">
        <v>104</v>
      </c>
      <c r="F362" s="255">
        <v>775</v>
      </c>
      <c r="G362" s="256" t="s">
        <v>126</v>
      </c>
      <c r="H362" s="257">
        <v>17.38</v>
      </c>
      <c r="I362" s="258"/>
      <c r="J362" s="259">
        <v>10552</v>
      </c>
      <c r="K362" s="260">
        <v>2973</v>
      </c>
      <c r="L362" s="260">
        <v>0</v>
      </c>
      <c r="M362" s="260">
        <v>938</v>
      </c>
      <c r="N362" s="261">
        <v>14463</v>
      </c>
    </row>
    <row r="363" spans="1:14" s="62" customFormat="1" ht="12">
      <c r="A363" s="255">
        <v>446</v>
      </c>
      <c r="B363" s="255">
        <v>446099001</v>
      </c>
      <c r="C363" s="256" t="s">
        <v>166</v>
      </c>
      <c r="D363" s="255">
        <v>99</v>
      </c>
      <c r="E363" s="256" t="s">
        <v>167</v>
      </c>
      <c r="F363" s="255">
        <v>1</v>
      </c>
      <c r="G363" s="256" t="s">
        <v>59</v>
      </c>
      <c r="H363" s="257">
        <v>1</v>
      </c>
      <c r="I363" s="258"/>
      <c r="J363" s="259">
        <v>14733</v>
      </c>
      <c r="K363" s="260">
        <v>2475</v>
      </c>
      <c r="L363" s="260">
        <v>0</v>
      </c>
      <c r="M363" s="260">
        <v>938</v>
      </c>
      <c r="N363" s="261">
        <v>18146</v>
      </c>
    </row>
    <row r="364" spans="1:14" s="62" customFormat="1" ht="12">
      <c r="A364" s="255">
        <v>446</v>
      </c>
      <c r="B364" s="255">
        <v>446099016</v>
      </c>
      <c r="C364" s="256" t="s">
        <v>166</v>
      </c>
      <c r="D364" s="255">
        <v>99</v>
      </c>
      <c r="E364" s="256" t="s">
        <v>167</v>
      </c>
      <c r="F364" s="255">
        <v>16</v>
      </c>
      <c r="G364" s="256" t="s">
        <v>168</v>
      </c>
      <c r="H364" s="257">
        <v>301.65999999999997</v>
      </c>
      <c r="I364" s="258"/>
      <c r="J364" s="259">
        <v>11467</v>
      </c>
      <c r="K364" s="260">
        <v>648</v>
      </c>
      <c r="L364" s="260">
        <v>0</v>
      </c>
      <c r="M364" s="260">
        <v>938</v>
      </c>
      <c r="N364" s="261">
        <v>13053</v>
      </c>
    </row>
    <row r="365" spans="1:14" s="62" customFormat="1" ht="12">
      <c r="A365" s="255">
        <v>446</v>
      </c>
      <c r="B365" s="255">
        <v>446099018</v>
      </c>
      <c r="C365" s="256" t="s">
        <v>166</v>
      </c>
      <c r="D365" s="255">
        <v>99</v>
      </c>
      <c r="E365" s="256" t="s">
        <v>167</v>
      </c>
      <c r="F365" s="255">
        <v>18</v>
      </c>
      <c r="G365" s="256" t="s">
        <v>169</v>
      </c>
      <c r="H365" s="257">
        <v>7</v>
      </c>
      <c r="I365" s="258"/>
      <c r="J365" s="259">
        <v>13142</v>
      </c>
      <c r="K365" s="260">
        <v>8818</v>
      </c>
      <c r="L365" s="260">
        <v>0</v>
      </c>
      <c r="M365" s="260">
        <v>938</v>
      </c>
      <c r="N365" s="261">
        <v>22898</v>
      </c>
    </row>
    <row r="366" spans="1:14" s="62" customFormat="1" ht="12">
      <c r="A366" s="255">
        <v>446</v>
      </c>
      <c r="B366" s="255">
        <v>446099025</v>
      </c>
      <c r="C366" s="256" t="s">
        <v>166</v>
      </c>
      <c r="D366" s="255">
        <v>99</v>
      </c>
      <c r="E366" s="256" t="s">
        <v>167</v>
      </c>
      <c r="F366" s="255">
        <v>25</v>
      </c>
      <c r="G366" s="256" t="s">
        <v>184</v>
      </c>
      <c r="H366" s="257">
        <v>0.9</v>
      </c>
      <c r="I366" s="258"/>
      <c r="J366" s="259">
        <v>11358.004926739928</v>
      </c>
      <c r="K366" s="260">
        <v>5226</v>
      </c>
      <c r="L366" s="260">
        <v>0</v>
      </c>
      <c r="M366" s="260">
        <v>938</v>
      </c>
      <c r="N366" s="261">
        <v>17522.00492673993</v>
      </c>
    </row>
    <row r="367" spans="1:14" s="62" customFormat="1" ht="12">
      <c r="A367" s="255">
        <v>446</v>
      </c>
      <c r="B367" s="255">
        <v>446099027</v>
      </c>
      <c r="C367" s="256" t="s">
        <v>166</v>
      </c>
      <c r="D367" s="255">
        <v>99</v>
      </c>
      <c r="E367" s="256" t="s">
        <v>167</v>
      </c>
      <c r="F367" s="255">
        <v>27</v>
      </c>
      <c r="G367" s="256" t="s">
        <v>504</v>
      </c>
      <c r="H367" s="257">
        <v>1</v>
      </c>
      <c r="I367" s="258"/>
      <c r="J367" s="259">
        <v>9981</v>
      </c>
      <c r="K367" s="260">
        <v>2041</v>
      </c>
      <c r="L367" s="260">
        <v>0</v>
      </c>
      <c r="M367" s="260">
        <v>938</v>
      </c>
      <c r="N367" s="261">
        <v>12960</v>
      </c>
    </row>
    <row r="368" spans="1:14" s="62" customFormat="1" ht="12">
      <c r="A368" s="255">
        <v>446</v>
      </c>
      <c r="B368" s="255">
        <v>446099035</v>
      </c>
      <c r="C368" s="256" t="s">
        <v>166</v>
      </c>
      <c r="D368" s="255">
        <v>99</v>
      </c>
      <c r="E368" s="256" t="s">
        <v>167</v>
      </c>
      <c r="F368" s="255">
        <v>35</v>
      </c>
      <c r="G368" s="256" t="s">
        <v>12</v>
      </c>
      <c r="H368" s="257">
        <v>4</v>
      </c>
      <c r="I368" s="258"/>
      <c r="J368" s="259">
        <v>18153</v>
      </c>
      <c r="K368" s="260">
        <v>7017</v>
      </c>
      <c r="L368" s="260">
        <v>0</v>
      </c>
      <c r="M368" s="260">
        <v>938</v>
      </c>
      <c r="N368" s="261">
        <v>26108</v>
      </c>
    </row>
    <row r="369" spans="1:14" s="62" customFormat="1" ht="12">
      <c r="A369" s="255">
        <v>446</v>
      </c>
      <c r="B369" s="255">
        <v>446099040</v>
      </c>
      <c r="C369" s="256" t="s">
        <v>166</v>
      </c>
      <c r="D369" s="255">
        <v>99</v>
      </c>
      <c r="E369" s="256" t="s">
        <v>167</v>
      </c>
      <c r="F369" s="255">
        <v>40</v>
      </c>
      <c r="G369" s="256" t="s">
        <v>92</v>
      </c>
      <c r="H369" s="257">
        <v>4</v>
      </c>
      <c r="I369" s="258"/>
      <c r="J369" s="259">
        <v>11768.9727779491</v>
      </c>
      <c r="K369" s="260">
        <v>3335</v>
      </c>
      <c r="L369" s="260">
        <v>0</v>
      </c>
      <c r="M369" s="260">
        <v>938</v>
      </c>
      <c r="N369" s="261">
        <v>16041.9727779491</v>
      </c>
    </row>
    <row r="370" spans="1:14" s="62" customFormat="1" ht="12">
      <c r="A370" s="255">
        <v>446</v>
      </c>
      <c r="B370" s="255">
        <v>446099044</v>
      </c>
      <c r="C370" s="256" t="s">
        <v>166</v>
      </c>
      <c r="D370" s="255">
        <v>99</v>
      </c>
      <c r="E370" s="256" t="s">
        <v>167</v>
      </c>
      <c r="F370" s="255">
        <v>44</v>
      </c>
      <c r="G370" s="256" t="s">
        <v>13</v>
      </c>
      <c r="H370" s="257">
        <v>627.70000000000005</v>
      </c>
      <c r="I370" s="258"/>
      <c r="J370" s="259">
        <v>13513</v>
      </c>
      <c r="K370" s="260">
        <v>395</v>
      </c>
      <c r="L370" s="260">
        <v>0</v>
      </c>
      <c r="M370" s="260">
        <v>938</v>
      </c>
      <c r="N370" s="261">
        <v>14846</v>
      </c>
    </row>
    <row r="371" spans="1:14" s="62" customFormat="1" ht="12">
      <c r="A371" s="255">
        <v>446</v>
      </c>
      <c r="B371" s="255">
        <v>446099050</v>
      </c>
      <c r="C371" s="256" t="s">
        <v>166</v>
      </c>
      <c r="D371" s="255">
        <v>99</v>
      </c>
      <c r="E371" s="256" t="s">
        <v>167</v>
      </c>
      <c r="F371" s="255">
        <v>50</v>
      </c>
      <c r="G371" s="256" t="s">
        <v>94</v>
      </c>
      <c r="H371" s="257">
        <v>7</v>
      </c>
      <c r="I371" s="258"/>
      <c r="J371" s="259">
        <v>11348</v>
      </c>
      <c r="K371" s="260">
        <v>5163</v>
      </c>
      <c r="L371" s="260">
        <v>0</v>
      </c>
      <c r="M371" s="260">
        <v>938</v>
      </c>
      <c r="N371" s="261">
        <v>17449</v>
      </c>
    </row>
    <row r="372" spans="1:14" s="62" customFormat="1" ht="12">
      <c r="A372" s="255">
        <v>446</v>
      </c>
      <c r="B372" s="255">
        <v>446099073</v>
      </c>
      <c r="C372" s="256" t="s">
        <v>166</v>
      </c>
      <c r="D372" s="255">
        <v>99</v>
      </c>
      <c r="E372" s="256" t="s">
        <v>167</v>
      </c>
      <c r="F372" s="255">
        <v>73</v>
      </c>
      <c r="G372" s="256" t="s">
        <v>24</v>
      </c>
      <c r="H372" s="257">
        <v>3</v>
      </c>
      <c r="I372" s="258"/>
      <c r="J372" s="259">
        <v>14269</v>
      </c>
      <c r="K372" s="260">
        <v>10823</v>
      </c>
      <c r="L372" s="260">
        <v>0</v>
      </c>
      <c r="M372" s="260">
        <v>938</v>
      </c>
      <c r="N372" s="261">
        <v>26030</v>
      </c>
    </row>
    <row r="373" spans="1:14" s="62" customFormat="1" ht="12">
      <c r="A373" s="255">
        <v>446</v>
      </c>
      <c r="B373" s="255">
        <v>446099083</v>
      </c>
      <c r="C373" s="256" t="s">
        <v>166</v>
      </c>
      <c r="D373" s="255">
        <v>99</v>
      </c>
      <c r="E373" s="256" t="s">
        <v>167</v>
      </c>
      <c r="F373" s="255">
        <v>83</v>
      </c>
      <c r="G373" s="256" t="s">
        <v>261</v>
      </c>
      <c r="H373" s="257">
        <v>2</v>
      </c>
      <c r="I373" s="258"/>
      <c r="J373" s="259">
        <v>11937</v>
      </c>
      <c r="K373" s="260">
        <v>2281</v>
      </c>
      <c r="L373" s="260">
        <v>0</v>
      </c>
      <c r="M373" s="260">
        <v>938</v>
      </c>
      <c r="N373" s="261">
        <v>15156</v>
      </c>
    </row>
    <row r="374" spans="1:14" s="62" customFormat="1" ht="12">
      <c r="A374" s="255">
        <v>446</v>
      </c>
      <c r="B374" s="255">
        <v>446099088</v>
      </c>
      <c r="C374" s="256" t="s">
        <v>166</v>
      </c>
      <c r="D374" s="255">
        <v>99</v>
      </c>
      <c r="E374" s="256" t="s">
        <v>167</v>
      </c>
      <c r="F374" s="255">
        <v>88</v>
      </c>
      <c r="G374" s="256" t="s">
        <v>95</v>
      </c>
      <c r="H374" s="257">
        <v>13</v>
      </c>
      <c r="I374" s="258"/>
      <c r="J374" s="259">
        <v>12622</v>
      </c>
      <c r="K374" s="260">
        <v>4272</v>
      </c>
      <c r="L374" s="260">
        <v>0</v>
      </c>
      <c r="M374" s="260">
        <v>938</v>
      </c>
      <c r="N374" s="261">
        <v>17832</v>
      </c>
    </row>
    <row r="375" spans="1:14" s="62" customFormat="1" ht="12">
      <c r="A375" s="255">
        <v>446</v>
      </c>
      <c r="B375" s="255">
        <v>446099095</v>
      </c>
      <c r="C375" s="256" t="s">
        <v>166</v>
      </c>
      <c r="D375" s="255">
        <v>99</v>
      </c>
      <c r="E375" s="256" t="s">
        <v>167</v>
      </c>
      <c r="F375" s="255">
        <v>95</v>
      </c>
      <c r="G375" s="256" t="s">
        <v>288</v>
      </c>
      <c r="H375" s="257">
        <v>1.6</v>
      </c>
      <c r="I375" s="258"/>
      <c r="J375" s="259">
        <v>15088.768258785944</v>
      </c>
      <c r="K375" s="260">
        <v>0</v>
      </c>
      <c r="L375" s="260">
        <v>0</v>
      </c>
      <c r="M375" s="260">
        <v>938</v>
      </c>
      <c r="N375" s="261">
        <v>16026.768258785944</v>
      </c>
    </row>
    <row r="376" spans="1:14" s="62" customFormat="1" ht="12">
      <c r="A376" s="255">
        <v>446</v>
      </c>
      <c r="B376" s="255">
        <v>446099099</v>
      </c>
      <c r="C376" s="256" t="s">
        <v>166</v>
      </c>
      <c r="D376" s="255">
        <v>99</v>
      </c>
      <c r="E376" s="256" t="s">
        <v>167</v>
      </c>
      <c r="F376" s="255">
        <v>99</v>
      </c>
      <c r="G376" s="256" t="s">
        <v>167</v>
      </c>
      <c r="H376" s="257">
        <v>103.09</v>
      </c>
      <c r="I376" s="258"/>
      <c r="J376" s="259">
        <v>11554</v>
      </c>
      <c r="K376" s="260">
        <v>6668</v>
      </c>
      <c r="L376" s="260">
        <v>0</v>
      </c>
      <c r="M376" s="260">
        <v>938</v>
      </c>
      <c r="N376" s="261">
        <v>19160</v>
      </c>
    </row>
    <row r="377" spans="1:14" s="62" customFormat="1" ht="12">
      <c r="A377" s="255">
        <v>446</v>
      </c>
      <c r="B377" s="255">
        <v>446099101</v>
      </c>
      <c r="C377" s="256" t="s">
        <v>166</v>
      </c>
      <c r="D377" s="255">
        <v>99</v>
      </c>
      <c r="E377" s="256" t="s">
        <v>167</v>
      </c>
      <c r="F377" s="255">
        <v>101</v>
      </c>
      <c r="G377" s="256" t="s">
        <v>108</v>
      </c>
      <c r="H377" s="257">
        <v>1</v>
      </c>
      <c r="I377" s="258"/>
      <c r="J377" s="259">
        <v>9662</v>
      </c>
      <c r="K377" s="260">
        <v>3100</v>
      </c>
      <c r="L377" s="260">
        <v>0</v>
      </c>
      <c r="M377" s="260">
        <v>938</v>
      </c>
      <c r="N377" s="261">
        <v>13700</v>
      </c>
    </row>
    <row r="378" spans="1:14" s="62" customFormat="1" ht="12">
      <c r="A378" s="255">
        <v>446</v>
      </c>
      <c r="B378" s="255">
        <v>446099133</v>
      </c>
      <c r="C378" s="256" t="s">
        <v>166</v>
      </c>
      <c r="D378" s="255">
        <v>99</v>
      </c>
      <c r="E378" s="256" t="s">
        <v>167</v>
      </c>
      <c r="F378" s="255">
        <v>133</v>
      </c>
      <c r="G378" s="256" t="s">
        <v>61</v>
      </c>
      <c r="H378" s="257">
        <v>3</v>
      </c>
      <c r="I378" s="258"/>
      <c r="J378" s="259">
        <v>13716</v>
      </c>
      <c r="K378" s="260">
        <v>1422</v>
      </c>
      <c r="L378" s="260">
        <v>0</v>
      </c>
      <c r="M378" s="260">
        <v>938</v>
      </c>
      <c r="N378" s="261">
        <v>16076</v>
      </c>
    </row>
    <row r="379" spans="1:14" s="62" customFormat="1" ht="12">
      <c r="A379" s="255">
        <v>446</v>
      </c>
      <c r="B379" s="255">
        <v>446099136</v>
      </c>
      <c r="C379" s="256" t="s">
        <v>166</v>
      </c>
      <c r="D379" s="255">
        <v>99</v>
      </c>
      <c r="E379" s="256" t="s">
        <v>167</v>
      </c>
      <c r="F379" s="255">
        <v>136</v>
      </c>
      <c r="G379" s="256" t="s">
        <v>65</v>
      </c>
      <c r="H379" s="257">
        <v>0.14000000000000001</v>
      </c>
      <c r="I379" s="258"/>
      <c r="J379" s="259">
        <v>10878.544676067588</v>
      </c>
      <c r="K379" s="260">
        <v>4226</v>
      </c>
      <c r="L379" s="260">
        <v>0</v>
      </c>
      <c r="M379" s="260">
        <v>938</v>
      </c>
      <c r="N379" s="261">
        <v>16042.544676067588</v>
      </c>
    </row>
    <row r="380" spans="1:14" s="62" customFormat="1" ht="12">
      <c r="A380" s="255">
        <v>446</v>
      </c>
      <c r="B380" s="255">
        <v>446099167</v>
      </c>
      <c r="C380" s="256" t="s">
        <v>166</v>
      </c>
      <c r="D380" s="255">
        <v>99</v>
      </c>
      <c r="E380" s="256" t="s">
        <v>167</v>
      </c>
      <c r="F380" s="255">
        <v>167</v>
      </c>
      <c r="G380" s="256" t="s">
        <v>170</v>
      </c>
      <c r="H380" s="257">
        <v>65.13000000000001</v>
      </c>
      <c r="I380" s="258"/>
      <c r="J380" s="259">
        <v>11807</v>
      </c>
      <c r="K380" s="260">
        <v>5968</v>
      </c>
      <c r="L380" s="260">
        <v>0</v>
      </c>
      <c r="M380" s="260">
        <v>938</v>
      </c>
      <c r="N380" s="261">
        <v>18713</v>
      </c>
    </row>
    <row r="381" spans="1:14" s="62" customFormat="1" ht="12">
      <c r="A381" s="255">
        <v>446</v>
      </c>
      <c r="B381" s="255">
        <v>446099175</v>
      </c>
      <c r="C381" s="256" t="s">
        <v>166</v>
      </c>
      <c r="D381" s="255">
        <v>99</v>
      </c>
      <c r="E381" s="256" t="s">
        <v>167</v>
      </c>
      <c r="F381" s="255">
        <v>175</v>
      </c>
      <c r="G381" s="256" t="s">
        <v>171</v>
      </c>
      <c r="H381" s="257">
        <v>1.52</v>
      </c>
      <c r="I381" s="258"/>
      <c r="J381" s="259">
        <v>10860.740439868472</v>
      </c>
      <c r="K381" s="260">
        <v>6311</v>
      </c>
      <c r="L381" s="260">
        <v>0</v>
      </c>
      <c r="M381" s="260">
        <v>938</v>
      </c>
      <c r="N381" s="261">
        <v>18109.740439868474</v>
      </c>
    </row>
    <row r="382" spans="1:14" s="62" customFormat="1" ht="12">
      <c r="A382" s="255">
        <v>446</v>
      </c>
      <c r="B382" s="255">
        <v>446099177</v>
      </c>
      <c r="C382" s="256" t="s">
        <v>166</v>
      </c>
      <c r="D382" s="255">
        <v>99</v>
      </c>
      <c r="E382" s="256" t="s">
        <v>167</v>
      </c>
      <c r="F382" s="255">
        <v>177</v>
      </c>
      <c r="G382" s="256" t="s">
        <v>115</v>
      </c>
      <c r="H382" s="257">
        <v>2</v>
      </c>
      <c r="I382" s="258"/>
      <c r="J382" s="259">
        <v>14818</v>
      </c>
      <c r="K382" s="260">
        <v>7433</v>
      </c>
      <c r="L382" s="260">
        <v>0</v>
      </c>
      <c r="M382" s="260">
        <v>938</v>
      </c>
      <c r="N382" s="261">
        <v>23189</v>
      </c>
    </row>
    <row r="383" spans="1:14" s="62" customFormat="1" ht="12">
      <c r="A383" s="255">
        <v>446</v>
      </c>
      <c r="B383" s="255">
        <v>446099182</v>
      </c>
      <c r="C383" s="256" t="s">
        <v>166</v>
      </c>
      <c r="D383" s="255">
        <v>99</v>
      </c>
      <c r="E383" s="256" t="s">
        <v>167</v>
      </c>
      <c r="F383" s="255">
        <v>182</v>
      </c>
      <c r="G383" s="256" t="s">
        <v>265</v>
      </c>
      <c r="H383" s="257">
        <v>4</v>
      </c>
      <c r="I383" s="258"/>
      <c r="J383" s="259">
        <v>11788</v>
      </c>
      <c r="K383" s="260">
        <v>2828</v>
      </c>
      <c r="L383" s="260">
        <v>0</v>
      </c>
      <c r="M383" s="260">
        <v>938</v>
      </c>
      <c r="N383" s="261">
        <v>15554</v>
      </c>
    </row>
    <row r="384" spans="1:14" s="62" customFormat="1" ht="12">
      <c r="A384" s="255">
        <v>446</v>
      </c>
      <c r="B384" s="255">
        <v>446099187</v>
      </c>
      <c r="C384" s="256" t="s">
        <v>166</v>
      </c>
      <c r="D384" s="255">
        <v>99</v>
      </c>
      <c r="E384" s="256" t="s">
        <v>167</v>
      </c>
      <c r="F384" s="255">
        <v>187</v>
      </c>
      <c r="G384" s="256" t="s">
        <v>187</v>
      </c>
      <c r="H384" s="257">
        <v>2</v>
      </c>
      <c r="I384" s="258"/>
      <c r="J384" s="259">
        <v>16758</v>
      </c>
      <c r="K384" s="260">
        <v>11349</v>
      </c>
      <c r="L384" s="260">
        <v>0</v>
      </c>
      <c r="M384" s="260">
        <v>938</v>
      </c>
      <c r="N384" s="261">
        <v>29045</v>
      </c>
    </row>
    <row r="385" spans="1:14" s="62" customFormat="1" ht="12">
      <c r="A385" s="255">
        <v>446</v>
      </c>
      <c r="B385" s="255">
        <v>446099208</v>
      </c>
      <c r="C385" s="256" t="s">
        <v>166</v>
      </c>
      <c r="D385" s="255">
        <v>99</v>
      </c>
      <c r="E385" s="256" t="s">
        <v>167</v>
      </c>
      <c r="F385" s="255">
        <v>208</v>
      </c>
      <c r="G385" s="256" t="s">
        <v>172</v>
      </c>
      <c r="H385" s="257">
        <v>2.1</v>
      </c>
      <c r="I385" s="258"/>
      <c r="J385" s="259">
        <v>14143</v>
      </c>
      <c r="K385" s="260">
        <v>7579</v>
      </c>
      <c r="L385" s="260">
        <v>0</v>
      </c>
      <c r="M385" s="260">
        <v>938</v>
      </c>
      <c r="N385" s="261">
        <v>22660</v>
      </c>
    </row>
    <row r="386" spans="1:14" s="62" customFormat="1" ht="12">
      <c r="A386" s="255">
        <v>446</v>
      </c>
      <c r="B386" s="255">
        <v>446099212</v>
      </c>
      <c r="C386" s="256" t="s">
        <v>166</v>
      </c>
      <c r="D386" s="255">
        <v>99</v>
      </c>
      <c r="E386" s="256" t="s">
        <v>167</v>
      </c>
      <c r="F386" s="255">
        <v>212</v>
      </c>
      <c r="G386" s="256" t="s">
        <v>173</v>
      </c>
      <c r="H386" s="257">
        <v>140.54999999999998</v>
      </c>
      <c r="I386" s="258"/>
      <c r="J386" s="259">
        <v>11245</v>
      </c>
      <c r="K386" s="260">
        <v>2869</v>
      </c>
      <c r="L386" s="260">
        <v>0</v>
      </c>
      <c r="M386" s="260">
        <v>938</v>
      </c>
      <c r="N386" s="261">
        <v>15052</v>
      </c>
    </row>
    <row r="387" spans="1:14" s="62" customFormat="1" ht="12">
      <c r="A387" s="255">
        <v>446</v>
      </c>
      <c r="B387" s="255">
        <v>446099218</v>
      </c>
      <c r="C387" s="256" t="s">
        <v>166</v>
      </c>
      <c r="D387" s="255">
        <v>99</v>
      </c>
      <c r="E387" s="256" t="s">
        <v>167</v>
      </c>
      <c r="F387" s="255">
        <v>218</v>
      </c>
      <c r="G387" s="256" t="s">
        <v>174</v>
      </c>
      <c r="H387" s="257">
        <v>65.490000000000009</v>
      </c>
      <c r="I387" s="258"/>
      <c r="J387" s="259">
        <v>11220</v>
      </c>
      <c r="K387" s="260">
        <v>4533</v>
      </c>
      <c r="L387" s="260">
        <v>0</v>
      </c>
      <c r="M387" s="260">
        <v>938</v>
      </c>
      <c r="N387" s="261">
        <v>16691</v>
      </c>
    </row>
    <row r="388" spans="1:14" s="62" customFormat="1" ht="12">
      <c r="A388" s="255">
        <v>446</v>
      </c>
      <c r="B388" s="255">
        <v>446099220</v>
      </c>
      <c r="C388" s="256" t="s">
        <v>166</v>
      </c>
      <c r="D388" s="255">
        <v>99</v>
      </c>
      <c r="E388" s="256" t="s">
        <v>167</v>
      </c>
      <c r="F388" s="255">
        <v>220</v>
      </c>
      <c r="G388" s="256" t="s">
        <v>27</v>
      </c>
      <c r="H388" s="257">
        <v>40.14</v>
      </c>
      <c r="I388" s="258"/>
      <c r="J388" s="259">
        <v>12662</v>
      </c>
      <c r="K388" s="260">
        <v>5747</v>
      </c>
      <c r="L388" s="260">
        <v>0</v>
      </c>
      <c r="M388" s="260">
        <v>938</v>
      </c>
      <c r="N388" s="261">
        <v>19347</v>
      </c>
    </row>
    <row r="389" spans="1:14" s="62" customFormat="1" ht="12">
      <c r="A389" s="255">
        <v>446</v>
      </c>
      <c r="B389" s="255">
        <v>446099238</v>
      </c>
      <c r="C389" s="256" t="s">
        <v>166</v>
      </c>
      <c r="D389" s="255">
        <v>99</v>
      </c>
      <c r="E389" s="256" t="s">
        <v>167</v>
      </c>
      <c r="F389" s="255">
        <v>238</v>
      </c>
      <c r="G389" s="256" t="s">
        <v>175</v>
      </c>
      <c r="H389" s="257">
        <v>25.5</v>
      </c>
      <c r="I389" s="258"/>
      <c r="J389" s="259">
        <v>11305</v>
      </c>
      <c r="K389" s="260">
        <v>4759</v>
      </c>
      <c r="L389" s="260">
        <v>0</v>
      </c>
      <c r="M389" s="260">
        <v>938</v>
      </c>
      <c r="N389" s="261">
        <v>17002</v>
      </c>
    </row>
    <row r="390" spans="1:14" s="62" customFormat="1" ht="12">
      <c r="A390" s="255">
        <v>446</v>
      </c>
      <c r="B390" s="255">
        <v>446099244</v>
      </c>
      <c r="C390" s="256" t="s">
        <v>166</v>
      </c>
      <c r="D390" s="255">
        <v>99</v>
      </c>
      <c r="E390" s="256" t="s">
        <v>167</v>
      </c>
      <c r="F390" s="255">
        <v>244</v>
      </c>
      <c r="G390" s="256" t="s">
        <v>28</v>
      </c>
      <c r="H390" s="257">
        <v>27.9</v>
      </c>
      <c r="I390" s="258"/>
      <c r="J390" s="259">
        <v>15002</v>
      </c>
      <c r="K390" s="260">
        <v>4497</v>
      </c>
      <c r="L390" s="260">
        <v>0</v>
      </c>
      <c r="M390" s="260">
        <v>938</v>
      </c>
      <c r="N390" s="261">
        <v>20437</v>
      </c>
    </row>
    <row r="391" spans="1:14" s="62" customFormat="1" ht="12">
      <c r="A391" s="255">
        <v>446</v>
      </c>
      <c r="B391" s="255">
        <v>446099265</v>
      </c>
      <c r="C391" s="256" t="s">
        <v>166</v>
      </c>
      <c r="D391" s="255">
        <v>99</v>
      </c>
      <c r="E391" s="256" t="s">
        <v>167</v>
      </c>
      <c r="F391" s="255">
        <v>265</v>
      </c>
      <c r="G391" s="256" t="s">
        <v>397</v>
      </c>
      <c r="H391" s="257">
        <v>2</v>
      </c>
      <c r="I391" s="258"/>
      <c r="J391" s="259">
        <v>11161.566015625</v>
      </c>
      <c r="K391" s="260">
        <v>5066</v>
      </c>
      <c r="L391" s="260">
        <v>0</v>
      </c>
      <c r="M391" s="260">
        <v>938</v>
      </c>
      <c r="N391" s="261">
        <v>17165.566015625001</v>
      </c>
    </row>
    <row r="392" spans="1:14" s="62" customFormat="1" ht="12">
      <c r="A392" s="255">
        <v>446</v>
      </c>
      <c r="B392" s="255">
        <v>446099266</v>
      </c>
      <c r="C392" s="256" t="s">
        <v>166</v>
      </c>
      <c r="D392" s="255">
        <v>99</v>
      </c>
      <c r="E392" s="256" t="s">
        <v>167</v>
      </c>
      <c r="F392" s="255">
        <v>266</v>
      </c>
      <c r="G392" s="256" t="s">
        <v>176</v>
      </c>
      <c r="H392" s="257">
        <v>12.82</v>
      </c>
      <c r="I392" s="258"/>
      <c r="J392" s="259">
        <v>11762</v>
      </c>
      <c r="K392" s="260">
        <v>6039</v>
      </c>
      <c r="L392" s="260">
        <v>0</v>
      </c>
      <c r="M392" s="260">
        <v>938</v>
      </c>
      <c r="N392" s="261">
        <v>18739</v>
      </c>
    </row>
    <row r="393" spans="1:14" s="62" customFormat="1" ht="12">
      <c r="A393" s="255">
        <v>446</v>
      </c>
      <c r="B393" s="255">
        <v>446099285</v>
      </c>
      <c r="C393" s="256" t="s">
        <v>166</v>
      </c>
      <c r="D393" s="255">
        <v>99</v>
      </c>
      <c r="E393" s="256" t="s">
        <v>167</v>
      </c>
      <c r="F393" s="255">
        <v>285</v>
      </c>
      <c r="G393" s="256" t="s">
        <v>29</v>
      </c>
      <c r="H393" s="257">
        <v>100.68</v>
      </c>
      <c r="I393" s="258"/>
      <c r="J393" s="259">
        <v>11508</v>
      </c>
      <c r="K393" s="260">
        <v>3385</v>
      </c>
      <c r="L393" s="260">
        <v>0</v>
      </c>
      <c r="M393" s="260">
        <v>938</v>
      </c>
      <c r="N393" s="261">
        <v>15831</v>
      </c>
    </row>
    <row r="394" spans="1:14" s="62" customFormat="1" ht="12">
      <c r="A394" s="255">
        <v>446</v>
      </c>
      <c r="B394" s="255">
        <v>446099293</v>
      </c>
      <c r="C394" s="256" t="s">
        <v>166</v>
      </c>
      <c r="D394" s="255">
        <v>99</v>
      </c>
      <c r="E394" s="256" t="s">
        <v>167</v>
      </c>
      <c r="F394" s="255">
        <v>293</v>
      </c>
      <c r="G394" s="256" t="s">
        <v>177</v>
      </c>
      <c r="H394" s="257">
        <v>22.45</v>
      </c>
      <c r="I394" s="258"/>
      <c r="J394" s="259">
        <v>14560</v>
      </c>
      <c r="K394" s="260">
        <v>635</v>
      </c>
      <c r="L394" s="260">
        <v>0</v>
      </c>
      <c r="M394" s="260">
        <v>938</v>
      </c>
      <c r="N394" s="261">
        <v>16133</v>
      </c>
    </row>
    <row r="395" spans="1:14" s="62" customFormat="1" ht="12">
      <c r="A395" s="255">
        <v>446</v>
      </c>
      <c r="B395" s="255">
        <v>446099307</v>
      </c>
      <c r="C395" s="256" t="s">
        <v>166</v>
      </c>
      <c r="D395" s="255">
        <v>99</v>
      </c>
      <c r="E395" s="256" t="s">
        <v>167</v>
      </c>
      <c r="F395" s="255">
        <v>307</v>
      </c>
      <c r="G395" s="256" t="s">
        <v>178</v>
      </c>
      <c r="H395" s="257">
        <v>21.58</v>
      </c>
      <c r="I395" s="258"/>
      <c r="J395" s="259">
        <v>12388</v>
      </c>
      <c r="K395" s="260">
        <v>5593</v>
      </c>
      <c r="L395" s="260">
        <v>0</v>
      </c>
      <c r="M395" s="260">
        <v>938</v>
      </c>
      <c r="N395" s="261">
        <v>18919</v>
      </c>
    </row>
    <row r="396" spans="1:14" s="62" customFormat="1" ht="12">
      <c r="A396" s="255">
        <v>446</v>
      </c>
      <c r="B396" s="255">
        <v>446099310</v>
      </c>
      <c r="C396" s="256" t="s">
        <v>166</v>
      </c>
      <c r="D396" s="255">
        <v>99</v>
      </c>
      <c r="E396" s="256" t="s">
        <v>167</v>
      </c>
      <c r="F396" s="255">
        <v>310</v>
      </c>
      <c r="G396" s="256" t="s">
        <v>267</v>
      </c>
      <c r="H396" s="257">
        <v>1</v>
      </c>
      <c r="I396" s="258"/>
      <c r="J396" s="259">
        <v>15479</v>
      </c>
      <c r="K396" s="260">
        <v>5036</v>
      </c>
      <c r="L396" s="260">
        <v>0</v>
      </c>
      <c r="M396" s="260">
        <v>938</v>
      </c>
      <c r="N396" s="261">
        <v>21453</v>
      </c>
    </row>
    <row r="397" spans="1:14" s="62" customFormat="1" ht="12">
      <c r="A397" s="255">
        <v>446</v>
      </c>
      <c r="B397" s="255">
        <v>446099323</v>
      </c>
      <c r="C397" s="256" t="s">
        <v>166</v>
      </c>
      <c r="D397" s="255">
        <v>99</v>
      </c>
      <c r="E397" s="256" t="s">
        <v>167</v>
      </c>
      <c r="F397" s="255">
        <v>323</v>
      </c>
      <c r="G397" s="256" t="s">
        <v>179</v>
      </c>
      <c r="H397" s="257">
        <v>5</v>
      </c>
      <c r="I397" s="258"/>
      <c r="J397" s="259">
        <v>10420</v>
      </c>
      <c r="K397" s="260">
        <v>3561</v>
      </c>
      <c r="L397" s="260">
        <v>0</v>
      </c>
      <c r="M397" s="260">
        <v>938</v>
      </c>
      <c r="N397" s="261">
        <v>14919</v>
      </c>
    </row>
    <row r="398" spans="1:14" s="62" customFormat="1" ht="12">
      <c r="A398" s="255">
        <v>446</v>
      </c>
      <c r="B398" s="255">
        <v>446099336</v>
      </c>
      <c r="C398" s="256" t="s">
        <v>166</v>
      </c>
      <c r="D398" s="255">
        <v>99</v>
      </c>
      <c r="E398" s="256" t="s">
        <v>167</v>
      </c>
      <c r="F398" s="255">
        <v>336</v>
      </c>
      <c r="G398" s="256" t="s">
        <v>31</v>
      </c>
      <c r="H398" s="257">
        <v>1.52</v>
      </c>
      <c r="I398" s="258"/>
      <c r="J398" s="259">
        <v>9662</v>
      </c>
      <c r="K398" s="260">
        <v>2349</v>
      </c>
      <c r="L398" s="260">
        <v>0</v>
      </c>
      <c r="M398" s="260">
        <v>938</v>
      </c>
      <c r="N398" s="261">
        <v>12949</v>
      </c>
    </row>
    <row r="399" spans="1:14" s="62" customFormat="1" ht="12">
      <c r="A399" s="255">
        <v>446</v>
      </c>
      <c r="B399" s="255">
        <v>446099350</v>
      </c>
      <c r="C399" s="256" t="s">
        <v>166</v>
      </c>
      <c r="D399" s="255">
        <v>99</v>
      </c>
      <c r="E399" s="256" t="s">
        <v>167</v>
      </c>
      <c r="F399" s="255">
        <v>350</v>
      </c>
      <c r="G399" s="256" t="s">
        <v>180</v>
      </c>
      <c r="H399" s="257">
        <v>6.08</v>
      </c>
      <c r="I399" s="258"/>
      <c r="J399" s="259">
        <v>12682</v>
      </c>
      <c r="K399" s="260">
        <v>10819</v>
      </c>
      <c r="L399" s="260">
        <v>0</v>
      </c>
      <c r="M399" s="260">
        <v>938</v>
      </c>
      <c r="N399" s="261">
        <v>24439</v>
      </c>
    </row>
    <row r="400" spans="1:14" s="62" customFormat="1" ht="12">
      <c r="A400" s="255">
        <v>446</v>
      </c>
      <c r="B400" s="255">
        <v>446099625</v>
      </c>
      <c r="C400" s="256" t="s">
        <v>166</v>
      </c>
      <c r="D400" s="255">
        <v>99</v>
      </c>
      <c r="E400" s="256" t="s">
        <v>167</v>
      </c>
      <c r="F400" s="255">
        <v>625</v>
      </c>
      <c r="G400" s="256" t="s">
        <v>96</v>
      </c>
      <c r="H400" s="257">
        <v>14.42</v>
      </c>
      <c r="I400" s="258"/>
      <c r="J400" s="259">
        <v>13037</v>
      </c>
      <c r="K400" s="260">
        <v>1998</v>
      </c>
      <c r="L400" s="260">
        <v>0</v>
      </c>
      <c r="M400" s="260">
        <v>938</v>
      </c>
      <c r="N400" s="261">
        <v>15973</v>
      </c>
    </row>
    <row r="401" spans="1:14" s="62" customFormat="1" ht="12">
      <c r="A401" s="255">
        <v>446</v>
      </c>
      <c r="B401" s="255">
        <v>446099650</v>
      </c>
      <c r="C401" s="256" t="s">
        <v>166</v>
      </c>
      <c r="D401" s="255">
        <v>99</v>
      </c>
      <c r="E401" s="256" t="s">
        <v>167</v>
      </c>
      <c r="F401" s="255">
        <v>650</v>
      </c>
      <c r="G401" s="256" t="s">
        <v>181</v>
      </c>
      <c r="H401" s="257">
        <v>1</v>
      </c>
      <c r="I401" s="258"/>
      <c r="J401" s="259">
        <v>12174</v>
      </c>
      <c r="K401" s="260">
        <v>4077</v>
      </c>
      <c r="L401" s="260">
        <v>0</v>
      </c>
      <c r="M401" s="260">
        <v>938</v>
      </c>
      <c r="N401" s="261">
        <v>17189</v>
      </c>
    </row>
    <row r="402" spans="1:14" s="62" customFormat="1" ht="12">
      <c r="A402" s="255">
        <v>446</v>
      </c>
      <c r="B402" s="255">
        <v>446099665</v>
      </c>
      <c r="C402" s="256" t="s">
        <v>166</v>
      </c>
      <c r="D402" s="255">
        <v>99</v>
      </c>
      <c r="E402" s="256" t="s">
        <v>167</v>
      </c>
      <c r="F402" s="255">
        <v>665</v>
      </c>
      <c r="G402" s="256" t="s">
        <v>268</v>
      </c>
      <c r="H402" s="257">
        <v>2</v>
      </c>
      <c r="I402" s="258"/>
      <c r="J402" s="259">
        <v>10033</v>
      </c>
      <c r="K402" s="260">
        <v>2028</v>
      </c>
      <c r="L402" s="260">
        <v>0</v>
      </c>
      <c r="M402" s="260">
        <v>938</v>
      </c>
      <c r="N402" s="261">
        <v>12999</v>
      </c>
    </row>
    <row r="403" spans="1:14" s="62" customFormat="1" ht="12">
      <c r="A403" s="255">
        <v>446</v>
      </c>
      <c r="B403" s="255">
        <v>446099690</v>
      </c>
      <c r="C403" s="256" t="s">
        <v>166</v>
      </c>
      <c r="D403" s="255">
        <v>99</v>
      </c>
      <c r="E403" s="256" t="s">
        <v>167</v>
      </c>
      <c r="F403" s="255">
        <v>690</v>
      </c>
      <c r="G403" s="256" t="s">
        <v>182</v>
      </c>
      <c r="H403" s="257">
        <v>14.22</v>
      </c>
      <c r="I403" s="258"/>
      <c r="J403" s="259">
        <v>11979</v>
      </c>
      <c r="K403" s="260">
        <v>4894</v>
      </c>
      <c r="L403" s="260">
        <v>0</v>
      </c>
      <c r="M403" s="260">
        <v>938</v>
      </c>
      <c r="N403" s="261">
        <v>17811</v>
      </c>
    </row>
    <row r="404" spans="1:14" s="62" customFormat="1" ht="12">
      <c r="A404" s="255">
        <v>446</v>
      </c>
      <c r="B404" s="255">
        <v>446099763</v>
      </c>
      <c r="C404" s="256" t="s">
        <v>166</v>
      </c>
      <c r="D404" s="255">
        <v>99</v>
      </c>
      <c r="E404" s="256" t="s">
        <v>167</v>
      </c>
      <c r="F404" s="255">
        <v>763</v>
      </c>
      <c r="G404" s="256" t="s">
        <v>293</v>
      </c>
      <c r="H404" s="257">
        <v>1</v>
      </c>
      <c r="I404" s="258"/>
      <c r="J404" s="259">
        <v>11564</v>
      </c>
      <c r="K404" s="260">
        <v>2914</v>
      </c>
      <c r="L404" s="260">
        <v>0</v>
      </c>
      <c r="M404" s="260">
        <v>938</v>
      </c>
      <c r="N404" s="261">
        <v>15416</v>
      </c>
    </row>
    <row r="405" spans="1:14" s="62" customFormat="1" ht="12">
      <c r="A405" s="255">
        <v>446</v>
      </c>
      <c r="B405" s="255">
        <v>446099780</v>
      </c>
      <c r="C405" s="256" t="s">
        <v>166</v>
      </c>
      <c r="D405" s="255">
        <v>99</v>
      </c>
      <c r="E405" s="256" t="s">
        <v>167</v>
      </c>
      <c r="F405" s="255">
        <v>780</v>
      </c>
      <c r="G405" s="256" t="s">
        <v>251</v>
      </c>
      <c r="H405" s="257">
        <v>1.82</v>
      </c>
      <c r="I405" s="258"/>
      <c r="J405" s="259">
        <v>11356.910617913836</v>
      </c>
      <c r="K405" s="260">
        <v>3176</v>
      </c>
      <c r="L405" s="260">
        <v>0</v>
      </c>
      <c r="M405" s="260">
        <v>938</v>
      </c>
      <c r="N405" s="261">
        <v>15470.910617913836</v>
      </c>
    </row>
    <row r="406" spans="1:14" s="62" customFormat="1" ht="12">
      <c r="A406" s="255">
        <v>447</v>
      </c>
      <c r="B406" s="255">
        <v>447101025</v>
      </c>
      <c r="C406" s="256" t="s">
        <v>183</v>
      </c>
      <c r="D406" s="255">
        <v>101</v>
      </c>
      <c r="E406" s="256" t="s">
        <v>108</v>
      </c>
      <c r="F406" s="255">
        <v>25</v>
      </c>
      <c r="G406" s="256" t="s">
        <v>184</v>
      </c>
      <c r="H406" s="257">
        <v>159.59</v>
      </c>
      <c r="I406" s="258"/>
      <c r="J406" s="259">
        <v>10938</v>
      </c>
      <c r="K406" s="260">
        <v>5033</v>
      </c>
      <c r="L406" s="260">
        <v>0</v>
      </c>
      <c r="M406" s="260">
        <v>938</v>
      </c>
      <c r="N406" s="261">
        <v>16909</v>
      </c>
    </row>
    <row r="407" spans="1:14" s="62" customFormat="1" ht="12">
      <c r="A407" s="255">
        <v>447</v>
      </c>
      <c r="B407" s="255">
        <v>447101050</v>
      </c>
      <c r="C407" s="256" t="s">
        <v>183</v>
      </c>
      <c r="D407" s="255">
        <v>101</v>
      </c>
      <c r="E407" s="256" t="s">
        <v>108</v>
      </c>
      <c r="F407" s="255">
        <v>50</v>
      </c>
      <c r="G407" s="256" t="s">
        <v>94</v>
      </c>
      <c r="H407" s="257">
        <v>1</v>
      </c>
      <c r="I407" s="258"/>
      <c r="J407" s="259">
        <v>9994</v>
      </c>
      <c r="K407" s="260">
        <v>4547</v>
      </c>
      <c r="L407" s="260">
        <v>0</v>
      </c>
      <c r="M407" s="260">
        <v>938</v>
      </c>
      <c r="N407" s="261">
        <v>15479</v>
      </c>
    </row>
    <row r="408" spans="1:14" s="62" customFormat="1" ht="12">
      <c r="A408" s="255">
        <v>447</v>
      </c>
      <c r="B408" s="255">
        <v>447101100</v>
      </c>
      <c r="C408" s="256" t="s">
        <v>183</v>
      </c>
      <c r="D408" s="255">
        <v>101</v>
      </c>
      <c r="E408" s="256" t="s">
        <v>108</v>
      </c>
      <c r="F408" s="255">
        <v>100</v>
      </c>
      <c r="G408" s="256" t="s">
        <v>60</v>
      </c>
      <c r="H408" s="257">
        <v>2.5</v>
      </c>
      <c r="I408" s="258"/>
      <c r="J408" s="259">
        <v>15231</v>
      </c>
      <c r="K408" s="260">
        <v>5668</v>
      </c>
      <c r="L408" s="260">
        <v>0</v>
      </c>
      <c r="M408" s="260">
        <v>938</v>
      </c>
      <c r="N408" s="261">
        <v>21837</v>
      </c>
    </row>
    <row r="409" spans="1:14" s="62" customFormat="1" ht="12">
      <c r="A409" s="255">
        <v>447</v>
      </c>
      <c r="B409" s="255">
        <v>447101101</v>
      </c>
      <c r="C409" s="256" t="s">
        <v>183</v>
      </c>
      <c r="D409" s="255">
        <v>101</v>
      </c>
      <c r="E409" s="256" t="s">
        <v>108</v>
      </c>
      <c r="F409" s="255">
        <v>101</v>
      </c>
      <c r="G409" s="256" t="s">
        <v>108</v>
      </c>
      <c r="H409" s="257">
        <v>337.71</v>
      </c>
      <c r="I409" s="258"/>
      <c r="J409" s="259">
        <v>10320</v>
      </c>
      <c r="K409" s="260">
        <v>3311</v>
      </c>
      <c r="L409" s="260">
        <v>0</v>
      </c>
      <c r="M409" s="260">
        <v>938</v>
      </c>
      <c r="N409" s="261">
        <v>14569</v>
      </c>
    </row>
    <row r="410" spans="1:14" s="62" customFormat="1" ht="12">
      <c r="A410" s="255">
        <v>447</v>
      </c>
      <c r="B410" s="255">
        <v>447101136</v>
      </c>
      <c r="C410" s="256" t="s">
        <v>183</v>
      </c>
      <c r="D410" s="255">
        <v>101</v>
      </c>
      <c r="E410" s="256" t="s">
        <v>108</v>
      </c>
      <c r="F410" s="255">
        <v>136</v>
      </c>
      <c r="G410" s="256" t="s">
        <v>65</v>
      </c>
      <c r="H410" s="257">
        <v>5</v>
      </c>
      <c r="I410" s="258"/>
      <c r="J410" s="259">
        <v>10412</v>
      </c>
      <c r="K410" s="260">
        <v>4045</v>
      </c>
      <c r="L410" s="260">
        <v>0</v>
      </c>
      <c r="M410" s="260">
        <v>938</v>
      </c>
      <c r="N410" s="261">
        <v>15395</v>
      </c>
    </row>
    <row r="411" spans="1:14" s="62" customFormat="1" ht="12">
      <c r="A411" s="255">
        <v>447</v>
      </c>
      <c r="B411" s="255">
        <v>447101138</v>
      </c>
      <c r="C411" s="256" t="s">
        <v>183</v>
      </c>
      <c r="D411" s="255">
        <v>101</v>
      </c>
      <c r="E411" s="256" t="s">
        <v>108</v>
      </c>
      <c r="F411" s="255">
        <v>138</v>
      </c>
      <c r="G411" s="256" t="s">
        <v>185</v>
      </c>
      <c r="H411" s="257">
        <v>4.6400000000000006</v>
      </c>
      <c r="I411" s="258"/>
      <c r="J411" s="259">
        <v>11466</v>
      </c>
      <c r="K411" s="260">
        <v>5893</v>
      </c>
      <c r="L411" s="260">
        <v>0</v>
      </c>
      <c r="M411" s="260">
        <v>938</v>
      </c>
      <c r="N411" s="261">
        <v>18297</v>
      </c>
    </row>
    <row r="412" spans="1:14" s="62" customFormat="1" ht="12">
      <c r="A412" s="255">
        <v>447</v>
      </c>
      <c r="B412" s="255">
        <v>447101167</v>
      </c>
      <c r="C412" s="256" t="s">
        <v>183</v>
      </c>
      <c r="D412" s="255">
        <v>101</v>
      </c>
      <c r="E412" s="256" t="s">
        <v>108</v>
      </c>
      <c r="F412" s="255">
        <v>167</v>
      </c>
      <c r="G412" s="256" t="s">
        <v>170</v>
      </c>
      <c r="H412" s="257">
        <v>1.24</v>
      </c>
      <c r="I412" s="258"/>
      <c r="J412" s="259">
        <v>12100</v>
      </c>
      <c r="K412" s="260">
        <v>6116</v>
      </c>
      <c r="L412" s="260">
        <v>0</v>
      </c>
      <c r="M412" s="260">
        <v>938</v>
      </c>
      <c r="N412" s="261">
        <v>19154</v>
      </c>
    </row>
    <row r="413" spans="1:14" s="62" customFormat="1" ht="12">
      <c r="A413" s="255">
        <v>447</v>
      </c>
      <c r="B413" s="255">
        <v>447101175</v>
      </c>
      <c r="C413" s="256" t="s">
        <v>183</v>
      </c>
      <c r="D413" s="255">
        <v>101</v>
      </c>
      <c r="E413" s="256" t="s">
        <v>108</v>
      </c>
      <c r="F413" s="255">
        <v>175</v>
      </c>
      <c r="G413" s="256" t="s">
        <v>171</v>
      </c>
      <c r="H413" s="257">
        <v>3</v>
      </c>
      <c r="I413" s="258"/>
      <c r="J413" s="259">
        <v>15358</v>
      </c>
      <c r="K413" s="260">
        <v>8925</v>
      </c>
      <c r="L413" s="260">
        <v>0</v>
      </c>
      <c r="M413" s="260">
        <v>938</v>
      </c>
      <c r="N413" s="261">
        <v>25221</v>
      </c>
    </row>
    <row r="414" spans="1:14" s="62" customFormat="1" ht="12">
      <c r="A414" s="255">
        <v>447</v>
      </c>
      <c r="B414" s="255">
        <v>447101177</v>
      </c>
      <c r="C414" s="256" t="s">
        <v>183</v>
      </c>
      <c r="D414" s="255">
        <v>101</v>
      </c>
      <c r="E414" s="256" t="s">
        <v>108</v>
      </c>
      <c r="F414" s="255">
        <v>177</v>
      </c>
      <c r="G414" s="256" t="s">
        <v>115</v>
      </c>
      <c r="H414" s="257">
        <v>18.060000000000002</v>
      </c>
      <c r="I414" s="258"/>
      <c r="J414" s="259">
        <v>10842</v>
      </c>
      <c r="K414" s="260">
        <v>5438</v>
      </c>
      <c r="L414" s="260">
        <v>0</v>
      </c>
      <c r="M414" s="260">
        <v>938</v>
      </c>
      <c r="N414" s="261">
        <v>17218</v>
      </c>
    </row>
    <row r="415" spans="1:14" s="62" customFormat="1" ht="12">
      <c r="A415" s="255">
        <v>447</v>
      </c>
      <c r="B415" s="255">
        <v>447101185</v>
      </c>
      <c r="C415" s="256" t="s">
        <v>183</v>
      </c>
      <c r="D415" s="255">
        <v>101</v>
      </c>
      <c r="E415" s="256" t="s">
        <v>108</v>
      </c>
      <c r="F415" s="255">
        <v>185</v>
      </c>
      <c r="G415" s="256" t="s">
        <v>186</v>
      </c>
      <c r="H415" s="257">
        <v>110.81000000000002</v>
      </c>
      <c r="I415" s="258"/>
      <c r="J415" s="259">
        <v>12016</v>
      </c>
      <c r="K415" s="260">
        <v>1898</v>
      </c>
      <c r="L415" s="260">
        <v>0</v>
      </c>
      <c r="M415" s="260">
        <v>938</v>
      </c>
      <c r="N415" s="261">
        <v>14852</v>
      </c>
    </row>
    <row r="416" spans="1:14" s="62" customFormat="1" ht="12">
      <c r="A416" s="255">
        <v>447</v>
      </c>
      <c r="B416" s="255">
        <v>447101187</v>
      </c>
      <c r="C416" s="256" t="s">
        <v>183</v>
      </c>
      <c r="D416" s="255">
        <v>101</v>
      </c>
      <c r="E416" s="256" t="s">
        <v>108</v>
      </c>
      <c r="F416" s="255">
        <v>187</v>
      </c>
      <c r="G416" s="256" t="s">
        <v>187</v>
      </c>
      <c r="H416" s="257">
        <v>3</v>
      </c>
      <c r="I416" s="258"/>
      <c r="J416" s="259">
        <v>10949</v>
      </c>
      <c r="K416" s="260">
        <v>7415</v>
      </c>
      <c r="L416" s="260">
        <v>0</v>
      </c>
      <c r="M416" s="260">
        <v>938</v>
      </c>
      <c r="N416" s="261">
        <v>19302</v>
      </c>
    </row>
    <row r="417" spans="1:14" s="62" customFormat="1" ht="12">
      <c r="A417" s="255">
        <v>447</v>
      </c>
      <c r="B417" s="255">
        <v>447101208</v>
      </c>
      <c r="C417" s="256" t="s">
        <v>183</v>
      </c>
      <c r="D417" s="255">
        <v>101</v>
      </c>
      <c r="E417" s="256" t="s">
        <v>108</v>
      </c>
      <c r="F417" s="255">
        <v>208</v>
      </c>
      <c r="G417" s="256" t="s">
        <v>172</v>
      </c>
      <c r="H417" s="257">
        <v>10</v>
      </c>
      <c r="I417" s="258"/>
      <c r="J417" s="259">
        <v>10226</v>
      </c>
      <c r="K417" s="260">
        <v>5480</v>
      </c>
      <c r="L417" s="260">
        <v>0</v>
      </c>
      <c r="M417" s="260">
        <v>938</v>
      </c>
      <c r="N417" s="261">
        <v>16644</v>
      </c>
    </row>
    <row r="418" spans="1:14" s="62" customFormat="1" ht="12">
      <c r="A418" s="255">
        <v>447</v>
      </c>
      <c r="B418" s="255">
        <v>447101212</v>
      </c>
      <c r="C418" s="256" t="s">
        <v>183</v>
      </c>
      <c r="D418" s="255">
        <v>101</v>
      </c>
      <c r="E418" s="256" t="s">
        <v>108</v>
      </c>
      <c r="F418" s="255">
        <v>212</v>
      </c>
      <c r="G418" s="256" t="s">
        <v>173</v>
      </c>
      <c r="H418" s="257">
        <v>3</v>
      </c>
      <c r="I418" s="258"/>
      <c r="J418" s="259">
        <v>10813</v>
      </c>
      <c r="K418" s="260">
        <v>2759</v>
      </c>
      <c r="L418" s="260">
        <v>0</v>
      </c>
      <c r="M418" s="260">
        <v>938</v>
      </c>
      <c r="N418" s="261">
        <v>14510</v>
      </c>
    </row>
    <row r="419" spans="1:14" s="62" customFormat="1" ht="12">
      <c r="A419" s="255">
        <v>447</v>
      </c>
      <c r="B419" s="255">
        <v>447101214</v>
      </c>
      <c r="C419" s="256" t="s">
        <v>183</v>
      </c>
      <c r="D419" s="255">
        <v>101</v>
      </c>
      <c r="E419" s="256" t="s">
        <v>108</v>
      </c>
      <c r="F419" s="255">
        <v>214</v>
      </c>
      <c r="G419" s="256" t="s">
        <v>274</v>
      </c>
      <c r="H419" s="257">
        <v>1</v>
      </c>
      <c r="I419" s="258"/>
      <c r="J419" s="259">
        <v>17370</v>
      </c>
      <c r="K419" s="260">
        <v>4207</v>
      </c>
      <c r="L419" s="260">
        <v>0</v>
      </c>
      <c r="M419" s="260">
        <v>938</v>
      </c>
      <c r="N419" s="261">
        <v>22515</v>
      </c>
    </row>
    <row r="420" spans="1:14" s="62" customFormat="1" ht="12">
      <c r="A420" s="255">
        <v>447</v>
      </c>
      <c r="B420" s="255">
        <v>447101220</v>
      </c>
      <c r="C420" s="256" t="s">
        <v>183</v>
      </c>
      <c r="D420" s="255">
        <v>101</v>
      </c>
      <c r="E420" s="256" t="s">
        <v>108</v>
      </c>
      <c r="F420" s="255">
        <v>220</v>
      </c>
      <c r="G420" s="256" t="s">
        <v>27</v>
      </c>
      <c r="H420" s="257">
        <v>2</v>
      </c>
      <c r="I420" s="258"/>
      <c r="J420" s="259">
        <v>9902</v>
      </c>
      <c r="K420" s="260">
        <v>4495</v>
      </c>
      <c r="L420" s="260">
        <v>0</v>
      </c>
      <c r="M420" s="260">
        <v>938</v>
      </c>
      <c r="N420" s="261">
        <v>15335</v>
      </c>
    </row>
    <row r="421" spans="1:14" s="62" customFormat="1" ht="12">
      <c r="A421" s="255">
        <v>447</v>
      </c>
      <c r="B421" s="255">
        <v>447101238</v>
      </c>
      <c r="C421" s="256" t="s">
        <v>183</v>
      </c>
      <c r="D421" s="255">
        <v>101</v>
      </c>
      <c r="E421" s="256" t="s">
        <v>108</v>
      </c>
      <c r="F421" s="255">
        <v>238</v>
      </c>
      <c r="G421" s="256" t="s">
        <v>175</v>
      </c>
      <c r="H421" s="257">
        <v>23.75</v>
      </c>
      <c r="I421" s="258"/>
      <c r="J421" s="259">
        <v>10334</v>
      </c>
      <c r="K421" s="260">
        <v>4350</v>
      </c>
      <c r="L421" s="260">
        <v>0</v>
      </c>
      <c r="M421" s="260">
        <v>938</v>
      </c>
      <c r="N421" s="261">
        <v>15622</v>
      </c>
    </row>
    <row r="422" spans="1:14" s="62" customFormat="1" ht="12">
      <c r="A422" s="255">
        <v>447</v>
      </c>
      <c r="B422" s="255">
        <v>447101266</v>
      </c>
      <c r="C422" s="256" t="s">
        <v>183</v>
      </c>
      <c r="D422" s="255">
        <v>101</v>
      </c>
      <c r="E422" s="256" t="s">
        <v>108</v>
      </c>
      <c r="F422" s="255">
        <v>266</v>
      </c>
      <c r="G422" s="256" t="s">
        <v>176</v>
      </c>
      <c r="H422" s="257">
        <v>1</v>
      </c>
      <c r="I422" s="258"/>
      <c r="J422" s="259">
        <v>11131.769860754825</v>
      </c>
      <c r="K422" s="260">
        <v>5716</v>
      </c>
      <c r="L422" s="260">
        <v>0</v>
      </c>
      <c r="M422" s="260">
        <v>938</v>
      </c>
      <c r="N422" s="261">
        <v>17785.769860754823</v>
      </c>
    </row>
    <row r="423" spans="1:14" s="62" customFormat="1" ht="12">
      <c r="A423" s="255">
        <v>447</v>
      </c>
      <c r="B423" s="255">
        <v>447101307</v>
      </c>
      <c r="C423" s="256" t="s">
        <v>183</v>
      </c>
      <c r="D423" s="255">
        <v>101</v>
      </c>
      <c r="E423" s="256" t="s">
        <v>108</v>
      </c>
      <c r="F423" s="255">
        <v>307</v>
      </c>
      <c r="G423" s="256" t="s">
        <v>178</v>
      </c>
      <c r="H423" s="257">
        <v>4.92</v>
      </c>
      <c r="I423" s="258"/>
      <c r="J423" s="259">
        <v>12226</v>
      </c>
      <c r="K423" s="260">
        <v>5520</v>
      </c>
      <c r="L423" s="260">
        <v>0</v>
      </c>
      <c r="M423" s="260">
        <v>938</v>
      </c>
      <c r="N423" s="261">
        <v>18684</v>
      </c>
    </row>
    <row r="424" spans="1:14" s="62" customFormat="1" ht="12">
      <c r="A424" s="255">
        <v>447</v>
      </c>
      <c r="B424" s="255">
        <v>447101350</v>
      </c>
      <c r="C424" s="256" t="s">
        <v>183</v>
      </c>
      <c r="D424" s="255">
        <v>101</v>
      </c>
      <c r="E424" s="256" t="s">
        <v>108</v>
      </c>
      <c r="F424" s="255">
        <v>350</v>
      </c>
      <c r="G424" s="256" t="s">
        <v>180</v>
      </c>
      <c r="H424" s="257">
        <v>47.53</v>
      </c>
      <c r="I424" s="258"/>
      <c r="J424" s="259">
        <v>10723</v>
      </c>
      <c r="K424" s="260">
        <v>9148</v>
      </c>
      <c r="L424" s="260">
        <v>0</v>
      </c>
      <c r="M424" s="260">
        <v>938</v>
      </c>
      <c r="N424" s="261">
        <v>20809</v>
      </c>
    </row>
    <row r="425" spans="1:14" s="62" customFormat="1" ht="12">
      <c r="A425" s="255">
        <v>447</v>
      </c>
      <c r="B425" s="255">
        <v>447101622</v>
      </c>
      <c r="C425" s="256" t="s">
        <v>183</v>
      </c>
      <c r="D425" s="255">
        <v>101</v>
      </c>
      <c r="E425" s="256" t="s">
        <v>108</v>
      </c>
      <c r="F425" s="255">
        <v>622</v>
      </c>
      <c r="G425" s="256" t="s">
        <v>188</v>
      </c>
      <c r="H425" s="257">
        <v>56.15</v>
      </c>
      <c r="I425" s="258"/>
      <c r="J425" s="259">
        <v>11270</v>
      </c>
      <c r="K425" s="260">
        <v>2425</v>
      </c>
      <c r="L425" s="260">
        <v>0</v>
      </c>
      <c r="M425" s="260">
        <v>938</v>
      </c>
      <c r="N425" s="261">
        <v>14633</v>
      </c>
    </row>
    <row r="426" spans="1:14" s="62" customFormat="1" ht="12">
      <c r="A426" s="255">
        <v>447</v>
      </c>
      <c r="B426" s="255">
        <v>447101690</v>
      </c>
      <c r="C426" s="256" t="s">
        <v>183</v>
      </c>
      <c r="D426" s="255">
        <v>101</v>
      </c>
      <c r="E426" s="256" t="s">
        <v>108</v>
      </c>
      <c r="F426" s="255">
        <v>690</v>
      </c>
      <c r="G426" s="256" t="s">
        <v>182</v>
      </c>
      <c r="H426" s="257">
        <v>11.379999999999999</v>
      </c>
      <c r="I426" s="258"/>
      <c r="J426" s="259">
        <v>9625</v>
      </c>
      <c r="K426" s="260">
        <v>3932</v>
      </c>
      <c r="L426" s="260">
        <v>0</v>
      </c>
      <c r="M426" s="260">
        <v>938</v>
      </c>
      <c r="N426" s="261">
        <v>14495</v>
      </c>
    </row>
    <row r="427" spans="1:14" s="62" customFormat="1" ht="12">
      <c r="A427" s="255">
        <v>447</v>
      </c>
      <c r="B427" s="255">
        <v>447101710</v>
      </c>
      <c r="C427" s="256" t="s">
        <v>183</v>
      </c>
      <c r="D427" s="255">
        <v>101</v>
      </c>
      <c r="E427" s="256" t="s">
        <v>108</v>
      </c>
      <c r="F427" s="255">
        <v>710</v>
      </c>
      <c r="G427" s="256" t="s">
        <v>73</v>
      </c>
      <c r="H427" s="257">
        <v>11.879999999999999</v>
      </c>
      <c r="I427" s="258"/>
      <c r="J427" s="259">
        <v>11294</v>
      </c>
      <c r="K427" s="260">
        <v>5458</v>
      </c>
      <c r="L427" s="260">
        <v>0</v>
      </c>
      <c r="M427" s="260">
        <v>938</v>
      </c>
      <c r="N427" s="261">
        <v>17690</v>
      </c>
    </row>
    <row r="428" spans="1:14" s="62" customFormat="1" ht="12">
      <c r="A428" s="255">
        <v>449</v>
      </c>
      <c r="B428" s="255">
        <v>449035035</v>
      </c>
      <c r="C428" s="256" t="s">
        <v>189</v>
      </c>
      <c r="D428" s="255">
        <v>35</v>
      </c>
      <c r="E428" s="256" t="s">
        <v>12</v>
      </c>
      <c r="F428" s="255">
        <v>35</v>
      </c>
      <c r="G428" s="256" t="s">
        <v>12</v>
      </c>
      <c r="H428" s="257">
        <v>680.05999999999972</v>
      </c>
      <c r="I428" s="258"/>
      <c r="J428" s="259">
        <v>13372</v>
      </c>
      <c r="K428" s="260">
        <v>5169</v>
      </c>
      <c r="L428" s="260">
        <v>0</v>
      </c>
      <c r="M428" s="260">
        <v>938</v>
      </c>
      <c r="N428" s="261">
        <v>19479</v>
      </c>
    </row>
    <row r="429" spans="1:14" s="62" customFormat="1" ht="12">
      <c r="A429" s="255">
        <v>449</v>
      </c>
      <c r="B429" s="255">
        <v>449035044</v>
      </c>
      <c r="C429" s="256" t="s">
        <v>189</v>
      </c>
      <c r="D429" s="255">
        <v>35</v>
      </c>
      <c r="E429" s="256" t="s">
        <v>12</v>
      </c>
      <c r="F429" s="255">
        <v>44</v>
      </c>
      <c r="G429" s="256" t="s">
        <v>13</v>
      </c>
      <c r="H429" s="257">
        <v>2</v>
      </c>
      <c r="I429" s="258"/>
      <c r="J429" s="259">
        <v>13104</v>
      </c>
      <c r="K429" s="260">
        <v>383</v>
      </c>
      <c r="L429" s="260">
        <v>0</v>
      </c>
      <c r="M429" s="260">
        <v>938</v>
      </c>
      <c r="N429" s="261">
        <v>14425</v>
      </c>
    </row>
    <row r="430" spans="1:14" s="62" customFormat="1" ht="12">
      <c r="A430" s="255">
        <v>449</v>
      </c>
      <c r="B430" s="255">
        <v>449035050</v>
      </c>
      <c r="C430" s="256" t="s">
        <v>189</v>
      </c>
      <c r="D430" s="255">
        <v>35</v>
      </c>
      <c r="E430" s="256" t="s">
        <v>12</v>
      </c>
      <c r="F430" s="255">
        <v>50</v>
      </c>
      <c r="G430" s="256" t="s">
        <v>94</v>
      </c>
      <c r="H430" s="257">
        <v>2</v>
      </c>
      <c r="I430" s="258"/>
      <c r="J430" s="259">
        <v>11568.768235992578</v>
      </c>
      <c r="K430" s="260">
        <v>5263</v>
      </c>
      <c r="L430" s="260">
        <v>0</v>
      </c>
      <c r="M430" s="260">
        <v>938</v>
      </c>
      <c r="N430" s="261">
        <v>17769.768235992578</v>
      </c>
    </row>
    <row r="431" spans="1:14" s="62" customFormat="1" ht="12">
      <c r="A431" s="255">
        <v>449</v>
      </c>
      <c r="B431" s="255">
        <v>449035073</v>
      </c>
      <c r="C431" s="256" t="s">
        <v>189</v>
      </c>
      <c r="D431" s="255">
        <v>35</v>
      </c>
      <c r="E431" s="256" t="s">
        <v>12</v>
      </c>
      <c r="F431" s="255">
        <v>73</v>
      </c>
      <c r="G431" s="256" t="s">
        <v>24</v>
      </c>
      <c r="H431" s="257">
        <v>2.06</v>
      </c>
      <c r="I431" s="258"/>
      <c r="J431" s="259">
        <v>15270</v>
      </c>
      <c r="K431" s="260">
        <v>11582</v>
      </c>
      <c r="L431" s="260">
        <v>0</v>
      </c>
      <c r="M431" s="260">
        <v>938</v>
      </c>
      <c r="N431" s="261">
        <v>27790</v>
      </c>
    </row>
    <row r="432" spans="1:14" s="62" customFormat="1" ht="12">
      <c r="A432" s="255">
        <v>449</v>
      </c>
      <c r="B432" s="255">
        <v>449035133</v>
      </c>
      <c r="C432" s="256" t="s">
        <v>189</v>
      </c>
      <c r="D432" s="255">
        <v>35</v>
      </c>
      <c r="E432" s="256" t="s">
        <v>12</v>
      </c>
      <c r="F432" s="255">
        <v>133</v>
      </c>
      <c r="G432" s="256" t="s">
        <v>61</v>
      </c>
      <c r="H432" s="257">
        <v>1</v>
      </c>
      <c r="I432" s="258"/>
      <c r="J432" s="259">
        <v>13127.223686996198</v>
      </c>
      <c r="K432" s="260">
        <v>1361</v>
      </c>
      <c r="L432" s="260">
        <v>0</v>
      </c>
      <c r="M432" s="260">
        <v>938</v>
      </c>
      <c r="N432" s="261">
        <v>15426.223686996198</v>
      </c>
    </row>
    <row r="433" spans="1:14" s="62" customFormat="1" ht="12">
      <c r="A433" s="255">
        <v>449</v>
      </c>
      <c r="B433" s="255">
        <v>449035189</v>
      </c>
      <c r="C433" s="256" t="s">
        <v>189</v>
      </c>
      <c r="D433" s="255">
        <v>35</v>
      </c>
      <c r="E433" s="256" t="s">
        <v>12</v>
      </c>
      <c r="F433" s="255">
        <v>189</v>
      </c>
      <c r="G433" s="256" t="s">
        <v>25</v>
      </c>
      <c r="H433" s="257">
        <v>2</v>
      </c>
      <c r="I433" s="258"/>
      <c r="J433" s="259">
        <v>11082.30779281106</v>
      </c>
      <c r="K433" s="260">
        <v>3979</v>
      </c>
      <c r="L433" s="260">
        <v>0</v>
      </c>
      <c r="M433" s="260">
        <v>938</v>
      </c>
      <c r="N433" s="261">
        <v>15999.30779281106</v>
      </c>
    </row>
    <row r="434" spans="1:14" s="62" customFormat="1" ht="12">
      <c r="A434" s="255">
        <v>449</v>
      </c>
      <c r="B434" s="255">
        <v>449035243</v>
      </c>
      <c r="C434" s="256" t="s">
        <v>189</v>
      </c>
      <c r="D434" s="255">
        <v>35</v>
      </c>
      <c r="E434" s="256" t="s">
        <v>12</v>
      </c>
      <c r="F434" s="255">
        <v>243</v>
      </c>
      <c r="G434" s="256" t="s">
        <v>84</v>
      </c>
      <c r="H434" s="257">
        <v>2</v>
      </c>
      <c r="I434" s="258"/>
      <c r="J434" s="259">
        <v>14398</v>
      </c>
      <c r="K434" s="260">
        <v>2178</v>
      </c>
      <c r="L434" s="260">
        <v>0</v>
      </c>
      <c r="M434" s="260">
        <v>938</v>
      </c>
      <c r="N434" s="261">
        <v>17514</v>
      </c>
    </row>
    <row r="435" spans="1:14" s="62" customFormat="1" ht="12">
      <c r="A435" s="255">
        <v>449</v>
      </c>
      <c r="B435" s="255">
        <v>449035244</v>
      </c>
      <c r="C435" s="256" t="s">
        <v>189</v>
      </c>
      <c r="D435" s="255">
        <v>35</v>
      </c>
      <c r="E435" s="256" t="s">
        <v>12</v>
      </c>
      <c r="F435" s="255">
        <v>244</v>
      </c>
      <c r="G435" s="256" t="s">
        <v>28</v>
      </c>
      <c r="H435" s="257">
        <v>6</v>
      </c>
      <c r="I435" s="258"/>
      <c r="J435" s="259">
        <v>13540</v>
      </c>
      <c r="K435" s="260">
        <v>4059</v>
      </c>
      <c r="L435" s="260">
        <v>0</v>
      </c>
      <c r="M435" s="260">
        <v>938</v>
      </c>
      <c r="N435" s="261">
        <v>18537</v>
      </c>
    </row>
    <row r="436" spans="1:14" s="62" customFormat="1" ht="12">
      <c r="A436" s="255">
        <v>449</v>
      </c>
      <c r="B436" s="255">
        <v>449035285</v>
      </c>
      <c r="C436" s="256" t="s">
        <v>189</v>
      </c>
      <c r="D436" s="255">
        <v>35</v>
      </c>
      <c r="E436" s="256" t="s">
        <v>12</v>
      </c>
      <c r="F436" s="255">
        <v>285</v>
      </c>
      <c r="G436" s="256" t="s">
        <v>29</v>
      </c>
      <c r="H436" s="257">
        <v>2</v>
      </c>
      <c r="I436" s="258"/>
      <c r="J436" s="259">
        <v>11789</v>
      </c>
      <c r="K436" s="260">
        <v>3467</v>
      </c>
      <c r="L436" s="260">
        <v>0</v>
      </c>
      <c r="M436" s="260">
        <v>938</v>
      </c>
      <c r="N436" s="261">
        <v>16194</v>
      </c>
    </row>
    <row r="437" spans="1:14" s="62" customFormat="1" ht="12">
      <c r="A437" s="255">
        <v>449</v>
      </c>
      <c r="B437" s="255">
        <v>449035336</v>
      </c>
      <c r="C437" s="256" t="s">
        <v>189</v>
      </c>
      <c r="D437" s="255">
        <v>35</v>
      </c>
      <c r="E437" s="256" t="s">
        <v>12</v>
      </c>
      <c r="F437" s="255">
        <v>336</v>
      </c>
      <c r="G437" s="256" t="s">
        <v>31</v>
      </c>
      <c r="H437" s="257">
        <v>1</v>
      </c>
      <c r="I437" s="258"/>
      <c r="J437" s="259">
        <v>11789</v>
      </c>
      <c r="K437" s="260">
        <v>2866</v>
      </c>
      <c r="L437" s="260">
        <v>0</v>
      </c>
      <c r="M437" s="260">
        <v>938</v>
      </c>
      <c r="N437" s="261">
        <v>15593</v>
      </c>
    </row>
    <row r="438" spans="1:14" s="62" customFormat="1" ht="12">
      <c r="A438" s="255">
        <v>449</v>
      </c>
      <c r="B438" s="255">
        <v>449035347</v>
      </c>
      <c r="C438" s="256" t="s">
        <v>189</v>
      </c>
      <c r="D438" s="255">
        <v>35</v>
      </c>
      <c r="E438" s="256" t="s">
        <v>12</v>
      </c>
      <c r="F438" s="255">
        <v>347</v>
      </c>
      <c r="G438" s="256" t="s">
        <v>86</v>
      </c>
      <c r="H438" s="257">
        <v>1</v>
      </c>
      <c r="I438" s="258"/>
      <c r="J438" s="259">
        <v>14646</v>
      </c>
      <c r="K438" s="260">
        <v>7560</v>
      </c>
      <c r="L438" s="260">
        <v>0</v>
      </c>
      <c r="M438" s="260">
        <v>938</v>
      </c>
      <c r="N438" s="261">
        <v>23144</v>
      </c>
    </row>
    <row r="439" spans="1:14" s="62" customFormat="1" ht="12">
      <c r="A439" s="255">
        <v>449</v>
      </c>
      <c r="B439" s="255">
        <v>449035625</v>
      </c>
      <c r="C439" s="256" t="s">
        <v>189</v>
      </c>
      <c r="D439" s="255">
        <v>35</v>
      </c>
      <c r="E439" s="256" t="s">
        <v>12</v>
      </c>
      <c r="F439" s="255">
        <v>625</v>
      </c>
      <c r="G439" s="256" t="s">
        <v>96</v>
      </c>
      <c r="H439" s="257">
        <v>1</v>
      </c>
      <c r="I439" s="258"/>
      <c r="J439" s="259">
        <v>11145.183549394053</v>
      </c>
      <c r="K439" s="260">
        <v>1708</v>
      </c>
      <c r="L439" s="260">
        <v>0</v>
      </c>
      <c r="M439" s="260">
        <v>938</v>
      </c>
      <c r="N439" s="261">
        <v>13791.183549394053</v>
      </c>
    </row>
    <row r="440" spans="1:14" s="62" customFormat="1" ht="12">
      <c r="A440" s="255">
        <v>450</v>
      </c>
      <c r="B440" s="255">
        <v>450086008</v>
      </c>
      <c r="C440" s="256" t="s">
        <v>190</v>
      </c>
      <c r="D440" s="255">
        <v>86</v>
      </c>
      <c r="E440" s="256" t="s">
        <v>191</v>
      </c>
      <c r="F440" s="255">
        <v>8</v>
      </c>
      <c r="G440" s="256" t="s">
        <v>192</v>
      </c>
      <c r="H440" s="257">
        <v>4</v>
      </c>
      <c r="I440" s="258"/>
      <c r="J440" s="259">
        <v>9428</v>
      </c>
      <c r="K440" s="260">
        <v>9754</v>
      </c>
      <c r="L440" s="260">
        <v>0</v>
      </c>
      <c r="M440" s="260">
        <v>938</v>
      </c>
      <c r="N440" s="261">
        <v>20120</v>
      </c>
    </row>
    <row r="441" spans="1:14" s="62" customFormat="1" ht="12">
      <c r="A441" s="255">
        <v>450</v>
      </c>
      <c r="B441" s="255">
        <v>450086074</v>
      </c>
      <c r="C441" s="256" t="s">
        <v>190</v>
      </c>
      <c r="D441" s="255">
        <v>86</v>
      </c>
      <c r="E441" s="256" t="s">
        <v>191</v>
      </c>
      <c r="F441" s="255">
        <v>74</v>
      </c>
      <c r="G441" s="256" t="s">
        <v>301</v>
      </c>
      <c r="H441" s="257">
        <v>0.5</v>
      </c>
      <c r="I441" s="258"/>
      <c r="J441" s="259">
        <v>10905.605392491467</v>
      </c>
      <c r="K441" s="260">
        <v>10000</v>
      </c>
      <c r="L441" s="260">
        <v>0</v>
      </c>
      <c r="M441" s="260">
        <v>938</v>
      </c>
      <c r="N441" s="261">
        <v>21843.605392491467</v>
      </c>
    </row>
    <row r="442" spans="1:14" s="62" customFormat="1" ht="12">
      <c r="A442" s="255">
        <v>450</v>
      </c>
      <c r="B442" s="255">
        <v>450086086</v>
      </c>
      <c r="C442" s="256" t="s">
        <v>190</v>
      </c>
      <c r="D442" s="255">
        <v>86</v>
      </c>
      <c r="E442" s="256" t="s">
        <v>191</v>
      </c>
      <c r="F442" s="255">
        <v>86</v>
      </c>
      <c r="G442" s="256" t="s">
        <v>191</v>
      </c>
      <c r="H442" s="257">
        <v>70.830000000000013</v>
      </c>
      <c r="I442" s="258"/>
      <c r="J442" s="259">
        <v>10809</v>
      </c>
      <c r="K442" s="260">
        <v>1570</v>
      </c>
      <c r="L442" s="260">
        <v>0</v>
      </c>
      <c r="M442" s="260">
        <v>938</v>
      </c>
      <c r="N442" s="261">
        <v>13317</v>
      </c>
    </row>
    <row r="443" spans="1:14" s="62" customFormat="1" ht="12">
      <c r="A443" s="255">
        <v>450</v>
      </c>
      <c r="B443" s="255">
        <v>450086117</v>
      </c>
      <c r="C443" s="256" t="s">
        <v>190</v>
      </c>
      <c r="D443" s="255">
        <v>86</v>
      </c>
      <c r="E443" s="256" t="s">
        <v>191</v>
      </c>
      <c r="F443" s="255">
        <v>117</v>
      </c>
      <c r="G443" s="256" t="s">
        <v>36</v>
      </c>
      <c r="H443" s="257">
        <v>1</v>
      </c>
      <c r="I443" s="258"/>
      <c r="J443" s="259">
        <v>11426</v>
      </c>
      <c r="K443" s="260">
        <v>5546</v>
      </c>
      <c r="L443" s="260">
        <v>0</v>
      </c>
      <c r="M443" s="260">
        <v>938</v>
      </c>
      <c r="N443" s="261">
        <v>17910</v>
      </c>
    </row>
    <row r="444" spans="1:14" s="62" customFormat="1" ht="12">
      <c r="A444" s="255">
        <v>450</v>
      </c>
      <c r="B444" s="255">
        <v>450086127</v>
      </c>
      <c r="C444" s="256" t="s">
        <v>190</v>
      </c>
      <c r="D444" s="255">
        <v>86</v>
      </c>
      <c r="E444" s="256" t="s">
        <v>191</v>
      </c>
      <c r="F444" s="255">
        <v>127</v>
      </c>
      <c r="G444" s="256" t="s">
        <v>193</v>
      </c>
      <c r="H444" s="257">
        <v>2</v>
      </c>
      <c r="I444" s="258"/>
      <c r="J444" s="259">
        <v>9480</v>
      </c>
      <c r="K444" s="260">
        <v>4843</v>
      </c>
      <c r="L444" s="260">
        <v>0</v>
      </c>
      <c r="M444" s="260">
        <v>938</v>
      </c>
      <c r="N444" s="261">
        <v>15261</v>
      </c>
    </row>
    <row r="445" spans="1:14" s="62" customFormat="1" ht="12">
      <c r="A445" s="255">
        <v>450</v>
      </c>
      <c r="B445" s="255">
        <v>450086137</v>
      </c>
      <c r="C445" s="256" t="s">
        <v>190</v>
      </c>
      <c r="D445" s="255">
        <v>86</v>
      </c>
      <c r="E445" s="256" t="s">
        <v>191</v>
      </c>
      <c r="F445" s="255">
        <v>137</v>
      </c>
      <c r="G445" s="256" t="s">
        <v>202</v>
      </c>
      <c r="H445" s="257">
        <v>0.57999999999999996</v>
      </c>
      <c r="I445" s="258"/>
      <c r="J445" s="259">
        <v>9394</v>
      </c>
      <c r="K445" s="260">
        <v>0</v>
      </c>
      <c r="L445" s="260">
        <v>0</v>
      </c>
      <c r="M445" s="260">
        <v>938</v>
      </c>
      <c r="N445" s="261">
        <v>10332</v>
      </c>
    </row>
    <row r="446" spans="1:14" s="62" customFormat="1" ht="12">
      <c r="A446" s="255">
        <v>450</v>
      </c>
      <c r="B446" s="255">
        <v>450086210</v>
      </c>
      <c r="C446" s="256" t="s">
        <v>190</v>
      </c>
      <c r="D446" s="255">
        <v>86</v>
      </c>
      <c r="E446" s="256" t="s">
        <v>191</v>
      </c>
      <c r="F446" s="255">
        <v>210</v>
      </c>
      <c r="G446" s="256" t="s">
        <v>194</v>
      </c>
      <c r="H446" s="257">
        <v>101.68</v>
      </c>
      <c r="I446" s="258"/>
      <c r="J446" s="259">
        <v>10086</v>
      </c>
      <c r="K446" s="260">
        <v>4138</v>
      </c>
      <c r="L446" s="260">
        <v>0</v>
      </c>
      <c r="M446" s="260">
        <v>938</v>
      </c>
      <c r="N446" s="261">
        <v>15162</v>
      </c>
    </row>
    <row r="447" spans="1:14" s="62" customFormat="1" ht="12">
      <c r="A447" s="255">
        <v>450</v>
      </c>
      <c r="B447" s="255">
        <v>450086275</v>
      </c>
      <c r="C447" s="256" t="s">
        <v>190</v>
      </c>
      <c r="D447" s="255">
        <v>86</v>
      </c>
      <c r="E447" s="256" t="s">
        <v>191</v>
      </c>
      <c r="F447" s="255">
        <v>275</v>
      </c>
      <c r="G447" s="256" t="s">
        <v>195</v>
      </c>
      <c r="H447" s="257">
        <v>5</v>
      </c>
      <c r="I447" s="258"/>
      <c r="J447" s="259">
        <v>10301</v>
      </c>
      <c r="K447" s="260">
        <v>4515</v>
      </c>
      <c r="L447" s="260">
        <v>0</v>
      </c>
      <c r="M447" s="260">
        <v>938</v>
      </c>
      <c r="N447" s="261">
        <v>15754</v>
      </c>
    </row>
    <row r="448" spans="1:14" s="62" customFormat="1" ht="12">
      <c r="A448" s="255">
        <v>450</v>
      </c>
      <c r="B448" s="255">
        <v>450086278</v>
      </c>
      <c r="C448" s="256" t="s">
        <v>190</v>
      </c>
      <c r="D448" s="255">
        <v>86</v>
      </c>
      <c r="E448" s="256" t="s">
        <v>191</v>
      </c>
      <c r="F448" s="255">
        <v>278</v>
      </c>
      <c r="G448" s="256" t="s">
        <v>196</v>
      </c>
      <c r="H448" s="257">
        <v>9.25</v>
      </c>
      <c r="I448" s="258"/>
      <c r="J448" s="259">
        <v>12302</v>
      </c>
      <c r="K448" s="260">
        <v>2806</v>
      </c>
      <c r="L448" s="260">
        <v>0</v>
      </c>
      <c r="M448" s="260">
        <v>938</v>
      </c>
      <c r="N448" s="261">
        <v>16046</v>
      </c>
    </row>
    <row r="449" spans="1:14" s="62" customFormat="1" ht="12">
      <c r="A449" s="255">
        <v>450</v>
      </c>
      <c r="B449" s="255">
        <v>450086327</v>
      </c>
      <c r="C449" s="256" t="s">
        <v>190</v>
      </c>
      <c r="D449" s="255">
        <v>86</v>
      </c>
      <c r="E449" s="256" t="s">
        <v>191</v>
      </c>
      <c r="F449" s="255">
        <v>327</v>
      </c>
      <c r="G449" s="256" t="s">
        <v>197</v>
      </c>
      <c r="H449" s="257">
        <v>3</v>
      </c>
      <c r="I449" s="258"/>
      <c r="J449" s="259">
        <v>9567</v>
      </c>
      <c r="K449" s="260">
        <v>11248</v>
      </c>
      <c r="L449" s="260">
        <v>0</v>
      </c>
      <c r="M449" s="260">
        <v>938</v>
      </c>
      <c r="N449" s="261">
        <v>21753</v>
      </c>
    </row>
    <row r="450" spans="1:14" s="62" customFormat="1" ht="12">
      <c r="A450" s="255">
        <v>450</v>
      </c>
      <c r="B450" s="255">
        <v>450086337</v>
      </c>
      <c r="C450" s="256" t="s">
        <v>190</v>
      </c>
      <c r="D450" s="255">
        <v>86</v>
      </c>
      <c r="E450" s="256" t="s">
        <v>191</v>
      </c>
      <c r="F450" s="255">
        <v>337</v>
      </c>
      <c r="G450" s="256" t="s">
        <v>363</v>
      </c>
      <c r="H450" s="257">
        <v>2</v>
      </c>
      <c r="I450" s="258"/>
      <c r="J450" s="259">
        <v>14028</v>
      </c>
      <c r="K450" s="260">
        <v>18365</v>
      </c>
      <c r="L450" s="260">
        <v>0</v>
      </c>
      <c r="M450" s="260">
        <v>938</v>
      </c>
      <c r="N450" s="261">
        <v>33331</v>
      </c>
    </row>
    <row r="451" spans="1:14" s="62" customFormat="1" ht="12">
      <c r="A451" s="255">
        <v>450</v>
      </c>
      <c r="B451" s="255">
        <v>450086340</v>
      </c>
      <c r="C451" s="256" t="s">
        <v>190</v>
      </c>
      <c r="D451" s="255">
        <v>86</v>
      </c>
      <c r="E451" s="256" t="s">
        <v>191</v>
      </c>
      <c r="F451" s="255">
        <v>340</v>
      </c>
      <c r="G451" s="256" t="s">
        <v>198</v>
      </c>
      <c r="H451" s="257">
        <v>6</v>
      </c>
      <c r="I451" s="258"/>
      <c r="J451" s="259">
        <v>9948</v>
      </c>
      <c r="K451" s="260">
        <v>6644</v>
      </c>
      <c r="L451" s="260">
        <v>0</v>
      </c>
      <c r="M451" s="260">
        <v>938</v>
      </c>
      <c r="N451" s="261">
        <v>17530</v>
      </c>
    </row>
    <row r="452" spans="1:14" s="62" customFormat="1" ht="12">
      <c r="A452" s="255">
        <v>450</v>
      </c>
      <c r="B452" s="255">
        <v>450086605</v>
      </c>
      <c r="C452" s="256" t="s">
        <v>190</v>
      </c>
      <c r="D452" s="255">
        <v>86</v>
      </c>
      <c r="E452" s="256" t="s">
        <v>191</v>
      </c>
      <c r="F452" s="255">
        <v>605</v>
      </c>
      <c r="G452" s="256" t="s">
        <v>199</v>
      </c>
      <c r="H452" s="257">
        <v>3.98</v>
      </c>
      <c r="I452" s="258"/>
      <c r="J452" s="259">
        <v>9220</v>
      </c>
      <c r="K452" s="260">
        <v>6675</v>
      </c>
      <c r="L452" s="260">
        <v>0</v>
      </c>
      <c r="M452" s="260">
        <v>938</v>
      </c>
      <c r="N452" s="261">
        <v>16833</v>
      </c>
    </row>
    <row r="453" spans="1:14" s="62" customFormat="1" ht="12">
      <c r="A453" s="255">
        <v>450</v>
      </c>
      <c r="B453" s="255">
        <v>450086670</v>
      </c>
      <c r="C453" s="256" t="s">
        <v>190</v>
      </c>
      <c r="D453" s="255">
        <v>86</v>
      </c>
      <c r="E453" s="256" t="s">
        <v>191</v>
      </c>
      <c r="F453" s="255">
        <v>670</v>
      </c>
      <c r="G453" s="256" t="s">
        <v>38</v>
      </c>
      <c r="H453" s="257">
        <v>0.5</v>
      </c>
      <c r="I453" s="258"/>
      <c r="J453" s="259">
        <v>11860.017285714284</v>
      </c>
      <c r="K453" s="260">
        <v>9008</v>
      </c>
      <c r="L453" s="260">
        <v>0</v>
      </c>
      <c r="M453" s="260">
        <v>938</v>
      </c>
      <c r="N453" s="261">
        <v>21806.017285714282</v>
      </c>
    </row>
    <row r="454" spans="1:14" s="62" customFormat="1" ht="12">
      <c r="A454" s="255">
        <v>450</v>
      </c>
      <c r="B454" s="255">
        <v>450086683</v>
      </c>
      <c r="C454" s="256" t="s">
        <v>190</v>
      </c>
      <c r="D454" s="255">
        <v>86</v>
      </c>
      <c r="E454" s="256" t="s">
        <v>191</v>
      </c>
      <c r="F454" s="255">
        <v>683</v>
      </c>
      <c r="G454" s="256" t="s">
        <v>40</v>
      </c>
      <c r="H454" s="257">
        <v>7</v>
      </c>
      <c r="I454" s="258"/>
      <c r="J454" s="259">
        <v>9220</v>
      </c>
      <c r="K454" s="260">
        <v>7477</v>
      </c>
      <c r="L454" s="260">
        <v>0</v>
      </c>
      <c r="M454" s="260">
        <v>938</v>
      </c>
      <c r="N454" s="261">
        <v>17635</v>
      </c>
    </row>
    <row r="455" spans="1:14" s="62" customFormat="1" ht="12">
      <c r="A455" s="255">
        <v>453</v>
      </c>
      <c r="B455" s="255">
        <v>453137005</v>
      </c>
      <c r="C455" s="256" t="s">
        <v>201</v>
      </c>
      <c r="D455" s="255">
        <v>137</v>
      </c>
      <c r="E455" s="256" t="s">
        <v>202</v>
      </c>
      <c r="F455" s="255">
        <v>5</v>
      </c>
      <c r="G455" s="256" t="s">
        <v>153</v>
      </c>
      <c r="H455" s="257">
        <v>3</v>
      </c>
      <c r="I455" s="258"/>
      <c r="J455" s="259">
        <v>14205</v>
      </c>
      <c r="K455" s="260">
        <v>7016</v>
      </c>
      <c r="L455" s="260">
        <v>0</v>
      </c>
      <c r="M455" s="260">
        <v>938</v>
      </c>
      <c r="N455" s="261">
        <v>22159</v>
      </c>
    </row>
    <row r="456" spans="1:14" s="62" customFormat="1" ht="12">
      <c r="A456" s="255">
        <v>453</v>
      </c>
      <c r="B456" s="255">
        <v>453137008</v>
      </c>
      <c r="C456" s="256" t="s">
        <v>201</v>
      </c>
      <c r="D456" s="255">
        <v>137</v>
      </c>
      <c r="E456" s="256" t="s">
        <v>202</v>
      </c>
      <c r="F456" s="255">
        <v>8</v>
      </c>
      <c r="G456" s="256" t="s">
        <v>192</v>
      </c>
      <c r="H456" s="257">
        <v>0.5</v>
      </c>
      <c r="I456" s="258"/>
      <c r="J456" s="259">
        <v>12215.595885167466</v>
      </c>
      <c r="K456" s="260">
        <v>12638</v>
      </c>
      <c r="L456" s="260">
        <v>0</v>
      </c>
      <c r="M456" s="260">
        <v>938</v>
      </c>
      <c r="N456" s="261">
        <v>25791.595885167466</v>
      </c>
    </row>
    <row r="457" spans="1:14" s="62" customFormat="1" ht="12">
      <c r="A457" s="255">
        <v>453</v>
      </c>
      <c r="B457" s="255">
        <v>453137061</v>
      </c>
      <c r="C457" s="256" t="s">
        <v>201</v>
      </c>
      <c r="D457" s="255">
        <v>137</v>
      </c>
      <c r="E457" s="256" t="s">
        <v>202</v>
      </c>
      <c r="F457" s="255">
        <v>61</v>
      </c>
      <c r="G457" s="256" t="s">
        <v>154</v>
      </c>
      <c r="H457" s="257">
        <v>63.470000000000006</v>
      </c>
      <c r="I457" s="258"/>
      <c r="J457" s="259">
        <v>13943</v>
      </c>
      <c r="K457" s="260">
        <v>860</v>
      </c>
      <c r="L457" s="260">
        <v>0</v>
      </c>
      <c r="M457" s="260">
        <v>938</v>
      </c>
      <c r="N457" s="261">
        <v>15741</v>
      </c>
    </row>
    <row r="458" spans="1:14" s="62" customFormat="1" ht="12">
      <c r="A458" s="255">
        <v>453</v>
      </c>
      <c r="B458" s="255">
        <v>453137086</v>
      </c>
      <c r="C458" s="256" t="s">
        <v>201</v>
      </c>
      <c r="D458" s="255">
        <v>137</v>
      </c>
      <c r="E458" s="256" t="s">
        <v>202</v>
      </c>
      <c r="F458" s="255">
        <v>86</v>
      </c>
      <c r="G458" s="256" t="s">
        <v>191</v>
      </c>
      <c r="H458" s="257">
        <v>2.5</v>
      </c>
      <c r="I458" s="258"/>
      <c r="J458" s="259">
        <v>13974</v>
      </c>
      <c r="K458" s="260">
        <v>2030</v>
      </c>
      <c r="L458" s="260">
        <v>0</v>
      </c>
      <c r="M458" s="260">
        <v>938</v>
      </c>
      <c r="N458" s="261">
        <v>16942</v>
      </c>
    </row>
    <row r="459" spans="1:14" s="62" customFormat="1" ht="12">
      <c r="A459" s="255">
        <v>453</v>
      </c>
      <c r="B459" s="255">
        <v>453137111</v>
      </c>
      <c r="C459" s="256" t="s">
        <v>201</v>
      </c>
      <c r="D459" s="255">
        <v>137</v>
      </c>
      <c r="E459" s="256" t="s">
        <v>202</v>
      </c>
      <c r="F459" s="255">
        <v>111</v>
      </c>
      <c r="G459" s="256" t="s">
        <v>245</v>
      </c>
      <c r="H459" s="257">
        <v>1</v>
      </c>
      <c r="I459" s="258"/>
      <c r="J459" s="259">
        <v>14028</v>
      </c>
      <c r="K459" s="260">
        <v>3260</v>
      </c>
      <c r="L459" s="260">
        <v>0</v>
      </c>
      <c r="M459" s="260">
        <v>938</v>
      </c>
      <c r="N459" s="261">
        <v>18226</v>
      </c>
    </row>
    <row r="460" spans="1:14" s="62" customFormat="1" ht="12">
      <c r="A460" s="255">
        <v>453</v>
      </c>
      <c r="B460" s="255">
        <v>453137114</v>
      </c>
      <c r="C460" s="256" t="s">
        <v>201</v>
      </c>
      <c r="D460" s="255">
        <v>137</v>
      </c>
      <c r="E460" s="256" t="s">
        <v>202</v>
      </c>
      <c r="F460" s="255">
        <v>114</v>
      </c>
      <c r="G460" s="256" t="s">
        <v>33</v>
      </c>
      <c r="H460" s="257">
        <v>2</v>
      </c>
      <c r="I460" s="258"/>
      <c r="J460" s="259">
        <v>14736</v>
      </c>
      <c r="K460" s="260">
        <v>2848</v>
      </c>
      <c r="L460" s="260">
        <v>0</v>
      </c>
      <c r="M460" s="260">
        <v>938</v>
      </c>
      <c r="N460" s="261">
        <v>18522</v>
      </c>
    </row>
    <row r="461" spans="1:14" s="62" customFormat="1" ht="12">
      <c r="A461" s="255">
        <v>453</v>
      </c>
      <c r="B461" s="255">
        <v>453137137</v>
      </c>
      <c r="C461" s="256" t="s">
        <v>201</v>
      </c>
      <c r="D461" s="255">
        <v>137</v>
      </c>
      <c r="E461" s="256" t="s">
        <v>202</v>
      </c>
      <c r="F461" s="255">
        <v>137</v>
      </c>
      <c r="G461" s="256" t="s">
        <v>202</v>
      </c>
      <c r="H461" s="257">
        <v>461.18999999999988</v>
      </c>
      <c r="I461" s="258"/>
      <c r="J461" s="259">
        <v>14349</v>
      </c>
      <c r="K461" s="260">
        <v>0</v>
      </c>
      <c r="L461" s="260">
        <v>1008.5149287712226</v>
      </c>
      <c r="M461" s="260">
        <v>938</v>
      </c>
      <c r="N461" s="261">
        <v>16295.514928771223</v>
      </c>
    </row>
    <row r="462" spans="1:14" s="62" customFormat="1" ht="12">
      <c r="A462" s="255">
        <v>453</v>
      </c>
      <c r="B462" s="255">
        <v>453137161</v>
      </c>
      <c r="C462" s="256" t="s">
        <v>201</v>
      </c>
      <c r="D462" s="255">
        <v>137</v>
      </c>
      <c r="E462" s="256" t="s">
        <v>202</v>
      </c>
      <c r="F462" s="255">
        <v>161</v>
      </c>
      <c r="G462" s="256" t="s">
        <v>157</v>
      </c>
      <c r="H462" s="257">
        <v>1</v>
      </c>
      <c r="I462" s="258"/>
      <c r="J462" s="259">
        <v>9394</v>
      </c>
      <c r="K462" s="260">
        <v>3958</v>
      </c>
      <c r="L462" s="260">
        <v>0</v>
      </c>
      <c r="M462" s="260">
        <v>938</v>
      </c>
      <c r="N462" s="261">
        <v>14290</v>
      </c>
    </row>
    <row r="463" spans="1:14" s="62" customFormat="1" ht="12">
      <c r="A463" s="255">
        <v>453</v>
      </c>
      <c r="B463" s="255">
        <v>453137210</v>
      </c>
      <c r="C463" s="256" t="s">
        <v>201</v>
      </c>
      <c r="D463" s="255">
        <v>137</v>
      </c>
      <c r="E463" s="256" t="s">
        <v>202</v>
      </c>
      <c r="F463" s="255">
        <v>210</v>
      </c>
      <c r="G463" s="256" t="s">
        <v>194</v>
      </c>
      <c r="H463" s="257">
        <v>2.5</v>
      </c>
      <c r="I463" s="258"/>
      <c r="J463" s="259">
        <v>13573</v>
      </c>
      <c r="K463" s="260">
        <v>5568</v>
      </c>
      <c r="L463" s="260">
        <v>0</v>
      </c>
      <c r="M463" s="260">
        <v>938</v>
      </c>
      <c r="N463" s="261">
        <v>20079</v>
      </c>
    </row>
    <row r="464" spans="1:14" s="62" customFormat="1" ht="12">
      <c r="A464" s="255">
        <v>453</v>
      </c>
      <c r="B464" s="255">
        <v>453137227</v>
      </c>
      <c r="C464" s="256" t="s">
        <v>201</v>
      </c>
      <c r="D464" s="255">
        <v>137</v>
      </c>
      <c r="E464" s="256" t="s">
        <v>202</v>
      </c>
      <c r="F464" s="255">
        <v>227</v>
      </c>
      <c r="G464" s="256" t="s">
        <v>247</v>
      </c>
      <c r="H464" s="257">
        <v>1.53</v>
      </c>
      <c r="I464" s="258"/>
      <c r="J464" s="259">
        <v>16958</v>
      </c>
      <c r="K464" s="260">
        <v>4882</v>
      </c>
      <c r="L464" s="260">
        <v>0</v>
      </c>
      <c r="M464" s="260">
        <v>938</v>
      </c>
      <c r="N464" s="261">
        <v>22778</v>
      </c>
    </row>
    <row r="465" spans="1:14" s="62" customFormat="1" ht="12">
      <c r="A465" s="255">
        <v>453</v>
      </c>
      <c r="B465" s="255">
        <v>453137278</v>
      </c>
      <c r="C465" s="256" t="s">
        <v>201</v>
      </c>
      <c r="D465" s="255">
        <v>137</v>
      </c>
      <c r="E465" s="256" t="s">
        <v>202</v>
      </c>
      <c r="F465" s="255">
        <v>278</v>
      </c>
      <c r="G465" s="256" t="s">
        <v>196</v>
      </c>
      <c r="H465" s="257">
        <v>4.5</v>
      </c>
      <c r="I465" s="258"/>
      <c r="J465" s="259">
        <v>13386</v>
      </c>
      <c r="K465" s="260">
        <v>3053</v>
      </c>
      <c r="L465" s="260">
        <v>0</v>
      </c>
      <c r="M465" s="260">
        <v>938</v>
      </c>
      <c r="N465" s="261">
        <v>17377</v>
      </c>
    </row>
    <row r="466" spans="1:14" s="62" customFormat="1" ht="12">
      <c r="A466" s="255">
        <v>453</v>
      </c>
      <c r="B466" s="255">
        <v>453137281</v>
      </c>
      <c r="C466" s="256" t="s">
        <v>201</v>
      </c>
      <c r="D466" s="255">
        <v>137</v>
      </c>
      <c r="E466" s="256" t="s">
        <v>202</v>
      </c>
      <c r="F466" s="255">
        <v>281</v>
      </c>
      <c r="G466" s="256" t="s">
        <v>152</v>
      </c>
      <c r="H466" s="257">
        <v>86.690000000000055</v>
      </c>
      <c r="I466" s="258"/>
      <c r="J466" s="259">
        <v>14160</v>
      </c>
      <c r="K466" s="260">
        <v>0</v>
      </c>
      <c r="L466" s="260">
        <v>0</v>
      </c>
      <c r="M466" s="260">
        <v>938</v>
      </c>
      <c r="N466" s="261">
        <v>15098</v>
      </c>
    </row>
    <row r="467" spans="1:14" s="62" customFormat="1" ht="12">
      <c r="A467" s="255">
        <v>453</v>
      </c>
      <c r="B467" s="255">
        <v>453137325</v>
      </c>
      <c r="C467" s="256" t="s">
        <v>201</v>
      </c>
      <c r="D467" s="255">
        <v>137</v>
      </c>
      <c r="E467" s="256" t="s">
        <v>202</v>
      </c>
      <c r="F467" s="255">
        <v>325</v>
      </c>
      <c r="G467" s="256" t="s">
        <v>204</v>
      </c>
      <c r="H467" s="257">
        <v>3.5600000000000005</v>
      </c>
      <c r="I467" s="258"/>
      <c r="J467" s="259">
        <v>14576</v>
      </c>
      <c r="K467" s="260">
        <v>2036</v>
      </c>
      <c r="L467" s="260">
        <v>0</v>
      </c>
      <c r="M467" s="260">
        <v>938</v>
      </c>
      <c r="N467" s="261">
        <v>17550</v>
      </c>
    </row>
    <row r="468" spans="1:14" s="62" customFormat="1" ht="12">
      <c r="A468" s="255">
        <v>453</v>
      </c>
      <c r="B468" s="255">
        <v>453137332</v>
      </c>
      <c r="C468" s="256" t="s">
        <v>201</v>
      </c>
      <c r="D468" s="255">
        <v>137</v>
      </c>
      <c r="E468" s="256" t="s">
        <v>202</v>
      </c>
      <c r="F468" s="255">
        <v>332</v>
      </c>
      <c r="G468" s="256" t="s">
        <v>205</v>
      </c>
      <c r="H468" s="257">
        <v>12.399999999999999</v>
      </c>
      <c r="I468" s="258"/>
      <c r="J468" s="259">
        <v>13759</v>
      </c>
      <c r="K468" s="260">
        <v>1040</v>
      </c>
      <c r="L468" s="260">
        <v>0</v>
      </c>
      <c r="M468" s="260">
        <v>938</v>
      </c>
      <c r="N468" s="261">
        <v>15737</v>
      </c>
    </row>
    <row r="469" spans="1:14" s="62" customFormat="1" ht="12">
      <c r="A469" s="255">
        <v>453</v>
      </c>
      <c r="B469" s="255">
        <v>453137680</v>
      </c>
      <c r="C469" s="256" t="s">
        <v>201</v>
      </c>
      <c r="D469" s="255">
        <v>137</v>
      </c>
      <c r="E469" s="256" t="s">
        <v>202</v>
      </c>
      <c r="F469" s="255">
        <v>680</v>
      </c>
      <c r="G469" s="256" t="s">
        <v>158</v>
      </c>
      <c r="H469" s="257">
        <v>2</v>
      </c>
      <c r="I469" s="258"/>
      <c r="J469" s="259">
        <v>9543</v>
      </c>
      <c r="K469" s="260">
        <v>3598</v>
      </c>
      <c r="L469" s="260">
        <v>0</v>
      </c>
      <c r="M469" s="260">
        <v>938</v>
      </c>
      <c r="N469" s="261">
        <v>14079</v>
      </c>
    </row>
    <row r="470" spans="1:14" s="62" customFormat="1" ht="12">
      <c r="A470" s="255">
        <v>454</v>
      </c>
      <c r="B470" s="255">
        <v>454149009</v>
      </c>
      <c r="C470" s="256" t="s">
        <v>206</v>
      </c>
      <c r="D470" s="255">
        <v>149</v>
      </c>
      <c r="E470" s="256" t="s">
        <v>81</v>
      </c>
      <c r="F470" s="255">
        <v>9</v>
      </c>
      <c r="G470" s="256" t="s">
        <v>89</v>
      </c>
      <c r="H470" s="257">
        <v>7</v>
      </c>
      <c r="I470" s="258"/>
      <c r="J470" s="259">
        <v>12345</v>
      </c>
      <c r="K470" s="260">
        <v>8984</v>
      </c>
      <c r="L470" s="260">
        <v>0</v>
      </c>
      <c r="M470" s="260">
        <v>938</v>
      </c>
      <c r="N470" s="261">
        <v>22267</v>
      </c>
    </row>
    <row r="471" spans="1:14" s="62" customFormat="1" ht="12">
      <c r="A471" s="255">
        <v>454</v>
      </c>
      <c r="B471" s="255">
        <v>454149103</v>
      </c>
      <c r="C471" s="256" t="s">
        <v>206</v>
      </c>
      <c r="D471" s="255">
        <v>149</v>
      </c>
      <c r="E471" s="256" t="s">
        <v>81</v>
      </c>
      <c r="F471" s="255">
        <v>103</v>
      </c>
      <c r="G471" s="256" t="s">
        <v>232</v>
      </c>
      <c r="H471" s="257">
        <v>4</v>
      </c>
      <c r="I471" s="258"/>
      <c r="J471" s="259">
        <v>15396</v>
      </c>
      <c r="K471" s="260">
        <v>446</v>
      </c>
      <c r="L471" s="260">
        <v>0</v>
      </c>
      <c r="M471" s="260">
        <v>938</v>
      </c>
      <c r="N471" s="261">
        <v>16780</v>
      </c>
    </row>
    <row r="472" spans="1:14" s="62" customFormat="1" ht="12">
      <c r="A472" s="255">
        <v>454</v>
      </c>
      <c r="B472" s="255">
        <v>454149128</v>
      </c>
      <c r="C472" s="256" t="s">
        <v>206</v>
      </c>
      <c r="D472" s="255">
        <v>149</v>
      </c>
      <c r="E472" s="256" t="s">
        <v>81</v>
      </c>
      <c r="F472" s="255">
        <v>128</v>
      </c>
      <c r="G472" s="256" t="s">
        <v>128</v>
      </c>
      <c r="H472" s="257">
        <v>16</v>
      </c>
      <c r="I472" s="258"/>
      <c r="J472" s="259">
        <v>14762</v>
      </c>
      <c r="K472" s="260">
        <v>1328</v>
      </c>
      <c r="L472" s="260">
        <v>0</v>
      </c>
      <c r="M472" s="260">
        <v>938</v>
      </c>
      <c r="N472" s="261">
        <v>17028</v>
      </c>
    </row>
    <row r="473" spans="1:14" s="62" customFormat="1" ht="12">
      <c r="A473" s="255">
        <v>454</v>
      </c>
      <c r="B473" s="255">
        <v>454149149</v>
      </c>
      <c r="C473" s="256" t="s">
        <v>206</v>
      </c>
      <c r="D473" s="255">
        <v>149</v>
      </c>
      <c r="E473" s="256" t="s">
        <v>81</v>
      </c>
      <c r="F473" s="255">
        <v>149</v>
      </c>
      <c r="G473" s="256" t="s">
        <v>81</v>
      </c>
      <c r="H473" s="257">
        <v>703.10999999999967</v>
      </c>
      <c r="I473" s="258"/>
      <c r="J473" s="259">
        <v>15044</v>
      </c>
      <c r="K473" s="260">
        <v>556</v>
      </c>
      <c r="L473" s="260">
        <v>98.128315626288966</v>
      </c>
      <c r="M473" s="260">
        <v>938</v>
      </c>
      <c r="N473" s="261">
        <v>16636.128315626287</v>
      </c>
    </row>
    <row r="474" spans="1:14" s="62" customFormat="1" ht="12">
      <c r="A474" s="255">
        <v>454</v>
      </c>
      <c r="B474" s="255">
        <v>454149181</v>
      </c>
      <c r="C474" s="256" t="s">
        <v>206</v>
      </c>
      <c r="D474" s="255">
        <v>149</v>
      </c>
      <c r="E474" s="256" t="s">
        <v>81</v>
      </c>
      <c r="F474" s="255">
        <v>181</v>
      </c>
      <c r="G474" s="256" t="s">
        <v>83</v>
      </c>
      <c r="H474" s="257">
        <v>61.9</v>
      </c>
      <c r="I474" s="258"/>
      <c r="J474" s="259">
        <v>13856</v>
      </c>
      <c r="K474" s="260">
        <v>481</v>
      </c>
      <c r="L474" s="260">
        <v>0</v>
      </c>
      <c r="M474" s="260">
        <v>938</v>
      </c>
      <c r="N474" s="261">
        <v>15275</v>
      </c>
    </row>
    <row r="475" spans="1:14" s="62" customFormat="1" ht="12">
      <c r="A475" s="255">
        <v>454</v>
      </c>
      <c r="B475" s="255">
        <v>454149211</v>
      </c>
      <c r="C475" s="256" t="s">
        <v>206</v>
      </c>
      <c r="D475" s="255">
        <v>149</v>
      </c>
      <c r="E475" s="256" t="s">
        <v>81</v>
      </c>
      <c r="F475" s="255">
        <v>211</v>
      </c>
      <c r="G475" s="256" t="s">
        <v>91</v>
      </c>
      <c r="H475" s="257">
        <v>3</v>
      </c>
      <c r="I475" s="258"/>
      <c r="J475" s="259">
        <v>13631</v>
      </c>
      <c r="K475" s="260">
        <v>3440</v>
      </c>
      <c r="L475" s="260">
        <v>0</v>
      </c>
      <c r="M475" s="260">
        <v>938</v>
      </c>
      <c r="N475" s="261">
        <v>18009</v>
      </c>
    </row>
    <row r="476" spans="1:14" s="62" customFormat="1" ht="12">
      <c r="A476" s="255">
        <v>455</v>
      </c>
      <c r="B476" s="255">
        <v>455128007</v>
      </c>
      <c r="C476" s="256" t="s">
        <v>207</v>
      </c>
      <c r="D476" s="255">
        <v>128</v>
      </c>
      <c r="E476" s="256" t="s">
        <v>128</v>
      </c>
      <c r="F476" s="255">
        <v>7</v>
      </c>
      <c r="G476" s="256" t="s">
        <v>208</v>
      </c>
      <c r="H476" s="257">
        <v>2</v>
      </c>
      <c r="I476" s="258"/>
      <c r="J476" s="259">
        <v>14004</v>
      </c>
      <c r="K476" s="260">
        <v>7336</v>
      </c>
      <c r="L476" s="260">
        <v>0</v>
      </c>
      <c r="M476" s="260">
        <v>938</v>
      </c>
      <c r="N476" s="261">
        <v>22278</v>
      </c>
    </row>
    <row r="477" spans="1:14" s="62" customFormat="1" ht="12">
      <c r="A477" s="255">
        <v>455</v>
      </c>
      <c r="B477" s="255">
        <v>455128128</v>
      </c>
      <c r="C477" s="256" t="s">
        <v>207</v>
      </c>
      <c r="D477" s="255">
        <v>128</v>
      </c>
      <c r="E477" s="256" t="s">
        <v>128</v>
      </c>
      <c r="F477" s="255">
        <v>128</v>
      </c>
      <c r="G477" s="256" t="s">
        <v>128</v>
      </c>
      <c r="H477" s="257">
        <v>291.92999999999995</v>
      </c>
      <c r="I477" s="258"/>
      <c r="J477" s="259">
        <v>11364</v>
      </c>
      <c r="K477" s="260">
        <v>1023</v>
      </c>
      <c r="L477" s="260">
        <v>0</v>
      </c>
      <c r="M477" s="260">
        <v>938</v>
      </c>
      <c r="N477" s="261">
        <v>13325</v>
      </c>
    </row>
    <row r="478" spans="1:14" s="62" customFormat="1" ht="12">
      <c r="A478" s="255">
        <v>455</v>
      </c>
      <c r="B478" s="255">
        <v>455128149</v>
      </c>
      <c r="C478" s="256" t="s">
        <v>207</v>
      </c>
      <c r="D478" s="255">
        <v>128</v>
      </c>
      <c r="E478" s="256" t="s">
        <v>128</v>
      </c>
      <c r="F478" s="255">
        <v>149</v>
      </c>
      <c r="G478" s="256" t="s">
        <v>81</v>
      </c>
      <c r="H478" s="257">
        <v>4</v>
      </c>
      <c r="I478" s="258"/>
      <c r="J478" s="259">
        <v>14953</v>
      </c>
      <c r="K478" s="260">
        <v>553</v>
      </c>
      <c r="L478" s="260">
        <v>0</v>
      </c>
      <c r="M478" s="260">
        <v>938</v>
      </c>
      <c r="N478" s="261">
        <v>16444</v>
      </c>
    </row>
    <row r="479" spans="1:14" s="62" customFormat="1" ht="12">
      <c r="A479" s="255">
        <v>455</v>
      </c>
      <c r="B479" s="255">
        <v>455128181</v>
      </c>
      <c r="C479" s="256" t="s">
        <v>207</v>
      </c>
      <c r="D479" s="255">
        <v>128</v>
      </c>
      <c r="E479" s="256" t="s">
        <v>128</v>
      </c>
      <c r="F479" s="255">
        <v>181</v>
      </c>
      <c r="G479" s="256" t="s">
        <v>83</v>
      </c>
      <c r="H479" s="257">
        <v>3</v>
      </c>
      <c r="I479" s="258"/>
      <c r="J479" s="259">
        <v>9567</v>
      </c>
      <c r="K479" s="260">
        <v>332</v>
      </c>
      <c r="L479" s="260">
        <v>0</v>
      </c>
      <c r="M479" s="260">
        <v>938</v>
      </c>
      <c r="N479" s="261">
        <v>10837</v>
      </c>
    </row>
    <row r="480" spans="1:14" s="62" customFormat="1" ht="12">
      <c r="A480" s="255">
        <v>455</v>
      </c>
      <c r="B480" s="255">
        <v>455128745</v>
      </c>
      <c r="C480" s="256" t="s">
        <v>207</v>
      </c>
      <c r="D480" s="255">
        <v>128</v>
      </c>
      <c r="E480" s="256" t="s">
        <v>128</v>
      </c>
      <c r="F480" s="255">
        <v>745</v>
      </c>
      <c r="G480" s="256" t="s">
        <v>255</v>
      </c>
      <c r="H480" s="257">
        <v>3.4400000000000004</v>
      </c>
      <c r="I480" s="258"/>
      <c r="J480" s="259">
        <v>13384</v>
      </c>
      <c r="K480" s="260">
        <v>6324</v>
      </c>
      <c r="L480" s="260">
        <v>0</v>
      </c>
      <c r="M480" s="260">
        <v>938</v>
      </c>
      <c r="N480" s="261">
        <v>20646</v>
      </c>
    </row>
    <row r="481" spans="1:14" s="62" customFormat="1" ht="12">
      <c r="A481" s="255">
        <v>456</v>
      </c>
      <c r="B481" s="255">
        <v>456160009</v>
      </c>
      <c r="C481" s="256" t="s">
        <v>209</v>
      </c>
      <c r="D481" s="255">
        <v>160</v>
      </c>
      <c r="E481" s="256" t="s">
        <v>140</v>
      </c>
      <c r="F481" s="255">
        <v>9</v>
      </c>
      <c r="G481" s="256" t="s">
        <v>89</v>
      </c>
      <c r="H481" s="257">
        <v>2</v>
      </c>
      <c r="I481" s="258"/>
      <c r="J481" s="259">
        <v>9369</v>
      </c>
      <c r="K481" s="260">
        <v>6818</v>
      </c>
      <c r="L481" s="260">
        <v>0</v>
      </c>
      <c r="M481" s="260">
        <v>938</v>
      </c>
      <c r="N481" s="261">
        <v>17125</v>
      </c>
    </row>
    <row r="482" spans="1:14" s="62" customFormat="1" ht="12">
      <c r="A482" s="255">
        <v>456</v>
      </c>
      <c r="B482" s="255">
        <v>456160031</v>
      </c>
      <c r="C482" s="256" t="s">
        <v>209</v>
      </c>
      <c r="D482" s="255">
        <v>160</v>
      </c>
      <c r="E482" s="256" t="s">
        <v>140</v>
      </c>
      <c r="F482" s="255">
        <v>31</v>
      </c>
      <c r="G482" s="256" t="s">
        <v>80</v>
      </c>
      <c r="H482" s="257">
        <v>8</v>
      </c>
      <c r="I482" s="258"/>
      <c r="J482" s="259">
        <v>13525</v>
      </c>
      <c r="K482" s="260">
        <v>7232</v>
      </c>
      <c r="L482" s="260">
        <v>0</v>
      </c>
      <c r="M482" s="260">
        <v>938</v>
      </c>
      <c r="N482" s="261">
        <v>21695</v>
      </c>
    </row>
    <row r="483" spans="1:14" s="62" customFormat="1" ht="12">
      <c r="A483" s="255">
        <v>456</v>
      </c>
      <c r="B483" s="255">
        <v>456160056</v>
      </c>
      <c r="C483" s="256" t="s">
        <v>209</v>
      </c>
      <c r="D483" s="255">
        <v>160</v>
      </c>
      <c r="E483" s="256" t="s">
        <v>140</v>
      </c>
      <c r="F483" s="255">
        <v>56</v>
      </c>
      <c r="G483" s="256" t="s">
        <v>139</v>
      </c>
      <c r="H483" s="257">
        <v>8</v>
      </c>
      <c r="I483" s="258"/>
      <c r="J483" s="259">
        <v>15014</v>
      </c>
      <c r="K483" s="260">
        <v>5720</v>
      </c>
      <c r="L483" s="260">
        <v>0</v>
      </c>
      <c r="M483" s="260">
        <v>938</v>
      </c>
      <c r="N483" s="261">
        <v>21672</v>
      </c>
    </row>
    <row r="484" spans="1:14" s="62" customFormat="1" ht="12">
      <c r="A484" s="255">
        <v>456</v>
      </c>
      <c r="B484" s="255">
        <v>456160079</v>
      </c>
      <c r="C484" s="256" t="s">
        <v>209</v>
      </c>
      <c r="D484" s="255">
        <v>160</v>
      </c>
      <c r="E484" s="256" t="s">
        <v>140</v>
      </c>
      <c r="F484" s="255">
        <v>79</v>
      </c>
      <c r="G484" s="256" t="s">
        <v>90</v>
      </c>
      <c r="H484" s="257">
        <v>47.93</v>
      </c>
      <c r="I484" s="258"/>
      <c r="J484" s="259">
        <v>13473</v>
      </c>
      <c r="K484" s="260">
        <v>36</v>
      </c>
      <c r="L484" s="260">
        <v>0</v>
      </c>
      <c r="M484" s="260">
        <v>938</v>
      </c>
      <c r="N484" s="261">
        <v>14447</v>
      </c>
    </row>
    <row r="485" spans="1:14" s="62" customFormat="1" ht="12">
      <c r="A485" s="255">
        <v>456</v>
      </c>
      <c r="B485" s="255">
        <v>456160097</v>
      </c>
      <c r="C485" s="256" t="s">
        <v>209</v>
      </c>
      <c r="D485" s="255">
        <v>160</v>
      </c>
      <c r="E485" s="256" t="s">
        <v>140</v>
      </c>
      <c r="F485" s="255">
        <v>97</v>
      </c>
      <c r="G485" s="256" t="s">
        <v>231</v>
      </c>
      <c r="H485" s="257">
        <v>2</v>
      </c>
      <c r="I485" s="258"/>
      <c r="J485" s="259">
        <v>14342.365843373494</v>
      </c>
      <c r="K485" s="260">
        <v>0</v>
      </c>
      <c r="L485" s="260">
        <v>0</v>
      </c>
      <c r="M485" s="260">
        <v>938</v>
      </c>
      <c r="N485" s="261">
        <v>15280.365843373494</v>
      </c>
    </row>
    <row r="486" spans="1:14" s="62" customFormat="1" ht="12">
      <c r="A486" s="255">
        <v>456</v>
      </c>
      <c r="B486" s="255">
        <v>456160128</v>
      </c>
      <c r="C486" s="256" t="s">
        <v>209</v>
      </c>
      <c r="D486" s="255">
        <v>160</v>
      </c>
      <c r="E486" s="256" t="s">
        <v>140</v>
      </c>
      <c r="F486" s="255">
        <v>128</v>
      </c>
      <c r="G486" s="256" t="s">
        <v>128</v>
      </c>
      <c r="H486" s="257">
        <v>1</v>
      </c>
      <c r="I486" s="258"/>
      <c r="J486" s="259">
        <v>13622</v>
      </c>
      <c r="K486" s="260">
        <v>1226</v>
      </c>
      <c r="L486" s="260">
        <v>0</v>
      </c>
      <c r="M486" s="260">
        <v>938</v>
      </c>
      <c r="N486" s="261">
        <v>15786</v>
      </c>
    </row>
    <row r="487" spans="1:14" s="62" customFormat="1" ht="12">
      <c r="A487" s="255">
        <v>456</v>
      </c>
      <c r="B487" s="255">
        <v>456160149</v>
      </c>
      <c r="C487" s="256" t="s">
        <v>209</v>
      </c>
      <c r="D487" s="255">
        <v>160</v>
      </c>
      <c r="E487" s="256" t="s">
        <v>140</v>
      </c>
      <c r="F487" s="255">
        <v>149</v>
      </c>
      <c r="G487" s="256" t="s">
        <v>81</v>
      </c>
      <c r="H487" s="257">
        <v>4</v>
      </c>
      <c r="I487" s="258"/>
      <c r="J487" s="259">
        <v>15806</v>
      </c>
      <c r="K487" s="260">
        <v>584</v>
      </c>
      <c r="L487" s="260">
        <v>0</v>
      </c>
      <c r="M487" s="260">
        <v>938</v>
      </c>
      <c r="N487" s="261">
        <v>17328</v>
      </c>
    </row>
    <row r="488" spans="1:14" s="62" customFormat="1" ht="12">
      <c r="A488" s="255">
        <v>456</v>
      </c>
      <c r="B488" s="255">
        <v>456160153</v>
      </c>
      <c r="C488" s="256" t="s">
        <v>209</v>
      </c>
      <c r="D488" s="255">
        <v>160</v>
      </c>
      <c r="E488" s="256" t="s">
        <v>140</v>
      </c>
      <c r="F488" s="255">
        <v>153</v>
      </c>
      <c r="G488" s="256" t="s">
        <v>112</v>
      </c>
      <c r="H488" s="257">
        <v>2</v>
      </c>
      <c r="I488" s="258"/>
      <c r="J488" s="259">
        <v>15585</v>
      </c>
      <c r="K488" s="260">
        <v>40</v>
      </c>
      <c r="L488" s="260">
        <v>0</v>
      </c>
      <c r="M488" s="260">
        <v>938</v>
      </c>
      <c r="N488" s="261">
        <v>16563</v>
      </c>
    </row>
    <row r="489" spans="1:14" s="62" customFormat="1" ht="12">
      <c r="A489" s="255">
        <v>456</v>
      </c>
      <c r="B489" s="255">
        <v>456160160</v>
      </c>
      <c r="C489" s="256" t="s">
        <v>209</v>
      </c>
      <c r="D489" s="255">
        <v>160</v>
      </c>
      <c r="E489" s="256" t="s">
        <v>140</v>
      </c>
      <c r="F489" s="255">
        <v>160</v>
      </c>
      <c r="G489" s="256" t="s">
        <v>140</v>
      </c>
      <c r="H489" s="257">
        <v>723.13999999999987</v>
      </c>
      <c r="I489" s="258"/>
      <c r="J489" s="259">
        <v>15287</v>
      </c>
      <c r="K489" s="260">
        <v>197</v>
      </c>
      <c r="L489" s="260">
        <v>0</v>
      </c>
      <c r="M489" s="260">
        <v>938</v>
      </c>
      <c r="N489" s="261">
        <v>16422</v>
      </c>
    </row>
    <row r="490" spans="1:14" s="62" customFormat="1" ht="12">
      <c r="A490" s="255">
        <v>456</v>
      </c>
      <c r="B490" s="255">
        <v>456160163</v>
      </c>
      <c r="C490" s="256" t="s">
        <v>209</v>
      </c>
      <c r="D490" s="255">
        <v>160</v>
      </c>
      <c r="E490" s="256" t="s">
        <v>140</v>
      </c>
      <c r="F490" s="255">
        <v>163</v>
      </c>
      <c r="G490" s="256" t="s">
        <v>17</v>
      </c>
      <c r="H490" s="257">
        <v>1</v>
      </c>
      <c r="I490" s="258"/>
      <c r="J490" s="259">
        <v>15641.433168570762</v>
      </c>
      <c r="K490" s="260">
        <v>0</v>
      </c>
      <c r="L490" s="260">
        <v>0</v>
      </c>
      <c r="M490" s="260">
        <v>938</v>
      </c>
      <c r="N490" s="261">
        <v>16579.433168570762</v>
      </c>
    </row>
    <row r="491" spans="1:14" s="62" customFormat="1" ht="12">
      <c r="A491" s="255">
        <v>456</v>
      </c>
      <c r="B491" s="255">
        <v>456160170</v>
      </c>
      <c r="C491" s="256" t="s">
        <v>209</v>
      </c>
      <c r="D491" s="255">
        <v>160</v>
      </c>
      <c r="E491" s="256" t="s">
        <v>140</v>
      </c>
      <c r="F491" s="255">
        <v>170</v>
      </c>
      <c r="G491" s="256" t="s">
        <v>67</v>
      </c>
      <c r="H491" s="257">
        <v>2</v>
      </c>
      <c r="I491" s="258"/>
      <c r="J491" s="259">
        <v>16781</v>
      </c>
      <c r="K491" s="260">
        <v>4313</v>
      </c>
      <c r="L491" s="260">
        <v>0</v>
      </c>
      <c r="M491" s="260">
        <v>938</v>
      </c>
      <c r="N491" s="261">
        <v>22032</v>
      </c>
    </row>
    <row r="492" spans="1:14" s="62" customFormat="1" ht="12">
      <c r="A492" s="255">
        <v>456</v>
      </c>
      <c r="B492" s="255">
        <v>456160181</v>
      </c>
      <c r="C492" s="256" t="s">
        <v>209</v>
      </c>
      <c r="D492" s="255">
        <v>160</v>
      </c>
      <c r="E492" s="256" t="s">
        <v>140</v>
      </c>
      <c r="F492" s="255">
        <v>181</v>
      </c>
      <c r="G492" s="256" t="s">
        <v>83</v>
      </c>
      <c r="H492" s="257">
        <v>0.43</v>
      </c>
      <c r="I492" s="258"/>
      <c r="J492" s="259">
        <v>13208.088471996456</v>
      </c>
      <c r="K492" s="260">
        <v>459</v>
      </c>
      <c r="L492" s="260">
        <v>0</v>
      </c>
      <c r="M492" s="260">
        <v>938</v>
      </c>
      <c r="N492" s="261">
        <v>14605.088471996456</v>
      </c>
    </row>
    <row r="493" spans="1:14" s="62" customFormat="1" ht="12">
      <c r="A493" s="255">
        <v>456</v>
      </c>
      <c r="B493" s="255">
        <v>456160295</v>
      </c>
      <c r="C493" s="256" t="s">
        <v>209</v>
      </c>
      <c r="D493" s="255">
        <v>160</v>
      </c>
      <c r="E493" s="256" t="s">
        <v>140</v>
      </c>
      <c r="F493" s="255">
        <v>295</v>
      </c>
      <c r="G493" s="256" t="s">
        <v>141</v>
      </c>
      <c r="H493" s="257">
        <v>8</v>
      </c>
      <c r="I493" s="258"/>
      <c r="J493" s="259">
        <v>12608</v>
      </c>
      <c r="K493" s="260">
        <v>7785</v>
      </c>
      <c r="L493" s="260">
        <v>0</v>
      </c>
      <c r="M493" s="260">
        <v>938</v>
      </c>
      <c r="N493" s="261">
        <v>21331</v>
      </c>
    </row>
    <row r="494" spans="1:14" s="62" customFormat="1" ht="12">
      <c r="A494" s="255">
        <v>456</v>
      </c>
      <c r="B494" s="255">
        <v>456160301</v>
      </c>
      <c r="C494" s="256" t="s">
        <v>209</v>
      </c>
      <c r="D494" s="255">
        <v>160</v>
      </c>
      <c r="E494" s="256" t="s">
        <v>140</v>
      </c>
      <c r="F494" s="255">
        <v>301</v>
      </c>
      <c r="G494" s="256" t="s">
        <v>138</v>
      </c>
      <c r="H494" s="257">
        <v>2.88</v>
      </c>
      <c r="I494" s="258"/>
      <c r="J494" s="259">
        <v>11193.419784747848</v>
      </c>
      <c r="K494" s="260">
        <v>4162</v>
      </c>
      <c r="L494" s="260">
        <v>0</v>
      </c>
      <c r="M494" s="260">
        <v>938</v>
      </c>
      <c r="N494" s="261">
        <v>16293.419784747848</v>
      </c>
    </row>
    <row r="495" spans="1:14" s="62" customFormat="1" ht="12">
      <c r="A495" s="255">
        <v>456</v>
      </c>
      <c r="B495" s="255">
        <v>456160616</v>
      </c>
      <c r="C495" s="256" t="s">
        <v>209</v>
      </c>
      <c r="D495" s="255">
        <v>160</v>
      </c>
      <c r="E495" s="256" t="s">
        <v>140</v>
      </c>
      <c r="F495" s="255">
        <v>616</v>
      </c>
      <c r="G495" s="256" t="s">
        <v>87</v>
      </c>
      <c r="H495" s="257">
        <v>2</v>
      </c>
      <c r="I495" s="258"/>
      <c r="J495" s="259">
        <v>16427</v>
      </c>
      <c r="K495" s="260">
        <v>5752</v>
      </c>
      <c r="L495" s="260">
        <v>0</v>
      </c>
      <c r="M495" s="260">
        <v>938</v>
      </c>
      <c r="N495" s="261">
        <v>23117</v>
      </c>
    </row>
    <row r="496" spans="1:14" s="62" customFormat="1" ht="12">
      <c r="A496" s="255">
        <v>456</v>
      </c>
      <c r="B496" s="255">
        <v>456160735</v>
      </c>
      <c r="C496" s="256" t="s">
        <v>209</v>
      </c>
      <c r="D496" s="255">
        <v>160</v>
      </c>
      <c r="E496" s="256" t="s">
        <v>140</v>
      </c>
      <c r="F496" s="255">
        <v>735</v>
      </c>
      <c r="G496" s="256" t="s">
        <v>125</v>
      </c>
      <c r="H496" s="257">
        <v>3</v>
      </c>
      <c r="I496" s="258"/>
      <c r="J496" s="259">
        <v>12382</v>
      </c>
      <c r="K496" s="260">
        <v>5838</v>
      </c>
      <c r="L496" s="260">
        <v>0</v>
      </c>
      <c r="M496" s="260">
        <v>938</v>
      </c>
      <c r="N496" s="261">
        <v>19158</v>
      </c>
    </row>
    <row r="497" spans="1:14" s="62" customFormat="1" ht="12">
      <c r="A497" s="255">
        <v>458</v>
      </c>
      <c r="B497" s="255">
        <v>458160031</v>
      </c>
      <c r="C497" s="256" t="s">
        <v>210</v>
      </c>
      <c r="D497" s="255">
        <v>160</v>
      </c>
      <c r="E497" s="256" t="s">
        <v>140</v>
      </c>
      <c r="F497" s="255">
        <v>31</v>
      </c>
      <c r="G497" s="256" t="s">
        <v>80</v>
      </c>
      <c r="H497" s="257">
        <v>2.5099999999999998</v>
      </c>
      <c r="I497" s="258"/>
      <c r="J497" s="259">
        <v>15088</v>
      </c>
      <c r="K497" s="260">
        <v>8068</v>
      </c>
      <c r="L497" s="260">
        <v>0</v>
      </c>
      <c r="M497" s="260">
        <v>938</v>
      </c>
      <c r="N497" s="261">
        <v>24094</v>
      </c>
    </row>
    <row r="498" spans="1:14" s="62" customFormat="1" ht="12">
      <c r="A498" s="255">
        <v>458</v>
      </c>
      <c r="B498" s="255">
        <v>458160056</v>
      </c>
      <c r="C498" s="256" t="s">
        <v>210</v>
      </c>
      <c r="D498" s="255">
        <v>160</v>
      </c>
      <c r="E498" s="256" t="s">
        <v>140</v>
      </c>
      <c r="F498" s="255">
        <v>56</v>
      </c>
      <c r="G498" s="256" t="s">
        <v>139</v>
      </c>
      <c r="H498" s="257">
        <v>4.13</v>
      </c>
      <c r="I498" s="258"/>
      <c r="J498" s="259">
        <v>15014</v>
      </c>
      <c r="K498" s="260">
        <v>5720</v>
      </c>
      <c r="L498" s="260">
        <v>0</v>
      </c>
      <c r="M498" s="260">
        <v>938</v>
      </c>
      <c r="N498" s="261">
        <v>21672</v>
      </c>
    </row>
    <row r="499" spans="1:14" s="62" customFormat="1" ht="12">
      <c r="A499" s="255">
        <v>458</v>
      </c>
      <c r="B499" s="255">
        <v>458160079</v>
      </c>
      <c r="C499" s="256" t="s">
        <v>210</v>
      </c>
      <c r="D499" s="255">
        <v>160</v>
      </c>
      <c r="E499" s="256" t="s">
        <v>140</v>
      </c>
      <c r="F499" s="255">
        <v>79</v>
      </c>
      <c r="G499" s="256" t="s">
        <v>90</v>
      </c>
      <c r="H499" s="257">
        <v>9.7799999999999994</v>
      </c>
      <c r="I499" s="258"/>
      <c r="J499" s="259">
        <v>13254</v>
      </c>
      <c r="K499" s="260">
        <v>35</v>
      </c>
      <c r="L499" s="260">
        <v>0</v>
      </c>
      <c r="M499" s="260">
        <v>938</v>
      </c>
      <c r="N499" s="261">
        <v>14227</v>
      </c>
    </row>
    <row r="500" spans="1:14" s="62" customFormat="1" ht="12">
      <c r="A500" s="255">
        <v>458</v>
      </c>
      <c r="B500" s="255">
        <v>458160160</v>
      </c>
      <c r="C500" s="256" t="s">
        <v>210</v>
      </c>
      <c r="D500" s="255">
        <v>160</v>
      </c>
      <c r="E500" s="256" t="s">
        <v>140</v>
      </c>
      <c r="F500" s="255">
        <v>160</v>
      </c>
      <c r="G500" s="256" t="s">
        <v>140</v>
      </c>
      <c r="H500" s="257">
        <v>67.570000000000007</v>
      </c>
      <c r="I500" s="258"/>
      <c r="J500" s="259">
        <v>15608</v>
      </c>
      <c r="K500" s="260">
        <v>201</v>
      </c>
      <c r="L500" s="260">
        <v>0</v>
      </c>
      <c r="M500" s="260">
        <v>938</v>
      </c>
      <c r="N500" s="261">
        <v>16747</v>
      </c>
    </row>
    <row r="501" spans="1:14" s="62" customFormat="1" ht="12">
      <c r="A501" s="255">
        <v>458</v>
      </c>
      <c r="B501" s="255">
        <v>458160181</v>
      </c>
      <c r="C501" s="256" t="s">
        <v>210</v>
      </c>
      <c r="D501" s="255">
        <v>160</v>
      </c>
      <c r="E501" s="256" t="s">
        <v>140</v>
      </c>
      <c r="F501" s="255">
        <v>181</v>
      </c>
      <c r="G501" s="256" t="s">
        <v>83</v>
      </c>
      <c r="H501" s="257">
        <v>0.16</v>
      </c>
      <c r="I501" s="258"/>
      <c r="J501" s="259">
        <v>13208.088471996456</v>
      </c>
      <c r="K501" s="260">
        <v>459</v>
      </c>
      <c r="L501" s="260">
        <v>0</v>
      </c>
      <c r="M501" s="260">
        <v>938</v>
      </c>
      <c r="N501" s="261">
        <v>14605.088471996456</v>
      </c>
    </row>
    <row r="502" spans="1:14" s="62" customFormat="1" ht="12">
      <c r="A502" s="255">
        <v>458</v>
      </c>
      <c r="B502" s="255">
        <v>458160211</v>
      </c>
      <c r="C502" s="256" t="s">
        <v>210</v>
      </c>
      <c r="D502" s="255">
        <v>160</v>
      </c>
      <c r="E502" s="256" t="s">
        <v>140</v>
      </c>
      <c r="F502" s="255">
        <v>211</v>
      </c>
      <c r="G502" s="256" t="s">
        <v>91</v>
      </c>
      <c r="H502" s="257">
        <v>0.83</v>
      </c>
      <c r="I502" s="258"/>
      <c r="J502" s="259">
        <v>11136.775560869564</v>
      </c>
      <c r="K502" s="260">
        <v>2810</v>
      </c>
      <c r="L502" s="260">
        <v>0</v>
      </c>
      <c r="M502" s="260">
        <v>938</v>
      </c>
      <c r="N502" s="261">
        <v>14884.775560869564</v>
      </c>
    </row>
    <row r="503" spans="1:14" s="62" customFormat="1" ht="12">
      <c r="A503" s="255">
        <v>458</v>
      </c>
      <c r="B503" s="255">
        <v>458160295</v>
      </c>
      <c r="C503" s="256" t="s">
        <v>210</v>
      </c>
      <c r="D503" s="255">
        <v>160</v>
      </c>
      <c r="E503" s="256" t="s">
        <v>140</v>
      </c>
      <c r="F503" s="255">
        <v>295</v>
      </c>
      <c r="G503" s="256" t="s">
        <v>141</v>
      </c>
      <c r="H503" s="257">
        <v>4.95</v>
      </c>
      <c r="I503" s="258"/>
      <c r="J503" s="259">
        <v>11051.234127764126</v>
      </c>
      <c r="K503" s="260">
        <v>6824</v>
      </c>
      <c r="L503" s="260">
        <v>0</v>
      </c>
      <c r="M503" s="260">
        <v>938</v>
      </c>
      <c r="N503" s="261">
        <v>18813.234127764124</v>
      </c>
    </row>
    <row r="504" spans="1:14" s="62" customFormat="1" ht="12">
      <c r="A504" s="255">
        <v>458</v>
      </c>
      <c r="B504" s="255">
        <v>458160735</v>
      </c>
      <c r="C504" s="256" t="s">
        <v>210</v>
      </c>
      <c r="D504" s="255">
        <v>160</v>
      </c>
      <c r="E504" s="256" t="s">
        <v>140</v>
      </c>
      <c r="F504" s="255">
        <v>735</v>
      </c>
      <c r="G504" s="256" t="s">
        <v>125</v>
      </c>
      <c r="H504" s="257">
        <v>1</v>
      </c>
      <c r="I504" s="258"/>
      <c r="J504" s="259">
        <v>11191.885967903709</v>
      </c>
      <c r="K504" s="260">
        <v>5277</v>
      </c>
      <c r="L504" s="260">
        <v>0</v>
      </c>
      <c r="M504" s="260">
        <v>938</v>
      </c>
      <c r="N504" s="261">
        <v>17406.885967903709</v>
      </c>
    </row>
    <row r="505" spans="1:14" s="62" customFormat="1" ht="12">
      <c r="A505" s="255">
        <v>463</v>
      </c>
      <c r="B505" s="255">
        <v>463035035</v>
      </c>
      <c r="C505" s="256" t="s">
        <v>211</v>
      </c>
      <c r="D505" s="255">
        <v>35</v>
      </c>
      <c r="E505" s="256" t="s">
        <v>12</v>
      </c>
      <c r="F505" s="255">
        <v>35</v>
      </c>
      <c r="G505" s="256" t="s">
        <v>12</v>
      </c>
      <c r="H505" s="257">
        <v>568.28</v>
      </c>
      <c r="I505" s="258"/>
      <c r="J505" s="259">
        <v>15513</v>
      </c>
      <c r="K505" s="260">
        <v>5996</v>
      </c>
      <c r="L505" s="260">
        <v>0</v>
      </c>
      <c r="M505" s="260">
        <v>938</v>
      </c>
      <c r="N505" s="261">
        <v>22447</v>
      </c>
    </row>
    <row r="506" spans="1:14" s="62" customFormat="1" ht="12">
      <c r="A506" s="255">
        <v>463</v>
      </c>
      <c r="B506" s="255">
        <v>463035044</v>
      </c>
      <c r="C506" s="256" t="s">
        <v>211</v>
      </c>
      <c r="D506" s="255">
        <v>35</v>
      </c>
      <c r="E506" s="256" t="s">
        <v>12</v>
      </c>
      <c r="F506" s="255">
        <v>44</v>
      </c>
      <c r="G506" s="256" t="s">
        <v>13</v>
      </c>
      <c r="H506" s="257">
        <v>7.08</v>
      </c>
      <c r="I506" s="258"/>
      <c r="J506" s="259">
        <v>16115</v>
      </c>
      <c r="K506" s="260">
        <v>471</v>
      </c>
      <c r="L506" s="260">
        <v>0</v>
      </c>
      <c r="M506" s="260">
        <v>938</v>
      </c>
      <c r="N506" s="261">
        <v>17524</v>
      </c>
    </row>
    <row r="507" spans="1:14" s="62" customFormat="1" ht="12">
      <c r="A507" s="255">
        <v>463</v>
      </c>
      <c r="B507" s="255">
        <v>463035133</v>
      </c>
      <c r="C507" s="256" t="s">
        <v>211</v>
      </c>
      <c r="D507" s="255">
        <v>35</v>
      </c>
      <c r="E507" s="256" t="s">
        <v>12</v>
      </c>
      <c r="F507" s="255">
        <v>133</v>
      </c>
      <c r="G507" s="256" t="s">
        <v>61</v>
      </c>
      <c r="H507" s="257">
        <v>1</v>
      </c>
      <c r="I507" s="258"/>
      <c r="J507" s="259">
        <v>15598</v>
      </c>
      <c r="K507" s="260">
        <v>1617</v>
      </c>
      <c r="L507" s="260">
        <v>0</v>
      </c>
      <c r="M507" s="260">
        <v>938</v>
      </c>
      <c r="N507" s="261">
        <v>18153</v>
      </c>
    </row>
    <row r="508" spans="1:14" s="62" customFormat="1" ht="12">
      <c r="A508" s="255">
        <v>463</v>
      </c>
      <c r="B508" s="255">
        <v>463035207</v>
      </c>
      <c r="C508" s="256" t="s">
        <v>211</v>
      </c>
      <c r="D508" s="255">
        <v>35</v>
      </c>
      <c r="E508" s="256" t="s">
        <v>12</v>
      </c>
      <c r="F508" s="255">
        <v>207</v>
      </c>
      <c r="G508" s="256" t="s">
        <v>26</v>
      </c>
      <c r="H508" s="257">
        <v>1</v>
      </c>
      <c r="I508" s="258"/>
      <c r="J508" s="259">
        <v>14140</v>
      </c>
      <c r="K508" s="260">
        <v>11013</v>
      </c>
      <c r="L508" s="260">
        <v>0</v>
      </c>
      <c r="M508" s="260">
        <v>938</v>
      </c>
      <c r="N508" s="261">
        <v>26091</v>
      </c>
    </row>
    <row r="509" spans="1:14" s="62" customFormat="1" ht="12">
      <c r="A509" s="255">
        <v>463</v>
      </c>
      <c r="B509" s="255">
        <v>463035219</v>
      </c>
      <c r="C509" s="256" t="s">
        <v>211</v>
      </c>
      <c r="D509" s="255">
        <v>35</v>
      </c>
      <c r="E509" s="256" t="s">
        <v>12</v>
      </c>
      <c r="F509" s="255">
        <v>219</v>
      </c>
      <c r="G509" s="256" t="s">
        <v>279</v>
      </c>
      <c r="H509" s="257">
        <v>1</v>
      </c>
      <c r="I509" s="258"/>
      <c r="J509" s="259">
        <v>10920.233089527594</v>
      </c>
      <c r="K509" s="260">
        <v>5583</v>
      </c>
      <c r="L509" s="260">
        <v>0</v>
      </c>
      <c r="M509" s="260">
        <v>938</v>
      </c>
      <c r="N509" s="261">
        <v>17441.233089527595</v>
      </c>
    </row>
    <row r="510" spans="1:14" s="62" customFormat="1" ht="12">
      <c r="A510" s="255">
        <v>463</v>
      </c>
      <c r="B510" s="255">
        <v>463035220</v>
      </c>
      <c r="C510" s="256" t="s">
        <v>211</v>
      </c>
      <c r="D510" s="255">
        <v>35</v>
      </c>
      <c r="E510" s="256" t="s">
        <v>12</v>
      </c>
      <c r="F510" s="255">
        <v>220</v>
      </c>
      <c r="G510" s="256" t="s">
        <v>27</v>
      </c>
      <c r="H510" s="257">
        <v>3</v>
      </c>
      <c r="I510" s="258"/>
      <c r="J510" s="259">
        <v>12437</v>
      </c>
      <c r="K510" s="260">
        <v>5645</v>
      </c>
      <c r="L510" s="260">
        <v>0</v>
      </c>
      <c r="M510" s="260">
        <v>938</v>
      </c>
      <c r="N510" s="261">
        <v>19020</v>
      </c>
    </row>
    <row r="511" spans="1:14" s="62" customFormat="1" ht="12">
      <c r="A511" s="255">
        <v>463</v>
      </c>
      <c r="B511" s="255">
        <v>463035243</v>
      </c>
      <c r="C511" s="256" t="s">
        <v>211</v>
      </c>
      <c r="D511" s="255">
        <v>35</v>
      </c>
      <c r="E511" s="256" t="s">
        <v>12</v>
      </c>
      <c r="F511" s="255">
        <v>243</v>
      </c>
      <c r="G511" s="256" t="s">
        <v>84</v>
      </c>
      <c r="H511" s="257">
        <v>2.93</v>
      </c>
      <c r="I511" s="258"/>
      <c r="J511" s="259">
        <v>15598</v>
      </c>
      <c r="K511" s="260">
        <v>2359</v>
      </c>
      <c r="L511" s="260">
        <v>0</v>
      </c>
      <c r="M511" s="260">
        <v>938</v>
      </c>
      <c r="N511" s="261">
        <v>18895</v>
      </c>
    </row>
    <row r="512" spans="1:14" s="62" customFormat="1" ht="12">
      <c r="A512" s="255">
        <v>463</v>
      </c>
      <c r="B512" s="255">
        <v>463035244</v>
      </c>
      <c r="C512" s="256" t="s">
        <v>211</v>
      </c>
      <c r="D512" s="255">
        <v>35</v>
      </c>
      <c r="E512" s="256" t="s">
        <v>12</v>
      </c>
      <c r="F512" s="255">
        <v>244</v>
      </c>
      <c r="G512" s="256" t="s">
        <v>28</v>
      </c>
      <c r="H512" s="257">
        <v>7</v>
      </c>
      <c r="I512" s="258"/>
      <c r="J512" s="259">
        <v>13488</v>
      </c>
      <c r="K512" s="260">
        <v>4044</v>
      </c>
      <c r="L512" s="260">
        <v>0</v>
      </c>
      <c r="M512" s="260">
        <v>938</v>
      </c>
      <c r="N512" s="261">
        <v>18470</v>
      </c>
    </row>
    <row r="513" spans="1:14" s="62" customFormat="1" ht="12">
      <c r="A513" s="255">
        <v>463</v>
      </c>
      <c r="B513" s="255">
        <v>463035248</v>
      </c>
      <c r="C513" s="256" t="s">
        <v>211</v>
      </c>
      <c r="D513" s="255">
        <v>35</v>
      </c>
      <c r="E513" s="256" t="s">
        <v>12</v>
      </c>
      <c r="F513" s="255">
        <v>248</v>
      </c>
      <c r="G513" s="256" t="s">
        <v>19</v>
      </c>
      <c r="H513" s="257">
        <v>0</v>
      </c>
      <c r="I513" s="258"/>
      <c r="J513" s="259">
        <v>15375.864597523821</v>
      </c>
      <c r="K513" s="260">
        <v>820</v>
      </c>
      <c r="L513" s="260">
        <v>0</v>
      </c>
      <c r="M513" s="260">
        <v>938</v>
      </c>
      <c r="N513" s="261">
        <v>17133.864597523821</v>
      </c>
    </row>
    <row r="514" spans="1:14" s="62" customFormat="1" ht="12">
      <c r="A514" s="255">
        <v>463</v>
      </c>
      <c r="B514" s="255">
        <v>463035251</v>
      </c>
      <c r="C514" s="256" t="s">
        <v>211</v>
      </c>
      <c r="D514" s="255">
        <v>35</v>
      </c>
      <c r="E514" s="256" t="s">
        <v>12</v>
      </c>
      <c r="F514" s="255">
        <v>251</v>
      </c>
      <c r="G514" s="256" t="s">
        <v>250</v>
      </c>
      <c r="H514" s="257">
        <v>2</v>
      </c>
      <c r="I514" s="258"/>
      <c r="J514" s="259">
        <v>13166.078201545979</v>
      </c>
      <c r="K514" s="260">
        <v>2785</v>
      </c>
      <c r="L514" s="260">
        <v>0</v>
      </c>
      <c r="M514" s="260">
        <v>938</v>
      </c>
      <c r="N514" s="261">
        <v>16889.078201545977</v>
      </c>
    </row>
    <row r="515" spans="1:14" s="62" customFormat="1" ht="12">
      <c r="A515" s="255">
        <v>463</v>
      </c>
      <c r="B515" s="255">
        <v>463035285</v>
      </c>
      <c r="C515" s="256" t="s">
        <v>211</v>
      </c>
      <c r="D515" s="255">
        <v>35</v>
      </c>
      <c r="E515" s="256" t="s">
        <v>12</v>
      </c>
      <c r="F515" s="255">
        <v>285</v>
      </c>
      <c r="G515" s="256" t="s">
        <v>29</v>
      </c>
      <c r="H515" s="257">
        <v>3.4800000000000004</v>
      </c>
      <c r="I515" s="258"/>
      <c r="J515" s="259">
        <v>13981</v>
      </c>
      <c r="K515" s="260">
        <v>4112</v>
      </c>
      <c r="L515" s="260">
        <v>0</v>
      </c>
      <c r="M515" s="260">
        <v>938</v>
      </c>
      <c r="N515" s="261">
        <v>19031</v>
      </c>
    </row>
    <row r="516" spans="1:14" s="62" customFormat="1" ht="12">
      <c r="A516" s="255">
        <v>463</v>
      </c>
      <c r="B516" s="255">
        <v>463035293</v>
      </c>
      <c r="C516" s="256" t="s">
        <v>211</v>
      </c>
      <c r="D516" s="255">
        <v>35</v>
      </c>
      <c r="E516" s="256" t="s">
        <v>12</v>
      </c>
      <c r="F516" s="255">
        <v>293</v>
      </c>
      <c r="G516" s="256" t="s">
        <v>177</v>
      </c>
      <c r="H516" s="257">
        <v>2</v>
      </c>
      <c r="I516" s="258"/>
      <c r="J516" s="259">
        <v>13008</v>
      </c>
      <c r="K516" s="260">
        <v>568</v>
      </c>
      <c r="L516" s="260">
        <v>0</v>
      </c>
      <c r="M516" s="260">
        <v>938</v>
      </c>
      <c r="N516" s="261">
        <v>14514</v>
      </c>
    </row>
    <row r="517" spans="1:14" s="62" customFormat="1" ht="12">
      <c r="A517" s="255">
        <v>463</v>
      </c>
      <c r="B517" s="255">
        <v>463035336</v>
      </c>
      <c r="C517" s="256" t="s">
        <v>211</v>
      </c>
      <c r="D517" s="255">
        <v>35</v>
      </c>
      <c r="E517" s="256" t="s">
        <v>12</v>
      </c>
      <c r="F517" s="255">
        <v>336</v>
      </c>
      <c r="G517" s="256" t="s">
        <v>31</v>
      </c>
      <c r="H517" s="257">
        <v>0.86</v>
      </c>
      <c r="I517" s="258"/>
      <c r="J517" s="259">
        <v>10037</v>
      </c>
      <c r="K517" s="260">
        <v>2440</v>
      </c>
      <c r="L517" s="260">
        <v>0</v>
      </c>
      <c r="M517" s="260">
        <v>938</v>
      </c>
      <c r="N517" s="261">
        <v>13415</v>
      </c>
    </row>
    <row r="518" spans="1:14" s="62" customFormat="1" ht="12">
      <c r="A518" s="255">
        <v>463</v>
      </c>
      <c r="B518" s="255">
        <v>463035725</v>
      </c>
      <c r="C518" s="256" t="s">
        <v>211</v>
      </c>
      <c r="D518" s="255">
        <v>35</v>
      </c>
      <c r="E518" s="256" t="s">
        <v>12</v>
      </c>
      <c r="F518" s="255">
        <v>725</v>
      </c>
      <c r="G518" s="256" t="s">
        <v>123</v>
      </c>
      <c r="H518" s="257">
        <v>1</v>
      </c>
      <c r="I518" s="258"/>
      <c r="J518" s="259">
        <v>11081.280269630339</v>
      </c>
      <c r="K518" s="260">
        <v>3600</v>
      </c>
      <c r="L518" s="260">
        <v>0</v>
      </c>
      <c r="M518" s="260">
        <v>938</v>
      </c>
      <c r="N518" s="261">
        <v>15619.280269630339</v>
      </c>
    </row>
    <row r="519" spans="1:14" s="62" customFormat="1" ht="12">
      <c r="A519" s="255">
        <v>464</v>
      </c>
      <c r="B519" s="255">
        <v>464168030</v>
      </c>
      <c r="C519" s="256" t="s">
        <v>212</v>
      </c>
      <c r="D519" s="255">
        <v>168</v>
      </c>
      <c r="E519" s="256" t="s">
        <v>100</v>
      </c>
      <c r="F519" s="255">
        <v>30</v>
      </c>
      <c r="G519" s="256" t="s">
        <v>98</v>
      </c>
      <c r="H519" s="257">
        <v>3.66</v>
      </c>
      <c r="I519" s="258"/>
      <c r="J519" s="259">
        <v>12310</v>
      </c>
      <c r="K519" s="260">
        <v>3067</v>
      </c>
      <c r="L519" s="260">
        <v>0</v>
      </c>
      <c r="M519" s="260">
        <v>938</v>
      </c>
      <c r="N519" s="261">
        <v>16315</v>
      </c>
    </row>
    <row r="520" spans="1:14" s="62" customFormat="1" ht="12">
      <c r="A520" s="255">
        <v>464</v>
      </c>
      <c r="B520" s="255">
        <v>464168163</v>
      </c>
      <c r="C520" s="256" t="s">
        <v>212</v>
      </c>
      <c r="D520" s="255">
        <v>168</v>
      </c>
      <c r="E520" s="256" t="s">
        <v>100</v>
      </c>
      <c r="F520" s="255">
        <v>163</v>
      </c>
      <c r="G520" s="256" t="s">
        <v>17</v>
      </c>
      <c r="H520" s="257">
        <v>29.62</v>
      </c>
      <c r="I520" s="258"/>
      <c r="J520" s="259">
        <v>12255</v>
      </c>
      <c r="K520" s="260">
        <v>0</v>
      </c>
      <c r="L520" s="260">
        <v>0</v>
      </c>
      <c r="M520" s="260">
        <v>938</v>
      </c>
      <c r="N520" s="261">
        <v>13193</v>
      </c>
    </row>
    <row r="521" spans="1:14" s="62" customFormat="1" ht="12">
      <c r="A521" s="255">
        <v>464</v>
      </c>
      <c r="B521" s="255">
        <v>464168168</v>
      </c>
      <c r="C521" s="256" t="s">
        <v>212</v>
      </c>
      <c r="D521" s="255">
        <v>168</v>
      </c>
      <c r="E521" s="256" t="s">
        <v>100</v>
      </c>
      <c r="F521" s="255">
        <v>168</v>
      </c>
      <c r="G521" s="256" t="s">
        <v>100</v>
      </c>
      <c r="H521" s="257">
        <v>112.26</v>
      </c>
      <c r="I521" s="258"/>
      <c r="J521" s="259">
        <v>10262</v>
      </c>
      <c r="K521" s="260">
        <v>7062</v>
      </c>
      <c r="L521" s="260">
        <v>0</v>
      </c>
      <c r="M521" s="260">
        <v>938</v>
      </c>
      <c r="N521" s="261">
        <v>18262</v>
      </c>
    </row>
    <row r="522" spans="1:14" s="62" customFormat="1" ht="12">
      <c r="A522" s="255">
        <v>464</v>
      </c>
      <c r="B522" s="255">
        <v>464168196</v>
      </c>
      <c r="C522" s="256" t="s">
        <v>212</v>
      </c>
      <c r="D522" s="255">
        <v>168</v>
      </c>
      <c r="E522" s="256" t="s">
        <v>100</v>
      </c>
      <c r="F522" s="255">
        <v>196</v>
      </c>
      <c r="G522" s="256" t="s">
        <v>213</v>
      </c>
      <c r="H522" s="257">
        <v>9</v>
      </c>
      <c r="I522" s="258"/>
      <c r="J522" s="259">
        <v>9350</v>
      </c>
      <c r="K522" s="260">
        <v>5489</v>
      </c>
      <c r="L522" s="260">
        <v>0</v>
      </c>
      <c r="M522" s="260">
        <v>938</v>
      </c>
      <c r="N522" s="261">
        <v>15777</v>
      </c>
    </row>
    <row r="523" spans="1:14" s="62" customFormat="1" ht="12">
      <c r="A523" s="255">
        <v>464</v>
      </c>
      <c r="B523" s="255">
        <v>464168229</v>
      </c>
      <c r="C523" s="256" t="s">
        <v>212</v>
      </c>
      <c r="D523" s="255">
        <v>168</v>
      </c>
      <c r="E523" s="256" t="s">
        <v>100</v>
      </c>
      <c r="F523" s="255">
        <v>229</v>
      </c>
      <c r="G523" s="256" t="s">
        <v>101</v>
      </c>
      <c r="H523" s="257">
        <v>3</v>
      </c>
      <c r="I523" s="258"/>
      <c r="J523" s="259">
        <v>11580</v>
      </c>
      <c r="K523" s="260">
        <v>1204</v>
      </c>
      <c r="L523" s="260">
        <v>0</v>
      </c>
      <c r="M523" s="260">
        <v>938</v>
      </c>
      <c r="N523" s="261">
        <v>13722</v>
      </c>
    </row>
    <row r="524" spans="1:14" s="62" customFormat="1" ht="12">
      <c r="A524" s="255">
        <v>464</v>
      </c>
      <c r="B524" s="255">
        <v>464168248</v>
      </c>
      <c r="C524" s="256" t="s">
        <v>212</v>
      </c>
      <c r="D524" s="255">
        <v>168</v>
      </c>
      <c r="E524" s="256" t="s">
        <v>100</v>
      </c>
      <c r="F524" s="255">
        <v>248</v>
      </c>
      <c r="G524" s="256" t="s">
        <v>19</v>
      </c>
      <c r="H524" s="257">
        <v>2</v>
      </c>
      <c r="I524" s="258"/>
      <c r="J524" s="259">
        <v>14692</v>
      </c>
      <c r="K524" s="260">
        <v>783</v>
      </c>
      <c r="L524" s="260">
        <v>0</v>
      </c>
      <c r="M524" s="260">
        <v>938</v>
      </c>
      <c r="N524" s="261">
        <v>16413</v>
      </c>
    </row>
    <row r="525" spans="1:14" s="62" customFormat="1" ht="12">
      <c r="A525" s="255">
        <v>464</v>
      </c>
      <c r="B525" s="255">
        <v>464168258</v>
      </c>
      <c r="C525" s="256" t="s">
        <v>212</v>
      </c>
      <c r="D525" s="255">
        <v>168</v>
      </c>
      <c r="E525" s="256" t="s">
        <v>100</v>
      </c>
      <c r="F525" s="255">
        <v>258</v>
      </c>
      <c r="G525" s="256" t="s">
        <v>102</v>
      </c>
      <c r="H525" s="257">
        <v>9</v>
      </c>
      <c r="I525" s="258"/>
      <c r="J525" s="259">
        <v>11151</v>
      </c>
      <c r="K525" s="260">
        <v>3608</v>
      </c>
      <c r="L525" s="260">
        <v>0</v>
      </c>
      <c r="M525" s="260">
        <v>938</v>
      </c>
      <c r="N525" s="261">
        <v>15697</v>
      </c>
    </row>
    <row r="526" spans="1:14" s="62" customFormat="1" ht="12">
      <c r="A526" s="255">
        <v>464</v>
      </c>
      <c r="B526" s="255">
        <v>464168291</v>
      </c>
      <c r="C526" s="256" t="s">
        <v>212</v>
      </c>
      <c r="D526" s="255">
        <v>168</v>
      </c>
      <c r="E526" s="256" t="s">
        <v>100</v>
      </c>
      <c r="F526" s="255">
        <v>291</v>
      </c>
      <c r="G526" s="256" t="s">
        <v>103</v>
      </c>
      <c r="H526" s="257">
        <v>58.49</v>
      </c>
      <c r="I526" s="258"/>
      <c r="J526" s="259">
        <v>10025</v>
      </c>
      <c r="K526" s="260">
        <v>4131</v>
      </c>
      <c r="L526" s="260">
        <v>0</v>
      </c>
      <c r="M526" s="260">
        <v>938</v>
      </c>
      <c r="N526" s="261">
        <v>15094</v>
      </c>
    </row>
    <row r="527" spans="1:14" s="62" customFormat="1" ht="12">
      <c r="A527" s="255">
        <v>466</v>
      </c>
      <c r="B527" s="255">
        <v>466700700</v>
      </c>
      <c r="C527" s="256" t="s">
        <v>214</v>
      </c>
      <c r="D527" s="255">
        <v>700</v>
      </c>
      <c r="E527" s="256" t="s">
        <v>215</v>
      </c>
      <c r="F527" s="255">
        <v>700</v>
      </c>
      <c r="G527" s="256" t="s">
        <v>215</v>
      </c>
      <c r="H527" s="257">
        <v>34.120000000000005</v>
      </c>
      <c r="I527" s="258"/>
      <c r="J527" s="259">
        <v>13406</v>
      </c>
      <c r="K527" s="260">
        <v>11594</v>
      </c>
      <c r="L527" s="260">
        <v>0</v>
      </c>
      <c r="M527" s="260">
        <v>938</v>
      </c>
      <c r="N527" s="261">
        <v>25938</v>
      </c>
    </row>
    <row r="528" spans="1:14" s="62" customFormat="1" ht="12">
      <c r="A528" s="255">
        <v>466</v>
      </c>
      <c r="B528" s="255">
        <v>466774089</v>
      </c>
      <c r="C528" s="256" t="s">
        <v>214</v>
      </c>
      <c r="D528" s="255">
        <v>774</v>
      </c>
      <c r="E528" s="256" t="s">
        <v>217</v>
      </c>
      <c r="F528" s="255">
        <v>89</v>
      </c>
      <c r="G528" s="256" t="s">
        <v>218</v>
      </c>
      <c r="H528" s="257">
        <v>24.5</v>
      </c>
      <c r="I528" s="258"/>
      <c r="J528" s="259">
        <v>12384</v>
      </c>
      <c r="K528" s="260">
        <v>16218</v>
      </c>
      <c r="L528" s="260">
        <v>0</v>
      </c>
      <c r="M528" s="260">
        <v>938</v>
      </c>
      <c r="N528" s="261">
        <v>29540</v>
      </c>
    </row>
    <row r="529" spans="1:14" s="62" customFormat="1" ht="12">
      <c r="A529" s="255">
        <v>466</v>
      </c>
      <c r="B529" s="255">
        <v>466774096</v>
      </c>
      <c r="C529" s="256" t="s">
        <v>214</v>
      </c>
      <c r="D529" s="255">
        <v>774</v>
      </c>
      <c r="E529" s="256" t="s">
        <v>217</v>
      </c>
      <c r="F529" s="255">
        <v>96</v>
      </c>
      <c r="G529" s="256" t="s">
        <v>216</v>
      </c>
      <c r="H529" s="257">
        <v>10</v>
      </c>
      <c r="I529" s="258"/>
      <c r="J529" s="259">
        <v>10938</v>
      </c>
      <c r="K529" s="260">
        <v>7419</v>
      </c>
      <c r="L529" s="260">
        <v>0</v>
      </c>
      <c r="M529" s="260">
        <v>938</v>
      </c>
      <c r="N529" s="261">
        <v>19295</v>
      </c>
    </row>
    <row r="530" spans="1:14" s="62" customFormat="1" ht="12">
      <c r="A530" s="255">
        <v>466</v>
      </c>
      <c r="B530" s="255">
        <v>466774221</v>
      </c>
      <c r="C530" s="256" t="s">
        <v>214</v>
      </c>
      <c r="D530" s="255">
        <v>774</v>
      </c>
      <c r="E530" s="256" t="s">
        <v>217</v>
      </c>
      <c r="F530" s="255">
        <v>221</v>
      </c>
      <c r="G530" s="256" t="s">
        <v>219</v>
      </c>
      <c r="H530" s="257">
        <v>33.68</v>
      </c>
      <c r="I530" s="258"/>
      <c r="J530" s="259">
        <v>12350</v>
      </c>
      <c r="K530" s="260">
        <v>15402</v>
      </c>
      <c r="L530" s="260">
        <v>0</v>
      </c>
      <c r="M530" s="260">
        <v>938</v>
      </c>
      <c r="N530" s="261">
        <v>28690</v>
      </c>
    </row>
    <row r="531" spans="1:14" s="62" customFormat="1" ht="12">
      <c r="A531" s="255">
        <v>466</v>
      </c>
      <c r="B531" s="255">
        <v>466774296</v>
      </c>
      <c r="C531" s="256" t="s">
        <v>214</v>
      </c>
      <c r="D531" s="255">
        <v>774</v>
      </c>
      <c r="E531" s="256" t="s">
        <v>217</v>
      </c>
      <c r="F531" s="255">
        <v>296</v>
      </c>
      <c r="G531" s="256" t="s">
        <v>220</v>
      </c>
      <c r="H531" s="257">
        <v>34.650000000000006</v>
      </c>
      <c r="I531" s="258"/>
      <c r="J531" s="259">
        <v>11569</v>
      </c>
      <c r="K531" s="260">
        <v>17493</v>
      </c>
      <c r="L531" s="260">
        <v>0</v>
      </c>
      <c r="M531" s="260">
        <v>938</v>
      </c>
      <c r="N531" s="261">
        <v>30000</v>
      </c>
    </row>
    <row r="532" spans="1:14" s="62" customFormat="1" ht="12">
      <c r="A532" s="255">
        <v>466</v>
      </c>
      <c r="B532" s="255">
        <v>466774774</v>
      </c>
      <c r="C532" s="256" t="s">
        <v>214</v>
      </c>
      <c r="D532" s="255">
        <v>774</v>
      </c>
      <c r="E532" s="256" t="s">
        <v>217</v>
      </c>
      <c r="F532" s="255">
        <v>774</v>
      </c>
      <c r="G532" s="256" t="s">
        <v>217</v>
      </c>
      <c r="H532" s="257">
        <v>37.630000000000003</v>
      </c>
      <c r="I532" s="258"/>
      <c r="J532" s="259">
        <v>11070</v>
      </c>
      <c r="K532" s="260">
        <v>20148</v>
      </c>
      <c r="L532" s="260">
        <v>0</v>
      </c>
      <c r="M532" s="260">
        <v>938</v>
      </c>
      <c r="N532" s="261">
        <v>32156</v>
      </c>
    </row>
    <row r="533" spans="1:14" s="62" customFormat="1" ht="12">
      <c r="A533" s="255">
        <v>469</v>
      </c>
      <c r="B533" s="255">
        <v>469035018</v>
      </c>
      <c r="C533" s="256" t="s">
        <v>221</v>
      </c>
      <c r="D533" s="255">
        <v>35</v>
      </c>
      <c r="E533" s="256" t="s">
        <v>12</v>
      </c>
      <c r="F533" s="255">
        <v>18</v>
      </c>
      <c r="G533" s="256" t="s">
        <v>169</v>
      </c>
      <c r="H533" s="257">
        <v>2</v>
      </c>
      <c r="I533" s="258"/>
      <c r="J533" s="259">
        <v>15998</v>
      </c>
      <c r="K533" s="260">
        <v>10734</v>
      </c>
      <c r="L533" s="260">
        <v>0</v>
      </c>
      <c r="M533" s="260">
        <v>938</v>
      </c>
      <c r="N533" s="261">
        <v>27670</v>
      </c>
    </row>
    <row r="534" spans="1:14" s="62" customFormat="1" ht="12">
      <c r="A534" s="255">
        <v>469</v>
      </c>
      <c r="B534" s="255">
        <v>469035035</v>
      </c>
      <c r="C534" s="256" t="s">
        <v>221</v>
      </c>
      <c r="D534" s="255">
        <v>35</v>
      </c>
      <c r="E534" s="256" t="s">
        <v>12</v>
      </c>
      <c r="F534" s="255">
        <v>35</v>
      </c>
      <c r="G534" s="256" t="s">
        <v>12</v>
      </c>
      <c r="H534" s="257">
        <v>1157.7800000000007</v>
      </c>
      <c r="I534" s="258"/>
      <c r="J534" s="259">
        <v>15525</v>
      </c>
      <c r="K534" s="260">
        <v>6001</v>
      </c>
      <c r="L534" s="260">
        <v>0</v>
      </c>
      <c r="M534" s="260">
        <v>938</v>
      </c>
      <c r="N534" s="261">
        <v>22464</v>
      </c>
    </row>
    <row r="535" spans="1:14" s="62" customFormat="1" ht="12">
      <c r="A535" s="255">
        <v>469</v>
      </c>
      <c r="B535" s="255">
        <v>469035040</v>
      </c>
      <c r="C535" s="256" t="s">
        <v>221</v>
      </c>
      <c r="D535" s="255">
        <v>35</v>
      </c>
      <c r="E535" s="256" t="s">
        <v>12</v>
      </c>
      <c r="F535" s="255">
        <v>40</v>
      </c>
      <c r="G535" s="256" t="s">
        <v>92</v>
      </c>
      <c r="H535" s="257">
        <v>1</v>
      </c>
      <c r="I535" s="258"/>
      <c r="J535" s="259">
        <v>11768.9727779491</v>
      </c>
      <c r="K535" s="260">
        <v>3335</v>
      </c>
      <c r="L535" s="260">
        <v>0</v>
      </c>
      <c r="M535" s="260">
        <v>938</v>
      </c>
      <c r="N535" s="261">
        <v>16041.9727779491</v>
      </c>
    </row>
    <row r="536" spans="1:14" s="62" customFormat="1" ht="12">
      <c r="A536" s="255">
        <v>469</v>
      </c>
      <c r="B536" s="255">
        <v>469035044</v>
      </c>
      <c r="C536" s="256" t="s">
        <v>221</v>
      </c>
      <c r="D536" s="255">
        <v>35</v>
      </c>
      <c r="E536" s="256" t="s">
        <v>12</v>
      </c>
      <c r="F536" s="255">
        <v>44</v>
      </c>
      <c r="G536" s="256" t="s">
        <v>13</v>
      </c>
      <c r="H536" s="257">
        <v>11.889999999999999</v>
      </c>
      <c r="I536" s="258"/>
      <c r="J536" s="259">
        <v>17286</v>
      </c>
      <c r="K536" s="260">
        <v>506</v>
      </c>
      <c r="L536" s="260">
        <v>0</v>
      </c>
      <c r="M536" s="260">
        <v>938</v>
      </c>
      <c r="N536" s="261">
        <v>18730</v>
      </c>
    </row>
    <row r="537" spans="1:14" s="62" customFormat="1" ht="12">
      <c r="A537" s="255">
        <v>469</v>
      </c>
      <c r="B537" s="255">
        <v>469035049</v>
      </c>
      <c r="C537" s="256" t="s">
        <v>221</v>
      </c>
      <c r="D537" s="255">
        <v>35</v>
      </c>
      <c r="E537" s="256" t="s">
        <v>12</v>
      </c>
      <c r="F537" s="255">
        <v>49</v>
      </c>
      <c r="G537" s="256" t="s">
        <v>76</v>
      </c>
      <c r="H537" s="257">
        <v>1.49</v>
      </c>
      <c r="I537" s="258"/>
      <c r="J537" s="259">
        <v>14084.970244312848</v>
      </c>
      <c r="K537" s="260">
        <v>17804</v>
      </c>
      <c r="L537" s="260">
        <v>0</v>
      </c>
      <c r="M537" s="260">
        <v>938</v>
      </c>
      <c r="N537" s="261">
        <v>32826.970244312848</v>
      </c>
    </row>
    <row r="538" spans="1:14" s="62" customFormat="1" ht="12">
      <c r="A538" s="255">
        <v>469</v>
      </c>
      <c r="B538" s="255">
        <v>469035050</v>
      </c>
      <c r="C538" s="256" t="s">
        <v>221</v>
      </c>
      <c r="D538" s="255">
        <v>35</v>
      </c>
      <c r="E538" s="256" t="s">
        <v>12</v>
      </c>
      <c r="F538" s="255">
        <v>50</v>
      </c>
      <c r="G538" s="256" t="s">
        <v>94</v>
      </c>
      <c r="H538" s="257">
        <v>2.66</v>
      </c>
      <c r="I538" s="258"/>
      <c r="J538" s="259">
        <v>11568.768235992578</v>
      </c>
      <c r="K538" s="260">
        <v>5263</v>
      </c>
      <c r="L538" s="260">
        <v>0</v>
      </c>
      <c r="M538" s="260">
        <v>938</v>
      </c>
      <c r="N538" s="261">
        <v>17769.768235992578</v>
      </c>
    </row>
    <row r="539" spans="1:14" s="62" customFormat="1" ht="12">
      <c r="A539" s="255">
        <v>469</v>
      </c>
      <c r="B539" s="255">
        <v>469035073</v>
      </c>
      <c r="C539" s="256" t="s">
        <v>221</v>
      </c>
      <c r="D539" s="255">
        <v>35</v>
      </c>
      <c r="E539" s="256" t="s">
        <v>12</v>
      </c>
      <c r="F539" s="255">
        <v>73</v>
      </c>
      <c r="G539" s="256" t="s">
        <v>24</v>
      </c>
      <c r="H539" s="257">
        <v>1.79</v>
      </c>
      <c r="I539" s="258"/>
      <c r="J539" s="259">
        <v>14679</v>
      </c>
      <c r="K539" s="260">
        <v>11134</v>
      </c>
      <c r="L539" s="260">
        <v>0</v>
      </c>
      <c r="M539" s="260">
        <v>938</v>
      </c>
      <c r="N539" s="261">
        <v>26751</v>
      </c>
    </row>
    <row r="540" spans="1:14" s="62" customFormat="1" ht="12">
      <c r="A540" s="255">
        <v>469</v>
      </c>
      <c r="B540" s="255">
        <v>469035093</v>
      </c>
      <c r="C540" s="256" t="s">
        <v>221</v>
      </c>
      <c r="D540" s="255">
        <v>35</v>
      </c>
      <c r="E540" s="256" t="s">
        <v>12</v>
      </c>
      <c r="F540" s="255">
        <v>93</v>
      </c>
      <c r="G540" s="256" t="s">
        <v>15</v>
      </c>
      <c r="H540" s="257">
        <v>2</v>
      </c>
      <c r="I540" s="258"/>
      <c r="J540" s="259">
        <v>16098.567388663556</v>
      </c>
      <c r="K540" s="260">
        <v>0</v>
      </c>
      <c r="L540" s="260">
        <v>0</v>
      </c>
      <c r="M540" s="260">
        <v>938</v>
      </c>
      <c r="N540" s="261">
        <v>17036.567388663556</v>
      </c>
    </row>
    <row r="541" spans="1:14" s="62" customFormat="1" ht="12">
      <c r="A541" s="255">
        <v>469</v>
      </c>
      <c r="B541" s="255">
        <v>469035095</v>
      </c>
      <c r="C541" s="256" t="s">
        <v>221</v>
      </c>
      <c r="D541" s="255">
        <v>35</v>
      </c>
      <c r="E541" s="256" t="s">
        <v>12</v>
      </c>
      <c r="F541" s="255">
        <v>95</v>
      </c>
      <c r="G541" s="256" t="s">
        <v>288</v>
      </c>
      <c r="H541" s="257">
        <v>1</v>
      </c>
      <c r="I541" s="258"/>
      <c r="J541" s="259">
        <v>15088.768258785944</v>
      </c>
      <c r="K541" s="260">
        <v>0</v>
      </c>
      <c r="L541" s="260">
        <v>0</v>
      </c>
      <c r="M541" s="260">
        <v>938</v>
      </c>
      <c r="N541" s="261">
        <v>16026.768258785944</v>
      </c>
    </row>
    <row r="542" spans="1:14" s="62" customFormat="1" ht="12">
      <c r="A542" s="255">
        <v>469</v>
      </c>
      <c r="B542" s="255">
        <v>469035133</v>
      </c>
      <c r="C542" s="256" t="s">
        <v>221</v>
      </c>
      <c r="D542" s="255">
        <v>35</v>
      </c>
      <c r="E542" s="256" t="s">
        <v>12</v>
      </c>
      <c r="F542" s="255">
        <v>133</v>
      </c>
      <c r="G542" s="256" t="s">
        <v>61</v>
      </c>
      <c r="H542" s="257">
        <v>0.95</v>
      </c>
      <c r="I542" s="258"/>
      <c r="J542" s="259">
        <v>13127.223686996198</v>
      </c>
      <c r="K542" s="260">
        <v>1361</v>
      </c>
      <c r="L542" s="260">
        <v>0</v>
      </c>
      <c r="M542" s="260">
        <v>938</v>
      </c>
      <c r="N542" s="261">
        <v>15426.223686996198</v>
      </c>
    </row>
    <row r="543" spans="1:14" s="62" customFormat="1" ht="12">
      <c r="A543" s="255">
        <v>469</v>
      </c>
      <c r="B543" s="255">
        <v>469035165</v>
      </c>
      <c r="C543" s="256" t="s">
        <v>221</v>
      </c>
      <c r="D543" s="255">
        <v>35</v>
      </c>
      <c r="E543" s="256" t="s">
        <v>12</v>
      </c>
      <c r="F543" s="255">
        <v>165</v>
      </c>
      <c r="G543" s="256" t="s">
        <v>18</v>
      </c>
      <c r="H543" s="257">
        <v>0.03</v>
      </c>
      <c r="I543" s="258"/>
      <c r="J543" s="259">
        <v>19669</v>
      </c>
      <c r="K543" s="260">
        <v>452</v>
      </c>
      <c r="L543" s="260">
        <v>0</v>
      </c>
      <c r="M543" s="260">
        <v>938</v>
      </c>
      <c r="N543" s="261">
        <v>21059</v>
      </c>
    </row>
    <row r="544" spans="1:14" s="62" customFormat="1" ht="12">
      <c r="A544" s="255">
        <v>469</v>
      </c>
      <c r="B544" s="255">
        <v>469035176</v>
      </c>
      <c r="C544" s="256" t="s">
        <v>221</v>
      </c>
      <c r="D544" s="255">
        <v>35</v>
      </c>
      <c r="E544" s="256" t="s">
        <v>12</v>
      </c>
      <c r="F544" s="255">
        <v>176</v>
      </c>
      <c r="G544" s="256" t="s">
        <v>82</v>
      </c>
      <c r="H544" s="257">
        <v>1</v>
      </c>
      <c r="I544" s="258"/>
      <c r="J544" s="259">
        <v>13403.843683167193</v>
      </c>
      <c r="K544" s="260">
        <v>5642</v>
      </c>
      <c r="L544" s="260">
        <v>0</v>
      </c>
      <c r="M544" s="260">
        <v>938</v>
      </c>
      <c r="N544" s="261">
        <v>19983.843683167193</v>
      </c>
    </row>
    <row r="545" spans="1:14" s="62" customFormat="1" ht="12">
      <c r="A545" s="255">
        <v>469</v>
      </c>
      <c r="B545" s="255">
        <v>469035189</v>
      </c>
      <c r="C545" s="256" t="s">
        <v>221</v>
      </c>
      <c r="D545" s="255">
        <v>35</v>
      </c>
      <c r="E545" s="256" t="s">
        <v>12</v>
      </c>
      <c r="F545" s="255">
        <v>189</v>
      </c>
      <c r="G545" s="256" t="s">
        <v>25</v>
      </c>
      <c r="H545" s="257">
        <v>2.42</v>
      </c>
      <c r="I545" s="258"/>
      <c r="J545" s="259">
        <v>14521</v>
      </c>
      <c r="K545" s="260">
        <v>5214</v>
      </c>
      <c r="L545" s="260">
        <v>0</v>
      </c>
      <c r="M545" s="260">
        <v>938</v>
      </c>
      <c r="N545" s="261">
        <v>20673</v>
      </c>
    </row>
    <row r="546" spans="1:14" s="62" customFormat="1" ht="12">
      <c r="A546" s="255">
        <v>469</v>
      </c>
      <c r="B546" s="255">
        <v>469035207</v>
      </c>
      <c r="C546" s="256" t="s">
        <v>221</v>
      </c>
      <c r="D546" s="255">
        <v>35</v>
      </c>
      <c r="E546" s="256" t="s">
        <v>12</v>
      </c>
      <c r="F546" s="255">
        <v>207</v>
      </c>
      <c r="G546" s="256" t="s">
        <v>26</v>
      </c>
      <c r="H546" s="257">
        <v>1</v>
      </c>
      <c r="I546" s="258"/>
      <c r="J546" s="259">
        <v>16082</v>
      </c>
      <c r="K546" s="260">
        <v>12526</v>
      </c>
      <c r="L546" s="260">
        <v>0</v>
      </c>
      <c r="M546" s="260">
        <v>938</v>
      </c>
      <c r="N546" s="261">
        <v>29546</v>
      </c>
    </row>
    <row r="547" spans="1:14" s="62" customFormat="1" ht="12">
      <c r="A547" s="255">
        <v>469</v>
      </c>
      <c r="B547" s="255">
        <v>469035220</v>
      </c>
      <c r="C547" s="256" t="s">
        <v>221</v>
      </c>
      <c r="D547" s="255">
        <v>35</v>
      </c>
      <c r="E547" s="256" t="s">
        <v>12</v>
      </c>
      <c r="F547" s="255">
        <v>220</v>
      </c>
      <c r="G547" s="256" t="s">
        <v>27</v>
      </c>
      <c r="H547" s="257">
        <v>3.1399999999999997</v>
      </c>
      <c r="I547" s="258"/>
      <c r="J547" s="259">
        <v>14646</v>
      </c>
      <c r="K547" s="260">
        <v>6648</v>
      </c>
      <c r="L547" s="260">
        <v>0</v>
      </c>
      <c r="M547" s="260">
        <v>938</v>
      </c>
      <c r="N547" s="261">
        <v>22232</v>
      </c>
    </row>
    <row r="548" spans="1:14" s="62" customFormat="1" ht="12">
      <c r="A548" s="255">
        <v>469</v>
      </c>
      <c r="B548" s="255">
        <v>469035243</v>
      </c>
      <c r="C548" s="256" t="s">
        <v>221</v>
      </c>
      <c r="D548" s="255">
        <v>35</v>
      </c>
      <c r="E548" s="256" t="s">
        <v>12</v>
      </c>
      <c r="F548" s="255">
        <v>243</v>
      </c>
      <c r="G548" s="256" t="s">
        <v>84</v>
      </c>
      <c r="H548" s="257">
        <v>3.23</v>
      </c>
      <c r="I548" s="258"/>
      <c r="J548" s="259">
        <v>14498.641533609803</v>
      </c>
      <c r="K548" s="260">
        <v>2193</v>
      </c>
      <c r="L548" s="260">
        <v>0</v>
      </c>
      <c r="M548" s="260">
        <v>938</v>
      </c>
      <c r="N548" s="261">
        <v>17629.641533609803</v>
      </c>
    </row>
    <row r="549" spans="1:14" s="62" customFormat="1" ht="12">
      <c r="A549" s="255">
        <v>469</v>
      </c>
      <c r="B549" s="255">
        <v>469035244</v>
      </c>
      <c r="C549" s="256" t="s">
        <v>221</v>
      </c>
      <c r="D549" s="255">
        <v>35</v>
      </c>
      <c r="E549" s="256" t="s">
        <v>12</v>
      </c>
      <c r="F549" s="255">
        <v>244</v>
      </c>
      <c r="G549" s="256" t="s">
        <v>28</v>
      </c>
      <c r="H549" s="257">
        <v>8.49</v>
      </c>
      <c r="I549" s="258"/>
      <c r="J549" s="259">
        <v>14187</v>
      </c>
      <c r="K549" s="260">
        <v>4253</v>
      </c>
      <c r="L549" s="260">
        <v>0</v>
      </c>
      <c r="M549" s="260">
        <v>938</v>
      </c>
      <c r="N549" s="261">
        <v>19378</v>
      </c>
    </row>
    <row r="550" spans="1:14" s="62" customFormat="1" ht="12">
      <c r="A550" s="255">
        <v>469</v>
      </c>
      <c r="B550" s="255">
        <v>469035285</v>
      </c>
      <c r="C550" s="256" t="s">
        <v>221</v>
      </c>
      <c r="D550" s="255">
        <v>35</v>
      </c>
      <c r="E550" s="256" t="s">
        <v>12</v>
      </c>
      <c r="F550" s="255">
        <v>285</v>
      </c>
      <c r="G550" s="256" t="s">
        <v>29</v>
      </c>
      <c r="H550" s="257">
        <v>4</v>
      </c>
      <c r="I550" s="258"/>
      <c r="J550" s="259">
        <v>12691.419891937852</v>
      </c>
      <c r="K550" s="260">
        <v>3733</v>
      </c>
      <c r="L550" s="260">
        <v>0</v>
      </c>
      <c r="M550" s="260">
        <v>938</v>
      </c>
      <c r="N550" s="261">
        <v>17362.419891937854</v>
      </c>
    </row>
    <row r="551" spans="1:14" s="62" customFormat="1" ht="12">
      <c r="A551" s="255">
        <v>469</v>
      </c>
      <c r="B551" s="255">
        <v>469035293</v>
      </c>
      <c r="C551" s="256" t="s">
        <v>221</v>
      </c>
      <c r="D551" s="255">
        <v>35</v>
      </c>
      <c r="E551" s="256" t="s">
        <v>12</v>
      </c>
      <c r="F551" s="255">
        <v>293</v>
      </c>
      <c r="G551" s="256" t="s">
        <v>177</v>
      </c>
      <c r="H551" s="257">
        <v>3</v>
      </c>
      <c r="I551" s="258"/>
      <c r="J551" s="259">
        <v>17350</v>
      </c>
      <c r="K551" s="260">
        <v>757</v>
      </c>
      <c r="L551" s="260">
        <v>0</v>
      </c>
      <c r="M551" s="260">
        <v>938</v>
      </c>
      <c r="N551" s="261">
        <v>19045</v>
      </c>
    </row>
    <row r="552" spans="1:14" s="62" customFormat="1" ht="12">
      <c r="A552" s="255">
        <v>470</v>
      </c>
      <c r="B552" s="255">
        <v>470165009</v>
      </c>
      <c r="C552" s="256" t="s">
        <v>222</v>
      </c>
      <c r="D552" s="255">
        <v>165</v>
      </c>
      <c r="E552" s="256" t="s">
        <v>18</v>
      </c>
      <c r="F552" s="255">
        <v>9</v>
      </c>
      <c r="G552" s="256" t="s">
        <v>89</v>
      </c>
      <c r="H552" s="257">
        <v>4</v>
      </c>
      <c r="I552" s="258"/>
      <c r="J552" s="259">
        <v>9583</v>
      </c>
      <c r="K552" s="260">
        <v>6974</v>
      </c>
      <c r="L552" s="260">
        <v>0</v>
      </c>
      <c r="M552" s="260">
        <v>938</v>
      </c>
      <c r="N552" s="261">
        <v>17495</v>
      </c>
    </row>
    <row r="553" spans="1:14" s="62" customFormat="1" ht="12">
      <c r="A553" s="255">
        <v>470</v>
      </c>
      <c r="B553" s="255">
        <v>470165010</v>
      </c>
      <c r="C553" s="256" t="s">
        <v>222</v>
      </c>
      <c r="D553" s="255">
        <v>165</v>
      </c>
      <c r="E553" s="256" t="s">
        <v>18</v>
      </c>
      <c r="F553" s="255">
        <v>10</v>
      </c>
      <c r="G553" s="256" t="s">
        <v>77</v>
      </c>
      <c r="H553" s="257">
        <v>4</v>
      </c>
      <c r="I553" s="258"/>
      <c r="J553" s="259">
        <v>9804</v>
      </c>
      <c r="K553" s="260">
        <v>4375</v>
      </c>
      <c r="L553" s="260">
        <v>0</v>
      </c>
      <c r="M553" s="260">
        <v>938</v>
      </c>
      <c r="N553" s="261">
        <v>15117</v>
      </c>
    </row>
    <row r="554" spans="1:14" s="62" customFormat="1" ht="12">
      <c r="A554" s="255">
        <v>470</v>
      </c>
      <c r="B554" s="255">
        <v>470165031</v>
      </c>
      <c r="C554" s="256" t="s">
        <v>222</v>
      </c>
      <c r="D554" s="255">
        <v>165</v>
      </c>
      <c r="E554" s="256" t="s">
        <v>18</v>
      </c>
      <c r="F554" s="255">
        <v>31</v>
      </c>
      <c r="G554" s="256" t="s">
        <v>80</v>
      </c>
      <c r="H554" s="257">
        <v>2</v>
      </c>
      <c r="I554" s="258"/>
      <c r="J554" s="259">
        <v>9674</v>
      </c>
      <c r="K554" s="260">
        <v>5173</v>
      </c>
      <c r="L554" s="260">
        <v>0</v>
      </c>
      <c r="M554" s="260">
        <v>938</v>
      </c>
      <c r="N554" s="261">
        <v>15785</v>
      </c>
    </row>
    <row r="555" spans="1:14" s="62" customFormat="1" ht="12">
      <c r="A555" s="255">
        <v>470</v>
      </c>
      <c r="B555" s="255">
        <v>470165035</v>
      </c>
      <c r="C555" s="256" t="s">
        <v>222</v>
      </c>
      <c r="D555" s="255">
        <v>165</v>
      </c>
      <c r="E555" s="256" t="s">
        <v>18</v>
      </c>
      <c r="F555" s="255">
        <v>35</v>
      </c>
      <c r="G555" s="256" t="s">
        <v>12</v>
      </c>
      <c r="H555" s="257">
        <v>4.5</v>
      </c>
      <c r="I555" s="258"/>
      <c r="J555" s="259">
        <v>12500</v>
      </c>
      <c r="K555" s="260">
        <v>4832</v>
      </c>
      <c r="L555" s="260">
        <v>0</v>
      </c>
      <c r="M555" s="260">
        <v>938</v>
      </c>
      <c r="N555" s="261">
        <v>18270</v>
      </c>
    </row>
    <row r="556" spans="1:14" s="62" customFormat="1" ht="12">
      <c r="A556" s="255">
        <v>470</v>
      </c>
      <c r="B556" s="255">
        <v>470165057</v>
      </c>
      <c r="C556" s="256" t="s">
        <v>222</v>
      </c>
      <c r="D556" s="255">
        <v>165</v>
      </c>
      <c r="E556" s="256" t="s">
        <v>18</v>
      </c>
      <c r="F556" s="255">
        <v>57</v>
      </c>
      <c r="G556" s="256" t="s">
        <v>14</v>
      </c>
      <c r="H556" s="257">
        <v>3.66</v>
      </c>
      <c r="I556" s="258"/>
      <c r="J556" s="259">
        <v>16078.110139055938</v>
      </c>
      <c r="K556" s="260">
        <v>466</v>
      </c>
      <c r="L556" s="260">
        <v>0</v>
      </c>
      <c r="M556" s="260">
        <v>938</v>
      </c>
      <c r="N556" s="261">
        <v>17482.110139055938</v>
      </c>
    </row>
    <row r="557" spans="1:14" s="62" customFormat="1" ht="12">
      <c r="A557" s="255">
        <v>470</v>
      </c>
      <c r="B557" s="255">
        <v>470165071</v>
      </c>
      <c r="C557" s="256" t="s">
        <v>222</v>
      </c>
      <c r="D557" s="255">
        <v>165</v>
      </c>
      <c r="E557" s="256" t="s">
        <v>18</v>
      </c>
      <c r="F557" s="255">
        <v>71</v>
      </c>
      <c r="G557" s="256" t="s">
        <v>225</v>
      </c>
      <c r="H557" s="257">
        <v>3</v>
      </c>
      <c r="I557" s="258"/>
      <c r="J557" s="259">
        <v>10234</v>
      </c>
      <c r="K557" s="260">
        <v>4686</v>
      </c>
      <c r="L557" s="260">
        <v>0</v>
      </c>
      <c r="M557" s="260">
        <v>938</v>
      </c>
      <c r="N557" s="261">
        <v>15858</v>
      </c>
    </row>
    <row r="558" spans="1:14" s="62" customFormat="1" ht="12">
      <c r="A558" s="255">
        <v>470</v>
      </c>
      <c r="B558" s="255">
        <v>470165093</v>
      </c>
      <c r="C558" s="256" t="s">
        <v>222</v>
      </c>
      <c r="D558" s="255">
        <v>165</v>
      </c>
      <c r="E558" s="256" t="s">
        <v>18</v>
      </c>
      <c r="F558" s="255">
        <v>93</v>
      </c>
      <c r="G558" s="256" t="s">
        <v>15</v>
      </c>
      <c r="H558" s="257">
        <v>200.65</v>
      </c>
      <c r="I558" s="258"/>
      <c r="J558" s="259">
        <v>12107</v>
      </c>
      <c r="K558" s="260">
        <v>0</v>
      </c>
      <c r="L558" s="260">
        <v>0</v>
      </c>
      <c r="M558" s="260">
        <v>938</v>
      </c>
      <c r="N558" s="261">
        <v>13045</v>
      </c>
    </row>
    <row r="559" spans="1:14" s="62" customFormat="1" ht="12">
      <c r="A559" s="255">
        <v>470</v>
      </c>
      <c r="B559" s="255">
        <v>470165097</v>
      </c>
      <c r="C559" s="256" t="s">
        <v>222</v>
      </c>
      <c r="D559" s="255">
        <v>165</v>
      </c>
      <c r="E559" s="256" t="s">
        <v>18</v>
      </c>
      <c r="F559" s="255">
        <v>97</v>
      </c>
      <c r="G559" s="256" t="s">
        <v>231</v>
      </c>
      <c r="H559" s="257">
        <v>0.71</v>
      </c>
      <c r="I559" s="258"/>
      <c r="J559" s="259">
        <v>14342.365843373494</v>
      </c>
      <c r="K559" s="260">
        <v>0</v>
      </c>
      <c r="L559" s="260">
        <v>0</v>
      </c>
      <c r="M559" s="260">
        <v>938</v>
      </c>
      <c r="N559" s="261">
        <v>15280.365843373494</v>
      </c>
    </row>
    <row r="560" spans="1:14" s="62" customFormat="1" ht="12">
      <c r="A560" s="255">
        <v>470</v>
      </c>
      <c r="B560" s="255">
        <v>470165128</v>
      </c>
      <c r="C560" s="256" t="s">
        <v>222</v>
      </c>
      <c r="D560" s="255">
        <v>165</v>
      </c>
      <c r="E560" s="256" t="s">
        <v>18</v>
      </c>
      <c r="F560" s="255">
        <v>128</v>
      </c>
      <c r="G560" s="256" t="s">
        <v>128</v>
      </c>
      <c r="H560" s="257">
        <v>3.4599999999999995</v>
      </c>
      <c r="I560" s="258"/>
      <c r="J560" s="259">
        <v>16696</v>
      </c>
      <c r="K560" s="260">
        <v>1503</v>
      </c>
      <c r="L560" s="260">
        <v>0</v>
      </c>
      <c r="M560" s="260">
        <v>938</v>
      </c>
      <c r="N560" s="261">
        <v>19137</v>
      </c>
    </row>
    <row r="561" spans="1:14" s="62" customFormat="1" ht="12">
      <c r="A561" s="255">
        <v>470</v>
      </c>
      <c r="B561" s="255">
        <v>470165149</v>
      </c>
      <c r="C561" s="256" t="s">
        <v>222</v>
      </c>
      <c r="D561" s="255">
        <v>165</v>
      </c>
      <c r="E561" s="256" t="s">
        <v>18</v>
      </c>
      <c r="F561" s="255">
        <v>149</v>
      </c>
      <c r="G561" s="256" t="s">
        <v>81</v>
      </c>
      <c r="H561" s="257">
        <v>1</v>
      </c>
      <c r="I561" s="258"/>
      <c r="J561" s="259">
        <v>17010</v>
      </c>
      <c r="K561" s="260">
        <v>629</v>
      </c>
      <c r="L561" s="260">
        <v>0</v>
      </c>
      <c r="M561" s="260">
        <v>938</v>
      </c>
      <c r="N561" s="261">
        <v>18577</v>
      </c>
    </row>
    <row r="562" spans="1:14" s="62" customFormat="1" ht="12">
      <c r="A562" s="255">
        <v>470</v>
      </c>
      <c r="B562" s="255">
        <v>470165163</v>
      </c>
      <c r="C562" s="256" t="s">
        <v>222</v>
      </c>
      <c r="D562" s="255">
        <v>165</v>
      </c>
      <c r="E562" s="256" t="s">
        <v>18</v>
      </c>
      <c r="F562" s="255">
        <v>163</v>
      </c>
      <c r="G562" s="256" t="s">
        <v>17</v>
      </c>
      <c r="H562" s="257">
        <v>30.88</v>
      </c>
      <c r="I562" s="258"/>
      <c r="J562" s="259">
        <v>12894</v>
      </c>
      <c r="K562" s="260">
        <v>0</v>
      </c>
      <c r="L562" s="260">
        <v>0</v>
      </c>
      <c r="M562" s="260">
        <v>938</v>
      </c>
      <c r="N562" s="261">
        <v>13832</v>
      </c>
    </row>
    <row r="563" spans="1:14" s="62" customFormat="1" ht="12">
      <c r="A563" s="255">
        <v>470</v>
      </c>
      <c r="B563" s="255">
        <v>470165164</v>
      </c>
      <c r="C563" s="256" t="s">
        <v>222</v>
      </c>
      <c r="D563" s="255">
        <v>165</v>
      </c>
      <c r="E563" s="256" t="s">
        <v>18</v>
      </c>
      <c r="F563" s="255">
        <v>164</v>
      </c>
      <c r="G563" s="256" t="s">
        <v>99</v>
      </c>
      <c r="H563" s="257">
        <v>4.88</v>
      </c>
      <c r="I563" s="258"/>
      <c r="J563" s="259">
        <v>11697</v>
      </c>
      <c r="K563" s="260">
        <v>5596</v>
      </c>
      <c r="L563" s="260">
        <v>0</v>
      </c>
      <c r="M563" s="260">
        <v>938</v>
      </c>
      <c r="N563" s="261">
        <v>18231</v>
      </c>
    </row>
    <row r="564" spans="1:14" s="62" customFormat="1" ht="12">
      <c r="A564" s="255">
        <v>470</v>
      </c>
      <c r="B564" s="255">
        <v>470165165</v>
      </c>
      <c r="C564" s="256" t="s">
        <v>222</v>
      </c>
      <c r="D564" s="255">
        <v>165</v>
      </c>
      <c r="E564" s="256" t="s">
        <v>18</v>
      </c>
      <c r="F564" s="255">
        <v>165</v>
      </c>
      <c r="G564" s="256" t="s">
        <v>18</v>
      </c>
      <c r="H564" s="257">
        <v>476.38000000000005</v>
      </c>
      <c r="I564" s="258"/>
      <c r="J564" s="259">
        <v>12081</v>
      </c>
      <c r="K564" s="260">
        <v>278</v>
      </c>
      <c r="L564" s="260">
        <v>252.75620303119356</v>
      </c>
      <c r="M564" s="260">
        <v>938</v>
      </c>
      <c r="N564" s="261">
        <v>13549.756203031193</v>
      </c>
    </row>
    <row r="565" spans="1:14" s="62" customFormat="1" ht="12">
      <c r="A565" s="255">
        <v>470</v>
      </c>
      <c r="B565" s="255">
        <v>470165176</v>
      </c>
      <c r="C565" s="256" t="s">
        <v>222</v>
      </c>
      <c r="D565" s="255">
        <v>165</v>
      </c>
      <c r="E565" s="256" t="s">
        <v>18</v>
      </c>
      <c r="F565" s="255">
        <v>176</v>
      </c>
      <c r="G565" s="256" t="s">
        <v>82</v>
      </c>
      <c r="H565" s="257">
        <v>253.22</v>
      </c>
      <c r="I565" s="258"/>
      <c r="J565" s="259">
        <v>11388</v>
      </c>
      <c r="K565" s="260">
        <v>4793</v>
      </c>
      <c r="L565" s="260">
        <v>0</v>
      </c>
      <c r="M565" s="260">
        <v>938</v>
      </c>
      <c r="N565" s="261">
        <v>17119</v>
      </c>
    </row>
    <row r="566" spans="1:14" s="62" customFormat="1" ht="12">
      <c r="A566" s="255">
        <v>470</v>
      </c>
      <c r="B566" s="255">
        <v>470165178</v>
      </c>
      <c r="C566" s="256" t="s">
        <v>222</v>
      </c>
      <c r="D566" s="255">
        <v>165</v>
      </c>
      <c r="E566" s="256" t="s">
        <v>18</v>
      </c>
      <c r="F566" s="255">
        <v>178</v>
      </c>
      <c r="G566" s="256" t="s">
        <v>226</v>
      </c>
      <c r="H566" s="257">
        <v>227.53999999999996</v>
      </c>
      <c r="I566" s="258"/>
      <c r="J566" s="259">
        <v>10673</v>
      </c>
      <c r="K566" s="260">
        <v>2294</v>
      </c>
      <c r="L566" s="260">
        <v>0</v>
      </c>
      <c r="M566" s="260">
        <v>938</v>
      </c>
      <c r="N566" s="261">
        <v>13905</v>
      </c>
    </row>
    <row r="567" spans="1:14" s="62" customFormat="1" ht="12">
      <c r="A567" s="255">
        <v>470</v>
      </c>
      <c r="B567" s="255">
        <v>470165184</v>
      </c>
      <c r="C567" s="256" t="s">
        <v>222</v>
      </c>
      <c r="D567" s="255">
        <v>165</v>
      </c>
      <c r="E567" s="256" t="s">
        <v>18</v>
      </c>
      <c r="F567" s="255">
        <v>184</v>
      </c>
      <c r="G567" s="256" t="s">
        <v>435</v>
      </c>
      <c r="H567" s="257">
        <v>1</v>
      </c>
      <c r="I567" s="258"/>
      <c r="J567" s="259">
        <v>9734</v>
      </c>
      <c r="K567" s="260">
        <v>8127</v>
      </c>
      <c r="L567" s="260">
        <v>0</v>
      </c>
      <c r="M567" s="260">
        <v>938</v>
      </c>
      <c r="N567" s="261">
        <v>18799</v>
      </c>
    </row>
    <row r="568" spans="1:14" s="62" customFormat="1" ht="12">
      <c r="A568" s="255">
        <v>470</v>
      </c>
      <c r="B568" s="255">
        <v>470165207</v>
      </c>
      <c r="C568" s="256" t="s">
        <v>222</v>
      </c>
      <c r="D568" s="255">
        <v>165</v>
      </c>
      <c r="E568" s="256" t="s">
        <v>18</v>
      </c>
      <c r="F568" s="255">
        <v>207</v>
      </c>
      <c r="G568" s="256" t="s">
        <v>26</v>
      </c>
      <c r="H568" s="257">
        <v>1</v>
      </c>
      <c r="I568" s="258"/>
      <c r="J568" s="259">
        <v>11623.258486675473</v>
      </c>
      <c r="K568" s="260">
        <v>9053</v>
      </c>
      <c r="L568" s="260">
        <v>0</v>
      </c>
      <c r="M568" s="260">
        <v>938</v>
      </c>
      <c r="N568" s="261">
        <v>21614.258486675473</v>
      </c>
    </row>
    <row r="569" spans="1:14" s="62" customFormat="1" ht="12">
      <c r="A569" s="255">
        <v>470</v>
      </c>
      <c r="B569" s="255">
        <v>470165217</v>
      </c>
      <c r="C569" s="256" t="s">
        <v>222</v>
      </c>
      <c r="D569" s="255">
        <v>165</v>
      </c>
      <c r="E569" s="256" t="s">
        <v>18</v>
      </c>
      <c r="F569" s="255">
        <v>217</v>
      </c>
      <c r="G569" s="256" t="s">
        <v>420</v>
      </c>
      <c r="H569" s="257">
        <v>1</v>
      </c>
      <c r="I569" s="258"/>
      <c r="J569" s="259">
        <v>11356</v>
      </c>
      <c r="K569" s="260">
        <v>6844</v>
      </c>
      <c r="L569" s="260">
        <v>0</v>
      </c>
      <c r="M569" s="260">
        <v>938</v>
      </c>
      <c r="N569" s="261">
        <v>19138</v>
      </c>
    </row>
    <row r="570" spans="1:14" s="62" customFormat="1" ht="12">
      <c r="A570" s="255">
        <v>470</v>
      </c>
      <c r="B570" s="255">
        <v>470165229</v>
      </c>
      <c r="C570" s="256" t="s">
        <v>222</v>
      </c>
      <c r="D570" s="255">
        <v>165</v>
      </c>
      <c r="E570" s="256" t="s">
        <v>18</v>
      </c>
      <c r="F570" s="255">
        <v>229</v>
      </c>
      <c r="G570" s="256" t="s">
        <v>101</v>
      </c>
      <c r="H570" s="257">
        <v>9.81</v>
      </c>
      <c r="I570" s="258"/>
      <c r="J570" s="259">
        <v>10327</v>
      </c>
      <c r="K570" s="260">
        <v>1074</v>
      </c>
      <c r="L570" s="260">
        <v>0</v>
      </c>
      <c r="M570" s="260">
        <v>938</v>
      </c>
      <c r="N570" s="261">
        <v>12339</v>
      </c>
    </row>
    <row r="571" spans="1:14" s="62" customFormat="1" ht="12">
      <c r="A571" s="255">
        <v>470</v>
      </c>
      <c r="B571" s="255">
        <v>470165246</v>
      </c>
      <c r="C571" s="256" t="s">
        <v>222</v>
      </c>
      <c r="D571" s="255">
        <v>165</v>
      </c>
      <c r="E571" s="256" t="s">
        <v>18</v>
      </c>
      <c r="F571" s="255">
        <v>246</v>
      </c>
      <c r="G571" s="256" t="s">
        <v>227</v>
      </c>
      <c r="H571" s="257">
        <v>1</v>
      </c>
      <c r="I571" s="258"/>
      <c r="J571" s="259">
        <v>10605</v>
      </c>
      <c r="K571" s="260">
        <v>4150</v>
      </c>
      <c r="L571" s="260">
        <v>0</v>
      </c>
      <c r="M571" s="260">
        <v>938</v>
      </c>
      <c r="N571" s="261">
        <v>15693</v>
      </c>
    </row>
    <row r="572" spans="1:14" s="62" customFormat="1" ht="12">
      <c r="A572" s="255">
        <v>470</v>
      </c>
      <c r="B572" s="255">
        <v>470165248</v>
      </c>
      <c r="C572" s="256" t="s">
        <v>222</v>
      </c>
      <c r="D572" s="255">
        <v>165</v>
      </c>
      <c r="E572" s="256" t="s">
        <v>18</v>
      </c>
      <c r="F572" s="255">
        <v>248</v>
      </c>
      <c r="G572" s="256" t="s">
        <v>19</v>
      </c>
      <c r="H572" s="257">
        <v>33.730000000000004</v>
      </c>
      <c r="I572" s="258"/>
      <c r="J572" s="259">
        <v>12292</v>
      </c>
      <c r="K572" s="260">
        <v>655</v>
      </c>
      <c r="L572" s="260">
        <v>0</v>
      </c>
      <c r="M572" s="260">
        <v>938</v>
      </c>
      <c r="N572" s="261">
        <v>13885</v>
      </c>
    </row>
    <row r="573" spans="1:14" s="62" customFormat="1" ht="12">
      <c r="A573" s="255">
        <v>470</v>
      </c>
      <c r="B573" s="255">
        <v>470165262</v>
      </c>
      <c r="C573" s="256" t="s">
        <v>222</v>
      </c>
      <c r="D573" s="255">
        <v>165</v>
      </c>
      <c r="E573" s="256" t="s">
        <v>18</v>
      </c>
      <c r="F573" s="255">
        <v>262</v>
      </c>
      <c r="G573" s="256" t="s">
        <v>20</v>
      </c>
      <c r="H573" s="257">
        <v>92.350000000000023</v>
      </c>
      <c r="I573" s="258"/>
      <c r="J573" s="259">
        <v>11005</v>
      </c>
      <c r="K573" s="260">
        <v>4441</v>
      </c>
      <c r="L573" s="260">
        <v>0</v>
      </c>
      <c r="M573" s="260">
        <v>938</v>
      </c>
      <c r="N573" s="261">
        <v>16384</v>
      </c>
    </row>
    <row r="574" spans="1:14" s="62" customFormat="1" ht="12">
      <c r="A574" s="255">
        <v>470</v>
      </c>
      <c r="B574" s="255">
        <v>470165274</v>
      </c>
      <c r="C574" s="256" t="s">
        <v>222</v>
      </c>
      <c r="D574" s="255">
        <v>165</v>
      </c>
      <c r="E574" s="256" t="s">
        <v>18</v>
      </c>
      <c r="F574" s="255">
        <v>274</v>
      </c>
      <c r="G574" s="256" t="s">
        <v>62</v>
      </c>
      <c r="H574" s="257">
        <v>1.5</v>
      </c>
      <c r="I574" s="258"/>
      <c r="J574" s="259">
        <v>10839</v>
      </c>
      <c r="K574" s="260">
        <v>4384</v>
      </c>
      <c r="L574" s="260">
        <v>0</v>
      </c>
      <c r="M574" s="260">
        <v>938</v>
      </c>
      <c r="N574" s="261">
        <v>16161</v>
      </c>
    </row>
    <row r="575" spans="1:14" s="62" customFormat="1" ht="12">
      <c r="A575" s="255">
        <v>470</v>
      </c>
      <c r="B575" s="255">
        <v>470165284</v>
      </c>
      <c r="C575" s="256" t="s">
        <v>222</v>
      </c>
      <c r="D575" s="255">
        <v>165</v>
      </c>
      <c r="E575" s="256" t="s">
        <v>18</v>
      </c>
      <c r="F575" s="255">
        <v>284</v>
      </c>
      <c r="G575" s="256" t="s">
        <v>146</v>
      </c>
      <c r="H575" s="257">
        <v>138.07</v>
      </c>
      <c r="I575" s="258"/>
      <c r="J575" s="259">
        <v>10614</v>
      </c>
      <c r="K575" s="260">
        <v>4696</v>
      </c>
      <c r="L575" s="260">
        <v>0</v>
      </c>
      <c r="M575" s="260">
        <v>938</v>
      </c>
      <c r="N575" s="261">
        <v>16248</v>
      </c>
    </row>
    <row r="576" spans="1:14" s="62" customFormat="1" ht="12">
      <c r="A576" s="255">
        <v>470</v>
      </c>
      <c r="B576" s="255">
        <v>470165305</v>
      </c>
      <c r="C576" s="256" t="s">
        <v>222</v>
      </c>
      <c r="D576" s="255">
        <v>165</v>
      </c>
      <c r="E576" s="256" t="s">
        <v>18</v>
      </c>
      <c r="F576" s="255">
        <v>305</v>
      </c>
      <c r="G576" s="256" t="s">
        <v>228</v>
      </c>
      <c r="H576" s="257">
        <v>69.209999999999994</v>
      </c>
      <c r="I576" s="258"/>
      <c r="J576" s="259">
        <v>10585</v>
      </c>
      <c r="K576" s="260">
        <v>4695</v>
      </c>
      <c r="L576" s="260">
        <v>0</v>
      </c>
      <c r="M576" s="260">
        <v>938</v>
      </c>
      <c r="N576" s="261">
        <v>16218</v>
      </c>
    </row>
    <row r="577" spans="1:14" s="62" customFormat="1" ht="12">
      <c r="A577" s="255">
        <v>470</v>
      </c>
      <c r="B577" s="255">
        <v>470165342</v>
      </c>
      <c r="C577" s="256" t="s">
        <v>222</v>
      </c>
      <c r="D577" s="255">
        <v>165</v>
      </c>
      <c r="E577" s="256" t="s">
        <v>18</v>
      </c>
      <c r="F577" s="255">
        <v>342</v>
      </c>
      <c r="G577" s="256" t="s">
        <v>229</v>
      </c>
      <c r="H577" s="257">
        <v>3</v>
      </c>
      <c r="I577" s="258"/>
      <c r="J577" s="259">
        <v>9674</v>
      </c>
      <c r="K577" s="260">
        <v>7939</v>
      </c>
      <c r="L577" s="260">
        <v>0</v>
      </c>
      <c r="M577" s="260">
        <v>938</v>
      </c>
      <c r="N577" s="261">
        <v>18551</v>
      </c>
    </row>
    <row r="578" spans="1:14" s="62" customFormat="1" ht="12">
      <c r="A578" s="255">
        <v>470</v>
      </c>
      <c r="B578" s="255">
        <v>470165344</v>
      </c>
      <c r="C578" s="256" t="s">
        <v>222</v>
      </c>
      <c r="D578" s="255">
        <v>165</v>
      </c>
      <c r="E578" s="256" t="s">
        <v>18</v>
      </c>
      <c r="F578" s="255">
        <v>344</v>
      </c>
      <c r="G578" s="256" t="s">
        <v>85</v>
      </c>
      <c r="H578" s="257">
        <v>4</v>
      </c>
      <c r="I578" s="258"/>
      <c r="J578" s="259">
        <v>9493</v>
      </c>
      <c r="K578" s="260">
        <v>4031</v>
      </c>
      <c r="L578" s="260">
        <v>0</v>
      </c>
      <c r="M578" s="260">
        <v>938</v>
      </c>
      <c r="N578" s="261">
        <v>14462</v>
      </c>
    </row>
    <row r="579" spans="1:14" s="62" customFormat="1" ht="12">
      <c r="A579" s="255">
        <v>470</v>
      </c>
      <c r="B579" s="255">
        <v>470165346</v>
      </c>
      <c r="C579" s="256" t="s">
        <v>222</v>
      </c>
      <c r="D579" s="255">
        <v>165</v>
      </c>
      <c r="E579" s="256" t="s">
        <v>18</v>
      </c>
      <c r="F579" s="255">
        <v>346</v>
      </c>
      <c r="G579" s="256" t="s">
        <v>22</v>
      </c>
      <c r="H579" s="257">
        <v>1</v>
      </c>
      <c r="I579" s="258"/>
      <c r="J579" s="259">
        <v>16886</v>
      </c>
      <c r="K579" s="260">
        <v>3080</v>
      </c>
      <c r="L579" s="260">
        <v>0</v>
      </c>
      <c r="M579" s="260">
        <v>938</v>
      </c>
      <c r="N579" s="261">
        <v>20904</v>
      </c>
    </row>
    <row r="580" spans="1:14" s="62" customFormat="1" ht="12">
      <c r="A580" s="255">
        <v>470</v>
      </c>
      <c r="B580" s="255">
        <v>470165347</v>
      </c>
      <c r="C580" s="256" t="s">
        <v>222</v>
      </c>
      <c r="D580" s="255">
        <v>165</v>
      </c>
      <c r="E580" s="256" t="s">
        <v>18</v>
      </c>
      <c r="F580" s="255">
        <v>347</v>
      </c>
      <c r="G580" s="256" t="s">
        <v>86</v>
      </c>
      <c r="H580" s="257">
        <v>7.89</v>
      </c>
      <c r="I580" s="258"/>
      <c r="J580" s="259">
        <v>10964</v>
      </c>
      <c r="K580" s="260">
        <v>5659</v>
      </c>
      <c r="L580" s="260">
        <v>0</v>
      </c>
      <c r="M580" s="260">
        <v>938</v>
      </c>
      <c r="N580" s="261">
        <v>17561</v>
      </c>
    </row>
    <row r="581" spans="1:14" s="62" customFormat="1" ht="12">
      <c r="A581" s="255">
        <v>470</v>
      </c>
      <c r="B581" s="255">
        <v>470165705</v>
      </c>
      <c r="C581" s="256" t="s">
        <v>222</v>
      </c>
      <c r="D581" s="255">
        <v>165</v>
      </c>
      <c r="E581" s="256" t="s">
        <v>18</v>
      </c>
      <c r="F581" s="255">
        <v>705</v>
      </c>
      <c r="G581" s="256" t="s">
        <v>350</v>
      </c>
      <c r="H581" s="257">
        <v>2</v>
      </c>
      <c r="I581" s="258"/>
      <c r="J581" s="259">
        <v>10735</v>
      </c>
      <c r="K581" s="260">
        <v>7120</v>
      </c>
      <c r="L581" s="260">
        <v>0</v>
      </c>
      <c r="M581" s="260">
        <v>938</v>
      </c>
      <c r="N581" s="261">
        <v>18793</v>
      </c>
    </row>
    <row r="582" spans="1:14" s="62" customFormat="1" ht="12">
      <c r="A582" s="255">
        <v>470</v>
      </c>
      <c r="B582" s="255">
        <v>470165773</v>
      </c>
      <c r="C582" s="256" t="s">
        <v>222</v>
      </c>
      <c r="D582" s="255">
        <v>165</v>
      </c>
      <c r="E582" s="256" t="s">
        <v>18</v>
      </c>
      <c r="F582" s="255">
        <v>773</v>
      </c>
      <c r="G582" s="256" t="s">
        <v>256</v>
      </c>
      <c r="H582" s="257">
        <v>0.5</v>
      </c>
      <c r="I582" s="258"/>
      <c r="J582" s="259">
        <v>11714.818834433476</v>
      </c>
      <c r="K582" s="260">
        <v>7598</v>
      </c>
      <c r="L582" s="260">
        <v>0</v>
      </c>
      <c r="M582" s="260">
        <v>938</v>
      </c>
      <c r="N582" s="261">
        <v>20250.818834433478</v>
      </c>
    </row>
    <row r="583" spans="1:14" s="62" customFormat="1" ht="12">
      <c r="A583" s="255">
        <v>474</v>
      </c>
      <c r="B583" s="255">
        <v>474097057</v>
      </c>
      <c r="C583" s="256" t="s">
        <v>230</v>
      </c>
      <c r="D583" s="255">
        <v>97</v>
      </c>
      <c r="E583" s="256" t="s">
        <v>231</v>
      </c>
      <c r="F583" s="255">
        <v>57</v>
      </c>
      <c r="G583" s="256" t="s">
        <v>14</v>
      </c>
      <c r="H583" s="257">
        <v>1</v>
      </c>
      <c r="I583" s="258"/>
      <c r="J583" s="259">
        <v>14692</v>
      </c>
      <c r="K583" s="260">
        <v>425</v>
      </c>
      <c r="L583" s="260">
        <v>0</v>
      </c>
      <c r="M583" s="260">
        <v>938</v>
      </c>
      <c r="N583" s="261">
        <v>16055</v>
      </c>
    </row>
    <row r="584" spans="1:14" s="62" customFormat="1" ht="12">
      <c r="A584" s="255">
        <v>474</v>
      </c>
      <c r="B584" s="255">
        <v>474097064</v>
      </c>
      <c r="C584" s="256" t="s">
        <v>230</v>
      </c>
      <c r="D584" s="255">
        <v>97</v>
      </c>
      <c r="E584" s="256" t="s">
        <v>231</v>
      </c>
      <c r="F584" s="255">
        <v>64</v>
      </c>
      <c r="G584" s="256" t="s">
        <v>107</v>
      </c>
      <c r="H584" s="257">
        <v>1.7899999999999998</v>
      </c>
      <c r="I584" s="258"/>
      <c r="J584" s="259">
        <v>9220</v>
      </c>
      <c r="K584" s="260">
        <v>1349</v>
      </c>
      <c r="L584" s="260">
        <v>0</v>
      </c>
      <c r="M584" s="260">
        <v>938</v>
      </c>
      <c r="N584" s="261">
        <v>11507</v>
      </c>
    </row>
    <row r="585" spans="1:14" s="62" customFormat="1" ht="12">
      <c r="A585" s="255">
        <v>474</v>
      </c>
      <c r="B585" s="255">
        <v>474097097</v>
      </c>
      <c r="C585" s="256" t="s">
        <v>230</v>
      </c>
      <c r="D585" s="255">
        <v>97</v>
      </c>
      <c r="E585" s="256" t="s">
        <v>231</v>
      </c>
      <c r="F585" s="255">
        <v>97</v>
      </c>
      <c r="G585" s="256" t="s">
        <v>231</v>
      </c>
      <c r="H585" s="257">
        <v>221.30999999999995</v>
      </c>
      <c r="I585" s="258"/>
      <c r="J585" s="259">
        <v>13954</v>
      </c>
      <c r="K585" s="260">
        <v>0</v>
      </c>
      <c r="L585" s="260">
        <v>0</v>
      </c>
      <c r="M585" s="260">
        <v>938</v>
      </c>
      <c r="N585" s="261">
        <v>14892</v>
      </c>
    </row>
    <row r="586" spans="1:14" s="62" customFormat="1" ht="12">
      <c r="A586" s="255">
        <v>474</v>
      </c>
      <c r="B586" s="255">
        <v>474097103</v>
      </c>
      <c r="C586" s="256" t="s">
        <v>230</v>
      </c>
      <c r="D586" s="255">
        <v>97</v>
      </c>
      <c r="E586" s="256" t="s">
        <v>231</v>
      </c>
      <c r="F586" s="255">
        <v>103</v>
      </c>
      <c r="G586" s="256" t="s">
        <v>232</v>
      </c>
      <c r="H586" s="257">
        <v>16.060000000000002</v>
      </c>
      <c r="I586" s="258"/>
      <c r="J586" s="259">
        <v>13130</v>
      </c>
      <c r="K586" s="260">
        <v>380</v>
      </c>
      <c r="L586" s="260">
        <v>0</v>
      </c>
      <c r="M586" s="260">
        <v>938</v>
      </c>
      <c r="N586" s="261">
        <v>14448</v>
      </c>
    </row>
    <row r="587" spans="1:14" s="62" customFormat="1" ht="12">
      <c r="A587" s="255">
        <v>474</v>
      </c>
      <c r="B587" s="255">
        <v>474097141</v>
      </c>
      <c r="C587" s="256" t="s">
        <v>230</v>
      </c>
      <c r="D587" s="255">
        <v>97</v>
      </c>
      <c r="E587" s="256" t="s">
        <v>231</v>
      </c>
      <c r="F587" s="255">
        <v>141</v>
      </c>
      <c r="G587" s="256" t="s">
        <v>111</v>
      </c>
      <c r="H587" s="257">
        <v>0.09</v>
      </c>
      <c r="I587" s="258"/>
      <c r="J587" s="259">
        <v>12015.790118750001</v>
      </c>
      <c r="K587" s="260">
        <v>6261</v>
      </c>
      <c r="L587" s="260">
        <v>0</v>
      </c>
      <c r="M587" s="260">
        <v>938</v>
      </c>
      <c r="N587" s="261">
        <v>19214.790118750003</v>
      </c>
    </row>
    <row r="588" spans="1:14" s="62" customFormat="1" ht="12">
      <c r="A588" s="255">
        <v>474</v>
      </c>
      <c r="B588" s="255">
        <v>474097153</v>
      </c>
      <c r="C588" s="256" t="s">
        <v>230</v>
      </c>
      <c r="D588" s="255">
        <v>97</v>
      </c>
      <c r="E588" s="256" t="s">
        <v>231</v>
      </c>
      <c r="F588" s="255">
        <v>153</v>
      </c>
      <c r="G588" s="256" t="s">
        <v>112</v>
      </c>
      <c r="H588" s="257">
        <v>40.57</v>
      </c>
      <c r="I588" s="258"/>
      <c r="J588" s="259">
        <v>12051</v>
      </c>
      <c r="K588" s="260">
        <v>31</v>
      </c>
      <c r="L588" s="260">
        <v>0</v>
      </c>
      <c r="M588" s="260">
        <v>938</v>
      </c>
      <c r="N588" s="261">
        <v>13020</v>
      </c>
    </row>
    <row r="589" spans="1:14" s="62" customFormat="1" ht="12">
      <c r="A589" s="255">
        <v>474</v>
      </c>
      <c r="B589" s="255">
        <v>474097155</v>
      </c>
      <c r="C589" s="256" t="s">
        <v>230</v>
      </c>
      <c r="D589" s="255">
        <v>97</v>
      </c>
      <c r="E589" s="256" t="s">
        <v>231</v>
      </c>
      <c r="F589" s="255">
        <v>155</v>
      </c>
      <c r="G589" s="256" t="s">
        <v>16</v>
      </c>
      <c r="H589" s="257">
        <v>0.45</v>
      </c>
      <c r="I589" s="258"/>
      <c r="J589" s="259">
        <v>11546.55810546978</v>
      </c>
      <c r="K589" s="260">
        <v>9383</v>
      </c>
      <c r="L589" s="260">
        <v>0</v>
      </c>
      <c r="M589" s="260">
        <v>938</v>
      </c>
      <c r="N589" s="261">
        <v>21867.55810546978</v>
      </c>
    </row>
    <row r="590" spans="1:14" s="62" customFormat="1" ht="12">
      <c r="A590" s="255">
        <v>474</v>
      </c>
      <c r="B590" s="255">
        <v>474097162</v>
      </c>
      <c r="C590" s="256" t="s">
        <v>230</v>
      </c>
      <c r="D590" s="255">
        <v>97</v>
      </c>
      <c r="E590" s="256" t="s">
        <v>231</v>
      </c>
      <c r="F590" s="255">
        <v>162</v>
      </c>
      <c r="G590" s="256" t="s">
        <v>233</v>
      </c>
      <c r="H590" s="257">
        <v>15</v>
      </c>
      <c r="I590" s="258"/>
      <c r="J590" s="259">
        <v>10678</v>
      </c>
      <c r="K590" s="260">
        <v>2756</v>
      </c>
      <c r="L590" s="260">
        <v>0</v>
      </c>
      <c r="M590" s="260">
        <v>938</v>
      </c>
      <c r="N590" s="261">
        <v>14372</v>
      </c>
    </row>
    <row r="591" spans="1:14" s="62" customFormat="1" ht="12">
      <c r="A591" s="255">
        <v>474</v>
      </c>
      <c r="B591" s="255">
        <v>474097290</v>
      </c>
      <c r="C591" s="256" t="s">
        <v>230</v>
      </c>
      <c r="D591" s="255">
        <v>97</v>
      </c>
      <c r="E591" s="256" t="s">
        <v>231</v>
      </c>
      <c r="F591" s="255">
        <v>290</v>
      </c>
      <c r="G591" s="256" t="s">
        <v>386</v>
      </c>
      <c r="H591" s="257">
        <v>0.5</v>
      </c>
      <c r="I591" s="258"/>
      <c r="J591" s="259">
        <v>10891.299880668257</v>
      </c>
      <c r="K591" s="260">
        <v>5154</v>
      </c>
      <c r="L591" s="260">
        <v>0</v>
      </c>
      <c r="M591" s="260">
        <v>938</v>
      </c>
      <c r="N591" s="261">
        <v>16983.299880668259</v>
      </c>
    </row>
    <row r="592" spans="1:14" s="62" customFormat="1" ht="12">
      <c r="A592" s="255">
        <v>474</v>
      </c>
      <c r="B592" s="255">
        <v>474097322</v>
      </c>
      <c r="C592" s="256" t="s">
        <v>230</v>
      </c>
      <c r="D592" s="255">
        <v>97</v>
      </c>
      <c r="E592" s="256" t="s">
        <v>231</v>
      </c>
      <c r="F592" s="255">
        <v>322</v>
      </c>
      <c r="G592" s="256" t="s">
        <v>119</v>
      </c>
      <c r="H592" s="257">
        <v>1</v>
      </c>
      <c r="I592" s="258"/>
      <c r="J592" s="259">
        <v>10122</v>
      </c>
      <c r="K592" s="260">
        <v>5851</v>
      </c>
      <c r="L592" s="260">
        <v>0</v>
      </c>
      <c r="M592" s="260">
        <v>938</v>
      </c>
      <c r="N592" s="261">
        <v>16911</v>
      </c>
    </row>
    <row r="593" spans="1:14" s="62" customFormat="1" ht="12">
      <c r="A593" s="255">
        <v>474</v>
      </c>
      <c r="B593" s="255">
        <v>474097343</v>
      </c>
      <c r="C593" s="256" t="s">
        <v>230</v>
      </c>
      <c r="D593" s="255">
        <v>97</v>
      </c>
      <c r="E593" s="256" t="s">
        <v>231</v>
      </c>
      <c r="F593" s="255">
        <v>343</v>
      </c>
      <c r="G593" s="256" t="s">
        <v>234</v>
      </c>
      <c r="H593" s="257">
        <v>15.469999999999999</v>
      </c>
      <c r="I593" s="258"/>
      <c r="J593" s="259">
        <v>12183</v>
      </c>
      <c r="K593" s="260">
        <v>947</v>
      </c>
      <c r="L593" s="260">
        <v>0</v>
      </c>
      <c r="M593" s="260">
        <v>938</v>
      </c>
      <c r="N593" s="261">
        <v>14068</v>
      </c>
    </row>
    <row r="594" spans="1:14" s="62" customFormat="1" ht="12">
      <c r="A594" s="255">
        <v>474</v>
      </c>
      <c r="B594" s="255">
        <v>474097610</v>
      </c>
      <c r="C594" s="256" t="s">
        <v>230</v>
      </c>
      <c r="D594" s="255">
        <v>97</v>
      </c>
      <c r="E594" s="256" t="s">
        <v>231</v>
      </c>
      <c r="F594" s="255">
        <v>610</v>
      </c>
      <c r="G594" s="256" t="s">
        <v>235</v>
      </c>
      <c r="H594" s="257">
        <v>7.4399999999999995</v>
      </c>
      <c r="I594" s="258"/>
      <c r="J594" s="259">
        <v>12257</v>
      </c>
      <c r="K594" s="260">
        <v>2843</v>
      </c>
      <c r="L594" s="260">
        <v>0</v>
      </c>
      <c r="M594" s="260">
        <v>938</v>
      </c>
      <c r="N594" s="261">
        <v>16038</v>
      </c>
    </row>
    <row r="595" spans="1:14" s="62" customFormat="1" ht="12">
      <c r="A595" s="255">
        <v>474</v>
      </c>
      <c r="B595" s="255">
        <v>474097615</v>
      </c>
      <c r="C595" s="256" t="s">
        <v>230</v>
      </c>
      <c r="D595" s="255">
        <v>97</v>
      </c>
      <c r="E595" s="256" t="s">
        <v>231</v>
      </c>
      <c r="F595" s="255">
        <v>615</v>
      </c>
      <c r="G595" s="256" t="s">
        <v>236</v>
      </c>
      <c r="H595" s="257">
        <v>2</v>
      </c>
      <c r="I595" s="258"/>
      <c r="J595" s="259">
        <v>12746</v>
      </c>
      <c r="K595" s="260">
        <v>1031</v>
      </c>
      <c r="L595" s="260">
        <v>0</v>
      </c>
      <c r="M595" s="260">
        <v>938</v>
      </c>
      <c r="N595" s="261">
        <v>14715</v>
      </c>
    </row>
    <row r="596" spans="1:14" s="62" customFormat="1" ht="12">
      <c r="A596" s="255">
        <v>474</v>
      </c>
      <c r="B596" s="255">
        <v>474097616</v>
      </c>
      <c r="C596" s="256" t="s">
        <v>230</v>
      </c>
      <c r="D596" s="255">
        <v>97</v>
      </c>
      <c r="E596" s="256" t="s">
        <v>231</v>
      </c>
      <c r="F596" s="255">
        <v>616</v>
      </c>
      <c r="G596" s="256" t="s">
        <v>87</v>
      </c>
      <c r="H596" s="257">
        <v>1.5</v>
      </c>
      <c r="I596" s="258"/>
      <c r="J596" s="259">
        <v>10122</v>
      </c>
      <c r="K596" s="260">
        <v>3544</v>
      </c>
      <c r="L596" s="260">
        <v>0</v>
      </c>
      <c r="M596" s="260">
        <v>938</v>
      </c>
      <c r="N596" s="261">
        <v>14604</v>
      </c>
    </row>
    <row r="597" spans="1:14" s="62" customFormat="1" ht="12">
      <c r="A597" s="255">
        <v>474</v>
      </c>
      <c r="B597" s="255">
        <v>474097620</v>
      </c>
      <c r="C597" s="256" t="s">
        <v>230</v>
      </c>
      <c r="D597" s="255">
        <v>97</v>
      </c>
      <c r="E597" s="256" t="s">
        <v>231</v>
      </c>
      <c r="F597" s="255">
        <v>620</v>
      </c>
      <c r="G597" s="256" t="s">
        <v>121</v>
      </c>
      <c r="H597" s="257">
        <v>1.3399999999999999</v>
      </c>
      <c r="I597" s="258"/>
      <c r="J597" s="259">
        <v>10948.730655066533</v>
      </c>
      <c r="K597" s="260">
        <v>5976</v>
      </c>
      <c r="L597" s="260">
        <v>0</v>
      </c>
      <c r="M597" s="260">
        <v>938</v>
      </c>
      <c r="N597" s="261">
        <v>17862.730655066531</v>
      </c>
    </row>
    <row r="598" spans="1:14" s="62" customFormat="1" ht="12">
      <c r="A598" s="255">
        <v>474</v>
      </c>
      <c r="B598" s="255">
        <v>474097673</v>
      </c>
      <c r="C598" s="256" t="s">
        <v>230</v>
      </c>
      <c r="D598" s="255">
        <v>97</v>
      </c>
      <c r="E598" s="256" t="s">
        <v>231</v>
      </c>
      <c r="F598" s="255">
        <v>673</v>
      </c>
      <c r="G598" s="256" t="s">
        <v>143</v>
      </c>
      <c r="H598" s="257">
        <v>1</v>
      </c>
      <c r="I598" s="258"/>
      <c r="J598" s="259">
        <v>9220</v>
      </c>
      <c r="K598" s="260">
        <v>5920</v>
      </c>
      <c r="L598" s="260">
        <v>0</v>
      </c>
      <c r="M598" s="260">
        <v>938</v>
      </c>
      <c r="N598" s="261">
        <v>16078</v>
      </c>
    </row>
    <row r="599" spans="1:14" s="62" customFormat="1" ht="12">
      <c r="A599" s="255">
        <v>474</v>
      </c>
      <c r="B599" s="255">
        <v>474097720</v>
      </c>
      <c r="C599" s="256" t="s">
        <v>230</v>
      </c>
      <c r="D599" s="255">
        <v>97</v>
      </c>
      <c r="E599" s="256" t="s">
        <v>231</v>
      </c>
      <c r="F599" s="255">
        <v>720</v>
      </c>
      <c r="G599" s="256" t="s">
        <v>237</v>
      </c>
      <c r="H599" s="257">
        <v>8.84</v>
      </c>
      <c r="I599" s="258"/>
      <c r="J599" s="259">
        <v>12798</v>
      </c>
      <c r="K599" s="260">
        <v>2815</v>
      </c>
      <c r="L599" s="260">
        <v>0</v>
      </c>
      <c r="M599" s="260">
        <v>938</v>
      </c>
      <c r="N599" s="261">
        <v>16551</v>
      </c>
    </row>
    <row r="600" spans="1:14" s="62" customFormat="1" ht="12">
      <c r="A600" s="255">
        <v>474</v>
      </c>
      <c r="B600" s="255">
        <v>474097735</v>
      </c>
      <c r="C600" s="256" t="s">
        <v>230</v>
      </c>
      <c r="D600" s="255">
        <v>97</v>
      </c>
      <c r="E600" s="256" t="s">
        <v>231</v>
      </c>
      <c r="F600" s="255">
        <v>735</v>
      </c>
      <c r="G600" s="256" t="s">
        <v>125</v>
      </c>
      <c r="H600" s="257">
        <v>13.26</v>
      </c>
      <c r="I600" s="258"/>
      <c r="J600" s="259">
        <v>12755</v>
      </c>
      <c r="K600" s="260">
        <v>6014</v>
      </c>
      <c r="L600" s="260">
        <v>0</v>
      </c>
      <c r="M600" s="260">
        <v>938</v>
      </c>
      <c r="N600" s="261">
        <v>19707</v>
      </c>
    </row>
    <row r="601" spans="1:14" s="62" customFormat="1" ht="12">
      <c r="A601" s="255">
        <v>474</v>
      </c>
      <c r="B601" s="255">
        <v>474097753</v>
      </c>
      <c r="C601" s="256" t="s">
        <v>230</v>
      </c>
      <c r="D601" s="255">
        <v>97</v>
      </c>
      <c r="E601" s="256" t="s">
        <v>231</v>
      </c>
      <c r="F601" s="255">
        <v>753</v>
      </c>
      <c r="G601" s="256" t="s">
        <v>238</v>
      </c>
      <c r="H601" s="257">
        <v>2.5</v>
      </c>
      <c r="I601" s="258"/>
      <c r="J601" s="259">
        <v>10302</v>
      </c>
      <c r="K601" s="260">
        <v>4182</v>
      </c>
      <c r="L601" s="260">
        <v>0</v>
      </c>
      <c r="M601" s="260">
        <v>938</v>
      </c>
      <c r="N601" s="261">
        <v>15422</v>
      </c>
    </row>
    <row r="602" spans="1:14" s="62" customFormat="1" ht="12">
      <c r="A602" s="255">
        <v>474</v>
      </c>
      <c r="B602" s="255">
        <v>474097775</v>
      </c>
      <c r="C602" s="256" t="s">
        <v>230</v>
      </c>
      <c r="D602" s="255">
        <v>97</v>
      </c>
      <c r="E602" s="256" t="s">
        <v>231</v>
      </c>
      <c r="F602" s="255">
        <v>775</v>
      </c>
      <c r="G602" s="256" t="s">
        <v>126</v>
      </c>
      <c r="H602" s="257">
        <v>2.06</v>
      </c>
      <c r="I602" s="258"/>
      <c r="J602" s="259">
        <v>9671</v>
      </c>
      <c r="K602" s="260">
        <v>2725</v>
      </c>
      <c r="L602" s="260">
        <v>0</v>
      </c>
      <c r="M602" s="260">
        <v>938</v>
      </c>
      <c r="N602" s="261">
        <v>13334</v>
      </c>
    </row>
    <row r="603" spans="1:14" s="62" customFormat="1" ht="12">
      <c r="A603" s="255">
        <v>478</v>
      </c>
      <c r="B603" s="255">
        <v>478352010</v>
      </c>
      <c r="C603" s="256" t="s">
        <v>240</v>
      </c>
      <c r="D603" s="255">
        <v>352</v>
      </c>
      <c r="E603" s="256" t="s">
        <v>241</v>
      </c>
      <c r="F603" s="255">
        <v>10</v>
      </c>
      <c r="G603" s="256" t="s">
        <v>77</v>
      </c>
      <c r="H603" s="257">
        <v>0.5</v>
      </c>
      <c r="I603" s="258"/>
      <c r="J603" s="259">
        <v>11037.098343910211</v>
      </c>
      <c r="K603" s="260">
        <v>4926</v>
      </c>
      <c r="L603" s="260">
        <v>0</v>
      </c>
      <c r="M603" s="260">
        <v>938</v>
      </c>
      <c r="N603" s="261">
        <v>16901.098343910213</v>
      </c>
    </row>
    <row r="604" spans="1:14" s="62" customFormat="1" ht="12">
      <c r="A604" s="255">
        <v>478</v>
      </c>
      <c r="B604" s="255">
        <v>478352023</v>
      </c>
      <c r="C604" s="256" t="s">
        <v>240</v>
      </c>
      <c r="D604" s="255">
        <v>352</v>
      </c>
      <c r="E604" s="256" t="s">
        <v>241</v>
      </c>
      <c r="F604" s="255">
        <v>23</v>
      </c>
      <c r="G604" s="256" t="s">
        <v>78</v>
      </c>
      <c r="H604" s="257">
        <v>0.13</v>
      </c>
      <c r="I604" s="258"/>
      <c r="J604" s="259">
        <v>11600.40115556059</v>
      </c>
      <c r="K604" s="260">
        <v>6744</v>
      </c>
      <c r="L604" s="260">
        <v>0</v>
      </c>
      <c r="M604" s="260">
        <v>938</v>
      </c>
      <c r="N604" s="261">
        <v>19282.40115556059</v>
      </c>
    </row>
    <row r="605" spans="1:14" s="62" customFormat="1" ht="12">
      <c r="A605" s="255">
        <v>478</v>
      </c>
      <c r="B605" s="255">
        <v>478352031</v>
      </c>
      <c r="C605" s="256" t="s">
        <v>240</v>
      </c>
      <c r="D605" s="255">
        <v>352</v>
      </c>
      <c r="E605" s="256" t="s">
        <v>241</v>
      </c>
      <c r="F605" s="255">
        <v>31</v>
      </c>
      <c r="G605" s="256" t="s">
        <v>80</v>
      </c>
      <c r="H605" s="257">
        <v>0.5</v>
      </c>
      <c r="I605" s="258"/>
      <c r="J605" s="259">
        <v>11130.36939861099</v>
      </c>
      <c r="K605" s="260">
        <v>5952</v>
      </c>
      <c r="L605" s="260">
        <v>0</v>
      </c>
      <c r="M605" s="260">
        <v>938</v>
      </c>
      <c r="N605" s="261">
        <v>18020.36939861099</v>
      </c>
    </row>
    <row r="606" spans="1:14" s="62" customFormat="1" ht="12">
      <c r="A606" s="255">
        <v>478</v>
      </c>
      <c r="B606" s="255">
        <v>478352056</v>
      </c>
      <c r="C606" s="256" t="s">
        <v>240</v>
      </c>
      <c r="D606" s="255">
        <v>352</v>
      </c>
      <c r="E606" s="256" t="s">
        <v>241</v>
      </c>
      <c r="F606" s="255">
        <v>56</v>
      </c>
      <c r="G606" s="256" t="s">
        <v>139</v>
      </c>
      <c r="H606" s="257">
        <v>1</v>
      </c>
      <c r="I606" s="258"/>
      <c r="J606" s="259">
        <v>10969.50478410008</v>
      </c>
      <c r="K606" s="260">
        <v>4179</v>
      </c>
      <c r="L606" s="260">
        <v>0</v>
      </c>
      <c r="M606" s="260">
        <v>938</v>
      </c>
      <c r="N606" s="261">
        <v>16086.50478410008</v>
      </c>
    </row>
    <row r="607" spans="1:14" s="62" customFormat="1" ht="12">
      <c r="A607" s="255">
        <v>478</v>
      </c>
      <c r="B607" s="255">
        <v>478352064</v>
      </c>
      <c r="C607" s="256" t="s">
        <v>240</v>
      </c>
      <c r="D607" s="255">
        <v>352</v>
      </c>
      <c r="E607" s="256" t="s">
        <v>241</v>
      </c>
      <c r="F607" s="255">
        <v>64</v>
      </c>
      <c r="G607" s="256" t="s">
        <v>107</v>
      </c>
      <c r="H607" s="257">
        <v>2</v>
      </c>
      <c r="I607" s="258"/>
      <c r="J607" s="259">
        <v>11023</v>
      </c>
      <c r="K607" s="260">
        <v>1613</v>
      </c>
      <c r="L607" s="260">
        <v>0</v>
      </c>
      <c r="M607" s="260">
        <v>938</v>
      </c>
      <c r="N607" s="261">
        <v>13574</v>
      </c>
    </row>
    <row r="608" spans="1:14" s="62" customFormat="1" ht="12">
      <c r="A608" s="255">
        <v>478</v>
      </c>
      <c r="B608" s="255">
        <v>478352067</v>
      </c>
      <c r="C608" s="256" t="s">
        <v>240</v>
      </c>
      <c r="D608" s="255">
        <v>352</v>
      </c>
      <c r="E608" s="256" t="s">
        <v>241</v>
      </c>
      <c r="F608" s="255">
        <v>67</v>
      </c>
      <c r="G608" s="256" t="s">
        <v>242</v>
      </c>
      <c r="H608" s="257">
        <v>2</v>
      </c>
      <c r="I608" s="258"/>
      <c r="J608" s="259">
        <v>9220</v>
      </c>
      <c r="K608" s="260">
        <v>9583</v>
      </c>
      <c r="L608" s="260">
        <v>0</v>
      </c>
      <c r="M608" s="260">
        <v>938</v>
      </c>
      <c r="N608" s="261">
        <v>19741</v>
      </c>
    </row>
    <row r="609" spans="1:14" s="62" customFormat="1" ht="12">
      <c r="A609" s="255">
        <v>478</v>
      </c>
      <c r="B609" s="255">
        <v>478352097</v>
      </c>
      <c r="C609" s="256" t="s">
        <v>240</v>
      </c>
      <c r="D609" s="255">
        <v>352</v>
      </c>
      <c r="E609" s="256" t="s">
        <v>241</v>
      </c>
      <c r="F609" s="255">
        <v>97</v>
      </c>
      <c r="G609" s="256" t="s">
        <v>231</v>
      </c>
      <c r="H609" s="257">
        <v>9.4799999999999986</v>
      </c>
      <c r="I609" s="258"/>
      <c r="J609" s="259">
        <v>13378</v>
      </c>
      <c r="K609" s="260">
        <v>0</v>
      </c>
      <c r="L609" s="260">
        <v>0</v>
      </c>
      <c r="M609" s="260">
        <v>938</v>
      </c>
      <c r="N609" s="261">
        <v>14316</v>
      </c>
    </row>
    <row r="610" spans="1:14" s="62" customFormat="1" ht="12">
      <c r="A610" s="255">
        <v>478</v>
      </c>
      <c r="B610" s="255">
        <v>478352107</v>
      </c>
      <c r="C610" s="256" t="s">
        <v>240</v>
      </c>
      <c r="D610" s="255">
        <v>352</v>
      </c>
      <c r="E610" s="256" t="s">
        <v>241</v>
      </c>
      <c r="F610" s="255">
        <v>107</v>
      </c>
      <c r="G610" s="256" t="s">
        <v>468</v>
      </c>
      <c r="H610" s="257">
        <v>0.5</v>
      </c>
      <c r="I610" s="258"/>
      <c r="J610" s="259">
        <v>13040.331219231024</v>
      </c>
      <c r="K610" s="260">
        <v>4883</v>
      </c>
      <c r="L610" s="260">
        <v>0</v>
      </c>
      <c r="M610" s="260">
        <v>938</v>
      </c>
      <c r="N610" s="261">
        <v>18861.331219231026</v>
      </c>
    </row>
    <row r="611" spans="1:14" s="62" customFormat="1" ht="12">
      <c r="A611" s="255">
        <v>478</v>
      </c>
      <c r="B611" s="255">
        <v>478352125</v>
      </c>
      <c r="C611" s="256" t="s">
        <v>240</v>
      </c>
      <c r="D611" s="255">
        <v>352</v>
      </c>
      <c r="E611" s="256" t="s">
        <v>241</v>
      </c>
      <c r="F611" s="255">
        <v>125</v>
      </c>
      <c r="G611" s="256" t="s">
        <v>110</v>
      </c>
      <c r="H611" s="257">
        <v>27</v>
      </c>
      <c r="I611" s="258"/>
      <c r="J611" s="259">
        <v>10772</v>
      </c>
      <c r="K611" s="260">
        <v>5977</v>
      </c>
      <c r="L611" s="260">
        <v>0</v>
      </c>
      <c r="M611" s="260">
        <v>938</v>
      </c>
      <c r="N611" s="261">
        <v>17687</v>
      </c>
    </row>
    <row r="612" spans="1:14" s="62" customFormat="1" ht="12">
      <c r="A612" s="255">
        <v>478</v>
      </c>
      <c r="B612" s="255">
        <v>478352141</v>
      </c>
      <c r="C612" s="256" t="s">
        <v>240</v>
      </c>
      <c r="D612" s="255">
        <v>352</v>
      </c>
      <c r="E612" s="256" t="s">
        <v>241</v>
      </c>
      <c r="F612" s="255">
        <v>141</v>
      </c>
      <c r="G612" s="256" t="s">
        <v>111</v>
      </c>
      <c r="H612" s="257">
        <v>5</v>
      </c>
      <c r="I612" s="258"/>
      <c r="J612" s="259">
        <v>9941</v>
      </c>
      <c r="K612" s="260">
        <v>5180</v>
      </c>
      <c r="L612" s="260">
        <v>0</v>
      </c>
      <c r="M612" s="260">
        <v>938</v>
      </c>
      <c r="N612" s="261">
        <v>16059</v>
      </c>
    </row>
    <row r="613" spans="1:14" s="62" customFormat="1" ht="12">
      <c r="A613" s="255">
        <v>478</v>
      </c>
      <c r="B613" s="255">
        <v>478352153</v>
      </c>
      <c r="C613" s="256" t="s">
        <v>240</v>
      </c>
      <c r="D613" s="255">
        <v>352</v>
      </c>
      <c r="E613" s="256" t="s">
        <v>241</v>
      </c>
      <c r="F613" s="255">
        <v>153</v>
      </c>
      <c r="G613" s="256" t="s">
        <v>112</v>
      </c>
      <c r="H613" s="257">
        <v>45.14</v>
      </c>
      <c r="I613" s="258"/>
      <c r="J613" s="259">
        <v>11083</v>
      </c>
      <c r="K613" s="260">
        <v>28</v>
      </c>
      <c r="L613" s="260">
        <v>0</v>
      </c>
      <c r="M613" s="260">
        <v>938</v>
      </c>
      <c r="N613" s="261">
        <v>12049</v>
      </c>
    </row>
    <row r="614" spans="1:14" s="62" customFormat="1" ht="12">
      <c r="A614" s="255">
        <v>478</v>
      </c>
      <c r="B614" s="255">
        <v>478352158</v>
      </c>
      <c r="C614" s="256" t="s">
        <v>240</v>
      </c>
      <c r="D614" s="255">
        <v>352</v>
      </c>
      <c r="E614" s="256" t="s">
        <v>241</v>
      </c>
      <c r="F614" s="255">
        <v>158</v>
      </c>
      <c r="G614" s="256" t="s">
        <v>113</v>
      </c>
      <c r="H614" s="257">
        <v>48.97999999999999</v>
      </c>
      <c r="I614" s="258"/>
      <c r="J614" s="259">
        <v>10962</v>
      </c>
      <c r="K614" s="260">
        <v>6631</v>
      </c>
      <c r="L614" s="260">
        <v>0</v>
      </c>
      <c r="M614" s="260">
        <v>938</v>
      </c>
      <c r="N614" s="261">
        <v>18531</v>
      </c>
    </row>
    <row r="615" spans="1:14" s="62" customFormat="1" ht="12">
      <c r="A615" s="255">
        <v>478</v>
      </c>
      <c r="B615" s="255">
        <v>478352162</v>
      </c>
      <c r="C615" s="256" t="s">
        <v>240</v>
      </c>
      <c r="D615" s="255">
        <v>352</v>
      </c>
      <c r="E615" s="256" t="s">
        <v>241</v>
      </c>
      <c r="F615" s="255">
        <v>162</v>
      </c>
      <c r="G615" s="256" t="s">
        <v>233</v>
      </c>
      <c r="H615" s="257">
        <v>12</v>
      </c>
      <c r="I615" s="258"/>
      <c r="J615" s="259">
        <v>10150</v>
      </c>
      <c r="K615" s="260">
        <v>2620</v>
      </c>
      <c r="L615" s="260">
        <v>0</v>
      </c>
      <c r="M615" s="260">
        <v>938</v>
      </c>
      <c r="N615" s="261">
        <v>13708</v>
      </c>
    </row>
    <row r="616" spans="1:14" s="62" customFormat="1" ht="12">
      <c r="A616" s="255">
        <v>478</v>
      </c>
      <c r="B616" s="255">
        <v>478352170</v>
      </c>
      <c r="C616" s="256" t="s">
        <v>240</v>
      </c>
      <c r="D616" s="255">
        <v>352</v>
      </c>
      <c r="E616" s="256" t="s">
        <v>241</v>
      </c>
      <c r="F616" s="255">
        <v>170</v>
      </c>
      <c r="G616" s="256" t="s">
        <v>67</v>
      </c>
      <c r="H616" s="257">
        <v>3.5</v>
      </c>
      <c r="I616" s="258"/>
      <c r="J616" s="259">
        <v>13209.911833378144</v>
      </c>
      <c r="K616" s="260">
        <v>3395</v>
      </c>
      <c r="L616" s="260">
        <v>0</v>
      </c>
      <c r="M616" s="260">
        <v>938</v>
      </c>
      <c r="N616" s="261">
        <v>17542.911833378144</v>
      </c>
    </row>
    <row r="617" spans="1:14" s="62" customFormat="1" ht="12">
      <c r="A617" s="255">
        <v>478</v>
      </c>
      <c r="B617" s="255">
        <v>478352174</v>
      </c>
      <c r="C617" s="256" t="s">
        <v>240</v>
      </c>
      <c r="D617" s="255">
        <v>352</v>
      </c>
      <c r="E617" s="256" t="s">
        <v>241</v>
      </c>
      <c r="F617" s="255">
        <v>174</v>
      </c>
      <c r="G617" s="256" t="s">
        <v>114</v>
      </c>
      <c r="H617" s="257">
        <v>8.5</v>
      </c>
      <c r="I617" s="258"/>
      <c r="J617" s="259">
        <v>10843</v>
      </c>
      <c r="K617" s="260">
        <v>7766</v>
      </c>
      <c r="L617" s="260">
        <v>0</v>
      </c>
      <c r="M617" s="260">
        <v>938</v>
      </c>
      <c r="N617" s="261">
        <v>19547</v>
      </c>
    </row>
    <row r="618" spans="1:14" s="62" customFormat="1" ht="12">
      <c r="A618" s="255">
        <v>478</v>
      </c>
      <c r="B618" s="255">
        <v>478352207</v>
      </c>
      <c r="C618" s="256" t="s">
        <v>240</v>
      </c>
      <c r="D618" s="255">
        <v>352</v>
      </c>
      <c r="E618" s="256" t="s">
        <v>241</v>
      </c>
      <c r="F618" s="255">
        <v>207</v>
      </c>
      <c r="G618" s="256" t="s">
        <v>26</v>
      </c>
      <c r="H618" s="257">
        <v>0.02</v>
      </c>
      <c r="I618" s="258"/>
      <c r="J618" s="259">
        <v>11623.258486675473</v>
      </c>
      <c r="K618" s="260">
        <v>9053</v>
      </c>
      <c r="L618" s="260">
        <v>0</v>
      </c>
      <c r="M618" s="260">
        <v>938</v>
      </c>
      <c r="N618" s="261">
        <v>21614.258486675473</v>
      </c>
    </row>
    <row r="619" spans="1:14" s="62" customFormat="1" ht="12">
      <c r="A619" s="255">
        <v>478</v>
      </c>
      <c r="B619" s="255">
        <v>478352288</v>
      </c>
      <c r="C619" s="256" t="s">
        <v>240</v>
      </c>
      <c r="D619" s="255">
        <v>352</v>
      </c>
      <c r="E619" s="256" t="s">
        <v>241</v>
      </c>
      <c r="F619" s="255">
        <v>288</v>
      </c>
      <c r="G619" s="256" t="s">
        <v>70</v>
      </c>
      <c r="H619" s="257">
        <v>1.1000000000000001</v>
      </c>
      <c r="I619" s="258"/>
      <c r="J619" s="259">
        <v>9220</v>
      </c>
      <c r="K619" s="260">
        <v>7439</v>
      </c>
      <c r="L619" s="260">
        <v>0</v>
      </c>
      <c r="M619" s="260">
        <v>938</v>
      </c>
      <c r="N619" s="261">
        <v>17597</v>
      </c>
    </row>
    <row r="620" spans="1:14" s="62" customFormat="1" ht="12">
      <c r="A620" s="255">
        <v>478</v>
      </c>
      <c r="B620" s="255">
        <v>478352290</v>
      </c>
      <c r="C620" s="256" t="s">
        <v>240</v>
      </c>
      <c r="D620" s="255">
        <v>352</v>
      </c>
      <c r="E620" s="256" t="s">
        <v>241</v>
      </c>
      <c r="F620" s="255">
        <v>290</v>
      </c>
      <c r="G620" s="256" t="s">
        <v>386</v>
      </c>
      <c r="H620" s="257">
        <v>0.5</v>
      </c>
      <c r="I620" s="258"/>
      <c r="J620" s="259">
        <v>10891.299880668257</v>
      </c>
      <c r="K620" s="260">
        <v>5154</v>
      </c>
      <c r="L620" s="260">
        <v>0</v>
      </c>
      <c r="M620" s="260">
        <v>938</v>
      </c>
      <c r="N620" s="261">
        <v>16983.299880668259</v>
      </c>
    </row>
    <row r="621" spans="1:14" s="62" customFormat="1" ht="12">
      <c r="A621" s="255">
        <v>478</v>
      </c>
      <c r="B621" s="255">
        <v>478352295</v>
      </c>
      <c r="C621" s="256" t="s">
        <v>240</v>
      </c>
      <c r="D621" s="255">
        <v>352</v>
      </c>
      <c r="E621" s="256" t="s">
        <v>241</v>
      </c>
      <c r="F621" s="255">
        <v>295</v>
      </c>
      <c r="G621" s="256" t="s">
        <v>141</v>
      </c>
      <c r="H621" s="257">
        <v>0.5</v>
      </c>
      <c r="I621" s="258"/>
      <c r="J621" s="259">
        <v>11051.234127764126</v>
      </c>
      <c r="K621" s="260">
        <v>6824</v>
      </c>
      <c r="L621" s="260">
        <v>0</v>
      </c>
      <c r="M621" s="260">
        <v>938</v>
      </c>
      <c r="N621" s="261">
        <v>18813.234127764124</v>
      </c>
    </row>
    <row r="622" spans="1:14" s="62" customFormat="1" ht="12">
      <c r="A622" s="255">
        <v>478</v>
      </c>
      <c r="B622" s="255">
        <v>478352321</v>
      </c>
      <c r="C622" s="256" t="s">
        <v>240</v>
      </c>
      <c r="D622" s="255">
        <v>352</v>
      </c>
      <c r="E622" s="256" t="s">
        <v>241</v>
      </c>
      <c r="F622" s="255">
        <v>321</v>
      </c>
      <c r="G622" s="256" t="s">
        <v>118</v>
      </c>
      <c r="H622" s="257">
        <v>1</v>
      </c>
      <c r="I622" s="258"/>
      <c r="J622" s="259">
        <v>11044.380300968334</v>
      </c>
      <c r="K622" s="260">
        <v>5701</v>
      </c>
      <c r="L622" s="260">
        <v>0</v>
      </c>
      <c r="M622" s="260">
        <v>938</v>
      </c>
      <c r="N622" s="261">
        <v>17683.380300968332</v>
      </c>
    </row>
    <row r="623" spans="1:14" s="62" customFormat="1" ht="12">
      <c r="A623" s="255">
        <v>478</v>
      </c>
      <c r="B623" s="255">
        <v>478352322</v>
      </c>
      <c r="C623" s="256" t="s">
        <v>240</v>
      </c>
      <c r="D623" s="255">
        <v>352</v>
      </c>
      <c r="E623" s="256" t="s">
        <v>241</v>
      </c>
      <c r="F623" s="255">
        <v>322</v>
      </c>
      <c r="G623" s="256" t="s">
        <v>119</v>
      </c>
      <c r="H623" s="257">
        <v>0.86</v>
      </c>
      <c r="I623" s="258"/>
      <c r="J623" s="259">
        <v>9220</v>
      </c>
      <c r="K623" s="260">
        <v>5330</v>
      </c>
      <c r="L623" s="260">
        <v>0</v>
      </c>
      <c r="M623" s="260">
        <v>938</v>
      </c>
      <c r="N623" s="261">
        <v>15488</v>
      </c>
    </row>
    <row r="624" spans="1:14" s="62" customFormat="1" ht="12">
      <c r="A624" s="255">
        <v>478</v>
      </c>
      <c r="B624" s="255">
        <v>478352326</v>
      </c>
      <c r="C624" s="256" t="s">
        <v>240</v>
      </c>
      <c r="D624" s="255">
        <v>352</v>
      </c>
      <c r="E624" s="256" t="s">
        <v>241</v>
      </c>
      <c r="F624" s="255">
        <v>326</v>
      </c>
      <c r="G624" s="256" t="s">
        <v>120</v>
      </c>
      <c r="H624" s="257">
        <v>3</v>
      </c>
      <c r="I624" s="258"/>
      <c r="J624" s="259">
        <v>10122</v>
      </c>
      <c r="K624" s="260">
        <v>4251</v>
      </c>
      <c r="L624" s="260">
        <v>0</v>
      </c>
      <c r="M624" s="260">
        <v>938</v>
      </c>
      <c r="N624" s="261">
        <v>15311</v>
      </c>
    </row>
    <row r="625" spans="1:14" s="62" customFormat="1" ht="12">
      <c r="A625" s="255">
        <v>478</v>
      </c>
      <c r="B625" s="255">
        <v>478352343</v>
      </c>
      <c r="C625" s="256" t="s">
        <v>240</v>
      </c>
      <c r="D625" s="255">
        <v>352</v>
      </c>
      <c r="E625" s="256" t="s">
        <v>241</v>
      </c>
      <c r="F625" s="255">
        <v>343</v>
      </c>
      <c r="G625" s="256" t="s">
        <v>234</v>
      </c>
      <c r="H625" s="257">
        <v>0.19</v>
      </c>
      <c r="I625" s="258"/>
      <c r="J625" s="259">
        <v>12620.429836321122</v>
      </c>
      <c r="K625" s="260">
        <v>981</v>
      </c>
      <c r="L625" s="260">
        <v>0</v>
      </c>
      <c r="M625" s="260">
        <v>938</v>
      </c>
      <c r="N625" s="261">
        <v>14539.429836321122</v>
      </c>
    </row>
    <row r="626" spans="1:14" s="62" customFormat="1" ht="12">
      <c r="A626" s="255">
        <v>478</v>
      </c>
      <c r="B626" s="255">
        <v>478352348</v>
      </c>
      <c r="C626" s="256" t="s">
        <v>240</v>
      </c>
      <c r="D626" s="255">
        <v>352</v>
      </c>
      <c r="E626" s="256" t="s">
        <v>241</v>
      </c>
      <c r="F626" s="255">
        <v>348</v>
      </c>
      <c r="G626" s="256" t="s">
        <v>104</v>
      </c>
      <c r="H626" s="257">
        <v>9.08</v>
      </c>
      <c r="I626" s="258"/>
      <c r="J626" s="259">
        <v>12396</v>
      </c>
      <c r="K626" s="260">
        <v>0</v>
      </c>
      <c r="L626" s="260">
        <v>0</v>
      </c>
      <c r="M626" s="260">
        <v>938</v>
      </c>
      <c r="N626" s="261">
        <v>13334</v>
      </c>
    </row>
    <row r="627" spans="1:14" s="62" customFormat="1" ht="12">
      <c r="A627" s="255">
        <v>478</v>
      </c>
      <c r="B627" s="255">
        <v>478352352</v>
      </c>
      <c r="C627" s="256" t="s">
        <v>240</v>
      </c>
      <c r="D627" s="255">
        <v>352</v>
      </c>
      <c r="E627" s="256" t="s">
        <v>241</v>
      </c>
      <c r="F627" s="255">
        <v>352</v>
      </c>
      <c r="G627" s="256" t="s">
        <v>241</v>
      </c>
      <c r="H627" s="257">
        <v>8.5</v>
      </c>
      <c r="I627" s="258"/>
      <c r="J627" s="259">
        <v>12306</v>
      </c>
      <c r="K627" s="260">
        <v>6828</v>
      </c>
      <c r="L627" s="260">
        <v>0</v>
      </c>
      <c r="M627" s="260">
        <v>938</v>
      </c>
      <c r="N627" s="261">
        <v>20072</v>
      </c>
    </row>
    <row r="628" spans="1:14" s="62" customFormat="1" ht="12">
      <c r="A628" s="255">
        <v>478</v>
      </c>
      <c r="B628" s="255">
        <v>478352600</v>
      </c>
      <c r="C628" s="256" t="s">
        <v>240</v>
      </c>
      <c r="D628" s="255">
        <v>352</v>
      </c>
      <c r="E628" s="256" t="s">
        <v>241</v>
      </c>
      <c r="F628" s="255">
        <v>600</v>
      </c>
      <c r="G628" s="256" t="s">
        <v>142</v>
      </c>
      <c r="H628" s="257">
        <v>34.459999999999994</v>
      </c>
      <c r="I628" s="258"/>
      <c r="J628" s="259">
        <v>10453</v>
      </c>
      <c r="K628" s="260">
        <v>4820</v>
      </c>
      <c r="L628" s="260">
        <v>0</v>
      </c>
      <c r="M628" s="260">
        <v>938</v>
      </c>
      <c r="N628" s="261">
        <v>16211</v>
      </c>
    </row>
    <row r="629" spans="1:14" s="62" customFormat="1" ht="12">
      <c r="A629" s="255">
        <v>478</v>
      </c>
      <c r="B629" s="255">
        <v>478352610</v>
      </c>
      <c r="C629" s="256" t="s">
        <v>240</v>
      </c>
      <c r="D629" s="255">
        <v>352</v>
      </c>
      <c r="E629" s="256" t="s">
        <v>241</v>
      </c>
      <c r="F629" s="255">
        <v>610</v>
      </c>
      <c r="G629" s="256" t="s">
        <v>235</v>
      </c>
      <c r="H629" s="257">
        <v>7.5</v>
      </c>
      <c r="I629" s="258"/>
      <c r="J629" s="259">
        <v>11115</v>
      </c>
      <c r="K629" s="260">
        <v>2578</v>
      </c>
      <c r="L629" s="260">
        <v>0</v>
      </c>
      <c r="M629" s="260">
        <v>938</v>
      </c>
      <c r="N629" s="261">
        <v>14631</v>
      </c>
    </row>
    <row r="630" spans="1:14" s="62" customFormat="1" ht="12">
      <c r="A630" s="255">
        <v>478</v>
      </c>
      <c r="B630" s="255">
        <v>478352616</v>
      </c>
      <c r="C630" s="256" t="s">
        <v>240</v>
      </c>
      <c r="D630" s="255">
        <v>352</v>
      </c>
      <c r="E630" s="256" t="s">
        <v>241</v>
      </c>
      <c r="F630" s="255">
        <v>616</v>
      </c>
      <c r="G630" s="256" t="s">
        <v>87</v>
      </c>
      <c r="H630" s="257">
        <v>52.99</v>
      </c>
      <c r="I630" s="258"/>
      <c r="J630" s="259">
        <v>11033</v>
      </c>
      <c r="K630" s="260">
        <v>3863</v>
      </c>
      <c r="L630" s="260">
        <v>0</v>
      </c>
      <c r="M630" s="260">
        <v>938</v>
      </c>
      <c r="N630" s="261">
        <v>15834</v>
      </c>
    </row>
    <row r="631" spans="1:14" s="62" customFormat="1" ht="12">
      <c r="A631" s="255">
        <v>478</v>
      </c>
      <c r="B631" s="255">
        <v>478352620</v>
      </c>
      <c r="C631" s="256" t="s">
        <v>240</v>
      </c>
      <c r="D631" s="255">
        <v>352</v>
      </c>
      <c r="E631" s="256" t="s">
        <v>241</v>
      </c>
      <c r="F631" s="255">
        <v>620</v>
      </c>
      <c r="G631" s="256" t="s">
        <v>121</v>
      </c>
      <c r="H631" s="257">
        <v>1.37</v>
      </c>
      <c r="I631" s="258"/>
      <c r="J631" s="259">
        <v>11023</v>
      </c>
      <c r="K631" s="260">
        <v>6016</v>
      </c>
      <c r="L631" s="260">
        <v>0</v>
      </c>
      <c r="M631" s="260">
        <v>938</v>
      </c>
      <c r="N631" s="261">
        <v>17977</v>
      </c>
    </row>
    <row r="632" spans="1:14" s="62" customFormat="1" ht="12">
      <c r="A632" s="255">
        <v>478</v>
      </c>
      <c r="B632" s="255">
        <v>478352640</v>
      </c>
      <c r="C632" s="256" t="s">
        <v>240</v>
      </c>
      <c r="D632" s="255">
        <v>352</v>
      </c>
      <c r="E632" s="256" t="s">
        <v>241</v>
      </c>
      <c r="F632" s="255">
        <v>640</v>
      </c>
      <c r="G632" s="256" t="s">
        <v>243</v>
      </c>
      <c r="H632" s="257">
        <v>1</v>
      </c>
      <c r="I632" s="258"/>
      <c r="J632" s="259">
        <v>11023</v>
      </c>
      <c r="K632" s="260">
        <v>8338</v>
      </c>
      <c r="L632" s="260">
        <v>0</v>
      </c>
      <c r="M632" s="260">
        <v>938</v>
      </c>
      <c r="N632" s="261">
        <v>20299</v>
      </c>
    </row>
    <row r="633" spans="1:14" s="62" customFormat="1" ht="12">
      <c r="A633" s="255">
        <v>478</v>
      </c>
      <c r="B633" s="255">
        <v>478352673</v>
      </c>
      <c r="C633" s="256" t="s">
        <v>240</v>
      </c>
      <c r="D633" s="255">
        <v>352</v>
      </c>
      <c r="E633" s="256" t="s">
        <v>241</v>
      </c>
      <c r="F633" s="255">
        <v>673</v>
      </c>
      <c r="G633" s="256" t="s">
        <v>143</v>
      </c>
      <c r="H633" s="257">
        <v>22</v>
      </c>
      <c r="I633" s="258"/>
      <c r="J633" s="259">
        <v>10609</v>
      </c>
      <c r="K633" s="260">
        <v>6812</v>
      </c>
      <c r="L633" s="260">
        <v>0</v>
      </c>
      <c r="M633" s="260">
        <v>938</v>
      </c>
      <c r="N633" s="261">
        <v>18359</v>
      </c>
    </row>
    <row r="634" spans="1:14" s="62" customFormat="1" ht="12">
      <c r="A634" s="255">
        <v>478</v>
      </c>
      <c r="B634" s="255">
        <v>478352695</v>
      </c>
      <c r="C634" s="256" t="s">
        <v>240</v>
      </c>
      <c r="D634" s="255">
        <v>352</v>
      </c>
      <c r="E634" s="256" t="s">
        <v>241</v>
      </c>
      <c r="F634" s="255">
        <v>695</v>
      </c>
      <c r="G634" s="256" t="s">
        <v>122</v>
      </c>
      <c r="H634" s="257">
        <v>1</v>
      </c>
      <c r="I634" s="258"/>
      <c r="J634" s="259">
        <v>11023</v>
      </c>
      <c r="K634" s="260">
        <v>7103</v>
      </c>
      <c r="L634" s="260">
        <v>0</v>
      </c>
      <c r="M634" s="260">
        <v>938</v>
      </c>
      <c r="N634" s="261">
        <v>19064</v>
      </c>
    </row>
    <row r="635" spans="1:14" s="62" customFormat="1" ht="12">
      <c r="A635" s="255">
        <v>478</v>
      </c>
      <c r="B635" s="255">
        <v>478352720</v>
      </c>
      <c r="C635" s="256" t="s">
        <v>240</v>
      </c>
      <c r="D635" s="255">
        <v>352</v>
      </c>
      <c r="E635" s="256" t="s">
        <v>241</v>
      </c>
      <c r="F635" s="255">
        <v>720</v>
      </c>
      <c r="G635" s="256" t="s">
        <v>237</v>
      </c>
      <c r="H635" s="257">
        <v>3</v>
      </c>
      <c r="I635" s="258"/>
      <c r="J635" s="259">
        <v>9821</v>
      </c>
      <c r="K635" s="260">
        <v>2160</v>
      </c>
      <c r="L635" s="260">
        <v>0</v>
      </c>
      <c r="M635" s="260">
        <v>938</v>
      </c>
      <c r="N635" s="261">
        <v>12919</v>
      </c>
    </row>
    <row r="636" spans="1:14" s="62" customFormat="1" ht="12">
      <c r="A636" s="255">
        <v>478</v>
      </c>
      <c r="B636" s="255">
        <v>478352725</v>
      </c>
      <c r="C636" s="256" t="s">
        <v>240</v>
      </c>
      <c r="D636" s="255">
        <v>352</v>
      </c>
      <c r="E636" s="256" t="s">
        <v>241</v>
      </c>
      <c r="F636" s="255">
        <v>725</v>
      </c>
      <c r="G636" s="256" t="s">
        <v>123</v>
      </c>
      <c r="H636" s="257">
        <v>15.98</v>
      </c>
      <c r="I636" s="258"/>
      <c r="J636" s="259">
        <v>10723</v>
      </c>
      <c r="K636" s="260">
        <v>3484</v>
      </c>
      <c r="L636" s="260">
        <v>0</v>
      </c>
      <c r="M636" s="260">
        <v>938</v>
      </c>
      <c r="N636" s="261">
        <v>15145</v>
      </c>
    </row>
    <row r="637" spans="1:14" s="62" customFormat="1" ht="12">
      <c r="A637" s="255">
        <v>478</v>
      </c>
      <c r="B637" s="255">
        <v>478352735</v>
      </c>
      <c r="C637" s="256" t="s">
        <v>240</v>
      </c>
      <c r="D637" s="255">
        <v>352</v>
      </c>
      <c r="E637" s="256" t="s">
        <v>241</v>
      </c>
      <c r="F637" s="255">
        <v>735</v>
      </c>
      <c r="G637" s="256" t="s">
        <v>125</v>
      </c>
      <c r="H637" s="257">
        <v>29.46</v>
      </c>
      <c r="I637" s="258"/>
      <c r="J637" s="259">
        <v>11169</v>
      </c>
      <c r="K637" s="260">
        <v>5266</v>
      </c>
      <c r="L637" s="260">
        <v>0</v>
      </c>
      <c r="M637" s="260">
        <v>938</v>
      </c>
      <c r="N637" s="261">
        <v>17373</v>
      </c>
    </row>
    <row r="638" spans="1:14" s="62" customFormat="1" ht="12">
      <c r="A638" s="255">
        <v>478</v>
      </c>
      <c r="B638" s="255">
        <v>478352753</v>
      </c>
      <c r="C638" s="256" t="s">
        <v>240</v>
      </c>
      <c r="D638" s="255">
        <v>352</v>
      </c>
      <c r="E638" s="256" t="s">
        <v>241</v>
      </c>
      <c r="F638" s="255">
        <v>753</v>
      </c>
      <c r="G638" s="256" t="s">
        <v>238</v>
      </c>
      <c r="H638" s="257">
        <v>4</v>
      </c>
      <c r="I638" s="258"/>
      <c r="J638" s="259">
        <v>11466</v>
      </c>
      <c r="K638" s="260">
        <v>4655</v>
      </c>
      <c r="L638" s="260">
        <v>0</v>
      </c>
      <c r="M638" s="260">
        <v>938</v>
      </c>
      <c r="N638" s="261">
        <v>17059</v>
      </c>
    </row>
    <row r="639" spans="1:14" s="62" customFormat="1" ht="12">
      <c r="A639" s="255">
        <v>478</v>
      </c>
      <c r="B639" s="255">
        <v>478352770</v>
      </c>
      <c r="C639" s="256" t="s">
        <v>240</v>
      </c>
      <c r="D639" s="255">
        <v>352</v>
      </c>
      <c r="E639" s="256" t="s">
        <v>241</v>
      </c>
      <c r="F639" s="255">
        <v>770</v>
      </c>
      <c r="G639" s="256" t="s">
        <v>347</v>
      </c>
      <c r="H639" s="257">
        <v>0.5</v>
      </c>
      <c r="I639" s="258"/>
      <c r="J639" s="259">
        <v>11023</v>
      </c>
      <c r="K639" s="260">
        <v>1968</v>
      </c>
      <c r="L639" s="260">
        <v>0</v>
      </c>
      <c r="M639" s="260">
        <v>938</v>
      </c>
      <c r="N639" s="261">
        <v>13929</v>
      </c>
    </row>
    <row r="640" spans="1:14" s="62" customFormat="1" ht="12">
      <c r="A640" s="255">
        <v>478</v>
      </c>
      <c r="B640" s="255">
        <v>478352775</v>
      </c>
      <c r="C640" s="256" t="s">
        <v>240</v>
      </c>
      <c r="D640" s="255">
        <v>352</v>
      </c>
      <c r="E640" s="256" t="s">
        <v>241</v>
      </c>
      <c r="F640" s="255">
        <v>775</v>
      </c>
      <c r="G640" s="256" t="s">
        <v>126</v>
      </c>
      <c r="H640" s="257">
        <v>18</v>
      </c>
      <c r="I640" s="258"/>
      <c r="J640" s="259">
        <v>10288</v>
      </c>
      <c r="K640" s="260">
        <v>2899</v>
      </c>
      <c r="L640" s="260">
        <v>0</v>
      </c>
      <c r="M640" s="260">
        <v>938</v>
      </c>
      <c r="N640" s="261">
        <v>14125</v>
      </c>
    </row>
    <row r="641" spans="1:14" s="62" customFormat="1" ht="12">
      <c r="A641" s="255">
        <v>479</v>
      </c>
      <c r="B641" s="255">
        <v>479278005</v>
      </c>
      <c r="C641" s="256" t="s">
        <v>244</v>
      </c>
      <c r="D641" s="255">
        <v>278</v>
      </c>
      <c r="E641" s="256" t="s">
        <v>196</v>
      </c>
      <c r="F641" s="255">
        <v>5</v>
      </c>
      <c r="G641" s="256" t="s">
        <v>153</v>
      </c>
      <c r="H641" s="257">
        <v>3.9299999999999997</v>
      </c>
      <c r="I641" s="258"/>
      <c r="J641" s="259">
        <v>11590</v>
      </c>
      <c r="K641" s="260">
        <v>5724</v>
      </c>
      <c r="L641" s="260">
        <v>0</v>
      </c>
      <c r="M641" s="260">
        <v>938</v>
      </c>
      <c r="N641" s="261">
        <v>18252</v>
      </c>
    </row>
    <row r="642" spans="1:14" s="62" customFormat="1" ht="12">
      <c r="A642" s="255">
        <v>479</v>
      </c>
      <c r="B642" s="255">
        <v>479278024</v>
      </c>
      <c r="C642" s="256" t="s">
        <v>244</v>
      </c>
      <c r="D642" s="255">
        <v>278</v>
      </c>
      <c r="E642" s="256" t="s">
        <v>196</v>
      </c>
      <c r="F642" s="255">
        <v>24</v>
      </c>
      <c r="G642" s="256" t="s">
        <v>34</v>
      </c>
      <c r="H642" s="257">
        <v>20.96</v>
      </c>
      <c r="I642" s="258"/>
      <c r="J642" s="259">
        <v>10831</v>
      </c>
      <c r="K642" s="260">
        <v>2856</v>
      </c>
      <c r="L642" s="260">
        <v>0</v>
      </c>
      <c r="M642" s="260">
        <v>938</v>
      </c>
      <c r="N642" s="261">
        <v>14625</v>
      </c>
    </row>
    <row r="643" spans="1:14" s="62" customFormat="1" ht="12">
      <c r="A643" s="255">
        <v>479</v>
      </c>
      <c r="B643" s="255">
        <v>479278061</v>
      </c>
      <c r="C643" s="256" t="s">
        <v>244</v>
      </c>
      <c r="D643" s="255">
        <v>278</v>
      </c>
      <c r="E643" s="256" t="s">
        <v>196</v>
      </c>
      <c r="F643" s="255">
        <v>61</v>
      </c>
      <c r="G643" s="256" t="s">
        <v>154</v>
      </c>
      <c r="H643" s="257">
        <v>31.310000000000002</v>
      </c>
      <c r="I643" s="258"/>
      <c r="J643" s="259">
        <v>13367</v>
      </c>
      <c r="K643" s="260">
        <v>824</v>
      </c>
      <c r="L643" s="260">
        <v>0</v>
      </c>
      <c r="M643" s="260">
        <v>938</v>
      </c>
      <c r="N643" s="261">
        <v>15129</v>
      </c>
    </row>
    <row r="644" spans="1:14" s="62" customFormat="1" ht="12">
      <c r="A644" s="255">
        <v>479</v>
      </c>
      <c r="B644" s="255">
        <v>479278086</v>
      </c>
      <c r="C644" s="256" t="s">
        <v>244</v>
      </c>
      <c r="D644" s="255">
        <v>278</v>
      </c>
      <c r="E644" s="256" t="s">
        <v>196</v>
      </c>
      <c r="F644" s="255">
        <v>86</v>
      </c>
      <c r="G644" s="256" t="s">
        <v>191</v>
      </c>
      <c r="H644" s="257">
        <v>17.509999999999998</v>
      </c>
      <c r="I644" s="258"/>
      <c r="J644" s="259">
        <v>10675</v>
      </c>
      <c r="K644" s="260">
        <v>1551</v>
      </c>
      <c r="L644" s="260">
        <v>0</v>
      </c>
      <c r="M644" s="260">
        <v>938</v>
      </c>
      <c r="N644" s="261">
        <v>13164</v>
      </c>
    </row>
    <row r="645" spans="1:14" s="62" customFormat="1" ht="12">
      <c r="A645" s="255">
        <v>479</v>
      </c>
      <c r="B645" s="255">
        <v>479278087</v>
      </c>
      <c r="C645" s="256" t="s">
        <v>244</v>
      </c>
      <c r="D645" s="255">
        <v>278</v>
      </c>
      <c r="E645" s="256" t="s">
        <v>196</v>
      </c>
      <c r="F645" s="255">
        <v>87</v>
      </c>
      <c r="G645" s="256" t="s">
        <v>155</v>
      </c>
      <c r="H645" s="257">
        <v>5</v>
      </c>
      <c r="I645" s="258"/>
      <c r="J645" s="259">
        <v>11802</v>
      </c>
      <c r="K645" s="260">
        <v>5104</v>
      </c>
      <c r="L645" s="260">
        <v>0</v>
      </c>
      <c r="M645" s="260">
        <v>938</v>
      </c>
      <c r="N645" s="261">
        <v>17844</v>
      </c>
    </row>
    <row r="646" spans="1:14" s="62" customFormat="1" ht="12">
      <c r="A646" s="255">
        <v>479</v>
      </c>
      <c r="B646" s="255">
        <v>479278091</v>
      </c>
      <c r="C646" s="256" t="s">
        <v>244</v>
      </c>
      <c r="D646" s="255">
        <v>278</v>
      </c>
      <c r="E646" s="256" t="s">
        <v>196</v>
      </c>
      <c r="F646" s="255">
        <v>91</v>
      </c>
      <c r="G646" s="256" t="s">
        <v>35</v>
      </c>
      <c r="H646" s="257">
        <v>1</v>
      </c>
      <c r="I646" s="258"/>
      <c r="J646" s="259">
        <v>11023</v>
      </c>
      <c r="K646" s="260">
        <v>14277</v>
      </c>
      <c r="L646" s="260">
        <v>0</v>
      </c>
      <c r="M646" s="260">
        <v>938</v>
      </c>
      <c r="N646" s="261">
        <v>26238</v>
      </c>
    </row>
    <row r="647" spans="1:14" s="62" customFormat="1" ht="12">
      <c r="A647" s="255">
        <v>479</v>
      </c>
      <c r="B647" s="255">
        <v>479278111</v>
      </c>
      <c r="C647" s="256" t="s">
        <v>244</v>
      </c>
      <c r="D647" s="255">
        <v>278</v>
      </c>
      <c r="E647" s="256" t="s">
        <v>196</v>
      </c>
      <c r="F647" s="255">
        <v>111</v>
      </c>
      <c r="G647" s="256" t="s">
        <v>245</v>
      </c>
      <c r="H647" s="257">
        <v>8.9</v>
      </c>
      <c r="I647" s="258"/>
      <c r="J647" s="259">
        <v>12500</v>
      </c>
      <c r="K647" s="260">
        <v>2905</v>
      </c>
      <c r="L647" s="260">
        <v>0</v>
      </c>
      <c r="M647" s="260">
        <v>938</v>
      </c>
      <c r="N647" s="261">
        <v>16343</v>
      </c>
    </row>
    <row r="648" spans="1:14" s="62" customFormat="1" ht="12">
      <c r="A648" s="255">
        <v>479</v>
      </c>
      <c r="B648" s="255">
        <v>479278114</v>
      </c>
      <c r="C648" s="256" t="s">
        <v>244</v>
      </c>
      <c r="D648" s="255">
        <v>278</v>
      </c>
      <c r="E648" s="256" t="s">
        <v>196</v>
      </c>
      <c r="F648" s="255">
        <v>114</v>
      </c>
      <c r="G648" s="256" t="s">
        <v>33</v>
      </c>
      <c r="H648" s="257">
        <v>2</v>
      </c>
      <c r="I648" s="258"/>
      <c r="J648" s="259">
        <v>11023</v>
      </c>
      <c r="K648" s="260">
        <v>2130</v>
      </c>
      <c r="L648" s="260">
        <v>0</v>
      </c>
      <c r="M648" s="260">
        <v>938</v>
      </c>
      <c r="N648" s="261">
        <v>14091</v>
      </c>
    </row>
    <row r="649" spans="1:14" s="62" customFormat="1" ht="12">
      <c r="A649" s="255">
        <v>479</v>
      </c>
      <c r="B649" s="255">
        <v>479278117</v>
      </c>
      <c r="C649" s="256" t="s">
        <v>244</v>
      </c>
      <c r="D649" s="255">
        <v>278</v>
      </c>
      <c r="E649" s="256" t="s">
        <v>196</v>
      </c>
      <c r="F649" s="255">
        <v>117</v>
      </c>
      <c r="G649" s="256" t="s">
        <v>36</v>
      </c>
      <c r="H649" s="257">
        <v>12</v>
      </c>
      <c r="I649" s="258"/>
      <c r="J649" s="259">
        <v>11521</v>
      </c>
      <c r="K649" s="260">
        <v>5592</v>
      </c>
      <c r="L649" s="260">
        <v>0</v>
      </c>
      <c r="M649" s="260">
        <v>938</v>
      </c>
      <c r="N649" s="261">
        <v>18051</v>
      </c>
    </row>
    <row r="650" spans="1:14" s="62" customFormat="1" ht="12">
      <c r="A650" s="255">
        <v>479</v>
      </c>
      <c r="B650" s="255">
        <v>479278127</v>
      </c>
      <c r="C650" s="256" t="s">
        <v>244</v>
      </c>
      <c r="D650" s="255">
        <v>278</v>
      </c>
      <c r="E650" s="256" t="s">
        <v>196</v>
      </c>
      <c r="F650" s="255">
        <v>127</v>
      </c>
      <c r="G650" s="256" t="s">
        <v>193</v>
      </c>
      <c r="H650" s="257">
        <v>7</v>
      </c>
      <c r="I650" s="258"/>
      <c r="J650" s="259">
        <v>11567</v>
      </c>
      <c r="K650" s="260">
        <v>5910</v>
      </c>
      <c r="L650" s="260">
        <v>0</v>
      </c>
      <c r="M650" s="260">
        <v>938</v>
      </c>
      <c r="N650" s="261">
        <v>18415</v>
      </c>
    </row>
    <row r="651" spans="1:14" s="62" customFormat="1" ht="12">
      <c r="A651" s="255">
        <v>479</v>
      </c>
      <c r="B651" s="255">
        <v>479278137</v>
      </c>
      <c r="C651" s="256" t="s">
        <v>244</v>
      </c>
      <c r="D651" s="255">
        <v>278</v>
      </c>
      <c r="E651" s="256" t="s">
        <v>196</v>
      </c>
      <c r="F651" s="255">
        <v>137</v>
      </c>
      <c r="G651" s="256" t="s">
        <v>202</v>
      </c>
      <c r="H651" s="257">
        <v>25.580000000000002</v>
      </c>
      <c r="I651" s="258"/>
      <c r="J651" s="259">
        <v>11849</v>
      </c>
      <c r="K651" s="260">
        <v>0</v>
      </c>
      <c r="L651" s="260">
        <v>0</v>
      </c>
      <c r="M651" s="260">
        <v>938</v>
      </c>
      <c r="N651" s="261">
        <v>12787</v>
      </c>
    </row>
    <row r="652" spans="1:14" s="62" customFormat="1" ht="12">
      <c r="A652" s="255">
        <v>479</v>
      </c>
      <c r="B652" s="255">
        <v>479278159</v>
      </c>
      <c r="C652" s="256" t="s">
        <v>244</v>
      </c>
      <c r="D652" s="255">
        <v>278</v>
      </c>
      <c r="E652" s="256" t="s">
        <v>196</v>
      </c>
      <c r="F652" s="255">
        <v>159</v>
      </c>
      <c r="G652" s="256" t="s">
        <v>156</v>
      </c>
      <c r="H652" s="257">
        <v>1</v>
      </c>
      <c r="I652" s="258"/>
      <c r="J652" s="259">
        <v>11023</v>
      </c>
      <c r="K652" s="260">
        <v>5322</v>
      </c>
      <c r="L652" s="260">
        <v>0</v>
      </c>
      <c r="M652" s="260">
        <v>938</v>
      </c>
      <c r="N652" s="261">
        <v>17283</v>
      </c>
    </row>
    <row r="653" spans="1:14" s="62" customFormat="1" ht="12">
      <c r="A653" s="255">
        <v>479</v>
      </c>
      <c r="B653" s="255">
        <v>479278161</v>
      </c>
      <c r="C653" s="256" t="s">
        <v>244</v>
      </c>
      <c r="D653" s="255">
        <v>278</v>
      </c>
      <c r="E653" s="256" t="s">
        <v>196</v>
      </c>
      <c r="F653" s="255">
        <v>161</v>
      </c>
      <c r="G653" s="256" t="s">
        <v>157</v>
      </c>
      <c r="H653" s="257">
        <v>6.44</v>
      </c>
      <c r="I653" s="258"/>
      <c r="J653" s="259">
        <v>11555</v>
      </c>
      <c r="K653" s="260">
        <v>4869</v>
      </c>
      <c r="L653" s="260">
        <v>0</v>
      </c>
      <c r="M653" s="260">
        <v>938</v>
      </c>
      <c r="N653" s="261">
        <v>17362</v>
      </c>
    </row>
    <row r="654" spans="1:14" s="62" customFormat="1" ht="12">
      <c r="A654" s="255">
        <v>479</v>
      </c>
      <c r="B654" s="255">
        <v>479278191</v>
      </c>
      <c r="C654" s="256" t="s">
        <v>244</v>
      </c>
      <c r="D654" s="255">
        <v>278</v>
      </c>
      <c r="E654" s="256" t="s">
        <v>196</v>
      </c>
      <c r="F654" s="255">
        <v>191</v>
      </c>
      <c r="G654" s="256" t="s">
        <v>246</v>
      </c>
      <c r="H654" s="257">
        <v>6.2</v>
      </c>
      <c r="I654" s="258"/>
      <c r="J654" s="259">
        <v>11194</v>
      </c>
      <c r="K654" s="260">
        <v>3848</v>
      </c>
      <c r="L654" s="260">
        <v>0</v>
      </c>
      <c r="M654" s="260">
        <v>938</v>
      </c>
      <c r="N654" s="261">
        <v>15980</v>
      </c>
    </row>
    <row r="655" spans="1:14" s="62" customFormat="1" ht="12">
      <c r="A655" s="255">
        <v>479</v>
      </c>
      <c r="B655" s="255">
        <v>479278210</v>
      </c>
      <c r="C655" s="256" t="s">
        <v>244</v>
      </c>
      <c r="D655" s="255">
        <v>278</v>
      </c>
      <c r="E655" s="256" t="s">
        <v>196</v>
      </c>
      <c r="F655" s="255">
        <v>210</v>
      </c>
      <c r="G655" s="256" t="s">
        <v>194</v>
      </c>
      <c r="H655" s="257">
        <v>21.010000000000005</v>
      </c>
      <c r="I655" s="258"/>
      <c r="J655" s="259">
        <v>12276</v>
      </c>
      <c r="K655" s="260">
        <v>5036</v>
      </c>
      <c r="L655" s="260">
        <v>0</v>
      </c>
      <c r="M655" s="260">
        <v>938</v>
      </c>
      <c r="N655" s="261">
        <v>18250</v>
      </c>
    </row>
    <row r="656" spans="1:14" s="62" customFormat="1" ht="12">
      <c r="A656" s="255">
        <v>479</v>
      </c>
      <c r="B656" s="255">
        <v>479278227</v>
      </c>
      <c r="C656" s="256" t="s">
        <v>244</v>
      </c>
      <c r="D656" s="255">
        <v>278</v>
      </c>
      <c r="E656" s="256" t="s">
        <v>196</v>
      </c>
      <c r="F656" s="255">
        <v>227</v>
      </c>
      <c r="G656" s="256" t="s">
        <v>247</v>
      </c>
      <c r="H656" s="257">
        <v>5.55</v>
      </c>
      <c r="I656" s="258"/>
      <c r="J656" s="259">
        <v>12132</v>
      </c>
      <c r="K656" s="260">
        <v>3492</v>
      </c>
      <c r="L656" s="260">
        <v>0</v>
      </c>
      <c r="M656" s="260">
        <v>938</v>
      </c>
      <c r="N656" s="261">
        <v>16562</v>
      </c>
    </row>
    <row r="657" spans="1:14" s="62" customFormat="1" ht="12">
      <c r="A657" s="255">
        <v>479</v>
      </c>
      <c r="B657" s="255">
        <v>479278278</v>
      </c>
      <c r="C657" s="256" t="s">
        <v>244</v>
      </c>
      <c r="D657" s="255">
        <v>278</v>
      </c>
      <c r="E657" s="256" t="s">
        <v>196</v>
      </c>
      <c r="F657" s="255">
        <v>278</v>
      </c>
      <c r="G657" s="256" t="s">
        <v>196</v>
      </c>
      <c r="H657" s="257">
        <v>51.21</v>
      </c>
      <c r="I657" s="258"/>
      <c r="J657" s="259">
        <v>11790</v>
      </c>
      <c r="K657" s="260">
        <v>2689</v>
      </c>
      <c r="L657" s="260">
        <v>0</v>
      </c>
      <c r="M657" s="260">
        <v>938</v>
      </c>
      <c r="N657" s="261">
        <v>15417</v>
      </c>
    </row>
    <row r="658" spans="1:14" s="62" customFormat="1" ht="12">
      <c r="A658" s="255">
        <v>479</v>
      </c>
      <c r="B658" s="255">
        <v>479278281</v>
      </c>
      <c r="C658" s="256" t="s">
        <v>244</v>
      </c>
      <c r="D658" s="255">
        <v>278</v>
      </c>
      <c r="E658" s="256" t="s">
        <v>196</v>
      </c>
      <c r="F658" s="255">
        <v>281</v>
      </c>
      <c r="G658" s="256" t="s">
        <v>152</v>
      </c>
      <c r="H658" s="257">
        <v>56.33</v>
      </c>
      <c r="I658" s="258"/>
      <c r="J658" s="259">
        <v>14179</v>
      </c>
      <c r="K658" s="260">
        <v>0</v>
      </c>
      <c r="L658" s="260">
        <v>0</v>
      </c>
      <c r="M658" s="260">
        <v>938</v>
      </c>
      <c r="N658" s="261">
        <v>15117</v>
      </c>
    </row>
    <row r="659" spans="1:14" s="62" customFormat="1" ht="12">
      <c r="A659" s="255">
        <v>479</v>
      </c>
      <c r="B659" s="255">
        <v>479278309</v>
      </c>
      <c r="C659" s="256" t="s">
        <v>244</v>
      </c>
      <c r="D659" s="255">
        <v>278</v>
      </c>
      <c r="E659" s="256" t="s">
        <v>196</v>
      </c>
      <c r="F659" s="255">
        <v>309</v>
      </c>
      <c r="G659" s="256" t="s">
        <v>203</v>
      </c>
      <c r="H659" s="257">
        <v>4</v>
      </c>
      <c r="I659" s="258"/>
      <c r="J659" s="259">
        <v>12682</v>
      </c>
      <c r="K659" s="260">
        <v>1193</v>
      </c>
      <c r="L659" s="260">
        <v>0</v>
      </c>
      <c r="M659" s="260">
        <v>938</v>
      </c>
      <c r="N659" s="261">
        <v>14813</v>
      </c>
    </row>
    <row r="660" spans="1:14" s="62" customFormat="1" ht="12">
      <c r="A660" s="255">
        <v>479</v>
      </c>
      <c r="B660" s="255">
        <v>479278325</v>
      </c>
      <c r="C660" s="256" t="s">
        <v>244</v>
      </c>
      <c r="D660" s="255">
        <v>278</v>
      </c>
      <c r="E660" s="256" t="s">
        <v>196</v>
      </c>
      <c r="F660" s="255">
        <v>325</v>
      </c>
      <c r="G660" s="256" t="s">
        <v>204</v>
      </c>
      <c r="H660" s="257">
        <v>17.11</v>
      </c>
      <c r="I660" s="258"/>
      <c r="J660" s="259">
        <v>12119</v>
      </c>
      <c r="K660" s="260">
        <v>1693</v>
      </c>
      <c r="L660" s="260">
        <v>0</v>
      </c>
      <c r="M660" s="260">
        <v>938</v>
      </c>
      <c r="N660" s="261">
        <v>14750</v>
      </c>
    </row>
    <row r="661" spans="1:14" s="62" customFormat="1" ht="12">
      <c r="A661" s="255">
        <v>479</v>
      </c>
      <c r="B661" s="255">
        <v>479278332</v>
      </c>
      <c r="C661" s="256" t="s">
        <v>244</v>
      </c>
      <c r="D661" s="255">
        <v>278</v>
      </c>
      <c r="E661" s="256" t="s">
        <v>196</v>
      </c>
      <c r="F661" s="255">
        <v>332</v>
      </c>
      <c r="G661" s="256" t="s">
        <v>205</v>
      </c>
      <c r="H661" s="257">
        <v>10</v>
      </c>
      <c r="I661" s="258"/>
      <c r="J661" s="259">
        <v>12105</v>
      </c>
      <c r="K661" s="260">
        <v>915</v>
      </c>
      <c r="L661" s="260">
        <v>0</v>
      </c>
      <c r="M661" s="260">
        <v>938</v>
      </c>
      <c r="N661" s="261">
        <v>13958</v>
      </c>
    </row>
    <row r="662" spans="1:14" s="62" customFormat="1" ht="12">
      <c r="A662" s="255">
        <v>479</v>
      </c>
      <c r="B662" s="255">
        <v>479278605</v>
      </c>
      <c r="C662" s="256" t="s">
        <v>244</v>
      </c>
      <c r="D662" s="255">
        <v>278</v>
      </c>
      <c r="E662" s="256" t="s">
        <v>196</v>
      </c>
      <c r="F662" s="255">
        <v>605</v>
      </c>
      <c r="G662" s="256" t="s">
        <v>199</v>
      </c>
      <c r="H662" s="257">
        <v>31.469999999999995</v>
      </c>
      <c r="I662" s="258"/>
      <c r="J662" s="259">
        <v>12050</v>
      </c>
      <c r="K662" s="260">
        <v>8724</v>
      </c>
      <c r="L662" s="260">
        <v>0</v>
      </c>
      <c r="M662" s="260">
        <v>938</v>
      </c>
      <c r="N662" s="261">
        <v>21712</v>
      </c>
    </row>
    <row r="663" spans="1:14" s="62" customFormat="1" ht="12">
      <c r="A663" s="255">
        <v>479</v>
      </c>
      <c r="B663" s="255">
        <v>479278635</v>
      </c>
      <c r="C663" s="256" t="s">
        <v>244</v>
      </c>
      <c r="D663" s="255">
        <v>278</v>
      </c>
      <c r="E663" s="256" t="s">
        <v>196</v>
      </c>
      <c r="F663" s="255">
        <v>635</v>
      </c>
      <c r="G663" s="256" t="s">
        <v>54</v>
      </c>
      <c r="H663" s="257">
        <v>1</v>
      </c>
      <c r="I663" s="258"/>
      <c r="J663" s="259">
        <v>15661</v>
      </c>
      <c r="K663" s="260">
        <v>6329</v>
      </c>
      <c r="L663" s="260">
        <v>0</v>
      </c>
      <c r="M663" s="260">
        <v>938</v>
      </c>
      <c r="N663" s="261">
        <v>22928</v>
      </c>
    </row>
    <row r="664" spans="1:14" s="62" customFormat="1" ht="12">
      <c r="A664" s="255">
        <v>479</v>
      </c>
      <c r="B664" s="255">
        <v>479278670</v>
      </c>
      <c r="C664" s="256" t="s">
        <v>244</v>
      </c>
      <c r="D664" s="255">
        <v>278</v>
      </c>
      <c r="E664" s="256" t="s">
        <v>196</v>
      </c>
      <c r="F664" s="255">
        <v>670</v>
      </c>
      <c r="G664" s="256" t="s">
        <v>38</v>
      </c>
      <c r="H664" s="257">
        <v>8.5399999999999991</v>
      </c>
      <c r="I664" s="258"/>
      <c r="J664" s="259">
        <v>11589</v>
      </c>
      <c r="K664" s="260">
        <v>8803</v>
      </c>
      <c r="L664" s="260">
        <v>0</v>
      </c>
      <c r="M664" s="260">
        <v>938</v>
      </c>
      <c r="N664" s="261">
        <v>21330</v>
      </c>
    </row>
    <row r="665" spans="1:14" s="62" customFormat="1" ht="12">
      <c r="A665" s="255">
        <v>479</v>
      </c>
      <c r="B665" s="255">
        <v>479278672</v>
      </c>
      <c r="C665" s="256" t="s">
        <v>244</v>
      </c>
      <c r="D665" s="255">
        <v>278</v>
      </c>
      <c r="E665" s="256" t="s">
        <v>196</v>
      </c>
      <c r="F665" s="255">
        <v>672</v>
      </c>
      <c r="G665" s="256" t="s">
        <v>55</v>
      </c>
      <c r="H665" s="257">
        <v>3</v>
      </c>
      <c r="I665" s="258"/>
      <c r="J665" s="259">
        <v>12913</v>
      </c>
      <c r="K665" s="260">
        <v>5199</v>
      </c>
      <c r="L665" s="260">
        <v>0</v>
      </c>
      <c r="M665" s="260">
        <v>938</v>
      </c>
      <c r="N665" s="261">
        <v>19050</v>
      </c>
    </row>
    <row r="666" spans="1:14" s="62" customFormat="1" ht="12">
      <c r="A666" s="255">
        <v>479</v>
      </c>
      <c r="B666" s="255">
        <v>479278674</v>
      </c>
      <c r="C666" s="256" t="s">
        <v>244</v>
      </c>
      <c r="D666" s="255">
        <v>278</v>
      </c>
      <c r="E666" s="256" t="s">
        <v>196</v>
      </c>
      <c r="F666" s="255">
        <v>674</v>
      </c>
      <c r="G666" s="256" t="s">
        <v>39</v>
      </c>
      <c r="H666" s="257">
        <v>8.9</v>
      </c>
      <c r="I666" s="258"/>
      <c r="J666" s="259">
        <v>15655</v>
      </c>
      <c r="K666" s="260">
        <v>8498</v>
      </c>
      <c r="L666" s="260">
        <v>0</v>
      </c>
      <c r="M666" s="260">
        <v>938</v>
      </c>
      <c r="N666" s="261">
        <v>25091</v>
      </c>
    </row>
    <row r="667" spans="1:14" s="62" customFormat="1" ht="12">
      <c r="A667" s="255">
        <v>479</v>
      </c>
      <c r="B667" s="255">
        <v>479278680</v>
      </c>
      <c r="C667" s="256" t="s">
        <v>244</v>
      </c>
      <c r="D667" s="255">
        <v>278</v>
      </c>
      <c r="E667" s="256" t="s">
        <v>196</v>
      </c>
      <c r="F667" s="255">
        <v>680</v>
      </c>
      <c r="G667" s="256" t="s">
        <v>158</v>
      </c>
      <c r="H667" s="257">
        <v>6.93</v>
      </c>
      <c r="I667" s="258"/>
      <c r="J667" s="259">
        <v>13056</v>
      </c>
      <c r="K667" s="260">
        <v>4923</v>
      </c>
      <c r="L667" s="260">
        <v>0</v>
      </c>
      <c r="M667" s="260">
        <v>938</v>
      </c>
      <c r="N667" s="261">
        <v>18917</v>
      </c>
    </row>
    <row r="668" spans="1:14" s="62" customFormat="1" ht="12">
      <c r="A668" s="255">
        <v>479</v>
      </c>
      <c r="B668" s="255">
        <v>479278683</v>
      </c>
      <c r="C668" s="256" t="s">
        <v>244</v>
      </c>
      <c r="D668" s="255">
        <v>278</v>
      </c>
      <c r="E668" s="256" t="s">
        <v>196</v>
      </c>
      <c r="F668" s="255">
        <v>683</v>
      </c>
      <c r="G668" s="256" t="s">
        <v>40</v>
      </c>
      <c r="H668" s="257">
        <v>10</v>
      </c>
      <c r="I668" s="258"/>
      <c r="J668" s="259">
        <v>11107</v>
      </c>
      <c r="K668" s="260">
        <v>9007</v>
      </c>
      <c r="L668" s="260">
        <v>0</v>
      </c>
      <c r="M668" s="260">
        <v>938</v>
      </c>
      <c r="N668" s="261">
        <v>21052</v>
      </c>
    </row>
    <row r="669" spans="1:14" s="62" customFormat="1" ht="12">
      <c r="A669" s="255">
        <v>479</v>
      </c>
      <c r="B669" s="255">
        <v>479278717</v>
      </c>
      <c r="C669" s="256" t="s">
        <v>244</v>
      </c>
      <c r="D669" s="255">
        <v>278</v>
      </c>
      <c r="E669" s="256" t="s">
        <v>196</v>
      </c>
      <c r="F669" s="255">
        <v>717</v>
      </c>
      <c r="G669" s="256" t="s">
        <v>41</v>
      </c>
      <c r="H669" s="257">
        <v>2</v>
      </c>
      <c r="I669" s="258"/>
      <c r="J669" s="259">
        <v>11856.64286764706</v>
      </c>
      <c r="K669" s="260">
        <v>4903</v>
      </c>
      <c r="L669" s="260">
        <v>0</v>
      </c>
      <c r="M669" s="260">
        <v>938</v>
      </c>
      <c r="N669" s="261">
        <v>17697.64286764706</v>
      </c>
    </row>
    <row r="670" spans="1:14" s="62" customFormat="1" ht="12">
      <c r="A670" s="255">
        <v>479</v>
      </c>
      <c r="B670" s="255">
        <v>479278750</v>
      </c>
      <c r="C670" s="256" t="s">
        <v>244</v>
      </c>
      <c r="D670" s="255">
        <v>278</v>
      </c>
      <c r="E670" s="256" t="s">
        <v>196</v>
      </c>
      <c r="F670" s="255">
        <v>750</v>
      </c>
      <c r="G670" s="256" t="s">
        <v>42</v>
      </c>
      <c r="H670" s="257">
        <v>1</v>
      </c>
      <c r="I670" s="258"/>
      <c r="J670" s="259">
        <v>9220</v>
      </c>
      <c r="K670" s="260">
        <v>5838</v>
      </c>
      <c r="L670" s="260">
        <v>0</v>
      </c>
      <c r="M670" s="260">
        <v>938</v>
      </c>
      <c r="N670" s="261">
        <v>15996</v>
      </c>
    </row>
    <row r="671" spans="1:14" s="62" customFormat="1" ht="12">
      <c r="A671" s="255">
        <v>479</v>
      </c>
      <c r="B671" s="255">
        <v>479278753</v>
      </c>
      <c r="C671" s="256" t="s">
        <v>244</v>
      </c>
      <c r="D671" s="255">
        <v>278</v>
      </c>
      <c r="E671" s="256" t="s">
        <v>196</v>
      </c>
      <c r="F671" s="255">
        <v>753</v>
      </c>
      <c r="G671" s="256" t="s">
        <v>238</v>
      </c>
      <c r="H671" s="257">
        <v>1</v>
      </c>
      <c r="I671" s="258"/>
      <c r="J671" s="259">
        <v>11793.585444096136</v>
      </c>
      <c r="K671" s="260">
        <v>4788</v>
      </c>
      <c r="L671" s="260">
        <v>0</v>
      </c>
      <c r="M671" s="260">
        <v>938</v>
      </c>
      <c r="N671" s="261">
        <v>17519.585444096134</v>
      </c>
    </row>
    <row r="672" spans="1:14" s="62" customFormat="1" ht="12">
      <c r="A672" s="255">
        <v>479</v>
      </c>
      <c r="B672" s="255">
        <v>479278755</v>
      </c>
      <c r="C672" s="256" t="s">
        <v>244</v>
      </c>
      <c r="D672" s="255">
        <v>278</v>
      </c>
      <c r="E672" s="256" t="s">
        <v>196</v>
      </c>
      <c r="F672" s="255">
        <v>755</v>
      </c>
      <c r="G672" s="256" t="s">
        <v>43</v>
      </c>
      <c r="H672" s="257">
        <v>4</v>
      </c>
      <c r="I672" s="258"/>
      <c r="J672" s="259">
        <v>9821</v>
      </c>
      <c r="K672" s="260">
        <v>4590</v>
      </c>
      <c r="L672" s="260">
        <v>0</v>
      </c>
      <c r="M672" s="260">
        <v>938</v>
      </c>
      <c r="N672" s="261">
        <v>15349</v>
      </c>
    </row>
    <row r="673" spans="1:14" s="62" customFormat="1" ht="12">
      <c r="A673" s="255">
        <v>479</v>
      </c>
      <c r="B673" s="255">
        <v>479278766</v>
      </c>
      <c r="C673" s="256" t="s">
        <v>244</v>
      </c>
      <c r="D673" s="255">
        <v>278</v>
      </c>
      <c r="E673" s="256" t="s">
        <v>196</v>
      </c>
      <c r="F673" s="255">
        <v>766</v>
      </c>
      <c r="G673" s="256" t="s">
        <v>248</v>
      </c>
      <c r="H673" s="257">
        <v>2</v>
      </c>
      <c r="I673" s="258"/>
      <c r="J673" s="259">
        <v>11023</v>
      </c>
      <c r="K673" s="260">
        <v>3890</v>
      </c>
      <c r="L673" s="260">
        <v>0</v>
      </c>
      <c r="M673" s="260">
        <v>938</v>
      </c>
      <c r="N673" s="261">
        <v>15851</v>
      </c>
    </row>
    <row r="674" spans="1:14" s="62" customFormat="1" ht="12">
      <c r="A674" s="255">
        <v>481</v>
      </c>
      <c r="B674" s="255">
        <v>481035001</v>
      </c>
      <c r="C674" s="256" t="s">
        <v>249</v>
      </c>
      <c r="D674" s="255">
        <v>35</v>
      </c>
      <c r="E674" s="256" t="s">
        <v>12</v>
      </c>
      <c r="F674" s="255">
        <v>1</v>
      </c>
      <c r="G674" s="256" t="s">
        <v>59</v>
      </c>
      <c r="H674" s="257">
        <v>1</v>
      </c>
      <c r="I674" s="258"/>
      <c r="J674" s="259">
        <v>12097.490041605108</v>
      </c>
      <c r="K674" s="260">
        <v>2032</v>
      </c>
      <c r="L674" s="260">
        <v>0</v>
      </c>
      <c r="M674" s="260">
        <v>938</v>
      </c>
      <c r="N674" s="261">
        <v>15067.490041605108</v>
      </c>
    </row>
    <row r="675" spans="1:14" s="62" customFormat="1" ht="12">
      <c r="A675" s="255">
        <v>481</v>
      </c>
      <c r="B675" s="255">
        <v>481035016</v>
      </c>
      <c r="C675" s="256" t="s">
        <v>249</v>
      </c>
      <c r="D675" s="255">
        <v>35</v>
      </c>
      <c r="E675" s="256" t="s">
        <v>12</v>
      </c>
      <c r="F675" s="255">
        <v>16</v>
      </c>
      <c r="G675" s="256" t="s">
        <v>168</v>
      </c>
      <c r="H675" s="257">
        <v>2</v>
      </c>
      <c r="I675" s="258"/>
      <c r="J675" s="259">
        <v>10227</v>
      </c>
      <c r="K675" s="260">
        <v>578</v>
      </c>
      <c r="L675" s="260">
        <v>0</v>
      </c>
      <c r="M675" s="260">
        <v>938</v>
      </c>
      <c r="N675" s="261">
        <v>11743</v>
      </c>
    </row>
    <row r="676" spans="1:14" s="62" customFormat="1" ht="12">
      <c r="A676" s="255">
        <v>481</v>
      </c>
      <c r="B676" s="255">
        <v>481035018</v>
      </c>
      <c r="C676" s="256" t="s">
        <v>249</v>
      </c>
      <c r="D676" s="255">
        <v>35</v>
      </c>
      <c r="E676" s="256" t="s">
        <v>12</v>
      </c>
      <c r="F676" s="255">
        <v>18</v>
      </c>
      <c r="G676" s="256" t="s">
        <v>169</v>
      </c>
      <c r="H676" s="257">
        <v>3</v>
      </c>
      <c r="I676" s="258"/>
      <c r="J676" s="259">
        <v>10227</v>
      </c>
      <c r="K676" s="260">
        <v>6862</v>
      </c>
      <c r="L676" s="260">
        <v>0</v>
      </c>
      <c r="M676" s="260">
        <v>938</v>
      </c>
      <c r="N676" s="261">
        <v>18027</v>
      </c>
    </row>
    <row r="677" spans="1:14" s="62" customFormat="1" ht="12">
      <c r="A677" s="255">
        <v>481</v>
      </c>
      <c r="B677" s="255">
        <v>481035035</v>
      </c>
      <c r="C677" s="256" t="s">
        <v>249</v>
      </c>
      <c r="D677" s="255">
        <v>35</v>
      </c>
      <c r="E677" s="256" t="s">
        <v>12</v>
      </c>
      <c r="F677" s="255">
        <v>35</v>
      </c>
      <c r="G677" s="256" t="s">
        <v>12</v>
      </c>
      <c r="H677" s="257">
        <v>859.33000000000027</v>
      </c>
      <c r="I677" s="258"/>
      <c r="J677" s="259">
        <v>14960</v>
      </c>
      <c r="K677" s="260">
        <v>5782</v>
      </c>
      <c r="L677" s="260">
        <v>0</v>
      </c>
      <c r="M677" s="260">
        <v>938</v>
      </c>
      <c r="N677" s="261">
        <v>21680</v>
      </c>
    </row>
    <row r="678" spans="1:14" s="62" customFormat="1" ht="12">
      <c r="A678" s="255">
        <v>481</v>
      </c>
      <c r="B678" s="255">
        <v>481035040</v>
      </c>
      <c r="C678" s="256" t="s">
        <v>249</v>
      </c>
      <c r="D678" s="255">
        <v>35</v>
      </c>
      <c r="E678" s="256" t="s">
        <v>12</v>
      </c>
      <c r="F678" s="255">
        <v>40</v>
      </c>
      <c r="G678" s="256" t="s">
        <v>92</v>
      </c>
      <c r="H678" s="257">
        <v>2.25</v>
      </c>
      <c r="I678" s="258"/>
      <c r="J678" s="259">
        <v>11768.9727779491</v>
      </c>
      <c r="K678" s="260">
        <v>3335</v>
      </c>
      <c r="L678" s="260">
        <v>0</v>
      </c>
      <c r="M678" s="260">
        <v>938</v>
      </c>
      <c r="N678" s="261">
        <v>16041.9727779491</v>
      </c>
    </row>
    <row r="679" spans="1:14" s="62" customFormat="1" ht="12">
      <c r="A679" s="255">
        <v>481</v>
      </c>
      <c r="B679" s="255">
        <v>481035044</v>
      </c>
      <c r="C679" s="256" t="s">
        <v>249</v>
      </c>
      <c r="D679" s="255">
        <v>35</v>
      </c>
      <c r="E679" s="256" t="s">
        <v>12</v>
      </c>
      <c r="F679" s="255">
        <v>44</v>
      </c>
      <c r="G679" s="256" t="s">
        <v>13</v>
      </c>
      <c r="H679" s="257">
        <v>10.96</v>
      </c>
      <c r="I679" s="258"/>
      <c r="J679" s="259">
        <v>15483</v>
      </c>
      <c r="K679" s="260">
        <v>453</v>
      </c>
      <c r="L679" s="260">
        <v>0</v>
      </c>
      <c r="M679" s="260">
        <v>938</v>
      </c>
      <c r="N679" s="261">
        <v>16874</v>
      </c>
    </row>
    <row r="680" spans="1:14" s="62" customFormat="1" ht="12">
      <c r="A680" s="255">
        <v>481</v>
      </c>
      <c r="B680" s="255">
        <v>481035050</v>
      </c>
      <c r="C680" s="256" t="s">
        <v>249</v>
      </c>
      <c r="D680" s="255">
        <v>35</v>
      </c>
      <c r="E680" s="256" t="s">
        <v>12</v>
      </c>
      <c r="F680" s="255">
        <v>50</v>
      </c>
      <c r="G680" s="256" t="s">
        <v>94</v>
      </c>
      <c r="H680" s="257">
        <v>2</v>
      </c>
      <c r="I680" s="258"/>
      <c r="J680" s="259">
        <v>12400</v>
      </c>
      <c r="K680" s="260">
        <v>5642</v>
      </c>
      <c r="L680" s="260">
        <v>0</v>
      </c>
      <c r="M680" s="260">
        <v>938</v>
      </c>
      <c r="N680" s="261">
        <v>18980</v>
      </c>
    </row>
    <row r="681" spans="1:14" s="62" customFormat="1" ht="12">
      <c r="A681" s="255">
        <v>481</v>
      </c>
      <c r="B681" s="255">
        <v>481035057</v>
      </c>
      <c r="C681" s="256" t="s">
        <v>249</v>
      </c>
      <c r="D681" s="255">
        <v>35</v>
      </c>
      <c r="E681" s="256" t="s">
        <v>12</v>
      </c>
      <c r="F681" s="255">
        <v>57</v>
      </c>
      <c r="G681" s="256" t="s">
        <v>14</v>
      </c>
      <c r="H681" s="257">
        <v>0.96</v>
      </c>
      <c r="I681" s="258"/>
      <c r="J681" s="259">
        <v>10396</v>
      </c>
      <c r="K681" s="260">
        <v>301</v>
      </c>
      <c r="L681" s="260">
        <v>0</v>
      </c>
      <c r="M681" s="260">
        <v>938</v>
      </c>
      <c r="N681" s="261">
        <v>11635</v>
      </c>
    </row>
    <row r="682" spans="1:14" s="62" customFormat="1" ht="12">
      <c r="A682" s="255">
        <v>481</v>
      </c>
      <c r="B682" s="255">
        <v>481035073</v>
      </c>
      <c r="C682" s="256" t="s">
        <v>249</v>
      </c>
      <c r="D682" s="255">
        <v>35</v>
      </c>
      <c r="E682" s="256" t="s">
        <v>12</v>
      </c>
      <c r="F682" s="255">
        <v>73</v>
      </c>
      <c r="G682" s="256" t="s">
        <v>24</v>
      </c>
      <c r="H682" s="257">
        <v>4</v>
      </c>
      <c r="I682" s="258"/>
      <c r="J682" s="259">
        <v>11289</v>
      </c>
      <c r="K682" s="260">
        <v>8563</v>
      </c>
      <c r="L682" s="260">
        <v>0</v>
      </c>
      <c r="M682" s="260">
        <v>938</v>
      </c>
      <c r="N682" s="261">
        <v>20790</v>
      </c>
    </row>
    <row r="683" spans="1:14" s="62" customFormat="1" ht="12">
      <c r="A683" s="255">
        <v>481</v>
      </c>
      <c r="B683" s="255">
        <v>481035101</v>
      </c>
      <c r="C683" s="256" t="s">
        <v>249</v>
      </c>
      <c r="D683" s="255">
        <v>35</v>
      </c>
      <c r="E683" s="256" t="s">
        <v>12</v>
      </c>
      <c r="F683" s="255">
        <v>101</v>
      </c>
      <c r="G683" s="256" t="s">
        <v>108</v>
      </c>
      <c r="H683" s="257">
        <v>1</v>
      </c>
      <c r="I683" s="258"/>
      <c r="J683" s="259">
        <v>11294.266084467121</v>
      </c>
      <c r="K683" s="260">
        <v>3624</v>
      </c>
      <c r="L683" s="260">
        <v>0</v>
      </c>
      <c r="M683" s="260">
        <v>938</v>
      </c>
      <c r="N683" s="261">
        <v>15856.266084467121</v>
      </c>
    </row>
    <row r="684" spans="1:14" s="62" customFormat="1" ht="12">
      <c r="A684" s="255">
        <v>481</v>
      </c>
      <c r="B684" s="255">
        <v>481035155</v>
      </c>
      <c r="C684" s="256" t="s">
        <v>249</v>
      </c>
      <c r="D684" s="255">
        <v>35</v>
      </c>
      <c r="E684" s="256" t="s">
        <v>12</v>
      </c>
      <c r="F684" s="255">
        <v>155</v>
      </c>
      <c r="G684" s="256" t="s">
        <v>16</v>
      </c>
      <c r="H684" s="257">
        <v>4</v>
      </c>
      <c r="I684" s="258"/>
      <c r="J684" s="259">
        <v>11546.55810546978</v>
      </c>
      <c r="K684" s="260">
        <v>9383</v>
      </c>
      <c r="L684" s="260">
        <v>0</v>
      </c>
      <c r="M684" s="260">
        <v>938</v>
      </c>
      <c r="N684" s="261">
        <v>21867.55810546978</v>
      </c>
    </row>
    <row r="685" spans="1:14" s="62" customFormat="1" ht="12">
      <c r="A685" s="255">
        <v>481</v>
      </c>
      <c r="B685" s="255">
        <v>481035181</v>
      </c>
      <c r="C685" s="256" t="s">
        <v>249</v>
      </c>
      <c r="D685" s="255">
        <v>35</v>
      </c>
      <c r="E685" s="256" t="s">
        <v>12</v>
      </c>
      <c r="F685" s="255">
        <v>181</v>
      </c>
      <c r="G685" s="256" t="s">
        <v>83</v>
      </c>
      <c r="H685" s="257">
        <v>1</v>
      </c>
      <c r="I685" s="258"/>
      <c r="J685" s="259">
        <v>13208.088471996456</v>
      </c>
      <c r="K685" s="260">
        <v>459</v>
      </c>
      <c r="L685" s="260">
        <v>0</v>
      </c>
      <c r="M685" s="260">
        <v>938</v>
      </c>
      <c r="N685" s="261">
        <v>14605.088471996456</v>
      </c>
    </row>
    <row r="686" spans="1:14" s="62" customFormat="1" ht="12">
      <c r="A686" s="255">
        <v>481</v>
      </c>
      <c r="B686" s="255">
        <v>481035189</v>
      </c>
      <c r="C686" s="256" t="s">
        <v>249</v>
      </c>
      <c r="D686" s="255">
        <v>35</v>
      </c>
      <c r="E686" s="256" t="s">
        <v>12</v>
      </c>
      <c r="F686" s="255">
        <v>189</v>
      </c>
      <c r="G686" s="256" t="s">
        <v>25</v>
      </c>
      <c r="H686" s="257">
        <v>0.71</v>
      </c>
      <c r="I686" s="258"/>
      <c r="J686" s="259">
        <v>11471</v>
      </c>
      <c r="K686" s="260">
        <v>4119</v>
      </c>
      <c r="L686" s="260">
        <v>0</v>
      </c>
      <c r="M686" s="260">
        <v>938</v>
      </c>
      <c r="N686" s="261">
        <v>16528</v>
      </c>
    </row>
    <row r="687" spans="1:14" s="62" customFormat="1" ht="12">
      <c r="A687" s="255">
        <v>481</v>
      </c>
      <c r="B687" s="255">
        <v>481035212</v>
      </c>
      <c r="C687" s="256" t="s">
        <v>249</v>
      </c>
      <c r="D687" s="255">
        <v>35</v>
      </c>
      <c r="E687" s="256" t="s">
        <v>12</v>
      </c>
      <c r="F687" s="255">
        <v>212</v>
      </c>
      <c r="G687" s="256" t="s">
        <v>173</v>
      </c>
      <c r="H687" s="257">
        <v>1</v>
      </c>
      <c r="I687" s="258"/>
      <c r="J687" s="259">
        <v>10227</v>
      </c>
      <c r="K687" s="260">
        <v>2609</v>
      </c>
      <c r="L687" s="260">
        <v>0</v>
      </c>
      <c r="M687" s="260">
        <v>938</v>
      </c>
      <c r="N687" s="261">
        <v>13774</v>
      </c>
    </row>
    <row r="688" spans="1:14" s="62" customFormat="1" ht="12">
      <c r="A688" s="255">
        <v>481</v>
      </c>
      <c r="B688" s="255">
        <v>481035218</v>
      </c>
      <c r="C688" s="256" t="s">
        <v>249</v>
      </c>
      <c r="D688" s="255">
        <v>35</v>
      </c>
      <c r="E688" s="256" t="s">
        <v>12</v>
      </c>
      <c r="F688" s="255">
        <v>218</v>
      </c>
      <c r="G688" s="256" t="s">
        <v>174</v>
      </c>
      <c r="H688" s="257">
        <v>1</v>
      </c>
      <c r="I688" s="258"/>
      <c r="J688" s="259">
        <v>10227</v>
      </c>
      <c r="K688" s="260">
        <v>4132</v>
      </c>
      <c r="L688" s="260">
        <v>0</v>
      </c>
      <c r="M688" s="260">
        <v>938</v>
      </c>
      <c r="N688" s="261">
        <v>15297</v>
      </c>
    </row>
    <row r="689" spans="1:14" s="62" customFormat="1" ht="12">
      <c r="A689" s="255">
        <v>481</v>
      </c>
      <c r="B689" s="255">
        <v>481035220</v>
      </c>
      <c r="C689" s="256" t="s">
        <v>249</v>
      </c>
      <c r="D689" s="255">
        <v>35</v>
      </c>
      <c r="E689" s="256" t="s">
        <v>12</v>
      </c>
      <c r="F689" s="255">
        <v>220</v>
      </c>
      <c r="G689" s="256" t="s">
        <v>27</v>
      </c>
      <c r="H689" s="257">
        <v>6.96</v>
      </c>
      <c r="I689" s="258"/>
      <c r="J689" s="259">
        <v>10448</v>
      </c>
      <c r="K689" s="260">
        <v>4742</v>
      </c>
      <c r="L689" s="260">
        <v>0</v>
      </c>
      <c r="M689" s="260">
        <v>938</v>
      </c>
      <c r="N689" s="261">
        <v>16128</v>
      </c>
    </row>
    <row r="690" spans="1:14" s="62" customFormat="1" ht="12">
      <c r="A690" s="255">
        <v>481</v>
      </c>
      <c r="B690" s="255">
        <v>481035243</v>
      </c>
      <c r="C690" s="256" t="s">
        <v>249</v>
      </c>
      <c r="D690" s="255">
        <v>35</v>
      </c>
      <c r="E690" s="256" t="s">
        <v>12</v>
      </c>
      <c r="F690" s="255">
        <v>243</v>
      </c>
      <c r="G690" s="256" t="s">
        <v>84</v>
      </c>
      <c r="H690" s="257">
        <v>1.62</v>
      </c>
      <c r="I690" s="258"/>
      <c r="J690" s="259">
        <v>15471</v>
      </c>
      <c r="K690" s="260">
        <v>2340</v>
      </c>
      <c r="L690" s="260">
        <v>0</v>
      </c>
      <c r="M690" s="260">
        <v>938</v>
      </c>
      <c r="N690" s="261">
        <v>18749</v>
      </c>
    </row>
    <row r="691" spans="1:14" s="62" customFormat="1" ht="12">
      <c r="A691" s="255">
        <v>481</v>
      </c>
      <c r="B691" s="255">
        <v>481035244</v>
      </c>
      <c r="C691" s="256" t="s">
        <v>249</v>
      </c>
      <c r="D691" s="255">
        <v>35</v>
      </c>
      <c r="E691" s="256" t="s">
        <v>12</v>
      </c>
      <c r="F691" s="255">
        <v>244</v>
      </c>
      <c r="G691" s="256" t="s">
        <v>28</v>
      </c>
      <c r="H691" s="257">
        <v>18.920000000000002</v>
      </c>
      <c r="I691" s="258"/>
      <c r="J691" s="259">
        <v>13523</v>
      </c>
      <c r="K691" s="260">
        <v>4054</v>
      </c>
      <c r="L691" s="260">
        <v>0</v>
      </c>
      <c r="M691" s="260">
        <v>938</v>
      </c>
      <c r="N691" s="261">
        <v>18515</v>
      </c>
    </row>
    <row r="692" spans="1:14" s="62" customFormat="1" ht="12">
      <c r="A692" s="255">
        <v>481</v>
      </c>
      <c r="B692" s="255">
        <v>481035251</v>
      </c>
      <c r="C692" s="256" t="s">
        <v>249</v>
      </c>
      <c r="D692" s="255">
        <v>35</v>
      </c>
      <c r="E692" s="256" t="s">
        <v>12</v>
      </c>
      <c r="F692" s="255">
        <v>251</v>
      </c>
      <c r="G692" s="256" t="s">
        <v>250</v>
      </c>
      <c r="H692" s="257">
        <v>1</v>
      </c>
      <c r="I692" s="258"/>
      <c r="J692" s="259">
        <v>15408</v>
      </c>
      <c r="K692" s="260">
        <v>3259</v>
      </c>
      <c r="L692" s="260">
        <v>0</v>
      </c>
      <c r="M692" s="260">
        <v>938</v>
      </c>
      <c r="N692" s="261">
        <v>19605</v>
      </c>
    </row>
    <row r="693" spans="1:14" s="62" customFormat="1" ht="12">
      <c r="A693" s="255">
        <v>481</v>
      </c>
      <c r="B693" s="255">
        <v>481035285</v>
      </c>
      <c r="C693" s="256" t="s">
        <v>249</v>
      </c>
      <c r="D693" s="255">
        <v>35</v>
      </c>
      <c r="E693" s="256" t="s">
        <v>12</v>
      </c>
      <c r="F693" s="255">
        <v>285</v>
      </c>
      <c r="G693" s="256" t="s">
        <v>29</v>
      </c>
      <c r="H693" s="257">
        <v>9.1</v>
      </c>
      <c r="I693" s="258"/>
      <c r="J693" s="259">
        <v>11965</v>
      </c>
      <c r="K693" s="260">
        <v>3519</v>
      </c>
      <c r="L693" s="260">
        <v>0</v>
      </c>
      <c r="M693" s="260">
        <v>938</v>
      </c>
      <c r="N693" s="261">
        <v>16422</v>
      </c>
    </row>
    <row r="694" spans="1:14" s="62" customFormat="1" ht="12">
      <c r="A694" s="255">
        <v>481</v>
      </c>
      <c r="B694" s="255">
        <v>481035307</v>
      </c>
      <c r="C694" s="256" t="s">
        <v>249</v>
      </c>
      <c r="D694" s="255">
        <v>35</v>
      </c>
      <c r="E694" s="256" t="s">
        <v>12</v>
      </c>
      <c r="F694" s="255">
        <v>307</v>
      </c>
      <c r="G694" s="256" t="s">
        <v>178</v>
      </c>
      <c r="H694" s="257">
        <v>2</v>
      </c>
      <c r="I694" s="258"/>
      <c r="J694" s="259">
        <v>10227</v>
      </c>
      <c r="K694" s="260">
        <v>4617</v>
      </c>
      <c r="L694" s="260">
        <v>0</v>
      </c>
      <c r="M694" s="260">
        <v>938</v>
      </c>
      <c r="N694" s="261">
        <v>15782</v>
      </c>
    </row>
    <row r="695" spans="1:14" s="62" customFormat="1" ht="12">
      <c r="A695" s="255">
        <v>481</v>
      </c>
      <c r="B695" s="255">
        <v>481035336</v>
      </c>
      <c r="C695" s="256" t="s">
        <v>249</v>
      </c>
      <c r="D695" s="255">
        <v>35</v>
      </c>
      <c r="E695" s="256" t="s">
        <v>12</v>
      </c>
      <c r="F695" s="255">
        <v>336</v>
      </c>
      <c r="G695" s="256" t="s">
        <v>31</v>
      </c>
      <c r="H695" s="257">
        <v>2</v>
      </c>
      <c r="I695" s="258"/>
      <c r="J695" s="259">
        <v>15217</v>
      </c>
      <c r="K695" s="260">
        <v>3699</v>
      </c>
      <c r="L695" s="260">
        <v>0</v>
      </c>
      <c r="M695" s="260">
        <v>938</v>
      </c>
      <c r="N695" s="261">
        <v>19854</v>
      </c>
    </row>
    <row r="696" spans="1:14" s="62" customFormat="1" ht="12">
      <c r="A696" s="255">
        <v>482</v>
      </c>
      <c r="B696" s="255">
        <v>482204007</v>
      </c>
      <c r="C696" s="256" t="s">
        <v>252</v>
      </c>
      <c r="D696" s="255">
        <v>204</v>
      </c>
      <c r="E696" s="256" t="s">
        <v>253</v>
      </c>
      <c r="F696" s="255">
        <v>7</v>
      </c>
      <c r="G696" s="256" t="s">
        <v>208</v>
      </c>
      <c r="H696" s="257">
        <v>80.97</v>
      </c>
      <c r="I696" s="258"/>
      <c r="J696" s="259">
        <v>9827</v>
      </c>
      <c r="K696" s="260">
        <v>5148</v>
      </c>
      <c r="L696" s="260">
        <v>0</v>
      </c>
      <c r="M696" s="260">
        <v>938</v>
      </c>
      <c r="N696" s="261">
        <v>15913</v>
      </c>
    </row>
    <row r="697" spans="1:14" s="62" customFormat="1" ht="12">
      <c r="A697" s="255">
        <v>482</v>
      </c>
      <c r="B697" s="255">
        <v>482204030</v>
      </c>
      <c r="C697" s="256" t="s">
        <v>252</v>
      </c>
      <c r="D697" s="255">
        <v>204</v>
      </c>
      <c r="E697" s="256" t="s">
        <v>253</v>
      </c>
      <c r="F697" s="255">
        <v>30</v>
      </c>
      <c r="G697" s="256" t="s">
        <v>98</v>
      </c>
      <c r="H697" s="257">
        <v>2</v>
      </c>
      <c r="I697" s="258"/>
      <c r="J697" s="259">
        <v>9394</v>
      </c>
      <c r="K697" s="260">
        <v>2340</v>
      </c>
      <c r="L697" s="260">
        <v>0</v>
      </c>
      <c r="M697" s="260">
        <v>938</v>
      </c>
      <c r="N697" s="261">
        <v>12672</v>
      </c>
    </row>
    <row r="698" spans="1:14" s="62" customFormat="1" ht="12">
      <c r="A698" s="255">
        <v>482</v>
      </c>
      <c r="B698" s="255">
        <v>482204038</v>
      </c>
      <c r="C698" s="256" t="s">
        <v>252</v>
      </c>
      <c r="D698" s="255">
        <v>204</v>
      </c>
      <c r="E698" s="256" t="s">
        <v>253</v>
      </c>
      <c r="F698" s="255">
        <v>38</v>
      </c>
      <c r="G698" s="256" t="s">
        <v>223</v>
      </c>
      <c r="H698" s="257">
        <v>1</v>
      </c>
      <c r="I698" s="258"/>
      <c r="J698" s="259">
        <v>9518</v>
      </c>
      <c r="K698" s="260">
        <v>8130</v>
      </c>
      <c r="L698" s="260">
        <v>0</v>
      </c>
      <c r="M698" s="260">
        <v>938</v>
      </c>
      <c r="N698" s="261">
        <v>18586</v>
      </c>
    </row>
    <row r="699" spans="1:14" s="62" customFormat="1" ht="12">
      <c r="A699" s="255">
        <v>482</v>
      </c>
      <c r="B699" s="255">
        <v>482204105</v>
      </c>
      <c r="C699" s="256" t="s">
        <v>252</v>
      </c>
      <c r="D699" s="255">
        <v>204</v>
      </c>
      <c r="E699" s="256" t="s">
        <v>253</v>
      </c>
      <c r="F699" s="255">
        <v>105</v>
      </c>
      <c r="G699" s="256" t="s">
        <v>254</v>
      </c>
      <c r="H699" s="257">
        <v>3</v>
      </c>
      <c r="I699" s="258"/>
      <c r="J699" s="259">
        <v>9567</v>
      </c>
      <c r="K699" s="260">
        <v>4421</v>
      </c>
      <c r="L699" s="260">
        <v>0</v>
      </c>
      <c r="M699" s="260">
        <v>938</v>
      </c>
      <c r="N699" s="261">
        <v>14926</v>
      </c>
    </row>
    <row r="700" spans="1:14" s="62" customFormat="1" ht="12">
      <c r="A700" s="255">
        <v>482</v>
      </c>
      <c r="B700" s="255">
        <v>482204128</v>
      </c>
      <c r="C700" s="256" t="s">
        <v>252</v>
      </c>
      <c r="D700" s="255">
        <v>204</v>
      </c>
      <c r="E700" s="256" t="s">
        <v>253</v>
      </c>
      <c r="F700" s="255">
        <v>128</v>
      </c>
      <c r="G700" s="256" t="s">
        <v>128</v>
      </c>
      <c r="H700" s="257">
        <v>1</v>
      </c>
      <c r="I700" s="258"/>
      <c r="J700" s="259">
        <v>12782</v>
      </c>
      <c r="K700" s="260">
        <v>1150</v>
      </c>
      <c r="L700" s="260">
        <v>0</v>
      </c>
      <c r="M700" s="260">
        <v>938</v>
      </c>
      <c r="N700" s="261">
        <v>14870</v>
      </c>
    </row>
    <row r="701" spans="1:14" s="62" customFormat="1" ht="12">
      <c r="A701" s="255">
        <v>482</v>
      </c>
      <c r="B701" s="255">
        <v>482204164</v>
      </c>
      <c r="C701" s="256" t="s">
        <v>252</v>
      </c>
      <c r="D701" s="255">
        <v>204</v>
      </c>
      <c r="E701" s="256" t="s">
        <v>253</v>
      </c>
      <c r="F701" s="255">
        <v>164</v>
      </c>
      <c r="G701" s="256" t="s">
        <v>99</v>
      </c>
      <c r="H701" s="257">
        <v>1</v>
      </c>
      <c r="I701" s="258"/>
      <c r="J701" s="259">
        <v>11001.68825251954</v>
      </c>
      <c r="K701" s="260">
        <v>5263</v>
      </c>
      <c r="L701" s="260">
        <v>0</v>
      </c>
      <c r="M701" s="260">
        <v>938</v>
      </c>
      <c r="N701" s="261">
        <v>17202.68825251954</v>
      </c>
    </row>
    <row r="702" spans="1:14" s="62" customFormat="1" ht="12">
      <c r="A702" s="255">
        <v>482</v>
      </c>
      <c r="B702" s="255">
        <v>482204204</v>
      </c>
      <c r="C702" s="256" t="s">
        <v>252</v>
      </c>
      <c r="D702" s="255">
        <v>204</v>
      </c>
      <c r="E702" s="256" t="s">
        <v>253</v>
      </c>
      <c r="F702" s="255">
        <v>204</v>
      </c>
      <c r="G702" s="256" t="s">
        <v>253</v>
      </c>
      <c r="H702" s="257">
        <v>128.51999999999998</v>
      </c>
      <c r="I702" s="258"/>
      <c r="J702" s="259">
        <v>9806</v>
      </c>
      <c r="K702" s="260">
        <v>6399</v>
      </c>
      <c r="L702" s="260">
        <v>0</v>
      </c>
      <c r="M702" s="260">
        <v>938</v>
      </c>
      <c r="N702" s="261">
        <v>17143</v>
      </c>
    </row>
    <row r="703" spans="1:14" s="62" customFormat="1" ht="12">
      <c r="A703" s="255">
        <v>482</v>
      </c>
      <c r="B703" s="255">
        <v>482204745</v>
      </c>
      <c r="C703" s="256" t="s">
        <v>252</v>
      </c>
      <c r="D703" s="255">
        <v>204</v>
      </c>
      <c r="E703" s="256" t="s">
        <v>253</v>
      </c>
      <c r="F703" s="255">
        <v>745</v>
      </c>
      <c r="G703" s="256" t="s">
        <v>255</v>
      </c>
      <c r="H703" s="257">
        <v>29.330000000000002</v>
      </c>
      <c r="I703" s="258"/>
      <c r="J703" s="259">
        <v>9809</v>
      </c>
      <c r="K703" s="260">
        <v>4635</v>
      </c>
      <c r="L703" s="260">
        <v>0</v>
      </c>
      <c r="M703" s="260">
        <v>938</v>
      </c>
      <c r="N703" s="261">
        <v>15382</v>
      </c>
    </row>
    <row r="704" spans="1:14" s="62" customFormat="1" ht="12">
      <c r="A704" s="255">
        <v>482</v>
      </c>
      <c r="B704" s="255">
        <v>482204773</v>
      </c>
      <c r="C704" s="256" t="s">
        <v>252</v>
      </c>
      <c r="D704" s="255">
        <v>204</v>
      </c>
      <c r="E704" s="256" t="s">
        <v>253</v>
      </c>
      <c r="F704" s="255">
        <v>773</v>
      </c>
      <c r="G704" s="256" t="s">
        <v>256</v>
      </c>
      <c r="H704" s="257">
        <v>40.14</v>
      </c>
      <c r="I704" s="258"/>
      <c r="J704" s="259">
        <v>9840</v>
      </c>
      <c r="K704" s="260">
        <v>6382</v>
      </c>
      <c r="L704" s="260">
        <v>0</v>
      </c>
      <c r="M704" s="260">
        <v>938</v>
      </c>
      <c r="N704" s="261">
        <v>17160</v>
      </c>
    </row>
    <row r="705" spans="1:14" s="62" customFormat="1" ht="12">
      <c r="A705" s="255">
        <v>483</v>
      </c>
      <c r="B705" s="255">
        <v>483239020</v>
      </c>
      <c r="C705" s="256" t="s">
        <v>257</v>
      </c>
      <c r="D705" s="255">
        <v>239</v>
      </c>
      <c r="E705" s="256" t="s">
        <v>258</v>
      </c>
      <c r="F705" s="255">
        <v>20</v>
      </c>
      <c r="G705" s="256" t="s">
        <v>131</v>
      </c>
      <c r="H705" s="257">
        <v>20.43</v>
      </c>
      <c r="I705" s="258"/>
      <c r="J705" s="259">
        <v>12797</v>
      </c>
      <c r="K705" s="260">
        <v>3999</v>
      </c>
      <c r="L705" s="260">
        <v>0</v>
      </c>
      <c r="M705" s="260">
        <v>938</v>
      </c>
      <c r="N705" s="261">
        <v>17734</v>
      </c>
    </row>
    <row r="706" spans="1:14" s="62" customFormat="1" ht="12">
      <c r="A706" s="255">
        <v>483</v>
      </c>
      <c r="B706" s="255">
        <v>483239036</v>
      </c>
      <c r="C706" s="256" t="s">
        <v>257</v>
      </c>
      <c r="D706" s="255">
        <v>239</v>
      </c>
      <c r="E706" s="256" t="s">
        <v>258</v>
      </c>
      <c r="F706" s="255">
        <v>36</v>
      </c>
      <c r="G706" s="256" t="s">
        <v>132</v>
      </c>
      <c r="H706" s="257">
        <v>23.49</v>
      </c>
      <c r="I706" s="258"/>
      <c r="J706" s="259">
        <v>11882</v>
      </c>
      <c r="K706" s="260">
        <v>5906</v>
      </c>
      <c r="L706" s="260">
        <v>0</v>
      </c>
      <c r="M706" s="260">
        <v>938</v>
      </c>
      <c r="N706" s="261">
        <v>18726</v>
      </c>
    </row>
    <row r="707" spans="1:14" s="62" customFormat="1" ht="12">
      <c r="A707" s="255">
        <v>483</v>
      </c>
      <c r="B707" s="255">
        <v>483239044</v>
      </c>
      <c r="C707" s="256" t="s">
        <v>257</v>
      </c>
      <c r="D707" s="255">
        <v>239</v>
      </c>
      <c r="E707" s="256" t="s">
        <v>258</v>
      </c>
      <c r="F707" s="255">
        <v>44</v>
      </c>
      <c r="G707" s="256" t="s">
        <v>13</v>
      </c>
      <c r="H707" s="257">
        <v>0.5</v>
      </c>
      <c r="I707" s="258"/>
      <c r="J707" s="259">
        <v>15325.586625321792</v>
      </c>
      <c r="K707" s="260">
        <v>448</v>
      </c>
      <c r="L707" s="260">
        <v>0</v>
      </c>
      <c r="M707" s="260">
        <v>938</v>
      </c>
      <c r="N707" s="261">
        <v>16711.58662532179</v>
      </c>
    </row>
    <row r="708" spans="1:14" s="62" customFormat="1" ht="12">
      <c r="A708" s="255">
        <v>483</v>
      </c>
      <c r="B708" s="255">
        <v>483239052</v>
      </c>
      <c r="C708" s="256" t="s">
        <v>257</v>
      </c>
      <c r="D708" s="255">
        <v>239</v>
      </c>
      <c r="E708" s="256" t="s">
        <v>258</v>
      </c>
      <c r="F708" s="255">
        <v>52</v>
      </c>
      <c r="G708" s="256" t="s">
        <v>259</v>
      </c>
      <c r="H708" s="257">
        <v>39.479999999999997</v>
      </c>
      <c r="I708" s="258"/>
      <c r="J708" s="259">
        <v>10550</v>
      </c>
      <c r="K708" s="260">
        <v>4774</v>
      </c>
      <c r="L708" s="260">
        <v>0</v>
      </c>
      <c r="M708" s="260">
        <v>938</v>
      </c>
      <c r="N708" s="261">
        <v>16262</v>
      </c>
    </row>
    <row r="709" spans="1:14" s="62" customFormat="1" ht="12">
      <c r="A709" s="255">
        <v>483</v>
      </c>
      <c r="B709" s="255">
        <v>483239082</v>
      </c>
      <c r="C709" s="256" t="s">
        <v>257</v>
      </c>
      <c r="D709" s="255">
        <v>239</v>
      </c>
      <c r="E709" s="256" t="s">
        <v>258</v>
      </c>
      <c r="F709" s="255">
        <v>82</v>
      </c>
      <c r="G709" s="256" t="s">
        <v>260</v>
      </c>
      <c r="H709" s="257">
        <v>6.09</v>
      </c>
      <c r="I709" s="258"/>
      <c r="J709" s="259">
        <v>10797</v>
      </c>
      <c r="K709" s="260">
        <v>5240</v>
      </c>
      <c r="L709" s="260">
        <v>0</v>
      </c>
      <c r="M709" s="260">
        <v>938</v>
      </c>
      <c r="N709" s="261">
        <v>16975</v>
      </c>
    </row>
    <row r="710" spans="1:14" s="62" customFormat="1" ht="12">
      <c r="A710" s="255">
        <v>483</v>
      </c>
      <c r="B710" s="255">
        <v>483239083</v>
      </c>
      <c r="C710" s="256" t="s">
        <v>257</v>
      </c>
      <c r="D710" s="255">
        <v>239</v>
      </c>
      <c r="E710" s="256" t="s">
        <v>258</v>
      </c>
      <c r="F710" s="255">
        <v>83</v>
      </c>
      <c r="G710" s="256" t="s">
        <v>261</v>
      </c>
      <c r="H710" s="257">
        <v>1.8399999999999999</v>
      </c>
      <c r="I710" s="258"/>
      <c r="J710" s="259">
        <v>11365</v>
      </c>
      <c r="K710" s="260">
        <v>2172</v>
      </c>
      <c r="L710" s="260">
        <v>0</v>
      </c>
      <c r="M710" s="260">
        <v>938</v>
      </c>
      <c r="N710" s="261">
        <v>14475</v>
      </c>
    </row>
    <row r="711" spans="1:14" s="62" customFormat="1" ht="12">
      <c r="A711" s="255">
        <v>483</v>
      </c>
      <c r="B711" s="255">
        <v>483239096</v>
      </c>
      <c r="C711" s="256" t="s">
        <v>257</v>
      </c>
      <c r="D711" s="255">
        <v>239</v>
      </c>
      <c r="E711" s="256" t="s">
        <v>258</v>
      </c>
      <c r="F711" s="255">
        <v>96</v>
      </c>
      <c r="G711" s="256" t="s">
        <v>216</v>
      </c>
      <c r="H711" s="257">
        <v>1.83</v>
      </c>
      <c r="I711" s="258"/>
      <c r="J711" s="259">
        <v>11806</v>
      </c>
      <c r="K711" s="260">
        <v>8008</v>
      </c>
      <c r="L711" s="260">
        <v>0</v>
      </c>
      <c r="M711" s="260">
        <v>938</v>
      </c>
      <c r="N711" s="261">
        <v>20752</v>
      </c>
    </row>
    <row r="712" spans="1:14" s="62" customFormat="1" ht="12">
      <c r="A712" s="255">
        <v>483</v>
      </c>
      <c r="B712" s="255">
        <v>483239118</v>
      </c>
      <c r="C712" s="256" t="s">
        <v>257</v>
      </c>
      <c r="D712" s="255">
        <v>239</v>
      </c>
      <c r="E712" s="256" t="s">
        <v>258</v>
      </c>
      <c r="F712" s="255">
        <v>118</v>
      </c>
      <c r="G712" s="256" t="s">
        <v>461</v>
      </c>
      <c r="H712" s="257">
        <v>1</v>
      </c>
      <c r="I712" s="258"/>
      <c r="J712" s="259">
        <v>13960</v>
      </c>
      <c r="K712" s="260">
        <v>3215</v>
      </c>
      <c r="L712" s="260">
        <v>0</v>
      </c>
      <c r="M712" s="260">
        <v>938</v>
      </c>
      <c r="N712" s="261">
        <v>18113</v>
      </c>
    </row>
    <row r="713" spans="1:14" s="62" customFormat="1" ht="12">
      <c r="A713" s="255">
        <v>483</v>
      </c>
      <c r="B713" s="255">
        <v>483239131</v>
      </c>
      <c r="C713" s="256" t="s">
        <v>257</v>
      </c>
      <c r="D713" s="255">
        <v>239</v>
      </c>
      <c r="E713" s="256" t="s">
        <v>258</v>
      </c>
      <c r="F713" s="255">
        <v>131</v>
      </c>
      <c r="G713" s="256" t="s">
        <v>282</v>
      </c>
      <c r="H713" s="257">
        <v>1.49</v>
      </c>
      <c r="I713" s="258"/>
      <c r="J713" s="259">
        <v>11365</v>
      </c>
      <c r="K713" s="260">
        <v>5605</v>
      </c>
      <c r="L713" s="260">
        <v>0</v>
      </c>
      <c r="M713" s="260">
        <v>938</v>
      </c>
      <c r="N713" s="261">
        <v>17908</v>
      </c>
    </row>
    <row r="714" spans="1:14" s="62" customFormat="1" ht="12">
      <c r="A714" s="255">
        <v>483</v>
      </c>
      <c r="B714" s="255">
        <v>483239145</v>
      </c>
      <c r="C714" s="256" t="s">
        <v>257</v>
      </c>
      <c r="D714" s="255">
        <v>239</v>
      </c>
      <c r="E714" s="256" t="s">
        <v>258</v>
      </c>
      <c r="F714" s="255">
        <v>145</v>
      </c>
      <c r="G714" s="256" t="s">
        <v>262</v>
      </c>
      <c r="H714" s="257">
        <v>13.89</v>
      </c>
      <c r="I714" s="258"/>
      <c r="J714" s="259">
        <v>10398</v>
      </c>
      <c r="K714" s="260">
        <v>2261</v>
      </c>
      <c r="L714" s="260">
        <v>0</v>
      </c>
      <c r="M714" s="260">
        <v>938</v>
      </c>
      <c r="N714" s="261">
        <v>13597</v>
      </c>
    </row>
    <row r="715" spans="1:14" s="62" customFormat="1" ht="12">
      <c r="A715" s="255">
        <v>483</v>
      </c>
      <c r="B715" s="255">
        <v>483239171</v>
      </c>
      <c r="C715" s="256" t="s">
        <v>257</v>
      </c>
      <c r="D715" s="255">
        <v>239</v>
      </c>
      <c r="E715" s="256" t="s">
        <v>258</v>
      </c>
      <c r="F715" s="255">
        <v>171</v>
      </c>
      <c r="G715" s="256" t="s">
        <v>263</v>
      </c>
      <c r="H715" s="257">
        <v>14.97</v>
      </c>
      <c r="I715" s="258"/>
      <c r="J715" s="259">
        <v>11981</v>
      </c>
      <c r="K715" s="260">
        <v>4004</v>
      </c>
      <c r="L715" s="260">
        <v>0</v>
      </c>
      <c r="M715" s="260">
        <v>938</v>
      </c>
      <c r="N715" s="261">
        <v>16923</v>
      </c>
    </row>
    <row r="716" spans="1:14" s="62" customFormat="1" ht="12">
      <c r="A716" s="255">
        <v>483</v>
      </c>
      <c r="B716" s="255">
        <v>483239172</v>
      </c>
      <c r="C716" s="256" t="s">
        <v>257</v>
      </c>
      <c r="D716" s="255">
        <v>239</v>
      </c>
      <c r="E716" s="256" t="s">
        <v>258</v>
      </c>
      <c r="F716" s="255">
        <v>172</v>
      </c>
      <c r="G716" s="256" t="s">
        <v>264</v>
      </c>
      <c r="H716" s="257">
        <v>4.8499999999999996</v>
      </c>
      <c r="I716" s="258"/>
      <c r="J716" s="259">
        <v>12818</v>
      </c>
      <c r="K716" s="260">
        <v>9320</v>
      </c>
      <c r="L716" s="260">
        <v>0</v>
      </c>
      <c r="M716" s="260">
        <v>938</v>
      </c>
      <c r="N716" s="261">
        <v>23076</v>
      </c>
    </row>
    <row r="717" spans="1:14" s="62" customFormat="1" ht="12">
      <c r="A717" s="255">
        <v>483</v>
      </c>
      <c r="B717" s="255">
        <v>483239182</v>
      </c>
      <c r="C717" s="256" t="s">
        <v>257</v>
      </c>
      <c r="D717" s="255">
        <v>239</v>
      </c>
      <c r="E717" s="256" t="s">
        <v>258</v>
      </c>
      <c r="F717" s="255">
        <v>182</v>
      </c>
      <c r="G717" s="256" t="s">
        <v>265</v>
      </c>
      <c r="H717" s="257">
        <v>37.32</v>
      </c>
      <c r="I717" s="258"/>
      <c r="J717" s="259">
        <v>11487</v>
      </c>
      <c r="K717" s="260">
        <v>2756</v>
      </c>
      <c r="L717" s="260">
        <v>0</v>
      </c>
      <c r="M717" s="260">
        <v>938</v>
      </c>
      <c r="N717" s="261">
        <v>15181</v>
      </c>
    </row>
    <row r="718" spans="1:14" s="62" customFormat="1" ht="12">
      <c r="A718" s="255">
        <v>483</v>
      </c>
      <c r="B718" s="255">
        <v>483239219</v>
      </c>
      <c r="C718" s="256" t="s">
        <v>257</v>
      </c>
      <c r="D718" s="255">
        <v>239</v>
      </c>
      <c r="E718" s="256" t="s">
        <v>258</v>
      </c>
      <c r="F718" s="255">
        <v>219</v>
      </c>
      <c r="G718" s="256" t="s">
        <v>279</v>
      </c>
      <c r="H718" s="257">
        <v>1</v>
      </c>
      <c r="I718" s="258"/>
      <c r="J718" s="259">
        <v>10920.233089527594</v>
      </c>
      <c r="K718" s="260">
        <v>5583</v>
      </c>
      <c r="L718" s="260">
        <v>0</v>
      </c>
      <c r="M718" s="260">
        <v>938</v>
      </c>
      <c r="N718" s="261">
        <v>17441.233089527595</v>
      </c>
    </row>
    <row r="719" spans="1:14" s="62" customFormat="1" ht="12">
      <c r="A719" s="255">
        <v>483</v>
      </c>
      <c r="B719" s="255">
        <v>483239231</v>
      </c>
      <c r="C719" s="256" t="s">
        <v>257</v>
      </c>
      <c r="D719" s="255">
        <v>239</v>
      </c>
      <c r="E719" s="256" t="s">
        <v>258</v>
      </c>
      <c r="F719" s="255">
        <v>231</v>
      </c>
      <c r="G719" s="256" t="s">
        <v>266</v>
      </c>
      <c r="H719" s="257">
        <v>16.04</v>
      </c>
      <c r="I719" s="258"/>
      <c r="J719" s="259">
        <v>12497</v>
      </c>
      <c r="K719" s="260">
        <v>3622</v>
      </c>
      <c r="L719" s="260">
        <v>0</v>
      </c>
      <c r="M719" s="260">
        <v>938</v>
      </c>
      <c r="N719" s="261">
        <v>17057</v>
      </c>
    </row>
    <row r="720" spans="1:14" s="62" customFormat="1" ht="12">
      <c r="A720" s="255">
        <v>483</v>
      </c>
      <c r="B720" s="255">
        <v>483239239</v>
      </c>
      <c r="C720" s="256" t="s">
        <v>257</v>
      </c>
      <c r="D720" s="255">
        <v>239</v>
      </c>
      <c r="E720" s="256" t="s">
        <v>258</v>
      </c>
      <c r="F720" s="255">
        <v>239</v>
      </c>
      <c r="G720" s="256" t="s">
        <v>258</v>
      </c>
      <c r="H720" s="257">
        <v>329.43</v>
      </c>
      <c r="I720" s="258"/>
      <c r="J720" s="259">
        <v>11143</v>
      </c>
      <c r="K720" s="260">
        <v>3965</v>
      </c>
      <c r="L720" s="260">
        <v>0</v>
      </c>
      <c r="M720" s="260">
        <v>938</v>
      </c>
      <c r="N720" s="261">
        <v>16046</v>
      </c>
    </row>
    <row r="721" spans="1:14" s="62" customFormat="1" ht="12">
      <c r="A721" s="255">
        <v>483</v>
      </c>
      <c r="B721" s="255">
        <v>483239250</v>
      </c>
      <c r="C721" s="256" t="s">
        <v>257</v>
      </c>
      <c r="D721" s="255">
        <v>239</v>
      </c>
      <c r="E721" s="256" t="s">
        <v>258</v>
      </c>
      <c r="F721" s="255">
        <v>250</v>
      </c>
      <c r="G721" s="256" t="s">
        <v>405</v>
      </c>
      <c r="H721" s="257">
        <v>1</v>
      </c>
      <c r="I721" s="258"/>
      <c r="J721" s="259">
        <v>10864.565383022773</v>
      </c>
      <c r="K721" s="260">
        <v>4430</v>
      </c>
      <c r="L721" s="260">
        <v>0</v>
      </c>
      <c r="M721" s="260">
        <v>938</v>
      </c>
      <c r="N721" s="261">
        <v>16232.565383022773</v>
      </c>
    </row>
    <row r="722" spans="1:14" s="62" customFormat="1" ht="12">
      <c r="A722" s="255">
        <v>483</v>
      </c>
      <c r="B722" s="255">
        <v>483239251</v>
      </c>
      <c r="C722" s="256" t="s">
        <v>257</v>
      </c>
      <c r="D722" s="255">
        <v>239</v>
      </c>
      <c r="E722" s="256" t="s">
        <v>258</v>
      </c>
      <c r="F722" s="255">
        <v>251</v>
      </c>
      <c r="G722" s="256" t="s">
        <v>250</v>
      </c>
      <c r="H722" s="257">
        <v>1</v>
      </c>
      <c r="I722" s="258"/>
      <c r="J722" s="259">
        <v>13166.078201545979</v>
      </c>
      <c r="K722" s="260">
        <v>2785</v>
      </c>
      <c r="L722" s="260">
        <v>0</v>
      </c>
      <c r="M722" s="260">
        <v>938</v>
      </c>
      <c r="N722" s="261">
        <v>16889.078201545977</v>
      </c>
    </row>
    <row r="723" spans="1:14" s="62" customFormat="1" ht="12">
      <c r="A723" s="255">
        <v>483</v>
      </c>
      <c r="B723" s="255">
        <v>483239261</v>
      </c>
      <c r="C723" s="256" t="s">
        <v>257</v>
      </c>
      <c r="D723" s="255">
        <v>239</v>
      </c>
      <c r="E723" s="256" t="s">
        <v>258</v>
      </c>
      <c r="F723" s="255">
        <v>261</v>
      </c>
      <c r="G723" s="256" t="s">
        <v>133</v>
      </c>
      <c r="H723" s="257">
        <v>13.38</v>
      </c>
      <c r="I723" s="258"/>
      <c r="J723" s="259">
        <v>10537</v>
      </c>
      <c r="K723" s="260">
        <v>7876</v>
      </c>
      <c r="L723" s="260">
        <v>0</v>
      </c>
      <c r="M723" s="260">
        <v>938</v>
      </c>
      <c r="N723" s="261">
        <v>19351</v>
      </c>
    </row>
    <row r="724" spans="1:14" s="62" customFormat="1" ht="12">
      <c r="A724" s="255">
        <v>483</v>
      </c>
      <c r="B724" s="255">
        <v>483239264</v>
      </c>
      <c r="C724" s="256" t="s">
        <v>257</v>
      </c>
      <c r="D724" s="255">
        <v>239</v>
      </c>
      <c r="E724" s="256" t="s">
        <v>258</v>
      </c>
      <c r="F724" s="255">
        <v>264</v>
      </c>
      <c r="G724" s="256" t="s">
        <v>284</v>
      </c>
      <c r="H724" s="257">
        <v>0.3</v>
      </c>
      <c r="I724" s="258"/>
      <c r="J724" s="259">
        <v>11073.231402182793</v>
      </c>
      <c r="K724" s="260">
        <v>5741</v>
      </c>
      <c r="L724" s="260">
        <v>0</v>
      </c>
      <c r="M724" s="260">
        <v>938</v>
      </c>
      <c r="N724" s="261">
        <v>17752.231402182791</v>
      </c>
    </row>
    <row r="725" spans="1:14" s="62" customFormat="1" ht="12">
      <c r="A725" s="255">
        <v>483</v>
      </c>
      <c r="B725" s="255">
        <v>483239293</v>
      </c>
      <c r="C725" s="256" t="s">
        <v>257</v>
      </c>
      <c r="D725" s="255">
        <v>239</v>
      </c>
      <c r="E725" s="256" t="s">
        <v>258</v>
      </c>
      <c r="F725" s="255">
        <v>293</v>
      </c>
      <c r="G725" s="256" t="s">
        <v>177</v>
      </c>
      <c r="H725" s="257">
        <v>1</v>
      </c>
      <c r="I725" s="258"/>
      <c r="J725" s="259">
        <v>16710</v>
      </c>
      <c r="K725" s="260">
        <v>729</v>
      </c>
      <c r="L725" s="260">
        <v>0</v>
      </c>
      <c r="M725" s="260">
        <v>938</v>
      </c>
      <c r="N725" s="261">
        <v>18377</v>
      </c>
    </row>
    <row r="726" spans="1:14" s="62" customFormat="1" ht="12">
      <c r="A726" s="255">
        <v>483</v>
      </c>
      <c r="B726" s="255">
        <v>483239310</v>
      </c>
      <c r="C726" s="256" t="s">
        <v>257</v>
      </c>
      <c r="D726" s="255">
        <v>239</v>
      </c>
      <c r="E726" s="256" t="s">
        <v>258</v>
      </c>
      <c r="F726" s="255">
        <v>310</v>
      </c>
      <c r="G726" s="256" t="s">
        <v>267</v>
      </c>
      <c r="H726" s="257">
        <v>67.87</v>
      </c>
      <c r="I726" s="258"/>
      <c r="J726" s="259">
        <v>12482</v>
      </c>
      <c r="K726" s="260">
        <v>4061</v>
      </c>
      <c r="L726" s="260">
        <v>0</v>
      </c>
      <c r="M726" s="260">
        <v>938</v>
      </c>
      <c r="N726" s="261">
        <v>17481</v>
      </c>
    </row>
    <row r="727" spans="1:14" s="62" customFormat="1" ht="12">
      <c r="A727" s="255">
        <v>483</v>
      </c>
      <c r="B727" s="255">
        <v>483239336</v>
      </c>
      <c r="C727" s="256" t="s">
        <v>257</v>
      </c>
      <c r="D727" s="255">
        <v>239</v>
      </c>
      <c r="E727" s="256" t="s">
        <v>258</v>
      </c>
      <c r="F727" s="255">
        <v>336</v>
      </c>
      <c r="G727" s="256" t="s">
        <v>31</v>
      </c>
      <c r="H727" s="257">
        <v>1</v>
      </c>
      <c r="I727" s="258"/>
      <c r="J727" s="259">
        <v>13763</v>
      </c>
      <c r="K727" s="260">
        <v>3346</v>
      </c>
      <c r="L727" s="260">
        <v>0</v>
      </c>
      <c r="M727" s="260">
        <v>938</v>
      </c>
      <c r="N727" s="261">
        <v>18047</v>
      </c>
    </row>
    <row r="728" spans="1:14" s="62" customFormat="1" ht="12">
      <c r="A728" s="255">
        <v>483</v>
      </c>
      <c r="B728" s="255">
        <v>483239625</v>
      </c>
      <c r="C728" s="256" t="s">
        <v>257</v>
      </c>
      <c r="D728" s="255">
        <v>239</v>
      </c>
      <c r="E728" s="256" t="s">
        <v>258</v>
      </c>
      <c r="F728" s="255">
        <v>625</v>
      </c>
      <c r="G728" s="256" t="s">
        <v>96</v>
      </c>
      <c r="H728" s="257">
        <v>3</v>
      </c>
      <c r="I728" s="258"/>
      <c r="J728" s="259">
        <v>11365</v>
      </c>
      <c r="K728" s="260">
        <v>1742</v>
      </c>
      <c r="L728" s="260">
        <v>0</v>
      </c>
      <c r="M728" s="260">
        <v>938</v>
      </c>
      <c r="N728" s="261">
        <v>14045</v>
      </c>
    </row>
    <row r="729" spans="1:14" s="62" customFormat="1" ht="12">
      <c r="A729" s="255">
        <v>483</v>
      </c>
      <c r="B729" s="255">
        <v>483239645</v>
      </c>
      <c r="C729" s="256" t="s">
        <v>257</v>
      </c>
      <c r="D729" s="255">
        <v>239</v>
      </c>
      <c r="E729" s="256" t="s">
        <v>258</v>
      </c>
      <c r="F729" s="255">
        <v>645</v>
      </c>
      <c r="G729" s="256" t="s">
        <v>135</v>
      </c>
      <c r="H729" s="257">
        <v>1</v>
      </c>
      <c r="I729" s="258"/>
      <c r="J729" s="259">
        <v>12739.128770700636</v>
      </c>
      <c r="K729" s="260">
        <v>6018</v>
      </c>
      <c r="L729" s="260">
        <v>0</v>
      </c>
      <c r="M729" s="260">
        <v>938</v>
      </c>
      <c r="N729" s="261">
        <v>19695.128770700634</v>
      </c>
    </row>
    <row r="730" spans="1:14" s="62" customFormat="1" ht="12">
      <c r="A730" s="255">
        <v>483</v>
      </c>
      <c r="B730" s="255">
        <v>483239665</v>
      </c>
      <c r="C730" s="256" t="s">
        <v>257</v>
      </c>
      <c r="D730" s="255">
        <v>239</v>
      </c>
      <c r="E730" s="256" t="s">
        <v>258</v>
      </c>
      <c r="F730" s="255">
        <v>665</v>
      </c>
      <c r="G730" s="256" t="s">
        <v>268</v>
      </c>
      <c r="H730" s="257">
        <v>7</v>
      </c>
      <c r="I730" s="258"/>
      <c r="J730" s="259">
        <v>13130</v>
      </c>
      <c r="K730" s="260">
        <v>2654</v>
      </c>
      <c r="L730" s="260">
        <v>0</v>
      </c>
      <c r="M730" s="260">
        <v>938</v>
      </c>
      <c r="N730" s="261">
        <v>16722</v>
      </c>
    </row>
    <row r="731" spans="1:14" s="62" customFormat="1" ht="12">
      <c r="A731" s="255">
        <v>483</v>
      </c>
      <c r="B731" s="255">
        <v>483239740</v>
      </c>
      <c r="C731" s="256" t="s">
        <v>257</v>
      </c>
      <c r="D731" s="255">
        <v>239</v>
      </c>
      <c r="E731" s="256" t="s">
        <v>258</v>
      </c>
      <c r="F731" s="255">
        <v>740</v>
      </c>
      <c r="G731" s="256" t="s">
        <v>269</v>
      </c>
      <c r="H731" s="257">
        <v>1.1200000000000001</v>
      </c>
      <c r="I731" s="258"/>
      <c r="J731" s="259">
        <v>11445</v>
      </c>
      <c r="K731" s="260">
        <v>6094</v>
      </c>
      <c r="L731" s="260">
        <v>0</v>
      </c>
      <c r="M731" s="260">
        <v>938</v>
      </c>
      <c r="N731" s="261">
        <v>18477</v>
      </c>
    </row>
    <row r="732" spans="1:14" s="62" customFormat="1" ht="12">
      <c r="A732" s="255">
        <v>483</v>
      </c>
      <c r="B732" s="255">
        <v>483239760</v>
      </c>
      <c r="C732" s="256" t="s">
        <v>257</v>
      </c>
      <c r="D732" s="255">
        <v>239</v>
      </c>
      <c r="E732" s="256" t="s">
        <v>258</v>
      </c>
      <c r="F732" s="255">
        <v>760</v>
      </c>
      <c r="G732" s="256" t="s">
        <v>270</v>
      </c>
      <c r="H732" s="257">
        <v>39</v>
      </c>
      <c r="I732" s="258"/>
      <c r="J732" s="259">
        <v>11261</v>
      </c>
      <c r="K732" s="260">
        <v>2679</v>
      </c>
      <c r="L732" s="260">
        <v>0</v>
      </c>
      <c r="M732" s="260">
        <v>938</v>
      </c>
      <c r="N732" s="261">
        <v>14878</v>
      </c>
    </row>
    <row r="733" spans="1:14" s="62" customFormat="1" ht="12">
      <c r="A733" s="255">
        <v>484</v>
      </c>
      <c r="B733" s="255">
        <v>484035001</v>
      </c>
      <c r="C733" s="256" t="s">
        <v>271</v>
      </c>
      <c r="D733" s="255">
        <v>35</v>
      </c>
      <c r="E733" s="256" t="s">
        <v>12</v>
      </c>
      <c r="F733" s="255">
        <v>1</v>
      </c>
      <c r="G733" s="256" t="s">
        <v>59</v>
      </c>
      <c r="H733" s="257">
        <v>1</v>
      </c>
      <c r="I733" s="258"/>
      <c r="J733" s="259">
        <v>12097.490041605108</v>
      </c>
      <c r="K733" s="260">
        <v>2032</v>
      </c>
      <c r="L733" s="260">
        <v>0</v>
      </c>
      <c r="M733" s="260">
        <v>938</v>
      </c>
      <c r="N733" s="261">
        <v>15067.490041605108</v>
      </c>
    </row>
    <row r="734" spans="1:14" s="62" customFormat="1" ht="12">
      <c r="A734" s="255">
        <v>484</v>
      </c>
      <c r="B734" s="255">
        <v>484035016</v>
      </c>
      <c r="C734" s="256" t="s">
        <v>271</v>
      </c>
      <c r="D734" s="255">
        <v>35</v>
      </c>
      <c r="E734" s="256" t="s">
        <v>12</v>
      </c>
      <c r="F734" s="255">
        <v>16</v>
      </c>
      <c r="G734" s="256" t="s">
        <v>168</v>
      </c>
      <c r="H734" s="257">
        <v>1</v>
      </c>
      <c r="I734" s="258"/>
      <c r="J734" s="259">
        <v>15217</v>
      </c>
      <c r="K734" s="260">
        <v>860</v>
      </c>
      <c r="L734" s="260">
        <v>0</v>
      </c>
      <c r="M734" s="260">
        <v>938</v>
      </c>
      <c r="N734" s="261">
        <v>17015</v>
      </c>
    </row>
    <row r="735" spans="1:14" s="62" customFormat="1" ht="12">
      <c r="A735" s="255">
        <v>484</v>
      </c>
      <c r="B735" s="255">
        <v>484035035</v>
      </c>
      <c r="C735" s="256" t="s">
        <v>271</v>
      </c>
      <c r="D735" s="255">
        <v>35</v>
      </c>
      <c r="E735" s="256" t="s">
        <v>12</v>
      </c>
      <c r="F735" s="255">
        <v>35</v>
      </c>
      <c r="G735" s="256" t="s">
        <v>12</v>
      </c>
      <c r="H735" s="257">
        <v>1458.3100000000009</v>
      </c>
      <c r="I735" s="258"/>
      <c r="J735" s="259">
        <v>15659</v>
      </c>
      <c r="K735" s="260">
        <v>6053</v>
      </c>
      <c r="L735" s="260">
        <v>0</v>
      </c>
      <c r="M735" s="260">
        <v>938</v>
      </c>
      <c r="N735" s="261">
        <v>22650</v>
      </c>
    </row>
    <row r="736" spans="1:14" s="62" customFormat="1" ht="12">
      <c r="A736" s="255">
        <v>484</v>
      </c>
      <c r="B736" s="255">
        <v>484035044</v>
      </c>
      <c r="C736" s="256" t="s">
        <v>271</v>
      </c>
      <c r="D736" s="255">
        <v>35</v>
      </c>
      <c r="E736" s="256" t="s">
        <v>12</v>
      </c>
      <c r="F736" s="255">
        <v>44</v>
      </c>
      <c r="G736" s="256" t="s">
        <v>13</v>
      </c>
      <c r="H736" s="257">
        <v>4.66</v>
      </c>
      <c r="I736" s="258"/>
      <c r="J736" s="259">
        <v>16896</v>
      </c>
      <c r="K736" s="260">
        <v>494</v>
      </c>
      <c r="L736" s="260">
        <v>0</v>
      </c>
      <c r="M736" s="260">
        <v>938</v>
      </c>
      <c r="N736" s="261">
        <v>18328</v>
      </c>
    </row>
    <row r="737" spans="1:14" s="62" customFormat="1" ht="12">
      <c r="A737" s="255">
        <v>484</v>
      </c>
      <c r="B737" s="255">
        <v>484035046</v>
      </c>
      <c r="C737" s="256" t="s">
        <v>271</v>
      </c>
      <c r="D737" s="255">
        <v>35</v>
      </c>
      <c r="E737" s="256" t="s">
        <v>12</v>
      </c>
      <c r="F737" s="255">
        <v>46</v>
      </c>
      <c r="G737" s="256" t="s">
        <v>93</v>
      </c>
      <c r="H737" s="257">
        <v>1</v>
      </c>
      <c r="I737" s="258"/>
      <c r="J737" s="259">
        <v>9846</v>
      </c>
      <c r="K737" s="260">
        <v>10254</v>
      </c>
      <c r="L737" s="260">
        <v>0</v>
      </c>
      <c r="M737" s="260">
        <v>938</v>
      </c>
      <c r="N737" s="261">
        <v>21038</v>
      </c>
    </row>
    <row r="738" spans="1:14" s="62" customFormat="1" ht="12">
      <c r="A738" s="255">
        <v>484</v>
      </c>
      <c r="B738" s="255">
        <v>484035050</v>
      </c>
      <c r="C738" s="256" t="s">
        <v>271</v>
      </c>
      <c r="D738" s="255">
        <v>35</v>
      </c>
      <c r="E738" s="256" t="s">
        <v>12</v>
      </c>
      <c r="F738" s="255">
        <v>50</v>
      </c>
      <c r="G738" s="256" t="s">
        <v>94</v>
      </c>
      <c r="H738" s="257">
        <v>1.8</v>
      </c>
      <c r="I738" s="258"/>
      <c r="J738" s="259">
        <v>18481</v>
      </c>
      <c r="K738" s="260">
        <v>8408</v>
      </c>
      <c r="L738" s="260">
        <v>0</v>
      </c>
      <c r="M738" s="260">
        <v>938</v>
      </c>
      <c r="N738" s="261">
        <v>27827</v>
      </c>
    </row>
    <row r="739" spans="1:14" s="62" customFormat="1" ht="12">
      <c r="A739" s="255">
        <v>484</v>
      </c>
      <c r="B739" s="255">
        <v>484035093</v>
      </c>
      <c r="C739" s="256" t="s">
        <v>271</v>
      </c>
      <c r="D739" s="255">
        <v>35</v>
      </c>
      <c r="E739" s="256" t="s">
        <v>12</v>
      </c>
      <c r="F739" s="255">
        <v>93</v>
      </c>
      <c r="G739" s="256" t="s">
        <v>15</v>
      </c>
      <c r="H739" s="257">
        <v>1.26</v>
      </c>
      <c r="I739" s="258"/>
      <c r="J739" s="259">
        <v>15571</v>
      </c>
      <c r="K739" s="260">
        <v>0</v>
      </c>
      <c r="L739" s="260">
        <v>0</v>
      </c>
      <c r="M739" s="260">
        <v>938</v>
      </c>
      <c r="N739" s="261">
        <v>16509</v>
      </c>
    </row>
    <row r="740" spans="1:14" s="62" customFormat="1" ht="12">
      <c r="A740" s="255">
        <v>484</v>
      </c>
      <c r="B740" s="255">
        <v>484035133</v>
      </c>
      <c r="C740" s="256" t="s">
        <v>271</v>
      </c>
      <c r="D740" s="255">
        <v>35</v>
      </c>
      <c r="E740" s="256" t="s">
        <v>12</v>
      </c>
      <c r="F740" s="255">
        <v>133</v>
      </c>
      <c r="G740" s="256" t="s">
        <v>61</v>
      </c>
      <c r="H740" s="257">
        <v>7.0000000000000007E-2</v>
      </c>
      <c r="I740" s="258"/>
      <c r="J740" s="259">
        <v>13127.223686996198</v>
      </c>
      <c r="K740" s="260">
        <v>1361</v>
      </c>
      <c r="L740" s="260">
        <v>0</v>
      </c>
      <c r="M740" s="260">
        <v>938</v>
      </c>
      <c r="N740" s="261">
        <v>15426.223686996198</v>
      </c>
    </row>
    <row r="741" spans="1:14" s="62" customFormat="1" ht="12">
      <c r="A741" s="255">
        <v>484</v>
      </c>
      <c r="B741" s="255">
        <v>484035163</v>
      </c>
      <c r="C741" s="256" t="s">
        <v>271</v>
      </c>
      <c r="D741" s="255">
        <v>35</v>
      </c>
      <c r="E741" s="256" t="s">
        <v>12</v>
      </c>
      <c r="F741" s="255">
        <v>163</v>
      </c>
      <c r="G741" s="256" t="s">
        <v>17</v>
      </c>
      <c r="H741" s="257">
        <v>2</v>
      </c>
      <c r="I741" s="258"/>
      <c r="J741" s="259">
        <v>15641.433168570762</v>
      </c>
      <c r="K741" s="260">
        <v>0</v>
      </c>
      <c r="L741" s="260">
        <v>0</v>
      </c>
      <c r="M741" s="260">
        <v>938</v>
      </c>
      <c r="N741" s="261">
        <v>16579.433168570762</v>
      </c>
    </row>
    <row r="742" spans="1:14" s="62" customFormat="1" ht="12">
      <c r="A742" s="255">
        <v>484</v>
      </c>
      <c r="B742" s="255">
        <v>484035165</v>
      </c>
      <c r="C742" s="256" t="s">
        <v>271</v>
      </c>
      <c r="D742" s="255">
        <v>35</v>
      </c>
      <c r="E742" s="256" t="s">
        <v>12</v>
      </c>
      <c r="F742" s="255">
        <v>165</v>
      </c>
      <c r="G742" s="256" t="s">
        <v>18</v>
      </c>
      <c r="H742" s="257">
        <v>1</v>
      </c>
      <c r="I742" s="258"/>
      <c r="J742" s="259">
        <v>14133.249005012281</v>
      </c>
      <c r="K742" s="260">
        <v>325</v>
      </c>
      <c r="L742" s="260">
        <v>0</v>
      </c>
      <c r="M742" s="260">
        <v>938</v>
      </c>
      <c r="N742" s="261">
        <v>15396.249005012281</v>
      </c>
    </row>
    <row r="743" spans="1:14" s="62" customFormat="1" ht="12">
      <c r="A743" s="255">
        <v>484</v>
      </c>
      <c r="B743" s="255">
        <v>484035207</v>
      </c>
      <c r="C743" s="256" t="s">
        <v>271</v>
      </c>
      <c r="D743" s="255">
        <v>35</v>
      </c>
      <c r="E743" s="256" t="s">
        <v>12</v>
      </c>
      <c r="F743" s="255">
        <v>207</v>
      </c>
      <c r="G743" s="256" t="s">
        <v>26</v>
      </c>
      <c r="H743" s="257">
        <v>1</v>
      </c>
      <c r="I743" s="258"/>
      <c r="J743" s="259">
        <v>16082</v>
      </c>
      <c r="K743" s="260">
        <v>12526</v>
      </c>
      <c r="L743" s="260">
        <v>0</v>
      </c>
      <c r="M743" s="260">
        <v>938</v>
      </c>
      <c r="N743" s="261">
        <v>29546</v>
      </c>
    </row>
    <row r="744" spans="1:14" s="62" customFormat="1" ht="12">
      <c r="A744" s="255">
        <v>484</v>
      </c>
      <c r="B744" s="255">
        <v>484035243</v>
      </c>
      <c r="C744" s="256" t="s">
        <v>271</v>
      </c>
      <c r="D744" s="255">
        <v>35</v>
      </c>
      <c r="E744" s="256" t="s">
        <v>12</v>
      </c>
      <c r="F744" s="255">
        <v>243</v>
      </c>
      <c r="G744" s="256" t="s">
        <v>84</v>
      </c>
      <c r="H744" s="257">
        <v>2.1</v>
      </c>
      <c r="I744" s="258"/>
      <c r="J744" s="259">
        <v>13802</v>
      </c>
      <c r="K744" s="260">
        <v>2087</v>
      </c>
      <c r="L744" s="260">
        <v>0</v>
      </c>
      <c r="M744" s="260">
        <v>938</v>
      </c>
      <c r="N744" s="261">
        <v>16827</v>
      </c>
    </row>
    <row r="745" spans="1:14" s="62" customFormat="1" ht="12">
      <c r="A745" s="255">
        <v>484</v>
      </c>
      <c r="B745" s="255">
        <v>484035244</v>
      </c>
      <c r="C745" s="256" t="s">
        <v>271</v>
      </c>
      <c r="D745" s="255">
        <v>35</v>
      </c>
      <c r="E745" s="256" t="s">
        <v>12</v>
      </c>
      <c r="F745" s="255">
        <v>244</v>
      </c>
      <c r="G745" s="256" t="s">
        <v>28</v>
      </c>
      <c r="H745" s="257">
        <v>11.599999999999998</v>
      </c>
      <c r="I745" s="258"/>
      <c r="J745" s="259">
        <v>14583</v>
      </c>
      <c r="K745" s="260">
        <v>4372</v>
      </c>
      <c r="L745" s="260">
        <v>0</v>
      </c>
      <c r="M745" s="260">
        <v>938</v>
      </c>
      <c r="N745" s="261">
        <v>19893</v>
      </c>
    </row>
    <row r="746" spans="1:14" s="62" customFormat="1" ht="12">
      <c r="A746" s="255">
        <v>484</v>
      </c>
      <c r="B746" s="255">
        <v>484035248</v>
      </c>
      <c r="C746" s="256" t="s">
        <v>271</v>
      </c>
      <c r="D746" s="255">
        <v>35</v>
      </c>
      <c r="E746" s="256" t="s">
        <v>12</v>
      </c>
      <c r="F746" s="255">
        <v>248</v>
      </c>
      <c r="G746" s="256" t="s">
        <v>19</v>
      </c>
      <c r="H746" s="257">
        <v>1</v>
      </c>
      <c r="I746" s="258"/>
      <c r="J746" s="259">
        <v>16115</v>
      </c>
      <c r="K746" s="260">
        <v>859</v>
      </c>
      <c r="L746" s="260">
        <v>0</v>
      </c>
      <c r="M746" s="260">
        <v>938</v>
      </c>
      <c r="N746" s="261">
        <v>17912</v>
      </c>
    </row>
    <row r="747" spans="1:14" s="62" customFormat="1" ht="12">
      <c r="A747" s="255">
        <v>484</v>
      </c>
      <c r="B747" s="255">
        <v>484035251</v>
      </c>
      <c r="C747" s="256" t="s">
        <v>271</v>
      </c>
      <c r="D747" s="255">
        <v>35</v>
      </c>
      <c r="E747" s="256" t="s">
        <v>12</v>
      </c>
      <c r="F747" s="255">
        <v>251</v>
      </c>
      <c r="G747" s="256" t="s">
        <v>250</v>
      </c>
      <c r="H747" s="257">
        <v>0.05</v>
      </c>
      <c r="I747" s="258"/>
      <c r="J747" s="259">
        <v>9846</v>
      </c>
      <c r="K747" s="260">
        <v>2083</v>
      </c>
      <c r="L747" s="260">
        <v>0</v>
      </c>
      <c r="M747" s="260">
        <v>938</v>
      </c>
      <c r="N747" s="261">
        <v>12867</v>
      </c>
    </row>
    <row r="748" spans="1:14" s="62" customFormat="1" ht="12">
      <c r="A748" s="255">
        <v>484</v>
      </c>
      <c r="B748" s="255">
        <v>484035285</v>
      </c>
      <c r="C748" s="256" t="s">
        <v>271</v>
      </c>
      <c r="D748" s="255">
        <v>35</v>
      </c>
      <c r="E748" s="256" t="s">
        <v>12</v>
      </c>
      <c r="F748" s="255">
        <v>285</v>
      </c>
      <c r="G748" s="256" t="s">
        <v>29</v>
      </c>
      <c r="H748" s="257">
        <v>7.7</v>
      </c>
      <c r="I748" s="258"/>
      <c r="J748" s="259">
        <v>11493</v>
      </c>
      <c r="K748" s="260">
        <v>3380</v>
      </c>
      <c r="L748" s="260">
        <v>0</v>
      </c>
      <c r="M748" s="260">
        <v>938</v>
      </c>
      <c r="N748" s="261">
        <v>15811</v>
      </c>
    </row>
    <row r="749" spans="1:14" s="62" customFormat="1" ht="12">
      <c r="A749" s="255">
        <v>484</v>
      </c>
      <c r="B749" s="255">
        <v>484035314</v>
      </c>
      <c r="C749" s="256" t="s">
        <v>271</v>
      </c>
      <c r="D749" s="255">
        <v>35</v>
      </c>
      <c r="E749" s="256" t="s">
        <v>12</v>
      </c>
      <c r="F749" s="255">
        <v>314</v>
      </c>
      <c r="G749" s="256" t="s">
        <v>30</v>
      </c>
      <c r="H749" s="257">
        <v>3</v>
      </c>
      <c r="I749" s="258"/>
      <c r="J749" s="259">
        <v>14646</v>
      </c>
      <c r="K749" s="260">
        <v>11691</v>
      </c>
      <c r="L749" s="260">
        <v>0</v>
      </c>
      <c r="M749" s="260">
        <v>938</v>
      </c>
      <c r="N749" s="261">
        <v>27275</v>
      </c>
    </row>
    <row r="750" spans="1:14" s="62" customFormat="1" ht="12">
      <c r="A750" s="255">
        <v>484</v>
      </c>
      <c r="B750" s="255">
        <v>484035336</v>
      </c>
      <c r="C750" s="256" t="s">
        <v>271</v>
      </c>
      <c r="D750" s="255">
        <v>35</v>
      </c>
      <c r="E750" s="256" t="s">
        <v>12</v>
      </c>
      <c r="F750" s="255">
        <v>336</v>
      </c>
      <c r="G750" s="256" t="s">
        <v>31</v>
      </c>
      <c r="H750" s="257">
        <v>2</v>
      </c>
      <c r="I750" s="258"/>
      <c r="J750" s="259">
        <v>12342</v>
      </c>
      <c r="K750" s="260">
        <v>3000</v>
      </c>
      <c r="L750" s="260">
        <v>0</v>
      </c>
      <c r="M750" s="260">
        <v>938</v>
      </c>
      <c r="N750" s="261">
        <v>16280</v>
      </c>
    </row>
    <row r="751" spans="1:14" s="62" customFormat="1" ht="12">
      <c r="A751" s="255">
        <v>484</v>
      </c>
      <c r="B751" s="255">
        <v>484035690</v>
      </c>
      <c r="C751" s="256" t="s">
        <v>271</v>
      </c>
      <c r="D751" s="255">
        <v>35</v>
      </c>
      <c r="E751" s="256" t="s">
        <v>12</v>
      </c>
      <c r="F751" s="255">
        <v>690</v>
      </c>
      <c r="G751" s="256" t="s">
        <v>182</v>
      </c>
      <c r="H751" s="257">
        <v>1</v>
      </c>
      <c r="I751" s="258"/>
      <c r="J751" s="259">
        <v>11417.328448616601</v>
      </c>
      <c r="K751" s="260">
        <v>4665</v>
      </c>
      <c r="L751" s="260">
        <v>0</v>
      </c>
      <c r="M751" s="260">
        <v>938</v>
      </c>
      <c r="N751" s="261">
        <v>17020.328448616601</v>
      </c>
    </row>
    <row r="752" spans="1:14" s="62" customFormat="1" ht="12">
      <c r="A752" s="255">
        <v>485</v>
      </c>
      <c r="B752" s="255">
        <v>485258030</v>
      </c>
      <c r="C752" s="256" t="s">
        <v>272</v>
      </c>
      <c r="D752" s="255">
        <v>258</v>
      </c>
      <c r="E752" s="256" t="s">
        <v>102</v>
      </c>
      <c r="F752" s="255">
        <v>30</v>
      </c>
      <c r="G752" s="256" t="s">
        <v>98</v>
      </c>
      <c r="H752" s="257">
        <v>1.22</v>
      </c>
      <c r="I752" s="258"/>
      <c r="J752" s="259">
        <v>14583</v>
      </c>
      <c r="K752" s="260">
        <v>3633</v>
      </c>
      <c r="L752" s="260">
        <v>0</v>
      </c>
      <c r="M752" s="260">
        <v>938</v>
      </c>
      <c r="N752" s="261">
        <v>19154</v>
      </c>
    </row>
    <row r="753" spans="1:14" s="62" customFormat="1" ht="12">
      <c r="A753" s="255">
        <v>485</v>
      </c>
      <c r="B753" s="255">
        <v>485258071</v>
      </c>
      <c r="C753" s="256" t="s">
        <v>272</v>
      </c>
      <c r="D753" s="255">
        <v>258</v>
      </c>
      <c r="E753" s="256" t="s">
        <v>102</v>
      </c>
      <c r="F753" s="255">
        <v>71</v>
      </c>
      <c r="G753" s="256" t="s">
        <v>225</v>
      </c>
      <c r="H753" s="257">
        <v>2</v>
      </c>
      <c r="I753" s="258"/>
      <c r="J753" s="259">
        <v>11023</v>
      </c>
      <c r="K753" s="260">
        <v>5047</v>
      </c>
      <c r="L753" s="260">
        <v>0</v>
      </c>
      <c r="M753" s="260">
        <v>938</v>
      </c>
      <c r="N753" s="261">
        <v>17008</v>
      </c>
    </row>
    <row r="754" spans="1:14" s="62" customFormat="1" ht="12">
      <c r="A754" s="255">
        <v>485</v>
      </c>
      <c r="B754" s="255">
        <v>485258079</v>
      </c>
      <c r="C754" s="256" t="s">
        <v>272</v>
      </c>
      <c r="D754" s="255">
        <v>258</v>
      </c>
      <c r="E754" s="256" t="s">
        <v>102</v>
      </c>
      <c r="F754" s="255">
        <v>79</v>
      </c>
      <c r="G754" s="256" t="s">
        <v>90</v>
      </c>
      <c r="H754" s="257">
        <v>2</v>
      </c>
      <c r="I754" s="258"/>
      <c r="J754" s="259">
        <v>11566.690873932695</v>
      </c>
      <c r="K754" s="260">
        <v>31</v>
      </c>
      <c r="L754" s="260">
        <v>0</v>
      </c>
      <c r="M754" s="260">
        <v>938</v>
      </c>
      <c r="N754" s="261">
        <v>12535.690873932695</v>
      </c>
    </row>
    <row r="755" spans="1:14" s="62" customFormat="1" ht="12">
      <c r="A755" s="255">
        <v>485</v>
      </c>
      <c r="B755" s="255">
        <v>485258107</v>
      </c>
      <c r="C755" s="256" t="s">
        <v>272</v>
      </c>
      <c r="D755" s="255">
        <v>258</v>
      </c>
      <c r="E755" s="256" t="s">
        <v>102</v>
      </c>
      <c r="F755" s="255">
        <v>107</v>
      </c>
      <c r="G755" s="256" t="s">
        <v>468</v>
      </c>
      <c r="H755" s="257">
        <v>2</v>
      </c>
      <c r="I755" s="258"/>
      <c r="J755" s="259">
        <v>10122</v>
      </c>
      <c r="K755" s="260">
        <v>3790</v>
      </c>
      <c r="L755" s="260">
        <v>0</v>
      </c>
      <c r="M755" s="260">
        <v>938</v>
      </c>
      <c r="N755" s="261">
        <v>14850</v>
      </c>
    </row>
    <row r="756" spans="1:14" s="62" customFormat="1" ht="12">
      <c r="A756" s="255">
        <v>485</v>
      </c>
      <c r="B756" s="255">
        <v>485258128</v>
      </c>
      <c r="C756" s="256" t="s">
        <v>272</v>
      </c>
      <c r="D756" s="255">
        <v>258</v>
      </c>
      <c r="E756" s="256" t="s">
        <v>102</v>
      </c>
      <c r="F756" s="255">
        <v>128</v>
      </c>
      <c r="G756" s="256" t="s">
        <v>128</v>
      </c>
      <c r="H756" s="257">
        <v>0.98</v>
      </c>
      <c r="I756" s="258"/>
      <c r="J756" s="259">
        <v>13272.044194055101</v>
      </c>
      <c r="K756" s="260">
        <v>1194</v>
      </c>
      <c r="L756" s="260">
        <v>0</v>
      </c>
      <c r="M756" s="260">
        <v>938</v>
      </c>
      <c r="N756" s="261">
        <v>15404.044194055101</v>
      </c>
    </row>
    <row r="757" spans="1:14" s="62" customFormat="1" ht="12">
      <c r="A757" s="255">
        <v>485</v>
      </c>
      <c r="B757" s="255">
        <v>485258163</v>
      </c>
      <c r="C757" s="256" t="s">
        <v>272</v>
      </c>
      <c r="D757" s="255">
        <v>258</v>
      </c>
      <c r="E757" s="256" t="s">
        <v>102</v>
      </c>
      <c r="F757" s="255">
        <v>163</v>
      </c>
      <c r="G757" s="256" t="s">
        <v>17</v>
      </c>
      <c r="H757" s="257">
        <v>15.14</v>
      </c>
      <c r="I757" s="258"/>
      <c r="J757" s="259">
        <v>13244</v>
      </c>
      <c r="K757" s="260">
        <v>0</v>
      </c>
      <c r="L757" s="260">
        <v>0</v>
      </c>
      <c r="M757" s="260">
        <v>938</v>
      </c>
      <c r="N757" s="261">
        <v>14182</v>
      </c>
    </row>
    <row r="758" spans="1:14" s="62" customFormat="1" ht="12">
      <c r="A758" s="255">
        <v>485</v>
      </c>
      <c r="B758" s="255">
        <v>485258181</v>
      </c>
      <c r="C758" s="256" t="s">
        <v>272</v>
      </c>
      <c r="D758" s="255">
        <v>258</v>
      </c>
      <c r="E758" s="256" t="s">
        <v>102</v>
      </c>
      <c r="F758" s="255">
        <v>181</v>
      </c>
      <c r="G758" s="256" t="s">
        <v>83</v>
      </c>
      <c r="H758" s="257">
        <v>0.61</v>
      </c>
      <c r="I758" s="258"/>
      <c r="J758" s="259">
        <v>13208.088471996456</v>
      </c>
      <c r="K758" s="260">
        <v>459</v>
      </c>
      <c r="L758" s="260">
        <v>0</v>
      </c>
      <c r="M758" s="260">
        <v>938</v>
      </c>
      <c r="N758" s="261">
        <v>14605.088471996456</v>
      </c>
    </row>
    <row r="759" spans="1:14" s="62" customFormat="1" ht="12">
      <c r="A759" s="255">
        <v>485</v>
      </c>
      <c r="B759" s="255">
        <v>485258229</v>
      </c>
      <c r="C759" s="256" t="s">
        <v>272</v>
      </c>
      <c r="D759" s="255">
        <v>258</v>
      </c>
      <c r="E759" s="256" t="s">
        <v>102</v>
      </c>
      <c r="F759" s="255">
        <v>229</v>
      </c>
      <c r="G759" s="256" t="s">
        <v>101</v>
      </c>
      <c r="H759" s="257">
        <v>8.02</v>
      </c>
      <c r="I759" s="258"/>
      <c r="J759" s="259">
        <v>13724</v>
      </c>
      <c r="K759" s="260">
        <v>1427</v>
      </c>
      <c r="L759" s="260">
        <v>0</v>
      </c>
      <c r="M759" s="260">
        <v>938</v>
      </c>
      <c r="N759" s="261">
        <v>16089</v>
      </c>
    </row>
    <row r="760" spans="1:14" s="62" customFormat="1" ht="12">
      <c r="A760" s="255">
        <v>485</v>
      </c>
      <c r="B760" s="255">
        <v>485258248</v>
      </c>
      <c r="C760" s="256" t="s">
        <v>272</v>
      </c>
      <c r="D760" s="255">
        <v>258</v>
      </c>
      <c r="E760" s="256" t="s">
        <v>102</v>
      </c>
      <c r="F760" s="255">
        <v>248</v>
      </c>
      <c r="G760" s="256" t="s">
        <v>19</v>
      </c>
      <c r="H760" s="257">
        <v>2</v>
      </c>
      <c r="I760" s="258"/>
      <c r="J760" s="259">
        <v>16496</v>
      </c>
      <c r="K760" s="260">
        <v>880</v>
      </c>
      <c r="L760" s="260">
        <v>0</v>
      </c>
      <c r="M760" s="260">
        <v>938</v>
      </c>
      <c r="N760" s="261">
        <v>18314</v>
      </c>
    </row>
    <row r="761" spans="1:14" s="62" customFormat="1" ht="12">
      <c r="A761" s="255">
        <v>485</v>
      </c>
      <c r="B761" s="255">
        <v>485258258</v>
      </c>
      <c r="C761" s="256" t="s">
        <v>272</v>
      </c>
      <c r="D761" s="255">
        <v>258</v>
      </c>
      <c r="E761" s="256" t="s">
        <v>102</v>
      </c>
      <c r="F761" s="255">
        <v>258</v>
      </c>
      <c r="G761" s="256" t="s">
        <v>102</v>
      </c>
      <c r="H761" s="257">
        <v>443.61999999999989</v>
      </c>
      <c r="I761" s="258"/>
      <c r="J761" s="259">
        <v>12414</v>
      </c>
      <c r="K761" s="260">
        <v>4017</v>
      </c>
      <c r="L761" s="260">
        <v>0</v>
      </c>
      <c r="M761" s="260">
        <v>938</v>
      </c>
      <c r="N761" s="261">
        <v>17369</v>
      </c>
    </row>
    <row r="762" spans="1:14" s="62" customFormat="1" ht="12">
      <c r="A762" s="255">
        <v>485</v>
      </c>
      <c r="B762" s="255">
        <v>485258291</v>
      </c>
      <c r="C762" s="256" t="s">
        <v>272</v>
      </c>
      <c r="D762" s="255">
        <v>258</v>
      </c>
      <c r="E762" s="256" t="s">
        <v>102</v>
      </c>
      <c r="F762" s="255">
        <v>291</v>
      </c>
      <c r="G762" s="256" t="s">
        <v>103</v>
      </c>
      <c r="H762" s="257">
        <v>9.61</v>
      </c>
      <c r="I762" s="258"/>
      <c r="J762" s="259">
        <v>13837</v>
      </c>
      <c r="K762" s="260">
        <v>5702</v>
      </c>
      <c r="L762" s="260">
        <v>0</v>
      </c>
      <c r="M762" s="260">
        <v>938</v>
      </c>
      <c r="N762" s="261">
        <v>20477</v>
      </c>
    </row>
    <row r="763" spans="1:14" s="62" customFormat="1" ht="12">
      <c r="A763" s="255">
        <v>485</v>
      </c>
      <c r="B763" s="255">
        <v>485258295</v>
      </c>
      <c r="C763" s="256" t="s">
        <v>272</v>
      </c>
      <c r="D763" s="255">
        <v>258</v>
      </c>
      <c r="E763" s="256" t="s">
        <v>102</v>
      </c>
      <c r="F763" s="255">
        <v>295</v>
      </c>
      <c r="G763" s="256" t="s">
        <v>141</v>
      </c>
      <c r="H763" s="257">
        <v>2</v>
      </c>
      <c r="I763" s="258"/>
      <c r="J763" s="259">
        <v>11051.234127764126</v>
      </c>
      <c r="K763" s="260">
        <v>6824</v>
      </c>
      <c r="L763" s="260">
        <v>0</v>
      </c>
      <c r="M763" s="260">
        <v>938</v>
      </c>
      <c r="N763" s="261">
        <v>18813.234127764124</v>
      </c>
    </row>
    <row r="764" spans="1:14" s="62" customFormat="1" ht="12">
      <c r="A764" s="255">
        <v>485</v>
      </c>
      <c r="B764" s="255">
        <v>485258305</v>
      </c>
      <c r="C764" s="256" t="s">
        <v>272</v>
      </c>
      <c r="D764" s="255">
        <v>258</v>
      </c>
      <c r="E764" s="256" t="s">
        <v>102</v>
      </c>
      <c r="F764" s="255">
        <v>305</v>
      </c>
      <c r="G764" s="256" t="s">
        <v>228</v>
      </c>
      <c r="H764" s="257">
        <v>1</v>
      </c>
      <c r="I764" s="258"/>
      <c r="J764" s="259">
        <v>9220</v>
      </c>
      <c r="K764" s="260">
        <v>4090</v>
      </c>
      <c r="L764" s="260">
        <v>0</v>
      </c>
      <c r="M764" s="260">
        <v>938</v>
      </c>
      <c r="N764" s="261">
        <v>14248</v>
      </c>
    </row>
    <row r="765" spans="1:14" s="62" customFormat="1" ht="12">
      <c r="A765" s="255">
        <v>486</v>
      </c>
      <c r="B765" s="255">
        <v>486348017</v>
      </c>
      <c r="C765" s="256" t="s">
        <v>610</v>
      </c>
      <c r="D765" s="255">
        <v>348</v>
      </c>
      <c r="E765" s="256" t="s">
        <v>104</v>
      </c>
      <c r="F765" s="255">
        <v>17</v>
      </c>
      <c r="G765" s="256" t="s">
        <v>161</v>
      </c>
      <c r="H765" s="257">
        <v>3</v>
      </c>
      <c r="I765" s="258"/>
      <c r="J765" s="259">
        <v>14731</v>
      </c>
      <c r="K765" s="260">
        <v>4326</v>
      </c>
      <c r="L765" s="260">
        <v>0</v>
      </c>
      <c r="M765" s="260">
        <v>938</v>
      </c>
      <c r="N765" s="261">
        <v>19995</v>
      </c>
    </row>
    <row r="766" spans="1:14" s="62" customFormat="1" ht="12">
      <c r="A766" s="255">
        <v>486</v>
      </c>
      <c r="B766" s="255">
        <v>486348151</v>
      </c>
      <c r="C766" s="256" t="s">
        <v>610</v>
      </c>
      <c r="D766" s="255">
        <v>348</v>
      </c>
      <c r="E766" s="256" t="s">
        <v>104</v>
      </c>
      <c r="F766" s="255">
        <v>151</v>
      </c>
      <c r="G766" s="256" t="s">
        <v>162</v>
      </c>
      <c r="H766" s="257">
        <v>2</v>
      </c>
      <c r="I766" s="258"/>
      <c r="J766" s="259">
        <v>14126</v>
      </c>
      <c r="K766" s="260">
        <v>2328</v>
      </c>
      <c r="L766" s="260">
        <v>0</v>
      </c>
      <c r="M766" s="260">
        <v>938</v>
      </c>
      <c r="N766" s="261">
        <v>17392</v>
      </c>
    </row>
    <row r="767" spans="1:14" s="62" customFormat="1" ht="12">
      <c r="A767" s="255">
        <v>486</v>
      </c>
      <c r="B767" s="255">
        <v>486348153</v>
      </c>
      <c r="C767" s="256" t="s">
        <v>610</v>
      </c>
      <c r="D767" s="255">
        <v>348</v>
      </c>
      <c r="E767" s="256" t="s">
        <v>104</v>
      </c>
      <c r="F767" s="255">
        <v>153</v>
      </c>
      <c r="G767" s="256" t="s">
        <v>112</v>
      </c>
      <c r="H767" s="257">
        <v>1</v>
      </c>
      <c r="I767" s="258"/>
      <c r="J767" s="259">
        <v>9567</v>
      </c>
      <c r="K767" s="260">
        <v>24</v>
      </c>
      <c r="L767" s="260">
        <v>0</v>
      </c>
      <c r="M767" s="260">
        <v>938</v>
      </c>
      <c r="N767" s="261">
        <v>10529</v>
      </c>
    </row>
    <row r="768" spans="1:14" s="62" customFormat="1" ht="12">
      <c r="A768" s="255">
        <v>486</v>
      </c>
      <c r="B768" s="255">
        <v>486348186</v>
      </c>
      <c r="C768" s="256" t="s">
        <v>610</v>
      </c>
      <c r="D768" s="255">
        <v>348</v>
      </c>
      <c r="E768" s="256" t="s">
        <v>104</v>
      </c>
      <c r="F768" s="255">
        <v>186</v>
      </c>
      <c r="G768" s="256" t="s">
        <v>163</v>
      </c>
      <c r="H768" s="257">
        <v>3</v>
      </c>
      <c r="I768" s="258"/>
      <c r="J768" s="259">
        <v>15124</v>
      </c>
      <c r="K768" s="260">
        <v>6043</v>
      </c>
      <c r="L768" s="260">
        <v>0</v>
      </c>
      <c r="M768" s="260">
        <v>938</v>
      </c>
      <c r="N768" s="261">
        <v>22105</v>
      </c>
    </row>
    <row r="769" spans="1:14" s="62" customFormat="1" ht="12">
      <c r="A769" s="255">
        <v>486</v>
      </c>
      <c r="B769" s="255">
        <v>486348214</v>
      </c>
      <c r="C769" s="256" t="s">
        <v>610</v>
      </c>
      <c r="D769" s="255">
        <v>348</v>
      </c>
      <c r="E769" s="256" t="s">
        <v>104</v>
      </c>
      <c r="F769" s="255">
        <v>214</v>
      </c>
      <c r="G769" s="256" t="s">
        <v>274</v>
      </c>
      <c r="H769" s="257">
        <v>2</v>
      </c>
      <c r="I769" s="258"/>
      <c r="J769" s="259">
        <v>9394</v>
      </c>
      <c r="K769" s="260">
        <v>2275</v>
      </c>
      <c r="L769" s="260">
        <v>0</v>
      </c>
      <c r="M769" s="260">
        <v>938</v>
      </c>
      <c r="N769" s="261">
        <v>12607</v>
      </c>
    </row>
    <row r="770" spans="1:14" s="62" customFormat="1" ht="12">
      <c r="A770" s="255">
        <v>486</v>
      </c>
      <c r="B770" s="255">
        <v>486348215</v>
      </c>
      <c r="C770" s="256" t="s">
        <v>610</v>
      </c>
      <c r="D770" s="255">
        <v>348</v>
      </c>
      <c r="E770" s="256" t="s">
        <v>104</v>
      </c>
      <c r="F770" s="255">
        <v>215</v>
      </c>
      <c r="G770" s="256" t="s">
        <v>422</v>
      </c>
      <c r="H770" s="257">
        <v>1</v>
      </c>
      <c r="I770" s="258"/>
      <c r="J770" s="259">
        <v>11978.322460732985</v>
      </c>
      <c r="K770" s="260">
        <v>2822</v>
      </c>
      <c r="L770" s="260">
        <v>0</v>
      </c>
      <c r="M770" s="260">
        <v>938</v>
      </c>
      <c r="N770" s="261">
        <v>15738.322460732985</v>
      </c>
    </row>
    <row r="771" spans="1:14" s="62" customFormat="1" ht="12">
      <c r="A771" s="255">
        <v>486</v>
      </c>
      <c r="B771" s="255">
        <v>486348226</v>
      </c>
      <c r="C771" s="256" t="s">
        <v>610</v>
      </c>
      <c r="D771" s="255">
        <v>348</v>
      </c>
      <c r="E771" s="256" t="s">
        <v>104</v>
      </c>
      <c r="F771" s="255">
        <v>226</v>
      </c>
      <c r="G771" s="256" t="s">
        <v>164</v>
      </c>
      <c r="H771" s="257">
        <v>2.67</v>
      </c>
      <c r="I771" s="258"/>
      <c r="J771" s="259">
        <v>13858</v>
      </c>
      <c r="K771" s="260">
        <v>2528</v>
      </c>
      <c r="L771" s="260">
        <v>0</v>
      </c>
      <c r="M771" s="260">
        <v>938</v>
      </c>
      <c r="N771" s="261">
        <v>17324</v>
      </c>
    </row>
    <row r="772" spans="1:14" s="62" customFormat="1" ht="12">
      <c r="A772" s="255">
        <v>486</v>
      </c>
      <c r="B772" s="255">
        <v>486348227</v>
      </c>
      <c r="C772" s="256" t="s">
        <v>610</v>
      </c>
      <c r="D772" s="255">
        <v>348</v>
      </c>
      <c r="E772" s="256" t="s">
        <v>104</v>
      </c>
      <c r="F772" s="255">
        <v>227</v>
      </c>
      <c r="G772" s="256" t="s">
        <v>247</v>
      </c>
      <c r="H772" s="257">
        <v>1</v>
      </c>
      <c r="I772" s="258"/>
      <c r="J772" s="259">
        <v>9567</v>
      </c>
      <c r="K772" s="260">
        <v>2754</v>
      </c>
      <c r="L772" s="260">
        <v>0</v>
      </c>
      <c r="M772" s="260">
        <v>938</v>
      </c>
      <c r="N772" s="261">
        <v>13259</v>
      </c>
    </row>
    <row r="773" spans="1:14" s="62" customFormat="1" ht="12">
      <c r="A773" s="255">
        <v>486</v>
      </c>
      <c r="B773" s="255">
        <v>486348271</v>
      </c>
      <c r="C773" s="256" t="s">
        <v>610</v>
      </c>
      <c r="D773" s="255">
        <v>348</v>
      </c>
      <c r="E773" s="256" t="s">
        <v>104</v>
      </c>
      <c r="F773" s="255">
        <v>271</v>
      </c>
      <c r="G773" s="256" t="s">
        <v>117</v>
      </c>
      <c r="H773" s="257">
        <v>1.05</v>
      </c>
      <c r="I773" s="258"/>
      <c r="J773" s="259">
        <v>13384</v>
      </c>
      <c r="K773" s="260">
        <v>3886</v>
      </c>
      <c r="L773" s="260">
        <v>0</v>
      </c>
      <c r="M773" s="260">
        <v>938</v>
      </c>
      <c r="N773" s="261">
        <v>18208</v>
      </c>
    </row>
    <row r="774" spans="1:14" s="62" customFormat="1" ht="12">
      <c r="A774" s="255">
        <v>486</v>
      </c>
      <c r="B774" s="255">
        <v>486348277</v>
      </c>
      <c r="C774" s="256" t="s">
        <v>610</v>
      </c>
      <c r="D774" s="255">
        <v>348</v>
      </c>
      <c r="E774" s="256" t="s">
        <v>104</v>
      </c>
      <c r="F774" s="255">
        <v>277</v>
      </c>
      <c r="G774" s="256" t="s">
        <v>275</v>
      </c>
      <c r="H774" s="257">
        <v>8.01</v>
      </c>
      <c r="I774" s="258"/>
      <c r="J774" s="259">
        <v>15453</v>
      </c>
      <c r="K774" s="260">
        <v>625</v>
      </c>
      <c r="L774" s="260">
        <v>0</v>
      </c>
      <c r="M774" s="260">
        <v>938</v>
      </c>
      <c r="N774" s="261">
        <v>17016</v>
      </c>
    </row>
    <row r="775" spans="1:14" s="62" customFormat="1" ht="12">
      <c r="A775" s="255">
        <v>486</v>
      </c>
      <c r="B775" s="255">
        <v>486348316</v>
      </c>
      <c r="C775" s="256" t="s">
        <v>610</v>
      </c>
      <c r="D775" s="255">
        <v>348</v>
      </c>
      <c r="E775" s="256" t="s">
        <v>104</v>
      </c>
      <c r="F775" s="255">
        <v>316</v>
      </c>
      <c r="G775" s="256" t="s">
        <v>165</v>
      </c>
      <c r="H775" s="257">
        <v>3.99</v>
      </c>
      <c r="I775" s="258"/>
      <c r="J775" s="259">
        <v>15616</v>
      </c>
      <c r="K775" s="260">
        <v>1910</v>
      </c>
      <c r="L775" s="260">
        <v>0</v>
      </c>
      <c r="M775" s="260">
        <v>938</v>
      </c>
      <c r="N775" s="261">
        <v>18464</v>
      </c>
    </row>
    <row r="776" spans="1:14" s="62" customFormat="1" ht="12">
      <c r="A776" s="255">
        <v>486</v>
      </c>
      <c r="B776" s="255">
        <v>486348348</v>
      </c>
      <c r="C776" s="256" t="s">
        <v>610</v>
      </c>
      <c r="D776" s="255">
        <v>348</v>
      </c>
      <c r="E776" s="256" t="s">
        <v>104</v>
      </c>
      <c r="F776" s="255">
        <v>348</v>
      </c>
      <c r="G776" s="256" t="s">
        <v>104</v>
      </c>
      <c r="H776" s="257">
        <v>617.2299999999999</v>
      </c>
      <c r="I776" s="258"/>
      <c r="J776" s="259">
        <v>14485</v>
      </c>
      <c r="K776" s="260">
        <v>0</v>
      </c>
      <c r="L776" s="260">
        <v>1514.6227095248123</v>
      </c>
      <c r="M776" s="260">
        <v>938</v>
      </c>
      <c r="N776" s="261">
        <v>16937.62270952481</v>
      </c>
    </row>
    <row r="777" spans="1:14" s="62" customFormat="1" ht="12">
      <c r="A777" s="255">
        <v>486</v>
      </c>
      <c r="B777" s="255">
        <v>486348610</v>
      </c>
      <c r="C777" s="256" t="s">
        <v>610</v>
      </c>
      <c r="D777" s="255">
        <v>348</v>
      </c>
      <c r="E777" s="256" t="s">
        <v>104</v>
      </c>
      <c r="F777" s="255">
        <v>610</v>
      </c>
      <c r="G777" s="256" t="s">
        <v>235</v>
      </c>
      <c r="H777" s="257">
        <v>1</v>
      </c>
      <c r="I777" s="258"/>
      <c r="J777" s="259">
        <v>11197.102504578757</v>
      </c>
      <c r="K777" s="260">
        <v>2597</v>
      </c>
      <c r="L777" s="260">
        <v>0</v>
      </c>
      <c r="M777" s="260">
        <v>938</v>
      </c>
      <c r="N777" s="261">
        <v>14732.102504578757</v>
      </c>
    </row>
    <row r="778" spans="1:14" s="62" customFormat="1" ht="12">
      <c r="A778" s="255">
        <v>486</v>
      </c>
      <c r="B778" s="255">
        <v>486348658</v>
      </c>
      <c r="C778" s="256" t="s">
        <v>610</v>
      </c>
      <c r="D778" s="255">
        <v>348</v>
      </c>
      <c r="E778" s="256" t="s">
        <v>104</v>
      </c>
      <c r="F778" s="255">
        <v>658</v>
      </c>
      <c r="G778" s="256" t="s">
        <v>355</v>
      </c>
      <c r="H778" s="257">
        <v>3</v>
      </c>
      <c r="I778" s="258"/>
      <c r="J778" s="259">
        <v>11449.909529658478</v>
      </c>
      <c r="K778" s="260">
        <v>2756</v>
      </c>
      <c r="L778" s="260">
        <v>0</v>
      </c>
      <c r="M778" s="260">
        <v>938</v>
      </c>
      <c r="N778" s="261">
        <v>15143.909529658478</v>
      </c>
    </row>
    <row r="779" spans="1:14" s="62" customFormat="1" ht="12">
      <c r="A779" s="255">
        <v>486</v>
      </c>
      <c r="B779" s="255">
        <v>486348753</v>
      </c>
      <c r="C779" s="256" t="s">
        <v>610</v>
      </c>
      <c r="D779" s="255">
        <v>348</v>
      </c>
      <c r="E779" s="256" t="s">
        <v>104</v>
      </c>
      <c r="F779" s="255">
        <v>753</v>
      </c>
      <c r="G779" s="256" t="s">
        <v>238</v>
      </c>
      <c r="H779" s="257">
        <v>1</v>
      </c>
      <c r="I779" s="258"/>
      <c r="J779" s="259">
        <v>14028</v>
      </c>
      <c r="K779" s="260">
        <v>5695</v>
      </c>
      <c r="L779" s="260">
        <v>0</v>
      </c>
      <c r="M779" s="260">
        <v>938</v>
      </c>
      <c r="N779" s="261">
        <v>20661</v>
      </c>
    </row>
    <row r="780" spans="1:14" s="62" customFormat="1" ht="12">
      <c r="A780" s="255">
        <v>486</v>
      </c>
      <c r="B780" s="255">
        <v>486348767</v>
      </c>
      <c r="C780" s="256" t="s">
        <v>610</v>
      </c>
      <c r="D780" s="255">
        <v>348</v>
      </c>
      <c r="E780" s="256" t="s">
        <v>104</v>
      </c>
      <c r="F780" s="255">
        <v>767</v>
      </c>
      <c r="G780" s="256" t="s">
        <v>276</v>
      </c>
      <c r="H780" s="257">
        <v>14.100000000000001</v>
      </c>
      <c r="I780" s="258"/>
      <c r="J780" s="259">
        <v>13640</v>
      </c>
      <c r="K780" s="260">
        <v>2921</v>
      </c>
      <c r="L780" s="260">
        <v>0</v>
      </c>
      <c r="M780" s="260">
        <v>938</v>
      </c>
      <c r="N780" s="261">
        <v>17499</v>
      </c>
    </row>
    <row r="781" spans="1:14" s="62" customFormat="1" ht="12">
      <c r="A781" s="255">
        <v>486</v>
      </c>
      <c r="B781" s="255">
        <v>486348775</v>
      </c>
      <c r="C781" s="256" t="s">
        <v>610</v>
      </c>
      <c r="D781" s="255">
        <v>348</v>
      </c>
      <c r="E781" s="256" t="s">
        <v>104</v>
      </c>
      <c r="F781" s="255">
        <v>775</v>
      </c>
      <c r="G781" s="256" t="s">
        <v>126</v>
      </c>
      <c r="H781" s="257">
        <v>2</v>
      </c>
      <c r="I781" s="258"/>
      <c r="J781" s="259">
        <v>12762</v>
      </c>
      <c r="K781" s="260">
        <v>3596</v>
      </c>
      <c r="L781" s="260">
        <v>0</v>
      </c>
      <c r="M781" s="260">
        <v>938</v>
      </c>
      <c r="N781" s="261">
        <v>17296</v>
      </c>
    </row>
    <row r="782" spans="1:14" s="62" customFormat="1" ht="12">
      <c r="A782" s="255">
        <v>487</v>
      </c>
      <c r="B782" s="255">
        <v>487049016</v>
      </c>
      <c r="C782" s="256" t="s">
        <v>277</v>
      </c>
      <c r="D782" s="255">
        <v>49</v>
      </c>
      <c r="E782" s="256" t="s">
        <v>76</v>
      </c>
      <c r="F782" s="255">
        <v>16</v>
      </c>
      <c r="G782" s="256" t="s">
        <v>168</v>
      </c>
      <c r="H782" s="257">
        <v>1</v>
      </c>
      <c r="I782" s="258"/>
      <c r="J782" s="259">
        <v>14357</v>
      </c>
      <c r="K782" s="260">
        <v>812</v>
      </c>
      <c r="L782" s="260">
        <v>0</v>
      </c>
      <c r="M782" s="260">
        <v>938</v>
      </c>
      <c r="N782" s="261">
        <v>16107</v>
      </c>
    </row>
    <row r="783" spans="1:14" s="62" customFormat="1" ht="12">
      <c r="A783" s="255">
        <v>487</v>
      </c>
      <c r="B783" s="255">
        <v>487049018</v>
      </c>
      <c r="C783" s="256" t="s">
        <v>277</v>
      </c>
      <c r="D783" s="255">
        <v>49</v>
      </c>
      <c r="E783" s="256" t="s">
        <v>76</v>
      </c>
      <c r="F783" s="255">
        <v>18</v>
      </c>
      <c r="G783" s="256" t="s">
        <v>169</v>
      </c>
      <c r="H783" s="257">
        <v>1</v>
      </c>
      <c r="I783" s="258"/>
      <c r="J783" s="259">
        <v>10016</v>
      </c>
      <c r="K783" s="260">
        <v>6721</v>
      </c>
      <c r="L783" s="260">
        <v>0</v>
      </c>
      <c r="M783" s="260">
        <v>938</v>
      </c>
      <c r="N783" s="261">
        <v>17675</v>
      </c>
    </row>
    <row r="784" spans="1:14" s="62" customFormat="1" ht="12">
      <c r="A784" s="255">
        <v>487</v>
      </c>
      <c r="B784" s="255">
        <v>487049035</v>
      </c>
      <c r="C784" s="256" t="s">
        <v>277</v>
      </c>
      <c r="D784" s="255">
        <v>49</v>
      </c>
      <c r="E784" s="256" t="s">
        <v>76</v>
      </c>
      <c r="F784" s="255">
        <v>35</v>
      </c>
      <c r="G784" s="256" t="s">
        <v>12</v>
      </c>
      <c r="H784" s="257">
        <v>36.71</v>
      </c>
      <c r="I784" s="258"/>
      <c r="J784" s="259">
        <v>16032</v>
      </c>
      <c r="K784" s="260">
        <v>6197</v>
      </c>
      <c r="L784" s="260">
        <v>0</v>
      </c>
      <c r="M784" s="260">
        <v>938</v>
      </c>
      <c r="N784" s="261">
        <v>23167</v>
      </c>
    </row>
    <row r="785" spans="1:14" s="62" customFormat="1" ht="12">
      <c r="A785" s="255">
        <v>487</v>
      </c>
      <c r="B785" s="255">
        <v>487049044</v>
      </c>
      <c r="C785" s="256" t="s">
        <v>277</v>
      </c>
      <c r="D785" s="255">
        <v>49</v>
      </c>
      <c r="E785" s="256" t="s">
        <v>76</v>
      </c>
      <c r="F785" s="255">
        <v>44</v>
      </c>
      <c r="G785" s="256" t="s">
        <v>13</v>
      </c>
      <c r="H785" s="257">
        <v>7.85</v>
      </c>
      <c r="I785" s="258"/>
      <c r="J785" s="259">
        <v>16006</v>
      </c>
      <c r="K785" s="260">
        <v>468</v>
      </c>
      <c r="L785" s="260">
        <v>0</v>
      </c>
      <c r="M785" s="260">
        <v>938</v>
      </c>
      <c r="N785" s="261">
        <v>17412</v>
      </c>
    </row>
    <row r="786" spans="1:14" s="62" customFormat="1" ht="12">
      <c r="A786" s="255">
        <v>487</v>
      </c>
      <c r="B786" s="255">
        <v>487049048</v>
      </c>
      <c r="C786" s="256" t="s">
        <v>277</v>
      </c>
      <c r="D786" s="255">
        <v>49</v>
      </c>
      <c r="E786" s="256" t="s">
        <v>76</v>
      </c>
      <c r="F786" s="255">
        <v>48</v>
      </c>
      <c r="G786" s="256" t="s">
        <v>224</v>
      </c>
      <c r="H786" s="257">
        <v>1</v>
      </c>
      <c r="I786" s="258"/>
      <c r="J786" s="259">
        <v>10016</v>
      </c>
      <c r="K786" s="260">
        <v>8960</v>
      </c>
      <c r="L786" s="260">
        <v>0</v>
      </c>
      <c r="M786" s="260">
        <v>938</v>
      </c>
      <c r="N786" s="261">
        <v>19914</v>
      </c>
    </row>
    <row r="787" spans="1:14" s="62" customFormat="1" ht="12">
      <c r="A787" s="255">
        <v>487</v>
      </c>
      <c r="B787" s="255">
        <v>487049049</v>
      </c>
      <c r="C787" s="256" t="s">
        <v>277</v>
      </c>
      <c r="D787" s="255">
        <v>49</v>
      </c>
      <c r="E787" s="256" t="s">
        <v>76</v>
      </c>
      <c r="F787" s="255">
        <v>49</v>
      </c>
      <c r="G787" s="256" t="s">
        <v>76</v>
      </c>
      <c r="H787" s="257">
        <v>49.150000000000006</v>
      </c>
      <c r="I787" s="258"/>
      <c r="J787" s="259">
        <v>15044</v>
      </c>
      <c r="K787" s="260">
        <v>19016</v>
      </c>
      <c r="L787" s="260">
        <v>0</v>
      </c>
      <c r="M787" s="260">
        <v>938</v>
      </c>
      <c r="N787" s="261">
        <v>34998</v>
      </c>
    </row>
    <row r="788" spans="1:14" s="62" customFormat="1" ht="12">
      <c r="A788" s="255">
        <v>487</v>
      </c>
      <c r="B788" s="255">
        <v>487049057</v>
      </c>
      <c r="C788" s="256" t="s">
        <v>277</v>
      </c>
      <c r="D788" s="255">
        <v>49</v>
      </c>
      <c r="E788" s="256" t="s">
        <v>76</v>
      </c>
      <c r="F788" s="255">
        <v>57</v>
      </c>
      <c r="G788" s="256" t="s">
        <v>14</v>
      </c>
      <c r="H788" s="257">
        <v>6</v>
      </c>
      <c r="I788" s="258"/>
      <c r="J788" s="259">
        <v>14756</v>
      </c>
      <c r="K788" s="260">
        <v>427</v>
      </c>
      <c r="L788" s="260">
        <v>0</v>
      </c>
      <c r="M788" s="260">
        <v>938</v>
      </c>
      <c r="N788" s="261">
        <v>16121</v>
      </c>
    </row>
    <row r="789" spans="1:14" s="62" customFormat="1" ht="12">
      <c r="A789" s="255">
        <v>487</v>
      </c>
      <c r="B789" s="255">
        <v>487049065</v>
      </c>
      <c r="C789" s="256" t="s">
        <v>277</v>
      </c>
      <c r="D789" s="255">
        <v>49</v>
      </c>
      <c r="E789" s="256" t="s">
        <v>76</v>
      </c>
      <c r="F789" s="255">
        <v>65</v>
      </c>
      <c r="G789" s="256" t="s">
        <v>280</v>
      </c>
      <c r="H789" s="257">
        <v>1</v>
      </c>
      <c r="I789" s="258"/>
      <c r="J789" s="259">
        <v>10842.292969767441</v>
      </c>
      <c r="K789" s="260">
        <v>7831</v>
      </c>
      <c r="L789" s="260">
        <v>0</v>
      </c>
      <c r="M789" s="260">
        <v>938</v>
      </c>
      <c r="N789" s="261">
        <v>19611.292969767441</v>
      </c>
    </row>
    <row r="790" spans="1:14" s="62" customFormat="1" ht="12">
      <c r="A790" s="255">
        <v>487</v>
      </c>
      <c r="B790" s="255">
        <v>487049093</v>
      </c>
      <c r="C790" s="256" t="s">
        <v>277</v>
      </c>
      <c r="D790" s="255">
        <v>49</v>
      </c>
      <c r="E790" s="256" t="s">
        <v>76</v>
      </c>
      <c r="F790" s="255">
        <v>93</v>
      </c>
      <c r="G790" s="256" t="s">
        <v>15</v>
      </c>
      <c r="H790" s="257">
        <v>60.37</v>
      </c>
      <c r="I790" s="258"/>
      <c r="J790" s="259">
        <v>14776</v>
      </c>
      <c r="K790" s="260">
        <v>0</v>
      </c>
      <c r="L790" s="260">
        <v>0</v>
      </c>
      <c r="M790" s="260">
        <v>938</v>
      </c>
      <c r="N790" s="261">
        <v>15714</v>
      </c>
    </row>
    <row r="791" spans="1:14" s="62" customFormat="1" ht="12">
      <c r="A791" s="255">
        <v>487</v>
      </c>
      <c r="B791" s="255">
        <v>487049100</v>
      </c>
      <c r="C791" s="256" t="s">
        <v>277</v>
      </c>
      <c r="D791" s="255">
        <v>49</v>
      </c>
      <c r="E791" s="256" t="s">
        <v>76</v>
      </c>
      <c r="F791" s="255">
        <v>100</v>
      </c>
      <c r="G791" s="256" t="s">
        <v>60</v>
      </c>
      <c r="H791" s="257">
        <v>2</v>
      </c>
      <c r="I791" s="258"/>
      <c r="J791" s="259">
        <v>13340.27404662152</v>
      </c>
      <c r="K791" s="260">
        <v>4964</v>
      </c>
      <c r="L791" s="260">
        <v>0</v>
      </c>
      <c r="M791" s="260">
        <v>938</v>
      </c>
      <c r="N791" s="261">
        <v>19242.274046621518</v>
      </c>
    </row>
    <row r="792" spans="1:14" s="62" customFormat="1" ht="12">
      <c r="A792" s="255">
        <v>487</v>
      </c>
      <c r="B792" s="255">
        <v>487049128</v>
      </c>
      <c r="C792" s="256" t="s">
        <v>277</v>
      </c>
      <c r="D792" s="255">
        <v>49</v>
      </c>
      <c r="E792" s="256" t="s">
        <v>76</v>
      </c>
      <c r="F792" s="255">
        <v>128</v>
      </c>
      <c r="G792" s="256" t="s">
        <v>128</v>
      </c>
      <c r="H792" s="257">
        <v>2</v>
      </c>
      <c r="I792" s="258"/>
      <c r="J792" s="259">
        <v>13840</v>
      </c>
      <c r="K792" s="260">
        <v>1246</v>
      </c>
      <c r="L792" s="260">
        <v>0</v>
      </c>
      <c r="M792" s="260">
        <v>938</v>
      </c>
      <c r="N792" s="261">
        <v>16024</v>
      </c>
    </row>
    <row r="793" spans="1:14" s="62" customFormat="1" ht="12">
      <c r="A793" s="255">
        <v>487</v>
      </c>
      <c r="B793" s="255">
        <v>487049155</v>
      </c>
      <c r="C793" s="256" t="s">
        <v>277</v>
      </c>
      <c r="D793" s="255">
        <v>49</v>
      </c>
      <c r="E793" s="256" t="s">
        <v>76</v>
      </c>
      <c r="F793" s="255">
        <v>155</v>
      </c>
      <c r="G793" s="256" t="s">
        <v>16</v>
      </c>
      <c r="H793" s="257">
        <v>1</v>
      </c>
      <c r="I793" s="258"/>
      <c r="J793" s="259">
        <v>11996</v>
      </c>
      <c r="K793" s="260">
        <v>9748</v>
      </c>
      <c r="L793" s="260">
        <v>0</v>
      </c>
      <c r="M793" s="260">
        <v>938</v>
      </c>
      <c r="N793" s="261">
        <v>22682</v>
      </c>
    </row>
    <row r="794" spans="1:14" s="62" customFormat="1" ht="12">
      <c r="A794" s="255">
        <v>487</v>
      </c>
      <c r="B794" s="255">
        <v>487049163</v>
      </c>
      <c r="C794" s="256" t="s">
        <v>277</v>
      </c>
      <c r="D794" s="255">
        <v>49</v>
      </c>
      <c r="E794" s="256" t="s">
        <v>76</v>
      </c>
      <c r="F794" s="255">
        <v>163</v>
      </c>
      <c r="G794" s="256" t="s">
        <v>17</v>
      </c>
      <c r="H794" s="257">
        <v>16</v>
      </c>
      <c r="I794" s="258"/>
      <c r="J794" s="259">
        <v>14797</v>
      </c>
      <c r="K794" s="260">
        <v>0</v>
      </c>
      <c r="L794" s="260">
        <v>0</v>
      </c>
      <c r="M794" s="260">
        <v>938</v>
      </c>
      <c r="N794" s="261">
        <v>15735</v>
      </c>
    </row>
    <row r="795" spans="1:14" s="62" customFormat="1" ht="12">
      <c r="A795" s="255">
        <v>487</v>
      </c>
      <c r="B795" s="255">
        <v>487049165</v>
      </c>
      <c r="C795" s="256" t="s">
        <v>277</v>
      </c>
      <c r="D795" s="255">
        <v>49</v>
      </c>
      <c r="E795" s="256" t="s">
        <v>76</v>
      </c>
      <c r="F795" s="255">
        <v>165</v>
      </c>
      <c r="G795" s="256" t="s">
        <v>18</v>
      </c>
      <c r="H795" s="257">
        <v>50.27</v>
      </c>
      <c r="I795" s="258"/>
      <c r="J795" s="259">
        <v>14277</v>
      </c>
      <c r="K795" s="260">
        <v>328</v>
      </c>
      <c r="L795" s="260">
        <v>0</v>
      </c>
      <c r="M795" s="260">
        <v>938</v>
      </c>
      <c r="N795" s="261">
        <v>15543</v>
      </c>
    </row>
    <row r="796" spans="1:14" s="62" customFormat="1" ht="12">
      <c r="A796" s="255">
        <v>487</v>
      </c>
      <c r="B796" s="255">
        <v>487049176</v>
      </c>
      <c r="C796" s="256" t="s">
        <v>277</v>
      </c>
      <c r="D796" s="255">
        <v>49</v>
      </c>
      <c r="E796" s="256" t="s">
        <v>76</v>
      </c>
      <c r="F796" s="255">
        <v>176</v>
      </c>
      <c r="G796" s="256" t="s">
        <v>82</v>
      </c>
      <c r="H796" s="257">
        <v>49.040000000000006</v>
      </c>
      <c r="I796" s="258"/>
      <c r="J796" s="259">
        <v>14429</v>
      </c>
      <c r="K796" s="260">
        <v>6073</v>
      </c>
      <c r="L796" s="260">
        <v>0</v>
      </c>
      <c r="M796" s="260">
        <v>938</v>
      </c>
      <c r="N796" s="261">
        <v>21440</v>
      </c>
    </row>
    <row r="797" spans="1:14" s="62" customFormat="1" ht="12">
      <c r="A797" s="255">
        <v>487</v>
      </c>
      <c r="B797" s="255">
        <v>487049178</v>
      </c>
      <c r="C797" s="256" t="s">
        <v>277</v>
      </c>
      <c r="D797" s="255">
        <v>49</v>
      </c>
      <c r="E797" s="256" t="s">
        <v>76</v>
      </c>
      <c r="F797" s="255">
        <v>178</v>
      </c>
      <c r="G797" s="256" t="s">
        <v>226</v>
      </c>
      <c r="H797" s="257">
        <v>2.81</v>
      </c>
      <c r="I797" s="258"/>
      <c r="J797" s="259">
        <v>12821</v>
      </c>
      <c r="K797" s="260">
        <v>2756</v>
      </c>
      <c r="L797" s="260">
        <v>0</v>
      </c>
      <c r="M797" s="260">
        <v>938</v>
      </c>
      <c r="N797" s="261">
        <v>16515</v>
      </c>
    </row>
    <row r="798" spans="1:14" s="62" customFormat="1" ht="12">
      <c r="A798" s="255">
        <v>487</v>
      </c>
      <c r="B798" s="255">
        <v>487049181</v>
      </c>
      <c r="C798" s="256" t="s">
        <v>277</v>
      </c>
      <c r="D798" s="255">
        <v>49</v>
      </c>
      <c r="E798" s="256" t="s">
        <v>76</v>
      </c>
      <c r="F798" s="255">
        <v>181</v>
      </c>
      <c r="G798" s="256" t="s">
        <v>83</v>
      </c>
      <c r="H798" s="257">
        <v>2</v>
      </c>
      <c r="I798" s="258"/>
      <c r="J798" s="259">
        <v>10016</v>
      </c>
      <c r="K798" s="260">
        <v>348</v>
      </c>
      <c r="L798" s="260">
        <v>0</v>
      </c>
      <c r="M798" s="260">
        <v>938</v>
      </c>
      <c r="N798" s="261">
        <v>11302</v>
      </c>
    </row>
    <row r="799" spans="1:14" s="62" customFormat="1" ht="12">
      <c r="A799" s="255">
        <v>487</v>
      </c>
      <c r="B799" s="255">
        <v>487049229</v>
      </c>
      <c r="C799" s="256" t="s">
        <v>277</v>
      </c>
      <c r="D799" s="255">
        <v>49</v>
      </c>
      <c r="E799" s="256" t="s">
        <v>76</v>
      </c>
      <c r="F799" s="255">
        <v>229</v>
      </c>
      <c r="G799" s="256" t="s">
        <v>101</v>
      </c>
      <c r="H799" s="257">
        <v>1</v>
      </c>
      <c r="I799" s="258"/>
      <c r="J799" s="259">
        <v>10016</v>
      </c>
      <c r="K799" s="260">
        <v>1042</v>
      </c>
      <c r="L799" s="260">
        <v>0</v>
      </c>
      <c r="M799" s="260">
        <v>938</v>
      </c>
      <c r="N799" s="261">
        <v>11996</v>
      </c>
    </row>
    <row r="800" spans="1:14" s="62" customFormat="1" ht="12">
      <c r="A800" s="255">
        <v>487</v>
      </c>
      <c r="B800" s="255">
        <v>487049244</v>
      </c>
      <c r="C800" s="256" t="s">
        <v>277</v>
      </c>
      <c r="D800" s="255">
        <v>49</v>
      </c>
      <c r="E800" s="256" t="s">
        <v>76</v>
      </c>
      <c r="F800" s="255">
        <v>244</v>
      </c>
      <c r="G800" s="256" t="s">
        <v>28</v>
      </c>
      <c r="H800" s="257">
        <v>7</v>
      </c>
      <c r="I800" s="258"/>
      <c r="J800" s="259">
        <v>15198</v>
      </c>
      <c r="K800" s="260">
        <v>4556</v>
      </c>
      <c r="L800" s="260">
        <v>0</v>
      </c>
      <c r="M800" s="260">
        <v>938</v>
      </c>
      <c r="N800" s="261">
        <v>20692</v>
      </c>
    </row>
    <row r="801" spans="1:14" s="62" customFormat="1" ht="12">
      <c r="A801" s="255">
        <v>487</v>
      </c>
      <c r="B801" s="255">
        <v>487049248</v>
      </c>
      <c r="C801" s="256" t="s">
        <v>277</v>
      </c>
      <c r="D801" s="255">
        <v>49</v>
      </c>
      <c r="E801" s="256" t="s">
        <v>76</v>
      </c>
      <c r="F801" s="255">
        <v>248</v>
      </c>
      <c r="G801" s="256" t="s">
        <v>19</v>
      </c>
      <c r="H801" s="257">
        <v>16</v>
      </c>
      <c r="I801" s="258"/>
      <c r="J801" s="259">
        <v>15169</v>
      </c>
      <c r="K801" s="260">
        <v>809</v>
      </c>
      <c r="L801" s="260">
        <v>0</v>
      </c>
      <c r="M801" s="260">
        <v>938</v>
      </c>
      <c r="N801" s="261">
        <v>16916</v>
      </c>
    </row>
    <row r="802" spans="1:14" s="62" customFormat="1" ht="12">
      <c r="A802" s="255">
        <v>487</v>
      </c>
      <c r="B802" s="255">
        <v>487049262</v>
      </c>
      <c r="C802" s="256" t="s">
        <v>277</v>
      </c>
      <c r="D802" s="255">
        <v>49</v>
      </c>
      <c r="E802" s="256" t="s">
        <v>76</v>
      </c>
      <c r="F802" s="255">
        <v>262</v>
      </c>
      <c r="G802" s="256" t="s">
        <v>20</v>
      </c>
      <c r="H802" s="257">
        <v>9</v>
      </c>
      <c r="I802" s="258"/>
      <c r="J802" s="259">
        <v>13945</v>
      </c>
      <c r="K802" s="260">
        <v>5628</v>
      </c>
      <c r="L802" s="260">
        <v>0</v>
      </c>
      <c r="M802" s="260">
        <v>938</v>
      </c>
      <c r="N802" s="261">
        <v>20511</v>
      </c>
    </row>
    <row r="803" spans="1:14" s="62" customFormat="1" ht="12">
      <c r="A803" s="255">
        <v>487</v>
      </c>
      <c r="B803" s="255">
        <v>487049274</v>
      </c>
      <c r="C803" s="256" t="s">
        <v>277</v>
      </c>
      <c r="D803" s="255">
        <v>49</v>
      </c>
      <c r="E803" s="256" t="s">
        <v>76</v>
      </c>
      <c r="F803" s="255">
        <v>274</v>
      </c>
      <c r="G803" s="256" t="s">
        <v>62</v>
      </c>
      <c r="H803" s="257">
        <v>144.39000000000001</v>
      </c>
      <c r="I803" s="258"/>
      <c r="J803" s="259">
        <v>14534</v>
      </c>
      <c r="K803" s="260">
        <v>5879</v>
      </c>
      <c r="L803" s="260">
        <v>0</v>
      </c>
      <c r="M803" s="260">
        <v>938</v>
      </c>
      <c r="N803" s="261">
        <v>21351</v>
      </c>
    </row>
    <row r="804" spans="1:14" s="62" customFormat="1" ht="12">
      <c r="A804" s="255">
        <v>487</v>
      </c>
      <c r="B804" s="255">
        <v>487049277</v>
      </c>
      <c r="C804" s="256" t="s">
        <v>277</v>
      </c>
      <c r="D804" s="255">
        <v>49</v>
      </c>
      <c r="E804" s="256" t="s">
        <v>76</v>
      </c>
      <c r="F804" s="255">
        <v>277</v>
      </c>
      <c r="G804" s="256" t="s">
        <v>275</v>
      </c>
      <c r="H804" s="257">
        <v>2.7600000000000002</v>
      </c>
      <c r="I804" s="258"/>
      <c r="J804" s="259">
        <v>14469.586791855205</v>
      </c>
      <c r="K804" s="260">
        <v>585</v>
      </c>
      <c r="L804" s="260">
        <v>0</v>
      </c>
      <c r="M804" s="260">
        <v>938</v>
      </c>
      <c r="N804" s="261">
        <v>15992.586791855205</v>
      </c>
    </row>
    <row r="805" spans="1:14" s="62" customFormat="1" ht="12">
      <c r="A805" s="255">
        <v>487</v>
      </c>
      <c r="B805" s="255">
        <v>487049284</v>
      </c>
      <c r="C805" s="256" t="s">
        <v>277</v>
      </c>
      <c r="D805" s="255">
        <v>49</v>
      </c>
      <c r="E805" s="256" t="s">
        <v>76</v>
      </c>
      <c r="F805" s="255">
        <v>284</v>
      </c>
      <c r="G805" s="256" t="s">
        <v>146</v>
      </c>
      <c r="H805" s="257">
        <v>1</v>
      </c>
      <c r="I805" s="258"/>
      <c r="J805" s="259">
        <v>14553</v>
      </c>
      <c r="K805" s="260">
        <v>6438</v>
      </c>
      <c r="L805" s="260">
        <v>0</v>
      </c>
      <c r="M805" s="260">
        <v>938</v>
      </c>
      <c r="N805" s="261">
        <v>21929</v>
      </c>
    </row>
    <row r="806" spans="1:14" s="62" customFormat="1" ht="12">
      <c r="A806" s="255">
        <v>487</v>
      </c>
      <c r="B806" s="255">
        <v>487049285</v>
      </c>
      <c r="C806" s="256" t="s">
        <v>277</v>
      </c>
      <c r="D806" s="255">
        <v>49</v>
      </c>
      <c r="E806" s="256" t="s">
        <v>76</v>
      </c>
      <c r="F806" s="255">
        <v>285</v>
      </c>
      <c r="G806" s="256" t="s">
        <v>29</v>
      </c>
      <c r="H806" s="257">
        <v>3</v>
      </c>
      <c r="I806" s="258"/>
      <c r="J806" s="259">
        <v>10016</v>
      </c>
      <c r="K806" s="260">
        <v>2946</v>
      </c>
      <c r="L806" s="260">
        <v>0</v>
      </c>
      <c r="M806" s="260">
        <v>938</v>
      </c>
      <c r="N806" s="261">
        <v>13900</v>
      </c>
    </row>
    <row r="807" spans="1:14" s="62" customFormat="1" ht="12">
      <c r="A807" s="255">
        <v>487</v>
      </c>
      <c r="B807" s="255">
        <v>487049305</v>
      </c>
      <c r="C807" s="256" t="s">
        <v>277</v>
      </c>
      <c r="D807" s="255">
        <v>49</v>
      </c>
      <c r="E807" s="256" t="s">
        <v>76</v>
      </c>
      <c r="F807" s="255">
        <v>305</v>
      </c>
      <c r="G807" s="256" t="s">
        <v>228</v>
      </c>
      <c r="H807" s="257">
        <v>1</v>
      </c>
      <c r="I807" s="258"/>
      <c r="J807" s="259">
        <v>16372</v>
      </c>
      <c r="K807" s="260">
        <v>7262</v>
      </c>
      <c r="L807" s="260">
        <v>0</v>
      </c>
      <c r="M807" s="260">
        <v>938</v>
      </c>
      <c r="N807" s="261">
        <v>24572</v>
      </c>
    </row>
    <row r="808" spans="1:14" s="62" customFormat="1" ht="12">
      <c r="A808" s="255">
        <v>487</v>
      </c>
      <c r="B808" s="255">
        <v>487049308</v>
      </c>
      <c r="C808" s="256" t="s">
        <v>277</v>
      </c>
      <c r="D808" s="255">
        <v>49</v>
      </c>
      <c r="E808" s="256" t="s">
        <v>76</v>
      </c>
      <c r="F808" s="255">
        <v>308</v>
      </c>
      <c r="G808" s="256" t="s">
        <v>21</v>
      </c>
      <c r="H808" s="257">
        <v>4</v>
      </c>
      <c r="I808" s="258"/>
      <c r="J808" s="259">
        <v>13646</v>
      </c>
      <c r="K808" s="260">
        <v>6529</v>
      </c>
      <c r="L808" s="260">
        <v>0</v>
      </c>
      <c r="M808" s="260">
        <v>938</v>
      </c>
      <c r="N808" s="261">
        <v>21113</v>
      </c>
    </row>
    <row r="809" spans="1:14" s="62" customFormat="1" ht="12">
      <c r="A809" s="255">
        <v>487</v>
      </c>
      <c r="B809" s="255">
        <v>487049314</v>
      </c>
      <c r="C809" s="256" t="s">
        <v>277</v>
      </c>
      <c r="D809" s="255">
        <v>49</v>
      </c>
      <c r="E809" s="256" t="s">
        <v>76</v>
      </c>
      <c r="F809" s="255">
        <v>314</v>
      </c>
      <c r="G809" s="256" t="s">
        <v>30</v>
      </c>
      <c r="H809" s="257">
        <v>1</v>
      </c>
      <c r="I809" s="258"/>
      <c r="J809" s="259">
        <v>16887</v>
      </c>
      <c r="K809" s="260">
        <v>13480</v>
      </c>
      <c r="L809" s="260">
        <v>0</v>
      </c>
      <c r="M809" s="260">
        <v>938</v>
      </c>
      <c r="N809" s="261">
        <v>31305</v>
      </c>
    </row>
    <row r="810" spans="1:14" s="62" customFormat="1" ht="12">
      <c r="A810" s="255">
        <v>487</v>
      </c>
      <c r="B810" s="255">
        <v>487049347</v>
      </c>
      <c r="C810" s="256" t="s">
        <v>277</v>
      </c>
      <c r="D810" s="255">
        <v>49</v>
      </c>
      <c r="E810" s="256" t="s">
        <v>76</v>
      </c>
      <c r="F810" s="255">
        <v>347</v>
      </c>
      <c r="G810" s="256" t="s">
        <v>86</v>
      </c>
      <c r="H810" s="257">
        <v>7.49</v>
      </c>
      <c r="I810" s="258"/>
      <c r="J810" s="259">
        <v>12858</v>
      </c>
      <c r="K810" s="260">
        <v>6637</v>
      </c>
      <c r="L810" s="260">
        <v>0</v>
      </c>
      <c r="M810" s="260">
        <v>938</v>
      </c>
      <c r="N810" s="261">
        <v>20433</v>
      </c>
    </row>
    <row r="811" spans="1:14" s="62" customFormat="1" ht="12">
      <c r="A811" s="255">
        <v>487</v>
      </c>
      <c r="B811" s="255">
        <v>487274010</v>
      </c>
      <c r="C811" s="256" t="s">
        <v>277</v>
      </c>
      <c r="D811" s="255">
        <v>274</v>
      </c>
      <c r="E811" s="256" t="s">
        <v>62</v>
      </c>
      <c r="F811" s="255">
        <v>10</v>
      </c>
      <c r="G811" s="256" t="s">
        <v>77</v>
      </c>
      <c r="H811" s="257">
        <v>7</v>
      </c>
      <c r="I811" s="258"/>
      <c r="J811" s="259">
        <v>14487</v>
      </c>
      <c r="K811" s="260">
        <v>6465</v>
      </c>
      <c r="L811" s="260">
        <v>0</v>
      </c>
      <c r="M811" s="260">
        <v>938</v>
      </c>
      <c r="N811" s="261">
        <v>21890</v>
      </c>
    </row>
    <row r="812" spans="1:14" s="62" customFormat="1" ht="12">
      <c r="A812" s="255">
        <v>487</v>
      </c>
      <c r="B812" s="255">
        <v>487274016</v>
      </c>
      <c r="C812" s="256" t="s">
        <v>277</v>
      </c>
      <c r="D812" s="255">
        <v>274</v>
      </c>
      <c r="E812" s="256" t="s">
        <v>62</v>
      </c>
      <c r="F812" s="255">
        <v>16</v>
      </c>
      <c r="G812" s="256" t="s">
        <v>168</v>
      </c>
      <c r="H812" s="257">
        <v>1</v>
      </c>
      <c r="I812" s="258"/>
      <c r="J812" s="259">
        <v>9971</v>
      </c>
      <c r="K812" s="260">
        <v>564</v>
      </c>
      <c r="L812" s="260">
        <v>0</v>
      </c>
      <c r="M812" s="260">
        <v>938</v>
      </c>
      <c r="N812" s="261">
        <v>11473</v>
      </c>
    </row>
    <row r="813" spans="1:14" s="62" customFormat="1" ht="12">
      <c r="A813" s="255">
        <v>487</v>
      </c>
      <c r="B813" s="255">
        <v>487274023</v>
      </c>
      <c r="C813" s="256" t="s">
        <v>277</v>
      </c>
      <c r="D813" s="255">
        <v>274</v>
      </c>
      <c r="E813" s="256" t="s">
        <v>62</v>
      </c>
      <c r="F813" s="255">
        <v>23</v>
      </c>
      <c r="G813" s="256" t="s">
        <v>78</v>
      </c>
      <c r="H813" s="257">
        <v>1</v>
      </c>
      <c r="I813" s="258"/>
      <c r="J813" s="259">
        <v>14096</v>
      </c>
      <c r="K813" s="260">
        <v>8195</v>
      </c>
      <c r="L813" s="260">
        <v>0</v>
      </c>
      <c r="M813" s="260">
        <v>938</v>
      </c>
      <c r="N813" s="261">
        <v>23229</v>
      </c>
    </row>
    <row r="814" spans="1:14" s="62" customFormat="1" ht="12">
      <c r="A814" s="255">
        <v>487</v>
      </c>
      <c r="B814" s="255">
        <v>487274026</v>
      </c>
      <c r="C814" s="256" t="s">
        <v>277</v>
      </c>
      <c r="D814" s="255">
        <v>274</v>
      </c>
      <c r="E814" s="256" t="s">
        <v>62</v>
      </c>
      <c r="F814" s="255">
        <v>26</v>
      </c>
      <c r="G814" s="256" t="s">
        <v>79</v>
      </c>
      <c r="H814" s="257">
        <v>1</v>
      </c>
      <c r="I814" s="258"/>
      <c r="J814" s="259">
        <v>11180.958369384647</v>
      </c>
      <c r="K814" s="260">
        <v>4470</v>
      </c>
      <c r="L814" s="260">
        <v>0</v>
      </c>
      <c r="M814" s="260">
        <v>938</v>
      </c>
      <c r="N814" s="261">
        <v>16588.958369384647</v>
      </c>
    </row>
    <row r="815" spans="1:14" s="62" customFormat="1" ht="12">
      <c r="A815" s="255">
        <v>487</v>
      </c>
      <c r="B815" s="255">
        <v>487274030</v>
      </c>
      <c r="C815" s="256" t="s">
        <v>277</v>
      </c>
      <c r="D815" s="255">
        <v>274</v>
      </c>
      <c r="E815" s="256" t="s">
        <v>62</v>
      </c>
      <c r="F815" s="255">
        <v>30</v>
      </c>
      <c r="G815" s="256" t="s">
        <v>98</v>
      </c>
      <c r="H815" s="257">
        <v>1</v>
      </c>
      <c r="I815" s="258"/>
      <c r="J815" s="259">
        <v>11689.947147192714</v>
      </c>
      <c r="K815" s="260">
        <v>2912</v>
      </c>
      <c r="L815" s="260">
        <v>0</v>
      </c>
      <c r="M815" s="260">
        <v>938</v>
      </c>
      <c r="N815" s="261">
        <v>15539.947147192714</v>
      </c>
    </row>
    <row r="816" spans="1:14" s="62" customFormat="1" ht="12">
      <c r="A816" s="255">
        <v>487</v>
      </c>
      <c r="B816" s="255">
        <v>487274031</v>
      </c>
      <c r="C816" s="256" t="s">
        <v>277</v>
      </c>
      <c r="D816" s="255">
        <v>274</v>
      </c>
      <c r="E816" s="256" t="s">
        <v>62</v>
      </c>
      <c r="F816" s="255">
        <v>31</v>
      </c>
      <c r="G816" s="256" t="s">
        <v>80</v>
      </c>
      <c r="H816" s="257">
        <v>4</v>
      </c>
      <c r="I816" s="258"/>
      <c r="J816" s="259">
        <v>14850</v>
      </c>
      <c r="K816" s="260">
        <v>7941</v>
      </c>
      <c r="L816" s="260">
        <v>0</v>
      </c>
      <c r="M816" s="260">
        <v>938</v>
      </c>
      <c r="N816" s="261">
        <v>23729</v>
      </c>
    </row>
    <row r="817" spans="1:14" s="62" customFormat="1" ht="12">
      <c r="A817" s="255">
        <v>487</v>
      </c>
      <c r="B817" s="255">
        <v>487274035</v>
      </c>
      <c r="C817" s="256" t="s">
        <v>277</v>
      </c>
      <c r="D817" s="255">
        <v>274</v>
      </c>
      <c r="E817" s="256" t="s">
        <v>62</v>
      </c>
      <c r="F817" s="255">
        <v>35</v>
      </c>
      <c r="G817" s="256" t="s">
        <v>12</v>
      </c>
      <c r="H817" s="257">
        <v>22.53</v>
      </c>
      <c r="I817" s="258"/>
      <c r="J817" s="259">
        <v>15443</v>
      </c>
      <c r="K817" s="260">
        <v>5969</v>
      </c>
      <c r="L817" s="260">
        <v>0</v>
      </c>
      <c r="M817" s="260">
        <v>938</v>
      </c>
      <c r="N817" s="261">
        <v>22350</v>
      </c>
    </row>
    <row r="818" spans="1:14" s="62" customFormat="1" ht="12">
      <c r="A818" s="255">
        <v>487</v>
      </c>
      <c r="B818" s="255">
        <v>487274044</v>
      </c>
      <c r="C818" s="256" t="s">
        <v>277</v>
      </c>
      <c r="D818" s="255">
        <v>274</v>
      </c>
      <c r="E818" s="256" t="s">
        <v>62</v>
      </c>
      <c r="F818" s="255">
        <v>44</v>
      </c>
      <c r="G818" s="256" t="s">
        <v>13</v>
      </c>
      <c r="H818" s="257">
        <v>2</v>
      </c>
      <c r="I818" s="258"/>
      <c r="J818" s="259">
        <v>15672</v>
      </c>
      <c r="K818" s="260">
        <v>458</v>
      </c>
      <c r="L818" s="260">
        <v>0</v>
      </c>
      <c r="M818" s="260">
        <v>938</v>
      </c>
      <c r="N818" s="261">
        <v>17068</v>
      </c>
    </row>
    <row r="819" spans="1:14" s="62" customFormat="1" ht="12">
      <c r="A819" s="255">
        <v>487</v>
      </c>
      <c r="B819" s="255">
        <v>487274048</v>
      </c>
      <c r="C819" s="256" t="s">
        <v>277</v>
      </c>
      <c r="D819" s="255">
        <v>274</v>
      </c>
      <c r="E819" s="256" t="s">
        <v>62</v>
      </c>
      <c r="F819" s="255">
        <v>48</v>
      </c>
      <c r="G819" s="256" t="s">
        <v>224</v>
      </c>
      <c r="H819" s="257">
        <v>2</v>
      </c>
      <c r="I819" s="258"/>
      <c r="J819" s="259">
        <v>13780</v>
      </c>
      <c r="K819" s="260">
        <v>12327</v>
      </c>
      <c r="L819" s="260">
        <v>0</v>
      </c>
      <c r="M819" s="260">
        <v>938</v>
      </c>
      <c r="N819" s="261">
        <v>27045</v>
      </c>
    </row>
    <row r="820" spans="1:14" s="62" customFormat="1" ht="12">
      <c r="A820" s="255">
        <v>487</v>
      </c>
      <c r="B820" s="255">
        <v>487274049</v>
      </c>
      <c r="C820" s="256" t="s">
        <v>277</v>
      </c>
      <c r="D820" s="255">
        <v>274</v>
      </c>
      <c r="E820" s="256" t="s">
        <v>62</v>
      </c>
      <c r="F820" s="255">
        <v>49</v>
      </c>
      <c r="G820" s="256" t="s">
        <v>76</v>
      </c>
      <c r="H820" s="257">
        <v>72.960000000000008</v>
      </c>
      <c r="I820" s="258"/>
      <c r="J820" s="259">
        <v>14287</v>
      </c>
      <c r="K820" s="260">
        <v>18059</v>
      </c>
      <c r="L820" s="260">
        <v>0</v>
      </c>
      <c r="M820" s="260">
        <v>938</v>
      </c>
      <c r="N820" s="261">
        <v>33284</v>
      </c>
    </row>
    <row r="821" spans="1:14" s="62" customFormat="1" ht="12">
      <c r="A821" s="255">
        <v>487</v>
      </c>
      <c r="B821" s="255">
        <v>487274057</v>
      </c>
      <c r="C821" s="256" t="s">
        <v>277</v>
      </c>
      <c r="D821" s="255">
        <v>274</v>
      </c>
      <c r="E821" s="256" t="s">
        <v>62</v>
      </c>
      <c r="F821" s="255">
        <v>57</v>
      </c>
      <c r="G821" s="256" t="s">
        <v>14</v>
      </c>
      <c r="H821" s="257">
        <v>17.399999999999999</v>
      </c>
      <c r="I821" s="258"/>
      <c r="J821" s="259">
        <v>13784</v>
      </c>
      <c r="K821" s="260">
        <v>399</v>
      </c>
      <c r="L821" s="260">
        <v>0</v>
      </c>
      <c r="M821" s="260">
        <v>938</v>
      </c>
      <c r="N821" s="261">
        <v>15121</v>
      </c>
    </row>
    <row r="822" spans="1:14" s="62" customFormat="1" ht="12">
      <c r="A822" s="255">
        <v>487</v>
      </c>
      <c r="B822" s="255">
        <v>487274093</v>
      </c>
      <c r="C822" s="256" t="s">
        <v>277</v>
      </c>
      <c r="D822" s="255">
        <v>274</v>
      </c>
      <c r="E822" s="256" t="s">
        <v>62</v>
      </c>
      <c r="F822" s="255">
        <v>93</v>
      </c>
      <c r="G822" s="256" t="s">
        <v>15</v>
      </c>
      <c r="H822" s="257">
        <v>51.769999999999996</v>
      </c>
      <c r="I822" s="258"/>
      <c r="J822" s="259">
        <v>15301</v>
      </c>
      <c r="K822" s="260">
        <v>0</v>
      </c>
      <c r="L822" s="260">
        <v>0</v>
      </c>
      <c r="M822" s="260">
        <v>938</v>
      </c>
      <c r="N822" s="261">
        <v>16239</v>
      </c>
    </row>
    <row r="823" spans="1:14" s="62" customFormat="1" ht="12">
      <c r="A823" s="255">
        <v>487</v>
      </c>
      <c r="B823" s="255">
        <v>487274095</v>
      </c>
      <c r="C823" s="256" t="s">
        <v>277</v>
      </c>
      <c r="D823" s="255">
        <v>274</v>
      </c>
      <c r="E823" s="256" t="s">
        <v>62</v>
      </c>
      <c r="F823" s="255">
        <v>95</v>
      </c>
      <c r="G823" s="256" t="s">
        <v>288</v>
      </c>
      <c r="H823" s="257">
        <v>1</v>
      </c>
      <c r="I823" s="258"/>
      <c r="J823" s="259">
        <v>16765</v>
      </c>
      <c r="K823" s="260">
        <v>0</v>
      </c>
      <c r="L823" s="260">
        <v>0</v>
      </c>
      <c r="M823" s="260">
        <v>938</v>
      </c>
      <c r="N823" s="261">
        <v>17703</v>
      </c>
    </row>
    <row r="824" spans="1:14" s="62" customFormat="1" ht="12">
      <c r="A824" s="255">
        <v>487</v>
      </c>
      <c r="B824" s="255">
        <v>487274103</v>
      </c>
      <c r="C824" s="256" t="s">
        <v>277</v>
      </c>
      <c r="D824" s="255">
        <v>274</v>
      </c>
      <c r="E824" s="256" t="s">
        <v>62</v>
      </c>
      <c r="F824" s="255">
        <v>103</v>
      </c>
      <c r="G824" s="256" t="s">
        <v>232</v>
      </c>
      <c r="H824" s="257">
        <v>0.22</v>
      </c>
      <c r="I824" s="258"/>
      <c r="J824" s="259">
        <v>15380</v>
      </c>
      <c r="K824" s="260">
        <v>446</v>
      </c>
      <c r="L824" s="260">
        <v>0</v>
      </c>
      <c r="M824" s="260">
        <v>938</v>
      </c>
      <c r="N824" s="261">
        <v>16764</v>
      </c>
    </row>
    <row r="825" spans="1:14" s="62" customFormat="1" ht="12">
      <c r="A825" s="255">
        <v>487</v>
      </c>
      <c r="B825" s="255">
        <v>487274128</v>
      </c>
      <c r="C825" s="256" t="s">
        <v>277</v>
      </c>
      <c r="D825" s="255">
        <v>274</v>
      </c>
      <c r="E825" s="256" t="s">
        <v>62</v>
      </c>
      <c r="F825" s="255">
        <v>128</v>
      </c>
      <c r="G825" s="256" t="s">
        <v>128</v>
      </c>
      <c r="H825" s="257">
        <v>4</v>
      </c>
      <c r="I825" s="258"/>
      <c r="J825" s="259">
        <v>9971</v>
      </c>
      <c r="K825" s="260">
        <v>897</v>
      </c>
      <c r="L825" s="260">
        <v>0</v>
      </c>
      <c r="M825" s="260">
        <v>938</v>
      </c>
      <c r="N825" s="261">
        <v>11806</v>
      </c>
    </row>
    <row r="826" spans="1:14" s="62" customFormat="1" ht="12">
      <c r="A826" s="255">
        <v>487</v>
      </c>
      <c r="B826" s="255">
        <v>487274149</v>
      </c>
      <c r="C826" s="256" t="s">
        <v>277</v>
      </c>
      <c r="D826" s="255">
        <v>274</v>
      </c>
      <c r="E826" s="256" t="s">
        <v>62</v>
      </c>
      <c r="F826" s="255">
        <v>149</v>
      </c>
      <c r="G826" s="256" t="s">
        <v>81</v>
      </c>
      <c r="H826" s="257">
        <v>3</v>
      </c>
      <c r="I826" s="258"/>
      <c r="J826" s="259">
        <v>15697</v>
      </c>
      <c r="K826" s="260">
        <v>580</v>
      </c>
      <c r="L826" s="260">
        <v>0</v>
      </c>
      <c r="M826" s="260">
        <v>938</v>
      </c>
      <c r="N826" s="261">
        <v>17215</v>
      </c>
    </row>
    <row r="827" spans="1:14" s="62" customFormat="1" ht="12">
      <c r="A827" s="255">
        <v>487</v>
      </c>
      <c r="B827" s="255">
        <v>487274160</v>
      </c>
      <c r="C827" s="256" t="s">
        <v>277</v>
      </c>
      <c r="D827" s="255">
        <v>274</v>
      </c>
      <c r="E827" s="256" t="s">
        <v>62</v>
      </c>
      <c r="F827" s="255">
        <v>160</v>
      </c>
      <c r="G827" s="256" t="s">
        <v>140</v>
      </c>
      <c r="H827" s="257">
        <v>1.87</v>
      </c>
      <c r="I827" s="258"/>
      <c r="J827" s="259">
        <v>14498.69230261108</v>
      </c>
      <c r="K827" s="260">
        <v>187</v>
      </c>
      <c r="L827" s="260">
        <v>0</v>
      </c>
      <c r="M827" s="260">
        <v>938</v>
      </c>
      <c r="N827" s="261">
        <v>15623.69230261108</v>
      </c>
    </row>
    <row r="828" spans="1:14" s="62" customFormat="1" ht="12">
      <c r="A828" s="255">
        <v>487</v>
      </c>
      <c r="B828" s="255">
        <v>487274163</v>
      </c>
      <c r="C828" s="256" t="s">
        <v>277</v>
      </c>
      <c r="D828" s="255">
        <v>274</v>
      </c>
      <c r="E828" s="256" t="s">
        <v>62</v>
      </c>
      <c r="F828" s="255">
        <v>163</v>
      </c>
      <c r="G828" s="256" t="s">
        <v>17</v>
      </c>
      <c r="H828" s="257">
        <v>11</v>
      </c>
      <c r="I828" s="258"/>
      <c r="J828" s="259">
        <v>16227</v>
      </c>
      <c r="K828" s="260">
        <v>0</v>
      </c>
      <c r="L828" s="260">
        <v>0</v>
      </c>
      <c r="M828" s="260">
        <v>938</v>
      </c>
      <c r="N828" s="261">
        <v>17165</v>
      </c>
    </row>
    <row r="829" spans="1:14" s="62" customFormat="1" ht="12">
      <c r="A829" s="255">
        <v>487</v>
      </c>
      <c r="B829" s="255">
        <v>487274165</v>
      </c>
      <c r="C829" s="256" t="s">
        <v>277</v>
      </c>
      <c r="D829" s="255">
        <v>274</v>
      </c>
      <c r="E829" s="256" t="s">
        <v>62</v>
      </c>
      <c r="F829" s="255">
        <v>165</v>
      </c>
      <c r="G829" s="256" t="s">
        <v>18</v>
      </c>
      <c r="H829" s="257">
        <v>34.51</v>
      </c>
      <c r="I829" s="258"/>
      <c r="J829" s="259">
        <v>14643</v>
      </c>
      <c r="K829" s="260">
        <v>336</v>
      </c>
      <c r="L829" s="260">
        <v>0</v>
      </c>
      <c r="M829" s="260">
        <v>938</v>
      </c>
      <c r="N829" s="261">
        <v>15917</v>
      </c>
    </row>
    <row r="830" spans="1:14" s="62" customFormat="1" ht="12">
      <c r="A830" s="255">
        <v>487</v>
      </c>
      <c r="B830" s="255">
        <v>487274176</v>
      </c>
      <c r="C830" s="256" t="s">
        <v>277</v>
      </c>
      <c r="D830" s="255">
        <v>274</v>
      </c>
      <c r="E830" s="256" t="s">
        <v>62</v>
      </c>
      <c r="F830" s="255">
        <v>176</v>
      </c>
      <c r="G830" s="256" t="s">
        <v>82</v>
      </c>
      <c r="H830" s="257">
        <v>66.72</v>
      </c>
      <c r="I830" s="258"/>
      <c r="J830" s="259">
        <v>13915</v>
      </c>
      <c r="K830" s="260">
        <v>5857</v>
      </c>
      <c r="L830" s="260">
        <v>0</v>
      </c>
      <c r="M830" s="260">
        <v>938</v>
      </c>
      <c r="N830" s="261">
        <v>20710</v>
      </c>
    </row>
    <row r="831" spans="1:14" s="62" customFormat="1" ht="12">
      <c r="A831" s="255">
        <v>487</v>
      </c>
      <c r="B831" s="255">
        <v>487274178</v>
      </c>
      <c r="C831" s="256" t="s">
        <v>277</v>
      </c>
      <c r="D831" s="255">
        <v>274</v>
      </c>
      <c r="E831" s="256" t="s">
        <v>62</v>
      </c>
      <c r="F831" s="255">
        <v>178</v>
      </c>
      <c r="G831" s="256" t="s">
        <v>226</v>
      </c>
      <c r="H831" s="257">
        <v>4.62</v>
      </c>
      <c r="I831" s="258"/>
      <c r="J831" s="259">
        <v>14207</v>
      </c>
      <c r="K831" s="260">
        <v>3054</v>
      </c>
      <c r="L831" s="260">
        <v>0</v>
      </c>
      <c r="M831" s="260">
        <v>938</v>
      </c>
      <c r="N831" s="261">
        <v>18199</v>
      </c>
    </row>
    <row r="832" spans="1:14" s="62" customFormat="1" ht="12">
      <c r="A832" s="255">
        <v>487</v>
      </c>
      <c r="B832" s="255">
        <v>487274181</v>
      </c>
      <c r="C832" s="256" t="s">
        <v>277</v>
      </c>
      <c r="D832" s="255">
        <v>274</v>
      </c>
      <c r="E832" s="256" t="s">
        <v>62</v>
      </c>
      <c r="F832" s="255">
        <v>181</v>
      </c>
      <c r="G832" s="256" t="s">
        <v>83</v>
      </c>
      <c r="H832" s="257">
        <v>6.92</v>
      </c>
      <c r="I832" s="258"/>
      <c r="J832" s="259">
        <v>15195</v>
      </c>
      <c r="K832" s="260">
        <v>528</v>
      </c>
      <c r="L832" s="260">
        <v>0</v>
      </c>
      <c r="M832" s="260">
        <v>938</v>
      </c>
      <c r="N832" s="261">
        <v>16661</v>
      </c>
    </row>
    <row r="833" spans="1:14" s="62" customFormat="1" ht="12">
      <c r="A833" s="255">
        <v>487</v>
      </c>
      <c r="B833" s="255">
        <v>487274182</v>
      </c>
      <c r="C833" s="256" t="s">
        <v>277</v>
      </c>
      <c r="D833" s="255">
        <v>274</v>
      </c>
      <c r="E833" s="256" t="s">
        <v>62</v>
      </c>
      <c r="F833" s="255">
        <v>182</v>
      </c>
      <c r="G833" s="256" t="s">
        <v>265</v>
      </c>
      <c r="H833" s="257">
        <v>3</v>
      </c>
      <c r="I833" s="258"/>
      <c r="J833" s="259">
        <v>9971</v>
      </c>
      <c r="K833" s="260">
        <v>2392</v>
      </c>
      <c r="L833" s="260">
        <v>0</v>
      </c>
      <c r="M833" s="260">
        <v>938</v>
      </c>
      <c r="N833" s="261">
        <v>13301</v>
      </c>
    </row>
    <row r="834" spans="1:14" s="62" customFormat="1" ht="12">
      <c r="A834" s="255">
        <v>487</v>
      </c>
      <c r="B834" s="255">
        <v>487274220</v>
      </c>
      <c r="C834" s="256" t="s">
        <v>277</v>
      </c>
      <c r="D834" s="255">
        <v>274</v>
      </c>
      <c r="E834" s="256" t="s">
        <v>62</v>
      </c>
      <c r="F834" s="255">
        <v>220</v>
      </c>
      <c r="G834" s="256" t="s">
        <v>27</v>
      </c>
      <c r="H834" s="257">
        <v>1.3599999999999999</v>
      </c>
      <c r="I834" s="258"/>
      <c r="J834" s="259">
        <v>14613</v>
      </c>
      <c r="K834" s="260">
        <v>6633</v>
      </c>
      <c r="L834" s="260">
        <v>0</v>
      </c>
      <c r="M834" s="260">
        <v>938</v>
      </c>
      <c r="N834" s="261">
        <v>22184</v>
      </c>
    </row>
    <row r="835" spans="1:14" s="62" customFormat="1" ht="12">
      <c r="A835" s="255">
        <v>487</v>
      </c>
      <c r="B835" s="255">
        <v>487274229</v>
      </c>
      <c r="C835" s="256" t="s">
        <v>277</v>
      </c>
      <c r="D835" s="255">
        <v>274</v>
      </c>
      <c r="E835" s="256" t="s">
        <v>62</v>
      </c>
      <c r="F835" s="255">
        <v>229</v>
      </c>
      <c r="G835" s="256" t="s">
        <v>101</v>
      </c>
      <c r="H835" s="257">
        <v>4</v>
      </c>
      <c r="I835" s="258"/>
      <c r="J835" s="259">
        <v>11922</v>
      </c>
      <c r="K835" s="260">
        <v>1240</v>
      </c>
      <c r="L835" s="260">
        <v>0</v>
      </c>
      <c r="M835" s="260">
        <v>938</v>
      </c>
      <c r="N835" s="261">
        <v>14100</v>
      </c>
    </row>
    <row r="836" spans="1:14" s="62" customFormat="1" ht="12">
      <c r="A836" s="255">
        <v>487</v>
      </c>
      <c r="B836" s="255">
        <v>487274244</v>
      </c>
      <c r="C836" s="256" t="s">
        <v>277</v>
      </c>
      <c r="D836" s="255">
        <v>274</v>
      </c>
      <c r="E836" s="256" t="s">
        <v>62</v>
      </c>
      <c r="F836" s="255">
        <v>244</v>
      </c>
      <c r="G836" s="256" t="s">
        <v>28</v>
      </c>
      <c r="H836" s="257">
        <v>1</v>
      </c>
      <c r="I836" s="258"/>
      <c r="J836" s="259">
        <v>15380</v>
      </c>
      <c r="K836" s="260">
        <v>4611</v>
      </c>
      <c r="L836" s="260">
        <v>0</v>
      </c>
      <c r="M836" s="260">
        <v>938</v>
      </c>
      <c r="N836" s="261">
        <v>20929</v>
      </c>
    </row>
    <row r="837" spans="1:14" s="62" customFormat="1" ht="12">
      <c r="A837" s="255">
        <v>487</v>
      </c>
      <c r="B837" s="255">
        <v>487274248</v>
      </c>
      <c r="C837" s="256" t="s">
        <v>277</v>
      </c>
      <c r="D837" s="255">
        <v>274</v>
      </c>
      <c r="E837" s="256" t="s">
        <v>62</v>
      </c>
      <c r="F837" s="255">
        <v>248</v>
      </c>
      <c r="G837" s="256" t="s">
        <v>19</v>
      </c>
      <c r="H837" s="257">
        <v>29.05</v>
      </c>
      <c r="I837" s="258"/>
      <c r="J837" s="259">
        <v>12543</v>
      </c>
      <c r="K837" s="260">
        <v>669</v>
      </c>
      <c r="L837" s="260">
        <v>0</v>
      </c>
      <c r="M837" s="260">
        <v>938</v>
      </c>
      <c r="N837" s="261">
        <v>14150</v>
      </c>
    </row>
    <row r="838" spans="1:14" s="62" customFormat="1" ht="12">
      <c r="A838" s="255">
        <v>487</v>
      </c>
      <c r="B838" s="255">
        <v>487274262</v>
      </c>
      <c r="C838" s="256" t="s">
        <v>277</v>
      </c>
      <c r="D838" s="255">
        <v>274</v>
      </c>
      <c r="E838" s="256" t="s">
        <v>62</v>
      </c>
      <c r="F838" s="255">
        <v>262</v>
      </c>
      <c r="G838" s="256" t="s">
        <v>20</v>
      </c>
      <c r="H838" s="257">
        <v>13</v>
      </c>
      <c r="I838" s="258"/>
      <c r="J838" s="259">
        <v>12684</v>
      </c>
      <c r="K838" s="260">
        <v>5119</v>
      </c>
      <c r="L838" s="260">
        <v>0</v>
      </c>
      <c r="M838" s="260">
        <v>938</v>
      </c>
      <c r="N838" s="261">
        <v>18741</v>
      </c>
    </row>
    <row r="839" spans="1:14" s="62" customFormat="1" ht="12">
      <c r="A839" s="255">
        <v>487</v>
      </c>
      <c r="B839" s="255">
        <v>487274274</v>
      </c>
      <c r="C839" s="256" t="s">
        <v>277</v>
      </c>
      <c r="D839" s="255">
        <v>274</v>
      </c>
      <c r="E839" s="256" t="s">
        <v>62</v>
      </c>
      <c r="F839" s="255">
        <v>274</v>
      </c>
      <c r="G839" s="256" t="s">
        <v>62</v>
      </c>
      <c r="H839" s="257">
        <v>207.88</v>
      </c>
      <c r="I839" s="258"/>
      <c r="J839" s="259">
        <v>14325</v>
      </c>
      <c r="K839" s="260">
        <v>5794</v>
      </c>
      <c r="L839" s="260">
        <v>0</v>
      </c>
      <c r="M839" s="260">
        <v>938</v>
      </c>
      <c r="N839" s="261">
        <v>21057</v>
      </c>
    </row>
    <row r="840" spans="1:14" s="62" customFormat="1" ht="12">
      <c r="A840" s="255">
        <v>487</v>
      </c>
      <c r="B840" s="255">
        <v>487274284</v>
      </c>
      <c r="C840" s="256" t="s">
        <v>277</v>
      </c>
      <c r="D840" s="255">
        <v>274</v>
      </c>
      <c r="E840" s="256" t="s">
        <v>62</v>
      </c>
      <c r="F840" s="255">
        <v>284</v>
      </c>
      <c r="G840" s="256" t="s">
        <v>146</v>
      </c>
      <c r="H840" s="257">
        <v>5.16</v>
      </c>
      <c r="I840" s="258"/>
      <c r="J840" s="259">
        <v>15119</v>
      </c>
      <c r="K840" s="260">
        <v>6689</v>
      </c>
      <c r="L840" s="260">
        <v>0</v>
      </c>
      <c r="M840" s="260">
        <v>938</v>
      </c>
      <c r="N840" s="261">
        <v>22746</v>
      </c>
    </row>
    <row r="841" spans="1:14" s="62" customFormat="1" ht="12">
      <c r="A841" s="255">
        <v>487</v>
      </c>
      <c r="B841" s="255">
        <v>487274295</v>
      </c>
      <c r="C841" s="256" t="s">
        <v>277</v>
      </c>
      <c r="D841" s="255">
        <v>274</v>
      </c>
      <c r="E841" s="256" t="s">
        <v>62</v>
      </c>
      <c r="F841" s="255">
        <v>295</v>
      </c>
      <c r="G841" s="256" t="s">
        <v>141</v>
      </c>
      <c r="H841" s="257">
        <v>3.5299999999999994</v>
      </c>
      <c r="I841" s="258"/>
      <c r="J841" s="259">
        <v>11051.234127764126</v>
      </c>
      <c r="K841" s="260">
        <v>6824</v>
      </c>
      <c r="L841" s="260">
        <v>0</v>
      </c>
      <c r="M841" s="260">
        <v>938</v>
      </c>
      <c r="N841" s="261">
        <v>18813.234127764124</v>
      </c>
    </row>
    <row r="842" spans="1:14" s="62" customFormat="1" ht="12">
      <c r="A842" s="255">
        <v>487</v>
      </c>
      <c r="B842" s="255">
        <v>487274308</v>
      </c>
      <c r="C842" s="256" t="s">
        <v>277</v>
      </c>
      <c r="D842" s="255">
        <v>274</v>
      </c>
      <c r="E842" s="256" t="s">
        <v>62</v>
      </c>
      <c r="F842" s="255">
        <v>308</v>
      </c>
      <c r="G842" s="256" t="s">
        <v>21</v>
      </c>
      <c r="H842" s="257">
        <v>8.620000000000001</v>
      </c>
      <c r="I842" s="258"/>
      <c r="J842" s="259">
        <v>13155</v>
      </c>
      <c r="K842" s="260">
        <v>6294</v>
      </c>
      <c r="L842" s="260">
        <v>0</v>
      </c>
      <c r="M842" s="260">
        <v>938</v>
      </c>
      <c r="N842" s="261">
        <v>20387</v>
      </c>
    </row>
    <row r="843" spans="1:14" s="62" customFormat="1" ht="12">
      <c r="A843" s="255">
        <v>487</v>
      </c>
      <c r="B843" s="255">
        <v>487274314</v>
      </c>
      <c r="C843" s="256" t="s">
        <v>277</v>
      </c>
      <c r="D843" s="255">
        <v>274</v>
      </c>
      <c r="E843" s="256" t="s">
        <v>62</v>
      </c>
      <c r="F843" s="255">
        <v>314</v>
      </c>
      <c r="G843" s="256" t="s">
        <v>30</v>
      </c>
      <c r="H843" s="257">
        <v>1</v>
      </c>
      <c r="I843" s="258"/>
      <c r="J843" s="259">
        <v>14639</v>
      </c>
      <c r="K843" s="260">
        <v>11685</v>
      </c>
      <c r="L843" s="260">
        <v>0</v>
      </c>
      <c r="M843" s="260">
        <v>938</v>
      </c>
      <c r="N843" s="261">
        <v>27262</v>
      </c>
    </row>
    <row r="844" spans="1:14" s="62" customFormat="1" ht="12">
      <c r="A844" s="255">
        <v>487</v>
      </c>
      <c r="B844" s="255">
        <v>487274346</v>
      </c>
      <c r="C844" s="256" t="s">
        <v>277</v>
      </c>
      <c r="D844" s="255">
        <v>274</v>
      </c>
      <c r="E844" s="256" t="s">
        <v>62</v>
      </c>
      <c r="F844" s="255">
        <v>346</v>
      </c>
      <c r="G844" s="256" t="s">
        <v>22</v>
      </c>
      <c r="H844" s="257">
        <v>1</v>
      </c>
      <c r="I844" s="258"/>
      <c r="J844" s="259">
        <v>12475</v>
      </c>
      <c r="K844" s="260">
        <v>2275</v>
      </c>
      <c r="L844" s="260">
        <v>0</v>
      </c>
      <c r="M844" s="260">
        <v>938</v>
      </c>
      <c r="N844" s="261">
        <v>15688</v>
      </c>
    </row>
    <row r="845" spans="1:14" s="62" customFormat="1" ht="12">
      <c r="A845" s="255">
        <v>487</v>
      </c>
      <c r="B845" s="255">
        <v>487274347</v>
      </c>
      <c r="C845" s="256" t="s">
        <v>277</v>
      </c>
      <c r="D845" s="255">
        <v>274</v>
      </c>
      <c r="E845" s="256" t="s">
        <v>62</v>
      </c>
      <c r="F845" s="255">
        <v>347</v>
      </c>
      <c r="G845" s="256" t="s">
        <v>86</v>
      </c>
      <c r="H845" s="257">
        <v>11.18</v>
      </c>
      <c r="I845" s="258"/>
      <c r="J845" s="259">
        <v>14006</v>
      </c>
      <c r="K845" s="260">
        <v>7229</v>
      </c>
      <c r="L845" s="260">
        <v>0</v>
      </c>
      <c r="M845" s="260">
        <v>938</v>
      </c>
      <c r="N845" s="261">
        <v>22173</v>
      </c>
    </row>
    <row r="846" spans="1:14" s="62" customFormat="1" ht="12">
      <c r="A846" s="255">
        <v>488</v>
      </c>
      <c r="B846" s="255">
        <v>488219001</v>
      </c>
      <c r="C846" s="256" t="s">
        <v>278</v>
      </c>
      <c r="D846" s="255">
        <v>219</v>
      </c>
      <c r="E846" s="256" t="s">
        <v>279</v>
      </c>
      <c r="F846" s="255">
        <v>1</v>
      </c>
      <c r="G846" s="256" t="s">
        <v>59</v>
      </c>
      <c r="H846" s="257">
        <v>35.299999999999997</v>
      </c>
      <c r="I846" s="258"/>
      <c r="J846" s="259">
        <v>12036</v>
      </c>
      <c r="K846" s="260">
        <v>2022</v>
      </c>
      <c r="L846" s="260">
        <v>0</v>
      </c>
      <c r="M846" s="260">
        <v>938</v>
      </c>
      <c r="N846" s="261">
        <v>14996</v>
      </c>
    </row>
    <row r="847" spans="1:14" s="62" customFormat="1" ht="12">
      <c r="A847" s="255">
        <v>488</v>
      </c>
      <c r="B847" s="255">
        <v>488219016</v>
      </c>
      <c r="C847" s="256" t="s">
        <v>278</v>
      </c>
      <c r="D847" s="255">
        <v>219</v>
      </c>
      <c r="E847" s="256" t="s">
        <v>279</v>
      </c>
      <c r="F847" s="255">
        <v>16</v>
      </c>
      <c r="G847" s="256" t="s">
        <v>168</v>
      </c>
      <c r="H847" s="257">
        <v>3</v>
      </c>
      <c r="I847" s="258"/>
      <c r="J847" s="259">
        <v>15270</v>
      </c>
      <c r="K847" s="260">
        <v>863</v>
      </c>
      <c r="L847" s="260">
        <v>0</v>
      </c>
      <c r="M847" s="260">
        <v>938</v>
      </c>
      <c r="N847" s="261">
        <v>17071</v>
      </c>
    </row>
    <row r="848" spans="1:14" s="62" customFormat="1" ht="12">
      <c r="A848" s="255">
        <v>488</v>
      </c>
      <c r="B848" s="255">
        <v>488219035</v>
      </c>
      <c r="C848" s="256" t="s">
        <v>278</v>
      </c>
      <c r="D848" s="255">
        <v>219</v>
      </c>
      <c r="E848" s="256" t="s">
        <v>279</v>
      </c>
      <c r="F848" s="255">
        <v>35</v>
      </c>
      <c r="G848" s="256" t="s">
        <v>12</v>
      </c>
      <c r="H848" s="257">
        <v>2</v>
      </c>
      <c r="I848" s="258"/>
      <c r="J848" s="259">
        <v>15232</v>
      </c>
      <c r="K848" s="260">
        <v>5887</v>
      </c>
      <c r="L848" s="260">
        <v>0</v>
      </c>
      <c r="M848" s="260">
        <v>938</v>
      </c>
      <c r="N848" s="261">
        <v>22057</v>
      </c>
    </row>
    <row r="849" spans="1:14" s="62" customFormat="1" ht="12">
      <c r="A849" s="255">
        <v>488</v>
      </c>
      <c r="B849" s="255">
        <v>488219040</v>
      </c>
      <c r="C849" s="256" t="s">
        <v>278</v>
      </c>
      <c r="D849" s="255">
        <v>219</v>
      </c>
      <c r="E849" s="256" t="s">
        <v>279</v>
      </c>
      <c r="F849" s="255">
        <v>40</v>
      </c>
      <c r="G849" s="256" t="s">
        <v>92</v>
      </c>
      <c r="H849" s="257">
        <v>7.3599999999999994</v>
      </c>
      <c r="I849" s="258"/>
      <c r="J849" s="259">
        <v>14286</v>
      </c>
      <c r="K849" s="260">
        <v>4048</v>
      </c>
      <c r="L849" s="260">
        <v>0</v>
      </c>
      <c r="M849" s="260">
        <v>938</v>
      </c>
      <c r="N849" s="261">
        <v>19272</v>
      </c>
    </row>
    <row r="850" spans="1:14" s="62" customFormat="1" ht="12">
      <c r="A850" s="255">
        <v>488</v>
      </c>
      <c r="B850" s="255">
        <v>488219044</v>
      </c>
      <c r="C850" s="256" t="s">
        <v>278</v>
      </c>
      <c r="D850" s="255">
        <v>219</v>
      </c>
      <c r="E850" s="256" t="s">
        <v>279</v>
      </c>
      <c r="F850" s="255">
        <v>44</v>
      </c>
      <c r="G850" s="256" t="s">
        <v>13</v>
      </c>
      <c r="H850" s="257">
        <v>137.76</v>
      </c>
      <c r="I850" s="258"/>
      <c r="J850" s="259">
        <v>13891</v>
      </c>
      <c r="K850" s="260">
        <v>406</v>
      </c>
      <c r="L850" s="260">
        <v>0</v>
      </c>
      <c r="M850" s="260">
        <v>938</v>
      </c>
      <c r="N850" s="261">
        <v>15235</v>
      </c>
    </row>
    <row r="851" spans="1:14" s="62" customFormat="1" ht="12">
      <c r="A851" s="255">
        <v>488</v>
      </c>
      <c r="B851" s="255">
        <v>488219050</v>
      </c>
      <c r="C851" s="256" t="s">
        <v>278</v>
      </c>
      <c r="D851" s="255">
        <v>219</v>
      </c>
      <c r="E851" s="256" t="s">
        <v>279</v>
      </c>
      <c r="F851" s="255">
        <v>50</v>
      </c>
      <c r="G851" s="256" t="s">
        <v>94</v>
      </c>
      <c r="H851" s="257">
        <v>1</v>
      </c>
      <c r="I851" s="258"/>
      <c r="J851" s="259">
        <v>11568.768235992578</v>
      </c>
      <c r="K851" s="260">
        <v>5263</v>
      </c>
      <c r="L851" s="260">
        <v>0</v>
      </c>
      <c r="M851" s="260">
        <v>938</v>
      </c>
      <c r="N851" s="261">
        <v>17769.768235992578</v>
      </c>
    </row>
    <row r="852" spans="1:14" s="62" customFormat="1" ht="12">
      <c r="A852" s="255">
        <v>488</v>
      </c>
      <c r="B852" s="255">
        <v>488219052</v>
      </c>
      <c r="C852" s="256" t="s">
        <v>278</v>
      </c>
      <c r="D852" s="255">
        <v>219</v>
      </c>
      <c r="E852" s="256" t="s">
        <v>279</v>
      </c>
      <c r="F852" s="255">
        <v>52</v>
      </c>
      <c r="G852" s="256" t="s">
        <v>259</v>
      </c>
      <c r="H852" s="257">
        <v>4</v>
      </c>
      <c r="I852" s="258"/>
      <c r="J852" s="259">
        <v>9869</v>
      </c>
      <c r="K852" s="260">
        <v>4466</v>
      </c>
      <c r="L852" s="260">
        <v>0</v>
      </c>
      <c r="M852" s="260">
        <v>938</v>
      </c>
      <c r="N852" s="261">
        <v>15273</v>
      </c>
    </row>
    <row r="853" spans="1:14" s="62" customFormat="1" ht="12">
      <c r="A853" s="255">
        <v>488</v>
      </c>
      <c r="B853" s="255">
        <v>488219065</v>
      </c>
      <c r="C853" s="256" t="s">
        <v>278</v>
      </c>
      <c r="D853" s="255">
        <v>219</v>
      </c>
      <c r="E853" s="256" t="s">
        <v>279</v>
      </c>
      <c r="F853" s="255">
        <v>65</v>
      </c>
      <c r="G853" s="256" t="s">
        <v>280</v>
      </c>
      <c r="H853" s="257">
        <v>9.44</v>
      </c>
      <c r="I853" s="258"/>
      <c r="J853" s="259">
        <v>10813</v>
      </c>
      <c r="K853" s="260">
        <v>7810</v>
      </c>
      <c r="L853" s="260">
        <v>0</v>
      </c>
      <c r="M853" s="260">
        <v>938</v>
      </c>
      <c r="N853" s="261">
        <v>19561</v>
      </c>
    </row>
    <row r="854" spans="1:14" s="62" customFormat="1" ht="12">
      <c r="A854" s="255">
        <v>488</v>
      </c>
      <c r="B854" s="255">
        <v>488219082</v>
      </c>
      <c r="C854" s="256" t="s">
        <v>278</v>
      </c>
      <c r="D854" s="255">
        <v>219</v>
      </c>
      <c r="E854" s="256" t="s">
        <v>279</v>
      </c>
      <c r="F854" s="255">
        <v>82</v>
      </c>
      <c r="G854" s="256" t="s">
        <v>260</v>
      </c>
      <c r="H854" s="257">
        <v>2.5099999999999998</v>
      </c>
      <c r="I854" s="258"/>
      <c r="J854" s="259">
        <v>10588</v>
      </c>
      <c r="K854" s="260">
        <v>5139</v>
      </c>
      <c r="L854" s="260">
        <v>0</v>
      </c>
      <c r="M854" s="260">
        <v>938</v>
      </c>
      <c r="N854" s="261">
        <v>16665</v>
      </c>
    </row>
    <row r="855" spans="1:14" s="62" customFormat="1" ht="12">
      <c r="A855" s="255">
        <v>488</v>
      </c>
      <c r="B855" s="255">
        <v>488219083</v>
      </c>
      <c r="C855" s="256" t="s">
        <v>278</v>
      </c>
      <c r="D855" s="255">
        <v>219</v>
      </c>
      <c r="E855" s="256" t="s">
        <v>279</v>
      </c>
      <c r="F855" s="255">
        <v>83</v>
      </c>
      <c r="G855" s="256" t="s">
        <v>261</v>
      </c>
      <c r="H855" s="257">
        <v>11.76</v>
      </c>
      <c r="I855" s="258"/>
      <c r="J855" s="259">
        <v>11402</v>
      </c>
      <c r="K855" s="260">
        <v>2179</v>
      </c>
      <c r="L855" s="260">
        <v>0</v>
      </c>
      <c r="M855" s="260">
        <v>938</v>
      </c>
      <c r="N855" s="261">
        <v>14519</v>
      </c>
    </row>
    <row r="856" spans="1:14" s="62" customFormat="1" ht="12">
      <c r="A856" s="255">
        <v>488</v>
      </c>
      <c r="B856" s="255">
        <v>488219118</v>
      </c>
      <c r="C856" s="256" t="s">
        <v>278</v>
      </c>
      <c r="D856" s="255">
        <v>219</v>
      </c>
      <c r="E856" s="256" t="s">
        <v>279</v>
      </c>
      <c r="F856" s="255">
        <v>118</v>
      </c>
      <c r="G856" s="256" t="s">
        <v>461</v>
      </c>
      <c r="H856" s="257">
        <v>1.5</v>
      </c>
      <c r="I856" s="258"/>
      <c r="J856" s="259">
        <v>10009</v>
      </c>
      <c r="K856" s="260">
        <v>2305</v>
      </c>
      <c r="L856" s="260">
        <v>0</v>
      </c>
      <c r="M856" s="260">
        <v>938</v>
      </c>
      <c r="N856" s="261">
        <v>13252</v>
      </c>
    </row>
    <row r="857" spans="1:14" s="62" customFormat="1" ht="12">
      <c r="A857" s="255">
        <v>488</v>
      </c>
      <c r="B857" s="255">
        <v>488219122</v>
      </c>
      <c r="C857" s="256" t="s">
        <v>278</v>
      </c>
      <c r="D857" s="255">
        <v>219</v>
      </c>
      <c r="E857" s="256" t="s">
        <v>279</v>
      </c>
      <c r="F857" s="255">
        <v>122</v>
      </c>
      <c r="G857" s="256" t="s">
        <v>281</v>
      </c>
      <c r="H857" s="257">
        <v>26.3</v>
      </c>
      <c r="I857" s="258"/>
      <c r="J857" s="259">
        <v>12278</v>
      </c>
      <c r="K857" s="260">
        <v>4010</v>
      </c>
      <c r="L857" s="260">
        <v>0</v>
      </c>
      <c r="M857" s="260">
        <v>938</v>
      </c>
      <c r="N857" s="261">
        <v>17226</v>
      </c>
    </row>
    <row r="858" spans="1:14" s="62" customFormat="1" ht="12">
      <c r="A858" s="255">
        <v>488</v>
      </c>
      <c r="B858" s="255">
        <v>488219131</v>
      </c>
      <c r="C858" s="256" t="s">
        <v>278</v>
      </c>
      <c r="D858" s="255">
        <v>219</v>
      </c>
      <c r="E858" s="256" t="s">
        <v>279</v>
      </c>
      <c r="F858" s="255">
        <v>131</v>
      </c>
      <c r="G858" s="256" t="s">
        <v>282</v>
      </c>
      <c r="H858" s="257">
        <v>11.83</v>
      </c>
      <c r="I858" s="258"/>
      <c r="J858" s="259">
        <v>11362</v>
      </c>
      <c r="K858" s="260">
        <v>5604</v>
      </c>
      <c r="L858" s="260">
        <v>0</v>
      </c>
      <c r="M858" s="260">
        <v>938</v>
      </c>
      <c r="N858" s="261">
        <v>17904</v>
      </c>
    </row>
    <row r="859" spans="1:14" s="62" customFormat="1" ht="12">
      <c r="A859" s="255">
        <v>488</v>
      </c>
      <c r="B859" s="255">
        <v>488219133</v>
      </c>
      <c r="C859" s="256" t="s">
        <v>278</v>
      </c>
      <c r="D859" s="255">
        <v>219</v>
      </c>
      <c r="E859" s="256" t="s">
        <v>279</v>
      </c>
      <c r="F859" s="255">
        <v>133</v>
      </c>
      <c r="G859" s="256" t="s">
        <v>61</v>
      </c>
      <c r="H859" s="257">
        <v>29.01</v>
      </c>
      <c r="I859" s="258"/>
      <c r="J859" s="259">
        <v>13009</v>
      </c>
      <c r="K859" s="260">
        <v>1349</v>
      </c>
      <c r="L859" s="260">
        <v>0</v>
      </c>
      <c r="M859" s="260">
        <v>938</v>
      </c>
      <c r="N859" s="261">
        <v>15296</v>
      </c>
    </row>
    <row r="860" spans="1:14" s="62" customFormat="1" ht="12">
      <c r="A860" s="255">
        <v>488</v>
      </c>
      <c r="B860" s="255">
        <v>488219142</v>
      </c>
      <c r="C860" s="256" t="s">
        <v>278</v>
      </c>
      <c r="D860" s="255">
        <v>219</v>
      </c>
      <c r="E860" s="256" t="s">
        <v>279</v>
      </c>
      <c r="F860" s="255">
        <v>142</v>
      </c>
      <c r="G860" s="256" t="s">
        <v>283</v>
      </c>
      <c r="H860" s="257">
        <v>17.96</v>
      </c>
      <c r="I860" s="258"/>
      <c r="J860" s="259">
        <v>11092</v>
      </c>
      <c r="K860" s="260">
        <v>9636</v>
      </c>
      <c r="L860" s="260">
        <v>0</v>
      </c>
      <c r="M860" s="260">
        <v>938</v>
      </c>
      <c r="N860" s="261">
        <v>21666</v>
      </c>
    </row>
    <row r="861" spans="1:14" s="62" customFormat="1" ht="12">
      <c r="A861" s="255">
        <v>488</v>
      </c>
      <c r="B861" s="255">
        <v>488219145</v>
      </c>
      <c r="C861" s="256" t="s">
        <v>278</v>
      </c>
      <c r="D861" s="255">
        <v>219</v>
      </c>
      <c r="E861" s="256" t="s">
        <v>279</v>
      </c>
      <c r="F861" s="255">
        <v>145</v>
      </c>
      <c r="G861" s="256" t="s">
        <v>262</v>
      </c>
      <c r="H861" s="257">
        <v>5.0199999999999996</v>
      </c>
      <c r="I861" s="258"/>
      <c r="J861" s="259">
        <v>12488</v>
      </c>
      <c r="K861" s="260">
        <v>2715</v>
      </c>
      <c r="L861" s="260">
        <v>0</v>
      </c>
      <c r="M861" s="260">
        <v>938</v>
      </c>
      <c r="N861" s="261">
        <v>16141</v>
      </c>
    </row>
    <row r="862" spans="1:14" s="62" customFormat="1" ht="12">
      <c r="A862" s="255">
        <v>488</v>
      </c>
      <c r="B862" s="255">
        <v>488219171</v>
      </c>
      <c r="C862" s="256" t="s">
        <v>278</v>
      </c>
      <c r="D862" s="255">
        <v>219</v>
      </c>
      <c r="E862" s="256" t="s">
        <v>279</v>
      </c>
      <c r="F862" s="255">
        <v>171</v>
      </c>
      <c r="G862" s="256" t="s">
        <v>263</v>
      </c>
      <c r="H862" s="257">
        <v>10</v>
      </c>
      <c r="I862" s="258"/>
      <c r="J862" s="259">
        <v>12049</v>
      </c>
      <c r="K862" s="260">
        <v>4027</v>
      </c>
      <c r="L862" s="260">
        <v>0</v>
      </c>
      <c r="M862" s="260">
        <v>938</v>
      </c>
      <c r="N862" s="261">
        <v>17014</v>
      </c>
    </row>
    <row r="863" spans="1:14" s="62" customFormat="1" ht="12">
      <c r="A863" s="255">
        <v>488</v>
      </c>
      <c r="B863" s="255">
        <v>488219182</v>
      </c>
      <c r="C863" s="256" t="s">
        <v>278</v>
      </c>
      <c r="D863" s="255">
        <v>219</v>
      </c>
      <c r="E863" s="256" t="s">
        <v>279</v>
      </c>
      <c r="F863" s="255">
        <v>182</v>
      </c>
      <c r="G863" s="256" t="s">
        <v>265</v>
      </c>
      <c r="H863" s="257">
        <v>1</v>
      </c>
      <c r="I863" s="258"/>
      <c r="J863" s="259">
        <v>10009</v>
      </c>
      <c r="K863" s="260">
        <v>2401</v>
      </c>
      <c r="L863" s="260">
        <v>0</v>
      </c>
      <c r="M863" s="260">
        <v>938</v>
      </c>
      <c r="N863" s="261">
        <v>13348</v>
      </c>
    </row>
    <row r="864" spans="1:14" s="62" customFormat="1" ht="12">
      <c r="A864" s="255">
        <v>488</v>
      </c>
      <c r="B864" s="255">
        <v>488219219</v>
      </c>
      <c r="C864" s="256" t="s">
        <v>278</v>
      </c>
      <c r="D864" s="255">
        <v>219</v>
      </c>
      <c r="E864" s="256" t="s">
        <v>279</v>
      </c>
      <c r="F864" s="255">
        <v>219</v>
      </c>
      <c r="G864" s="256" t="s">
        <v>279</v>
      </c>
      <c r="H864" s="257">
        <v>12.55</v>
      </c>
      <c r="I864" s="258"/>
      <c r="J864" s="259">
        <v>11669</v>
      </c>
      <c r="K864" s="260">
        <v>5966</v>
      </c>
      <c r="L864" s="260">
        <v>0</v>
      </c>
      <c r="M864" s="260">
        <v>938</v>
      </c>
      <c r="N864" s="261">
        <v>18573</v>
      </c>
    </row>
    <row r="865" spans="1:14" s="62" customFormat="1" ht="12">
      <c r="A865" s="255">
        <v>488</v>
      </c>
      <c r="B865" s="255">
        <v>488219231</v>
      </c>
      <c r="C865" s="256" t="s">
        <v>278</v>
      </c>
      <c r="D865" s="255">
        <v>219</v>
      </c>
      <c r="E865" s="256" t="s">
        <v>279</v>
      </c>
      <c r="F865" s="255">
        <v>231</v>
      </c>
      <c r="G865" s="256" t="s">
        <v>266</v>
      </c>
      <c r="H865" s="257">
        <v>27.6</v>
      </c>
      <c r="I865" s="258"/>
      <c r="J865" s="259">
        <v>11672</v>
      </c>
      <c r="K865" s="260">
        <v>3383</v>
      </c>
      <c r="L865" s="260">
        <v>0</v>
      </c>
      <c r="M865" s="260">
        <v>938</v>
      </c>
      <c r="N865" s="261">
        <v>15993</v>
      </c>
    </row>
    <row r="866" spans="1:14" s="62" customFormat="1" ht="12">
      <c r="A866" s="255">
        <v>488</v>
      </c>
      <c r="B866" s="255">
        <v>488219239</v>
      </c>
      <c r="C866" s="256" t="s">
        <v>278</v>
      </c>
      <c r="D866" s="255">
        <v>219</v>
      </c>
      <c r="E866" s="256" t="s">
        <v>279</v>
      </c>
      <c r="F866" s="255">
        <v>239</v>
      </c>
      <c r="G866" s="256" t="s">
        <v>258</v>
      </c>
      <c r="H866" s="257">
        <v>9.49</v>
      </c>
      <c r="I866" s="258"/>
      <c r="J866" s="259">
        <v>10081</v>
      </c>
      <c r="K866" s="260">
        <v>3587</v>
      </c>
      <c r="L866" s="260">
        <v>0</v>
      </c>
      <c r="M866" s="260">
        <v>938</v>
      </c>
      <c r="N866" s="261">
        <v>14606</v>
      </c>
    </row>
    <row r="867" spans="1:14" s="62" customFormat="1" ht="12">
      <c r="A867" s="255">
        <v>488</v>
      </c>
      <c r="B867" s="255">
        <v>488219243</v>
      </c>
      <c r="C867" s="256" t="s">
        <v>278</v>
      </c>
      <c r="D867" s="255">
        <v>219</v>
      </c>
      <c r="E867" s="256" t="s">
        <v>279</v>
      </c>
      <c r="F867" s="255">
        <v>243</v>
      </c>
      <c r="G867" s="256" t="s">
        <v>84</v>
      </c>
      <c r="H867" s="257">
        <v>30.58</v>
      </c>
      <c r="I867" s="258"/>
      <c r="J867" s="259">
        <v>12314</v>
      </c>
      <c r="K867" s="260">
        <v>1862</v>
      </c>
      <c r="L867" s="260">
        <v>0</v>
      </c>
      <c r="M867" s="260">
        <v>938</v>
      </c>
      <c r="N867" s="261">
        <v>15114</v>
      </c>
    </row>
    <row r="868" spans="1:14" s="62" customFormat="1" ht="12">
      <c r="A868" s="255">
        <v>488</v>
      </c>
      <c r="B868" s="255">
        <v>488219244</v>
      </c>
      <c r="C868" s="256" t="s">
        <v>278</v>
      </c>
      <c r="D868" s="255">
        <v>219</v>
      </c>
      <c r="E868" s="256" t="s">
        <v>279</v>
      </c>
      <c r="F868" s="255">
        <v>244</v>
      </c>
      <c r="G868" s="256" t="s">
        <v>28</v>
      </c>
      <c r="H868" s="257">
        <v>198.67000000000002</v>
      </c>
      <c r="I868" s="258"/>
      <c r="J868" s="259">
        <v>13186</v>
      </c>
      <c r="K868" s="260">
        <v>3953</v>
      </c>
      <c r="L868" s="260">
        <v>0</v>
      </c>
      <c r="M868" s="260">
        <v>938</v>
      </c>
      <c r="N868" s="261">
        <v>18077</v>
      </c>
    </row>
    <row r="869" spans="1:14" s="62" customFormat="1" ht="12">
      <c r="A869" s="255">
        <v>488</v>
      </c>
      <c r="B869" s="255">
        <v>488219251</v>
      </c>
      <c r="C869" s="256" t="s">
        <v>278</v>
      </c>
      <c r="D869" s="255">
        <v>219</v>
      </c>
      <c r="E869" s="256" t="s">
        <v>279</v>
      </c>
      <c r="F869" s="255">
        <v>251</v>
      </c>
      <c r="G869" s="256" t="s">
        <v>250</v>
      </c>
      <c r="H869" s="257">
        <v>102.66999999999999</v>
      </c>
      <c r="I869" s="258"/>
      <c r="J869" s="259">
        <v>12121</v>
      </c>
      <c r="K869" s="260">
        <v>2564</v>
      </c>
      <c r="L869" s="260">
        <v>0</v>
      </c>
      <c r="M869" s="260">
        <v>938</v>
      </c>
      <c r="N869" s="261">
        <v>15623</v>
      </c>
    </row>
    <row r="870" spans="1:14" s="62" customFormat="1" ht="12">
      <c r="A870" s="255">
        <v>488</v>
      </c>
      <c r="B870" s="255">
        <v>488219264</v>
      </c>
      <c r="C870" s="256" t="s">
        <v>278</v>
      </c>
      <c r="D870" s="255">
        <v>219</v>
      </c>
      <c r="E870" s="256" t="s">
        <v>279</v>
      </c>
      <c r="F870" s="255">
        <v>264</v>
      </c>
      <c r="G870" s="256" t="s">
        <v>284</v>
      </c>
      <c r="H870" s="257">
        <v>13.97</v>
      </c>
      <c r="I870" s="258"/>
      <c r="J870" s="259">
        <v>10817</v>
      </c>
      <c r="K870" s="260">
        <v>5608</v>
      </c>
      <c r="L870" s="260">
        <v>0</v>
      </c>
      <c r="M870" s="260">
        <v>938</v>
      </c>
      <c r="N870" s="261">
        <v>17363</v>
      </c>
    </row>
    <row r="871" spans="1:14" s="62" customFormat="1" ht="12">
      <c r="A871" s="255">
        <v>488</v>
      </c>
      <c r="B871" s="255">
        <v>488219285</v>
      </c>
      <c r="C871" s="256" t="s">
        <v>278</v>
      </c>
      <c r="D871" s="255">
        <v>219</v>
      </c>
      <c r="E871" s="256" t="s">
        <v>279</v>
      </c>
      <c r="F871" s="255">
        <v>285</v>
      </c>
      <c r="G871" s="256" t="s">
        <v>29</v>
      </c>
      <c r="H871" s="257">
        <v>2.92</v>
      </c>
      <c r="I871" s="258"/>
      <c r="J871" s="259">
        <v>9640</v>
      </c>
      <c r="K871" s="260">
        <v>2835</v>
      </c>
      <c r="L871" s="260">
        <v>0</v>
      </c>
      <c r="M871" s="260">
        <v>938</v>
      </c>
      <c r="N871" s="261">
        <v>13413</v>
      </c>
    </row>
    <row r="872" spans="1:14" s="62" customFormat="1" ht="12">
      <c r="A872" s="255">
        <v>488</v>
      </c>
      <c r="B872" s="255">
        <v>488219293</v>
      </c>
      <c r="C872" s="256" t="s">
        <v>278</v>
      </c>
      <c r="D872" s="255">
        <v>219</v>
      </c>
      <c r="E872" s="256" t="s">
        <v>279</v>
      </c>
      <c r="F872" s="255">
        <v>293</v>
      </c>
      <c r="G872" s="256" t="s">
        <v>177</v>
      </c>
      <c r="H872" s="257">
        <v>3.52</v>
      </c>
      <c r="I872" s="258"/>
      <c r="J872" s="259">
        <v>16205</v>
      </c>
      <c r="K872" s="260">
        <v>707</v>
      </c>
      <c r="L872" s="260">
        <v>0</v>
      </c>
      <c r="M872" s="260">
        <v>938</v>
      </c>
      <c r="N872" s="261">
        <v>17850</v>
      </c>
    </row>
    <row r="873" spans="1:14" s="62" customFormat="1" ht="12">
      <c r="A873" s="255">
        <v>488</v>
      </c>
      <c r="B873" s="255">
        <v>488219336</v>
      </c>
      <c r="C873" s="256" t="s">
        <v>278</v>
      </c>
      <c r="D873" s="255">
        <v>219</v>
      </c>
      <c r="E873" s="256" t="s">
        <v>279</v>
      </c>
      <c r="F873" s="255">
        <v>336</v>
      </c>
      <c r="G873" s="256" t="s">
        <v>31</v>
      </c>
      <c r="H873" s="257">
        <v>273.37000000000012</v>
      </c>
      <c r="I873" s="258"/>
      <c r="J873" s="259">
        <v>12268</v>
      </c>
      <c r="K873" s="260">
        <v>2982</v>
      </c>
      <c r="L873" s="260">
        <v>0</v>
      </c>
      <c r="M873" s="260">
        <v>938</v>
      </c>
      <c r="N873" s="261">
        <v>16188</v>
      </c>
    </row>
    <row r="874" spans="1:14" s="62" customFormat="1" ht="12">
      <c r="A874" s="255">
        <v>488</v>
      </c>
      <c r="B874" s="255">
        <v>488219625</v>
      </c>
      <c r="C874" s="256" t="s">
        <v>278</v>
      </c>
      <c r="D874" s="255">
        <v>219</v>
      </c>
      <c r="E874" s="256" t="s">
        <v>279</v>
      </c>
      <c r="F874" s="255">
        <v>625</v>
      </c>
      <c r="G874" s="256" t="s">
        <v>96</v>
      </c>
      <c r="H874" s="257">
        <v>1.38</v>
      </c>
      <c r="I874" s="258"/>
      <c r="J874" s="259">
        <v>13883</v>
      </c>
      <c r="K874" s="260">
        <v>2128</v>
      </c>
      <c r="L874" s="260">
        <v>0</v>
      </c>
      <c r="M874" s="260">
        <v>938</v>
      </c>
      <c r="N874" s="261">
        <v>16949</v>
      </c>
    </row>
    <row r="875" spans="1:14" s="62" customFormat="1" ht="12">
      <c r="A875" s="255">
        <v>488</v>
      </c>
      <c r="B875" s="255">
        <v>488219760</v>
      </c>
      <c r="C875" s="256" t="s">
        <v>278</v>
      </c>
      <c r="D875" s="255">
        <v>219</v>
      </c>
      <c r="E875" s="256" t="s">
        <v>279</v>
      </c>
      <c r="F875" s="255">
        <v>760</v>
      </c>
      <c r="G875" s="256" t="s">
        <v>270</v>
      </c>
      <c r="H875" s="257">
        <v>6.3500000000000005</v>
      </c>
      <c r="I875" s="258"/>
      <c r="J875" s="259">
        <v>11605</v>
      </c>
      <c r="K875" s="260">
        <v>2761</v>
      </c>
      <c r="L875" s="260">
        <v>0</v>
      </c>
      <c r="M875" s="260">
        <v>938</v>
      </c>
      <c r="N875" s="261">
        <v>15304</v>
      </c>
    </row>
    <row r="876" spans="1:14" s="62" customFormat="1" ht="12">
      <c r="A876" s="255">
        <v>488</v>
      </c>
      <c r="B876" s="255">
        <v>488219780</v>
      </c>
      <c r="C876" s="256" t="s">
        <v>278</v>
      </c>
      <c r="D876" s="255">
        <v>219</v>
      </c>
      <c r="E876" s="256" t="s">
        <v>279</v>
      </c>
      <c r="F876" s="255">
        <v>780</v>
      </c>
      <c r="G876" s="256" t="s">
        <v>251</v>
      </c>
      <c r="H876" s="257">
        <v>43.92</v>
      </c>
      <c r="I876" s="258"/>
      <c r="J876" s="259">
        <v>11545</v>
      </c>
      <c r="K876" s="260">
        <v>3229</v>
      </c>
      <c r="L876" s="260">
        <v>0</v>
      </c>
      <c r="M876" s="260">
        <v>938</v>
      </c>
      <c r="N876" s="261">
        <v>15712</v>
      </c>
    </row>
    <row r="877" spans="1:14" s="62" customFormat="1" ht="12">
      <c r="A877" s="255">
        <v>489</v>
      </c>
      <c r="B877" s="255">
        <v>489020020</v>
      </c>
      <c r="C877" s="256" t="s">
        <v>285</v>
      </c>
      <c r="D877" s="255">
        <v>20</v>
      </c>
      <c r="E877" s="256" t="s">
        <v>131</v>
      </c>
      <c r="F877" s="255">
        <v>20</v>
      </c>
      <c r="G877" s="256" t="s">
        <v>131</v>
      </c>
      <c r="H877" s="257">
        <v>226.28</v>
      </c>
      <c r="I877" s="258"/>
      <c r="J877" s="259">
        <v>12202</v>
      </c>
      <c r="K877" s="260">
        <v>3813</v>
      </c>
      <c r="L877" s="260">
        <v>0</v>
      </c>
      <c r="M877" s="260">
        <v>938</v>
      </c>
      <c r="N877" s="261">
        <v>16953</v>
      </c>
    </row>
    <row r="878" spans="1:14" s="62" customFormat="1" ht="12">
      <c r="A878" s="255">
        <v>489</v>
      </c>
      <c r="B878" s="255">
        <v>489020036</v>
      </c>
      <c r="C878" s="256" t="s">
        <v>285</v>
      </c>
      <c r="D878" s="255">
        <v>20</v>
      </c>
      <c r="E878" s="256" t="s">
        <v>131</v>
      </c>
      <c r="F878" s="255">
        <v>36</v>
      </c>
      <c r="G878" s="256" t="s">
        <v>132</v>
      </c>
      <c r="H878" s="257">
        <v>94.69</v>
      </c>
      <c r="I878" s="258"/>
      <c r="J878" s="259">
        <v>11774</v>
      </c>
      <c r="K878" s="260">
        <v>5852</v>
      </c>
      <c r="L878" s="260">
        <v>0</v>
      </c>
      <c r="M878" s="260">
        <v>938</v>
      </c>
      <c r="N878" s="261">
        <v>18564</v>
      </c>
    </row>
    <row r="879" spans="1:14" s="62" customFormat="1" ht="12">
      <c r="A879" s="255">
        <v>489</v>
      </c>
      <c r="B879" s="255">
        <v>489020052</v>
      </c>
      <c r="C879" s="256" t="s">
        <v>285</v>
      </c>
      <c r="D879" s="255">
        <v>20</v>
      </c>
      <c r="E879" s="256" t="s">
        <v>131</v>
      </c>
      <c r="F879" s="255">
        <v>52</v>
      </c>
      <c r="G879" s="256" t="s">
        <v>259</v>
      </c>
      <c r="H879" s="257">
        <v>4</v>
      </c>
      <c r="I879" s="258"/>
      <c r="J879" s="259">
        <v>12403</v>
      </c>
      <c r="K879" s="260">
        <v>5613</v>
      </c>
      <c r="L879" s="260">
        <v>0</v>
      </c>
      <c r="M879" s="260">
        <v>938</v>
      </c>
      <c r="N879" s="261">
        <v>18954</v>
      </c>
    </row>
    <row r="880" spans="1:14" s="62" customFormat="1" ht="12">
      <c r="A880" s="255">
        <v>489</v>
      </c>
      <c r="B880" s="255">
        <v>489020096</v>
      </c>
      <c r="C880" s="256" t="s">
        <v>285</v>
      </c>
      <c r="D880" s="255">
        <v>20</v>
      </c>
      <c r="E880" s="256" t="s">
        <v>131</v>
      </c>
      <c r="F880" s="255">
        <v>96</v>
      </c>
      <c r="G880" s="256" t="s">
        <v>216</v>
      </c>
      <c r="H880" s="257">
        <v>111.45</v>
      </c>
      <c r="I880" s="258"/>
      <c r="J880" s="259">
        <v>12138</v>
      </c>
      <c r="K880" s="260">
        <v>8233</v>
      </c>
      <c r="L880" s="260">
        <v>0</v>
      </c>
      <c r="M880" s="260">
        <v>938</v>
      </c>
      <c r="N880" s="261">
        <v>21309</v>
      </c>
    </row>
    <row r="881" spans="1:14" s="62" customFormat="1" ht="12">
      <c r="A881" s="255">
        <v>489</v>
      </c>
      <c r="B881" s="255">
        <v>489020172</v>
      </c>
      <c r="C881" s="256" t="s">
        <v>285</v>
      </c>
      <c r="D881" s="255">
        <v>20</v>
      </c>
      <c r="E881" s="256" t="s">
        <v>131</v>
      </c>
      <c r="F881" s="255">
        <v>172</v>
      </c>
      <c r="G881" s="256" t="s">
        <v>264</v>
      </c>
      <c r="H881" s="257">
        <v>51.109999999999992</v>
      </c>
      <c r="I881" s="258"/>
      <c r="J881" s="259">
        <v>11313</v>
      </c>
      <c r="K881" s="260">
        <v>8226</v>
      </c>
      <c r="L881" s="260">
        <v>0</v>
      </c>
      <c r="M881" s="260">
        <v>938</v>
      </c>
      <c r="N881" s="261">
        <v>20477</v>
      </c>
    </row>
    <row r="882" spans="1:14" s="62" customFormat="1" ht="12">
      <c r="A882" s="255">
        <v>489</v>
      </c>
      <c r="B882" s="255">
        <v>489020182</v>
      </c>
      <c r="C882" s="256" t="s">
        <v>285</v>
      </c>
      <c r="D882" s="255">
        <v>20</v>
      </c>
      <c r="E882" s="256" t="s">
        <v>131</v>
      </c>
      <c r="F882" s="255">
        <v>182</v>
      </c>
      <c r="G882" s="256" t="s">
        <v>265</v>
      </c>
      <c r="H882" s="257">
        <v>0.76</v>
      </c>
      <c r="I882" s="258"/>
      <c r="J882" s="259">
        <v>11839.583912611717</v>
      </c>
      <c r="K882" s="260">
        <v>2840</v>
      </c>
      <c r="L882" s="260">
        <v>0</v>
      </c>
      <c r="M882" s="260">
        <v>938</v>
      </c>
      <c r="N882" s="261">
        <v>15617.583912611717</v>
      </c>
    </row>
    <row r="883" spans="1:14" s="62" customFormat="1" ht="12">
      <c r="A883" s="255">
        <v>489</v>
      </c>
      <c r="B883" s="255">
        <v>489020197</v>
      </c>
      <c r="C883" s="256" t="s">
        <v>285</v>
      </c>
      <c r="D883" s="255">
        <v>20</v>
      </c>
      <c r="E883" s="256" t="s">
        <v>131</v>
      </c>
      <c r="F883" s="255">
        <v>197</v>
      </c>
      <c r="G883" s="256" t="s">
        <v>428</v>
      </c>
      <c r="H883" s="257">
        <v>1</v>
      </c>
      <c r="I883" s="258"/>
      <c r="J883" s="259">
        <v>12087.146482260972</v>
      </c>
      <c r="K883" s="260">
        <v>12161</v>
      </c>
      <c r="L883" s="260">
        <v>0</v>
      </c>
      <c r="M883" s="260">
        <v>938</v>
      </c>
      <c r="N883" s="261">
        <v>25186.146482260971</v>
      </c>
    </row>
    <row r="884" spans="1:14" s="62" customFormat="1" ht="12">
      <c r="A884" s="255">
        <v>489</v>
      </c>
      <c r="B884" s="255">
        <v>489020239</v>
      </c>
      <c r="C884" s="256" t="s">
        <v>285</v>
      </c>
      <c r="D884" s="255">
        <v>20</v>
      </c>
      <c r="E884" s="256" t="s">
        <v>131</v>
      </c>
      <c r="F884" s="255">
        <v>239</v>
      </c>
      <c r="G884" s="256" t="s">
        <v>258</v>
      </c>
      <c r="H884" s="257">
        <v>51.100000000000009</v>
      </c>
      <c r="I884" s="258"/>
      <c r="J884" s="259">
        <v>11661</v>
      </c>
      <c r="K884" s="260">
        <v>4150</v>
      </c>
      <c r="L884" s="260">
        <v>0</v>
      </c>
      <c r="M884" s="260">
        <v>938</v>
      </c>
      <c r="N884" s="261">
        <v>16749</v>
      </c>
    </row>
    <row r="885" spans="1:14" s="62" customFormat="1" ht="12">
      <c r="A885" s="255">
        <v>489</v>
      </c>
      <c r="B885" s="255">
        <v>489020242</v>
      </c>
      <c r="C885" s="256" t="s">
        <v>285</v>
      </c>
      <c r="D885" s="255">
        <v>20</v>
      </c>
      <c r="E885" s="256" t="s">
        <v>131</v>
      </c>
      <c r="F885" s="255">
        <v>242</v>
      </c>
      <c r="G885" s="256" t="s">
        <v>286</v>
      </c>
      <c r="H885" s="257">
        <v>1.02</v>
      </c>
      <c r="I885" s="258"/>
      <c r="J885" s="259">
        <v>15838</v>
      </c>
      <c r="K885" s="260">
        <v>53354</v>
      </c>
      <c r="L885" s="260">
        <v>0</v>
      </c>
      <c r="M885" s="260">
        <v>938</v>
      </c>
      <c r="N885" s="261">
        <v>70130</v>
      </c>
    </row>
    <row r="886" spans="1:14" s="62" customFormat="1" ht="12">
      <c r="A886" s="255">
        <v>489</v>
      </c>
      <c r="B886" s="255">
        <v>489020261</v>
      </c>
      <c r="C886" s="256" t="s">
        <v>285</v>
      </c>
      <c r="D886" s="255">
        <v>20</v>
      </c>
      <c r="E886" s="256" t="s">
        <v>131</v>
      </c>
      <c r="F886" s="255">
        <v>261</v>
      </c>
      <c r="G886" s="256" t="s">
        <v>133</v>
      </c>
      <c r="H886" s="257">
        <v>156.04000000000002</v>
      </c>
      <c r="I886" s="258"/>
      <c r="J886" s="259">
        <v>11548</v>
      </c>
      <c r="K886" s="260">
        <v>8631</v>
      </c>
      <c r="L886" s="260">
        <v>0</v>
      </c>
      <c r="M886" s="260">
        <v>938</v>
      </c>
      <c r="N886" s="261">
        <v>21117</v>
      </c>
    </row>
    <row r="887" spans="1:14" s="62" customFormat="1" ht="12">
      <c r="A887" s="255">
        <v>489</v>
      </c>
      <c r="B887" s="255">
        <v>489020310</v>
      </c>
      <c r="C887" s="256" t="s">
        <v>285</v>
      </c>
      <c r="D887" s="255">
        <v>20</v>
      </c>
      <c r="E887" s="256" t="s">
        <v>131</v>
      </c>
      <c r="F887" s="255">
        <v>310</v>
      </c>
      <c r="G887" s="256" t="s">
        <v>267</v>
      </c>
      <c r="H887" s="257">
        <v>14.23</v>
      </c>
      <c r="I887" s="258"/>
      <c r="J887" s="259">
        <v>12172</v>
      </c>
      <c r="K887" s="260">
        <v>3960</v>
      </c>
      <c r="L887" s="260">
        <v>0</v>
      </c>
      <c r="M887" s="260">
        <v>938</v>
      </c>
      <c r="N887" s="261">
        <v>17070</v>
      </c>
    </row>
    <row r="888" spans="1:14" s="62" customFormat="1" ht="12">
      <c r="A888" s="255">
        <v>489</v>
      </c>
      <c r="B888" s="255">
        <v>489020331</v>
      </c>
      <c r="C888" s="256" t="s">
        <v>285</v>
      </c>
      <c r="D888" s="255">
        <v>20</v>
      </c>
      <c r="E888" s="256" t="s">
        <v>131</v>
      </c>
      <c r="F888" s="255">
        <v>331</v>
      </c>
      <c r="G888" s="256" t="s">
        <v>292</v>
      </c>
      <c r="H888" s="257">
        <v>1.08</v>
      </c>
      <c r="I888" s="258"/>
      <c r="J888" s="259">
        <v>11550.421658735553</v>
      </c>
      <c r="K888" s="260">
        <v>4091</v>
      </c>
      <c r="L888" s="260">
        <v>0</v>
      </c>
      <c r="M888" s="260">
        <v>938</v>
      </c>
      <c r="N888" s="261">
        <v>16579.421658735555</v>
      </c>
    </row>
    <row r="889" spans="1:14" s="62" customFormat="1" ht="12">
      <c r="A889" s="255">
        <v>489</v>
      </c>
      <c r="B889" s="255">
        <v>489020645</v>
      </c>
      <c r="C889" s="256" t="s">
        <v>285</v>
      </c>
      <c r="D889" s="255">
        <v>20</v>
      </c>
      <c r="E889" s="256" t="s">
        <v>131</v>
      </c>
      <c r="F889" s="255">
        <v>645</v>
      </c>
      <c r="G889" s="256" t="s">
        <v>135</v>
      </c>
      <c r="H889" s="257">
        <v>83.15</v>
      </c>
      <c r="I889" s="258"/>
      <c r="J889" s="259">
        <v>12051</v>
      </c>
      <c r="K889" s="260">
        <v>5693</v>
      </c>
      <c r="L889" s="260">
        <v>0</v>
      </c>
      <c r="M889" s="260">
        <v>938</v>
      </c>
      <c r="N889" s="261">
        <v>18682</v>
      </c>
    </row>
    <row r="890" spans="1:14" s="62" customFormat="1" ht="12">
      <c r="A890" s="255">
        <v>489</v>
      </c>
      <c r="B890" s="255">
        <v>489020660</v>
      </c>
      <c r="C890" s="256" t="s">
        <v>285</v>
      </c>
      <c r="D890" s="255">
        <v>20</v>
      </c>
      <c r="E890" s="256" t="s">
        <v>131</v>
      </c>
      <c r="F890" s="255">
        <v>660</v>
      </c>
      <c r="G890" s="256" t="s">
        <v>136</v>
      </c>
      <c r="H890" s="257">
        <v>13.96</v>
      </c>
      <c r="I890" s="258"/>
      <c r="J890" s="259">
        <v>11437</v>
      </c>
      <c r="K890" s="260">
        <v>12221</v>
      </c>
      <c r="L890" s="260">
        <v>0</v>
      </c>
      <c r="M890" s="260">
        <v>938</v>
      </c>
      <c r="N890" s="261">
        <v>24596</v>
      </c>
    </row>
    <row r="891" spans="1:14" s="62" customFormat="1" ht="12">
      <c r="A891" s="255">
        <v>489</v>
      </c>
      <c r="B891" s="255">
        <v>489020712</v>
      </c>
      <c r="C891" s="256" t="s">
        <v>285</v>
      </c>
      <c r="D891" s="255">
        <v>20</v>
      </c>
      <c r="E891" s="256" t="s">
        <v>131</v>
      </c>
      <c r="F891" s="255">
        <v>712</v>
      </c>
      <c r="G891" s="256" t="s">
        <v>130</v>
      </c>
      <c r="H891" s="257">
        <v>33</v>
      </c>
      <c r="I891" s="258"/>
      <c r="J891" s="259">
        <v>11867</v>
      </c>
      <c r="K891" s="260">
        <v>8664</v>
      </c>
      <c r="L891" s="260">
        <v>0</v>
      </c>
      <c r="M891" s="260">
        <v>938</v>
      </c>
      <c r="N891" s="261">
        <v>21469</v>
      </c>
    </row>
    <row r="892" spans="1:14" s="62" customFormat="1" ht="12">
      <c r="A892" s="255">
        <v>489</v>
      </c>
      <c r="B892" s="255">
        <v>489020760</v>
      </c>
      <c r="C892" s="256" t="s">
        <v>285</v>
      </c>
      <c r="D892" s="255">
        <v>20</v>
      </c>
      <c r="E892" s="256" t="s">
        <v>131</v>
      </c>
      <c r="F892" s="255">
        <v>760</v>
      </c>
      <c r="G892" s="256" t="s">
        <v>270</v>
      </c>
      <c r="H892" s="257">
        <v>0.21</v>
      </c>
      <c r="I892" s="258"/>
      <c r="J892" s="259">
        <v>12714.675090852439</v>
      </c>
      <c r="K892" s="260">
        <v>3025</v>
      </c>
      <c r="L892" s="260">
        <v>0</v>
      </c>
      <c r="M892" s="260">
        <v>938</v>
      </c>
      <c r="N892" s="261">
        <v>16677.675090852441</v>
      </c>
    </row>
    <row r="893" spans="1:14" s="62" customFormat="1" ht="12">
      <c r="A893" s="255">
        <v>491</v>
      </c>
      <c r="B893" s="255">
        <v>491095072</v>
      </c>
      <c r="C893" s="256" t="s">
        <v>287</v>
      </c>
      <c r="D893" s="255">
        <v>95</v>
      </c>
      <c r="E893" s="256" t="s">
        <v>288</v>
      </c>
      <c r="F893" s="255">
        <v>72</v>
      </c>
      <c r="G893" s="256" t="s">
        <v>289</v>
      </c>
      <c r="H893" s="257">
        <v>3</v>
      </c>
      <c r="I893" s="258"/>
      <c r="J893" s="259">
        <v>13010</v>
      </c>
      <c r="K893" s="260">
        <v>3949</v>
      </c>
      <c r="L893" s="260">
        <v>0</v>
      </c>
      <c r="M893" s="260">
        <v>938</v>
      </c>
      <c r="N893" s="261">
        <v>17897</v>
      </c>
    </row>
    <row r="894" spans="1:14" s="62" customFormat="1" ht="12">
      <c r="A894" s="255">
        <v>491</v>
      </c>
      <c r="B894" s="255">
        <v>491095095</v>
      </c>
      <c r="C894" s="256" t="s">
        <v>287</v>
      </c>
      <c r="D894" s="255">
        <v>95</v>
      </c>
      <c r="E894" s="256" t="s">
        <v>288</v>
      </c>
      <c r="F894" s="255">
        <v>95</v>
      </c>
      <c r="G894" s="256" t="s">
        <v>288</v>
      </c>
      <c r="H894" s="257">
        <v>1201.2300000000002</v>
      </c>
      <c r="I894" s="258"/>
      <c r="J894" s="259">
        <v>13144</v>
      </c>
      <c r="K894" s="260">
        <v>0</v>
      </c>
      <c r="L894" s="260">
        <v>0</v>
      </c>
      <c r="M894" s="260">
        <v>938</v>
      </c>
      <c r="N894" s="261">
        <v>14082</v>
      </c>
    </row>
    <row r="895" spans="1:14" s="62" customFormat="1" ht="12">
      <c r="A895" s="255">
        <v>491</v>
      </c>
      <c r="B895" s="255">
        <v>491095201</v>
      </c>
      <c r="C895" s="256" t="s">
        <v>287</v>
      </c>
      <c r="D895" s="255">
        <v>95</v>
      </c>
      <c r="E895" s="256" t="s">
        <v>288</v>
      </c>
      <c r="F895" s="255">
        <v>201</v>
      </c>
      <c r="G895" s="256" t="s">
        <v>10</v>
      </c>
      <c r="H895" s="257">
        <v>10.33</v>
      </c>
      <c r="I895" s="258"/>
      <c r="J895" s="259">
        <v>14582</v>
      </c>
      <c r="K895" s="260">
        <v>359</v>
      </c>
      <c r="L895" s="260">
        <v>0</v>
      </c>
      <c r="M895" s="260">
        <v>938</v>
      </c>
      <c r="N895" s="261">
        <v>15879</v>
      </c>
    </row>
    <row r="896" spans="1:14" s="62" customFormat="1" ht="12">
      <c r="A896" s="255">
        <v>491</v>
      </c>
      <c r="B896" s="255">
        <v>491095265</v>
      </c>
      <c r="C896" s="256" t="s">
        <v>287</v>
      </c>
      <c r="D896" s="255">
        <v>95</v>
      </c>
      <c r="E896" s="256" t="s">
        <v>288</v>
      </c>
      <c r="F896" s="255">
        <v>265</v>
      </c>
      <c r="G896" s="256" t="s">
        <v>397</v>
      </c>
      <c r="H896" s="257">
        <v>2</v>
      </c>
      <c r="I896" s="258"/>
      <c r="J896" s="259">
        <v>14360</v>
      </c>
      <c r="K896" s="260">
        <v>6518</v>
      </c>
      <c r="L896" s="260">
        <v>0</v>
      </c>
      <c r="M896" s="260">
        <v>938</v>
      </c>
      <c r="N896" s="261">
        <v>21816</v>
      </c>
    </row>
    <row r="897" spans="1:14" s="62" customFormat="1" ht="12">
      <c r="A897" s="255">
        <v>491</v>
      </c>
      <c r="B897" s="255">
        <v>491095273</v>
      </c>
      <c r="C897" s="256" t="s">
        <v>287</v>
      </c>
      <c r="D897" s="255">
        <v>95</v>
      </c>
      <c r="E897" s="256" t="s">
        <v>288</v>
      </c>
      <c r="F897" s="255">
        <v>273</v>
      </c>
      <c r="G897" s="256" t="s">
        <v>290</v>
      </c>
      <c r="H897" s="257">
        <v>13.469999999999999</v>
      </c>
      <c r="I897" s="258"/>
      <c r="J897" s="259">
        <v>11673</v>
      </c>
      <c r="K897" s="260">
        <v>4942</v>
      </c>
      <c r="L897" s="260">
        <v>0</v>
      </c>
      <c r="M897" s="260">
        <v>938</v>
      </c>
      <c r="N897" s="261">
        <v>17553</v>
      </c>
    </row>
    <row r="898" spans="1:14" s="62" customFormat="1" ht="12">
      <c r="A898" s="255">
        <v>491</v>
      </c>
      <c r="B898" s="255">
        <v>491095292</v>
      </c>
      <c r="C898" s="256" t="s">
        <v>287</v>
      </c>
      <c r="D898" s="255">
        <v>95</v>
      </c>
      <c r="E898" s="256" t="s">
        <v>288</v>
      </c>
      <c r="F898" s="255">
        <v>292</v>
      </c>
      <c r="G898" s="256" t="s">
        <v>291</v>
      </c>
      <c r="H898" s="257">
        <v>15</v>
      </c>
      <c r="I898" s="258"/>
      <c r="J898" s="259">
        <v>12467</v>
      </c>
      <c r="K898" s="260">
        <v>2184</v>
      </c>
      <c r="L898" s="260">
        <v>0</v>
      </c>
      <c r="M898" s="260">
        <v>938</v>
      </c>
      <c r="N898" s="261">
        <v>15589</v>
      </c>
    </row>
    <row r="899" spans="1:14" s="62" customFormat="1" ht="12">
      <c r="A899" s="255">
        <v>491</v>
      </c>
      <c r="B899" s="255">
        <v>491095293</v>
      </c>
      <c r="C899" s="256" t="s">
        <v>287</v>
      </c>
      <c r="D899" s="255">
        <v>95</v>
      </c>
      <c r="E899" s="256" t="s">
        <v>288</v>
      </c>
      <c r="F899" s="255">
        <v>293</v>
      </c>
      <c r="G899" s="256" t="s">
        <v>177</v>
      </c>
      <c r="H899" s="257">
        <v>1</v>
      </c>
      <c r="I899" s="258"/>
      <c r="J899" s="259">
        <v>13459.508057336854</v>
      </c>
      <c r="K899" s="260">
        <v>587</v>
      </c>
      <c r="L899" s="260">
        <v>0</v>
      </c>
      <c r="M899" s="260">
        <v>938</v>
      </c>
      <c r="N899" s="261">
        <v>14984.508057336854</v>
      </c>
    </row>
    <row r="900" spans="1:14" s="62" customFormat="1" ht="12">
      <c r="A900" s="255">
        <v>491</v>
      </c>
      <c r="B900" s="255">
        <v>491095331</v>
      </c>
      <c r="C900" s="256" t="s">
        <v>287</v>
      </c>
      <c r="D900" s="255">
        <v>95</v>
      </c>
      <c r="E900" s="256" t="s">
        <v>288</v>
      </c>
      <c r="F900" s="255">
        <v>331</v>
      </c>
      <c r="G900" s="256" t="s">
        <v>292</v>
      </c>
      <c r="H900" s="257">
        <v>32.869999999999997</v>
      </c>
      <c r="I900" s="258"/>
      <c r="J900" s="259">
        <v>12625</v>
      </c>
      <c r="K900" s="260">
        <v>4471</v>
      </c>
      <c r="L900" s="260">
        <v>0</v>
      </c>
      <c r="M900" s="260">
        <v>938</v>
      </c>
      <c r="N900" s="261">
        <v>18034</v>
      </c>
    </row>
    <row r="901" spans="1:14" s="62" customFormat="1" ht="12">
      <c r="A901" s="255">
        <v>491</v>
      </c>
      <c r="B901" s="255">
        <v>491095650</v>
      </c>
      <c r="C901" s="256" t="s">
        <v>287</v>
      </c>
      <c r="D901" s="255">
        <v>95</v>
      </c>
      <c r="E901" s="256" t="s">
        <v>288</v>
      </c>
      <c r="F901" s="255">
        <v>650</v>
      </c>
      <c r="G901" s="256" t="s">
        <v>181</v>
      </c>
      <c r="H901" s="257">
        <v>2</v>
      </c>
      <c r="I901" s="258"/>
      <c r="J901" s="259">
        <v>14595</v>
      </c>
      <c r="K901" s="260">
        <v>4888</v>
      </c>
      <c r="L901" s="260">
        <v>0</v>
      </c>
      <c r="M901" s="260">
        <v>938</v>
      </c>
      <c r="N901" s="261">
        <v>20421</v>
      </c>
    </row>
    <row r="902" spans="1:14" s="62" customFormat="1" ht="12">
      <c r="A902" s="255">
        <v>491</v>
      </c>
      <c r="B902" s="255">
        <v>491095665</v>
      </c>
      <c r="C902" s="256" t="s">
        <v>287</v>
      </c>
      <c r="D902" s="255">
        <v>95</v>
      </c>
      <c r="E902" s="256" t="s">
        <v>288</v>
      </c>
      <c r="F902" s="255">
        <v>665</v>
      </c>
      <c r="G902" s="256" t="s">
        <v>268</v>
      </c>
      <c r="H902" s="257">
        <v>2.6</v>
      </c>
      <c r="I902" s="258"/>
      <c r="J902" s="259">
        <v>12944</v>
      </c>
      <c r="K902" s="260">
        <v>2616</v>
      </c>
      <c r="L902" s="260">
        <v>0</v>
      </c>
      <c r="M902" s="260">
        <v>938</v>
      </c>
      <c r="N902" s="261">
        <v>16498</v>
      </c>
    </row>
    <row r="903" spans="1:14" s="62" customFormat="1" ht="12">
      <c r="A903" s="255">
        <v>491</v>
      </c>
      <c r="B903" s="255">
        <v>491095763</v>
      </c>
      <c r="C903" s="256" t="s">
        <v>287</v>
      </c>
      <c r="D903" s="255">
        <v>95</v>
      </c>
      <c r="E903" s="256" t="s">
        <v>288</v>
      </c>
      <c r="F903" s="255">
        <v>763</v>
      </c>
      <c r="G903" s="256" t="s">
        <v>293</v>
      </c>
      <c r="H903" s="257">
        <v>2.4500000000000002</v>
      </c>
      <c r="I903" s="258"/>
      <c r="J903" s="259">
        <v>11023</v>
      </c>
      <c r="K903" s="260">
        <v>2778</v>
      </c>
      <c r="L903" s="260">
        <v>0</v>
      </c>
      <c r="M903" s="260">
        <v>938</v>
      </c>
      <c r="N903" s="261">
        <v>14739</v>
      </c>
    </row>
    <row r="904" spans="1:14" s="62" customFormat="1" ht="12">
      <c r="A904" s="255">
        <v>492</v>
      </c>
      <c r="B904" s="255">
        <v>492281005</v>
      </c>
      <c r="C904" s="256" t="s">
        <v>294</v>
      </c>
      <c r="D904" s="255">
        <v>281</v>
      </c>
      <c r="E904" s="256" t="s">
        <v>152</v>
      </c>
      <c r="F904" s="255">
        <v>5</v>
      </c>
      <c r="G904" s="256" t="s">
        <v>153</v>
      </c>
      <c r="H904" s="257">
        <v>1</v>
      </c>
      <c r="I904" s="258"/>
      <c r="J904" s="259">
        <v>14156</v>
      </c>
      <c r="K904" s="260">
        <v>6991</v>
      </c>
      <c r="L904" s="260">
        <v>0</v>
      </c>
      <c r="M904" s="260">
        <v>938</v>
      </c>
      <c r="N904" s="261">
        <v>22085</v>
      </c>
    </row>
    <row r="905" spans="1:14" s="62" customFormat="1" ht="12">
      <c r="A905" s="255">
        <v>492</v>
      </c>
      <c r="B905" s="255">
        <v>492281061</v>
      </c>
      <c r="C905" s="256" t="s">
        <v>294</v>
      </c>
      <c r="D905" s="255">
        <v>281</v>
      </c>
      <c r="E905" s="256" t="s">
        <v>152</v>
      </c>
      <c r="F905" s="255">
        <v>61</v>
      </c>
      <c r="G905" s="256" t="s">
        <v>154</v>
      </c>
      <c r="H905" s="257">
        <v>6.7700000000000005</v>
      </c>
      <c r="I905" s="258"/>
      <c r="J905" s="259">
        <v>14280.357963956529</v>
      </c>
      <c r="K905" s="260">
        <v>881</v>
      </c>
      <c r="L905" s="260">
        <v>0</v>
      </c>
      <c r="M905" s="260">
        <v>938</v>
      </c>
      <c r="N905" s="261">
        <v>16099.357963956529</v>
      </c>
    </row>
    <row r="906" spans="1:14" s="62" customFormat="1" ht="12">
      <c r="A906" s="255">
        <v>492</v>
      </c>
      <c r="B906" s="255">
        <v>492281137</v>
      </c>
      <c r="C906" s="256" t="s">
        <v>294</v>
      </c>
      <c r="D906" s="255">
        <v>281</v>
      </c>
      <c r="E906" s="256" t="s">
        <v>152</v>
      </c>
      <c r="F906" s="255">
        <v>137</v>
      </c>
      <c r="G906" s="256" t="s">
        <v>202</v>
      </c>
      <c r="H906" s="257">
        <v>1.34</v>
      </c>
      <c r="I906" s="258"/>
      <c r="J906" s="259">
        <v>15318.431573307351</v>
      </c>
      <c r="K906" s="260">
        <v>0</v>
      </c>
      <c r="L906" s="260">
        <v>0</v>
      </c>
      <c r="M906" s="260">
        <v>938</v>
      </c>
      <c r="N906" s="261">
        <v>16256.431573307351</v>
      </c>
    </row>
    <row r="907" spans="1:14" s="62" customFormat="1" ht="12">
      <c r="A907" s="255">
        <v>492</v>
      </c>
      <c r="B907" s="255">
        <v>492281281</v>
      </c>
      <c r="C907" s="256" t="s">
        <v>294</v>
      </c>
      <c r="D907" s="255">
        <v>281</v>
      </c>
      <c r="E907" s="256" t="s">
        <v>152</v>
      </c>
      <c r="F907" s="255">
        <v>281</v>
      </c>
      <c r="G907" s="256" t="s">
        <v>152</v>
      </c>
      <c r="H907" s="257">
        <v>346.97</v>
      </c>
      <c r="I907" s="258"/>
      <c r="J907" s="259">
        <v>15040</v>
      </c>
      <c r="K907" s="260">
        <v>0</v>
      </c>
      <c r="L907" s="260">
        <v>0</v>
      </c>
      <c r="M907" s="260">
        <v>938</v>
      </c>
      <c r="N907" s="261">
        <v>15978</v>
      </c>
    </row>
    <row r="908" spans="1:14" s="62" customFormat="1" ht="12">
      <c r="A908" s="255">
        <v>492</v>
      </c>
      <c r="B908" s="255">
        <v>492281332</v>
      </c>
      <c r="C908" s="256" t="s">
        <v>294</v>
      </c>
      <c r="D908" s="255">
        <v>281</v>
      </c>
      <c r="E908" s="256" t="s">
        <v>152</v>
      </c>
      <c r="F908" s="255">
        <v>332</v>
      </c>
      <c r="G908" s="256" t="s">
        <v>205</v>
      </c>
      <c r="H908" s="257">
        <v>0.99</v>
      </c>
      <c r="I908" s="258"/>
      <c r="J908" s="259">
        <v>13463.832956195245</v>
      </c>
      <c r="K908" s="260">
        <v>1018</v>
      </c>
      <c r="L908" s="260">
        <v>0</v>
      </c>
      <c r="M908" s="260">
        <v>938</v>
      </c>
      <c r="N908" s="261">
        <v>15419.832956195245</v>
      </c>
    </row>
    <row r="909" spans="1:14" s="62" customFormat="1" ht="12">
      <c r="A909" s="255">
        <v>493</v>
      </c>
      <c r="B909" s="255">
        <v>493057035</v>
      </c>
      <c r="C909" s="256" t="s">
        <v>609</v>
      </c>
      <c r="D909" s="255">
        <v>57</v>
      </c>
      <c r="E909" s="256" t="s">
        <v>14</v>
      </c>
      <c r="F909" s="255">
        <v>35</v>
      </c>
      <c r="G909" s="256" t="s">
        <v>12</v>
      </c>
      <c r="H909" s="257">
        <v>21.57</v>
      </c>
      <c r="I909" s="258"/>
      <c r="J909" s="259">
        <v>17646</v>
      </c>
      <c r="K909" s="260">
        <v>6821</v>
      </c>
      <c r="L909" s="260">
        <v>0</v>
      </c>
      <c r="M909" s="260">
        <v>938</v>
      </c>
      <c r="N909" s="261">
        <v>25405</v>
      </c>
    </row>
    <row r="910" spans="1:14" s="62" customFormat="1" ht="12">
      <c r="A910" s="255">
        <v>493</v>
      </c>
      <c r="B910" s="255">
        <v>493057057</v>
      </c>
      <c r="C910" s="256" t="s">
        <v>609</v>
      </c>
      <c r="D910" s="255">
        <v>57</v>
      </c>
      <c r="E910" s="256" t="s">
        <v>14</v>
      </c>
      <c r="F910" s="255">
        <v>57</v>
      </c>
      <c r="G910" s="256" t="s">
        <v>14</v>
      </c>
      <c r="H910" s="257">
        <v>87.88000000000001</v>
      </c>
      <c r="I910" s="258"/>
      <c r="J910" s="259">
        <v>18264</v>
      </c>
      <c r="K910" s="260">
        <v>529</v>
      </c>
      <c r="L910" s="260">
        <v>0</v>
      </c>
      <c r="M910" s="260">
        <v>938</v>
      </c>
      <c r="N910" s="261">
        <v>19731</v>
      </c>
    </row>
    <row r="911" spans="1:14" s="62" customFormat="1" ht="12">
      <c r="A911" s="255">
        <v>493</v>
      </c>
      <c r="B911" s="255">
        <v>493057093</v>
      </c>
      <c r="C911" s="256" t="s">
        <v>609</v>
      </c>
      <c r="D911" s="255">
        <v>57</v>
      </c>
      <c r="E911" s="256" t="s">
        <v>14</v>
      </c>
      <c r="F911" s="255">
        <v>93</v>
      </c>
      <c r="G911" s="256" t="s">
        <v>15</v>
      </c>
      <c r="H911" s="257">
        <v>24.52</v>
      </c>
      <c r="I911" s="258"/>
      <c r="J911" s="259">
        <v>17546</v>
      </c>
      <c r="K911" s="260">
        <v>0</v>
      </c>
      <c r="L911" s="260">
        <v>0</v>
      </c>
      <c r="M911" s="260">
        <v>938</v>
      </c>
      <c r="N911" s="261">
        <v>18484</v>
      </c>
    </row>
    <row r="912" spans="1:14" s="62" customFormat="1" ht="12">
      <c r="A912" s="255">
        <v>493</v>
      </c>
      <c r="B912" s="255">
        <v>493057163</v>
      </c>
      <c r="C912" s="256" t="s">
        <v>609</v>
      </c>
      <c r="D912" s="255">
        <v>57</v>
      </c>
      <c r="E912" s="256" t="s">
        <v>14</v>
      </c>
      <c r="F912" s="255">
        <v>163</v>
      </c>
      <c r="G912" s="256" t="s">
        <v>17</v>
      </c>
      <c r="H912" s="257">
        <v>9.9600000000000009</v>
      </c>
      <c r="I912" s="258"/>
      <c r="J912" s="259">
        <v>18342</v>
      </c>
      <c r="K912" s="260">
        <v>0</v>
      </c>
      <c r="L912" s="260">
        <v>0</v>
      </c>
      <c r="M912" s="260">
        <v>938</v>
      </c>
      <c r="N912" s="261">
        <v>19280</v>
      </c>
    </row>
    <row r="913" spans="1:14" s="62" customFormat="1" ht="12">
      <c r="A913" s="255">
        <v>493</v>
      </c>
      <c r="B913" s="255">
        <v>493057165</v>
      </c>
      <c r="C913" s="256" t="s">
        <v>609</v>
      </c>
      <c r="D913" s="255">
        <v>57</v>
      </c>
      <c r="E913" s="256" t="s">
        <v>14</v>
      </c>
      <c r="F913" s="255">
        <v>165</v>
      </c>
      <c r="G913" s="256" t="s">
        <v>18</v>
      </c>
      <c r="H913" s="257">
        <v>4.6500000000000004</v>
      </c>
      <c r="I913" s="258"/>
      <c r="J913" s="259">
        <v>14422</v>
      </c>
      <c r="K913" s="260">
        <v>331</v>
      </c>
      <c r="L913" s="260">
        <v>0</v>
      </c>
      <c r="M913" s="260">
        <v>938</v>
      </c>
      <c r="N913" s="261">
        <v>15691</v>
      </c>
    </row>
    <row r="914" spans="1:14" s="62" customFormat="1" ht="12">
      <c r="A914" s="255">
        <v>493</v>
      </c>
      <c r="B914" s="255">
        <v>493057244</v>
      </c>
      <c r="C914" s="256" t="s">
        <v>609</v>
      </c>
      <c r="D914" s="255">
        <v>57</v>
      </c>
      <c r="E914" s="256" t="s">
        <v>14</v>
      </c>
      <c r="F914" s="255">
        <v>244</v>
      </c>
      <c r="G914" s="256" t="s">
        <v>28</v>
      </c>
      <c r="H914" s="257">
        <v>2.88</v>
      </c>
      <c r="I914" s="258"/>
      <c r="J914" s="259">
        <v>16724</v>
      </c>
      <c r="K914" s="260">
        <v>5014</v>
      </c>
      <c r="L914" s="260">
        <v>0</v>
      </c>
      <c r="M914" s="260">
        <v>938</v>
      </c>
      <c r="N914" s="261">
        <v>22676</v>
      </c>
    </row>
    <row r="915" spans="1:14" s="62" customFormat="1" ht="12">
      <c r="A915" s="255">
        <v>493</v>
      </c>
      <c r="B915" s="255">
        <v>493057248</v>
      </c>
      <c r="C915" s="256" t="s">
        <v>609</v>
      </c>
      <c r="D915" s="255">
        <v>57</v>
      </c>
      <c r="E915" s="256" t="s">
        <v>14</v>
      </c>
      <c r="F915" s="255">
        <v>248</v>
      </c>
      <c r="G915" s="256" t="s">
        <v>19</v>
      </c>
      <c r="H915" s="257">
        <v>26.429999999999996</v>
      </c>
      <c r="I915" s="258"/>
      <c r="J915" s="259">
        <v>18197</v>
      </c>
      <c r="K915" s="260">
        <v>970</v>
      </c>
      <c r="L915" s="260">
        <v>0</v>
      </c>
      <c r="M915" s="260">
        <v>938</v>
      </c>
      <c r="N915" s="261">
        <v>20105</v>
      </c>
    </row>
    <row r="916" spans="1:14" s="62" customFormat="1" ht="12">
      <c r="A916" s="255">
        <v>493</v>
      </c>
      <c r="B916" s="255">
        <v>493057262</v>
      </c>
      <c r="C916" s="256" t="s">
        <v>609</v>
      </c>
      <c r="D916" s="255">
        <v>57</v>
      </c>
      <c r="E916" s="256" t="s">
        <v>14</v>
      </c>
      <c r="F916" s="255">
        <v>262</v>
      </c>
      <c r="G916" s="256" t="s">
        <v>20</v>
      </c>
      <c r="H916" s="257">
        <v>3.88</v>
      </c>
      <c r="I916" s="258"/>
      <c r="J916" s="259">
        <v>16919</v>
      </c>
      <c r="K916" s="260">
        <v>6828</v>
      </c>
      <c r="L916" s="260">
        <v>0</v>
      </c>
      <c r="M916" s="260">
        <v>938</v>
      </c>
      <c r="N916" s="261">
        <v>24685</v>
      </c>
    </row>
    <row r="917" spans="1:14" s="62" customFormat="1" ht="12">
      <c r="A917" s="255">
        <v>493</v>
      </c>
      <c r="B917" s="255">
        <v>493057274</v>
      </c>
      <c r="C917" s="256" t="s">
        <v>609</v>
      </c>
      <c r="D917" s="255">
        <v>57</v>
      </c>
      <c r="E917" s="256" t="s">
        <v>14</v>
      </c>
      <c r="F917" s="255">
        <v>274</v>
      </c>
      <c r="G917" s="256" t="s">
        <v>62</v>
      </c>
      <c r="H917" s="257">
        <v>1.25</v>
      </c>
      <c r="I917" s="258"/>
      <c r="J917" s="259">
        <v>17469</v>
      </c>
      <c r="K917" s="260">
        <v>7066</v>
      </c>
      <c r="L917" s="260">
        <v>0</v>
      </c>
      <c r="M917" s="260">
        <v>938</v>
      </c>
      <c r="N917" s="261">
        <v>25473</v>
      </c>
    </row>
    <row r="918" spans="1:14" s="62" customFormat="1" ht="12">
      <c r="A918" s="255">
        <v>493</v>
      </c>
      <c r="B918" s="255">
        <v>493057305</v>
      </c>
      <c r="C918" s="256" t="s">
        <v>609</v>
      </c>
      <c r="D918" s="255">
        <v>57</v>
      </c>
      <c r="E918" s="256" t="s">
        <v>14</v>
      </c>
      <c r="F918" s="255">
        <v>305</v>
      </c>
      <c r="G918" s="256" t="s">
        <v>228</v>
      </c>
      <c r="H918" s="257">
        <v>0.55000000000000004</v>
      </c>
      <c r="I918" s="258"/>
      <c r="J918" s="259">
        <v>11418.096791264776</v>
      </c>
      <c r="K918" s="260">
        <v>5065</v>
      </c>
      <c r="L918" s="260">
        <v>0</v>
      </c>
      <c r="M918" s="260">
        <v>938</v>
      </c>
      <c r="N918" s="261">
        <v>17421.096791264776</v>
      </c>
    </row>
    <row r="919" spans="1:14" s="62" customFormat="1" ht="12">
      <c r="A919" s="255">
        <v>493</v>
      </c>
      <c r="B919" s="255">
        <v>493057346</v>
      </c>
      <c r="C919" s="256" t="s">
        <v>609</v>
      </c>
      <c r="D919" s="255">
        <v>57</v>
      </c>
      <c r="E919" s="256" t="s">
        <v>14</v>
      </c>
      <c r="F919" s="255">
        <v>346</v>
      </c>
      <c r="G919" s="256" t="s">
        <v>22</v>
      </c>
      <c r="H919" s="257">
        <v>2</v>
      </c>
      <c r="I919" s="258"/>
      <c r="J919" s="259">
        <v>18227</v>
      </c>
      <c r="K919" s="260">
        <v>3324</v>
      </c>
      <c r="L919" s="260">
        <v>0</v>
      </c>
      <c r="M919" s="260">
        <v>938</v>
      </c>
      <c r="N919" s="261">
        <v>22489</v>
      </c>
    </row>
    <row r="920" spans="1:14" s="62" customFormat="1" ht="12">
      <c r="A920" s="255">
        <v>494</v>
      </c>
      <c r="B920" s="255">
        <v>494093035</v>
      </c>
      <c r="C920" s="256" t="s">
        <v>296</v>
      </c>
      <c r="D920" s="255">
        <v>93</v>
      </c>
      <c r="E920" s="256" t="s">
        <v>15</v>
      </c>
      <c r="F920" s="255">
        <v>35</v>
      </c>
      <c r="G920" s="256" t="s">
        <v>12</v>
      </c>
      <c r="H920" s="257">
        <v>3</v>
      </c>
      <c r="I920" s="258"/>
      <c r="J920" s="259">
        <v>15108</v>
      </c>
      <c r="K920" s="260">
        <v>5840</v>
      </c>
      <c r="L920" s="260">
        <v>0</v>
      </c>
      <c r="M920" s="260">
        <v>938</v>
      </c>
      <c r="N920" s="261">
        <v>21886</v>
      </c>
    </row>
    <row r="921" spans="1:14" s="62" customFormat="1" ht="12">
      <c r="A921" s="255">
        <v>494</v>
      </c>
      <c r="B921" s="255">
        <v>494093049</v>
      </c>
      <c r="C921" s="256" t="s">
        <v>296</v>
      </c>
      <c r="D921" s="255">
        <v>93</v>
      </c>
      <c r="E921" s="256" t="s">
        <v>15</v>
      </c>
      <c r="F921" s="255">
        <v>49</v>
      </c>
      <c r="G921" s="256" t="s">
        <v>76</v>
      </c>
      <c r="H921" s="257">
        <v>2</v>
      </c>
      <c r="I921" s="258"/>
      <c r="J921" s="259">
        <v>14707</v>
      </c>
      <c r="K921" s="260">
        <v>18590</v>
      </c>
      <c r="L921" s="260">
        <v>0</v>
      </c>
      <c r="M921" s="260">
        <v>938</v>
      </c>
      <c r="N921" s="261">
        <v>34235</v>
      </c>
    </row>
    <row r="922" spans="1:14" s="62" customFormat="1" ht="12">
      <c r="A922" s="255">
        <v>494</v>
      </c>
      <c r="B922" s="255">
        <v>494093056</v>
      </c>
      <c r="C922" s="256" t="s">
        <v>296</v>
      </c>
      <c r="D922" s="255">
        <v>93</v>
      </c>
      <c r="E922" s="256" t="s">
        <v>15</v>
      </c>
      <c r="F922" s="255">
        <v>56</v>
      </c>
      <c r="G922" s="256" t="s">
        <v>139</v>
      </c>
      <c r="H922" s="257">
        <v>1</v>
      </c>
      <c r="I922" s="258"/>
      <c r="J922" s="259">
        <v>13670</v>
      </c>
      <c r="K922" s="260">
        <v>5208</v>
      </c>
      <c r="L922" s="260">
        <v>0</v>
      </c>
      <c r="M922" s="260">
        <v>938</v>
      </c>
      <c r="N922" s="261">
        <v>19816</v>
      </c>
    </row>
    <row r="923" spans="1:14" s="62" customFormat="1" ht="12">
      <c r="A923" s="255">
        <v>494</v>
      </c>
      <c r="B923" s="255">
        <v>494093057</v>
      </c>
      <c r="C923" s="256" t="s">
        <v>296</v>
      </c>
      <c r="D923" s="255">
        <v>93</v>
      </c>
      <c r="E923" s="256" t="s">
        <v>15</v>
      </c>
      <c r="F923" s="255">
        <v>57</v>
      </c>
      <c r="G923" s="256" t="s">
        <v>14</v>
      </c>
      <c r="H923" s="257">
        <v>80</v>
      </c>
      <c r="I923" s="258"/>
      <c r="J923" s="259">
        <v>14262</v>
      </c>
      <c r="K923" s="260">
        <v>413</v>
      </c>
      <c r="L923" s="260">
        <v>0</v>
      </c>
      <c r="M923" s="260">
        <v>938</v>
      </c>
      <c r="N923" s="261">
        <v>15613</v>
      </c>
    </row>
    <row r="924" spans="1:14" s="62" customFormat="1" ht="12">
      <c r="A924" s="255">
        <v>494</v>
      </c>
      <c r="B924" s="255">
        <v>494093071</v>
      </c>
      <c r="C924" s="256" t="s">
        <v>296</v>
      </c>
      <c r="D924" s="255">
        <v>93</v>
      </c>
      <c r="E924" s="256" t="s">
        <v>15</v>
      </c>
      <c r="F924" s="255">
        <v>71</v>
      </c>
      <c r="G924" s="256" t="s">
        <v>225</v>
      </c>
      <c r="H924" s="257">
        <v>2</v>
      </c>
      <c r="I924" s="258"/>
      <c r="J924" s="259">
        <v>12377</v>
      </c>
      <c r="K924" s="260">
        <v>5667</v>
      </c>
      <c r="L924" s="260">
        <v>0</v>
      </c>
      <c r="M924" s="260">
        <v>938</v>
      </c>
      <c r="N924" s="261">
        <v>18982</v>
      </c>
    </row>
    <row r="925" spans="1:14" s="62" customFormat="1" ht="12">
      <c r="A925" s="255">
        <v>494</v>
      </c>
      <c r="B925" s="255">
        <v>494093093</v>
      </c>
      <c r="C925" s="256" t="s">
        <v>296</v>
      </c>
      <c r="D925" s="255">
        <v>93</v>
      </c>
      <c r="E925" s="256" t="s">
        <v>15</v>
      </c>
      <c r="F925" s="255">
        <v>93</v>
      </c>
      <c r="G925" s="256" t="s">
        <v>15</v>
      </c>
      <c r="H925" s="257">
        <v>277.72000000000003</v>
      </c>
      <c r="I925" s="258"/>
      <c r="J925" s="259">
        <v>14712</v>
      </c>
      <c r="K925" s="260">
        <v>0</v>
      </c>
      <c r="L925" s="260">
        <v>0</v>
      </c>
      <c r="M925" s="260">
        <v>938</v>
      </c>
      <c r="N925" s="261">
        <v>15650</v>
      </c>
    </row>
    <row r="926" spans="1:14" s="62" customFormat="1" ht="12">
      <c r="A926" s="255">
        <v>494</v>
      </c>
      <c r="B926" s="255">
        <v>494093128</v>
      </c>
      <c r="C926" s="256" t="s">
        <v>296</v>
      </c>
      <c r="D926" s="255">
        <v>93</v>
      </c>
      <c r="E926" s="256" t="s">
        <v>15</v>
      </c>
      <c r="F926" s="255">
        <v>128</v>
      </c>
      <c r="G926" s="256" t="s">
        <v>128</v>
      </c>
      <c r="H926" s="257">
        <v>1</v>
      </c>
      <c r="I926" s="258"/>
      <c r="J926" s="259">
        <v>9893</v>
      </c>
      <c r="K926" s="260">
        <v>890</v>
      </c>
      <c r="L926" s="260">
        <v>0</v>
      </c>
      <c r="M926" s="260">
        <v>938</v>
      </c>
      <c r="N926" s="261">
        <v>11721</v>
      </c>
    </row>
    <row r="927" spans="1:14" s="62" customFormat="1" ht="12">
      <c r="A927" s="255">
        <v>494</v>
      </c>
      <c r="B927" s="255">
        <v>494093163</v>
      </c>
      <c r="C927" s="256" t="s">
        <v>296</v>
      </c>
      <c r="D927" s="255">
        <v>93</v>
      </c>
      <c r="E927" s="256" t="s">
        <v>15</v>
      </c>
      <c r="F927" s="255">
        <v>163</v>
      </c>
      <c r="G927" s="256" t="s">
        <v>17</v>
      </c>
      <c r="H927" s="257">
        <v>19</v>
      </c>
      <c r="I927" s="258"/>
      <c r="J927" s="259">
        <v>14294</v>
      </c>
      <c r="K927" s="260">
        <v>0</v>
      </c>
      <c r="L927" s="260">
        <v>0</v>
      </c>
      <c r="M927" s="260">
        <v>938</v>
      </c>
      <c r="N927" s="261">
        <v>15232</v>
      </c>
    </row>
    <row r="928" spans="1:14" s="62" customFormat="1" ht="12">
      <c r="A928" s="255">
        <v>494</v>
      </c>
      <c r="B928" s="255">
        <v>494093165</v>
      </c>
      <c r="C928" s="256" t="s">
        <v>296</v>
      </c>
      <c r="D928" s="255">
        <v>93</v>
      </c>
      <c r="E928" s="256" t="s">
        <v>15</v>
      </c>
      <c r="F928" s="255">
        <v>165</v>
      </c>
      <c r="G928" s="256" t="s">
        <v>18</v>
      </c>
      <c r="H928" s="257">
        <v>51</v>
      </c>
      <c r="I928" s="258"/>
      <c r="J928" s="259">
        <v>14335</v>
      </c>
      <c r="K928" s="260">
        <v>329</v>
      </c>
      <c r="L928" s="260">
        <v>0</v>
      </c>
      <c r="M928" s="260">
        <v>938</v>
      </c>
      <c r="N928" s="261">
        <v>15602</v>
      </c>
    </row>
    <row r="929" spans="1:14" s="62" customFormat="1" ht="12">
      <c r="A929" s="255">
        <v>494</v>
      </c>
      <c r="B929" s="255">
        <v>494093176</v>
      </c>
      <c r="C929" s="256" t="s">
        <v>296</v>
      </c>
      <c r="D929" s="255">
        <v>93</v>
      </c>
      <c r="E929" s="256" t="s">
        <v>15</v>
      </c>
      <c r="F929" s="255">
        <v>176</v>
      </c>
      <c r="G929" s="256" t="s">
        <v>82</v>
      </c>
      <c r="H929" s="257">
        <v>10</v>
      </c>
      <c r="I929" s="258"/>
      <c r="J929" s="259">
        <v>15555</v>
      </c>
      <c r="K929" s="260">
        <v>6547</v>
      </c>
      <c r="L929" s="260">
        <v>0</v>
      </c>
      <c r="M929" s="260">
        <v>938</v>
      </c>
      <c r="N929" s="261">
        <v>23040</v>
      </c>
    </row>
    <row r="930" spans="1:14" s="62" customFormat="1" ht="12">
      <c r="A930" s="255">
        <v>494</v>
      </c>
      <c r="B930" s="255">
        <v>494093178</v>
      </c>
      <c r="C930" s="256" t="s">
        <v>296</v>
      </c>
      <c r="D930" s="255">
        <v>93</v>
      </c>
      <c r="E930" s="256" t="s">
        <v>15</v>
      </c>
      <c r="F930" s="255">
        <v>178</v>
      </c>
      <c r="G930" s="256" t="s">
        <v>226</v>
      </c>
      <c r="H930" s="257">
        <v>2</v>
      </c>
      <c r="I930" s="258"/>
      <c r="J930" s="259">
        <v>9711</v>
      </c>
      <c r="K930" s="260">
        <v>2088</v>
      </c>
      <c r="L930" s="260">
        <v>0</v>
      </c>
      <c r="M930" s="260">
        <v>938</v>
      </c>
      <c r="N930" s="261">
        <v>12737</v>
      </c>
    </row>
    <row r="931" spans="1:14" s="62" customFormat="1" ht="12">
      <c r="A931" s="255">
        <v>494</v>
      </c>
      <c r="B931" s="255">
        <v>494093181</v>
      </c>
      <c r="C931" s="256" t="s">
        <v>296</v>
      </c>
      <c r="D931" s="255">
        <v>93</v>
      </c>
      <c r="E931" s="256" t="s">
        <v>15</v>
      </c>
      <c r="F931" s="255">
        <v>181</v>
      </c>
      <c r="G931" s="256" t="s">
        <v>83</v>
      </c>
      <c r="H931" s="257">
        <v>7</v>
      </c>
      <c r="I931" s="258"/>
      <c r="J931" s="259">
        <v>14920</v>
      </c>
      <c r="K931" s="260">
        <v>518</v>
      </c>
      <c r="L931" s="260">
        <v>0</v>
      </c>
      <c r="M931" s="260">
        <v>938</v>
      </c>
      <c r="N931" s="261">
        <v>16376</v>
      </c>
    </row>
    <row r="932" spans="1:14" s="62" customFormat="1" ht="12">
      <c r="A932" s="255">
        <v>494</v>
      </c>
      <c r="B932" s="255">
        <v>494093229</v>
      </c>
      <c r="C932" s="256" t="s">
        <v>296</v>
      </c>
      <c r="D932" s="255">
        <v>93</v>
      </c>
      <c r="E932" s="256" t="s">
        <v>15</v>
      </c>
      <c r="F932" s="255">
        <v>229</v>
      </c>
      <c r="G932" s="256" t="s">
        <v>101</v>
      </c>
      <c r="H932" s="257">
        <v>4</v>
      </c>
      <c r="I932" s="258"/>
      <c r="J932" s="259">
        <v>15667</v>
      </c>
      <c r="K932" s="260">
        <v>1629</v>
      </c>
      <c r="L932" s="260">
        <v>0</v>
      </c>
      <c r="M932" s="260">
        <v>938</v>
      </c>
      <c r="N932" s="261">
        <v>18234</v>
      </c>
    </row>
    <row r="933" spans="1:14" s="62" customFormat="1" ht="12">
      <c r="A933" s="255">
        <v>494</v>
      </c>
      <c r="B933" s="255">
        <v>494093248</v>
      </c>
      <c r="C933" s="256" t="s">
        <v>296</v>
      </c>
      <c r="D933" s="255">
        <v>93</v>
      </c>
      <c r="E933" s="256" t="s">
        <v>15</v>
      </c>
      <c r="F933" s="255">
        <v>248</v>
      </c>
      <c r="G933" s="256" t="s">
        <v>19</v>
      </c>
      <c r="H933" s="257">
        <v>292.51</v>
      </c>
      <c r="I933" s="258"/>
      <c r="J933" s="259">
        <v>14545</v>
      </c>
      <c r="K933" s="260">
        <v>776</v>
      </c>
      <c r="L933" s="260">
        <v>0</v>
      </c>
      <c r="M933" s="260">
        <v>938</v>
      </c>
      <c r="N933" s="261">
        <v>16259</v>
      </c>
    </row>
    <row r="934" spans="1:14" s="62" customFormat="1" ht="12">
      <c r="A934" s="255">
        <v>494</v>
      </c>
      <c r="B934" s="255">
        <v>494093262</v>
      </c>
      <c r="C934" s="256" t="s">
        <v>296</v>
      </c>
      <c r="D934" s="255">
        <v>93</v>
      </c>
      <c r="E934" s="256" t="s">
        <v>15</v>
      </c>
      <c r="F934" s="255">
        <v>262</v>
      </c>
      <c r="G934" s="256" t="s">
        <v>20</v>
      </c>
      <c r="H934" s="257">
        <v>15</v>
      </c>
      <c r="I934" s="258"/>
      <c r="J934" s="259">
        <v>13144</v>
      </c>
      <c r="K934" s="260">
        <v>5304</v>
      </c>
      <c r="L934" s="260">
        <v>0</v>
      </c>
      <c r="M934" s="260">
        <v>938</v>
      </c>
      <c r="N934" s="261">
        <v>19386</v>
      </c>
    </row>
    <row r="935" spans="1:14" s="62" customFormat="1" ht="12">
      <c r="A935" s="255">
        <v>494</v>
      </c>
      <c r="B935" s="255">
        <v>494093284</v>
      </c>
      <c r="C935" s="256" t="s">
        <v>296</v>
      </c>
      <c r="D935" s="255">
        <v>93</v>
      </c>
      <c r="E935" s="256" t="s">
        <v>15</v>
      </c>
      <c r="F935" s="255">
        <v>284</v>
      </c>
      <c r="G935" s="256" t="s">
        <v>146</v>
      </c>
      <c r="H935" s="257">
        <v>3</v>
      </c>
      <c r="I935" s="258"/>
      <c r="J935" s="259">
        <v>14186</v>
      </c>
      <c r="K935" s="260">
        <v>6276</v>
      </c>
      <c r="L935" s="260">
        <v>0</v>
      </c>
      <c r="M935" s="260">
        <v>938</v>
      </c>
      <c r="N935" s="261">
        <v>21400</v>
      </c>
    </row>
    <row r="936" spans="1:14" s="62" customFormat="1" ht="12">
      <c r="A936" s="255">
        <v>494</v>
      </c>
      <c r="B936" s="255">
        <v>494093291</v>
      </c>
      <c r="C936" s="256" t="s">
        <v>296</v>
      </c>
      <c r="D936" s="255">
        <v>93</v>
      </c>
      <c r="E936" s="256" t="s">
        <v>15</v>
      </c>
      <c r="F936" s="255">
        <v>291</v>
      </c>
      <c r="G936" s="256" t="s">
        <v>103</v>
      </c>
      <c r="H936" s="257">
        <v>2</v>
      </c>
      <c r="I936" s="258"/>
      <c r="J936" s="259">
        <v>13747</v>
      </c>
      <c r="K936" s="260">
        <v>5665</v>
      </c>
      <c r="L936" s="260">
        <v>0</v>
      </c>
      <c r="M936" s="260">
        <v>938</v>
      </c>
      <c r="N936" s="261">
        <v>20350</v>
      </c>
    </row>
    <row r="937" spans="1:14" s="62" customFormat="1" ht="12">
      <c r="A937" s="255">
        <v>494</v>
      </c>
      <c r="B937" s="255">
        <v>494093293</v>
      </c>
      <c r="C937" s="256" t="s">
        <v>296</v>
      </c>
      <c r="D937" s="255">
        <v>93</v>
      </c>
      <c r="E937" s="256" t="s">
        <v>15</v>
      </c>
      <c r="F937" s="255">
        <v>293</v>
      </c>
      <c r="G937" s="256" t="s">
        <v>177</v>
      </c>
      <c r="H937" s="257">
        <v>2</v>
      </c>
      <c r="I937" s="258"/>
      <c r="J937" s="259">
        <v>16262</v>
      </c>
      <c r="K937" s="260">
        <v>710</v>
      </c>
      <c r="L937" s="260">
        <v>0</v>
      </c>
      <c r="M937" s="260">
        <v>938</v>
      </c>
      <c r="N937" s="261">
        <v>17910</v>
      </c>
    </row>
    <row r="938" spans="1:14" s="62" customFormat="1" ht="12">
      <c r="A938" s="255">
        <v>494</v>
      </c>
      <c r="B938" s="255">
        <v>494093346</v>
      </c>
      <c r="C938" s="256" t="s">
        <v>296</v>
      </c>
      <c r="D938" s="255">
        <v>93</v>
      </c>
      <c r="E938" s="256" t="s">
        <v>15</v>
      </c>
      <c r="F938" s="255">
        <v>346</v>
      </c>
      <c r="G938" s="256" t="s">
        <v>22</v>
      </c>
      <c r="H938" s="257">
        <v>1</v>
      </c>
      <c r="I938" s="258"/>
      <c r="J938" s="259">
        <v>14158</v>
      </c>
      <c r="K938" s="260">
        <v>2582</v>
      </c>
      <c r="L938" s="260">
        <v>0</v>
      </c>
      <c r="M938" s="260">
        <v>938</v>
      </c>
      <c r="N938" s="261">
        <v>17678</v>
      </c>
    </row>
    <row r="939" spans="1:14" s="62" customFormat="1" ht="12">
      <c r="A939" s="255">
        <v>494</v>
      </c>
      <c r="B939" s="255">
        <v>494093347</v>
      </c>
      <c r="C939" s="256" t="s">
        <v>296</v>
      </c>
      <c r="D939" s="255">
        <v>93</v>
      </c>
      <c r="E939" s="256" t="s">
        <v>15</v>
      </c>
      <c r="F939" s="255">
        <v>347</v>
      </c>
      <c r="G939" s="256" t="s">
        <v>86</v>
      </c>
      <c r="H939" s="257">
        <v>2</v>
      </c>
      <c r="I939" s="258"/>
      <c r="J939" s="259">
        <v>10928</v>
      </c>
      <c r="K939" s="260">
        <v>5641</v>
      </c>
      <c r="L939" s="260">
        <v>0</v>
      </c>
      <c r="M939" s="260">
        <v>938</v>
      </c>
      <c r="N939" s="261">
        <v>17507</v>
      </c>
    </row>
    <row r="940" spans="1:14" s="62" customFormat="1" ht="12">
      <c r="A940" s="255">
        <v>496</v>
      </c>
      <c r="B940" s="255">
        <v>496201003</v>
      </c>
      <c r="C940" s="256" t="s">
        <v>297</v>
      </c>
      <c r="D940" s="255">
        <v>201</v>
      </c>
      <c r="E940" s="256" t="s">
        <v>10</v>
      </c>
      <c r="F940" s="255">
        <v>3</v>
      </c>
      <c r="G940" s="256" t="s">
        <v>514</v>
      </c>
      <c r="H940" s="257">
        <v>0.5</v>
      </c>
      <c r="I940" s="258"/>
      <c r="J940" s="259">
        <v>15484</v>
      </c>
      <c r="K940" s="260">
        <v>2910</v>
      </c>
      <c r="L940" s="260">
        <v>0</v>
      </c>
      <c r="M940" s="260">
        <v>938</v>
      </c>
      <c r="N940" s="261">
        <v>19332</v>
      </c>
    </row>
    <row r="941" spans="1:14" s="62" customFormat="1" ht="12">
      <c r="A941" s="255">
        <v>496</v>
      </c>
      <c r="B941" s="255">
        <v>496201072</v>
      </c>
      <c r="C941" s="256" t="s">
        <v>297</v>
      </c>
      <c r="D941" s="255">
        <v>201</v>
      </c>
      <c r="E941" s="256" t="s">
        <v>10</v>
      </c>
      <c r="F941" s="255">
        <v>72</v>
      </c>
      <c r="G941" s="256" t="s">
        <v>289</v>
      </c>
      <c r="H941" s="257">
        <v>4</v>
      </c>
      <c r="I941" s="258"/>
      <c r="J941" s="259">
        <v>12792</v>
      </c>
      <c r="K941" s="260">
        <v>3883</v>
      </c>
      <c r="L941" s="260">
        <v>0</v>
      </c>
      <c r="M941" s="260">
        <v>938</v>
      </c>
      <c r="N941" s="261">
        <v>17613</v>
      </c>
    </row>
    <row r="942" spans="1:14" s="62" customFormat="1" ht="12">
      <c r="A942" s="255">
        <v>496</v>
      </c>
      <c r="B942" s="255">
        <v>496201095</v>
      </c>
      <c r="C942" s="256" t="s">
        <v>297</v>
      </c>
      <c r="D942" s="255">
        <v>201</v>
      </c>
      <c r="E942" s="256" t="s">
        <v>10</v>
      </c>
      <c r="F942" s="255">
        <v>95</v>
      </c>
      <c r="G942" s="256" t="s">
        <v>288</v>
      </c>
      <c r="H942" s="257">
        <v>6</v>
      </c>
      <c r="I942" s="258"/>
      <c r="J942" s="259">
        <v>15442</v>
      </c>
      <c r="K942" s="260">
        <v>0</v>
      </c>
      <c r="L942" s="260">
        <v>0</v>
      </c>
      <c r="M942" s="260">
        <v>938</v>
      </c>
      <c r="N942" s="261">
        <v>16380</v>
      </c>
    </row>
    <row r="943" spans="1:14" s="62" customFormat="1" ht="12">
      <c r="A943" s="255">
        <v>496</v>
      </c>
      <c r="B943" s="255">
        <v>496201201</v>
      </c>
      <c r="C943" s="256" t="s">
        <v>297</v>
      </c>
      <c r="D943" s="255">
        <v>201</v>
      </c>
      <c r="E943" s="256" t="s">
        <v>10</v>
      </c>
      <c r="F943" s="255">
        <v>201</v>
      </c>
      <c r="G943" s="256" t="s">
        <v>10</v>
      </c>
      <c r="H943" s="257">
        <v>490.58000000000015</v>
      </c>
      <c r="I943" s="258"/>
      <c r="J943" s="259">
        <v>13438</v>
      </c>
      <c r="K943" s="260">
        <v>331</v>
      </c>
      <c r="L943" s="260">
        <v>451.48172106486209</v>
      </c>
      <c r="M943" s="260">
        <v>938</v>
      </c>
      <c r="N943" s="261">
        <v>15158.481721064862</v>
      </c>
    </row>
    <row r="944" spans="1:14" s="62" customFormat="1" ht="12">
      <c r="A944" s="255">
        <v>496</v>
      </c>
      <c r="B944" s="255">
        <v>496201331</v>
      </c>
      <c r="C944" s="256" t="s">
        <v>297</v>
      </c>
      <c r="D944" s="255">
        <v>201</v>
      </c>
      <c r="E944" s="256" t="s">
        <v>10</v>
      </c>
      <c r="F944" s="255">
        <v>331</v>
      </c>
      <c r="G944" s="256" t="s">
        <v>292</v>
      </c>
      <c r="H944" s="257">
        <v>0.68</v>
      </c>
      <c r="I944" s="258"/>
      <c r="J944" s="259">
        <v>11550.421658735553</v>
      </c>
      <c r="K944" s="260">
        <v>4091</v>
      </c>
      <c r="L944" s="260">
        <v>0</v>
      </c>
      <c r="M944" s="260">
        <v>938</v>
      </c>
      <c r="N944" s="261">
        <v>16579.421658735555</v>
      </c>
    </row>
    <row r="945" spans="1:14" s="62" customFormat="1" ht="12">
      <c r="A945" s="255">
        <v>497</v>
      </c>
      <c r="B945" s="255">
        <v>497117005</v>
      </c>
      <c r="C945" s="256" t="s">
        <v>299</v>
      </c>
      <c r="D945" s="255">
        <v>117</v>
      </c>
      <c r="E945" s="256" t="s">
        <v>36</v>
      </c>
      <c r="F945" s="255">
        <v>5</v>
      </c>
      <c r="G945" s="256" t="s">
        <v>153</v>
      </c>
      <c r="H945" s="257">
        <v>7</v>
      </c>
      <c r="I945" s="258"/>
      <c r="J945" s="259">
        <v>10228</v>
      </c>
      <c r="K945" s="260">
        <v>5051</v>
      </c>
      <c r="L945" s="260">
        <v>0</v>
      </c>
      <c r="M945" s="260">
        <v>938</v>
      </c>
      <c r="N945" s="261">
        <v>16217</v>
      </c>
    </row>
    <row r="946" spans="1:14" s="62" customFormat="1" ht="12">
      <c r="A946" s="255">
        <v>497</v>
      </c>
      <c r="B946" s="255">
        <v>497117008</v>
      </c>
      <c r="C946" s="256" t="s">
        <v>299</v>
      </c>
      <c r="D946" s="255">
        <v>117</v>
      </c>
      <c r="E946" s="256" t="s">
        <v>36</v>
      </c>
      <c r="F946" s="255">
        <v>8</v>
      </c>
      <c r="G946" s="256" t="s">
        <v>192</v>
      </c>
      <c r="H946" s="257">
        <v>73.83</v>
      </c>
      <c r="I946" s="258"/>
      <c r="J946" s="259">
        <v>10568</v>
      </c>
      <c r="K946" s="260">
        <v>10933</v>
      </c>
      <c r="L946" s="260">
        <v>0</v>
      </c>
      <c r="M946" s="260">
        <v>938</v>
      </c>
      <c r="N946" s="261">
        <v>22439</v>
      </c>
    </row>
    <row r="947" spans="1:14" s="62" customFormat="1" ht="12">
      <c r="A947" s="255">
        <v>497</v>
      </c>
      <c r="B947" s="255">
        <v>497117024</v>
      </c>
      <c r="C947" s="256" t="s">
        <v>299</v>
      </c>
      <c r="D947" s="255">
        <v>117</v>
      </c>
      <c r="E947" s="256" t="s">
        <v>36</v>
      </c>
      <c r="F947" s="255">
        <v>24</v>
      </c>
      <c r="G947" s="256" t="s">
        <v>34</v>
      </c>
      <c r="H947" s="257">
        <v>23.9</v>
      </c>
      <c r="I947" s="258"/>
      <c r="J947" s="259">
        <v>10973</v>
      </c>
      <c r="K947" s="260">
        <v>2893</v>
      </c>
      <c r="L947" s="260">
        <v>0</v>
      </c>
      <c r="M947" s="260">
        <v>938</v>
      </c>
      <c r="N947" s="261">
        <v>14804</v>
      </c>
    </row>
    <row r="948" spans="1:14" s="62" customFormat="1" ht="12">
      <c r="A948" s="255">
        <v>497</v>
      </c>
      <c r="B948" s="255">
        <v>497117061</v>
      </c>
      <c r="C948" s="256" t="s">
        <v>299</v>
      </c>
      <c r="D948" s="255">
        <v>117</v>
      </c>
      <c r="E948" s="256" t="s">
        <v>36</v>
      </c>
      <c r="F948" s="255">
        <v>61</v>
      </c>
      <c r="G948" s="256" t="s">
        <v>154</v>
      </c>
      <c r="H948" s="257">
        <v>22.269999999999996</v>
      </c>
      <c r="I948" s="258"/>
      <c r="J948" s="259">
        <v>12009</v>
      </c>
      <c r="K948" s="260">
        <v>741</v>
      </c>
      <c r="L948" s="260">
        <v>0</v>
      </c>
      <c r="M948" s="260">
        <v>938</v>
      </c>
      <c r="N948" s="261">
        <v>13688</v>
      </c>
    </row>
    <row r="949" spans="1:14" s="62" customFormat="1" ht="12">
      <c r="A949" s="255">
        <v>497</v>
      </c>
      <c r="B949" s="255">
        <v>497117074</v>
      </c>
      <c r="C949" s="256" t="s">
        <v>299</v>
      </c>
      <c r="D949" s="255">
        <v>117</v>
      </c>
      <c r="E949" s="256" t="s">
        <v>36</v>
      </c>
      <c r="F949" s="255">
        <v>74</v>
      </c>
      <c r="G949" s="256" t="s">
        <v>301</v>
      </c>
      <c r="H949" s="257">
        <v>7</v>
      </c>
      <c r="I949" s="258"/>
      <c r="J949" s="259">
        <v>10084</v>
      </c>
      <c r="K949" s="260">
        <v>9247</v>
      </c>
      <c r="L949" s="260">
        <v>0</v>
      </c>
      <c r="M949" s="260">
        <v>938</v>
      </c>
      <c r="N949" s="261">
        <v>20269</v>
      </c>
    </row>
    <row r="950" spans="1:14" s="62" customFormat="1" ht="12">
      <c r="A950" s="255">
        <v>497</v>
      </c>
      <c r="B950" s="255">
        <v>497117086</v>
      </c>
      <c r="C950" s="256" t="s">
        <v>299</v>
      </c>
      <c r="D950" s="255">
        <v>117</v>
      </c>
      <c r="E950" s="256" t="s">
        <v>36</v>
      </c>
      <c r="F950" s="255">
        <v>86</v>
      </c>
      <c r="G950" s="256" t="s">
        <v>191</v>
      </c>
      <c r="H950" s="257">
        <v>25.92</v>
      </c>
      <c r="I950" s="258"/>
      <c r="J950" s="259">
        <v>10897</v>
      </c>
      <c r="K950" s="260">
        <v>1583</v>
      </c>
      <c r="L950" s="260">
        <v>0</v>
      </c>
      <c r="M950" s="260">
        <v>938</v>
      </c>
      <c r="N950" s="261">
        <v>13418</v>
      </c>
    </row>
    <row r="951" spans="1:14" s="62" customFormat="1" ht="12">
      <c r="A951" s="255">
        <v>497</v>
      </c>
      <c r="B951" s="255">
        <v>497117087</v>
      </c>
      <c r="C951" s="256" t="s">
        <v>299</v>
      </c>
      <c r="D951" s="255">
        <v>117</v>
      </c>
      <c r="E951" s="256" t="s">
        <v>36</v>
      </c>
      <c r="F951" s="255">
        <v>87</v>
      </c>
      <c r="G951" s="256" t="s">
        <v>155</v>
      </c>
      <c r="H951" s="257">
        <v>1.79</v>
      </c>
      <c r="I951" s="258"/>
      <c r="J951" s="259">
        <v>9518</v>
      </c>
      <c r="K951" s="260">
        <v>4117</v>
      </c>
      <c r="L951" s="260">
        <v>0</v>
      </c>
      <c r="M951" s="260">
        <v>938</v>
      </c>
      <c r="N951" s="261">
        <v>14573</v>
      </c>
    </row>
    <row r="952" spans="1:14" s="62" customFormat="1" ht="12">
      <c r="A952" s="255">
        <v>497</v>
      </c>
      <c r="B952" s="255">
        <v>497117111</v>
      </c>
      <c r="C952" s="256" t="s">
        <v>299</v>
      </c>
      <c r="D952" s="255">
        <v>117</v>
      </c>
      <c r="E952" s="256" t="s">
        <v>36</v>
      </c>
      <c r="F952" s="255">
        <v>111</v>
      </c>
      <c r="G952" s="256" t="s">
        <v>245</v>
      </c>
      <c r="H952" s="257">
        <v>8.49</v>
      </c>
      <c r="I952" s="258"/>
      <c r="J952" s="259">
        <v>10685</v>
      </c>
      <c r="K952" s="260">
        <v>2483</v>
      </c>
      <c r="L952" s="260">
        <v>0</v>
      </c>
      <c r="M952" s="260">
        <v>938</v>
      </c>
      <c r="N952" s="261">
        <v>14106</v>
      </c>
    </row>
    <row r="953" spans="1:14" s="62" customFormat="1" ht="12">
      <c r="A953" s="255">
        <v>497</v>
      </c>
      <c r="B953" s="255">
        <v>497117114</v>
      </c>
      <c r="C953" s="256" t="s">
        <v>299</v>
      </c>
      <c r="D953" s="255">
        <v>117</v>
      </c>
      <c r="E953" s="256" t="s">
        <v>36</v>
      </c>
      <c r="F953" s="255">
        <v>114</v>
      </c>
      <c r="G953" s="256" t="s">
        <v>33</v>
      </c>
      <c r="H953" s="257">
        <v>17.39</v>
      </c>
      <c r="I953" s="258"/>
      <c r="J953" s="259">
        <v>12803</v>
      </c>
      <c r="K953" s="260">
        <v>2474</v>
      </c>
      <c r="L953" s="260">
        <v>0</v>
      </c>
      <c r="M953" s="260">
        <v>938</v>
      </c>
      <c r="N953" s="261">
        <v>16215</v>
      </c>
    </row>
    <row r="954" spans="1:14" s="62" customFormat="1" ht="12">
      <c r="A954" s="255">
        <v>497</v>
      </c>
      <c r="B954" s="255">
        <v>497117117</v>
      </c>
      <c r="C954" s="256" t="s">
        <v>299</v>
      </c>
      <c r="D954" s="255">
        <v>117</v>
      </c>
      <c r="E954" s="256" t="s">
        <v>36</v>
      </c>
      <c r="F954" s="255">
        <v>117</v>
      </c>
      <c r="G954" s="256" t="s">
        <v>36</v>
      </c>
      <c r="H954" s="257">
        <v>35</v>
      </c>
      <c r="I954" s="258"/>
      <c r="J954" s="259">
        <v>10162</v>
      </c>
      <c r="K954" s="260">
        <v>4933</v>
      </c>
      <c r="L954" s="260">
        <v>0</v>
      </c>
      <c r="M954" s="260">
        <v>938</v>
      </c>
      <c r="N954" s="261">
        <v>16033</v>
      </c>
    </row>
    <row r="955" spans="1:14" s="62" customFormat="1" ht="12">
      <c r="A955" s="255">
        <v>497</v>
      </c>
      <c r="B955" s="255">
        <v>497117127</v>
      </c>
      <c r="C955" s="256" t="s">
        <v>299</v>
      </c>
      <c r="D955" s="255">
        <v>117</v>
      </c>
      <c r="E955" s="256" t="s">
        <v>36</v>
      </c>
      <c r="F955" s="255">
        <v>127</v>
      </c>
      <c r="G955" s="256" t="s">
        <v>193</v>
      </c>
      <c r="H955" s="257">
        <v>2</v>
      </c>
      <c r="I955" s="258"/>
      <c r="J955" s="259">
        <v>9567</v>
      </c>
      <c r="K955" s="260">
        <v>4888</v>
      </c>
      <c r="L955" s="260">
        <v>0</v>
      </c>
      <c r="M955" s="260">
        <v>938</v>
      </c>
      <c r="N955" s="261">
        <v>15393</v>
      </c>
    </row>
    <row r="956" spans="1:14" s="62" customFormat="1" ht="12">
      <c r="A956" s="255">
        <v>497</v>
      </c>
      <c r="B956" s="255">
        <v>497117137</v>
      </c>
      <c r="C956" s="256" t="s">
        <v>299</v>
      </c>
      <c r="D956" s="255">
        <v>117</v>
      </c>
      <c r="E956" s="256" t="s">
        <v>36</v>
      </c>
      <c r="F956" s="255">
        <v>137</v>
      </c>
      <c r="G956" s="256" t="s">
        <v>202</v>
      </c>
      <c r="H956" s="257">
        <v>40.049999999999997</v>
      </c>
      <c r="I956" s="258"/>
      <c r="J956" s="259">
        <v>10978</v>
      </c>
      <c r="K956" s="260">
        <v>0</v>
      </c>
      <c r="L956" s="260">
        <v>0</v>
      </c>
      <c r="M956" s="260">
        <v>938</v>
      </c>
      <c r="N956" s="261">
        <v>11916</v>
      </c>
    </row>
    <row r="957" spans="1:14" s="62" customFormat="1" ht="12">
      <c r="A957" s="255">
        <v>497</v>
      </c>
      <c r="B957" s="255">
        <v>497117154</v>
      </c>
      <c r="C957" s="256" t="s">
        <v>299</v>
      </c>
      <c r="D957" s="255">
        <v>117</v>
      </c>
      <c r="E957" s="256" t="s">
        <v>36</v>
      </c>
      <c r="F957" s="255">
        <v>154</v>
      </c>
      <c r="G957" s="256" t="s">
        <v>302</v>
      </c>
      <c r="H957" s="257">
        <v>2</v>
      </c>
      <c r="I957" s="258"/>
      <c r="J957" s="259">
        <v>9567</v>
      </c>
      <c r="K957" s="260">
        <v>13527</v>
      </c>
      <c r="L957" s="260">
        <v>0</v>
      </c>
      <c r="M957" s="260">
        <v>938</v>
      </c>
      <c r="N957" s="261">
        <v>24032</v>
      </c>
    </row>
    <row r="958" spans="1:14" s="62" customFormat="1" ht="12">
      <c r="A958" s="255">
        <v>497</v>
      </c>
      <c r="B958" s="255">
        <v>497117159</v>
      </c>
      <c r="C958" s="256" t="s">
        <v>299</v>
      </c>
      <c r="D958" s="255">
        <v>117</v>
      </c>
      <c r="E958" s="256" t="s">
        <v>36</v>
      </c>
      <c r="F958" s="255">
        <v>159</v>
      </c>
      <c r="G958" s="256" t="s">
        <v>156</v>
      </c>
      <c r="H958" s="257">
        <v>4.5</v>
      </c>
      <c r="I958" s="258"/>
      <c r="J958" s="259">
        <v>9359</v>
      </c>
      <c r="K958" s="260">
        <v>4519</v>
      </c>
      <c r="L958" s="260">
        <v>0</v>
      </c>
      <c r="M958" s="260">
        <v>938</v>
      </c>
      <c r="N958" s="261">
        <v>14816</v>
      </c>
    </row>
    <row r="959" spans="1:14" s="62" customFormat="1" ht="12">
      <c r="A959" s="255">
        <v>497</v>
      </c>
      <c r="B959" s="255">
        <v>497117161</v>
      </c>
      <c r="C959" s="256" t="s">
        <v>299</v>
      </c>
      <c r="D959" s="255">
        <v>117</v>
      </c>
      <c r="E959" s="256" t="s">
        <v>36</v>
      </c>
      <c r="F959" s="255">
        <v>161</v>
      </c>
      <c r="G959" s="256" t="s">
        <v>157</v>
      </c>
      <c r="H959" s="257">
        <v>1</v>
      </c>
      <c r="I959" s="258"/>
      <c r="J959" s="259">
        <v>9518</v>
      </c>
      <c r="K959" s="260">
        <v>4011</v>
      </c>
      <c r="L959" s="260">
        <v>0</v>
      </c>
      <c r="M959" s="260">
        <v>938</v>
      </c>
      <c r="N959" s="261">
        <v>14467</v>
      </c>
    </row>
    <row r="960" spans="1:14" s="62" customFormat="1" ht="12">
      <c r="A960" s="255">
        <v>497</v>
      </c>
      <c r="B960" s="255">
        <v>497117210</v>
      </c>
      <c r="C960" s="256" t="s">
        <v>299</v>
      </c>
      <c r="D960" s="255">
        <v>117</v>
      </c>
      <c r="E960" s="256" t="s">
        <v>36</v>
      </c>
      <c r="F960" s="255">
        <v>210</v>
      </c>
      <c r="G960" s="256" t="s">
        <v>194</v>
      </c>
      <c r="H960" s="257">
        <v>37.85</v>
      </c>
      <c r="I960" s="258"/>
      <c r="J960" s="259">
        <v>10693</v>
      </c>
      <c r="K960" s="260">
        <v>4387</v>
      </c>
      <c r="L960" s="260">
        <v>0</v>
      </c>
      <c r="M960" s="260">
        <v>938</v>
      </c>
      <c r="N960" s="261">
        <v>16018</v>
      </c>
    </row>
    <row r="961" spans="1:14" s="62" customFormat="1" ht="12">
      <c r="A961" s="255">
        <v>497</v>
      </c>
      <c r="B961" s="255">
        <v>497117223</v>
      </c>
      <c r="C961" s="256" t="s">
        <v>299</v>
      </c>
      <c r="D961" s="255">
        <v>117</v>
      </c>
      <c r="E961" s="256" t="s">
        <v>36</v>
      </c>
      <c r="F961" s="255">
        <v>223</v>
      </c>
      <c r="G961" s="256" t="s">
        <v>303</v>
      </c>
      <c r="H961" s="257">
        <v>4</v>
      </c>
      <c r="I961" s="258"/>
      <c r="J961" s="259">
        <v>9480</v>
      </c>
      <c r="K961" s="260">
        <v>1169</v>
      </c>
      <c r="L961" s="260">
        <v>0</v>
      </c>
      <c r="M961" s="260">
        <v>938</v>
      </c>
      <c r="N961" s="261">
        <v>11587</v>
      </c>
    </row>
    <row r="962" spans="1:14" s="62" customFormat="1" ht="12">
      <c r="A962" s="255">
        <v>497</v>
      </c>
      <c r="B962" s="255">
        <v>497117227</v>
      </c>
      <c r="C962" s="256" t="s">
        <v>299</v>
      </c>
      <c r="D962" s="255">
        <v>117</v>
      </c>
      <c r="E962" s="256" t="s">
        <v>36</v>
      </c>
      <c r="F962" s="255">
        <v>227</v>
      </c>
      <c r="G962" s="256" t="s">
        <v>247</v>
      </c>
      <c r="H962" s="257">
        <v>1</v>
      </c>
      <c r="I962" s="258"/>
      <c r="J962" s="259">
        <v>12677.874415781485</v>
      </c>
      <c r="K962" s="260">
        <v>3649</v>
      </c>
      <c r="L962" s="260">
        <v>0</v>
      </c>
      <c r="M962" s="260">
        <v>938</v>
      </c>
      <c r="N962" s="261">
        <v>17264.874415781487</v>
      </c>
    </row>
    <row r="963" spans="1:14" s="62" customFormat="1" ht="12">
      <c r="A963" s="255">
        <v>497</v>
      </c>
      <c r="B963" s="255">
        <v>497117272</v>
      </c>
      <c r="C963" s="256" t="s">
        <v>299</v>
      </c>
      <c r="D963" s="255">
        <v>117</v>
      </c>
      <c r="E963" s="256" t="s">
        <v>36</v>
      </c>
      <c r="F963" s="255">
        <v>272</v>
      </c>
      <c r="G963" s="256" t="s">
        <v>305</v>
      </c>
      <c r="H963" s="257">
        <v>3</v>
      </c>
      <c r="I963" s="258"/>
      <c r="J963" s="259">
        <v>9551</v>
      </c>
      <c r="K963" s="260">
        <v>14683</v>
      </c>
      <c r="L963" s="260">
        <v>0</v>
      </c>
      <c r="M963" s="260">
        <v>938</v>
      </c>
      <c r="N963" s="261">
        <v>25172</v>
      </c>
    </row>
    <row r="964" spans="1:14" s="62" customFormat="1" ht="12">
      <c r="A964" s="255">
        <v>497</v>
      </c>
      <c r="B964" s="255">
        <v>497117275</v>
      </c>
      <c r="C964" s="256" t="s">
        <v>299</v>
      </c>
      <c r="D964" s="255">
        <v>117</v>
      </c>
      <c r="E964" s="256" t="s">
        <v>36</v>
      </c>
      <c r="F964" s="255">
        <v>275</v>
      </c>
      <c r="G964" s="256" t="s">
        <v>195</v>
      </c>
      <c r="H964" s="257">
        <v>3</v>
      </c>
      <c r="I964" s="258"/>
      <c r="J964" s="259">
        <v>11721</v>
      </c>
      <c r="K964" s="260">
        <v>5138</v>
      </c>
      <c r="L964" s="260">
        <v>0</v>
      </c>
      <c r="M964" s="260">
        <v>938</v>
      </c>
      <c r="N964" s="261">
        <v>17797</v>
      </c>
    </row>
    <row r="965" spans="1:14" s="62" customFormat="1" ht="12">
      <c r="A965" s="255">
        <v>497</v>
      </c>
      <c r="B965" s="255">
        <v>497117278</v>
      </c>
      <c r="C965" s="256" t="s">
        <v>299</v>
      </c>
      <c r="D965" s="255">
        <v>117</v>
      </c>
      <c r="E965" s="256" t="s">
        <v>36</v>
      </c>
      <c r="F965" s="255">
        <v>278</v>
      </c>
      <c r="G965" s="256" t="s">
        <v>196</v>
      </c>
      <c r="H965" s="257">
        <v>47.07</v>
      </c>
      <c r="I965" s="258"/>
      <c r="J965" s="259">
        <v>10461</v>
      </c>
      <c r="K965" s="260">
        <v>2386</v>
      </c>
      <c r="L965" s="260">
        <v>0</v>
      </c>
      <c r="M965" s="260">
        <v>938</v>
      </c>
      <c r="N965" s="261">
        <v>13785</v>
      </c>
    </row>
    <row r="966" spans="1:14" s="62" customFormat="1" ht="12">
      <c r="A966" s="255">
        <v>497</v>
      </c>
      <c r="B966" s="255">
        <v>497117281</v>
      </c>
      <c r="C966" s="256" t="s">
        <v>299</v>
      </c>
      <c r="D966" s="255">
        <v>117</v>
      </c>
      <c r="E966" s="256" t="s">
        <v>36</v>
      </c>
      <c r="F966" s="255">
        <v>281</v>
      </c>
      <c r="G966" s="256" t="s">
        <v>152</v>
      </c>
      <c r="H966" s="257">
        <v>89.16</v>
      </c>
      <c r="I966" s="258"/>
      <c r="J966" s="259">
        <v>13381</v>
      </c>
      <c r="K966" s="260">
        <v>0</v>
      </c>
      <c r="L966" s="260">
        <v>0</v>
      </c>
      <c r="M966" s="260">
        <v>938</v>
      </c>
      <c r="N966" s="261">
        <v>14319</v>
      </c>
    </row>
    <row r="967" spans="1:14" s="62" customFormat="1" ht="12">
      <c r="A967" s="255">
        <v>497</v>
      </c>
      <c r="B967" s="255">
        <v>497117289</v>
      </c>
      <c r="C967" s="256" t="s">
        <v>299</v>
      </c>
      <c r="D967" s="255">
        <v>117</v>
      </c>
      <c r="E967" s="256" t="s">
        <v>36</v>
      </c>
      <c r="F967" s="255">
        <v>289</v>
      </c>
      <c r="G967" s="256" t="s">
        <v>306</v>
      </c>
      <c r="H967" s="257">
        <v>2.5</v>
      </c>
      <c r="I967" s="258"/>
      <c r="J967" s="259">
        <v>12207.795035460991</v>
      </c>
      <c r="K967" s="260">
        <v>13312</v>
      </c>
      <c r="L967" s="260">
        <v>0</v>
      </c>
      <c r="M967" s="260">
        <v>938</v>
      </c>
      <c r="N967" s="261">
        <v>26457.795035460993</v>
      </c>
    </row>
    <row r="968" spans="1:14" s="62" customFormat="1" ht="12">
      <c r="A968" s="255">
        <v>497</v>
      </c>
      <c r="B968" s="255">
        <v>497117325</v>
      </c>
      <c r="C968" s="256" t="s">
        <v>299</v>
      </c>
      <c r="D968" s="255">
        <v>117</v>
      </c>
      <c r="E968" s="256" t="s">
        <v>36</v>
      </c>
      <c r="F968" s="255">
        <v>325</v>
      </c>
      <c r="G968" s="256" t="s">
        <v>204</v>
      </c>
      <c r="H968" s="257">
        <v>9</v>
      </c>
      <c r="I968" s="258"/>
      <c r="J968" s="259">
        <v>10092</v>
      </c>
      <c r="K968" s="260">
        <v>1410</v>
      </c>
      <c r="L968" s="260">
        <v>0</v>
      </c>
      <c r="M968" s="260">
        <v>938</v>
      </c>
      <c r="N968" s="261">
        <v>12440</v>
      </c>
    </row>
    <row r="969" spans="1:14" s="62" customFormat="1" ht="12">
      <c r="A969" s="255">
        <v>497</v>
      </c>
      <c r="B969" s="255">
        <v>497117332</v>
      </c>
      <c r="C969" s="256" t="s">
        <v>299</v>
      </c>
      <c r="D969" s="255">
        <v>117</v>
      </c>
      <c r="E969" s="256" t="s">
        <v>36</v>
      </c>
      <c r="F969" s="255">
        <v>332</v>
      </c>
      <c r="G969" s="256" t="s">
        <v>205</v>
      </c>
      <c r="H969" s="257">
        <v>5</v>
      </c>
      <c r="I969" s="258"/>
      <c r="J969" s="259">
        <v>9451</v>
      </c>
      <c r="K969" s="260">
        <v>715</v>
      </c>
      <c r="L969" s="260">
        <v>0</v>
      </c>
      <c r="M969" s="260">
        <v>938</v>
      </c>
      <c r="N969" s="261">
        <v>11104</v>
      </c>
    </row>
    <row r="970" spans="1:14" s="62" customFormat="1" ht="12">
      <c r="A970" s="255">
        <v>497</v>
      </c>
      <c r="B970" s="255">
        <v>497117340</v>
      </c>
      <c r="C970" s="256" t="s">
        <v>299</v>
      </c>
      <c r="D970" s="255">
        <v>117</v>
      </c>
      <c r="E970" s="256" t="s">
        <v>36</v>
      </c>
      <c r="F970" s="255">
        <v>340</v>
      </c>
      <c r="G970" s="256" t="s">
        <v>198</v>
      </c>
      <c r="H970" s="257">
        <v>3</v>
      </c>
      <c r="I970" s="258"/>
      <c r="J970" s="259">
        <v>9543</v>
      </c>
      <c r="K970" s="260">
        <v>6373</v>
      </c>
      <c r="L970" s="260">
        <v>0</v>
      </c>
      <c r="M970" s="260">
        <v>938</v>
      </c>
      <c r="N970" s="261">
        <v>16854</v>
      </c>
    </row>
    <row r="971" spans="1:14" s="62" customFormat="1" ht="12">
      <c r="A971" s="255">
        <v>497</v>
      </c>
      <c r="B971" s="255">
        <v>497117605</v>
      </c>
      <c r="C971" s="256" t="s">
        <v>299</v>
      </c>
      <c r="D971" s="255">
        <v>117</v>
      </c>
      <c r="E971" s="256" t="s">
        <v>36</v>
      </c>
      <c r="F971" s="255">
        <v>605</v>
      </c>
      <c r="G971" s="256" t="s">
        <v>199</v>
      </c>
      <c r="H971" s="257">
        <v>50.39</v>
      </c>
      <c r="I971" s="258"/>
      <c r="J971" s="259">
        <v>11372</v>
      </c>
      <c r="K971" s="260">
        <v>8233</v>
      </c>
      <c r="L971" s="260">
        <v>0</v>
      </c>
      <c r="M971" s="260">
        <v>938</v>
      </c>
      <c r="N971" s="261">
        <v>20543</v>
      </c>
    </row>
    <row r="972" spans="1:14" s="62" customFormat="1" ht="12">
      <c r="A972" s="255">
        <v>497</v>
      </c>
      <c r="B972" s="255">
        <v>497117670</v>
      </c>
      <c r="C972" s="256" t="s">
        <v>299</v>
      </c>
      <c r="D972" s="255">
        <v>117</v>
      </c>
      <c r="E972" s="256" t="s">
        <v>36</v>
      </c>
      <c r="F972" s="255">
        <v>670</v>
      </c>
      <c r="G972" s="256" t="s">
        <v>38</v>
      </c>
      <c r="H972" s="257">
        <v>7</v>
      </c>
      <c r="I972" s="258"/>
      <c r="J972" s="259">
        <v>10723</v>
      </c>
      <c r="K972" s="260">
        <v>8145</v>
      </c>
      <c r="L972" s="260">
        <v>0</v>
      </c>
      <c r="M972" s="260">
        <v>938</v>
      </c>
      <c r="N972" s="261">
        <v>19806</v>
      </c>
    </row>
    <row r="973" spans="1:14" s="62" customFormat="1" ht="12">
      <c r="A973" s="255">
        <v>497</v>
      </c>
      <c r="B973" s="255">
        <v>497117672</v>
      </c>
      <c r="C973" s="256" t="s">
        <v>299</v>
      </c>
      <c r="D973" s="255">
        <v>117</v>
      </c>
      <c r="E973" s="256" t="s">
        <v>36</v>
      </c>
      <c r="F973" s="255">
        <v>672</v>
      </c>
      <c r="G973" s="256" t="s">
        <v>55</v>
      </c>
      <c r="H973" s="257">
        <v>3</v>
      </c>
      <c r="I973" s="258"/>
      <c r="J973" s="259">
        <v>9220</v>
      </c>
      <c r="K973" s="260">
        <v>3712</v>
      </c>
      <c r="L973" s="260">
        <v>0</v>
      </c>
      <c r="M973" s="260">
        <v>938</v>
      </c>
      <c r="N973" s="261">
        <v>13870</v>
      </c>
    </row>
    <row r="974" spans="1:14" s="62" customFormat="1" ht="12">
      <c r="A974" s="255">
        <v>497</v>
      </c>
      <c r="B974" s="255">
        <v>497117674</v>
      </c>
      <c r="C974" s="256" t="s">
        <v>299</v>
      </c>
      <c r="D974" s="255">
        <v>117</v>
      </c>
      <c r="E974" s="256" t="s">
        <v>36</v>
      </c>
      <c r="F974" s="255">
        <v>674</v>
      </c>
      <c r="G974" s="256" t="s">
        <v>39</v>
      </c>
      <c r="H974" s="257">
        <v>10</v>
      </c>
      <c r="I974" s="258"/>
      <c r="J974" s="259">
        <v>12563</v>
      </c>
      <c r="K974" s="260">
        <v>6820</v>
      </c>
      <c r="L974" s="260">
        <v>0</v>
      </c>
      <c r="M974" s="260">
        <v>938</v>
      </c>
      <c r="N974" s="261">
        <v>20321</v>
      </c>
    </row>
    <row r="975" spans="1:14" s="62" customFormat="1" ht="12">
      <c r="A975" s="255">
        <v>497</v>
      </c>
      <c r="B975" s="255">
        <v>497117680</v>
      </c>
      <c r="C975" s="256" t="s">
        <v>299</v>
      </c>
      <c r="D975" s="255">
        <v>117</v>
      </c>
      <c r="E975" s="256" t="s">
        <v>36</v>
      </c>
      <c r="F975" s="255">
        <v>680</v>
      </c>
      <c r="G975" s="256" t="s">
        <v>158</v>
      </c>
      <c r="H975" s="257">
        <v>5.5</v>
      </c>
      <c r="I975" s="258"/>
      <c r="J975" s="259">
        <v>9394</v>
      </c>
      <c r="K975" s="260">
        <v>3542</v>
      </c>
      <c r="L975" s="260">
        <v>0</v>
      </c>
      <c r="M975" s="260">
        <v>938</v>
      </c>
      <c r="N975" s="261">
        <v>13874</v>
      </c>
    </row>
    <row r="976" spans="1:14" s="62" customFormat="1" ht="12">
      <c r="A976" s="255">
        <v>497</v>
      </c>
      <c r="B976" s="255">
        <v>497117683</v>
      </c>
      <c r="C976" s="256" t="s">
        <v>299</v>
      </c>
      <c r="D976" s="255">
        <v>117</v>
      </c>
      <c r="E976" s="256" t="s">
        <v>36</v>
      </c>
      <c r="F976" s="255">
        <v>683</v>
      </c>
      <c r="G976" s="256" t="s">
        <v>40</v>
      </c>
      <c r="H976" s="257">
        <v>3.5</v>
      </c>
      <c r="I976" s="258"/>
      <c r="J976" s="259">
        <v>11176</v>
      </c>
      <c r="K976" s="260">
        <v>9063</v>
      </c>
      <c r="L976" s="260">
        <v>0</v>
      </c>
      <c r="M976" s="260">
        <v>938</v>
      </c>
      <c r="N976" s="261">
        <v>21177</v>
      </c>
    </row>
    <row r="977" spans="1:14" s="62" customFormat="1" ht="12">
      <c r="A977" s="255">
        <v>497</v>
      </c>
      <c r="B977" s="255">
        <v>497117750</v>
      </c>
      <c r="C977" s="256" t="s">
        <v>299</v>
      </c>
      <c r="D977" s="255">
        <v>117</v>
      </c>
      <c r="E977" s="256" t="s">
        <v>36</v>
      </c>
      <c r="F977" s="255">
        <v>750</v>
      </c>
      <c r="G977" s="256" t="s">
        <v>42</v>
      </c>
      <c r="H977" s="257">
        <v>1.5</v>
      </c>
      <c r="I977" s="258"/>
      <c r="J977" s="259">
        <v>10122</v>
      </c>
      <c r="K977" s="260">
        <v>6409</v>
      </c>
      <c r="L977" s="260">
        <v>0</v>
      </c>
      <c r="M977" s="260">
        <v>938</v>
      </c>
      <c r="N977" s="261">
        <v>17469</v>
      </c>
    </row>
    <row r="978" spans="1:14" s="62" customFormat="1" ht="12">
      <c r="A978" s="255">
        <v>497</v>
      </c>
      <c r="B978" s="255">
        <v>497117755</v>
      </c>
      <c r="C978" s="256" t="s">
        <v>299</v>
      </c>
      <c r="D978" s="255">
        <v>117</v>
      </c>
      <c r="E978" s="256" t="s">
        <v>36</v>
      </c>
      <c r="F978" s="255">
        <v>755</v>
      </c>
      <c r="G978" s="256" t="s">
        <v>43</v>
      </c>
      <c r="H978" s="257">
        <v>4</v>
      </c>
      <c r="I978" s="258"/>
      <c r="J978" s="259">
        <v>14351</v>
      </c>
      <c r="K978" s="260">
        <v>6707</v>
      </c>
      <c r="L978" s="260">
        <v>0</v>
      </c>
      <c r="M978" s="260">
        <v>938</v>
      </c>
      <c r="N978" s="261">
        <v>21996</v>
      </c>
    </row>
    <row r="979" spans="1:14" s="62" customFormat="1" ht="12">
      <c r="A979" s="255">
        <v>497</v>
      </c>
      <c r="B979" s="255">
        <v>497117766</v>
      </c>
      <c r="C979" s="256" t="s">
        <v>299</v>
      </c>
      <c r="D979" s="255">
        <v>117</v>
      </c>
      <c r="E979" s="256" t="s">
        <v>36</v>
      </c>
      <c r="F979" s="255">
        <v>766</v>
      </c>
      <c r="G979" s="256" t="s">
        <v>248</v>
      </c>
      <c r="H979" s="257">
        <v>2</v>
      </c>
      <c r="I979" s="258"/>
      <c r="J979" s="259">
        <v>12439</v>
      </c>
      <c r="K979" s="260">
        <v>4390</v>
      </c>
      <c r="L979" s="260">
        <v>0</v>
      </c>
      <c r="M979" s="260">
        <v>938</v>
      </c>
      <c r="N979" s="261">
        <v>17767</v>
      </c>
    </row>
    <row r="980" spans="1:14" s="62" customFormat="1" ht="12">
      <c r="A980" s="255">
        <v>498</v>
      </c>
      <c r="B980" s="255">
        <v>498281061</v>
      </c>
      <c r="C980" s="256" t="s">
        <v>307</v>
      </c>
      <c r="D980" s="255">
        <v>281</v>
      </c>
      <c r="E980" s="256" t="s">
        <v>152</v>
      </c>
      <c r="F980" s="255">
        <v>61</v>
      </c>
      <c r="G980" s="256" t="s">
        <v>154</v>
      </c>
      <c r="H980" s="257">
        <v>1</v>
      </c>
      <c r="I980" s="258"/>
      <c r="J980" s="259">
        <v>14389</v>
      </c>
      <c r="K980" s="260">
        <v>887</v>
      </c>
      <c r="L980" s="260">
        <v>0</v>
      </c>
      <c r="M980" s="260">
        <v>938</v>
      </c>
      <c r="N980" s="261">
        <v>16214</v>
      </c>
    </row>
    <row r="981" spans="1:14" s="62" customFormat="1" ht="12">
      <c r="A981" s="255">
        <v>498</v>
      </c>
      <c r="B981" s="255">
        <v>498281087</v>
      </c>
      <c r="C981" s="256" t="s">
        <v>307</v>
      </c>
      <c r="D981" s="255">
        <v>281</v>
      </c>
      <c r="E981" s="256" t="s">
        <v>152</v>
      </c>
      <c r="F981" s="255">
        <v>87</v>
      </c>
      <c r="G981" s="256" t="s">
        <v>155</v>
      </c>
      <c r="H981" s="257">
        <v>1</v>
      </c>
      <c r="I981" s="258"/>
      <c r="J981" s="259">
        <v>11393.198282458285</v>
      </c>
      <c r="K981" s="260">
        <v>4928</v>
      </c>
      <c r="L981" s="260">
        <v>0</v>
      </c>
      <c r="M981" s="260">
        <v>938</v>
      </c>
      <c r="N981" s="261">
        <v>17259.198282458285</v>
      </c>
    </row>
    <row r="982" spans="1:14" s="62" customFormat="1" ht="12">
      <c r="A982" s="255">
        <v>498</v>
      </c>
      <c r="B982" s="255">
        <v>498281137</v>
      </c>
      <c r="C982" s="256" t="s">
        <v>307</v>
      </c>
      <c r="D982" s="255">
        <v>281</v>
      </c>
      <c r="E982" s="256" t="s">
        <v>152</v>
      </c>
      <c r="F982" s="255">
        <v>137</v>
      </c>
      <c r="G982" s="256" t="s">
        <v>202</v>
      </c>
      <c r="H982" s="257">
        <v>1</v>
      </c>
      <c r="I982" s="258"/>
      <c r="J982" s="259">
        <v>15039</v>
      </c>
      <c r="K982" s="260">
        <v>0</v>
      </c>
      <c r="L982" s="260">
        <v>0</v>
      </c>
      <c r="M982" s="260">
        <v>938</v>
      </c>
      <c r="N982" s="261">
        <v>15977</v>
      </c>
    </row>
    <row r="983" spans="1:14" s="62" customFormat="1" ht="12">
      <c r="A983" s="255">
        <v>498</v>
      </c>
      <c r="B983" s="255">
        <v>498281281</v>
      </c>
      <c r="C983" s="256" t="s">
        <v>307</v>
      </c>
      <c r="D983" s="255">
        <v>281</v>
      </c>
      <c r="E983" s="256" t="s">
        <v>152</v>
      </c>
      <c r="F983" s="255">
        <v>281</v>
      </c>
      <c r="G983" s="256" t="s">
        <v>152</v>
      </c>
      <c r="H983" s="257">
        <v>362.78999999999996</v>
      </c>
      <c r="I983" s="258"/>
      <c r="J983" s="259">
        <v>13988</v>
      </c>
      <c r="K983" s="260">
        <v>0</v>
      </c>
      <c r="L983" s="260">
        <v>0</v>
      </c>
      <c r="M983" s="260">
        <v>938</v>
      </c>
      <c r="N983" s="261">
        <v>14926</v>
      </c>
    </row>
    <row r="984" spans="1:14" s="62" customFormat="1" ht="12">
      <c r="A984" s="255">
        <v>498</v>
      </c>
      <c r="B984" s="255">
        <v>498281332</v>
      </c>
      <c r="C984" s="256" t="s">
        <v>307</v>
      </c>
      <c r="D984" s="255">
        <v>281</v>
      </c>
      <c r="E984" s="256" t="s">
        <v>152</v>
      </c>
      <c r="F984" s="255">
        <v>332</v>
      </c>
      <c r="G984" s="256" t="s">
        <v>205</v>
      </c>
      <c r="H984" s="257">
        <v>2</v>
      </c>
      <c r="I984" s="258"/>
      <c r="J984" s="259">
        <v>14389</v>
      </c>
      <c r="K984" s="260">
        <v>1088</v>
      </c>
      <c r="L984" s="260">
        <v>0</v>
      </c>
      <c r="M984" s="260">
        <v>938</v>
      </c>
      <c r="N984" s="261">
        <v>16415</v>
      </c>
    </row>
    <row r="985" spans="1:14" s="62" customFormat="1" ht="12">
      <c r="A985" s="255">
        <v>499</v>
      </c>
      <c r="B985" s="255">
        <v>499061024</v>
      </c>
      <c r="C985" s="256" t="s">
        <v>566</v>
      </c>
      <c r="D985" s="255">
        <v>61</v>
      </c>
      <c r="E985" s="256" t="s">
        <v>154</v>
      </c>
      <c r="F985" s="255">
        <v>24</v>
      </c>
      <c r="G985" s="256" t="s">
        <v>34</v>
      </c>
      <c r="H985" s="257">
        <v>1</v>
      </c>
      <c r="I985" s="258"/>
      <c r="J985" s="259">
        <v>11023</v>
      </c>
      <c r="K985" s="260">
        <v>2906</v>
      </c>
      <c r="L985" s="260">
        <v>0</v>
      </c>
      <c r="M985" s="260">
        <v>938</v>
      </c>
      <c r="N985" s="261">
        <v>14867</v>
      </c>
    </row>
    <row r="986" spans="1:14" s="62" customFormat="1" ht="12">
      <c r="A986" s="255">
        <v>499</v>
      </c>
      <c r="B986" s="255">
        <v>499061061</v>
      </c>
      <c r="C986" s="256" t="s">
        <v>566</v>
      </c>
      <c r="D986" s="255">
        <v>61</v>
      </c>
      <c r="E986" s="256" t="s">
        <v>154</v>
      </c>
      <c r="F986" s="255">
        <v>61</v>
      </c>
      <c r="G986" s="256" t="s">
        <v>154</v>
      </c>
      <c r="H986" s="257">
        <v>153.75999999999996</v>
      </c>
      <c r="I986" s="258"/>
      <c r="J986" s="259">
        <v>12769</v>
      </c>
      <c r="K986" s="260">
        <v>787</v>
      </c>
      <c r="L986" s="260">
        <v>0</v>
      </c>
      <c r="M986" s="260">
        <v>938</v>
      </c>
      <c r="N986" s="261">
        <v>14494</v>
      </c>
    </row>
    <row r="987" spans="1:14" s="62" customFormat="1" ht="12">
      <c r="A987" s="255">
        <v>499</v>
      </c>
      <c r="B987" s="255">
        <v>499061087</v>
      </c>
      <c r="C987" s="256" t="s">
        <v>566</v>
      </c>
      <c r="D987" s="255">
        <v>61</v>
      </c>
      <c r="E987" s="256" t="s">
        <v>154</v>
      </c>
      <c r="F987" s="255">
        <v>87</v>
      </c>
      <c r="G987" s="256" t="s">
        <v>155</v>
      </c>
      <c r="H987" s="257">
        <v>2.0499999999999998</v>
      </c>
      <c r="I987" s="258"/>
      <c r="J987" s="259">
        <v>11393.198282458285</v>
      </c>
      <c r="K987" s="260">
        <v>4928</v>
      </c>
      <c r="L987" s="260">
        <v>0</v>
      </c>
      <c r="M987" s="260">
        <v>938</v>
      </c>
      <c r="N987" s="261">
        <v>17259.198282458285</v>
      </c>
    </row>
    <row r="988" spans="1:14" s="62" customFormat="1" ht="12">
      <c r="A988" s="255">
        <v>499</v>
      </c>
      <c r="B988" s="255">
        <v>499061111</v>
      </c>
      <c r="C988" s="256" t="s">
        <v>566</v>
      </c>
      <c r="D988" s="255">
        <v>61</v>
      </c>
      <c r="E988" s="256" t="s">
        <v>154</v>
      </c>
      <c r="F988" s="255">
        <v>111</v>
      </c>
      <c r="G988" s="256" t="s">
        <v>245</v>
      </c>
      <c r="H988" s="257">
        <v>1</v>
      </c>
      <c r="I988" s="258"/>
      <c r="J988" s="259">
        <v>15484</v>
      </c>
      <c r="K988" s="260">
        <v>3599</v>
      </c>
      <c r="L988" s="260">
        <v>0</v>
      </c>
      <c r="M988" s="260">
        <v>938</v>
      </c>
      <c r="N988" s="261">
        <v>20021</v>
      </c>
    </row>
    <row r="989" spans="1:14" s="62" customFormat="1" ht="12">
      <c r="A989" s="255">
        <v>499</v>
      </c>
      <c r="B989" s="255">
        <v>499061137</v>
      </c>
      <c r="C989" s="256" t="s">
        <v>566</v>
      </c>
      <c r="D989" s="255">
        <v>61</v>
      </c>
      <c r="E989" s="256" t="s">
        <v>154</v>
      </c>
      <c r="F989" s="255">
        <v>137</v>
      </c>
      <c r="G989" s="256" t="s">
        <v>202</v>
      </c>
      <c r="H989" s="257">
        <v>4.53</v>
      </c>
      <c r="I989" s="258"/>
      <c r="J989" s="259">
        <v>14226</v>
      </c>
      <c r="K989" s="260">
        <v>0</v>
      </c>
      <c r="L989" s="260">
        <v>0</v>
      </c>
      <c r="M989" s="260">
        <v>938</v>
      </c>
      <c r="N989" s="261">
        <v>15164</v>
      </c>
    </row>
    <row r="990" spans="1:14" s="62" customFormat="1" ht="12">
      <c r="A990" s="255">
        <v>499</v>
      </c>
      <c r="B990" s="255">
        <v>499061159</v>
      </c>
      <c r="C990" s="256" t="s">
        <v>566</v>
      </c>
      <c r="D990" s="255">
        <v>61</v>
      </c>
      <c r="E990" s="256" t="s">
        <v>154</v>
      </c>
      <c r="F990" s="255">
        <v>159</v>
      </c>
      <c r="G990" s="256" t="s">
        <v>156</v>
      </c>
      <c r="H990" s="257">
        <v>0.05</v>
      </c>
      <c r="I990" s="258"/>
      <c r="J990" s="259">
        <v>10768.938384473198</v>
      </c>
      <c r="K990" s="260">
        <v>5200</v>
      </c>
      <c r="L990" s="260">
        <v>0</v>
      </c>
      <c r="M990" s="260">
        <v>938</v>
      </c>
      <c r="N990" s="261">
        <v>16906.9383844732</v>
      </c>
    </row>
    <row r="991" spans="1:14" s="62" customFormat="1" ht="12">
      <c r="A991" s="255">
        <v>499</v>
      </c>
      <c r="B991" s="255">
        <v>499061161</v>
      </c>
      <c r="C991" s="256" t="s">
        <v>566</v>
      </c>
      <c r="D991" s="255">
        <v>61</v>
      </c>
      <c r="E991" s="256" t="s">
        <v>154</v>
      </c>
      <c r="F991" s="255">
        <v>161</v>
      </c>
      <c r="G991" s="256" t="s">
        <v>157</v>
      </c>
      <c r="H991" s="257">
        <v>5.3100000000000005</v>
      </c>
      <c r="I991" s="258"/>
      <c r="J991" s="259">
        <v>15564</v>
      </c>
      <c r="K991" s="260">
        <v>6558</v>
      </c>
      <c r="L991" s="260">
        <v>0</v>
      </c>
      <c r="M991" s="260">
        <v>938</v>
      </c>
      <c r="N991" s="261">
        <v>23060</v>
      </c>
    </row>
    <row r="992" spans="1:14" s="62" customFormat="1" ht="12">
      <c r="A992" s="255">
        <v>499</v>
      </c>
      <c r="B992" s="255">
        <v>499061278</v>
      </c>
      <c r="C992" s="256" t="s">
        <v>566</v>
      </c>
      <c r="D992" s="255">
        <v>61</v>
      </c>
      <c r="E992" s="256" t="s">
        <v>154</v>
      </c>
      <c r="F992" s="255">
        <v>278</v>
      </c>
      <c r="G992" s="256" t="s">
        <v>196</v>
      </c>
      <c r="H992" s="257">
        <v>2.8899999999999997</v>
      </c>
      <c r="I992" s="258"/>
      <c r="J992" s="259">
        <v>12510</v>
      </c>
      <c r="K992" s="260">
        <v>2853</v>
      </c>
      <c r="L992" s="260">
        <v>0</v>
      </c>
      <c r="M992" s="260">
        <v>938</v>
      </c>
      <c r="N992" s="261">
        <v>16301</v>
      </c>
    </row>
    <row r="993" spans="1:14" s="62" customFormat="1" ht="12">
      <c r="A993" s="255">
        <v>499</v>
      </c>
      <c r="B993" s="255">
        <v>499061281</v>
      </c>
      <c r="C993" s="256" t="s">
        <v>566</v>
      </c>
      <c r="D993" s="255">
        <v>61</v>
      </c>
      <c r="E993" s="256" t="s">
        <v>154</v>
      </c>
      <c r="F993" s="255">
        <v>281</v>
      </c>
      <c r="G993" s="256" t="s">
        <v>152</v>
      </c>
      <c r="H993" s="257">
        <v>365.96000000000004</v>
      </c>
      <c r="I993" s="258"/>
      <c r="J993" s="259">
        <v>13730</v>
      </c>
      <c r="K993" s="260">
        <v>0</v>
      </c>
      <c r="L993" s="260">
        <v>0</v>
      </c>
      <c r="M993" s="260">
        <v>938</v>
      </c>
      <c r="N993" s="261">
        <v>14668</v>
      </c>
    </row>
    <row r="994" spans="1:14" s="62" customFormat="1" ht="12">
      <c r="A994" s="255">
        <v>499</v>
      </c>
      <c r="B994" s="255">
        <v>499061332</v>
      </c>
      <c r="C994" s="256" t="s">
        <v>566</v>
      </c>
      <c r="D994" s="255">
        <v>61</v>
      </c>
      <c r="E994" s="256" t="s">
        <v>154</v>
      </c>
      <c r="F994" s="255">
        <v>332</v>
      </c>
      <c r="G994" s="256" t="s">
        <v>205</v>
      </c>
      <c r="H994" s="257">
        <v>5</v>
      </c>
      <c r="I994" s="258"/>
      <c r="J994" s="259">
        <v>13608</v>
      </c>
      <c r="K994" s="260">
        <v>1029</v>
      </c>
      <c r="L994" s="260">
        <v>0</v>
      </c>
      <c r="M994" s="260">
        <v>938</v>
      </c>
      <c r="N994" s="261">
        <v>15575</v>
      </c>
    </row>
    <row r="995" spans="1:14" s="62" customFormat="1" ht="12">
      <c r="A995" s="255">
        <v>499</v>
      </c>
      <c r="B995" s="255">
        <v>499061670</v>
      </c>
      <c r="C995" s="256" t="s">
        <v>566</v>
      </c>
      <c r="D995" s="255">
        <v>61</v>
      </c>
      <c r="E995" s="256" t="s">
        <v>154</v>
      </c>
      <c r="F995" s="255">
        <v>670</v>
      </c>
      <c r="G995" s="256" t="s">
        <v>38</v>
      </c>
      <c r="H995" s="257">
        <v>1</v>
      </c>
      <c r="I995" s="258"/>
      <c r="J995" s="259">
        <v>11860.017285714284</v>
      </c>
      <c r="K995" s="260">
        <v>9008</v>
      </c>
      <c r="L995" s="260">
        <v>0</v>
      </c>
      <c r="M995" s="260">
        <v>938</v>
      </c>
      <c r="N995" s="261">
        <v>21806.017285714282</v>
      </c>
    </row>
    <row r="996" spans="1:14" s="62" customFormat="1" ht="12">
      <c r="A996" s="255">
        <v>499</v>
      </c>
      <c r="B996" s="255">
        <v>499061672</v>
      </c>
      <c r="C996" s="256" t="s">
        <v>566</v>
      </c>
      <c r="D996" s="255">
        <v>61</v>
      </c>
      <c r="E996" s="256" t="s">
        <v>154</v>
      </c>
      <c r="F996" s="255">
        <v>672</v>
      </c>
      <c r="G996" s="256" t="s">
        <v>55</v>
      </c>
      <c r="H996" s="257">
        <v>1</v>
      </c>
      <c r="I996" s="258"/>
      <c r="J996" s="259">
        <v>15661</v>
      </c>
      <c r="K996" s="260">
        <v>6306</v>
      </c>
      <c r="L996" s="260">
        <v>0</v>
      </c>
      <c r="M996" s="260">
        <v>938</v>
      </c>
      <c r="N996" s="261">
        <v>22905</v>
      </c>
    </row>
    <row r="997" spans="1:14" s="62" customFormat="1" ht="12">
      <c r="A997" s="255">
        <v>499</v>
      </c>
      <c r="B997" s="255">
        <v>499061680</v>
      </c>
      <c r="C997" s="256" t="s">
        <v>566</v>
      </c>
      <c r="D997" s="255">
        <v>61</v>
      </c>
      <c r="E997" s="256" t="s">
        <v>154</v>
      </c>
      <c r="F997" s="255">
        <v>680</v>
      </c>
      <c r="G997" s="256" t="s">
        <v>158</v>
      </c>
      <c r="H997" s="257">
        <v>1</v>
      </c>
      <c r="I997" s="258"/>
      <c r="J997" s="259">
        <v>11273.492822523163</v>
      </c>
      <c r="K997" s="260">
        <v>4250</v>
      </c>
      <c r="L997" s="260">
        <v>0</v>
      </c>
      <c r="M997" s="260">
        <v>938</v>
      </c>
      <c r="N997" s="261">
        <v>16461.492822523163</v>
      </c>
    </row>
    <row r="998" spans="1:14" s="62" customFormat="1" ht="12">
      <c r="A998" s="255">
        <v>3501</v>
      </c>
      <c r="B998" s="255">
        <v>3501061061</v>
      </c>
      <c r="C998" s="256" t="s">
        <v>308</v>
      </c>
      <c r="D998" s="255">
        <v>61</v>
      </c>
      <c r="E998" s="256" t="s">
        <v>154</v>
      </c>
      <c r="F998" s="255">
        <v>61</v>
      </c>
      <c r="G998" s="256" t="s">
        <v>154</v>
      </c>
      <c r="H998" s="257">
        <v>33.200000000000003</v>
      </c>
      <c r="I998" s="258"/>
      <c r="J998" s="259">
        <v>15321</v>
      </c>
      <c r="K998" s="260">
        <v>945</v>
      </c>
      <c r="L998" s="260">
        <v>0</v>
      </c>
      <c r="M998" s="260">
        <v>938</v>
      </c>
      <c r="N998" s="261">
        <v>17204</v>
      </c>
    </row>
    <row r="999" spans="1:14" s="62" customFormat="1" ht="12">
      <c r="A999" s="255">
        <v>3501</v>
      </c>
      <c r="B999" s="255">
        <v>3501061087</v>
      </c>
      <c r="C999" s="256" t="s">
        <v>308</v>
      </c>
      <c r="D999" s="255">
        <v>61</v>
      </c>
      <c r="E999" s="256" t="s">
        <v>154</v>
      </c>
      <c r="F999" s="255">
        <v>87</v>
      </c>
      <c r="G999" s="256" t="s">
        <v>155</v>
      </c>
      <c r="H999" s="257">
        <v>0.79</v>
      </c>
      <c r="I999" s="258"/>
      <c r="J999" s="259">
        <v>11393.198282458285</v>
      </c>
      <c r="K999" s="260">
        <v>4928</v>
      </c>
      <c r="L999" s="260">
        <v>0</v>
      </c>
      <c r="M999" s="260">
        <v>938</v>
      </c>
      <c r="N999" s="261">
        <v>17259.198282458285</v>
      </c>
    </row>
    <row r="1000" spans="1:14" s="62" customFormat="1" ht="12">
      <c r="A1000" s="255">
        <v>3501</v>
      </c>
      <c r="B1000" s="255">
        <v>3501061137</v>
      </c>
      <c r="C1000" s="256" t="s">
        <v>308</v>
      </c>
      <c r="D1000" s="255">
        <v>61</v>
      </c>
      <c r="E1000" s="256" t="s">
        <v>154</v>
      </c>
      <c r="F1000" s="255">
        <v>137</v>
      </c>
      <c r="G1000" s="256" t="s">
        <v>202</v>
      </c>
      <c r="H1000" s="257">
        <v>72.010000000000005</v>
      </c>
      <c r="I1000" s="258"/>
      <c r="J1000" s="259">
        <v>16189</v>
      </c>
      <c r="K1000" s="260">
        <v>0</v>
      </c>
      <c r="L1000" s="260">
        <v>0</v>
      </c>
      <c r="M1000" s="260">
        <v>938</v>
      </c>
      <c r="N1000" s="261">
        <v>17127</v>
      </c>
    </row>
    <row r="1001" spans="1:14" s="62" customFormat="1" ht="12">
      <c r="A1001" s="255">
        <v>3501</v>
      </c>
      <c r="B1001" s="255">
        <v>3501061210</v>
      </c>
      <c r="C1001" s="256" t="s">
        <v>308</v>
      </c>
      <c r="D1001" s="255">
        <v>61</v>
      </c>
      <c r="E1001" s="256" t="s">
        <v>154</v>
      </c>
      <c r="F1001" s="255">
        <v>210</v>
      </c>
      <c r="G1001" s="256" t="s">
        <v>194</v>
      </c>
      <c r="H1001" s="257">
        <v>1</v>
      </c>
      <c r="I1001" s="258"/>
      <c r="J1001" s="259">
        <v>15161</v>
      </c>
      <c r="K1001" s="260">
        <v>6220</v>
      </c>
      <c r="L1001" s="260">
        <v>0</v>
      </c>
      <c r="M1001" s="260">
        <v>938</v>
      </c>
      <c r="N1001" s="261">
        <v>22319</v>
      </c>
    </row>
    <row r="1002" spans="1:14" s="62" customFormat="1" ht="12">
      <c r="A1002" s="255">
        <v>3501</v>
      </c>
      <c r="B1002" s="255">
        <v>3501061227</v>
      </c>
      <c r="C1002" s="256" t="s">
        <v>308</v>
      </c>
      <c r="D1002" s="255">
        <v>61</v>
      </c>
      <c r="E1002" s="256" t="s">
        <v>154</v>
      </c>
      <c r="F1002" s="255">
        <v>227</v>
      </c>
      <c r="G1002" s="256" t="s">
        <v>247</v>
      </c>
      <c r="H1002" s="257">
        <v>1</v>
      </c>
      <c r="I1002" s="258"/>
      <c r="J1002" s="259">
        <v>12677.874415781485</v>
      </c>
      <c r="K1002" s="260">
        <v>3649</v>
      </c>
      <c r="L1002" s="260">
        <v>0</v>
      </c>
      <c r="M1002" s="260">
        <v>938</v>
      </c>
      <c r="N1002" s="261">
        <v>17264.874415781487</v>
      </c>
    </row>
    <row r="1003" spans="1:14" s="62" customFormat="1" ht="12">
      <c r="A1003" s="255">
        <v>3501</v>
      </c>
      <c r="B1003" s="255">
        <v>3501061278</v>
      </c>
      <c r="C1003" s="256" t="s">
        <v>308</v>
      </c>
      <c r="D1003" s="255">
        <v>61</v>
      </c>
      <c r="E1003" s="256" t="s">
        <v>154</v>
      </c>
      <c r="F1003" s="255">
        <v>278</v>
      </c>
      <c r="G1003" s="256" t="s">
        <v>196</v>
      </c>
      <c r="H1003" s="257">
        <v>3</v>
      </c>
      <c r="I1003" s="258"/>
      <c r="J1003" s="259">
        <v>15462</v>
      </c>
      <c r="K1003" s="260">
        <v>3526</v>
      </c>
      <c r="L1003" s="260">
        <v>0</v>
      </c>
      <c r="M1003" s="260">
        <v>938</v>
      </c>
      <c r="N1003" s="261">
        <v>19926</v>
      </c>
    </row>
    <row r="1004" spans="1:14" s="62" customFormat="1" ht="12">
      <c r="A1004" s="255">
        <v>3501</v>
      </c>
      <c r="B1004" s="255">
        <v>3501061281</v>
      </c>
      <c r="C1004" s="256" t="s">
        <v>308</v>
      </c>
      <c r="D1004" s="255">
        <v>61</v>
      </c>
      <c r="E1004" s="256" t="s">
        <v>154</v>
      </c>
      <c r="F1004" s="255">
        <v>281</v>
      </c>
      <c r="G1004" s="256" t="s">
        <v>152</v>
      </c>
      <c r="H1004" s="257">
        <v>129.03</v>
      </c>
      <c r="I1004" s="258"/>
      <c r="J1004" s="259">
        <v>15927</v>
      </c>
      <c r="K1004" s="260">
        <v>0</v>
      </c>
      <c r="L1004" s="260">
        <v>0</v>
      </c>
      <c r="M1004" s="260">
        <v>938</v>
      </c>
      <c r="N1004" s="261">
        <v>16865</v>
      </c>
    </row>
    <row r="1005" spans="1:14" s="62" customFormat="1" ht="12">
      <c r="A1005" s="255">
        <v>3501</v>
      </c>
      <c r="B1005" s="255">
        <v>3501061325</v>
      </c>
      <c r="C1005" s="256" t="s">
        <v>308</v>
      </c>
      <c r="D1005" s="255">
        <v>61</v>
      </c>
      <c r="E1005" s="256" t="s">
        <v>154</v>
      </c>
      <c r="F1005" s="255">
        <v>325</v>
      </c>
      <c r="G1005" s="256" t="s">
        <v>204</v>
      </c>
      <c r="H1005" s="257">
        <v>3</v>
      </c>
      <c r="I1005" s="258"/>
      <c r="J1005" s="259">
        <v>15838</v>
      </c>
      <c r="K1005" s="260">
        <v>2213</v>
      </c>
      <c r="L1005" s="260">
        <v>0</v>
      </c>
      <c r="M1005" s="260">
        <v>938</v>
      </c>
      <c r="N1005" s="261">
        <v>18989</v>
      </c>
    </row>
    <row r="1006" spans="1:14" s="62" customFormat="1" ht="12">
      <c r="A1006" s="255">
        <v>3501</v>
      </c>
      <c r="B1006" s="255">
        <v>3501061332</v>
      </c>
      <c r="C1006" s="256" t="s">
        <v>308</v>
      </c>
      <c r="D1006" s="255">
        <v>61</v>
      </c>
      <c r="E1006" s="256" t="s">
        <v>154</v>
      </c>
      <c r="F1006" s="255">
        <v>332</v>
      </c>
      <c r="G1006" s="256" t="s">
        <v>205</v>
      </c>
      <c r="H1006" s="257">
        <v>1</v>
      </c>
      <c r="I1006" s="258"/>
      <c r="J1006" s="259">
        <v>16914</v>
      </c>
      <c r="K1006" s="260">
        <v>1279</v>
      </c>
      <c r="L1006" s="260">
        <v>0</v>
      </c>
      <c r="M1006" s="260">
        <v>938</v>
      </c>
      <c r="N1006" s="261">
        <v>19131</v>
      </c>
    </row>
    <row r="1007" spans="1:14" s="62" customFormat="1" ht="12">
      <c r="A1007" s="255">
        <v>3502</v>
      </c>
      <c r="B1007" s="255">
        <v>3502281061</v>
      </c>
      <c r="C1007" s="256" t="s">
        <v>309</v>
      </c>
      <c r="D1007" s="255">
        <v>281</v>
      </c>
      <c r="E1007" s="256" t="s">
        <v>152</v>
      </c>
      <c r="F1007" s="255">
        <v>61</v>
      </c>
      <c r="G1007" s="256" t="s">
        <v>154</v>
      </c>
      <c r="H1007" s="257">
        <v>2</v>
      </c>
      <c r="I1007" s="258"/>
      <c r="J1007" s="259">
        <v>13608</v>
      </c>
      <c r="K1007" s="260">
        <v>839</v>
      </c>
      <c r="L1007" s="260">
        <v>0</v>
      </c>
      <c r="M1007" s="260">
        <v>938</v>
      </c>
      <c r="N1007" s="261">
        <v>15385</v>
      </c>
    </row>
    <row r="1008" spans="1:14" s="62" customFormat="1" ht="12">
      <c r="A1008" s="255">
        <v>3502</v>
      </c>
      <c r="B1008" s="255">
        <v>3502281137</v>
      </c>
      <c r="C1008" s="256" t="s">
        <v>309</v>
      </c>
      <c r="D1008" s="255">
        <v>281</v>
      </c>
      <c r="E1008" s="256" t="s">
        <v>152</v>
      </c>
      <c r="F1008" s="255">
        <v>137</v>
      </c>
      <c r="G1008" s="256" t="s">
        <v>202</v>
      </c>
      <c r="H1008" s="257">
        <v>1</v>
      </c>
      <c r="I1008" s="258"/>
      <c r="J1008" s="259">
        <v>15318.431573307351</v>
      </c>
      <c r="K1008" s="260">
        <v>0</v>
      </c>
      <c r="L1008" s="260">
        <v>0</v>
      </c>
      <c r="M1008" s="260">
        <v>938</v>
      </c>
      <c r="N1008" s="261">
        <v>16256.431573307351</v>
      </c>
    </row>
    <row r="1009" spans="1:14" s="62" customFormat="1" ht="12">
      <c r="A1009" s="255">
        <v>3502</v>
      </c>
      <c r="B1009" s="255">
        <v>3502281161</v>
      </c>
      <c r="C1009" s="256" t="s">
        <v>309</v>
      </c>
      <c r="D1009" s="255">
        <v>281</v>
      </c>
      <c r="E1009" s="256" t="s">
        <v>152</v>
      </c>
      <c r="F1009" s="255">
        <v>161</v>
      </c>
      <c r="G1009" s="256" t="s">
        <v>157</v>
      </c>
      <c r="H1009" s="257">
        <v>2</v>
      </c>
      <c r="I1009" s="258"/>
      <c r="J1009" s="259">
        <v>13681</v>
      </c>
      <c r="K1009" s="260">
        <v>5765</v>
      </c>
      <c r="L1009" s="260">
        <v>0</v>
      </c>
      <c r="M1009" s="260">
        <v>938</v>
      </c>
      <c r="N1009" s="261">
        <v>20384</v>
      </c>
    </row>
    <row r="1010" spans="1:14" s="62" customFormat="1" ht="12">
      <c r="A1010" s="255">
        <v>3502</v>
      </c>
      <c r="B1010" s="255">
        <v>3502281191</v>
      </c>
      <c r="C1010" s="256" t="s">
        <v>309</v>
      </c>
      <c r="D1010" s="255">
        <v>281</v>
      </c>
      <c r="E1010" s="256" t="s">
        <v>152</v>
      </c>
      <c r="F1010" s="255">
        <v>191</v>
      </c>
      <c r="G1010" s="256" t="s">
        <v>246</v>
      </c>
      <c r="H1010" s="257">
        <v>1</v>
      </c>
      <c r="I1010" s="258"/>
      <c r="J1010" s="259">
        <v>11781.634711211776</v>
      </c>
      <c r="K1010" s="260">
        <v>4050</v>
      </c>
      <c r="L1010" s="260">
        <v>0</v>
      </c>
      <c r="M1010" s="260">
        <v>938</v>
      </c>
      <c r="N1010" s="261">
        <v>16769.634711211776</v>
      </c>
    </row>
    <row r="1011" spans="1:14" s="62" customFormat="1" ht="12">
      <c r="A1011" s="255">
        <v>3502</v>
      </c>
      <c r="B1011" s="255">
        <v>3502281281</v>
      </c>
      <c r="C1011" s="256" t="s">
        <v>309</v>
      </c>
      <c r="D1011" s="255">
        <v>281</v>
      </c>
      <c r="E1011" s="256" t="s">
        <v>152</v>
      </c>
      <c r="F1011" s="255">
        <v>281</v>
      </c>
      <c r="G1011" s="256" t="s">
        <v>152</v>
      </c>
      <c r="H1011" s="257">
        <v>436.20000000000005</v>
      </c>
      <c r="I1011" s="258"/>
      <c r="J1011" s="259">
        <v>14697</v>
      </c>
      <c r="K1011" s="260">
        <v>0</v>
      </c>
      <c r="L1011" s="260">
        <v>0</v>
      </c>
      <c r="M1011" s="260">
        <v>938</v>
      </c>
      <c r="N1011" s="261">
        <v>15635</v>
      </c>
    </row>
    <row r="1012" spans="1:14" s="62" customFormat="1" ht="12">
      <c r="A1012" s="255">
        <v>3503</v>
      </c>
      <c r="B1012" s="255">
        <v>3503160031</v>
      </c>
      <c r="C1012" s="256" t="s">
        <v>567</v>
      </c>
      <c r="D1012" s="255">
        <v>160</v>
      </c>
      <c r="E1012" s="256" t="s">
        <v>140</v>
      </c>
      <c r="F1012" s="255">
        <v>31</v>
      </c>
      <c r="G1012" s="256" t="s">
        <v>80</v>
      </c>
      <c r="H1012" s="257">
        <v>7.0600000000000005</v>
      </c>
      <c r="I1012" s="258"/>
      <c r="J1012" s="259">
        <v>10496</v>
      </c>
      <c r="K1012" s="260">
        <v>5612</v>
      </c>
      <c r="L1012" s="260">
        <v>0</v>
      </c>
      <c r="M1012" s="260">
        <v>938</v>
      </c>
      <c r="N1012" s="261">
        <v>17046</v>
      </c>
    </row>
    <row r="1013" spans="1:14" s="62" customFormat="1" ht="12">
      <c r="A1013" s="255">
        <v>3503</v>
      </c>
      <c r="B1013" s="255">
        <v>3503160048</v>
      </c>
      <c r="C1013" s="256" t="s">
        <v>567</v>
      </c>
      <c r="D1013" s="255">
        <v>160</v>
      </c>
      <c r="E1013" s="256" t="s">
        <v>140</v>
      </c>
      <c r="F1013" s="255">
        <v>48</v>
      </c>
      <c r="G1013" s="256" t="s">
        <v>224</v>
      </c>
      <c r="H1013" s="257">
        <v>0.21000000000000002</v>
      </c>
      <c r="I1013" s="258"/>
      <c r="J1013" s="259">
        <v>9480</v>
      </c>
      <c r="K1013" s="260">
        <v>8481</v>
      </c>
      <c r="L1013" s="260">
        <v>0</v>
      </c>
      <c r="M1013" s="260">
        <v>938</v>
      </c>
      <c r="N1013" s="261">
        <v>18899</v>
      </c>
    </row>
    <row r="1014" spans="1:14" s="62" customFormat="1" ht="12">
      <c r="A1014" s="255">
        <v>3503</v>
      </c>
      <c r="B1014" s="255">
        <v>3503160056</v>
      </c>
      <c r="C1014" s="256" t="s">
        <v>567</v>
      </c>
      <c r="D1014" s="255">
        <v>160</v>
      </c>
      <c r="E1014" s="256" t="s">
        <v>140</v>
      </c>
      <c r="F1014" s="255">
        <v>56</v>
      </c>
      <c r="G1014" s="256" t="s">
        <v>139</v>
      </c>
      <c r="H1014" s="257">
        <v>8.9600000000000009</v>
      </c>
      <c r="I1014" s="258"/>
      <c r="J1014" s="259">
        <v>13270</v>
      </c>
      <c r="K1014" s="260">
        <v>5056</v>
      </c>
      <c r="L1014" s="260">
        <v>0</v>
      </c>
      <c r="M1014" s="260">
        <v>938</v>
      </c>
      <c r="N1014" s="261">
        <v>19264</v>
      </c>
    </row>
    <row r="1015" spans="1:14" s="62" customFormat="1" ht="12">
      <c r="A1015" s="255">
        <v>3503</v>
      </c>
      <c r="B1015" s="255">
        <v>3503160079</v>
      </c>
      <c r="C1015" s="256" t="s">
        <v>567</v>
      </c>
      <c r="D1015" s="255">
        <v>160</v>
      </c>
      <c r="E1015" s="256" t="s">
        <v>140</v>
      </c>
      <c r="F1015" s="255">
        <v>79</v>
      </c>
      <c r="G1015" s="256" t="s">
        <v>90</v>
      </c>
      <c r="H1015" s="257">
        <v>63.62</v>
      </c>
      <c r="I1015" s="258"/>
      <c r="J1015" s="259">
        <v>10784</v>
      </c>
      <c r="K1015" s="260">
        <v>29</v>
      </c>
      <c r="L1015" s="260">
        <v>0</v>
      </c>
      <c r="M1015" s="260">
        <v>938</v>
      </c>
      <c r="N1015" s="261">
        <v>11751</v>
      </c>
    </row>
    <row r="1016" spans="1:14" s="62" customFormat="1" ht="12">
      <c r="A1016" s="255">
        <v>3503</v>
      </c>
      <c r="B1016" s="255">
        <v>3503160128</v>
      </c>
      <c r="C1016" s="256" t="s">
        <v>567</v>
      </c>
      <c r="D1016" s="255">
        <v>160</v>
      </c>
      <c r="E1016" s="256" t="s">
        <v>140</v>
      </c>
      <c r="F1016" s="255">
        <v>128</v>
      </c>
      <c r="G1016" s="256" t="s">
        <v>128</v>
      </c>
      <c r="H1016" s="257">
        <v>1</v>
      </c>
      <c r="I1016" s="258"/>
      <c r="J1016" s="259">
        <v>13272.044194055101</v>
      </c>
      <c r="K1016" s="260">
        <v>1194</v>
      </c>
      <c r="L1016" s="260">
        <v>0</v>
      </c>
      <c r="M1016" s="260">
        <v>938</v>
      </c>
      <c r="N1016" s="261">
        <v>15404.044194055101</v>
      </c>
    </row>
    <row r="1017" spans="1:14" s="62" customFormat="1" ht="12">
      <c r="A1017" s="255">
        <v>3503</v>
      </c>
      <c r="B1017" s="255">
        <v>3503160149</v>
      </c>
      <c r="C1017" s="256" t="s">
        <v>567</v>
      </c>
      <c r="D1017" s="255">
        <v>160</v>
      </c>
      <c r="E1017" s="256" t="s">
        <v>140</v>
      </c>
      <c r="F1017" s="255">
        <v>149</v>
      </c>
      <c r="G1017" s="256" t="s">
        <v>81</v>
      </c>
      <c r="H1017" s="257">
        <v>4</v>
      </c>
      <c r="I1017" s="258"/>
      <c r="J1017" s="259">
        <v>15908.874332700392</v>
      </c>
      <c r="K1017" s="260">
        <v>588</v>
      </c>
      <c r="L1017" s="260">
        <v>0</v>
      </c>
      <c r="M1017" s="260">
        <v>938</v>
      </c>
      <c r="N1017" s="261">
        <v>17434.87433270039</v>
      </c>
    </row>
    <row r="1018" spans="1:14" s="62" customFormat="1" ht="12">
      <c r="A1018" s="255">
        <v>3503</v>
      </c>
      <c r="B1018" s="255">
        <v>3503160160</v>
      </c>
      <c r="C1018" s="256" t="s">
        <v>567</v>
      </c>
      <c r="D1018" s="255">
        <v>160</v>
      </c>
      <c r="E1018" s="256" t="s">
        <v>140</v>
      </c>
      <c r="F1018" s="255">
        <v>160</v>
      </c>
      <c r="G1018" s="256" t="s">
        <v>140</v>
      </c>
      <c r="H1018" s="257">
        <v>1002.1499999999994</v>
      </c>
      <c r="I1018" s="258"/>
      <c r="J1018" s="259">
        <v>13354</v>
      </c>
      <c r="K1018" s="260">
        <v>172</v>
      </c>
      <c r="L1018" s="260">
        <v>0</v>
      </c>
      <c r="M1018" s="260">
        <v>938</v>
      </c>
      <c r="N1018" s="261">
        <v>14464</v>
      </c>
    </row>
    <row r="1019" spans="1:14" s="62" customFormat="1" ht="12">
      <c r="A1019" s="255">
        <v>3503</v>
      </c>
      <c r="B1019" s="255">
        <v>3503160207</v>
      </c>
      <c r="C1019" s="256" t="s">
        <v>567</v>
      </c>
      <c r="D1019" s="255">
        <v>160</v>
      </c>
      <c r="E1019" s="256" t="s">
        <v>140</v>
      </c>
      <c r="F1019" s="255">
        <v>207</v>
      </c>
      <c r="G1019" s="256" t="s">
        <v>26</v>
      </c>
      <c r="H1019" s="257">
        <v>1</v>
      </c>
      <c r="I1019" s="258"/>
      <c r="J1019" s="259">
        <v>11623.258486675473</v>
      </c>
      <c r="K1019" s="260">
        <v>9053</v>
      </c>
      <c r="L1019" s="260">
        <v>0</v>
      </c>
      <c r="M1019" s="260">
        <v>938</v>
      </c>
      <c r="N1019" s="261">
        <v>21614.258486675473</v>
      </c>
    </row>
    <row r="1020" spans="1:14" s="62" customFormat="1" ht="12">
      <c r="A1020" s="255">
        <v>3503</v>
      </c>
      <c r="B1020" s="255">
        <v>3503160295</v>
      </c>
      <c r="C1020" s="256" t="s">
        <v>567</v>
      </c>
      <c r="D1020" s="255">
        <v>160</v>
      </c>
      <c r="E1020" s="256" t="s">
        <v>140</v>
      </c>
      <c r="F1020" s="255">
        <v>295</v>
      </c>
      <c r="G1020" s="256" t="s">
        <v>141</v>
      </c>
      <c r="H1020" s="257">
        <v>2</v>
      </c>
      <c r="I1020" s="258"/>
      <c r="J1020" s="259">
        <v>11051.234127764126</v>
      </c>
      <c r="K1020" s="260">
        <v>6824</v>
      </c>
      <c r="L1020" s="260">
        <v>0</v>
      </c>
      <c r="M1020" s="260">
        <v>938</v>
      </c>
      <c r="N1020" s="261">
        <v>18813.234127764124</v>
      </c>
    </row>
    <row r="1021" spans="1:14" s="62" customFormat="1" ht="12">
      <c r="A1021" s="255">
        <v>3503</v>
      </c>
      <c r="B1021" s="255">
        <v>3503160301</v>
      </c>
      <c r="C1021" s="256" t="s">
        <v>567</v>
      </c>
      <c r="D1021" s="255">
        <v>160</v>
      </c>
      <c r="E1021" s="256" t="s">
        <v>140</v>
      </c>
      <c r="F1021" s="255">
        <v>301</v>
      </c>
      <c r="G1021" s="256" t="s">
        <v>138</v>
      </c>
      <c r="H1021" s="257">
        <v>3</v>
      </c>
      <c r="I1021" s="258"/>
      <c r="J1021" s="259">
        <v>14734</v>
      </c>
      <c r="K1021" s="260">
        <v>5479</v>
      </c>
      <c r="L1021" s="260">
        <v>0</v>
      </c>
      <c r="M1021" s="260">
        <v>938</v>
      </c>
      <c r="N1021" s="261">
        <v>21151</v>
      </c>
    </row>
    <row r="1022" spans="1:14" s="62" customFormat="1" ht="12">
      <c r="A1022" s="255">
        <v>3503</v>
      </c>
      <c r="B1022" s="255">
        <v>3503160326</v>
      </c>
      <c r="C1022" s="256" t="s">
        <v>567</v>
      </c>
      <c r="D1022" s="255">
        <v>160</v>
      </c>
      <c r="E1022" s="256" t="s">
        <v>140</v>
      </c>
      <c r="F1022" s="255">
        <v>326</v>
      </c>
      <c r="G1022" s="256" t="s">
        <v>120</v>
      </c>
      <c r="H1022" s="257">
        <v>0.02</v>
      </c>
      <c r="I1022" s="258"/>
      <c r="J1022" s="259">
        <v>9518</v>
      </c>
      <c r="K1022" s="260">
        <v>3998</v>
      </c>
      <c r="L1022" s="260">
        <v>0</v>
      </c>
      <c r="M1022" s="260">
        <v>938</v>
      </c>
      <c r="N1022" s="261">
        <v>14454</v>
      </c>
    </row>
    <row r="1023" spans="1:14" s="62" customFormat="1" ht="12">
      <c r="A1023" s="255">
        <v>3503</v>
      </c>
      <c r="B1023" s="255">
        <v>3503160600</v>
      </c>
      <c r="C1023" s="256" t="s">
        <v>567</v>
      </c>
      <c r="D1023" s="255">
        <v>160</v>
      </c>
      <c r="E1023" s="256" t="s">
        <v>140</v>
      </c>
      <c r="F1023" s="255">
        <v>600</v>
      </c>
      <c r="G1023" s="256" t="s">
        <v>142</v>
      </c>
      <c r="H1023" s="257">
        <v>0</v>
      </c>
      <c r="I1023" s="258"/>
      <c r="J1023" s="259">
        <v>13137</v>
      </c>
      <c r="K1023" s="260">
        <v>6058</v>
      </c>
      <c r="L1023" s="260">
        <v>0</v>
      </c>
      <c r="M1023" s="260">
        <v>938</v>
      </c>
      <c r="N1023" s="261">
        <v>20133</v>
      </c>
    </row>
    <row r="1024" spans="1:14" s="62" customFormat="1" ht="12">
      <c r="A1024" s="255">
        <v>3503</v>
      </c>
      <c r="B1024" s="255">
        <v>3503160673</v>
      </c>
      <c r="C1024" s="256" t="s">
        <v>567</v>
      </c>
      <c r="D1024" s="255">
        <v>160</v>
      </c>
      <c r="E1024" s="256" t="s">
        <v>140</v>
      </c>
      <c r="F1024" s="255">
        <v>673</v>
      </c>
      <c r="G1024" s="256" t="s">
        <v>143</v>
      </c>
      <c r="H1024" s="257">
        <v>0.59</v>
      </c>
      <c r="I1024" s="258"/>
      <c r="J1024" s="259">
        <v>9567</v>
      </c>
      <c r="K1024" s="260">
        <v>6143</v>
      </c>
      <c r="L1024" s="260">
        <v>0</v>
      </c>
      <c r="M1024" s="260">
        <v>938</v>
      </c>
      <c r="N1024" s="261">
        <v>16648</v>
      </c>
    </row>
    <row r="1025" spans="1:14" s="62" customFormat="1" ht="12">
      <c r="A1025" s="255">
        <v>3503</v>
      </c>
      <c r="B1025" s="255">
        <v>3503160735</v>
      </c>
      <c r="C1025" s="256" t="s">
        <v>567</v>
      </c>
      <c r="D1025" s="255">
        <v>160</v>
      </c>
      <c r="E1025" s="256" t="s">
        <v>140</v>
      </c>
      <c r="F1025" s="255">
        <v>735</v>
      </c>
      <c r="G1025" s="256" t="s">
        <v>125</v>
      </c>
      <c r="H1025" s="257">
        <v>0.14000000000000001</v>
      </c>
      <c r="I1025" s="258"/>
      <c r="J1025" s="259">
        <v>10906</v>
      </c>
      <c r="K1025" s="260">
        <v>5142</v>
      </c>
      <c r="L1025" s="260">
        <v>0</v>
      </c>
      <c r="M1025" s="260">
        <v>938</v>
      </c>
      <c r="N1025" s="261">
        <v>16986</v>
      </c>
    </row>
    <row r="1026" spans="1:14" s="62" customFormat="1" ht="12">
      <c r="A1026" s="255">
        <v>3506</v>
      </c>
      <c r="B1026" s="255">
        <v>3506262030</v>
      </c>
      <c r="C1026" s="256" t="s">
        <v>311</v>
      </c>
      <c r="D1026" s="255">
        <v>262</v>
      </c>
      <c r="E1026" s="256" t="s">
        <v>20</v>
      </c>
      <c r="F1026" s="255">
        <v>30</v>
      </c>
      <c r="G1026" s="256" t="s">
        <v>98</v>
      </c>
      <c r="H1026" s="257">
        <v>2</v>
      </c>
      <c r="I1026" s="258"/>
      <c r="J1026" s="259">
        <v>12106</v>
      </c>
      <c r="K1026" s="260">
        <v>3016</v>
      </c>
      <c r="L1026" s="260">
        <v>0</v>
      </c>
      <c r="M1026" s="260">
        <v>938</v>
      </c>
      <c r="N1026" s="261">
        <v>16060</v>
      </c>
    </row>
    <row r="1027" spans="1:14" s="62" customFormat="1" ht="12">
      <c r="A1027" s="255">
        <v>3506</v>
      </c>
      <c r="B1027" s="255">
        <v>3506262031</v>
      </c>
      <c r="C1027" s="256" t="s">
        <v>311</v>
      </c>
      <c r="D1027" s="255">
        <v>262</v>
      </c>
      <c r="E1027" s="256" t="s">
        <v>20</v>
      </c>
      <c r="F1027" s="255">
        <v>31</v>
      </c>
      <c r="G1027" s="256" t="s">
        <v>80</v>
      </c>
      <c r="H1027" s="257">
        <v>1</v>
      </c>
      <c r="I1027" s="258"/>
      <c r="J1027" s="259">
        <v>11130.36939861099</v>
      </c>
      <c r="K1027" s="260">
        <v>5952</v>
      </c>
      <c r="L1027" s="260">
        <v>0</v>
      </c>
      <c r="M1027" s="260">
        <v>938</v>
      </c>
      <c r="N1027" s="261">
        <v>18020.36939861099</v>
      </c>
    </row>
    <row r="1028" spans="1:14" s="62" customFormat="1" ht="12">
      <c r="A1028" s="255">
        <v>3506</v>
      </c>
      <c r="B1028" s="255">
        <v>3506262035</v>
      </c>
      <c r="C1028" s="256" t="s">
        <v>311</v>
      </c>
      <c r="D1028" s="255">
        <v>262</v>
      </c>
      <c r="E1028" s="256" t="s">
        <v>20</v>
      </c>
      <c r="F1028" s="255">
        <v>35</v>
      </c>
      <c r="G1028" s="256" t="s">
        <v>12</v>
      </c>
      <c r="H1028" s="257">
        <v>1</v>
      </c>
      <c r="I1028" s="258"/>
      <c r="J1028" s="259">
        <v>16125.467753185127</v>
      </c>
      <c r="K1028" s="260">
        <v>6233</v>
      </c>
      <c r="L1028" s="260">
        <v>0</v>
      </c>
      <c r="M1028" s="260">
        <v>938</v>
      </c>
      <c r="N1028" s="261">
        <v>23296.467753185127</v>
      </c>
    </row>
    <row r="1029" spans="1:14" s="62" customFormat="1" ht="12">
      <c r="A1029" s="255">
        <v>3506</v>
      </c>
      <c r="B1029" s="255">
        <v>3506262057</v>
      </c>
      <c r="C1029" s="256" t="s">
        <v>311</v>
      </c>
      <c r="D1029" s="255">
        <v>262</v>
      </c>
      <c r="E1029" s="256" t="s">
        <v>20</v>
      </c>
      <c r="F1029" s="255">
        <v>57</v>
      </c>
      <c r="G1029" s="256" t="s">
        <v>14</v>
      </c>
      <c r="H1029" s="257">
        <v>1</v>
      </c>
      <c r="I1029" s="258"/>
      <c r="J1029" s="259">
        <v>16078.110139055938</v>
      </c>
      <c r="K1029" s="260">
        <v>466</v>
      </c>
      <c r="L1029" s="260">
        <v>0</v>
      </c>
      <c r="M1029" s="260">
        <v>938</v>
      </c>
      <c r="N1029" s="261">
        <v>17482.110139055938</v>
      </c>
    </row>
    <row r="1030" spans="1:14" s="62" customFormat="1" ht="12">
      <c r="A1030" s="255">
        <v>3506</v>
      </c>
      <c r="B1030" s="255">
        <v>3506262071</v>
      </c>
      <c r="C1030" s="256" t="s">
        <v>311</v>
      </c>
      <c r="D1030" s="255">
        <v>262</v>
      </c>
      <c r="E1030" s="256" t="s">
        <v>20</v>
      </c>
      <c r="F1030" s="255">
        <v>71</v>
      </c>
      <c r="G1030" s="256" t="s">
        <v>225</v>
      </c>
      <c r="H1030" s="257">
        <v>3</v>
      </c>
      <c r="I1030" s="258"/>
      <c r="J1030" s="259">
        <v>10422</v>
      </c>
      <c r="K1030" s="260">
        <v>4772</v>
      </c>
      <c r="L1030" s="260">
        <v>0</v>
      </c>
      <c r="M1030" s="260">
        <v>938</v>
      </c>
      <c r="N1030" s="261">
        <v>16132</v>
      </c>
    </row>
    <row r="1031" spans="1:14" s="62" customFormat="1" ht="12">
      <c r="A1031" s="255">
        <v>3506</v>
      </c>
      <c r="B1031" s="255">
        <v>3506262079</v>
      </c>
      <c r="C1031" s="256" t="s">
        <v>311</v>
      </c>
      <c r="D1031" s="255">
        <v>262</v>
      </c>
      <c r="E1031" s="256" t="s">
        <v>20</v>
      </c>
      <c r="F1031" s="255">
        <v>79</v>
      </c>
      <c r="G1031" s="256" t="s">
        <v>90</v>
      </c>
      <c r="H1031" s="257">
        <v>1</v>
      </c>
      <c r="I1031" s="258"/>
      <c r="J1031" s="259">
        <v>11566.690873932695</v>
      </c>
      <c r="K1031" s="260">
        <v>31</v>
      </c>
      <c r="L1031" s="260">
        <v>0</v>
      </c>
      <c r="M1031" s="260">
        <v>938</v>
      </c>
      <c r="N1031" s="261">
        <v>12535.690873932695</v>
      </c>
    </row>
    <row r="1032" spans="1:14" s="62" customFormat="1" ht="12">
      <c r="A1032" s="255">
        <v>3506</v>
      </c>
      <c r="B1032" s="255">
        <v>3506262093</v>
      </c>
      <c r="C1032" s="256" t="s">
        <v>311</v>
      </c>
      <c r="D1032" s="255">
        <v>262</v>
      </c>
      <c r="E1032" s="256" t="s">
        <v>20</v>
      </c>
      <c r="F1032" s="255">
        <v>93</v>
      </c>
      <c r="G1032" s="256" t="s">
        <v>15</v>
      </c>
      <c r="H1032" s="257">
        <v>13.39</v>
      </c>
      <c r="I1032" s="258"/>
      <c r="J1032" s="259">
        <v>13661</v>
      </c>
      <c r="K1032" s="260">
        <v>0</v>
      </c>
      <c r="L1032" s="260">
        <v>0</v>
      </c>
      <c r="M1032" s="260">
        <v>938</v>
      </c>
      <c r="N1032" s="261">
        <v>14599</v>
      </c>
    </row>
    <row r="1033" spans="1:14" s="62" customFormat="1" ht="12">
      <c r="A1033" s="255">
        <v>3506</v>
      </c>
      <c r="B1033" s="255">
        <v>3506262149</v>
      </c>
      <c r="C1033" s="256" t="s">
        <v>311</v>
      </c>
      <c r="D1033" s="255">
        <v>262</v>
      </c>
      <c r="E1033" s="256" t="s">
        <v>20</v>
      </c>
      <c r="F1033" s="255">
        <v>149</v>
      </c>
      <c r="G1033" s="256" t="s">
        <v>81</v>
      </c>
      <c r="H1033" s="257">
        <v>2</v>
      </c>
      <c r="I1033" s="258"/>
      <c r="J1033" s="259">
        <v>16496</v>
      </c>
      <c r="K1033" s="260">
        <v>610</v>
      </c>
      <c r="L1033" s="260">
        <v>0</v>
      </c>
      <c r="M1033" s="260">
        <v>938</v>
      </c>
      <c r="N1033" s="261">
        <v>18044</v>
      </c>
    </row>
    <row r="1034" spans="1:14" s="62" customFormat="1" ht="12">
      <c r="A1034" s="255">
        <v>3506</v>
      </c>
      <c r="B1034" s="255">
        <v>3506262163</v>
      </c>
      <c r="C1034" s="256" t="s">
        <v>311</v>
      </c>
      <c r="D1034" s="255">
        <v>262</v>
      </c>
      <c r="E1034" s="256" t="s">
        <v>20</v>
      </c>
      <c r="F1034" s="255">
        <v>163</v>
      </c>
      <c r="G1034" s="256" t="s">
        <v>17</v>
      </c>
      <c r="H1034" s="257">
        <v>140.57</v>
      </c>
      <c r="I1034" s="258"/>
      <c r="J1034" s="259">
        <v>14629</v>
      </c>
      <c r="K1034" s="260">
        <v>0</v>
      </c>
      <c r="L1034" s="260">
        <v>0</v>
      </c>
      <c r="M1034" s="260">
        <v>938</v>
      </c>
      <c r="N1034" s="261">
        <v>15567</v>
      </c>
    </row>
    <row r="1035" spans="1:14" s="62" customFormat="1" ht="12">
      <c r="A1035" s="255">
        <v>3506</v>
      </c>
      <c r="B1035" s="255">
        <v>3506262165</v>
      </c>
      <c r="C1035" s="256" t="s">
        <v>311</v>
      </c>
      <c r="D1035" s="255">
        <v>262</v>
      </c>
      <c r="E1035" s="256" t="s">
        <v>20</v>
      </c>
      <c r="F1035" s="255">
        <v>165</v>
      </c>
      <c r="G1035" s="256" t="s">
        <v>18</v>
      </c>
      <c r="H1035" s="257">
        <v>35.18</v>
      </c>
      <c r="I1035" s="258"/>
      <c r="J1035" s="259">
        <v>13834</v>
      </c>
      <c r="K1035" s="260">
        <v>318</v>
      </c>
      <c r="L1035" s="260">
        <v>0</v>
      </c>
      <c r="M1035" s="260">
        <v>938</v>
      </c>
      <c r="N1035" s="261">
        <v>15090</v>
      </c>
    </row>
    <row r="1036" spans="1:14" s="62" customFormat="1" ht="12">
      <c r="A1036" s="255">
        <v>3506</v>
      </c>
      <c r="B1036" s="255">
        <v>3506262176</v>
      </c>
      <c r="C1036" s="256" t="s">
        <v>311</v>
      </c>
      <c r="D1036" s="255">
        <v>262</v>
      </c>
      <c r="E1036" s="256" t="s">
        <v>20</v>
      </c>
      <c r="F1036" s="255">
        <v>176</v>
      </c>
      <c r="G1036" s="256" t="s">
        <v>82</v>
      </c>
      <c r="H1036" s="257">
        <v>8.9499999999999993</v>
      </c>
      <c r="I1036" s="258"/>
      <c r="J1036" s="259">
        <v>14199</v>
      </c>
      <c r="K1036" s="260">
        <v>5976</v>
      </c>
      <c r="L1036" s="260">
        <v>0</v>
      </c>
      <c r="M1036" s="260">
        <v>938</v>
      </c>
      <c r="N1036" s="261">
        <v>21113</v>
      </c>
    </row>
    <row r="1037" spans="1:14" s="62" customFormat="1" ht="12">
      <c r="A1037" s="255">
        <v>3506</v>
      </c>
      <c r="B1037" s="255">
        <v>3506262178</v>
      </c>
      <c r="C1037" s="256" t="s">
        <v>311</v>
      </c>
      <c r="D1037" s="255">
        <v>262</v>
      </c>
      <c r="E1037" s="256" t="s">
        <v>20</v>
      </c>
      <c r="F1037" s="255">
        <v>178</v>
      </c>
      <c r="G1037" s="256" t="s">
        <v>226</v>
      </c>
      <c r="H1037" s="257">
        <v>3</v>
      </c>
      <c r="I1037" s="258"/>
      <c r="J1037" s="259">
        <v>14471</v>
      </c>
      <c r="K1037" s="260">
        <v>3111</v>
      </c>
      <c r="L1037" s="260">
        <v>0</v>
      </c>
      <c r="M1037" s="260">
        <v>938</v>
      </c>
      <c r="N1037" s="261">
        <v>18520</v>
      </c>
    </row>
    <row r="1038" spans="1:14" s="62" customFormat="1" ht="12">
      <c r="A1038" s="255">
        <v>3506</v>
      </c>
      <c r="B1038" s="255">
        <v>3506262229</v>
      </c>
      <c r="C1038" s="256" t="s">
        <v>311</v>
      </c>
      <c r="D1038" s="255">
        <v>262</v>
      </c>
      <c r="E1038" s="256" t="s">
        <v>20</v>
      </c>
      <c r="F1038" s="255">
        <v>229</v>
      </c>
      <c r="G1038" s="256" t="s">
        <v>101</v>
      </c>
      <c r="H1038" s="257">
        <v>28</v>
      </c>
      <c r="I1038" s="258"/>
      <c r="J1038" s="259">
        <v>12920</v>
      </c>
      <c r="K1038" s="260">
        <v>1344</v>
      </c>
      <c r="L1038" s="260">
        <v>0</v>
      </c>
      <c r="M1038" s="260">
        <v>938</v>
      </c>
      <c r="N1038" s="261">
        <v>15202</v>
      </c>
    </row>
    <row r="1039" spans="1:14" s="62" customFormat="1" ht="12">
      <c r="A1039" s="255">
        <v>3506</v>
      </c>
      <c r="B1039" s="255">
        <v>3506262243</v>
      </c>
      <c r="C1039" s="256" t="s">
        <v>311</v>
      </c>
      <c r="D1039" s="255">
        <v>262</v>
      </c>
      <c r="E1039" s="256" t="s">
        <v>20</v>
      </c>
      <c r="F1039" s="255">
        <v>243</v>
      </c>
      <c r="G1039" s="256" t="s">
        <v>84</v>
      </c>
      <c r="H1039" s="257">
        <v>1</v>
      </c>
      <c r="I1039" s="258"/>
      <c r="J1039" s="259">
        <v>14498.641533609803</v>
      </c>
      <c r="K1039" s="260">
        <v>2193</v>
      </c>
      <c r="L1039" s="260">
        <v>0</v>
      </c>
      <c r="M1039" s="260">
        <v>938</v>
      </c>
      <c r="N1039" s="261">
        <v>17629.641533609803</v>
      </c>
    </row>
    <row r="1040" spans="1:14" s="62" customFormat="1" ht="12">
      <c r="A1040" s="255">
        <v>3506</v>
      </c>
      <c r="B1040" s="255">
        <v>3506262248</v>
      </c>
      <c r="C1040" s="256" t="s">
        <v>311</v>
      </c>
      <c r="D1040" s="255">
        <v>262</v>
      </c>
      <c r="E1040" s="256" t="s">
        <v>20</v>
      </c>
      <c r="F1040" s="255">
        <v>248</v>
      </c>
      <c r="G1040" s="256" t="s">
        <v>19</v>
      </c>
      <c r="H1040" s="257">
        <v>19.600000000000001</v>
      </c>
      <c r="I1040" s="258"/>
      <c r="J1040" s="259">
        <v>14885</v>
      </c>
      <c r="K1040" s="260">
        <v>794</v>
      </c>
      <c r="L1040" s="260">
        <v>0</v>
      </c>
      <c r="M1040" s="260">
        <v>938</v>
      </c>
      <c r="N1040" s="261">
        <v>16617</v>
      </c>
    </row>
    <row r="1041" spans="1:14" s="62" customFormat="1" ht="12">
      <c r="A1041" s="255">
        <v>3506</v>
      </c>
      <c r="B1041" s="255">
        <v>3506262258</v>
      </c>
      <c r="C1041" s="256" t="s">
        <v>311</v>
      </c>
      <c r="D1041" s="255">
        <v>262</v>
      </c>
      <c r="E1041" s="256" t="s">
        <v>20</v>
      </c>
      <c r="F1041" s="255">
        <v>258</v>
      </c>
      <c r="G1041" s="256" t="s">
        <v>102</v>
      </c>
      <c r="H1041" s="257">
        <v>6.3</v>
      </c>
      <c r="I1041" s="258"/>
      <c r="J1041" s="259">
        <v>14194</v>
      </c>
      <c r="K1041" s="260">
        <v>4593</v>
      </c>
      <c r="L1041" s="260">
        <v>0</v>
      </c>
      <c r="M1041" s="260">
        <v>938</v>
      </c>
      <c r="N1041" s="261">
        <v>19725</v>
      </c>
    </row>
    <row r="1042" spans="1:14" s="62" customFormat="1" ht="12">
      <c r="A1042" s="255">
        <v>3506</v>
      </c>
      <c r="B1042" s="255">
        <v>3506262262</v>
      </c>
      <c r="C1042" s="256" t="s">
        <v>311</v>
      </c>
      <c r="D1042" s="255">
        <v>262</v>
      </c>
      <c r="E1042" s="256" t="s">
        <v>20</v>
      </c>
      <c r="F1042" s="255">
        <v>262</v>
      </c>
      <c r="G1042" s="256" t="s">
        <v>20</v>
      </c>
      <c r="H1042" s="257">
        <v>85.4</v>
      </c>
      <c r="I1042" s="258"/>
      <c r="J1042" s="259">
        <v>12447</v>
      </c>
      <c r="K1042" s="260">
        <v>5023</v>
      </c>
      <c r="L1042" s="260">
        <v>0</v>
      </c>
      <c r="M1042" s="260">
        <v>938</v>
      </c>
      <c r="N1042" s="261">
        <v>18408</v>
      </c>
    </row>
    <row r="1043" spans="1:14" s="62" customFormat="1" ht="12">
      <c r="A1043" s="255">
        <v>3506</v>
      </c>
      <c r="B1043" s="255">
        <v>3506262274</v>
      </c>
      <c r="C1043" s="256" t="s">
        <v>311</v>
      </c>
      <c r="D1043" s="255">
        <v>262</v>
      </c>
      <c r="E1043" s="256" t="s">
        <v>20</v>
      </c>
      <c r="F1043" s="255">
        <v>274</v>
      </c>
      <c r="G1043" s="256" t="s">
        <v>62</v>
      </c>
      <c r="H1043" s="257">
        <v>2</v>
      </c>
      <c r="I1043" s="258"/>
      <c r="J1043" s="259">
        <v>14149</v>
      </c>
      <c r="K1043" s="260">
        <v>5723</v>
      </c>
      <c r="L1043" s="260">
        <v>0</v>
      </c>
      <c r="M1043" s="260">
        <v>938</v>
      </c>
      <c r="N1043" s="261">
        <v>20810</v>
      </c>
    </row>
    <row r="1044" spans="1:14" s="62" customFormat="1" ht="12">
      <c r="A1044" s="255">
        <v>3506</v>
      </c>
      <c r="B1044" s="255">
        <v>3506262284</v>
      </c>
      <c r="C1044" s="256" t="s">
        <v>311</v>
      </c>
      <c r="D1044" s="255">
        <v>262</v>
      </c>
      <c r="E1044" s="256" t="s">
        <v>20</v>
      </c>
      <c r="F1044" s="255">
        <v>284</v>
      </c>
      <c r="G1044" s="256" t="s">
        <v>146</v>
      </c>
      <c r="H1044" s="257">
        <v>3</v>
      </c>
      <c r="I1044" s="258"/>
      <c r="J1044" s="259">
        <v>12778</v>
      </c>
      <c r="K1044" s="260">
        <v>5653</v>
      </c>
      <c r="L1044" s="260">
        <v>0</v>
      </c>
      <c r="M1044" s="260">
        <v>938</v>
      </c>
      <c r="N1044" s="261">
        <v>19369</v>
      </c>
    </row>
    <row r="1045" spans="1:14" s="62" customFormat="1" ht="12">
      <c r="A1045" s="255">
        <v>3506</v>
      </c>
      <c r="B1045" s="255">
        <v>3506262295</v>
      </c>
      <c r="C1045" s="256" t="s">
        <v>311</v>
      </c>
      <c r="D1045" s="255">
        <v>262</v>
      </c>
      <c r="E1045" s="256" t="s">
        <v>20</v>
      </c>
      <c r="F1045" s="255">
        <v>295</v>
      </c>
      <c r="G1045" s="256" t="s">
        <v>141</v>
      </c>
      <c r="H1045" s="257">
        <v>1</v>
      </c>
      <c r="I1045" s="258"/>
      <c r="J1045" s="259">
        <v>11023</v>
      </c>
      <c r="K1045" s="260">
        <v>6806</v>
      </c>
      <c r="L1045" s="260">
        <v>0</v>
      </c>
      <c r="M1045" s="260">
        <v>938</v>
      </c>
      <c r="N1045" s="261">
        <v>18767</v>
      </c>
    </row>
    <row r="1046" spans="1:14" s="62" customFormat="1" ht="12">
      <c r="A1046" s="255">
        <v>3506</v>
      </c>
      <c r="B1046" s="255">
        <v>3506262305</v>
      </c>
      <c r="C1046" s="256" t="s">
        <v>311</v>
      </c>
      <c r="D1046" s="255">
        <v>262</v>
      </c>
      <c r="E1046" s="256" t="s">
        <v>20</v>
      </c>
      <c r="F1046" s="255">
        <v>305</v>
      </c>
      <c r="G1046" s="256" t="s">
        <v>228</v>
      </c>
      <c r="H1046" s="257">
        <v>3</v>
      </c>
      <c r="I1046" s="258"/>
      <c r="J1046" s="259">
        <v>11418.096791264776</v>
      </c>
      <c r="K1046" s="260">
        <v>5065</v>
      </c>
      <c r="L1046" s="260">
        <v>0</v>
      </c>
      <c r="M1046" s="260">
        <v>938</v>
      </c>
      <c r="N1046" s="261">
        <v>17421.096791264776</v>
      </c>
    </row>
    <row r="1047" spans="1:14" s="62" customFormat="1" ht="12">
      <c r="A1047" s="255">
        <v>3506</v>
      </c>
      <c r="B1047" s="255">
        <v>3506262342</v>
      </c>
      <c r="C1047" s="256" t="s">
        <v>311</v>
      </c>
      <c r="D1047" s="255">
        <v>262</v>
      </c>
      <c r="E1047" s="256" t="s">
        <v>20</v>
      </c>
      <c r="F1047" s="255">
        <v>342</v>
      </c>
      <c r="G1047" s="256" t="s">
        <v>229</v>
      </c>
      <c r="H1047" s="257">
        <v>0.95</v>
      </c>
      <c r="I1047" s="258"/>
      <c r="J1047" s="259">
        <v>11347.29420702626</v>
      </c>
      <c r="K1047" s="260">
        <v>9313</v>
      </c>
      <c r="L1047" s="260">
        <v>0</v>
      </c>
      <c r="M1047" s="260">
        <v>938</v>
      </c>
      <c r="N1047" s="261">
        <v>21598.294207026258</v>
      </c>
    </row>
    <row r="1048" spans="1:14" s="62" customFormat="1" ht="12">
      <c r="A1048" s="255">
        <v>3506</v>
      </c>
      <c r="B1048" s="255">
        <v>3506262346</v>
      </c>
      <c r="C1048" s="256" t="s">
        <v>311</v>
      </c>
      <c r="D1048" s="255">
        <v>262</v>
      </c>
      <c r="E1048" s="256" t="s">
        <v>20</v>
      </c>
      <c r="F1048" s="255">
        <v>346</v>
      </c>
      <c r="G1048" s="256" t="s">
        <v>22</v>
      </c>
      <c r="H1048" s="257">
        <v>1</v>
      </c>
      <c r="I1048" s="258"/>
      <c r="J1048" s="259">
        <v>13254</v>
      </c>
      <c r="K1048" s="260">
        <v>2417</v>
      </c>
      <c r="L1048" s="260">
        <v>0</v>
      </c>
      <c r="M1048" s="260">
        <v>938</v>
      </c>
      <c r="N1048" s="261">
        <v>16609</v>
      </c>
    </row>
    <row r="1049" spans="1:14" s="62" customFormat="1" ht="12">
      <c r="A1049" s="255">
        <v>3506</v>
      </c>
      <c r="B1049" s="255">
        <v>3506262347</v>
      </c>
      <c r="C1049" s="256" t="s">
        <v>311</v>
      </c>
      <c r="D1049" s="255">
        <v>262</v>
      </c>
      <c r="E1049" s="256" t="s">
        <v>20</v>
      </c>
      <c r="F1049" s="255">
        <v>347</v>
      </c>
      <c r="G1049" s="256" t="s">
        <v>86</v>
      </c>
      <c r="H1049" s="257">
        <v>6</v>
      </c>
      <c r="I1049" s="258"/>
      <c r="J1049" s="259">
        <v>13133</v>
      </c>
      <c r="K1049" s="260">
        <v>6779</v>
      </c>
      <c r="L1049" s="260">
        <v>0</v>
      </c>
      <c r="M1049" s="260">
        <v>938</v>
      </c>
      <c r="N1049" s="261">
        <v>20850</v>
      </c>
    </row>
    <row r="1050" spans="1:14" s="62" customFormat="1" ht="12">
      <c r="A1050" s="255">
        <v>3508</v>
      </c>
      <c r="B1050" s="255">
        <v>3508281057</v>
      </c>
      <c r="C1050" s="256" t="s">
        <v>608</v>
      </c>
      <c r="D1050" s="255">
        <v>281</v>
      </c>
      <c r="E1050" s="256" t="s">
        <v>152</v>
      </c>
      <c r="F1050" s="255">
        <v>57</v>
      </c>
      <c r="G1050" s="256" t="s">
        <v>14</v>
      </c>
      <c r="H1050" s="257">
        <v>0.84</v>
      </c>
      <c r="I1050" s="258"/>
      <c r="J1050" s="259">
        <v>16078.110139055938</v>
      </c>
      <c r="K1050" s="260">
        <v>466</v>
      </c>
      <c r="L1050" s="260">
        <v>0</v>
      </c>
      <c r="M1050" s="260">
        <v>938</v>
      </c>
      <c r="N1050" s="261">
        <v>17482.110139055938</v>
      </c>
    </row>
    <row r="1051" spans="1:14" s="62" customFormat="1" ht="12">
      <c r="A1051" s="255">
        <v>3508</v>
      </c>
      <c r="B1051" s="255">
        <v>3508281061</v>
      </c>
      <c r="C1051" s="256" t="s">
        <v>608</v>
      </c>
      <c r="D1051" s="255">
        <v>281</v>
      </c>
      <c r="E1051" s="256" t="s">
        <v>152</v>
      </c>
      <c r="F1051" s="255">
        <v>61</v>
      </c>
      <c r="G1051" s="256" t="s">
        <v>154</v>
      </c>
      <c r="H1051" s="257">
        <v>4.29</v>
      </c>
      <c r="I1051" s="258"/>
      <c r="J1051" s="259">
        <v>17275</v>
      </c>
      <c r="K1051" s="260">
        <v>1065</v>
      </c>
      <c r="L1051" s="260">
        <v>0</v>
      </c>
      <c r="M1051" s="260">
        <v>938</v>
      </c>
      <c r="N1051" s="261">
        <v>19278</v>
      </c>
    </row>
    <row r="1052" spans="1:14" s="62" customFormat="1" ht="12">
      <c r="A1052" s="255">
        <v>3508</v>
      </c>
      <c r="B1052" s="255">
        <v>3508281087</v>
      </c>
      <c r="C1052" s="256" t="s">
        <v>608</v>
      </c>
      <c r="D1052" s="255">
        <v>281</v>
      </c>
      <c r="E1052" s="256" t="s">
        <v>152</v>
      </c>
      <c r="F1052" s="255">
        <v>87</v>
      </c>
      <c r="G1052" s="256" t="s">
        <v>155</v>
      </c>
      <c r="H1052" s="257">
        <v>0.79</v>
      </c>
      <c r="I1052" s="258"/>
      <c r="J1052" s="259">
        <v>11393.198282458285</v>
      </c>
      <c r="K1052" s="260">
        <v>4928</v>
      </c>
      <c r="L1052" s="260">
        <v>0</v>
      </c>
      <c r="M1052" s="260">
        <v>938</v>
      </c>
      <c r="N1052" s="261">
        <v>17259.198282458285</v>
      </c>
    </row>
    <row r="1053" spans="1:14" s="62" customFormat="1" ht="12">
      <c r="A1053" s="255">
        <v>3508</v>
      </c>
      <c r="B1053" s="255">
        <v>3508281111</v>
      </c>
      <c r="C1053" s="256" t="s">
        <v>608</v>
      </c>
      <c r="D1053" s="255">
        <v>281</v>
      </c>
      <c r="E1053" s="256" t="s">
        <v>152</v>
      </c>
      <c r="F1053" s="255">
        <v>111</v>
      </c>
      <c r="G1053" s="256" t="s">
        <v>245</v>
      </c>
      <c r="H1053" s="257">
        <v>0.82</v>
      </c>
      <c r="I1053" s="258"/>
      <c r="J1053" s="259">
        <v>12106.906364963506</v>
      </c>
      <c r="K1053" s="260">
        <v>2814</v>
      </c>
      <c r="L1053" s="260">
        <v>0</v>
      </c>
      <c r="M1053" s="260">
        <v>938</v>
      </c>
      <c r="N1053" s="261">
        <v>15858.906364963506</v>
      </c>
    </row>
    <row r="1054" spans="1:14" s="62" customFormat="1" ht="12">
      <c r="A1054" s="255">
        <v>3508</v>
      </c>
      <c r="B1054" s="255">
        <v>3508281137</v>
      </c>
      <c r="C1054" s="256" t="s">
        <v>608</v>
      </c>
      <c r="D1054" s="255">
        <v>281</v>
      </c>
      <c r="E1054" s="256" t="s">
        <v>152</v>
      </c>
      <c r="F1054" s="255">
        <v>137</v>
      </c>
      <c r="G1054" s="256" t="s">
        <v>202</v>
      </c>
      <c r="H1054" s="257">
        <v>4.07</v>
      </c>
      <c r="I1054" s="258"/>
      <c r="J1054" s="259">
        <v>16496</v>
      </c>
      <c r="K1054" s="260">
        <v>0</v>
      </c>
      <c r="L1054" s="260">
        <v>0</v>
      </c>
      <c r="M1054" s="260">
        <v>938</v>
      </c>
      <c r="N1054" s="261">
        <v>17434</v>
      </c>
    </row>
    <row r="1055" spans="1:14" s="62" customFormat="1" ht="12">
      <c r="A1055" s="255">
        <v>3508</v>
      </c>
      <c r="B1055" s="255">
        <v>3508281161</v>
      </c>
      <c r="C1055" s="256" t="s">
        <v>608</v>
      </c>
      <c r="D1055" s="255">
        <v>281</v>
      </c>
      <c r="E1055" s="256" t="s">
        <v>152</v>
      </c>
      <c r="F1055" s="255">
        <v>161</v>
      </c>
      <c r="G1055" s="256" t="s">
        <v>157</v>
      </c>
      <c r="H1055" s="257">
        <v>0.88</v>
      </c>
      <c r="I1055" s="258"/>
      <c r="J1055" s="259">
        <v>12113.675543889121</v>
      </c>
      <c r="K1055" s="260">
        <v>5105</v>
      </c>
      <c r="L1055" s="260">
        <v>0</v>
      </c>
      <c r="M1055" s="260">
        <v>938</v>
      </c>
      <c r="N1055" s="261">
        <v>18156.67554388912</v>
      </c>
    </row>
    <row r="1056" spans="1:14" s="62" customFormat="1" ht="12">
      <c r="A1056" s="255">
        <v>3508</v>
      </c>
      <c r="B1056" s="255">
        <v>3508281281</v>
      </c>
      <c r="C1056" s="256" t="s">
        <v>608</v>
      </c>
      <c r="D1056" s="255">
        <v>281</v>
      </c>
      <c r="E1056" s="256" t="s">
        <v>152</v>
      </c>
      <c r="F1056" s="255">
        <v>281</v>
      </c>
      <c r="G1056" s="256" t="s">
        <v>152</v>
      </c>
      <c r="H1056" s="257">
        <v>156.41000000000005</v>
      </c>
      <c r="I1056" s="258"/>
      <c r="J1056" s="259">
        <v>16616</v>
      </c>
      <c r="K1056" s="260">
        <v>0</v>
      </c>
      <c r="L1056" s="260">
        <v>0</v>
      </c>
      <c r="M1056" s="260">
        <v>938</v>
      </c>
      <c r="N1056" s="261">
        <v>17554</v>
      </c>
    </row>
    <row r="1057" spans="1:14" s="62" customFormat="1" ht="12">
      <c r="A1057" s="255">
        <v>3508</v>
      </c>
      <c r="B1057" s="255">
        <v>3508281325</v>
      </c>
      <c r="C1057" s="256" t="s">
        <v>608</v>
      </c>
      <c r="D1057" s="255">
        <v>281</v>
      </c>
      <c r="E1057" s="256" t="s">
        <v>152</v>
      </c>
      <c r="F1057" s="255">
        <v>325</v>
      </c>
      <c r="G1057" s="256" t="s">
        <v>204</v>
      </c>
      <c r="H1057" s="257">
        <v>0.12</v>
      </c>
      <c r="I1057" s="258"/>
      <c r="J1057" s="259">
        <v>15838</v>
      </c>
      <c r="K1057" s="260">
        <v>2213</v>
      </c>
      <c r="L1057" s="260">
        <v>0</v>
      </c>
      <c r="M1057" s="260">
        <v>938</v>
      </c>
      <c r="N1057" s="261">
        <v>18989</v>
      </c>
    </row>
    <row r="1058" spans="1:14" s="62" customFormat="1" ht="12">
      <c r="A1058" s="255">
        <v>3508</v>
      </c>
      <c r="B1058" s="255">
        <v>3508281332</v>
      </c>
      <c r="C1058" s="256" t="s">
        <v>608</v>
      </c>
      <c r="D1058" s="255">
        <v>281</v>
      </c>
      <c r="E1058" s="256" t="s">
        <v>152</v>
      </c>
      <c r="F1058" s="255">
        <v>332</v>
      </c>
      <c r="G1058" s="256" t="s">
        <v>205</v>
      </c>
      <c r="H1058" s="257">
        <v>1.3900000000000001</v>
      </c>
      <c r="I1058" s="258"/>
      <c r="J1058" s="259">
        <v>16192</v>
      </c>
      <c r="K1058" s="260">
        <v>1224</v>
      </c>
      <c r="L1058" s="260">
        <v>0</v>
      </c>
      <c r="M1058" s="260">
        <v>938</v>
      </c>
      <c r="N1058" s="261">
        <v>18354</v>
      </c>
    </row>
    <row r="1059" spans="1:14" s="62" customFormat="1" ht="12">
      <c r="A1059" s="255">
        <v>3509</v>
      </c>
      <c r="B1059" s="255">
        <v>3509095072</v>
      </c>
      <c r="C1059" s="256" t="s">
        <v>314</v>
      </c>
      <c r="D1059" s="255">
        <v>95</v>
      </c>
      <c r="E1059" s="256" t="s">
        <v>288</v>
      </c>
      <c r="F1059" s="255">
        <v>72</v>
      </c>
      <c r="G1059" s="256" t="s">
        <v>289</v>
      </c>
      <c r="H1059" s="257">
        <v>1</v>
      </c>
      <c r="I1059" s="258"/>
      <c r="J1059" s="259">
        <v>15161</v>
      </c>
      <c r="K1059" s="260">
        <v>4602</v>
      </c>
      <c r="L1059" s="260">
        <v>0</v>
      </c>
      <c r="M1059" s="260">
        <v>938</v>
      </c>
      <c r="N1059" s="261">
        <v>20701</v>
      </c>
    </row>
    <row r="1060" spans="1:14" s="62" customFormat="1" ht="12">
      <c r="A1060" s="255">
        <v>3509</v>
      </c>
      <c r="B1060" s="255">
        <v>3509095095</v>
      </c>
      <c r="C1060" s="256" t="s">
        <v>314</v>
      </c>
      <c r="D1060" s="255">
        <v>95</v>
      </c>
      <c r="E1060" s="256" t="s">
        <v>288</v>
      </c>
      <c r="F1060" s="255">
        <v>95</v>
      </c>
      <c r="G1060" s="256" t="s">
        <v>288</v>
      </c>
      <c r="H1060" s="257">
        <v>531.6400000000001</v>
      </c>
      <c r="I1060" s="258"/>
      <c r="J1060" s="259">
        <v>14181</v>
      </c>
      <c r="K1060" s="260">
        <v>0</v>
      </c>
      <c r="L1060" s="260">
        <v>0</v>
      </c>
      <c r="M1060" s="260">
        <v>938</v>
      </c>
      <c r="N1060" s="261">
        <v>15119</v>
      </c>
    </row>
    <row r="1061" spans="1:14" s="62" customFormat="1" ht="12">
      <c r="A1061" s="255">
        <v>3509</v>
      </c>
      <c r="B1061" s="255">
        <v>3509095201</v>
      </c>
      <c r="C1061" s="256" t="s">
        <v>314</v>
      </c>
      <c r="D1061" s="255">
        <v>95</v>
      </c>
      <c r="E1061" s="256" t="s">
        <v>288</v>
      </c>
      <c r="F1061" s="255">
        <v>201</v>
      </c>
      <c r="G1061" s="256" t="s">
        <v>10</v>
      </c>
      <c r="H1061" s="257">
        <v>7.02</v>
      </c>
      <c r="I1061" s="258"/>
      <c r="J1061" s="259">
        <v>16583</v>
      </c>
      <c r="K1061" s="260">
        <v>408</v>
      </c>
      <c r="L1061" s="260">
        <v>0</v>
      </c>
      <c r="M1061" s="260">
        <v>938</v>
      </c>
      <c r="N1061" s="261">
        <v>17929</v>
      </c>
    </row>
    <row r="1062" spans="1:14" s="62" customFormat="1" ht="12">
      <c r="A1062" s="255">
        <v>3509</v>
      </c>
      <c r="B1062" s="255">
        <v>3509095265</v>
      </c>
      <c r="C1062" s="256" t="s">
        <v>314</v>
      </c>
      <c r="D1062" s="255">
        <v>95</v>
      </c>
      <c r="E1062" s="256" t="s">
        <v>288</v>
      </c>
      <c r="F1062" s="255">
        <v>265</v>
      </c>
      <c r="G1062" s="256" t="s">
        <v>397</v>
      </c>
      <c r="H1062" s="257">
        <v>1.07</v>
      </c>
      <c r="I1062" s="258"/>
      <c r="J1062" s="259">
        <v>17252</v>
      </c>
      <c r="K1062" s="260">
        <v>7831</v>
      </c>
      <c r="L1062" s="260">
        <v>0</v>
      </c>
      <c r="M1062" s="260">
        <v>938</v>
      </c>
      <c r="N1062" s="261">
        <v>26021</v>
      </c>
    </row>
    <row r="1063" spans="1:14" s="62" customFormat="1" ht="12">
      <c r="A1063" s="255">
        <v>3509</v>
      </c>
      <c r="B1063" s="255">
        <v>3509095292</v>
      </c>
      <c r="C1063" s="256" t="s">
        <v>314</v>
      </c>
      <c r="D1063" s="255">
        <v>95</v>
      </c>
      <c r="E1063" s="256" t="s">
        <v>288</v>
      </c>
      <c r="F1063" s="255">
        <v>292</v>
      </c>
      <c r="G1063" s="256" t="s">
        <v>291</v>
      </c>
      <c r="H1063" s="257">
        <v>1</v>
      </c>
      <c r="I1063" s="258"/>
      <c r="J1063" s="259">
        <v>15484</v>
      </c>
      <c r="K1063" s="260">
        <v>2712</v>
      </c>
      <c r="L1063" s="260">
        <v>0</v>
      </c>
      <c r="M1063" s="260">
        <v>938</v>
      </c>
      <c r="N1063" s="261">
        <v>19134</v>
      </c>
    </row>
    <row r="1064" spans="1:14" s="62" customFormat="1" ht="12">
      <c r="A1064" s="255">
        <v>3509</v>
      </c>
      <c r="B1064" s="255">
        <v>3509095331</v>
      </c>
      <c r="C1064" s="256" t="s">
        <v>314</v>
      </c>
      <c r="D1064" s="255">
        <v>95</v>
      </c>
      <c r="E1064" s="256" t="s">
        <v>288</v>
      </c>
      <c r="F1064" s="255">
        <v>331</v>
      </c>
      <c r="G1064" s="256" t="s">
        <v>292</v>
      </c>
      <c r="H1064" s="257">
        <v>1</v>
      </c>
      <c r="I1064" s="258"/>
      <c r="J1064" s="259">
        <v>13254</v>
      </c>
      <c r="K1064" s="260">
        <v>4694</v>
      </c>
      <c r="L1064" s="260">
        <v>0</v>
      </c>
      <c r="M1064" s="260">
        <v>938</v>
      </c>
      <c r="N1064" s="261">
        <v>18886</v>
      </c>
    </row>
    <row r="1065" spans="1:14" s="62" customFormat="1" ht="12">
      <c r="A1065" s="255">
        <v>3509</v>
      </c>
      <c r="B1065" s="255">
        <v>3509095650</v>
      </c>
      <c r="C1065" s="256" t="s">
        <v>314</v>
      </c>
      <c r="D1065" s="255">
        <v>95</v>
      </c>
      <c r="E1065" s="256" t="s">
        <v>288</v>
      </c>
      <c r="F1065" s="255">
        <v>650</v>
      </c>
      <c r="G1065" s="256" t="s">
        <v>181</v>
      </c>
      <c r="H1065" s="257">
        <v>0.26</v>
      </c>
      <c r="I1065" s="258"/>
      <c r="J1065" s="259">
        <v>9220</v>
      </c>
      <c r="K1065" s="260">
        <v>3088</v>
      </c>
      <c r="L1065" s="260">
        <v>0</v>
      </c>
      <c r="M1065" s="260">
        <v>938</v>
      </c>
      <c r="N1065" s="261">
        <v>13246</v>
      </c>
    </row>
    <row r="1066" spans="1:14" s="62" customFormat="1" ht="12">
      <c r="A1066" s="255">
        <v>3509</v>
      </c>
      <c r="B1066" s="255">
        <v>3509095665</v>
      </c>
      <c r="C1066" s="256" t="s">
        <v>314</v>
      </c>
      <c r="D1066" s="255">
        <v>95</v>
      </c>
      <c r="E1066" s="256" t="s">
        <v>288</v>
      </c>
      <c r="F1066" s="255">
        <v>665</v>
      </c>
      <c r="G1066" s="256" t="s">
        <v>268</v>
      </c>
      <c r="H1066" s="257">
        <v>1</v>
      </c>
      <c r="I1066" s="258"/>
      <c r="J1066" s="259">
        <v>11066.952441988949</v>
      </c>
      <c r="K1066" s="260">
        <v>2237</v>
      </c>
      <c r="L1066" s="260">
        <v>0</v>
      </c>
      <c r="M1066" s="260">
        <v>938</v>
      </c>
      <c r="N1066" s="261">
        <v>14241.952441988949</v>
      </c>
    </row>
    <row r="1067" spans="1:14" s="62" customFormat="1" ht="12">
      <c r="A1067" s="255">
        <v>3509</v>
      </c>
      <c r="B1067" s="255">
        <v>3509095763</v>
      </c>
      <c r="C1067" s="256" t="s">
        <v>314</v>
      </c>
      <c r="D1067" s="255">
        <v>95</v>
      </c>
      <c r="E1067" s="256" t="s">
        <v>288</v>
      </c>
      <c r="F1067" s="255">
        <v>763</v>
      </c>
      <c r="G1067" s="256" t="s">
        <v>293</v>
      </c>
      <c r="H1067" s="257">
        <v>1.1200000000000001</v>
      </c>
      <c r="I1067" s="258"/>
      <c r="J1067" s="259">
        <v>15088</v>
      </c>
      <c r="K1067" s="260">
        <v>3802</v>
      </c>
      <c r="L1067" s="260">
        <v>0</v>
      </c>
      <c r="M1067" s="260">
        <v>938</v>
      </c>
      <c r="N1067" s="261">
        <v>19828</v>
      </c>
    </row>
    <row r="1068" spans="1:14" s="62" customFormat="1" ht="12">
      <c r="A1068" s="255">
        <v>3510</v>
      </c>
      <c r="B1068" s="255">
        <v>3510281061</v>
      </c>
      <c r="C1068" s="256" t="s">
        <v>315</v>
      </c>
      <c r="D1068" s="255">
        <v>281</v>
      </c>
      <c r="E1068" s="256" t="s">
        <v>152</v>
      </c>
      <c r="F1068" s="255">
        <v>61</v>
      </c>
      <c r="G1068" s="256" t="s">
        <v>154</v>
      </c>
      <c r="H1068" s="257">
        <v>2</v>
      </c>
      <c r="I1068" s="258"/>
      <c r="J1068" s="259">
        <v>12897</v>
      </c>
      <c r="K1068" s="260">
        <v>795</v>
      </c>
      <c r="L1068" s="260">
        <v>0</v>
      </c>
      <c r="M1068" s="260">
        <v>938</v>
      </c>
      <c r="N1068" s="261">
        <v>14630</v>
      </c>
    </row>
    <row r="1069" spans="1:14" s="62" customFormat="1" ht="12">
      <c r="A1069" s="255">
        <v>3510</v>
      </c>
      <c r="B1069" s="255">
        <v>3510281087</v>
      </c>
      <c r="C1069" s="256" t="s">
        <v>315</v>
      </c>
      <c r="D1069" s="255">
        <v>281</v>
      </c>
      <c r="E1069" s="256" t="s">
        <v>152</v>
      </c>
      <c r="F1069" s="255">
        <v>87</v>
      </c>
      <c r="G1069" s="256" t="s">
        <v>155</v>
      </c>
      <c r="H1069" s="257">
        <v>2</v>
      </c>
      <c r="I1069" s="258"/>
      <c r="J1069" s="259">
        <v>11966</v>
      </c>
      <c r="K1069" s="260">
        <v>5175</v>
      </c>
      <c r="L1069" s="260">
        <v>0</v>
      </c>
      <c r="M1069" s="260">
        <v>938</v>
      </c>
      <c r="N1069" s="261">
        <v>18079</v>
      </c>
    </row>
    <row r="1070" spans="1:14" s="62" customFormat="1" ht="12">
      <c r="A1070" s="255">
        <v>3510</v>
      </c>
      <c r="B1070" s="255">
        <v>3510281137</v>
      </c>
      <c r="C1070" s="256" t="s">
        <v>315</v>
      </c>
      <c r="D1070" s="255">
        <v>281</v>
      </c>
      <c r="E1070" s="256" t="s">
        <v>152</v>
      </c>
      <c r="F1070" s="255">
        <v>137</v>
      </c>
      <c r="G1070" s="256" t="s">
        <v>202</v>
      </c>
      <c r="H1070" s="257">
        <v>4.3600000000000003</v>
      </c>
      <c r="I1070" s="258"/>
      <c r="J1070" s="259">
        <v>14981</v>
      </c>
      <c r="K1070" s="260">
        <v>0</v>
      </c>
      <c r="L1070" s="260">
        <v>0</v>
      </c>
      <c r="M1070" s="260">
        <v>938</v>
      </c>
      <c r="N1070" s="261">
        <v>15919</v>
      </c>
    </row>
    <row r="1071" spans="1:14" s="62" customFormat="1" ht="12">
      <c r="A1071" s="255">
        <v>3510</v>
      </c>
      <c r="B1071" s="255">
        <v>3510281281</v>
      </c>
      <c r="C1071" s="256" t="s">
        <v>315</v>
      </c>
      <c r="D1071" s="255">
        <v>281</v>
      </c>
      <c r="E1071" s="256" t="s">
        <v>152</v>
      </c>
      <c r="F1071" s="255">
        <v>281</v>
      </c>
      <c r="G1071" s="256" t="s">
        <v>152</v>
      </c>
      <c r="H1071" s="257">
        <v>415.58999999999992</v>
      </c>
      <c r="I1071" s="258"/>
      <c r="J1071" s="259">
        <v>14445</v>
      </c>
      <c r="K1071" s="260">
        <v>0</v>
      </c>
      <c r="L1071" s="260">
        <v>0</v>
      </c>
      <c r="M1071" s="260">
        <v>938</v>
      </c>
      <c r="N1071" s="261">
        <v>15383</v>
      </c>
    </row>
    <row r="1072" spans="1:14" s="62" customFormat="1" ht="12">
      <c r="A1072" s="255">
        <v>3510</v>
      </c>
      <c r="B1072" s="255">
        <v>3510281325</v>
      </c>
      <c r="C1072" s="256" t="s">
        <v>315</v>
      </c>
      <c r="D1072" s="255">
        <v>281</v>
      </c>
      <c r="E1072" s="256" t="s">
        <v>152</v>
      </c>
      <c r="F1072" s="255">
        <v>325</v>
      </c>
      <c r="G1072" s="256" t="s">
        <v>204</v>
      </c>
      <c r="H1072" s="257">
        <v>1.6400000000000001</v>
      </c>
      <c r="I1072" s="258"/>
      <c r="J1072" s="259">
        <v>14382</v>
      </c>
      <c r="K1072" s="260">
        <v>2009</v>
      </c>
      <c r="L1072" s="260">
        <v>0</v>
      </c>
      <c r="M1072" s="260">
        <v>938</v>
      </c>
      <c r="N1072" s="261">
        <v>17329</v>
      </c>
    </row>
    <row r="1073" spans="1:16" s="62" customFormat="1" ht="12">
      <c r="A1073" s="255">
        <v>3510</v>
      </c>
      <c r="B1073" s="255">
        <v>3510281332</v>
      </c>
      <c r="C1073" s="256" t="s">
        <v>315</v>
      </c>
      <c r="D1073" s="255">
        <v>281</v>
      </c>
      <c r="E1073" s="256" t="s">
        <v>152</v>
      </c>
      <c r="F1073" s="255">
        <v>332</v>
      </c>
      <c r="G1073" s="256" t="s">
        <v>205</v>
      </c>
      <c r="H1073" s="257">
        <v>5.51</v>
      </c>
      <c r="I1073" s="258"/>
      <c r="J1073" s="259">
        <v>14583</v>
      </c>
      <c r="K1073" s="260">
        <v>1103</v>
      </c>
      <c r="L1073" s="260">
        <v>0</v>
      </c>
      <c r="M1073" s="260">
        <v>938</v>
      </c>
      <c r="N1073" s="261">
        <v>16624</v>
      </c>
    </row>
    <row r="1074" spans="1:16" s="62" customFormat="1" ht="12">
      <c r="A1074" s="255">
        <v>3510</v>
      </c>
      <c r="B1074" s="255">
        <v>3510281680</v>
      </c>
      <c r="C1074" s="256" t="s">
        <v>315</v>
      </c>
      <c r="D1074" s="255">
        <v>281</v>
      </c>
      <c r="E1074" s="256" t="s">
        <v>152</v>
      </c>
      <c r="F1074" s="255">
        <v>680</v>
      </c>
      <c r="G1074" s="256" t="s">
        <v>158</v>
      </c>
      <c r="H1074" s="257">
        <v>2</v>
      </c>
      <c r="I1074" s="258"/>
      <c r="J1074" s="259">
        <v>13631</v>
      </c>
      <c r="K1074" s="260">
        <v>5139</v>
      </c>
      <c r="L1074" s="260">
        <v>0</v>
      </c>
      <c r="M1074" s="260">
        <v>938</v>
      </c>
      <c r="N1074" s="261">
        <v>19708</v>
      </c>
    </row>
    <row r="1075" spans="1:16" s="62" customFormat="1" ht="12">
      <c r="A1075" s="255">
        <v>3513</v>
      </c>
      <c r="B1075" s="255">
        <v>3513044016</v>
      </c>
      <c r="C1075" s="256" t="s">
        <v>316</v>
      </c>
      <c r="D1075" s="255">
        <v>44</v>
      </c>
      <c r="E1075" s="256" t="s">
        <v>13</v>
      </c>
      <c r="F1075" s="255">
        <v>16</v>
      </c>
      <c r="G1075" s="256" t="s">
        <v>168</v>
      </c>
      <c r="H1075" s="257">
        <v>1.71</v>
      </c>
      <c r="I1075" s="258"/>
      <c r="J1075" s="259">
        <v>13048.019662249515</v>
      </c>
      <c r="K1075" s="260">
        <v>738</v>
      </c>
      <c r="L1075" s="260">
        <v>0</v>
      </c>
      <c r="M1075" s="260">
        <v>938</v>
      </c>
      <c r="N1075" s="261">
        <v>14724.019662249515</v>
      </c>
    </row>
    <row r="1076" spans="1:16" s="62" customFormat="1" ht="12">
      <c r="A1076" s="255">
        <v>3513</v>
      </c>
      <c r="B1076" s="255">
        <v>3513044018</v>
      </c>
      <c r="C1076" s="256" t="s">
        <v>316</v>
      </c>
      <c r="D1076" s="255">
        <v>44</v>
      </c>
      <c r="E1076" s="256" t="s">
        <v>13</v>
      </c>
      <c r="F1076" s="255">
        <v>18</v>
      </c>
      <c r="G1076" s="256" t="s">
        <v>169</v>
      </c>
      <c r="H1076" s="257">
        <v>3</v>
      </c>
      <c r="I1076" s="258"/>
      <c r="J1076" s="259">
        <v>14760</v>
      </c>
      <c r="K1076" s="260">
        <v>9904</v>
      </c>
      <c r="L1076" s="260">
        <v>0</v>
      </c>
      <c r="M1076" s="260">
        <v>938</v>
      </c>
      <c r="N1076" s="261">
        <v>25602</v>
      </c>
    </row>
    <row r="1077" spans="1:16" s="62" customFormat="1" ht="12">
      <c r="A1077" s="255">
        <v>3513</v>
      </c>
      <c r="B1077" s="255">
        <v>3513044035</v>
      </c>
      <c r="C1077" s="256" t="s">
        <v>316</v>
      </c>
      <c r="D1077" s="255">
        <v>44</v>
      </c>
      <c r="E1077" s="256" t="s">
        <v>13</v>
      </c>
      <c r="F1077" s="255">
        <v>35</v>
      </c>
      <c r="G1077" s="256" t="s">
        <v>12</v>
      </c>
      <c r="H1077" s="257">
        <v>4.08</v>
      </c>
      <c r="I1077" s="258"/>
      <c r="J1077" s="259">
        <v>15396</v>
      </c>
      <c r="K1077" s="260">
        <v>5951</v>
      </c>
      <c r="L1077" s="260">
        <v>0</v>
      </c>
      <c r="M1077" s="260">
        <v>938</v>
      </c>
      <c r="N1077" s="261">
        <v>22285</v>
      </c>
    </row>
    <row r="1078" spans="1:16" s="62" customFormat="1" ht="12">
      <c r="A1078" s="255">
        <v>3513</v>
      </c>
      <c r="B1078" s="255">
        <v>3513044044</v>
      </c>
      <c r="C1078" s="256" t="s">
        <v>316</v>
      </c>
      <c r="D1078" s="255">
        <v>44</v>
      </c>
      <c r="E1078" s="256" t="s">
        <v>13</v>
      </c>
      <c r="F1078" s="255">
        <v>44</v>
      </c>
      <c r="G1078" s="256" t="s">
        <v>13</v>
      </c>
      <c r="H1078" s="257">
        <v>588.72</v>
      </c>
      <c r="I1078" s="258"/>
      <c r="J1078" s="259">
        <v>14831</v>
      </c>
      <c r="K1078" s="260">
        <v>434</v>
      </c>
      <c r="L1078" s="260">
        <v>0</v>
      </c>
      <c r="M1078" s="260">
        <v>938</v>
      </c>
      <c r="N1078" s="261">
        <v>16203</v>
      </c>
    </row>
    <row r="1079" spans="1:16" s="62" customFormat="1" ht="12">
      <c r="A1079" s="255">
        <v>3513</v>
      </c>
      <c r="B1079" s="255">
        <v>3513044050</v>
      </c>
      <c r="C1079" s="256" t="s">
        <v>316</v>
      </c>
      <c r="D1079" s="255">
        <v>44</v>
      </c>
      <c r="E1079" s="256" t="s">
        <v>13</v>
      </c>
      <c r="F1079" s="255">
        <v>50</v>
      </c>
      <c r="G1079" s="256" t="s">
        <v>94</v>
      </c>
      <c r="H1079" s="257">
        <v>2</v>
      </c>
      <c r="I1079" s="258"/>
      <c r="J1079" s="259">
        <v>14186</v>
      </c>
      <c r="K1079" s="260">
        <v>6454</v>
      </c>
      <c r="L1079" s="260">
        <v>0</v>
      </c>
      <c r="M1079" s="260">
        <v>938</v>
      </c>
      <c r="N1079" s="261">
        <v>21578</v>
      </c>
    </row>
    <row r="1080" spans="1:16" s="62" customFormat="1" ht="12">
      <c r="A1080" s="255">
        <v>3513</v>
      </c>
      <c r="B1080" s="255">
        <v>3513044073</v>
      </c>
      <c r="C1080" s="256" t="s">
        <v>316</v>
      </c>
      <c r="D1080" s="255">
        <v>44</v>
      </c>
      <c r="E1080" s="256" t="s">
        <v>13</v>
      </c>
      <c r="F1080" s="255">
        <v>73</v>
      </c>
      <c r="G1080" s="256" t="s">
        <v>24</v>
      </c>
      <c r="H1080" s="257">
        <v>0.71</v>
      </c>
      <c r="I1080" s="258"/>
      <c r="J1080" s="259">
        <v>11858.665468201854</v>
      </c>
      <c r="K1080" s="260">
        <v>8995</v>
      </c>
      <c r="L1080" s="260">
        <v>0</v>
      </c>
      <c r="M1080" s="260">
        <v>938</v>
      </c>
      <c r="N1080" s="261">
        <v>21791.665468201856</v>
      </c>
    </row>
    <row r="1081" spans="1:16" s="62" customFormat="1" ht="12">
      <c r="A1081" s="255">
        <v>3513</v>
      </c>
      <c r="B1081" s="255">
        <v>3513044083</v>
      </c>
      <c r="C1081" s="256" t="s">
        <v>316</v>
      </c>
      <c r="D1081" s="255">
        <v>44</v>
      </c>
      <c r="E1081" s="256" t="s">
        <v>13</v>
      </c>
      <c r="F1081" s="255">
        <v>83</v>
      </c>
      <c r="G1081" s="256" t="s">
        <v>261</v>
      </c>
      <c r="H1081" s="257">
        <v>2</v>
      </c>
      <c r="I1081" s="258"/>
      <c r="J1081" s="259">
        <v>11318.159685534591</v>
      </c>
      <c r="K1081" s="260">
        <v>2163</v>
      </c>
      <c r="L1081" s="260">
        <v>0</v>
      </c>
      <c r="M1081" s="260">
        <v>938</v>
      </c>
      <c r="N1081" s="261">
        <v>14419.159685534591</v>
      </c>
    </row>
    <row r="1082" spans="1:16" s="62" customFormat="1" ht="12">
      <c r="A1082" s="255">
        <v>3513</v>
      </c>
      <c r="B1082" s="255">
        <v>3513044095</v>
      </c>
      <c r="C1082" s="256" t="s">
        <v>316</v>
      </c>
      <c r="D1082" s="255">
        <v>44</v>
      </c>
      <c r="E1082" s="256" t="s">
        <v>13</v>
      </c>
      <c r="F1082" s="255">
        <v>95</v>
      </c>
      <c r="G1082" s="256" t="s">
        <v>288</v>
      </c>
      <c r="H1082" s="257">
        <v>2.66</v>
      </c>
      <c r="I1082" s="258"/>
      <c r="J1082" s="259">
        <v>16704</v>
      </c>
      <c r="K1082" s="260">
        <v>0</v>
      </c>
      <c r="L1082" s="260">
        <v>0</v>
      </c>
      <c r="M1082" s="260">
        <v>938</v>
      </c>
      <c r="N1082" s="261">
        <v>17642</v>
      </c>
    </row>
    <row r="1083" spans="1:16" s="62" customFormat="1" ht="12">
      <c r="A1083" s="255">
        <v>3513</v>
      </c>
      <c r="B1083" s="255">
        <v>3513044133</v>
      </c>
      <c r="C1083" s="256" t="s">
        <v>316</v>
      </c>
      <c r="D1083" s="255">
        <v>44</v>
      </c>
      <c r="E1083" s="256" t="s">
        <v>13</v>
      </c>
      <c r="F1083" s="255">
        <v>133</v>
      </c>
      <c r="G1083" s="256" t="s">
        <v>61</v>
      </c>
      <c r="H1083" s="257">
        <v>2</v>
      </c>
      <c r="I1083" s="258" t="s">
        <v>8</v>
      </c>
      <c r="J1083" s="259">
        <v>15114</v>
      </c>
      <c r="K1083" s="260">
        <v>1567</v>
      </c>
      <c r="L1083" s="260">
        <v>0</v>
      </c>
      <c r="M1083" s="260">
        <v>938</v>
      </c>
      <c r="N1083" s="261">
        <v>17619</v>
      </c>
    </row>
    <row r="1084" spans="1:16" s="62" customFormat="1" ht="12">
      <c r="A1084" s="255">
        <v>3513</v>
      </c>
      <c r="B1084" s="255">
        <v>3513044182</v>
      </c>
      <c r="C1084" s="256" t="s">
        <v>316</v>
      </c>
      <c r="D1084" s="255">
        <v>44</v>
      </c>
      <c r="E1084" s="256" t="s">
        <v>13</v>
      </c>
      <c r="F1084" s="255">
        <v>182</v>
      </c>
      <c r="G1084" s="256" t="s">
        <v>265</v>
      </c>
      <c r="H1084" s="257">
        <v>1</v>
      </c>
      <c r="I1084" s="258"/>
      <c r="J1084" s="259">
        <v>13433</v>
      </c>
      <c r="K1084" s="260">
        <v>3222</v>
      </c>
      <c r="L1084" s="260">
        <v>0</v>
      </c>
      <c r="M1084" s="260">
        <v>938</v>
      </c>
      <c r="N1084" s="261">
        <v>17593</v>
      </c>
    </row>
    <row r="1085" spans="1:16" s="62" customFormat="1" ht="12">
      <c r="A1085" s="255">
        <v>3513</v>
      </c>
      <c r="B1085" s="255">
        <v>3513044218</v>
      </c>
      <c r="C1085" s="256" t="s">
        <v>316</v>
      </c>
      <c r="D1085" s="255">
        <v>44</v>
      </c>
      <c r="E1085" s="256" t="s">
        <v>13</v>
      </c>
      <c r="F1085" s="255">
        <v>218</v>
      </c>
      <c r="G1085" s="256" t="s">
        <v>174</v>
      </c>
      <c r="H1085" s="257">
        <v>2</v>
      </c>
      <c r="I1085" s="258">
        <v>8</v>
      </c>
      <c r="J1085" s="259">
        <v>11443.019682746633</v>
      </c>
      <c r="K1085" s="260">
        <v>4623</v>
      </c>
      <c r="L1085" s="260">
        <v>0</v>
      </c>
      <c r="M1085" s="260">
        <v>938</v>
      </c>
      <c r="N1085" s="261">
        <v>17004.019682746635</v>
      </c>
      <c r="O1085" s="62">
        <v>14</v>
      </c>
      <c r="P1085" s="62">
        <v>15</v>
      </c>
    </row>
    <row r="1086" spans="1:16" s="62" customFormat="1" ht="12">
      <c r="A1086" s="255">
        <v>3513</v>
      </c>
      <c r="B1086" s="255">
        <v>3513044220</v>
      </c>
      <c r="C1086" s="256" t="s">
        <v>316</v>
      </c>
      <c r="D1086" s="255">
        <v>44</v>
      </c>
      <c r="E1086" s="256" t="s">
        <v>13</v>
      </c>
      <c r="F1086" s="255">
        <v>220</v>
      </c>
      <c r="G1086" s="256" t="s">
        <v>27</v>
      </c>
      <c r="H1086" s="257">
        <v>1</v>
      </c>
      <c r="I1086" s="258"/>
      <c r="J1086" s="259">
        <v>12501.116948028046</v>
      </c>
      <c r="K1086" s="260">
        <v>5674</v>
      </c>
      <c r="L1086" s="260">
        <v>0</v>
      </c>
      <c r="M1086" s="260">
        <v>938</v>
      </c>
      <c r="N1086" s="261">
        <v>19113.116948028044</v>
      </c>
    </row>
    <row r="1087" spans="1:16" s="62" customFormat="1" ht="12">
      <c r="A1087" s="255">
        <v>3513</v>
      </c>
      <c r="B1087" s="255">
        <v>3513044244</v>
      </c>
      <c r="C1087" s="256" t="s">
        <v>316</v>
      </c>
      <c r="D1087" s="255">
        <v>44</v>
      </c>
      <c r="E1087" s="256" t="s">
        <v>13</v>
      </c>
      <c r="F1087" s="255">
        <v>244</v>
      </c>
      <c r="G1087" s="256" t="s">
        <v>28</v>
      </c>
      <c r="H1087" s="257">
        <v>63.52</v>
      </c>
      <c r="I1087" s="258"/>
      <c r="J1087" s="259">
        <v>13052</v>
      </c>
      <c r="K1087" s="260">
        <v>3913</v>
      </c>
      <c r="L1087" s="260">
        <v>0</v>
      </c>
      <c r="M1087" s="260">
        <v>938</v>
      </c>
      <c r="N1087" s="261">
        <v>17903</v>
      </c>
    </row>
    <row r="1088" spans="1:16" s="62" customFormat="1" ht="12">
      <c r="A1088" s="255">
        <v>3513</v>
      </c>
      <c r="B1088" s="255">
        <v>3513044285</v>
      </c>
      <c r="C1088" s="256" t="s">
        <v>316</v>
      </c>
      <c r="D1088" s="255">
        <v>44</v>
      </c>
      <c r="E1088" s="256" t="s">
        <v>13</v>
      </c>
      <c r="F1088" s="255">
        <v>285</v>
      </c>
      <c r="G1088" s="256" t="s">
        <v>29</v>
      </c>
      <c r="H1088" s="257">
        <v>1</v>
      </c>
      <c r="I1088" s="258"/>
      <c r="J1088" s="259">
        <v>12691.419891937852</v>
      </c>
      <c r="K1088" s="260">
        <v>3733</v>
      </c>
      <c r="L1088" s="260">
        <v>0</v>
      </c>
      <c r="M1088" s="260">
        <v>938</v>
      </c>
      <c r="N1088" s="261">
        <v>17362.419891937854</v>
      </c>
    </row>
    <row r="1089" spans="1:14" s="62" customFormat="1" ht="12">
      <c r="A1089" s="255">
        <v>3513</v>
      </c>
      <c r="B1089" s="255">
        <v>3513044293</v>
      </c>
      <c r="C1089" s="256" t="s">
        <v>316</v>
      </c>
      <c r="D1089" s="255">
        <v>44</v>
      </c>
      <c r="E1089" s="256" t="s">
        <v>13</v>
      </c>
      <c r="F1089" s="255">
        <v>293</v>
      </c>
      <c r="G1089" s="256" t="s">
        <v>177</v>
      </c>
      <c r="H1089" s="257">
        <v>42.49</v>
      </c>
      <c r="I1089" s="258"/>
      <c r="J1089" s="259">
        <v>13212</v>
      </c>
      <c r="K1089" s="260">
        <v>576</v>
      </c>
      <c r="L1089" s="260">
        <v>0</v>
      </c>
      <c r="M1089" s="260">
        <v>938</v>
      </c>
      <c r="N1089" s="261">
        <v>14726</v>
      </c>
    </row>
    <row r="1090" spans="1:14" s="62" customFormat="1" ht="12">
      <c r="A1090" s="255">
        <v>3513</v>
      </c>
      <c r="B1090" s="255">
        <v>3513044323</v>
      </c>
      <c r="C1090" s="256" t="s">
        <v>316</v>
      </c>
      <c r="D1090" s="255">
        <v>44</v>
      </c>
      <c r="E1090" s="256" t="s">
        <v>13</v>
      </c>
      <c r="F1090" s="255">
        <v>323</v>
      </c>
      <c r="G1090" s="256" t="s">
        <v>179</v>
      </c>
      <c r="H1090" s="257">
        <v>1.46</v>
      </c>
      <c r="I1090" s="258"/>
      <c r="J1090" s="259">
        <v>13285</v>
      </c>
      <c r="K1090" s="260">
        <v>4540</v>
      </c>
      <c r="L1090" s="260">
        <v>0</v>
      </c>
      <c r="M1090" s="260">
        <v>938</v>
      </c>
      <c r="N1090" s="261">
        <v>18763</v>
      </c>
    </row>
    <row r="1091" spans="1:14" s="62" customFormat="1" ht="12">
      <c r="A1091" s="255">
        <v>3513</v>
      </c>
      <c r="B1091" s="255">
        <v>3513044336</v>
      </c>
      <c r="C1091" s="256" t="s">
        <v>316</v>
      </c>
      <c r="D1091" s="255">
        <v>44</v>
      </c>
      <c r="E1091" s="256" t="s">
        <v>13</v>
      </c>
      <c r="F1091" s="255">
        <v>336</v>
      </c>
      <c r="G1091" s="256" t="s">
        <v>31</v>
      </c>
      <c r="H1091" s="257">
        <v>1</v>
      </c>
      <c r="I1091" s="258"/>
      <c r="J1091" s="259">
        <v>12841.09152278293</v>
      </c>
      <c r="K1091" s="260">
        <v>3122</v>
      </c>
      <c r="L1091" s="260">
        <v>0</v>
      </c>
      <c r="M1091" s="260">
        <v>938</v>
      </c>
      <c r="N1091" s="261">
        <v>16901.091522782932</v>
      </c>
    </row>
    <row r="1092" spans="1:14" s="62" customFormat="1" ht="12">
      <c r="A1092" s="255">
        <v>3513</v>
      </c>
      <c r="B1092" s="255">
        <v>3513044625</v>
      </c>
      <c r="C1092" s="256" t="s">
        <v>316</v>
      </c>
      <c r="D1092" s="255">
        <v>44</v>
      </c>
      <c r="E1092" s="256" t="s">
        <v>13</v>
      </c>
      <c r="F1092" s="255">
        <v>625</v>
      </c>
      <c r="G1092" s="256" t="s">
        <v>96</v>
      </c>
      <c r="H1092" s="257">
        <v>2</v>
      </c>
      <c r="I1092" s="258"/>
      <c r="J1092" s="259">
        <v>15088</v>
      </c>
      <c r="K1092" s="260">
        <v>2313</v>
      </c>
      <c r="L1092" s="260">
        <v>0</v>
      </c>
      <c r="M1092" s="260">
        <v>938</v>
      </c>
      <c r="N1092" s="261">
        <v>18339</v>
      </c>
    </row>
    <row r="1093" spans="1:14" s="62" customFormat="1" ht="12">
      <c r="A1093" s="255">
        <v>3513</v>
      </c>
      <c r="B1093" s="255">
        <v>3513044665</v>
      </c>
      <c r="C1093" s="256" t="s">
        <v>316</v>
      </c>
      <c r="D1093" s="255">
        <v>44</v>
      </c>
      <c r="E1093" s="256" t="s">
        <v>13</v>
      </c>
      <c r="F1093" s="255">
        <v>665</v>
      </c>
      <c r="G1093" s="256" t="s">
        <v>268</v>
      </c>
      <c r="H1093" s="257">
        <v>1</v>
      </c>
      <c r="I1093" s="258"/>
      <c r="J1093" s="259">
        <v>11066.952441988949</v>
      </c>
      <c r="K1093" s="260">
        <v>2237</v>
      </c>
      <c r="L1093" s="260">
        <v>0</v>
      </c>
      <c r="M1093" s="260">
        <v>938</v>
      </c>
      <c r="N1093" s="261">
        <v>14241.952441988949</v>
      </c>
    </row>
    <row r="1094" spans="1:14" s="62" customFormat="1" ht="12">
      <c r="A1094" s="255">
        <v>3513</v>
      </c>
      <c r="B1094" s="255">
        <v>3513044760</v>
      </c>
      <c r="C1094" s="256" t="s">
        <v>316</v>
      </c>
      <c r="D1094" s="255">
        <v>44</v>
      </c>
      <c r="E1094" s="256" t="s">
        <v>13</v>
      </c>
      <c r="F1094" s="255">
        <v>760</v>
      </c>
      <c r="G1094" s="256" t="s">
        <v>270</v>
      </c>
      <c r="H1094" s="257">
        <v>2</v>
      </c>
      <c r="I1094" s="258"/>
      <c r="J1094" s="259">
        <v>15088</v>
      </c>
      <c r="K1094" s="260">
        <v>3590</v>
      </c>
      <c r="L1094" s="260">
        <v>0</v>
      </c>
      <c r="M1094" s="260">
        <v>938</v>
      </c>
      <c r="N1094" s="261">
        <v>19616</v>
      </c>
    </row>
    <row r="1095" spans="1:14" s="62" customFormat="1" ht="12">
      <c r="A1095" s="255">
        <v>3513</v>
      </c>
      <c r="B1095" s="255">
        <v>3513044780</v>
      </c>
      <c r="C1095" s="256" t="s">
        <v>316</v>
      </c>
      <c r="D1095" s="255">
        <v>44</v>
      </c>
      <c r="E1095" s="256" t="s">
        <v>13</v>
      </c>
      <c r="F1095" s="255">
        <v>780</v>
      </c>
      <c r="G1095" s="256" t="s">
        <v>251</v>
      </c>
      <c r="H1095" s="257">
        <v>6.99</v>
      </c>
      <c r="I1095" s="258"/>
      <c r="J1095" s="259">
        <v>11023</v>
      </c>
      <c r="K1095" s="260">
        <v>3083</v>
      </c>
      <c r="L1095" s="260">
        <v>0</v>
      </c>
      <c r="M1095" s="260">
        <v>938</v>
      </c>
      <c r="N1095" s="261">
        <v>15044</v>
      </c>
    </row>
    <row r="1096" spans="1:14" s="62" customFormat="1" ht="12">
      <c r="A1096" s="255">
        <v>3514</v>
      </c>
      <c r="B1096" s="255">
        <v>3514281005</v>
      </c>
      <c r="C1096" s="256" t="s">
        <v>532</v>
      </c>
      <c r="D1096" s="255">
        <v>281</v>
      </c>
      <c r="E1096" s="256" t="s">
        <v>152</v>
      </c>
      <c r="F1096" s="255">
        <v>5</v>
      </c>
      <c r="G1096" s="256" t="s">
        <v>153</v>
      </c>
      <c r="H1096" s="257">
        <v>1</v>
      </c>
      <c r="I1096" s="258"/>
      <c r="J1096" s="259">
        <v>12187.350793515361</v>
      </c>
      <c r="K1096" s="260">
        <v>6019</v>
      </c>
      <c r="L1096" s="260">
        <v>0</v>
      </c>
      <c r="M1096" s="260">
        <v>938</v>
      </c>
      <c r="N1096" s="261">
        <v>19144.350793515361</v>
      </c>
    </row>
    <row r="1097" spans="1:14" s="62" customFormat="1" ht="12">
      <c r="A1097" s="255">
        <v>3514</v>
      </c>
      <c r="B1097" s="255">
        <v>3514281061</v>
      </c>
      <c r="C1097" s="256" t="s">
        <v>532</v>
      </c>
      <c r="D1097" s="255">
        <v>281</v>
      </c>
      <c r="E1097" s="256" t="s">
        <v>152</v>
      </c>
      <c r="F1097" s="255">
        <v>61</v>
      </c>
      <c r="G1097" s="256" t="s">
        <v>154</v>
      </c>
      <c r="H1097" s="257">
        <v>4.82</v>
      </c>
      <c r="I1097" s="258"/>
      <c r="J1097" s="259">
        <v>14389</v>
      </c>
      <c r="K1097" s="260">
        <v>887</v>
      </c>
      <c r="L1097" s="260">
        <v>0</v>
      </c>
      <c r="M1097" s="260">
        <v>938</v>
      </c>
      <c r="N1097" s="261">
        <v>16214</v>
      </c>
    </row>
    <row r="1098" spans="1:14" s="62" customFormat="1" ht="12">
      <c r="A1098" s="255">
        <v>3514</v>
      </c>
      <c r="B1098" s="255">
        <v>3514281137</v>
      </c>
      <c r="C1098" s="256" t="s">
        <v>532</v>
      </c>
      <c r="D1098" s="255">
        <v>281</v>
      </c>
      <c r="E1098" s="256" t="s">
        <v>152</v>
      </c>
      <c r="F1098" s="255">
        <v>137</v>
      </c>
      <c r="G1098" s="256" t="s">
        <v>202</v>
      </c>
      <c r="H1098" s="257">
        <v>1.46</v>
      </c>
      <c r="I1098" s="258"/>
      <c r="J1098" s="259">
        <v>15318.431573307351</v>
      </c>
      <c r="K1098" s="260">
        <v>0</v>
      </c>
      <c r="L1098" s="260">
        <v>0</v>
      </c>
      <c r="M1098" s="260">
        <v>938</v>
      </c>
      <c r="N1098" s="261">
        <v>16256.431573307351</v>
      </c>
    </row>
    <row r="1099" spans="1:14" s="62" customFormat="1" ht="12">
      <c r="A1099" s="255">
        <v>3514</v>
      </c>
      <c r="B1099" s="255">
        <v>3514281281</v>
      </c>
      <c r="C1099" s="256" t="s">
        <v>532</v>
      </c>
      <c r="D1099" s="255">
        <v>281</v>
      </c>
      <c r="E1099" s="256" t="s">
        <v>152</v>
      </c>
      <c r="F1099" s="255">
        <v>281</v>
      </c>
      <c r="G1099" s="256" t="s">
        <v>152</v>
      </c>
      <c r="H1099" s="257">
        <v>316.02999999999997</v>
      </c>
      <c r="I1099" s="258"/>
      <c r="J1099" s="259">
        <v>14740</v>
      </c>
      <c r="K1099" s="260">
        <v>0</v>
      </c>
      <c r="L1099" s="260">
        <v>0</v>
      </c>
      <c r="M1099" s="260">
        <v>938</v>
      </c>
      <c r="N1099" s="261">
        <v>15678</v>
      </c>
    </row>
    <row r="1100" spans="1:14" s="62" customFormat="1" ht="12">
      <c r="A1100" s="255">
        <v>3515</v>
      </c>
      <c r="B1100" s="255">
        <v>3515287005</v>
      </c>
      <c r="C1100" s="256" t="s">
        <v>607</v>
      </c>
      <c r="D1100" s="255">
        <v>287</v>
      </c>
      <c r="E1100" s="256" t="s">
        <v>387</v>
      </c>
      <c r="F1100" s="255">
        <v>5</v>
      </c>
      <c r="G1100" s="256" t="s">
        <v>153</v>
      </c>
      <c r="H1100" s="257">
        <v>2</v>
      </c>
      <c r="I1100" s="258"/>
      <c r="J1100" s="259">
        <v>9567</v>
      </c>
      <c r="K1100" s="260">
        <v>4725</v>
      </c>
      <c r="L1100" s="260">
        <v>0</v>
      </c>
      <c r="M1100" s="260">
        <v>938</v>
      </c>
      <c r="N1100" s="261">
        <v>15230</v>
      </c>
    </row>
    <row r="1101" spans="1:14" s="62" customFormat="1" ht="12">
      <c r="A1101" s="255">
        <v>3515</v>
      </c>
      <c r="B1101" s="255">
        <v>3515287043</v>
      </c>
      <c r="C1101" s="256" t="s">
        <v>607</v>
      </c>
      <c r="D1101" s="255">
        <v>287</v>
      </c>
      <c r="E1101" s="256" t="s">
        <v>387</v>
      </c>
      <c r="F1101" s="255">
        <v>43</v>
      </c>
      <c r="G1101" s="256" t="s">
        <v>495</v>
      </c>
      <c r="H1101" s="257">
        <v>2.93</v>
      </c>
      <c r="I1101" s="258"/>
      <c r="J1101" s="259">
        <v>9451</v>
      </c>
      <c r="K1101" s="260">
        <v>4462</v>
      </c>
      <c r="L1101" s="260">
        <v>0</v>
      </c>
      <c r="M1101" s="260">
        <v>938</v>
      </c>
      <c r="N1101" s="261">
        <v>14851</v>
      </c>
    </row>
    <row r="1102" spans="1:14" s="62" customFormat="1" ht="12">
      <c r="A1102" s="255">
        <v>3515</v>
      </c>
      <c r="B1102" s="255">
        <v>3515287045</v>
      </c>
      <c r="C1102" s="256" t="s">
        <v>607</v>
      </c>
      <c r="D1102" s="255">
        <v>287</v>
      </c>
      <c r="E1102" s="256" t="s">
        <v>387</v>
      </c>
      <c r="F1102" s="255">
        <v>45</v>
      </c>
      <c r="G1102" s="256" t="s">
        <v>494</v>
      </c>
      <c r="H1102" s="257">
        <v>7.58</v>
      </c>
      <c r="I1102" s="258"/>
      <c r="J1102" s="259">
        <v>10892</v>
      </c>
      <c r="K1102" s="260">
        <v>3694</v>
      </c>
      <c r="L1102" s="260">
        <v>0</v>
      </c>
      <c r="M1102" s="260">
        <v>938</v>
      </c>
      <c r="N1102" s="261">
        <v>15524</v>
      </c>
    </row>
    <row r="1103" spans="1:14" s="62" customFormat="1" ht="12">
      <c r="A1103" s="255">
        <v>3515</v>
      </c>
      <c r="B1103" s="255">
        <v>3515287135</v>
      </c>
      <c r="C1103" s="256" t="s">
        <v>607</v>
      </c>
      <c r="D1103" s="255">
        <v>287</v>
      </c>
      <c r="E1103" s="256" t="s">
        <v>387</v>
      </c>
      <c r="F1103" s="255">
        <v>135</v>
      </c>
      <c r="G1103" s="256" t="s">
        <v>450</v>
      </c>
      <c r="H1103" s="257">
        <v>7</v>
      </c>
      <c r="I1103" s="258"/>
      <c r="J1103" s="259">
        <v>9557</v>
      </c>
      <c r="K1103" s="260">
        <v>6348</v>
      </c>
      <c r="L1103" s="260">
        <v>0</v>
      </c>
      <c r="M1103" s="260">
        <v>938</v>
      </c>
      <c r="N1103" s="261">
        <v>16843</v>
      </c>
    </row>
    <row r="1104" spans="1:14" s="62" customFormat="1" ht="12">
      <c r="A1104" s="255">
        <v>3515</v>
      </c>
      <c r="B1104" s="255">
        <v>3515287151</v>
      </c>
      <c r="C1104" s="256" t="s">
        <v>607</v>
      </c>
      <c r="D1104" s="255">
        <v>287</v>
      </c>
      <c r="E1104" s="256" t="s">
        <v>387</v>
      </c>
      <c r="F1104" s="255">
        <v>151</v>
      </c>
      <c r="G1104" s="256" t="s">
        <v>162</v>
      </c>
      <c r="H1104" s="257">
        <v>1</v>
      </c>
      <c r="I1104" s="258"/>
      <c r="J1104" s="259">
        <v>9567</v>
      </c>
      <c r="K1104" s="260">
        <v>1577</v>
      </c>
      <c r="L1104" s="260">
        <v>0</v>
      </c>
      <c r="M1104" s="260">
        <v>938</v>
      </c>
      <c r="N1104" s="261">
        <v>12082</v>
      </c>
    </row>
    <row r="1105" spans="1:14" s="62" customFormat="1" ht="12">
      <c r="A1105" s="255">
        <v>3515</v>
      </c>
      <c r="B1105" s="255">
        <v>3515287161</v>
      </c>
      <c r="C1105" s="256" t="s">
        <v>607</v>
      </c>
      <c r="D1105" s="255">
        <v>287</v>
      </c>
      <c r="E1105" s="256" t="s">
        <v>387</v>
      </c>
      <c r="F1105" s="255">
        <v>161</v>
      </c>
      <c r="G1105" s="256" t="s">
        <v>157</v>
      </c>
      <c r="H1105" s="257">
        <v>0.21</v>
      </c>
      <c r="I1105" s="258"/>
      <c r="J1105" s="259">
        <v>12113.675543889121</v>
      </c>
      <c r="K1105" s="260">
        <v>5105</v>
      </c>
      <c r="L1105" s="260">
        <v>0</v>
      </c>
      <c r="M1105" s="260">
        <v>938</v>
      </c>
      <c r="N1105" s="261">
        <v>18156.67554388912</v>
      </c>
    </row>
    <row r="1106" spans="1:14" s="62" customFormat="1" ht="12">
      <c r="A1106" s="255">
        <v>3515</v>
      </c>
      <c r="B1106" s="255">
        <v>3515287191</v>
      </c>
      <c r="C1106" s="256" t="s">
        <v>607</v>
      </c>
      <c r="D1106" s="255">
        <v>287</v>
      </c>
      <c r="E1106" s="256" t="s">
        <v>387</v>
      </c>
      <c r="F1106" s="255">
        <v>191</v>
      </c>
      <c r="G1106" s="256" t="s">
        <v>246</v>
      </c>
      <c r="H1106" s="257">
        <v>33</v>
      </c>
      <c r="I1106" s="258"/>
      <c r="J1106" s="259">
        <v>10165</v>
      </c>
      <c r="K1106" s="260">
        <v>3494</v>
      </c>
      <c r="L1106" s="260">
        <v>0</v>
      </c>
      <c r="M1106" s="260">
        <v>938</v>
      </c>
      <c r="N1106" s="261">
        <v>14597</v>
      </c>
    </row>
    <row r="1107" spans="1:14" s="62" customFormat="1" ht="12">
      <c r="A1107" s="255">
        <v>3515</v>
      </c>
      <c r="B1107" s="255">
        <v>3515287215</v>
      </c>
      <c r="C1107" s="256" t="s">
        <v>607</v>
      </c>
      <c r="D1107" s="255">
        <v>287</v>
      </c>
      <c r="E1107" s="256" t="s">
        <v>387</v>
      </c>
      <c r="F1107" s="255">
        <v>215</v>
      </c>
      <c r="G1107" s="256" t="s">
        <v>422</v>
      </c>
      <c r="H1107" s="257">
        <v>15</v>
      </c>
      <c r="I1107" s="258"/>
      <c r="J1107" s="259">
        <v>11127</v>
      </c>
      <c r="K1107" s="260">
        <v>2621</v>
      </c>
      <c r="L1107" s="260">
        <v>0</v>
      </c>
      <c r="M1107" s="260">
        <v>938</v>
      </c>
      <c r="N1107" s="261">
        <v>14686</v>
      </c>
    </row>
    <row r="1108" spans="1:14" s="62" customFormat="1" ht="12">
      <c r="A1108" s="255">
        <v>3515</v>
      </c>
      <c r="B1108" s="255">
        <v>3515287226</v>
      </c>
      <c r="C1108" s="256" t="s">
        <v>607</v>
      </c>
      <c r="D1108" s="255">
        <v>287</v>
      </c>
      <c r="E1108" s="256" t="s">
        <v>387</v>
      </c>
      <c r="F1108" s="255">
        <v>226</v>
      </c>
      <c r="G1108" s="256" t="s">
        <v>164</v>
      </c>
      <c r="H1108" s="257">
        <v>1</v>
      </c>
      <c r="I1108" s="258"/>
      <c r="J1108" s="259">
        <v>11951.298912348046</v>
      </c>
      <c r="K1108" s="260">
        <v>2180</v>
      </c>
      <c r="L1108" s="260">
        <v>0</v>
      </c>
      <c r="M1108" s="260">
        <v>938</v>
      </c>
      <c r="N1108" s="261">
        <v>15069.298912348046</v>
      </c>
    </row>
    <row r="1109" spans="1:14" s="62" customFormat="1" ht="12">
      <c r="A1109" s="255">
        <v>3515</v>
      </c>
      <c r="B1109" s="255">
        <v>3515287227</v>
      </c>
      <c r="C1109" s="256" t="s">
        <v>607</v>
      </c>
      <c r="D1109" s="255">
        <v>287</v>
      </c>
      <c r="E1109" s="256" t="s">
        <v>387</v>
      </c>
      <c r="F1109" s="255">
        <v>227</v>
      </c>
      <c r="G1109" s="256" t="s">
        <v>247</v>
      </c>
      <c r="H1109" s="257">
        <v>17.399999999999999</v>
      </c>
      <c r="I1109" s="258"/>
      <c r="J1109" s="259">
        <v>12255</v>
      </c>
      <c r="K1109" s="260">
        <v>3528</v>
      </c>
      <c r="L1109" s="260">
        <v>0</v>
      </c>
      <c r="M1109" s="260">
        <v>938</v>
      </c>
      <c r="N1109" s="261">
        <v>16721</v>
      </c>
    </row>
    <row r="1110" spans="1:14" s="62" customFormat="1" ht="12">
      <c r="A1110" s="255">
        <v>3515</v>
      </c>
      <c r="B1110" s="255">
        <v>3515287277</v>
      </c>
      <c r="C1110" s="256" t="s">
        <v>607</v>
      </c>
      <c r="D1110" s="255">
        <v>287</v>
      </c>
      <c r="E1110" s="256" t="s">
        <v>387</v>
      </c>
      <c r="F1110" s="255">
        <v>277</v>
      </c>
      <c r="G1110" s="256" t="s">
        <v>275</v>
      </c>
      <c r="H1110" s="257">
        <v>121.23999999999998</v>
      </c>
      <c r="I1110" s="258"/>
      <c r="J1110" s="259">
        <v>13512</v>
      </c>
      <c r="K1110" s="260">
        <v>546</v>
      </c>
      <c r="L1110" s="260">
        <v>0</v>
      </c>
      <c r="M1110" s="260">
        <v>938</v>
      </c>
      <c r="N1110" s="261">
        <v>14996</v>
      </c>
    </row>
    <row r="1111" spans="1:14" s="62" customFormat="1" ht="12">
      <c r="A1111" s="255">
        <v>3515</v>
      </c>
      <c r="B1111" s="255">
        <v>3515287287</v>
      </c>
      <c r="C1111" s="256" t="s">
        <v>607</v>
      </c>
      <c r="D1111" s="255">
        <v>287</v>
      </c>
      <c r="E1111" s="256" t="s">
        <v>387</v>
      </c>
      <c r="F1111" s="255">
        <v>287</v>
      </c>
      <c r="G1111" s="256" t="s">
        <v>387</v>
      </c>
      <c r="H1111" s="257">
        <v>18.28</v>
      </c>
      <c r="I1111" s="258"/>
      <c r="J1111" s="259">
        <v>10517</v>
      </c>
      <c r="K1111" s="260">
        <v>5295</v>
      </c>
      <c r="L1111" s="260">
        <v>0</v>
      </c>
      <c r="M1111" s="260">
        <v>938</v>
      </c>
      <c r="N1111" s="261">
        <v>16750</v>
      </c>
    </row>
    <row r="1112" spans="1:14" s="62" customFormat="1" ht="12">
      <c r="A1112" s="255">
        <v>3515</v>
      </c>
      <c r="B1112" s="255">
        <v>3515287306</v>
      </c>
      <c r="C1112" s="256" t="s">
        <v>607</v>
      </c>
      <c r="D1112" s="255">
        <v>287</v>
      </c>
      <c r="E1112" s="256" t="s">
        <v>387</v>
      </c>
      <c r="F1112" s="255">
        <v>306</v>
      </c>
      <c r="G1112" s="256" t="s">
        <v>379</v>
      </c>
      <c r="H1112" s="257">
        <v>8.2899999999999991</v>
      </c>
      <c r="I1112" s="258"/>
      <c r="J1112" s="259">
        <v>10102</v>
      </c>
      <c r="K1112" s="260">
        <v>3956</v>
      </c>
      <c r="L1112" s="260">
        <v>0</v>
      </c>
      <c r="M1112" s="260">
        <v>938</v>
      </c>
      <c r="N1112" s="261">
        <v>14996</v>
      </c>
    </row>
    <row r="1113" spans="1:14" s="62" customFormat="1" ht="12">
      <c r="A1113" s="255">
        <v>3515</v>
      </c>
      <c r="B1113" s="255">
        <v>3515287316</v>
      </c>
      <c r="C1113" s="256" t="s">
        <v>607</v>
      </c>
      <c r="D1113" s="255">
        <v>287</v>
      </c>
      <c r="E1113" s="256" t="s">
        <v>387</v>
      </c>
      <c r="F1113" s="255">
        <v>316</v>
      </c>
      <c r="G1113" s="256" t="s">
        <v>165</v>
      </c>
      <c r="H1113" s="257">
        <v>17</v>
      </c>
      <c r="I1113" s="258"/>
      <c r="J1113" s="259">
        <v>12625</v>
      </c>
      <c r="K1113" s="260">
        <v>1544</v>
      </c>
      <c r="L1113" s="260">
        <v>0</v>
      </c>
      <c r="M1113" s="260">
        <v>938</v>
      </c>
      <c r="N1113" s="261">
        <v>15107</v>
      </c>
    </row>
    <row r="1114" spans="1:14" s="62" customFormat="1" ht="12">
      <c r="A1114" s="255">
        <v>3515</v>
      </c>
      <c r="B1114" s="255">
        <v>3515287658</v>
      </c>
      <c r="C1114" s="256" t="s">
        <v>607</v>
      </c>
      <c r="D1114" s="255">
        <v>287</v>
      </c>
      <c r="E1114" s="256" t="s">
        <v>387</v>
      </c>
      <c r="F1114" s="255">
        <v>658</v>
      </c>
      <c r="G1114" s="256" t="s">
        <v>355</v>
      </c>
      <c r="H1114" s="257">
        <v>8.2100000000000009</v>
      </c>
      <c r="I1114" s="258"/>
      <c r="J1114" s="259">
        <v>10256</v>
      </c>
      <c r="K1114" s="260">
        <v>2468</v>
      </c>
      <c r="L1114" s="260">
        <v>0</v>
      </c>
      <c r="M1114" s="260">
        <v>938</v>
      </c>
      <c r="N1114" s="261">
        <v>13662</v>
      </c>
    </row>
    <row r="1115" spans="1:14" s="62" customFormat="1" ht="12">
      <c r="A1115" s="255">
        <v>3515</v>
      </c>
      <c r="B1115" s="255">
        <v>3515287767</v>
      </c>
      <c r="C1115" s="256" t="s">
        <v>607</v>
      </c>
      <c r="D1115" s="255">
        <v>287</v>
      </c>
      <c r="E1115" s="256" t="s">
        <v>387</v>
      </c>
      <c r="F1115" s="255">
        <v>767</v>
      </c>
      <c r="G1115" s="256" t="s">
        <v>276</v>
      </c>
      <c r="H1115" s="257">
        <v>52.21</v>
      </c>
      <c r="I1115" s="258"/>
      <c r="J1115" s="259">
        <v>10801</v>
      </c>
      <c r="K1115" s="260">
        <v>2313</v>
      </c>
      <c r="L1115" s="260">
        <v>0</v>
      </c>
      <c r="M1115" s="260">
        <v>938</v>
      </c>
      <c r="N1115" s="261">
        <v>14052</v>
      </c>
    </row>
    <row r="1116" spans="1:14" s="62" customFormat="1" ht="12">
      <c r="A1116" s="255">
        <v>3515</v>
      </c>
      <c r="B1116" s="255">
        <v>3515287770</v>
      </c>
      <c r="C1116" s="256" t="s">
        <v>607</v>
      </c>
      <c r="D1116" s="255">
        <v>287</v>
      </c>
      <c r="E1116" s="256" t="s">
        <v>387</v>
      </c>
      <c r="F1116" s="255">
        <v>770</v>
      </c>
      <c r="G1116" s="256" t="s">
        <v>347</v>
      </c>
      <c r="H1116" s="257">
        <v>2.68</v>
      </c>
      <c r="I1116" s="258"/>
      <c r="J1116" s="259">
        <v>13194.324744996773</v>
      </c>
      <c r="K1116" s="260">
        <v>2356</v>
      </c>
      <c r="L1116" s="260">
        <v>0</v>
      </c>
      <c r="M1116" s="260">
        <v>938</v>
      </c>
      <c r="N1116" s="261">
        <v>16488.324744996775</v>
      </c>
    </row>
    <row r="1117" spans="1:14" s="62" customFormat="1" ht="12">
      <c r="A1117" s="255">
        <v>3515</v>
      </c>
      <c r="B1117" s="255">
        <v>3515287778</v>
      </c>
      <c r="C1117" s="256" t="s">
        <v>607</v>
      </c>
      <c r="D1117" s="255">
        <v>287</v>
      </c>
      <c r="E1117" s="256" t="s">
        <v>387</v>
      </c>
      <c r="F1117" s="255">
        <v>778</v>
      </c>
      <c r="G1117" s="256" t="s">
        <v>239</v>
      </c>
      <c r="H1117" s="257">
        <v>7.7199999999999989</v>
      </c>
      <c r="I1117" s="258"/>
      <c r="J1117" s="259">
        <v>13695</v>
      </c>
      <c r="K1117" s="260">
        <v>1616</v>
      </c>
      <c r="L1117" s="260">
        <v>0</v>
      </c>
      <c r="M1117" s="260">
        <v>938</v>
      </c>
      <c r="N1117" s="261">
        <v>16249</v>
      </c>
    </row>
    <row r="1118" spans="1:14" s="62" customFormat="1" ht="12">
      <c r="A1118" s="255">
        <v>3516</v>
      </c>
      <c r="B1118" s="255">
        <v>3516332005</v>
      </c>
      <c r="C1118" s="256" t="s">
        <v>569</v>
      </c>
      <c r="D1118" s="255">
        <v>332</v>
      </c>
      <c r="E1118" s="256" t="s">
        <v>205</v>
      </c>
      <c r="F1118" s="255">
        <v>5</v>
      </c>
      <c r="G1118" s="256" t="s">
        <v>153</v>
      </c>
      <c r="H1118" s="257">
        <v>50.99</v>
      </c>
      <c r="I1118" s="258"/>
      <c r="J1118" s="259">
        <v>11428</v>
      </c>
      <c r="K1118" s="260">
        <v>5644</v>
      </c>
      <c r="L1118" s="260">
        <v>0</v>
      </c>
      <c r="M1118" s="260">
        <v>938</v>
      </c>
      <c r="N1118" s="261">
        <v>18010</v>
      </c>
    </row>
    <row r="1119" spans="1:14" s="62" customFormat="1" ht="12">
      <c r="A1119" s="255">
        <v>3516</v>
      </c>
      <c r="B1119" s="255">
        <v>3516332061</v>
      </c>
      <c r="C1119" s="256" t="s">
        <v>569</v>
      </c>
      <c r="D1119" s="255">
        <v>332</v>
      </c>
      <c r="E1119" s="256" t="s">
        <v>205</v>
      </c>
      <c r="F1119" s="255">
        <v>61</v>
      </c>
      <c r="G1119" s="256" t="s">
        <v>154</v>
      </c>
      <c r="H1119" s="257">
        <v>17.84</v>
      </c>
      <c r="I1119" s="258"/>
      <c r="J1119" s="259">
        <v>13199</v>
      </c>
      <c r="K1119" s="260">
        <v>814</v>
      </c>
      <c r="L1119" s="260">
        <v>0</v>
      </c>
      <c r="M1119" s="260">
        <v>938</v>
      </c>
      <c r="N1119" s="261">
        <v>14951</v>
      </c>
    </row>
    <row r="1120" spans="1:14" s="62" customFormat="1" ht="12">
      <c r="A1120" s="255">
        <v>3516</v>
      </c>
      <c r="B1120" s="255">
        <v>3516332086</v>
      </c>
      <c r="C1120" s="256" t="s">
        <v>569</v>
      </c>
      <c r="D1120" s="255">
        <v>332</v>
      </c>
      <c r="E1120" s="256" t="s">
        <v>205</v>
      </c>
      <c r="F1120" s="255">
        <v>86</v>
      </c>
      <c r="G1120" s="256" t="s">
        <v>191</v>
      </c>
      <c r="H1120" s="257">
        <v>1</v>
      </c>
      <c r="I1120" s="258"/>
      <c r="J1120" s="259">
        <v>9220</v>
      </c>
      <c r="K1120" s="260">
        <v>1340</v>
      </c>
      <c r="L1120" s="260">
        <v>0</v>
      </c>
      <c r="M1120" s="260">
        <v>938</v>
      </c>
      <c r="N1120" s="261">
        <v>11498</v>
      </c>
    </row>
    <row r="1121" spans="1:14" s="62" customFormat="1" ht="12">
      <c r="A1121" s="255">
        <v>3516</v>
      </c>
      <c r="B1121" s="255">
        <v>3516332087</v>
      </c>
      <c r="C1121" s="256" t="s">
        <v>569</v>
      </c>
      <c r="D1121" s="255">
        <v>332</v>
      </c>
      <c r="E1121" s="256" t="s">
        <v>205</v>
      </c>
      <c r="F1121" s="255">
        <v>87</v>
      </c>
      <c r="G1121" s="256" t="s">
        <v>155</v>
      </c>
      <c r="H1121" s="257">
        <v>4</v>
      </c>
      <c r="I1121" s="258"/>
      <c r="J1121" s="259">
        <v>13273</v>
      </c>
      <c r="K1121" s="260">
        <v>5741</v>
      </c>
      <c r="L1121" s="260">
        <v>0</v>
      </c>
      <c r="M1121" s="260">
        <v>938</v>
      </c>
      <c r="N1121" s="261">
        <v>19952</v>
      </c>
    </row>
    <row r="1122" spans="1:14" s="62" customFormat="1" ht="12">
      <c r="A1122" s="255">
        <v>3516</v>
      </c>
      <c r="B1122" s="255">
        <v>3516332137</v>
      </c>
      <c r="C1122" s="256" t="s">
        <v>569</v>
      </c>
      <c r="D1122" s="255">
        <v>332</v>
      </c>
      <c r="E1122" s="256" t="s">
        <v>205</v>
      </c>
      <c r="F1122" s="255">
        <v>137</v>
      </c>
      <c r="G1122" s="256" t="s">
        <v>202</v>
      </c>
      <c r="H1122" s="257">
        <v>56.760000000000005</v>
      </c>
      <c r="I1122" s="258"/>
      <c r="J1122" s="259">
        <v>14532</v>
      </c>
      <c r="K1122" s="260">
        <v>0</v>
      </c>
      <c r="L1122" s="260">
        <v>0</v>
      </c>
      <c r="M1122" s="260">
        <v>938</v>
      </c>
      <c r="N1122" s="261">
        <v>15470</v>
      </c>
    </row>
    <row r="1123" spans="1:14" s="62" customFormat="1" ht="12">
      <c r="A1123" s="255">
        <v>3516</v>
      </c>
      <c r="B1123" s="255">
        <v>3516332278</v>
      </c>
      <c r="C1123" s="256" t="s">
        <v>569</v>
      </c>
      <c r="D1123" s="255">
        <v>332</v>
      </c>
      <c r="E1123" s="256" t="s">
        <v>205</v>
      </c>
      <c r="F1123" s="255">
        <v>278</v>
      </c>
      <c r="G1123" s="256" t="s">
        <v>196</v>
      </c>
      <c r="H1123" s="257">
        <v>5.0600000000000005</v>
      </c>
      <c r="I1123" s="258"/>
      <c r="J1123" s="259">
        <v>10573</v>
      </c>
      <c r="K1123" s="260">
        <v>2411</v>
      </c>
      <c r="L1123" s="260">
        <v>0</v>
      </c>
      <c r="M1123" s="260">
        <v>938</v>
      </c>
      <c r="N1123" s="261">
        <v>13922</v>
      </c>
    </row>
    <row r="1124" spans="1:14" s="62" customFormat="1" ht="12">
      <c r="A1124" s="255">
        <v>3516</v>
      </c>
      <c r="B1124" s="255">
        <v>3516332281</v>
      </c>
      <c r="C1124" s="256" t="s">
        <v>569</v>
      </c>
      <c r="D1124" s="255">
        <v>332</v>
      </c>
      <c r="E1124" s="256" t="s">
        <v>205</v>
      </c>
      <c r="F1124" s="255">
        <v>281</v>
      </c>
      <c r="G1124" s="256" t="s">
        <v>152</v>
      </c>
      <c r="H1124" s="257">
        <v>147.19999999999999</v>
      </c>
      <c r="I1124" s="258"/>
      <c r="J1124" s="259">
        <v>14665</v>
      </c>
      <c r="K1124" s="260">
        <v>0</v>
      </c>
      <c r="L1124" s="260">
        <v>0</v>
      </c>
      <c r="M1124" s="260">
        <v>938</v>
      </c>
      <c r="N1124" s="261">
        <v>15603</v>
      </c>
    </row>
    <row r="1125" spans="1:14" s="62" customFormat="1" ht="12">
      <c r="A1125" s="255">
        <v>3516</v>
      </c>
      <c r="B1125" s="255">
        <v>3516332325</v>
      </c>
      <c r="C1125" s="256" t="s">
        <v>569</v>
      </c>
      <c r="D1125" s="255">
        <v>332</v>
      </c>
      <c r="E1125" s="256" t="s">
        <v>205</v>
      </c>
      <c r="F1125" s="255">
        <v>325</v>
      </c>
      <c r="G1125" s="256" t="s">
        <v>204</v>
      </c>
      <c r="H1125" s="257">
        <v>30.089999999999996</v>
      </c>
      <c r="I1125" s="258"/>
      <c r="J1125" s="259">
        <v>11526</v>
      </c>
      <c r="K1125" s="260">
        <v>1610</v>
      </c>
      <c r="L1125" s="260">
        <v>0</v>
      </c>
      <c r="M1125" s="260">
        <v>938</v>
      </c>
      <c r="N1125" s="261">
        <v>14074</v>
      </c>
    </row>
    <row r="1126" spans="1:14" s="62" customFormat="1" ht="12">
      <c r="A1126" s="255">
        <v>3516</v>
      </c>
      <c r="B1126" s="255">
        <v>3516332332</v>
      </c>
      <c r="C1126" s="256" t="s">
        <v>569</v>
      </c>
      <c r="D1126" s="255">
        <v>332</v>
      </c>
      <c r="E1126" s="256" t="s">
        <v>205</v>
      </c>
      <c r="F1126" s="255">
        <v>332</v>
      </c>
      <c r="G1126" s="256" t="s">
        <v>205</v>
      </c>
      <c r="H1126" s="257">
        <v>41.1</v>
      </c>
      <c r="I1126" s="258"/>
      <c r="J1126" s="259">
        <v>13029</v>
      </c>
      <c r="K1126" s="260">
        <v>985</v>
      </c>
      <c r="L1126" s="260">
        <v>0</v>
      </c>
      <c r="M1126" s="260">
        <v>938</v>
      </c>
      <c r="N1126" s="261">
        <v>14952</v>
      </c>
    </row>
    <row r="1127" spans="1:14" s="62" customFormat="1" ht="12">
      <c r="A1127" s="255">
        <v>3516</v>
      </c>
      <c r="B1127" s="255">
        <v>3516332683</v>
      </c>
      <c r="C1127" s="256" t="s">
        <v>569</v>
      </c>
      <c r="D1127" s="255">
        <v>332</v>
      </c>
      <c r="E1127" s="256" t="s">
        <v>205</v>
      </c>
      <c r="F1127" s="255">
        <v>683</v>
      </c>
      <c r="G1127" s="256" t="s">
        <v>40</v>
      </c>
      <c r="H1127" s="257">
        <v>1</v>
      </c>
      <c r="I1127" s="258"/>
      <c r="J1127" s="259">
        <v>11575.524012539185</v>
      </c>
      <c r="K1127" s="260">
        <v>9387</v>
      </c>
      <c r="L1127" s="260">
        <v>0</v>
      </c>
      <c r="M1127" s="260">
        <v>938</v>
      </c>
      <c r="N1127" s="261">
        <v>21900.524012539187</v>
      </c>
    </row>
    <row r="1128" spans="1:14" s="62" customFormat="1" ht="12">
      <c r="A1128" s="255">
        <v>3516</v>
      </c>
      <c r="B1128" s="255">
        <v>3516332766</v>
      </c>
      <c r="C1128" s="256" t="s">
        <v>569</v>
      </c>
      <c r="D1128" s="255">
        <v>332</v>
      </c>
      <c r="E1128" s="256" t="s">
        <v>205</v>
      </c>
      <c r="F1128" s="255">
        <v>766</v>
      </c>
      <c r="G1128" s="256" t="s">
        <v>248</v>
      </c>
      <c r="H1128" s="257">
        <v>1</v>
      </c>
      <c r="I1128" s="258"/>
      <c r="J1128" s="259">
        <v>12080.944595003783</v>
      </c>
      <c r="K1128" s="260">
        <v>4263</v>
      </c>
      <c r="L1128" s="260">
        <v>0</v>
      </c>
      <c r="M1128" s="260">
        <v>938</v>
      </c>
      <c r="N1128" s="261">
        <v>17281.944595003784</v>
      </c>
    </row>
    <row r="1129" spans="1:14" s="62" customFormat="1" ht="12">
      <c r="A1129" s="255">
        <v>3517</v>
      </c>
      <c r="B1129" s="255">
        <v>3517239010</v>
      </c>
      <c r="C1129" s="256" t="s">
        <v>570</v>
      </c>
      <c r="D1129" s="255">
        <v>239</v>
      </c>
      <c r="E1129" s="256" t="s">
        <v>258</v>
      </c>
      <c r="F1129" s="255">
        <v>10</v>
      </c>
      <c r="G1129" s="256" t="s">
        <v>77</v>
      </c>
      <c r="H1129" s="257">
        <v>0.5</v>
      </c>
      <c r="I1129" s="258"/>
      <c r="J1129" s="259">
        <v>11037.098343910211</v>
      </c>
      <c r="K1129" s="260">
        <v>4926</v>
      </c>
      <c r="L1129" s="260">
        <v>0</v>
      </c>
      <c r="M1129" s="260">
        <v>938</v>
      </c>
      <c r="N1129" s="261">
        <v>16901.098343910213</v>
      </c>
    </row>
    <row r="1130" spans="1:14" s="62" customFormat="1" ht="12">
      <c r="A1130" s="255">
        <v>3517</v>
      </c>
      <c r="B1130" s="255">
        <v>3517239020</v>
      </c>
      <c r="C1130" s="256" t="s">
        <v>570</v>
      </c>
      <c r="D1130" s="255">
        <v>239</v>
      </c>
      <c r="E1130" s="256" t="s">
        <v>258</v>
      </c>
      <c r="F1130" s="255">
        <v>20</v>
      </c>
      <c r="G1130" s="256" t="s">
        <v>131</v>
      </c>
      <c r="H1130" s="257">
        <v>1</v>
      </c>
      <c r="I1130" s="258"/>
      <c r="J1130" s="259">
        <v>11365</v>
      </c>
      <c r="K1130" s="260">
        <v>3552</v>
      </c>
      <c r="L1130" s="260">
        <v>0</v>
      </c>
      <c r="M1130" s="260">
        <v>938</v>
      </c>
      <c r="N1130" s="261">
        <v>15855</v>
      </c>
    </row>
    <row r="1131" spans="1:14" s="62" customFormat="1" ht="12">
      <c r="A1131" s="255">
        <v>3517</v>
      </c>
      <c r="B1131" s="255">
        <v>3517239036</v>
      </c>
      <c r="C1131" s="256" t="s">
        <v>570</v>
      </c>
      <c r="D1131" s="255">
        <v>239</v>
      </c>
      <c r="E1131" s="256" t="s">
        <v>258</v>
      </c>
      <c r="F1131" s="255">
        <v>36</v>
      </c>
      <c r="G1131" s="256" t="s">
        <v>132</v>
      </c>
      <c r="H1131" s="257">
        <v>5</v>
      </c>
      <c r="I1131" s="258"/>
      <c r="J1131" s="259">
        <v>15056</v>
      </c>
      <c r="K1131" s="260">
        <v>7483</v>
      </c>
      <c r="L1131" s="260">
        <v>0</v>
      </c>
      <c r="M1131" s="260">
        <v>938</v>
      </c>
      <c r="N1131" s="261">
        <v>23477</v>
      </c>
    </row>
    <row r="1132" spans="1:14" s="62" customFormat="1" ht="12">
      <c r="A1132" s="255">
        <v>3517</v>
      </c>
      <c r="B1132" s="255">
        <v>3517239052</v>
      </c>
      <c r="C1132" s="256" t="s">
        <v>570</v>
      </c>
      <c r="D1132" s="255">
        <v>239</v>
      </c>
      <c r="E1132" s="256" t="s">
        <v>258</v>
      </c>
      <c r="F1132" s="255">
        <v>52</v>
      </c>
      <c r="G1132" s="256" t="s">
        <v>259</v>
      </c>
      <c r="H1132" s="257">
        <v>19.509999999999998</v>
      </c>
      <c r="I1132" s="258"/>
      <c r="J1132" s="259">
        <v>13742</v>
      </c>
      <c r="K1132" s="260">
        <v>6218</v>
      </c>
      <c r="L1132" s="260">
        <v>0</v>
      </c>
      <c r="M1132" s="260">
        <v>938</v>
      </c>
      <c r="N1132" s="261">
        <v>20898</v>
      </c>
    </row>
    <row r="1133" spans="1:14" s="62" customFormat="1" ht="12">
      <c r="A1133" s="255">
        <v>3517</v>
      </c>
      <c r="B1133" s="255">
        <v>3517239072</v>
      </c>
      <c r="C1133" s="256" t="s">
        <v>570</v>
      </c>
      <c r="D1133" s="255">
        <v>239</v>
      </c>
      <c r="E1133" s="256" t="s">
        <v>258</v>
      </c>
      <c r="F1133" s="255">
        <v>72</v>
      </c>
      <c r="G1133" s="256" t="s">
        <v>289</v>
      </c>
      <c r="H1133" s="257">
        <v>1</v>
      </c>
      <c r="I1133" s="258"/>
      <c r="J1133" s="259">
        <v>15644</v>
      </c>
      <c r="K1133" s="260">
        <v>4748</v>
      </c>
      <c r="L1133" s="260">
        <v>0</v>
      </c>
      <c r="M1133" s="260">
        <v>938</v>
      </c>
      <c r="N1133" s="261">
        <v>21330</v>
      </c>
    </row>
    <row r="1134" spans="1:14" s="62" customFormat="1" ht="12">
      <c r="A1134" s="255">
        <v>3517</v>
      </c>
      <c r="B1134" s="255">
        <v>3517239082</v>
      </c>
      <c r="C1134" s="256" t="s">
        <v>570</v>
      </c>
      <c r="D1134" s="255">
        <v>239</v>
      </c>
      <c r="E1134" s="256" t="s">
        <v>258</v>
      </c>
      <c r="F1134" s="255">
        <v>82</v>
      </c>
      <c r="G1134" s="256" t="s">
        <v>260</v>
      </c>
      <c r="H1134" s="257">
        <v>1</v>
      </c>
      <c r="I1134" s="258"/>
      <c r="J1134" s="259">
        <v>10953.108628747254</v>
      </c>
      <c r="K1134" s="260">
        <v>5316</v>
      </c>
      <c r="L1134" s="260">
        <v>0</v>
      </c>
      <c r="M1134" s="260">
        <v>938</v>
      </c>
      <c r="N1134" s="261">
        <v>17207.108628747254</v>
      </c>
    </row>
    <row r="1135" spans="1:14" s="62" customFormat="1" ht="12">
      <c r="A1135" s="255">
        <v>3517</v>
      </c>
      <c r="B1135" s="255">
        <v>3517239083</v>
      </c>
      <c r="C1135" s="256" t="s">
        <v>570</v>
      </c>
      <c r="D1135" s="255">
        <v>239</v>
      </c>
      <c r="E1135" s="256" t="s">
        <v>258</v>
      </c>
      <c r="F1135" s="255">
        <v>83</v>
      </c>
      <c r="G1135" s="256" t="s">
        <v>261</v>
      </c>
      <c r="H1135" s="257">
        <v>2</v>
      </c>
      <c r="I1135" s="258"/>
      <c r="J1135" s="259">
        <v>11365</v>
      </c>
      <c r="K1135" s="260">
        <v>2172</v>
      </c>
      <c r="L1135" s="260">
        <v>0</v>
      </c>
      <c r="M1135" s="260">
        <v>938</v>
      </c>
      <c r="N1135" s="261">
        <v>14475</v>
      </c>
    </row>
    <row r="1136" spans="1:14" s="62" customFormat="1" ht="12">
      <c r="A1136" s="255">
        <v>3517</v>
      </c>
      <c r="B1136" s="255">
        <v>3517239095</v>
      </c>
      <c r="C1136" s="256" t="s">
        <v>570</v>
      </c>
      <c r="D1136" s="255">
        <v>239</v>
      </c>
      <c r="E1136" s="256" t="s">
        <v>258</v>
      </c>
      <c r="F1136" s="255">
        <v>95</v>
      </c>
      <c r="G1136" s="256" t="s">
        <v>288</v>
      </c>
      <c r="H1136" s="257">
        <v>5.1100000000000003</v>
      </c>
      <c r="I1136" s="258"/>
      <c r="J1136" s="259">
        <v>16867</v>
      </c>
      <c r="K1136" s="260">
        <v>0</v>
      </c>
      <c r="L1136" s="260">
        <v>0</v>
      </c>
      <c r="M1136" s="260">
        <v>938</v>
      </c>
      <c r="N1136" s="261">
        <v>17805</v>
      </c>
    </row>
    <row r="1137" spans="1:14" s="62" customFormat="1" ht="12">
      <c r="A1137" s="255">
        <v>3517</v>
      </c>
      <c r="B1137" s="255">
        <v>3517239096</v>
      </c>
      <c r="C1137" s="256" t="s">
        <v>570</v>
      </c>
      <c r="D1137" s="255">
        <v>239</v>
      </c>
      <c r="E1137" s="256" t="s">
        <v>258</v>
      </c>
      <c r="F1137" s="255">
        <v>96</v>
      </c>
      <c r="G1137" s="256" t="s">
        <v>216</v>
      </c>
      <c r="H1137" s="257">
        <v>4</v>
      </c>
      <c r="I1137" s="258"/>
      <c r="J1137" s="259">
        <v>14441</v>
      </c>
      <c r="K1137" s="260">
        <v>9795</v>
      </c>
      <c r="L1137" s="260">
        <v>0</v>
      </c>
      <c r="M1137" s="260">
        <v>938</v>
      </c>
      <c r="N1137" s="261">
        <v>25174</v>
      </c>
    </row>
    <row r="1138" spans="1:14" s="62" customFormat="1" ht="12">
      <c r="A1138" s="255">
        <v>3517</v>
      </c>
      <c r="B1138" s="255">
        <v>3517239131</v>
      </c>
      <c r="C1138" s="256" t="s">
        <v>570</v>
      </c>
      <c r="D1138" s="255">
        <v>239</v>
      </c>
      <c r="E1138" s="256" t="s">
        <v>258</v>
      </c>
      <c r="F1138" s="255">
        <v>131</v>
      </c>
      <c r="G1138" s="256" t="s">
        <v>282</v>
      </c>
      <c r="H1138" s="257">
        <v>1</v>
      </c>
      <c r="I1138" s="258"/>
      <c r="J1138" s="259">
        <v>11365</v>
      </c>
      <c r="K1138" s="260">
        <v>5605</v>
      </c>
      <c r="L1138" s="260">
        <v>0</v>
      </c>
      <c r="M1138" s="260">
        <v>938</v>
      </c>
      <c r="N1138" s="261">
        <v>17908</v>
      </c>
    </row>
    <row r="1139" spans="1:14" s="62" customFormat="1" ht="12">
      <c r="A1139" s="255">
        <v>3517</v>
      </c>
      <c r="B1139" s="255">
        <v>3517239165</v>
      </c>
      <c r="C1139" s="256" t="s">
        <v>570</v>
      </c>
      <c r="D1139" s="255">
        <v>239</v>
      </c>
      <c r="E1139" s="256" t="s">
        <v>258</v>
      </c>
      <c r="F1139" s="255">
        <v>165</v>
      </c>
      <c r="G1139" s="256" t="s">
        <v>18</v>
      </c>
      <c r="H1139" s="257">
        <v>0.31</v>
      </c>
      <c r="I1139" s="258"/>
      <c r="J1139" s="259">
        <v>14133.249005012281</v>
      </c>
      <c r="K1139" s="260">
        <v>325</v>
      </c>
      <c r="L1139" s="260">
        <v>0</v>
      </c>
      <c r="M1139" s="260">
        <v>938</v>
      </c>
      <c r="N1139" s="261">
        <v>15396.249005012281</v>
      </c>
    </row>
    <row r="1140" spans="1:14" s="62" customFormat="1" ht="12">
      <c r="A1140" s="255">
        <v>3517</v>
      </c>
      <c r="B1140" s="255">
        <v>3517239167</v>
      </c>
      <c r="C1140" s="256" t="s">
        <v>570</v>
      </c>
      <c r="D1140" s="255">
        <v>239</v>
      </c>
      <c r="E1140" s="256" t="s">
        <v>258</v>
      </c>
      <c r="F1140" s="255">
        <v>167</v>
      </c>
      <c r="G1140" s="256" t="s">
        <v>170</v>
      </c>
      <c r="H1140" s="257">
        <v>1</v>
      </c>
      <c r="I1140" s="258"/>
      <c r="J1140" s="259">
        <v>11365</v>
      </c>
      <c r="K1140" s="260">
        <v>5745</v>
      </c>
      <c r="L1140" s="260">
        <v>0</v>
      </c>
      <c r="M1140" s="260">
        <v>938</v>
      </c>
      <c r="N1140" s="261">
        <v>18048</v>
      </c>
    </row>
    <row r="1141" spans="1:14" s="62" customFormat="1" ht="12">
      <c r="A1141" s="255">
        <v>3517</v>
      </c>
      <c r="B1141" s="255">
        <v>3517239171</v>
      </c>
      <c r="C1141" s="256" t="s">
        <v>570</v>
      </c>
      <c r="D1141" s="255">
        <v>239</v>
      </c>
      <c r="E1141" s="256" t="s">
        <v>258</v>
      </c>
      <c r="F1141" s="255">
        <v>171</v>
      </c>
      <c r="G1141" s="256" t="s">
        <v>263</v>
      </c>
      <c r="H1141" s="257">
        <v>8.32</v>
      </c>
      <c r="I1141" s="258"/>
      <c r="J1141" s="259">
        <v>13429</v>
      </c>
      <c r="K1141" s="260">
        <v>4488</v>
      </c>
      <c r="L1141" s="260">
        <v>0</v>
      </c>
      <c r="M1141" s="260">
        <v>938</v>
      </c>
      <c r="N1141" s="261">
        <v>18855</v>
      </c>
    </row>
    <row r="1142" spans="1:14" s="62" customFormat="1" ht="12">
      <c r="A1142" s="255">
        <v>3517</v>
      </c>
      <c r="B1142" s="255">
        <v>3517239172</v>
      </c>
      <c r="C1142" s="256" t="s">
        <v>570</v>
      </c>
      <c r="D1142" s="255">
        <v>239</v>
      </c>
      <c r="E1142" s="256" t="s">
        <v>258</v>
      </c>
      <c r="F1142" s="255">
        <v>172</v>
      </c>
      <c r="G1142" s="256" t="s">
        <v>264</v>
      </c>
      <c r="H1142" s="257">
        <v>1.48</v>
      </c>
      <c r="I1142" s="258"/>
      <c r="J1142" s="259">
        <v>12073.58388741722</v>
      </c>
      <c r="K1142" s="260">
        <v>8779</v>
      </c>
      <c r="L1142" s="260">
        <v>0</v>
      </c>
      <c r="M1142" s="260">
        <v>938</v>
      </c>
      <c r="N1142" s="261">
        <v>21790.583887417219</v>
      </c>
    </row>
    <row r="1143" spans="1:14" s="62" customFormat="1" ht="12">
      <c r="A1143" s="255">
        <v>3517</v>
      </c>
      <c r="B1143" s="255">
        <v>3517239182</v>
      </c>
      <c r="C1143" s="256" t="s">
        <v>570</v>
      </c>
      <c r="D1143" s="255">
        <v>239</v>
      </c>
      <c r="E1143" s="256" t="s">
        <v>258</v>
      </c>
      <c r="F1143" s="255">
        <v>182</v>
      </c>
      <c r="G1143" s="256" t="s">
        <v>265</v>
      </c>
      <c r="H1143" s="257">
        <v>5.99</v>
      </c>
      <c r="I1143" s="258"/>
      <c r="J1143" s="259">
        <v>14953</v>
      </c>
      <c r="K1143" s="260">
        <v>3587</v>
      </c>
      <c r="L1143" s="260">
        <v>0</v>
      </c>
      <c r="M1143" s="260">
        <v>938</v>
      </c>
      <c r="N1143" s="261">
        <v>19478</v>
      </c>
    </row>
    <row r="1144" spans="1:14" s="62" customFormat="1" ht="12">
      <c r="A1144" s="255">
        <v>3517</v>
      </c>
      <c r="B1144" s="255">
        <v>3517239185</v>
      </c>
      <c r="C1144" s="256" t="s">
        <v>570</v>
      </c>
      <c r="D1144" s="255">
        <v>239</v>
      </c>
      <c r="E1144" s="256" t="s">
        <v>258</v>
      </c>
      <c r="F1144" s="255">
        <v>185</v>
      </c>
      <c r="G1144" s="256" t="s">
        <v>186</v>
      </c>
      <c r="H1144" s="257">
        <v>1</v>
      </c>
      <c r="I1144" s="258"/>
      <c r="J1144" s="259">
        <v>13235.230231345544</v>
      </c>
      <c r="K1144" s="260">
        <v>2091</v>
      </c>
      <c r="L1144" s="260">
        <v>0</v>
      </c>
      <c r="M1144" s="260">
        <v>938</v>
      </c>
      <c r="N1144" s="261">
        <v>16264.230231345544</v>
      </c>
    </row>
    <row r="1145" spans="1:14" s="62" customFormat="1" ht="12">
      <c r="A1145" s="255">
        <v>3517</v>
      </c>
      <c r="B1145" s="255">
        <v>3517239201</v>
      </c>
      <c r="C1145" s="256" t="s">
        <v>570</v>
      </c>
      <c r="D1145" s="255">
        <v>239</v>
      </c>
      <c r="E1145" s="256" t="s">
        <v>258</v>
      </c>
      <c r="F1145" s="255">
        <v>201</v>
      </c>
      <c r="G1145" s="256" t="s">
        <v>10</v>
      </c>
      <c r="H1145" s="257">
        <v>0.37</v>
      </c>
      <c r="I1145" s="258"/>
      <c r="J1145" s="259">
        <v>16867</v>
      </c>
      <c r="K1145" s="260">
        <v>415</v>
      </c>
      <c r="L1145" s="260">
        <v>0</v>
      </c>
      <c r="M1145" s="260">
        <v>938</v>
      </c>
      <c r="N1145" s="261">
        <v>18220</v>
      </c>
    </row>
    <row r="1146" spans="1:14" s="62" customFormat="1" ht="12">
      <c r="A1146" s="255">
        <v>3517</v>
      </c>
      <c r="B1146" s="255">
        <v>3517239231</v>
      </c>
      <c r="C1146" s="256" t="s">
        <v>570</v>
      </c>
      <c r="D1146" s="255">
        <v>239</v>
      </c>
      <c r="E1146" s="256" t="s">
        <v>258</v>
      </c>
      <c r="F1146" s="255">
        <v>231</v>
      </c>
      <c r="G1146" s="256" t="s">
        <v>266</v>
      </c>
      <c r="H1146" s="257">
        <v>16.27</v>
      </c>
      <c r="I1146" s="258"/>
      <c r="J1146" s="259">
        <v>14921</v>
      </c>
      <c r="K1146" s="260">
        <v>4325</v>
      </c>
      <c r="L1146" s="260">
        <v>0</v>
      </c>
      <c r="M1146" s="260">
        <v>938</v>
      </c>
      <c r="N1146" s="261">
        <v>20184</v>
      </c>
    </row>
    <row r="1147" spans="1:14" s="62" customFormat="1" ht="12">
      <c r="A1147" s="255">
        <v>3517</v>
      </c>
      <c r="B1147" s="255">
        <v>3517239239</v>
      </c>
      <c r="C1147" s="256" t="s">
        <v>570</v>
      </c>
      <c r="D1147" s="255">
        <v>239</v>
      </c>
      <c r="E1147" s="256" t="s">
        <v>258</v>
      </c>
      <c r="F1147" s="255">
        <v>239</v>
      </c>
      <c r="G1147" s="256" t="s">
        <v>258</v>
      </c>
      <c r="H1147" s="257">
        <v>79.309999999999974</v>
      </c>
      <c r="I1147" s="258"/>
      <c r="J1147" s="259">
        <v>13994</v>
      </c>
      <c r="K1147" s="260">
        <v>4980</v>
      </c>
      <c r="L1147" s="260">
        <v>0</v>
      </c>
      <c r="M1147" s="260">
        <v>938</v>
      </c>
      <c r="N1147" s="261">
        <v>19912</v>
      </c>
    </row>
    <row r="1148" spans="1:14" s="62" customFormat="1" ht="12">
      <c r="A1148" s="255">
        <v>3517</v>
      </c>
      <c r="B1148" s="255">
        <v>3517239243</v>
      </c>
      <c r="C1148" s="256" t="s">
        <v>570</v>
      </c>
      <c r="D1148" s="255">
        <v>239</v>
      </c>
      <c r="E1148" s="256" t="s">
        <v>258</v>
      </c>
      <c r="F1148" s="255">
        <v>243</v>
      </c>
      <c r="G1148" s="256" t="s">
        <v>84</v>
      </c>
      <c r="H1148" s="257">
        <v>0.31</v>
      </c>
      <c r="I1148" s="258"/>
      <c r="J1148" s="259">
        <v>16527</v>
      </c>
      <c r="K1148" s="260">
        <v>2500</v>
      </c>
      <c r="L1148" s="260">
        <v>0</v>
      </c>
      <c r="M1148" s="260">
        <v>938</v>
      </c>
      <c r="N1148" s="261">
        <v>19965</v>
      </c>
    </row>
    <row r="1149" spans="1:14" s="62" customFormat="1" ht="12">
      <c r="A1149" s="255">
        <v>3517</v>
      </c>
      <c r="B1149" s="255">
        <v>3517239251</v>
      </c>
      <c r="C1149" s="256" t="s">
        <v>570</v>
      </c>
      <c r="D1149" s="255">
        <v>239</v>
      </c>
      <c r="E1149" s="256" t="s">
        <v>258</v>
      </c>
      <c r="F1149" s="255">
        <v>251</v>
      </c>
      <c r="G1149" s="256" t="s">
        <v>250</v>
      </c>
      <c r="H1149" s="257">
        <v>2</v>
      </c>
      <c r="I1149" s="258"/>
      <c r="J1149" s="259">
        <v>13166.078201545979</v>
      </c>
      <c r="K1149" s="260">
        <v>2785</v>
      </c>
      <c r="L1149" s="260">
        <v>0</v>
      </c>
      <c r="M1149" s="260">
        <v>938</v>
      </c>
      <c r="N1149" s="261">
        <v>16889.078201545977</v>
      </c>
    </row>
    <row r="1150" spans="1:14" s="62" customFormat="1" ht="12">
      <c r="A1150" s="255">
        <v>3517</v>
      </c>
      <c r="B1150" s="255">
        <v>3517239261</v>
      </c>
      <c r="C1150" s="256" t="s">
        <v>570</v>
      </c>
      <c r="D1150" s="255">
        <v>239</v>
      </c>
      <c r="E1150" s="256" t="s">
        <v>258</v>
      </c>
      <c r="F1150" s="255">
        <v>261</v>
      </c>
      <c r="G1150" s="256" t="s">
        <v>133</v>
      </c>
      <c r="H1150" s="257">
        <v>2</v>
      </c>
      <c r="I1150" s="258"/>
      <c r="J1150" s="259">
        <v>11365</v>
      </c>
      <c r="K1150" s="260">
        <v>8494</v>
      </c>
      <c r="L1150" s="260">
        <v>0</v>
      </c>
      <c r="M1150" s="260">
        <v>938</v>
      </c>
      <c r="N1150" s="261">
        <v>20797</v>
      </c>
    </row>
    <row r="1151" spans="1:14" s="62" customFormat="1" ht="12">
      <c r="A1151" s="255">
        <v>3517</v>
      </c>
      <c r="B1151" s="255">
        <v>3517239293</v>
      </c>
      <c r="C1151" s="256" t="s">
        <v>570</v>
      </c>
      <c r="D1151" s="255">
        <v>239</v>
      </c>
      <c r="E1151" s="256" t="s">
        <v>258</v>
      </c>
      <c r="F1151" s="255">
        <v>293</v>
      </c>
      <c r="G1151" s="256" t="s">
        <v>177</v>
      </c>
      <c r="H1151" s="257">
        <v>2.74</v>
      </c>
      <c r="I1151" s="258"/>
      <c r="J1151" s="259">
        <v>14928</v>
      </c>
      <c r="K1151" s="260">
        <v>651</v>
      </c>
      <c r="L1151" s="260">
        <v>0</v>
      </c>
      <c r="M1151" s="260">
        <v>938</v>
      </c>
      <c r="N1151" s="261">
        <v>16517</v>
      </c>
    </row>
    <row r="1152" spans="1:14" s="62" customFormat="1" ht="12">
      <c r="A1152" s="255">
        <v>3517</v>
      </c>
      <c r="B1152" s="255">
        <v>3517239308</v>
      </c>
      <c r="C1152" s="256" t="s">
        <v>570</v>
      </c>
      <c r="D1152" s="255">
        <v>239</v>
      </c>
      <c r="E1152" s="256" t="s">
        <v>258</v>
      </c>
      <c r="F1152" s="255">
        <v>308</v>
      </c>
      <c r="G1152" s="256" t="s">
        <v>21</v>
      </c>
      <c r="H1152" s="257">
        <v>0.97</v>
      </c>
      <c r="I1152" s="258"/>
      <c r="J1152" s="259">
        <v>14324.139689219766</v>
      </c>
      <c r="K1152" s="260">
        <v>6854</v>
      </c>
      <c r="L1152" s="260">
        <v>0</v>
      </c>
      <c r="M1152" s="260">
        <v>938</v>
      </c>
      <c r="N1152" s="261">
        <v>22116.139689219766</v>
      </c>
    </row>
    <row r="1153" spans="1:16" s="62" customFormat="1" ht="12">
      <c r="A1153" s="255">
        <v>3517</v>
      </c>
      <c r="B1153" s="255">
        <v>3517239310</v>
      </c>
      <c r="C1153" s="256" t="s">
        <v>570</v>
      </c>
      <c r="D1153" s="255">
        <v>239</v>
      </c>
      <c r="E1153" s="256" t="s">
        <v>258</v>
      </c>
      <c r="F1153" s="255">
        <v>310</v>
      </c>
      <c r="G1153" s="256" t="s">
        <v>267</v>
      </c>
      <c r="H1153" s="257">
        <v>30.239999999999991</v>
      </c>
      <c r="I1153" s="258"/>
      <c r="J1153" s="259">
        <v>15151</v>
      </c>
      <c r="K1153" s="260">
        <v>4930</v>
      </c>
      <c r="L1153" s="260">
        <v>0</v>
      </c>
      <c r="M1153" s="260">
        <v>938</v>
      </c>
      <c r="N1153" s="261">
        <v>21019</v>
      </c>
    </row>
    <row r="1154" spans="1:16" s="62" customFormat="1" ht="12">
      <c r="A1154" s="255">
        <v>3517</v>
      </c>
      <c r="B1154" s="255">
        <v>3517239336</v>
      </c>
      <c r="C1154" s="256" t="s">
        <v>570</v>
      </c>
      <c r="D1154" s="255">
        <v>239</v>
      </c>
      <c r="E1154" s="256" t="s">
        <v>258</v>
      </c>
      <c r="F1154" s="255">
        <v>336</v>
      </c>
      <c r="G1154" s="256" t="s">
        <v>31</v>
      </c>
      <c r="H1154" s="257">
        <v>2</v>
      </c>
      <c r="I1154" s="258"/>
      <c r="J1154" s="259">
        <v>16161</v>
      </c>
      <c r="K1154" s="260">
        <v>3929</v>
      </c>
      <c r="L1154" s="260">
        <v>0</v>
      </c>
      <c r="M1154" s="260">
        <v>938</v>
      </c>
      <c r="N1154" s="261">
        <v>21028</v>
      </c>
    </row>
    <row r="1155" spans="1:16" s="62" customFormat="1" ht="12">
      <c r="A1155" s="255">
        <v>3517</v>
      </c>
      <c r="B1155" s="255">
        <v>3517239625</v>
      </c>
      <c r="C1155" s="256" t="s">
        <v>570</v>
      </c>
      <c r="D1155" s="255">
        <v>239</v>
      </c>
      <c r="E1155" s="256" t="s">
        <v>258</v>
      </c>
      <c r="F1155" s="255">
        <v>625</v>
      </c>
      <c r="G1155" s="256" t="s">
        <v>96</v>
      </c>
      <c r="H1155" s="257">
        <v>2.81</v>
      </c>
      <c r="I1155" s="258"/>
      <c r="J1155" s="259">
        <v>11365</v>
      </c>
      <c r="K1155" s="260">
        <v>1742</v>
      </c>
      <c r="L1155" s="260">
        <v>0</v>
      </c>
      <c r="M1155" s="260">
        <v>938</v>
      </c>
      <c r="N1155" s="261">
        <v>14045</v>
      </c>
    </row>
    <row r="1156" spans="1:16" s="62" customFormat="1" ht="12">
      <c r="A1156" s="255">
        <v>3517</v>
      </c>
      <c r="B1156" s="255">
        <v>3517239665</v>
      </c>
      <c r="C1156" s="256" t="s">
        <v>570</v>
      </c>
      <c r="D1156" s="255">
        <v>239</v>
      </c>
      <c r="E1156" s="256" t="s">
        <v>258</v>
      </c>
      <c r="F1156" s="255">
        <v>665</v>
      </c>
      <c r="G1156" s="256" t="s">
        <v>268</v>
      </c>
      <c r="H1156" s="257">
        <v>1</v>
      </c>
      <c r="I1156" s="258"/>
      <c r="J1156" s="259">
        <v>15568</v>
      </c>
      <c r="K1156" s="260">
        <v>3147</v>
      </c>
      <c r="L1156" s="260">
        <v>0</v>
      </c>
      <c r="M1156" s="260">
        <v>938</v>
      </c>
      <c r="N1156" s="261">
        <v>19653</v>
      </c>
    </row>
    <row r="1157" spans="1:16" s="62" customFormat="1" ht="12">
      <c r="A1157" s="255">
        <v>3517</v>
      </c>
      <c r="B1157" s="255">
        <v>3517239740</v>
      </c>
      <c r="C1157" s="256" t="s">
        <v>570</v>
      </c>
      <c r="D1157" s="255">
        <v>239</v>
      </c>
      <c r="E1157" s="256" t="s">
        <v>258</v>
      </c>
      <c r="F1157" s="255">
        <v>740</v>
      </c>
      <c r="G1157" s="256" t="s">
        <v>269</v>
      </c>
      <c r="H1157" s="257">
        <v>4.58</v>
      </c>
      <c r="I1157" s="258"/>
      <c r="J1157" s="259">
        <v>15492</v>
      </c>
      <c r="K1157" s="260">
        <v>8249</v>
      </c>
      <c r="L1157" s="260">
        <v>0</v>
      </c>
      <c r="M1157" s="260">
        <v>938</v>
      </c>
      <c r="N1157" s="261">
        <v>24679</v>
      </c>
    </row>
    <row r="1158" spans="1:16" s="62" customFormat="1" ht="12">
      <c r="A1158" s="255">
        <v>3517</v>
      </c>
      <c r="B1158" s="255">
        <v>3517239760</v>
      </c>
      <c r="C1158" s="256" t="s">
        <v>570</v>
      </c>
      <c r="D1158" s="255">
        <v>239</v>
      </c>
      <c r="E1158" s="256" t="s">
        <v>258</v>
      </c>
      <c r="F1158" s="255">
        <v>760</v>
      </c>
      <c r="G1158" s="256" t="s">
        <v>270</v>
      </c>
      <c r="H1158" s="257">
        <v>17.82</v>
      </c>
      <c r="I1158" s="258"/>
      <c r="J1158" s="259">
        <v>13343</v>
      </c>
      <c r="K1158" s="260">
        <v>3175</v>
      </c>
      <c r="L1158" s="260">
        <v>0</v>
      </c>
      <c r="M1158" s="260">
        <v>938</v>
      </c>
      <c r="N1158" s="261">
        <v>17456</v>
      </c>
    </row>
    <row r="1159" spans="1:16" s="62" customFormat="1" ht="12">
      <c r="A1159" s="255">
        <v>3517</v>
      </c>
      <c r="B1159" s="255">
        <v>3517239780</v>
      </c>
      <c r="C1159" s="256" t="s">
        <v>570</v>
      </c>
      <c r="D1159" s="255">
        <v>239</v>
      </c>
      <c r="E1159" s="256" t="s">
        <v>258</v>
      </c>
      <c r="F1159" s="255">
        <v>780</v>
      </c>
      <c r="G1159" s="256" t="s">
        <v>251</v>
      </c>
      <c r="H1159" s="257">
        <v>3.0600000000000005</v>
      </c>
      <c r="I1159" s="258"/>
      <c r="J1159" s="259">
        <v>11365</v>
      </c>
      <c r="K1159" s="260">
        <v>3178</v>
      </c>
      <c r="L1159" s="260">
        <v>0</v>
      </c>
      <c r="M1159" s="260">
        <v>938</v>
      </c>
      <c r="N1159" s="261">
        <v>15481</v>
      </c>
    </row>
    <row r="1160" spans="1:16" s="62" customFormat="1" ht="12">
      <c r="A1160" s="255">
        <v>3518</v>
      </c>
      <c r="B1160" s="255">
        <v>3518149128</v>
      </c>
      <c r="C1160" s="256" t="s">
        <v>606</v>
      </c>
      <c r="D1160" s="255">
        <v>149</v>
      </c>
      <c r="E1160" s="256" t="s">
        <v>81</v>
      </c>
      <c r="F1160" s="255">
        <v>128</v>
      </c>
      <c r="G1160" s="256" t="s">
        <v>128</v>
      </c>
      <c r="H1160" s="257">
        <v>21.12</v>
      </c>
      <c r="I1160" s="258"/>
      <c r="J1160" s="259">
        <v>15646</v>
      </c>
      <c r="K1160" s="260">
        <v>1408</v>
      </c>
      <c r="L1160" s="260">
        <v>0</v>
      </c>
      <c r="M1160" s="260">
        <v>938</v>
      </c>
      <c r="N1160" s="261">
        <v>17992</v>
      </c>
    </row>
    <row r="1161" spans="1:16" s="62" customFormat="1" ht="12">
      <c r="A1161" s="255">
        <v>3518</v>
      </c>
      <c r="B1161" s="255">
        <v>3518149149</v>
      </c>
      <c r="C1161" s="256" t="s">
        <v>606</v>
      </c>
      <c r="D1161" s="255">
        <v>149</v>
      </c>
      <c r="E1161" s="256" t="s">
        <v>81</v>
      </c>
      <c r="F1161" s="255">
        <v>149</v>
      </c>
      <c r="G1161" s="256" t="s">
        <v>81</v>
      </c>
      <c r="H1161" s="257">
        <v>92.2</v>
      </c>
      <c r="I1161" s="258"/>
      <c r="J1161" s="259">
        <v>16803</v>
      </c>
      <c r="K1161" s="260">
        <v>621</v>
      </c>
      <c r="L1161" s="260">
        <v>0</v>
      </c>
      <c r="M1161" s="260">
        <v>938</v>
      </c>
      <c r="N1161" s="261">
        <v>18362</v>
      </c>
    </row>
    <row r="1162" spans="1:16" s="62" customFormat="1" ht="12">
      <c r="A1162" s="255">
        <v>3518</v>
      </c>
      <c r="B1162" s="255">
        <v>3518149160</v>
      </c>
      <c r="C1162" s="256" t="s">
        <v>606</v>
      </c>
      <c r="D1162" s="255">
        <v>149</v>
      </c>
      <c r="E1162" s="256" t="s">
        <v>81</v>
      </c>
      <c r="F1162" s="255">
        <v>160</v>
      </c>
      <c r="G1162" s="256" t="s">
        <v>140</v>
      </c>
      <c r="H1162" s="257">
        <v>1.1200000000000001</v>
      </c>
      <c r="I1162" s="258"/>
      <c r="J1162" s="259">
        <v>14498.69230261108</v>
      </c>
      <c r="K1162" s="260">
        <v>187</v>
      </c>
      <c r="L1162" s="260">
        <v>0</v>
      </c>
      <c r="M1162" s="260">
        <v>938</v>
      </c>
      <c r="N1162" s="261">
        <v>15623.69230261108</v>
      </c>
    </row>
    <row r="1163" spans="1:16" s="62" customFormat="1" ht="12">
      <c r="A1163" s="255">
        <v>3518</v>
      </c>
      <c r="B1163" s="255">
        <v>3518149181</v>
      </c>
      <c r="C1163" s="256" t="s">
        <v>606</v>
      </c>
      <c r="D1163" s="255">
        <v>149</v>
      </c>
      <c r="E1163" s="256" t="s">
        <v>81</v>
      </c>
      <c r="F1163" s="255">
        <v>181</v>
      </c>
      <c r="G1163" s="256" t="s">
        <v>83</v>
      </c>
      <c r="H1163" s="257">
        <v>6.86</v>
      </c>
      <c r="I1163" s="258"/>
      <c r="J1163" s="259">
        <v>15387</v>
      </c>
      <c r="K1163" s="260">
        <v>534</v>
      </c>
      <c r="L1163" s="260">
        <v>0</v>
      </c>
      <c r="M1163" s="260">
        <v>938</v>
      </c>
      <c r="N1163" s="261">
        <v>16859</v>
      </c>
    </row>
    <row r="1164" spans="1:16" ht="6" customHeight="1">
      <c r="A1164" s="144"/>
      <c r="B1164" s="144"/>
      <c r="C1164" s="151"/>
      <c r="D1164" s="144"/>
      <c r="E1164" s="151"/>
      <c r="F1164" s="144"/>
      <c r="G1164" s="151"/>
      <c r="H1164" s="147"/>
      <c r="I1164" s="148"/>
      <c r="J1164" s="149"/>
      <c r="K1164" s="150"/>
      <c r="L1164" s="150"/>
      <c r="M1164" s="150"/>
      <c r="N1164" s="162"/>
    </row>
    <row r="1165" spans="1:16" ht="15">
      <c r="A1165" s="152">
        <v>9999</v>
      </c>
      <c r="B1165" s="153" t="s">
        <v>599</v>
      </c>
      <c r="C1165" s="154"/>
      <c r="D1165" s="154"/>
      <c r="E1165" s="154" t="s">
        <v>319</v>
      </c>
      <c r="F1165" s="154" t="s">
        <v>319</v>
      </c>
      <c r="G1165" s="154" t="s">
        <v>319</v>
      </c>
      <c r="H1165" s="155">
        <f>SUM(H10:H1164)</f>
        <v>45675.279999999977</v>
      </c>
      <c r="I1165" s="156" t="s">
        <v>8</v>
      </c>
      <c r="J1165" s="157">
        <f>SUM(J10:J1163)/COUNTIF(J10:J1163,"&gt;0")</f>
        <v>12813.329189682603</v>
      </c>
      <c r="K1165" s="154">
        <f>SUM(K10:K1163)/COUNTIF(K10:K1163,"&gt;0")</f>
        <v>4552.7516279069769</v>
      </c>
      <c r="L1165" s="154" t="s">
        <v>319</v>
      </c>
      <c r="M1165" s="154">
        <f>SUM(M10:M1163)/COUNTIF(M10:M1163,"&gt;0")</f>
        <v>938</v>
      </c>
      <c r="N1165" s="161">
        <f>SUM(N10:N1163)/COUNTIF(N10:N1163,"&gt;0")</f>
        <v>17999.109413445276</v>
      </c>
    </row>
    <row r="1167" spans="1:16" ht="15">
      <c r="A1167" s="180"/>
      <c r="B1167" s="180"/>
      <c r="C1167" s="180"/>
      <c r="D1167" s="180"/>
      <c r="E1167" s="180"/>
      <c r="F1167" s="180"/>
      <c r="G1167" s="180"/>
      <c r="H1167" s="180"/>
      <c r="I1167" s="180"/>
      <c r="J1167" s="180"/>
      <c r="K1167" s="180"/>
      <c r="L1167" s="180"/>
      <c r="M1167" s="180"/>
      <c r="N1167" s="180"/>
      <c r="O1167" s="180"/>
      <c r="P1167" s="180"/>
    </row>
  </sheetData>
  <autoFilter ref="A9:O1081" xr:uid="{24865283-08F2-4B38-960B-E13A9F56C584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D743B-DDE1-4EDC-AEBD-D1CF1255AE5F}">
  <sheetPr filterMode="1">
    <tabColor rgb="FF4F6228"/>
  </sheetPr>
  <dimension ref="A1:Q1060"/>
  <sheetViews>
    <sheetView showGridLines="0" zoomScaleNormal="100" workbookViewId="0">
      <pane ySplit="9" topLeftCell="A333" activePane="bottomLeft" state="frozen"/>
      <selection pane="bottomLeft" activeCell="A1028" sqref="A1028:XFD1028"/>
    </sheetView>
  </sheetViews>
  <sheetFormatPr defaultRowHeight="15"/>
  <cols>
    <col min="1" max="1" width="4.42578125" style="33" customWidth="1"/>
    <col min="2" max="2" width="11.140625" style="33" customWidth="1"/>
    <col min="3" max="3" width="23.28515625" style="32" customWidth="1"/>
    <col min="4" max="4" width="8" style="33" customWidth="1"/>
    <col min="5" max="5" width="12.5703125" style="33" customWidth="1"/>
    <col min="6" max="6" width="8.28515625" style="33" customWidth="1"/>
    <col min="7" max="7" width="16.28515625" style="32" customWidth="1"/>
    <col min="8" max="8" width="9.42578125" style="33" customWidth="1"/>
    <col min="9" max="13" width="8.85546875" style="32"/>
    <col min="14" max="14" width="1" style="32" customWidth="1"/>
    <col min="15" max="16" width="13.28515625" style="32" hidden="1" customWidth="1"/>
  </cols>
  <sheetData>
    <row r="1" spans="1:17" ht="26.25">
      <c r="A1" s="100" t="s">
        <v>0</v>
      </c>
      <c r="B1" s="101"/>
      <c r="C1" s="102"/>
      <c r="D1" s="101"/>
      <c r="E1" s="101"/>
      <c r="F1" s="101"/>
      <c r="G1" s="102"/>
      <c r="H1" s="103"/>
      <c r="I1" s="102"/>
      <c r="J1" s="102"/>
      <c r="K1" s="102"/>
      <c r="L1" s="102"/>
      <c r="M1" s="102"/>
      <c r="N1" s="102"/>
      <c r="O1" s="102"/>
      <c r="P1" s="102"/>
    </row>
    <row r="2" spans="1:17" ht="26.25">
      <c r="A2" s="268" t="s">
        <v>573</v>
      </c>
      <c r="B2" s="101"/>
      <c r="C2" s="102"/>
      <c r="D2" s="101"/>
      <c r="E2" s="101"/>
      <c r="F2" s="101"/>
      <c r="G2" s="102"/>
      <c r="H2" s="103"/>
      <c r="I2" s="102"/>
      <c r="J2" s="102"/>
      <c r="K2" s="102"/>
      <c r="L2" s="102"/>
      <c r="M2" s="102"/>
      <c r="N2" s="102"/>
      <c r="O2" s="102"/>
      <c r="P2" s="102"/>
    </row>
    <row r="3" spans="1:17" ht="15.75">
      <c r="A3" s="86" t="s">
        <v>637</v>
      </c>
      <c r="B3" s="36"/>
      <c r="C3" s="35"/>
      <c r="D3" s="36"/>
      <c r="E3" s="36"/>
      <c r="F3" s="36"/>
      <c r="G3" s="35"/>
      <c r="H3" s="36"/>
      <c r="I3" s="35"/>
      <c r="J3" s="35"/>
      <c r="K3" s="35"/>
      <c r="L3" s="35"/>
      <c r="M3" s="35"/>
      <c r="N3" s="35"/>
      <c r="O3" s="35"/>
      <c r="P3" s="35"/>
    </row>
    <row r="4" spans="1:17">
      <c r="A4" s="116" t="s">
        <v>639</v>
      </c>
    </row>
    <row r="5" spans="1:17">
      <c r="A5" s="116" t="s">
        <v>638</v>
      </c>
    </row>
    <row r="6" spans="1:17">
      <c r="A6" s="179" t="s">
        <v>605</v>
      </c>
    </row>
    <row r="7" spans="1:17" ht="15.75" thickBot="1">
      <c r="A7" s="32"/>
    </row>
    <row r="8" spans="1:17" ht="72.75">
      <c r="A8" s="105" t="s">
        <v>1</v>
      </c>
      <c r="B8" s="106" t="s">
        <v>615</v>
      </c>
      <c r="C8" s="106" t="s">
        <v>2</v>
      </c>
      <c r="D8" s="106" t="s">
        <v>3</v>
      </c>
      <c r="E8" s="106" t="s">
        <v>4</v>
      </c>
      <c r="F8" s="106" t="s">
        <v>585</v>
      </c>
      <c r="G8" s="107" t="s">
        <v>6</v>
      </c>
      <c r="H8" s="106" t="s">
        <v>7</v>
      </c>
      <c r="I8" s="106" t="s">
        <v>530</v>
      </c>
      <c r="J8" s="106" t="s">
        <v>594</v>
      </c>
      <c r="K8" s="106" t="s">
        <v>595</v>
      </c>
      <c r="L8" s="106" t="s">
        <v>529</v>
      </c>
      <c r="M8" s="108" t="s">
        <v>597</v>
      </c>
      <c r="N8" s="88"/>
      <c r="O8" s="176" t="s">
        <v>603</v>
      </c>
      <c r="P8" s="177" t="s">
        <v>604</v>
      </c>
    </row>
    <row r="9" spans="1:17" ht="15.75" thickBot="1">
      <c r="A9" s="109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1"/>
      <c r="N9" s="88"/>
      <c r="O9" s="117"/>
      <c r="P9" s="118"/>
      <c r="Q9" t="s">
        <v>8</v>
      </c>
    </row>
    <row r="10" spans="1:17" hidden="1">
      <c r="A10" s="88">
        <v>409</v>
      </c>
      <c r="B10" s="88">
        <v>409201201</v>
      </c>
      <c r="C10" s="87" t="s">
        <v>9</v>
      </c>
      <c r="D10" s="88">
        <v>201</v>
      </c>
      <c r="E10" s="89" t="s">
        <v>10</v>
      </c>
      <c r="F10" s="88">
        <v>201</v>
      </c>
      <c r="G10" s="87" t="s">
        <v>10</v>
      </c>
      <c r="H10" s="104">
        <v>1044</v>
      </c>
      <c r="I10" s="90">
        <v>15947</v>
      </c>
      <c r="J10" s="90">
        <v>286</v>
      </c>
      <c r="K10" s="90">
        <v>0</v>
      </c>
      <c r="L10" s="90">
        <v>1088</v>
      </c>
      <c r="M10" s="90">
        <v>17321</v>
      </c>
      <c r="N10" s="87"/>
      <c r="O10" s="90">
        <f t="shared" ref="O10:O73" si="0">IF(VLOOKUP($F10,rabovefnd,16)&lt;100,0,((VLOOKUP($F10,rabovefnd,16)/100*$I10)-$I10))</f>
        <v>0</v>
      </c>
      <c r="P10" s="90">
        <f t="shared" ref="P10:P73" si="1">IF(VLOOKUP($F10,rabovefnd,17)&lt;100,0,((VLOOKUP($F10,rabovefnd,17)/100*$I10)-$I10))</f>
        <v>558.52436769092674</v>
      </c>
    </row>
    <row r="11" spans="1:17" hidden="1">
      <c r="A11" s="88">
        <v>410</v>
      </c>
      <c r="B11" s="88">
        <v>410035035</v>
      </c>
      <c r="C11" s="87" t="s">
        <v>11</v>
      </c>
      <c r="D11" s="88">
        <v>35</v>
      </c>
      <c r="E11" s="89" t="s">
        <v>12</v>
      </c>
      <c r="F11" s="88">
        <v>35</v>
      </c>
      <c r="G11" s="87" t="s">
        <v>12</v>
      </c>
      <c r="H11" s="104">
        <v>693</v>
      </c>
      <c r="I11" s="90">
        <v>16888</v>
      </c>
      <c r="J11" s="90">
        <v>6547</v>
      </c>
      <c r="K11" s="90">
        <v>0</v>
      </c>
      <c r="L11" s="90">
        <v>1088</v>
      </c>
      <c r="M11" s="90">
        <v>24523</v>
      </c>
      <c r="N11" s="87"/>
      <c r="O11" s="90">
        <f t="shared" si="0"/>
        <v>2743.1682543073039</v>
      </c>
      <c r="P11" s="90">
        <f t="shared" si="1"/>
        <v>7088.2514652693681</v>
      </c>
    </row>
    <row r="12" spans="1:17" hidden="1">
      <c r="A12" s="88">
        <v>410</v>
      </c>
      <c r="B12" s="88">
        <v>410035057</v>
      </c>
      <c r="C12" s="87" t="s">
        <v>11</v>
      </c>
      <c r="D12" s="88">
        <v>35</v>
      </c>
      <c r="E12" s="89" t="s">
        <v>12</v>
      </c>
      <c r="F12" s="88">
        <v>57</v>
      </c>
      <c r="G12" s="87" t="s">
        <v>14</v>
      </c>
      <c r="H12" s="104">
        <v>352</v>
      </c>
      <c r="I12" s="90">
        <v>17561</v>
      </c>
      <c r="J12" s="90">
        <v>519</v>
      </c>
      <c r="K12" s="90">
        <v>0</v>
      </c>
      <c r="L12" s="90">
        <v>1088</v>
      </c>
      <c r="M12" s="90">
        <v>19168</v>
      </c>
      <c r="N12" s="87"/>
      <c r="O12" s="90">
        <f t="shared" si="0"/>
        <v>268.82871984296798</v>
      </c>
      <c r="P12" s="90">
        <f t="shared" si="1"/>
        <v>925.22947753424523</v>
      </c>
    </row>
    <row r="13" spans="1:17" hidden="1">
      <c r="A13" s="88">
        <v>410</v>
      </c>
      <c r="B13" s="88">
        <v>410035071</v>
      </c>
      <c r="C13" s="87" t="s">
        <v>11</v>
      </c>
      <c r="D13" s="88">
        <v>35</v>
      </c>
      <c r="E13" s="89" t="s">
        <v>12</v>
      </c>
      <c r="F13" s="88">
        <v>71</v>
      </c>
      <c r="G13" s="87" t="s">
        <v>225</v>
      </c>
      <c r="H13" s="104">
        <v>1</v>
      </c>
      <c r="I13" s="90">
        <v>17197</v>
      </c>
      <c r="J13" s="90">
        <v>7875</v>
      </c>
      <c r="K13" s="90">
        <v>0</v>
      </c>
      <c r="L13" s="90">
        <v>1088</v>
      </c>
      <c r="M13" s="90">
        <v>26160</v>
      </c>
      <c r="N13" s="87"/>
      <c r="O13" s="90">
        <f t="shared" si="0"/>
        <v>4641.5415272888386</v>
      </c>
      <c r="P13" s="90">
        <f t="shared" si="1"/>
        <v>8936.1104599496721</v>
      </c>
    </row>
    <row r="14" spans="1:17" hidden="1">
      <c r="A14" s="88">
        <v>410</v>
      </c>
      <c r="B14" s="88">
        <v>410035093</v>
      </c>
      <c r="C14" s="87" t="s">
        <v>11</v>
      </c>
      <c r="D14" s="88">
        <v>35</v>
      </c>
      <c r="E14" s="89" t="s">
        <v>12</v>
      </c>
      <c r="F14" s="88">
        <v>93</v>
      </c>
      <c r="G14" s="87" t="s">
        <v>15</v>
      </c>
      <c r="H14" s="104">
        <v>16</v>
      </c>
      <c r="I14" s="90">
        <v>18045</v>
      </c>
      <c r="J14" s="90">
        <v>0</v>
      </c>
      <c r="K14" s="90">
        <v>0</v>
      </c>
      <c r="L14" s="90">
        <v>1088</v>
      </c>
      <c r="M14" s="90">
        <v>19133</v>
      </c>
      <c r="N14" s="87"/>
      <c r="O14" s="90">
        <f t="shared" si="0"/>
        <v>0</v>
      </c>
      <c r="P14" s="90">
        <f t="shared" si="1"/>
        <v>895.17219638092502</v>
      </c>
    </row>
    <row r="15" spans="1:17" hidden="1">
      <c r="A15" s="88">
        <v>410</v>
      </c>
      <c r="B15" s="88">
        <v>410035149</v>
      </c>
      <c r="C15" s="87" t="s">
        <v>11</v>
      </c>
      <c r="D15" s="88">
        <v>35</v>
      </c>
      <c r="E15" s="89" t="s">
        <v>12</v>
      </c>
      <c r="F15" s="88">
        <v>149</v>
      </c>
      <c r="G15" s="87" t="s">
        <v>81</v>
      </c>
      <c r="H15" s="104">
        <v>1</v>
      </c>
      <c r="I15" s="90">
        <v>12440</v>
      </c>
      <c r="J15" s="90">
        <v>0</v>
      </c>
      <c r="K15" s="90">
        <v>0</v>
      </c>
      <c r="L15" s="90">
        <v>1088</v>
      </c>
      <c r="M15" s="90">
        <v>13528</v>
      </c>
      <c r="N15" s="87"/>
      <c r="O15" s="90">
        <f t="shared" si="0"/>
        <v>0</v>
      </c>
      <c r="P15" s="90">
        <f t="shared" si="1"/>
        <v>459.74136182164875</v>
      </c>
    </row>
    <row r="16" spans="1:17" hidden="1">
      <c r="A16" s="88">
        <v>410</v>
      </c>
      <c r="B16" s="88">
        <v>410035160</v>
      </c>
      <c r="C16" s="87" t="s">
        <v>11</v>
      </c>
      <c r="D16" s="88">
        <v>35</v>
      </c>
      <c r="E16" s="89" t="s">
        <v>12</v>
      </c>
      <c r="F16" s="88">
        <v>160</v>
      </c>
      <c r="G16" s="87" t="s">
        <v>140</v>
      </c>
      <c r="H16" s="104">
        <v>1</v>
      </c>
      <c r="I16" s="90">
        <v>19084</v>
      </c>
      <c r="J16" s="90">
        <v>259</v>
      </c>
      <c r="K16" s="90">
        <v>0</v>
      </c>
      <c r="L16" s="90">
        <v>1088</v>
      </c>
      <c r="M16" s="90">
        <v>20431</v>
      </c>
      <c r="N16" s="87"/>
      <c r="O16" s="90">
        <f t="shared" si="0"/>
        <v>0</v>
      </c>
      <c r="P16" s="90">
        <f t="shared" si="1"/>
        <v>769.52547618770041</v>
      </c>
    </row>
    <row r="17" spans="1:16" hidden="1">
      <c r="A17" s="88">
        <v>410</v>
      </c>
      <c r="B17" s="88">
        <v>410035163</v>
      </c>
      <c r="C17" s="87" t="s">
        <v>11</v>
      </c>
      <c r="D17" s="88">
        <v>35</v>
      </c>
      <c r="E17" s="89" t="s">
        <v>12</v>
      </c>
      <c r="F17" s="88">
        <v>163</v>
      </c>
      <c r="G17" s="87" t="s">
        <v>17</v>
      </c>
      <c r="H17" s="104">
        <v>22</v>
      </c>
      <c r="I17" s="90">
        <v>16603</v>
      </c>
      <c r="J17" s="90">
        <v>0</v>
      </c>
      <c r="K17" s="90">
        <v>0</v>
      </c>
      <c r="L17" s="90">
        <v>1088</v>
      </c>
      <c r="M17" s="90">
        <v>17691</v>
      </c>
      <c r="N17" s="87"/>
      <c r="O17" s="90">
        <f t="shared" si="0"/>
        <v>0</v>
      </c>
      <c r="P17" s="90">
        <f t="shared" si="1"/>
        <v>701.28696045377728</v>
      </c>
    </row>
    <row r="18" spans="1:16" hidden="1">
      <c r="A18" s="88">
        <v>410</v>
      </c>
      <c r="B18" s="88">
        <v>410035165</v>
      </c>
      <c r="C18" s="87" t="s">
        <v>11</v>
      </c>
      <c r="D18" s="88">
        <v>35</v>
      </c>
      <c r="E18" s="89" t="s">
        <v>12</v>
      </c>
      <c r="F18" s="88">
        <v>165</v>
      </c>
      <c r="G18" s="87" t="s">
        <v>18</v>
      </c>
      <c r="H18" s="104">
        <v>5</v>
      </c>
      <c r="I18" s="90">
        <v>15017</v>
      </c>
      <c r="J18" s="90">
        <v>351</v>
      </c>
      <c r="K18" s="90">
        <v>0</v>
      </c>
      <c r="L18" s="90">
        <v>1088</v>
      </c>
      <c r="M18" s="90">
        <v>16456</v>
      </c>
      <c r="N18" s="87"/>
      <c r="O18" s="90">
        <f t="shared" si="0"/>
        <v>0</v>
      </c>
      <c r="P18" s="90">
        <f t="shared" si="1"/>
        <v>831.20428473191896</v>
      </c>
    </row>
    <row r="19" spans="1:16" hidden="1">
      <c r="A19" s="88">
        <v>410</v>
      </c>
      <c r="B19" s="88">
        <v>410035229</v>
      </c>
      <c r="C19" s="87" t="s">
        <v>11</v>
      </c>
      <c r="D19" s="88">
        <v>35</v>
      </c>
      <c r="E19" s="89" t="s">
        <v>12</v>
      </c>
      <c r="F19" s="88">
        <v>229</v>
      </c>
      <c r="G19" s="87" t="s">
        <v>101</v>
      </c>
      <c r="H19" s="104">
        <v>1</v>
      </c>
      <c r="I19" s="90">
        <v>14061.217885521883</v>
      </c>
      <c r="J19" s="90">
        <v>1369</v>
      </c>
      <c r="K19" s="90">
        <v>0</v>
      </c>
      <c r="L19" s="90">
        <v>1088</v>
      </c>
      <c r="M19" s="90">
        <v>16518.217885521881</v>
      </c>
      <c r="N19" s="87"/>
      <c r="O19" s="90">
        <f t="shared" si="0"/>
        <v>941.93260948543684</v>
      </c>
      <c r="P19" s="90">
        <f t="shared" si="1"/>
        <v>2692.9044486688235</v>
      </c>
    </row>
    <row r="20" spans="1:16" hidden="1">
      <c r="A20" s="88">
        <v>410</v>
      </c>
      <c r="B20" s="88">
        <v>410035244</v>
      </c>
      <c r="C20" s="87" t="s">
        <v>11</v>
      </c>
      <c r="D20" s="88">
        <v>35</v>
      </c>
      <c r="E20" s="89" t="s">
        <v>12</v>
      </c>
      <c r="F20" s="88">
        <v>244</v>
      </c>
      <c r="G20" s="87" t="s">
        <v>28</v>
      </c>
      <c r="H20" s="104">
        <v>1</v>
      </c>
      <c r="I20" s="90">
        <v>18742</v>
      </c>
      <c r="J20" s="90">
        <v>5619</v>
      </c>
      <c r="K20" s="90">
        <v>0</v>
      </c>
      <c r="L20" s="90">
        <v>1088</v>
      </c>
      <c r="M20" s="90">
        <v>25449</v>
      </c>
      <c r="N20" s="87"/>
      <c r="O20" s="90">
        <f t="shared" si="0"/>
        <v>4851.054092394741</v>
      </c>
      <c r="P20" s="90">
        <f t="shared" si="1"/>
        <v>7594.0598374304718</v>
      </c>
    </row>
    <row r="21" spans="1:16" hidden="1">
      <c r="A21" s="88">
        <v>410</v>
      </c>
      <c r="B21" s="88">
        <v>410035248</v>
      </c>
      <c r="C21" s="87" t="s">
        <v>11</v>
      </c>
      <c r="D21" s="88">
        <v>35</v>
      </c>
      <c r="E21" s="89" t="s">
        <v>12</v>
      </c>
      <c r="F21" s="88">
        <v>248</v>
      </c>
      <c r="G21" s="87" t="s">
        <v>19</v>
      </c>
      <c r="H21" s="104">
        <v>61</v>
      </c>
      <c r="I21" s="90">
        <v>16290</v>
      </c>
      <c r="J21" s="90">
        <v>874</v>
      </c>
      <c r="K21" s="90">
        <v>0</v>
      </c>
      <c r="L21" s="90">
        <v>1088</v>
      </c>
      <c r="M21" s="90">
        <v>18252</v>
      </c>
      <c r="N21" s="87"/>
      <c r="O21" s="90">
        <f t="shared" si="0"/>
        <v>643.43577717414519</v>
      </c>
      <c r="P21" s="90">
        <f t="shared" si="1"/>
        <v>1767.2402599127345</v>
      </c>
    </row>
    <row r="22" spans="1:16" hidden="1">
      <c r="A22" s="88">
        <v>410</v>
      </c>
      <c r="B22" s="88">
        <v>410035262</v>
      </c>
      <c r="C22" s="87" t="s">
        <v>11</v>
      </c>
      <c r="D22" s="88">
        <v>35</v>
      </c>
      <c r="E22" s="89" t="s">
        <v>12</v>
      </c>
      <c r="F22" s="88">
        <v>262</v>
      </c>
      <c r="G22" s="87" t="s">
        <v>20</v>
      </c>
      <c r="H22" s="104">
        <v>2</v>
      </c>
      <c r="I22" s="90">
        <v>19135</v>
      </c>
      <c r="J22" s="90">
        <v>7741</v>
      </c>
      <c r="K22" s="90">
        <v>0</v>
      </c>
      <c r="L22" s="90">
        <v>1088</v>
      </c>
      <c r="M22" s="90">
        <v>27964</v>
      </c>
      <c r="N22" s="87"/>
      <c r="O22" s="90">
        <f t="shared" si="0"/>
        <v>4205.5335491045153</v>
      </c>
      <c r="P22" s="90">
        <f t="shared" si="1"/>
        <v>8967.0944226128049</v>
      </c>
    </row>
    <row r="23" spans="1:16" hidden="1">
      <c r="A23" s="88">
        <v>410</v>
      </c>
      <c r="B23" s="88">
        <v>410035274</v>
      </c>
      <c r="C23" s="87" t="s">
        <v>11</v>
      </c>
      <c r="D23" s="88">
        <v>35</v>
      </c>
      <c r="E23" s="89" t="s">
        <v>12</v>
      </c>
      <c r="F23" s="88">
        <v>274</v>
      </c>
      <c r="G23" s="87" t="s">
        <v>62</v>
      </c>
      <c r="H23" s="104">
        <v>1</v>
      </c>
      <c r="I23" s="90">
        <v>15993.480452145281</v>
      </c>
      <c r="J23" s="90">
        <v>6495</v>
      </c>
      <c r="K23" s="90">
        <v>0</v>
      </c>
      <c r="L23" s="90">
        <v>1088</v>
      </c>
      <c r="M23" s="90">
        <v>23576.480452145282</v>
      </c>
      <c r="N23" s="87"/>
      <c r="O23" s="90">
        <f t="shared" si="0"/>
        <v>3536.7295525356221</v>
      </c>
      <c r="P23" s="90">
        <f t="shared" si="1"/>
        <v>7731.96596642638</v>
      </c>
    </row>
    <row r="24" spans="1:16" hidden="1">
      <c r="A24" s="88">
        <v>410</v>
      </c>
      <c r="B24" s="88">
        <v>410035346</v>
      </c>
      <c r="C24" s="87" t="s">
        <v>11</v>
      </c>
      <c r="D24" s="88">
        <v>35</v>
      </c>
      <c r="E24" s="89" t="s">
        <v>12</v>
      </c>
      <c r="F24" s="88">
        <v>346</v>
      </c>
      <c r="G24" s="87" t="s">
        <v>22</v>
      </c>
      <c r="H24" s="104">
        <v>11</v>
      </c>
      <c r="I24" s="90">
        <v>14788</v>
      </c>
      <c r="J24" s="90">
        <v>2697</v>
      </c>
      <c r="K24" s="90">
        <v>0</v>
      </c>
      <c r="L24" s="90">
        <v>1088</v>
      </c>
      <c r="M24" s="90">
        <v>18573</v>
      </c>
      <c r="N24" s="87"/>
      <c r="O24" s="90">
        <f t="shared" si="0"/>
        <v>286.71732536992931</v>
      </c>
      <c r="P24" s="90">
        <f t="shared" si="1"/>
        <v>2881.4862261361704</v>
      </c>
    </row>
    <row r="25" spans="1:16" hidden="1">
      <c r="A25" s="88">
        <v>410</v>
      </c>
      <c r="B25" s="88">
        <v>410057035</v>
      </c>
      <c r="C25" s="87" t="s">
        <v>11</v>
      </c>
      <c r="D25" s="88">
        <v>57</v>
      </c>
      <c r="E25" s="89" t="s">
        <v>14</v>
      </c>
      <c r="F25" s="88">
        <v>35</v>
      </c>
      <c r="G25" s="87" t="s">
        <v>12</v>
      </c>
      <c r="H25" s="104">
        <v>18</v>
      </c>
      <c r="I25" s="90">
        <v>14694</v>
      </c>
      <c r="J25" s="90">
        <v>5696</v>
      </c>
      <c r="K25" s="90">
        <v>0</v>
      </c>
      <c r="L25" s="90">
        <v>1088</v>
      </c>
      <c r="M25" s="90">
        <v>21478</v>
      </c>
      <c r="N25" s="87"/>
      <c r="O25" s="90">
        <f t="shared" si="0"/>
        <v>2386.7902847460646</v>
      </c>
      <c r="P25" s="90">
        <f t="shared" si="1"/>
        <v>6167.38317329868</v>
      </c>
    </row>
    <row r="26" spans="1:16" hidden="1">
      <c r="A26" s="88">
        <v>410</v>
      </c>
      <c r="B26" s="88">
        <v>410057057</v>
      </c>
      <c r="C26" s="87" t="s">
        <v>11</v>
      </c>
      <c r="D26" s="88">
        <v>57</v>
      </c>
      <c r="E26" s="89" t="s">
        <v>14</v>
      </c>
      <c r="F26" s="88">
        <v>57</v>
      </c>
      <c r="G26" s="87" t="s">
        <v>14</v>
      </c>
      <c r="H26" s="104">
        <v>201</v>
      </c>
      <c r="I26" s="90">
        <v>15492</v>
      </c>
      <c r="J26" s="90">
        <v>458</v>
      </c>
      <c r="K26" s="90">
        <v>0</v>
      </c>
      <c r="L26" s="90">
        <v>1088</v>
      </c>
      <c r="M26" s="90">
        <v>17038</v>
      </c>
      <c r="N26" s="87"/>
      <c r="O26" s="90">
        <f t="shared" si="0"/>
        <v>237.15588678362838</v>
      </c>
      <c r="P26" s="90">
        <f t="shared" si="1"/>
        <v>816.22089094929106</v>
      </c>
    </row>
    <row r="27" spans="1:16" hidden="1">
      <c r="A27" s="88">
        <v>410</v>
      </c>
      <c r="B27" s="88">
        <v>410057093</v>
      </c>
      <c r="C27" s="87" t="s">
        <v>11</v>
      </c>
      <c r="D27" s="88">
        <v>57</v>
      </c>
      <c r="E27" s="89" t="s">
        <v>14</v>
      </c>
      <c r="F27" s="88">
        <v>93</v>
      </c>
      <c r="G27" s="87" t="s">
        <v>15</v>
      </c>
      <c r="H27" s="104">
        <v>3</v>
      </c>
      <c r="I27" s="90">
        <v>15448</v>
      </c>
      <c r="J27" s="90">
        <v>0</v>
      </c>
      <c r="K27" s="90">
        <v>0</v>
      </c>
      <c r="L27" s="90">
        <v>1088</v>
      </c>
      <c r="M27" s="90">
        <v>16536</v>
      </c>
      <c r="N27" s="87"/>
      <c r="O27" s="90">
        <f t="shared" si="0"/>
        <v>0</v>
      </c>
      <c r="P27" s="90">
        <f t="shared" si="1"/>
        <v>766.34081960058393</v>
      </c>
    </row>
    <row r="28" spans="1:16" hidden="1">
      <c r="A28" s="88">
        <v>410</v>
      </c>
      <c r="B28" s="88">
        <v>410057163</v>
      </c>
      <c r="C28" s="87" t="s">
        <v>11</v>
      </c>
      <c r="D28" s="88">
        <v>57</v>
      </c>
      <c r="E28" s="89" t="s">
        <v>14</v>
      </c>
      <c r="F28" s="88">
        <v>163</v>
      </c>
      <c r="G28" s="87" t="s">
        <v>17</v>
      </c>
      <c r="H28" s="104">
        <v>1</v>
      </c>
      <c r="I28" s="90">
        <v>14848</v>
      </c>
      <c r="J28" s="90">
        <v>0</v>
      </c>
      <c r="K28" s="90">
        <v>0</v>
      </c>
      <c r="L28" s="90">
        <v>1088</v>
      </c>
      <c r="M28" s="90">
        <v>15936</v>
      </c>
      <c r="N28" s="87"/>
      <c r="O28" s="90">
        <f t="shared" si="0"/>
        <v>0</v>
      </c>
      <c r="P28" s="90">
        <f t="shared" si="1"/>
        <v>627.1582719278249</v>
      </c>
    </row>
    <row r="29" spans="1:16" hidden="1">
      <c r="A29" s="88">
        <v>410</v>
      </c>
      <c r="B29" s="88">
        <v>410057248</v>
      </c>
      <c r="C29" s="87" t="s">
        <v>11</v>
      </c>
      <c r="D29" s="88">
        <v>57</v>
      </c>
      <c r="E29" s="89" t="s">
        <v>14</v>
      </c>
      <c r="F29" s="88">
        <v>248</v>
      </c>
      <c r="G29" s="87" t="s">
        <v>19</v>
      </c>
      <c r="H29" s="104">
        <v>8</v>
      </c>
      <c r="I29" s="90">
        <v>14294</v>
      </c>
      <c r="J29" s="90">
        <v>767</v>
      </c>
      <c r="K29" s="90">
        <v>0</v>
      </c>
      <c r="L29" s="90">
        <v>1088</v>
      </c>
      <c r="M29" s="90">
        <v>16149</v>
      </c>
      <c r="N29" s="87"/>
      <c r="O29" s="90">
        <f t="shared" si="0"/>
        <v>564.5961325308308</v>
      </c>
      <c r="P29" s="90">
        <f t="shared" si="1"/>
        <v>1550.7017971266177</v>
      </c>
    </row>
    <row r="30" spans="1:16" hidden="1">
      <c r="A30" s="88">
        <v>410</v>
      </c>
      <c r="B30" s="88">
        <v>410057262</v>
      </c>
      <c r="C30" s="87" t="s">
        <v>11</v>
      </c>
      <c r="D30" s="88">
        <v>57</v>
      </c>
      <c r="E30" s="89" t="s">
        <v>14</v>
      </c>
      <c r="F30" s="88">
        <v>262</v>
      </c>
      <c r="G30" s="87" t="s">
        <v>20</v>
      </c>
      <c r="H30" s="104">
        <v>1</v>
      </c>
      <c r="I30" s="90">
        <v>18861</v>
      </c>
      <c r="J30" s="90">
        <v>7631</v>
      </c>
      <c r="K30" s="90">
        <v>0</v>
      </c>
      <c r="L30" s="90">
        <v>1088</v>
      </c>
      <c r="M30" s="90">
        <v>27580</v>
      </c>
      <c r="N30" s="87"/>
      <c r="O30" s="90">
        <f t="shared" si="0"/>
        <v>4145.3132098071728</v>
      </c>
      <c r="P30" s="90">
        <f t="shared" si="1"/>
        <v>8838.6918162999791</v>
      </c>
    </row>
    <row r="31" spans="1:16" hidden="1">
      <c r="A31" s="88">
        <v>412</v>
      </c>
      <c r="B31" s="88">
        <v>412035035</v>
      </c>
      <c r="C31" s="87" t="s">
        <v>23</v>
      </c>
      <c r="D31" s="88">
        <v>35</v>
      </c>
      <c r="E31" s="89" t="s">
        <v>12</v>
      </c>
      <c r="F31" s="88">
        <v>35</v>
      </c>
      <c r="G31" s="87" t="s">
        <v>12</v>
      </c>
      <c r="H31" s="104">
        <v>493</v>
      </c>
      <c r="I31" s="90">
        <v>16285</v>
      </c>
      <c r="J31" s="90">
        <v>6313</v>
      </c>
      <c r="K31" s="90">
        <v>0</v>
      </c>
      <c r="L31" s="90">
        <v>1088</v>
      </c>
      <c r="M31" s="90">
        <v>23686</v>
      </c>
      <c r="N31" s="87"/>
      <c r="O31" s="90">
        <f t="shared" si="0"/>
        <v>2645.2211642227885</v>
      </c>
      <c r="P31" s="90">
        <f t="shared" si="1"/>
        <v>6835.1595873941078</v>
      </c>
    </row>
    <row r="32" spans="1:16" hidden="1">
      <c r="A32" s="88">
        <v>412</v>
      </c>
      <c r="B32" s="88">
        <v>412035044</v>
      </c>
      <c r="C32" s="87" t="s">
        <v>23</v>
      </c>
      <c r="D32" s="88">
        <v>35</v>
      </c>
      <c r="E32" s="89" t="s">
        <v>12</v>
      </c>
      <c r="F32" s="88">
        <v>44</v>
      </c>
      <c r="G32" s="87" t="s">
        <v>13</v>
      </c>
      <c r="H32" s="104">
        <v>14</v>
      </c>
      <c r="I32" s="90">
        <v>12886</v>
      </c>
      <c r="J32" s="90">
        <v>411</v>
      </c>
      <c r="K32" s="90">
        <v>0</v>
      </c>
      <c r="L32" s="90">
        <v>1088</v>
      </c>
      <c r="M32" s="90">
        <v>14385</v>
      </c>
      <c r="N32" s="87"/>
      <c r="O32" s="90">
        <f t="shared" si="0"/>
        <v>0</v>
      </c>
      <c r="P32" s="90">
        <f t="shared" si="1"/>
        <v>848.77494667542851</v>
      </c>
    </row>
    <row r="33" spans="1:16" hidden="1">
      <c r="A33" s="88">
        <v>412</v>
      </c>
      <c r="B33" s="88">
        <v>412035220</v>
      </c>
      <c r="C33" s="87" t="s">
        <v>23</v>
      </c>
      <c r="D33" s="88">
        <v>35</v>
      </c>
      <c r="E33" s="89" t="s">
        <v>12</v>
      </c>
      <c r="F33" s="88">
        <v>220</v>
      </c>
      <c r="G33" s="87" t="s">
        <v>27</v>
      </c>
      <c r="H33" s="104">
        <v>3</v>
      </c>
      <c r="I33" s="90">
        <v>15407</v>
      </c>
      <c r="J33" s="90">
        <v>6994</v>
      </c>
      <c r="K33" s="90">
        <v>0</v>
      </c>
      <c r="L33" s="90">
        <v>1088</v>
      </c>
      <c r="M33" s="90">
        <v>23489</v>
      </c>
      <c r="N33" s="87"/>
      <c r="O33" s="90">
        <f t="shared" si="0"/>
        <v>3420.9692742106272</v>
      </c>
      <c r="P33" s="90">
        <f t="shared" si="1"/>
        <v>6993.3953571302372</v>
      </c>
    </row>
    <row r="34" spans="1:16" hidden="1">
      <c r="A34" s="88">
        <v>412</v>
      </c>
      <c r="B34" s="88">
        <v>412035243</v>
      </c>
      <c r="C34" s="87" t="s">
        <v>23</v>
      </c>
      <c r="D34" s="88">
        <v>35</v>
      </c>
      <c r="E34" s="89" t="s">
        <v>12</v>
      </c>
      <c r="F34" s="88">
        <v>243</v>
      </c>
      <c r="G34" s="87" t="s">
        <v>84</v>
      </c>
      <c r="H34" s="104">
        <v>2</v>
      </c>
      <c r="I34" s="90">
        <v>10434</v>
      </c>
      <c r="J34" s="90">
        <v>1579</v>
      </c>
      <c r="K34" s="90">
        <v>0</v>
      </c>
      <c r="L34" s="90">
        <v>1088</v>
      </c>
      <c r="M34" s="90">
        <v>13101</v>
      </c>
      <c r="N34" s="87"/>
      <c r="O34" s="90">
        <f t="shared" si="0"/>
        <v>1498.1739254836211</v>
      </c>
      <c r="P34" s="90">
        <f t="shared" si="1"/>
        <v>2541.8590289502445</v>
      </c>
    </row>
    <row r="35" spans="1:16" hidden="1">
      <c r="A35" s="88">
        <v>412</v>
      </c>
      <c r="B35" s="88">
        <v>412035244</v>
      </c>
      <c r="C35" s="87" t="s">
        <v>23</v>
      </c>
      <c r="D35" s="88">
        <v>35</v>
      </c>
      <c r="E35" s="89" t="s">
        <v>12</v>
      </c>
      <c r="F35" s="88">
        <v>244</v>
      </c>
      <c r="G35" s="87" t="s">
        <v>28</v>
      </c>
      <c r="H35" s="104">
        <v>7</v>
      </c>
      <c r="I35" s="90">
        <v>15447</v>
      </c>
      <c r="J35" s="90">
        <v>4631</v>
      </c>
      <c r="K35" s="90">
        <v>0</v>
      </c>
      <c r="L35" s="90">
        <v>1088</v>
      </c>
      <c r="M35" s="90">
        <v>21166</v>
      </c>
      <c r="N35" s="87"/>
      <c r="O35" s="90">
        <f t="shared" si="0"/>
        <v>3998.1983014204197</v>
      </c>
      <c r="P35" s="90">
        <f t="shared" si="1"/>
        <v>6258.9607463871762</v>
      </c>
    </row>
    <row r="36" spans="1:16" hidden="1">
      <c r="A36" s="88">
        <v>412</v>
      </c>
      <c r="B36" s="88">
        <v>412035285</v>
      </c>
      <c r="C36" s="87" t="s">
        <v>23</v>
      </c>
      <c r="D36" s="88">
        <v>35</v>
      </c>
      <c r="E36" s="89" t="s">
        <v>12</v>
      </c>
      <c r="F36" s="88">
        <v>285</v>
      </c>
      <c r="G36" s="87" t="s">
        <v>29</v>
      </c>
      <c r="H36" s="104">
        <v>4</v>
      </c>
      <c r="I36" s="90">
        <v>13683</v>
      </c>
      <c r="J36" s="90">
        <v>4022</v>
      </c>
      <c r="K36" s="90">
        <v>0</v>
      </c>
      <c r="L36" s="90">
        <v>1088</v>
      </c>
      <c r="M36" s="90">
        <v>18793</v>
      </c>
      <c r="N36" s="87"/>
      <c r="O36" s="90">
        <f t="shared" si="0"/>
        <v>1672.8219227592108</v>
      </c>
      <c r="P36" s="90">
        <f t="shared" si="1"/>
        <v>4190.7340179100429</v>
      </c>
    </row>
    <row r="37" spans="1:16" hidden="1">
      <c r="A37" s="88">
        <v>412</v>
      </c>
      <c r="B37" s="88">
        <v>412035293</v>
      </c>
      <c r="C37" s="87" t="s">
        <v>23</v>
      </c>
      <c r="D37" s="88">
        <v>35</v>
      </c>
      <c r="E37" s="89" t="s">
        <v>12</v>
      </c>
      <c r="F37" s="88">
        <v>293</v>
      </c>
      <c r="G37" s="87" t="s">
        <v>177</v>
      </c>
      <c r="H37" s="104">
        <v>1</v>
      </c>
      <c r="I37" s="90">
        <v>10434</v>
      </c>
      <c r="J37" s="90">
        <v>456</v>
      </c>
      <c r="K37" s="90">
        <v>0</v>
      </c>
      <c r="L37" s="90">
        <v>1088</v>
      </c>
      <c r="M37" s="90">
        <v>11978</v>
      </c>
      <c r="N37" s="87"/>
      <c r="O37" s="90">
        <f t="shared" si="0"/>
        <v>0</v>
      </c>
      <c r="P37" s="90">
        <f t="shared" si="1"/>
        <v>896.02508384722205</v>
      </c>
    </row>
    <row r="38" spans="1:16" hidden="1">
      <c r="A38" s="88">
        <v>412</v>
      </c>
      <c r="B38" s="88">
        <v>412035307</v>
      </c>
      <c r="C38" s="87" t="s">
        <v>23</v>
      </c>
      <c r="D38" s="88">
        <v>35</v>
      </c>
      <c r="E38" s="89" t="s">
        <v>12</v>
      </c>
      <c r="F38" s="88">
        <v>307</v>
      </c>
      <c r="G38" s="87" t="s">
        <v>178</v>
      </c>
      <c r="H38" s="104">
        <v>1</v>
      </c>
      <c r="I38" s="90">
        <v>12004</v>
      </c>
      <c r="J38" s="90">
        <v>5423</v>
      </c>
      <c r="K38" s="90">
        <v>0</v>
      </c>
      <c r="L38" s="90">
        <v>1088</v>
      </c>
      <c r="M38" s="90">
        <v>18515</v>
      </c>
      <c r="N38" s="87"/>
      <c r="O38" s="90">
        <f t="shared" si="0"/>
        <v>2821.4990255341763</v>
      </c>
      <c r="P38" s="90">
        <f t="shared" si="1"/>
        <v>5419.2839526351418</v>
      </c>
    </row>
    <row r="39" spans="1:16" hidden="1">
      <c r="A39" s="88">
        <v>413</v>
      </c>
      <c r="B39" s="88">
        <v>413114091</v>
      </c>
      <c r="C39" s="87" t="s">
        <v>32</v>
      </c>
      <c r="D39" s="88">
        <v>114</v>
      </c>
      <c r="E39" s="89" t="s">
        <v>33</v>
      </c>
      <c r="F39" s="88">
        <v>91</v>
      </c>
      <c r="G39" s="87" t="s">
        <v>35</v>
      </c>
      <c r="H39" s="104">
        <v>1</v>
      </c>
      <c r="I39" s="90">
        <v>11611</v>
      </c>
      <c r="J39" s="90">
        <v>15040</v>
      </c>
      <c r="K39" s="90">
        <v>0</v>
      </c>
      <c r="L39" s="90">
        <v>1088</v>
      </c>
      <c r="M39" s="90">
        <v>27739</v>
      </c>
      <c r="N39" s="87"/>
      <c r="O39" s="90">
        <f t="shared" si="0"/>
        <v>7142.9311302213973</v>
      </c>
      <c r="P39" s="90">
        <f t="shared" si="1"/>
        <v>16106.688757796794</v>
      </c>
    </row>
    <row r="40" spans="1:16" hidden="1">
      <c r="A40" s="88">
        <v>413</v>
      </c>
      <c r="B40" s="88">
        <v>413114114</v>
      </c>
      <c r="C40" s="87" t="s">
        <v>32</v>
      </c>
      <c r="D40" s="88">
        <v>114</v>
      </c>
      <c r="E40" s="89" t="s">
        <v>33</v>
      </c>
      <c r="F40" s="88">
        <v>114</v>
      </c>
      <c r="G40" s="87" t="s">
        <v>33</v>
      </c>
      <c r="H40" s="104">
        <v>79</v>
      </c>
      <c r="I40" s="90">
        <v>13317</v>
      </c>
      <c r="J40" s="90">
        <v>2581</v>
      </c>
      <c r="K40" s="90">
        <v>0</v>
      </c>
      <c r="L40" s="90">
        <v>1088</v>
      </c>
      <c r="M40" s="90">
        <v>16986</v>
      </c>
      <c r="N40" s="87"/>
      <c r="O40" s="90">
        <f t="shared" si="0"/>
        <v>1765.5927907017922</v>
      </c>
      <c r="P40" s="90">
        <f t="shared" si="1"/>
        <v>3662.8207820916687</v>
      </c>
    </row>
    <row r="41" spans="1:16" hidden="1">
      <c r="A41" s="88">
        <v>413</v>
      </c>
      <c r="B41" s="88">
        <v>413114127</v>
      </c>
      <c r="C41" s="87" t="s">
        <v>32</v>
      </c>
      <c r="D41" s="88">
        <v>114</v>
      </c>
      <c r="E41" s="89" t="s">
        <v>33</v>
      </c>
      <c r="F41" s="88">
        <v>127</v>
      </c>
      <c r="G41" s="87" t="s">
        <v>193</v>
      </c>
      <c r="H41" s="104">
        <v>2</v>
      </c>
      <c r="I41" s="90">
        <v>11611</v>
      </c>
      <c r="J41" s="90">
        <v>5940</v>
      </c>
      <c r="K41" s="90">
        <v>0</v>
      </c>
      <c r="L41" s="90">
        <v>1088</v>
      </c>
      <c r="M41" s="90">
        <v>18639</v>
      </c>
      <c r="N41" s="87"/>
      <c r="O41" s="90">
        <f t="shared" si="0"/>
        <v>4001.6042171350655</v>
      </c>
      <c r="P41" s="90">
        <f t="shared" si="1"/>
        <v>5932.1088945555202</v>
      </c>
    </row>
    <row r="42" spans="1:16" hidden="1">
      <c r="A42" s="88">
        <v>413</v>
      </c>
      <c r="B42" s="88">
        <v>413114210</v>
      </c>
      <c r="C42" s="87" t="s">
        <v>32</v>
      </c>
      <c r="D42" s="88">
        <v>114</v>
      </c>
      <c r="E42" s="89" t="s">
        <v>33</v>
      </c>
      <c r="F42" s="88">
        <v>210</v>
      </c>
      <c r="G42" s="87" t="s">
        <v>194</v>
      </c>
      <c r="H42" s="104">
        <v>1</v>
      </c>
      <c r="I42" s="90">
        <v>11611</v>
      </c>
      <c r="J42" s="90">
        <v>4764</v>
      </c>
      <c r="K42" s="90">
        <v>0</v>
      </c>
      <c r="L42" s="90">
        <v>1088</v>
      </c>
      <c r="M42" s="90">
        <v>17463</v>
      </c>
      <c r="N42" s="87"/>
      <c r="O42" s="90">
        <f t="shared" si="0"/>
        <v>1762.8294294553307</v>
      </c>
      <c r="P42" s="90">
        <f t="shared" si="1"/>
        <v>4763.3740465700703</v>
      </c>
    </row>
    <row r="43" spans="1:16" hidden="1">
      <c r="A43" s="88">
        <v>413</v>
      </c>
      <c r="B43" s="88">
        <v>413114253</v>
      </c>
      <c r="C43" s="87" t="s">
        <v>32</v>
      </c>
      <c r="D43" s="88">
        <v>114</v>
      </c>
      <c r="E43" s="89" t="s">
        <v>33</v>
      </c>
      <c r="F43" s="88">
        <v>253</v>
      </c>
      <c r="G43" s="87" t="s">
        <v>37</v>
      </c>
      <c r="H43" s="104">
        <v>1</v>
      </c>
      <c r="I43" s="90">
        <v>11611</v>
      </c>
      <c r="J43" s="90">
        <v>21769</v>
      </c>
      <c r="K43" s="90">
        <v>0</v>
      </c>
      <c r="L43" s="90">
        <v>1088</v>
      </c>
      <c r="M43" s="90">
        <v>34468</v>
      </c>
      <c r="N43" s="87"/>
      <c r="O43" s="90">
        <f t="shared" si="0"/>
        <v>18371.996505158408</v>
      </c>
      <c r="P43" s="90">
        <f t="shared" si="1"/>
        <v>30400.556945776349</v>
      </c>
    </row>
    <row r="44" spans="1:16" hidden="1">
      <c r="A44" s="88">
        <v>413</v>
      </c>
      <c r="B44" s="88">
        <v>413114605</v>
      </c>
      <c r="C44" s="87" t="s">
        <v>32</v>
      </c>
      <c r="D44" s="88">
        <v>114</v>
      </c>
      <c r="E44" s="89" t="s">
        <v>33</v>
      </c>
      <c r="F44" s="88">
        <v>605</v>
      </c>
      <c r="G44" s="87" t="s">
        <v>199</v>
      </c>
      <c r="H44" s="104">
        <v>1</v>
      </c>
      <c r="I44" s="90">
        <v>15477</v>
      </c>
      <c r="J44" s="90">
        <v>11177</v>
      </c>
      <c r="K44" s="90">
        <v>0</v>
      </c>
      <c r="L44" s="90">
        <v>1088</v>
      </c>
      <c r="M44" s="90">
        <v>27742</v>
      </c>
      <c r="N44" s="87"/>
      <c r="O44" s="90">
        <f t="shared" si="0"/>
        <v>9665.9567454078315</v>
      </c>
      <c r="P44" s="90">
        <f t="shared" si="1"/>
        <v>11930.88728133445</v>
      </c>
    </row>
    <row r="45" spans="1:16" hidden="1">
      <c r="A45" s="88">
        <v>413</v>
      </c>
      <c r="B45" s="88">
        <v>413114615</v>
      </c>
      <c r="C45" s="87" t="s">
        <v>32</v>
      </c>
      <c r="D45" s="88">
        <v>114</v>
      </c>
      <c r="E45" s="89" t="s">
        <v>33</v>
      </c>
      <c r="F45" s="88">
        <v>615</v>
      </c>
      <c r="G45" s="87" t="s">
        <v>236</v>
      </c>
      <c r="H45" s="104">
        <v>2</v>
      </c>
      <c r="I45" s="90">
        <v>11611</v>
      </c>
      <c r="J45" s="90">
        <v>940</v>
      </c>
      <c r="K45" s="90">
        <v>0</v>
      </c>
      <c r="L45" s="90">
        <v>1088</v>
      </c>
      <c r="M45" s="90">
        <v>13639</v>
      </c>
      <c r="N45" s="87"/>
      <c r="O45" s="90">
        <f t="shared" si="0"/>
        <v>697.3598239992989</v>
      </c>
      <c r="P45" s="90">
        <f t="shared" si="1"/>
        <v>1886.3812141406943</v>
      </c>
    </row>
    <row r="46" spans="1:16" hidden="1">
      <c r="A46" s="88">
        <v>413</v>
      </c>
      <c r="B46" s="88">
        <v>413114670</v>
      </c>
      <c r="C46" s="87" t="s">
        <v>32</v>
      </c>
      <c r="D46" s="88">
        <v>114</v>
      </c>
      <c r="E46" s="89" t="s">
        <v>33</v>
      </c>
      <c r="F46" s="88">
        <v>670</v>
      </c>
      <c r="G46" s="87" t="s">
        <v>38</v>
      </c>
      <c r="H46" s="104">
        <v>15</v>
      </c>
      <c r="I46" s="90">
        <v>11961</v>
      </c>
      <c r="J46" s="90">
        <v>9091</v>
      </c>
      <c r="K46" s="90">
        <v>0</v>
      </c>
      <c r="L46" s="90">
        <v>1088</v>
      </c>
      <c r="M46" s="90">
        <v>22140</v>
      </c>
      <c r="N46" s="87"/>
      <c r="O46" s="90">
        <f t="shared" si="0"/>
        <v>6759.1102032666313</v>
      </c>
      <c r="P46" s="90">
        <f t="shared" si="1"/>
        <v>10813.256310308232</v>
      </c>
    </row>
    <row r="47" spans="1:16" hidden="1">
      <c r="A47" s="88">
        <v>413</v>
      </c>
      <c r="B47" s="88">
        <v>413114674</v>
      </c>
      <c r="C47" s="87" t="s">
        <v>32</v>
      </c>
      <c r="D47" s="88">
        <v>114</v>
      </c>
      <c r="E47" s="89" t="s">
        <v>33</v>
      </c>
      <c r="F47" s="88">
        <v>674</v>
      </c>
      <c r="G47" s="87" t="s">
        <v>39</v>
      </c>
      <c r="H47" s="104">
        <v>53</v>
      </c>
      <c r="I47" s="90">
        <v>13239</v>
      </c>
      <c r="J47" s="90">
        <v>7168</v>
      </c>
      <c r="K47" s="90">
        <v>0</v>
      </c>
      <c r="L47" s="90">
        <v>1088</v>
      </c>
      <c r="M47" s="90">
        <v>21495</v>
      </c>
      <c r="N47" s="87"/>
      <c r="O47" s="90">
        <f t="shared" si="0"/>
        <v>4267.0369979873758</v>
      </c>
      <c r="P47" s="90">
        <f t="shared" si="1"/>
        <v>7186.8584345480049</v>
      </c>
    </row>
    <row r="48" spans="1:16" hidden="1">
      <c r="A48" s="88">
        <v>413</v>
      </c>
      <c r="B48" s="88">
        <v>413114717</v>
      </c>
      <c r="C48" s="87" t="s">
        <v>32</v>
      </c>
      <c r="D48" s="88">
        <v>114</v>
      </c>
      <c r="E48" s="89" t="s">
        <v>33</v>
      </c>
      <c r="F48" s="88">
        <v>717</v>
      </c>
      <c r="G48" s="87" t="s">
        <v>41</v>
      </c>
      <c r="H48" s="104">
        <v>29</v>
      </c>
      <c r="I48" s="90">
        <v>13292</v>
      </c>
      <c r="J48" s="90">
        <v>5497</v>
      </c>
      <c r="K48" s="90">
        <v>0</v>
      </c>
      <c r="L48" s="90">
        <v>1088</v>
      </c>
      <c r="M48" s="90">
        <v>19877</v>
      </c>
      <c r="N48" s="87"/>
      <c r="O48" s="90">
        <f t="shared" si="0"/>
        <v>5497.0783480880891</v>
      </c>
      <c r="P48" s="90">
        <f t="shared" si="1"/>
        <v>7869.798371851437</v>
      </c>
    </row>
    <row r="49" spans="1:16" hidden="1">
      <c r="A49" s="88">
        <v>413</v>
      </c>
      <c r="B49" s="88">
        <v>413114750</v>
      </c>
      <c r="C49" s="87" t="s">
        <v>32</v>
      </c>
      <c r="D49" s="88">
        <v>114</v>
      </c>
      <c r="E49" s="89" t="s">
        <v>33</v>
      </c>
      <c r="F49" s="88">
        <v>750</v>
      </c>
      <c r="G49" s="87" t="s">
        <v>42</v>
      </c>
      <c r="H49" s="104">
        <v>24</v>
      </c>
      <c r="I49" s="90">
        <v>12688</v>
      </c>
      <c r="J49" s="90">
        <v>1081</v>
      </c>
      <c r="K49" s="90">
        <v>0</v>
      </c>
      <c r="L49" s="90">
        <v>1088</v>
      </c>
      <c r="M49" s="90">
        <v>14857</v>
      </c>
      <c r="N49" s="87"/>
      <c r="O49" s="90">
        <f t="shared" si="0"/>
        <v>5231.6273662734966</v>
      </c>
      <c r="P49" s="90">
        <f t="shared" si="1"/>
        <v>9228.5650057481143</v>
      </c>
    </row>
    <row r="50" spans="1:16" hidden="1">
      <c r="A50" s="88">
        <v>413</v>
      </c>
      <c r="B50" s="88">
        <v>413114755</v>
      </c>
      <c r="C50" s="87" t="s">
        <v>32</v>
      </c>
      <c r="D50" s="88">
        <v>114</v>
      </c>
      <c r="E50" s="89" t="s">
        <v>33</v>
      </c>
      <c r="F50" s="88">
        <v>755</v>
      </c>
      <c r="G50" s="87" t="s">
        <v>43</v>
      </c>
      <c r="H50" s="104">
        <v>12</v>
      </c>
      <c r="I50" s="90">
        <v>12144</v>
      </c>
      <c r="J50" s="90">
        <v>5674</v>
      </c>
      <c r="K50" s="90">
        <v>0</v>
      </c>
      <c r="L50" s="90">
        <v>1088</v>
      </c>
      <c r="M50" s="90">
        <v>18906</v>
      </c>
      <c r="N50" s="87"/>
      <c r="O50" s="90">
        <f t="shared" si="0"/>
        <v>1887.1692117695875</v>
      </c>
      <c r="P50" s="90">
        <f t="shared" si="1"/>
        <v>6051.7419274015301</v>
      </c>
    </row>
    <row r="51" spans="1:16" hidden="1">
      <c r="A51" s="88">
        <v>414</v>
      </c>
      <c r="B51" s="88">
        <v>414603024</v>
      </c>
      <c r="C51" s="87" t="s">
        <v>44</v>
      </c>
      <c r="D51" s="88">
        <v>603</v>
      </c>
      <c r="E51" s="89" t="s">
        <v>598</v>
      </c>
      <c r="F51" s="88">
        <v>24</v>
      </c>
      <c r="G51" s="87" t="s">
        <v>34</v>
      </c>
      <c r="H51" s="104">
        <v>1</v>
      </c>
      <c r="I51" s="90">
        <v>12119.521511254021</v>
      </c>
      <c r="J51" s="90">
        <v>3198</v>
      </c>
      <c r="K51" s="90">
        <v>0</v>
      </c>
      <c r="L51" s="90">
        <v>1088</v>
      </c>
      <c r="M51" s="90">
        <v>16405.521511254021</v>
      </c>
      <c r="N51" s="87"/>
      <c r="O51" s="90">
        <f t="shared" si="0"/>
        <v>863.74639970244971</v>
      </c>
      <c r="P51" s="90">
        <f t="shared" si="1"/>
        <v>3195.5609486646954</v>
      </c>
    </row>
    <row r="52" spans="1:16" hidden="1">
      <c r="A52" s="88">
        <v>414</v>
      </c>
      <c r="B52" s="88">
        <v>414603063</v>
      </c>
      <c r="C52" s="87" t="s">
        <v>44</v>
      </c>
      <c r="D52" s="88">
        <v>603</v>
      </c>
      <c r="E52" s="89" t="s">
        <v>598</v>
      </c>
      <c r="F52" s="88">
        <v>63</v>
      </c>
      <c r="G52" s="87" t="s">
        <v>46</v>
      </c>
      <c r="H52" s="104">
        <v>4</v>
      </c>
      <c r="I52" s="90">
        <v>13743</v>
      </c>
      <c r="J52" s="90">
        <v>4444</v>
      </c>
      <c r="K52" s="90">
        <v>0</v>
      </c>
      <c r="L52" s="90">
        <v>1088</v>
      </c>
      <c r="M52" s="90">
        <v>19275</v>
      </c>
      <c r="N52" s="87"/>
      <c r="O52" s="90">
        <f t="shared" si="0"/>
        <v>0</v>
      </c>
      <c r="P52" s="90">
        <f t="shared" si="1"/>
        <v>6875.9389799272139</v>
      </c>
    </row>
    <row r="53" spans="1:16" hidden="1">
      <c r="A53" s="88">
        <v>414</v>
      </c>
      <c r="B53" s="88">
        <v>414603209</v>
      </c>
      <c r="C53" s="87" t="s">
        <v>44</v>
      </c>
      <c r="D53" s="88">
        <v>603</v>
      </c>
      <c r="E53" s="89" t="s">
        <v>598</v>
      </c>
      <c r="F53" s="88">
        <v>209</v>
      </c>
      <c r="G53" s="87" t="s">
        <v>50</v>
      </c>
      <c r="H53" s="104">
        <v>70</v>
      </c>
      <c r="I53" s="90">
        <v>14686</v>
      </c>
      <c r="J53" s="90">
        <v>3868</v>
      </c>
      <c r="K53" s="90">
        <v>0</v>
      </c>
      <c r="L53" s="90">
        <v>1088</v>
      </c>
      <c r="M53" s="90">
        <v>19642</v>
      </c>
      <c r="N53" s="87"/>
      <c r="O53" s="90">
        <f t="shared" si="0"/>
        <v>2223.2861641409509</v>
      </c>
      <c r="P53" s="90">
        <f t="shared" si="1"/>
        <v>3864.8030359347904</v>
      </c>
    </row>
    <row r="54" spans="1:16" hidden="1">
      <c r="A54" s="88">
        <v>414</v>
      </c>
      <c r="B54" s="88">
        <v>414603236</v>
      </c>
      <c r="C54" s="87" t="s">
        <v>44</v>
      </c>
      <c r="D54" s="88">
        <v>603</v>
      </c>
      <c r="E54" s="89" t="s">
        <v>598</v>
      </c>
      <c r="F54" s="88">
        <v>236</v>
      </c>
      <c r="G54" s="87" t="s">
        <v>51</v>
      </c>
      <c r="H54" s="104">
        <v>185</v>
      </c>
      <c r="I54" s="90">
        <v>14744</v>
      </c>
      <c r="J54" s="90">
        <v>2666</v>
      </c>
      <c r="K54" s="90">
        <v>0</v>
      </c>
      <c r="L54" s="90">
        <v>1088</v>
      </c>
      <c r="M54" s="90">
        <v>18498</v>
      </c>
      <c r="N54" s="87"/>
      <c r="O54" s="90">
        <f t="shared" si="0"/>
        <v>1342.0830886401927</v>
      </c>
      <c r="P54" s="90">
        <f t="shared" si="1"/>
        <v>3196.1895441277156</v>
      </c>
    </row>
    <row r="55" spans="1:16" hidden="1">
      <c r="A55" s="88">
        <v>414</v>
      </c>
      <c r="B55" s="88">
        <v>414603249</v>
      </c>
      <c r="C55" s="87" t="s">
        <v>44</v>
      </c>
      <c r="D55" s="88">
        <v>603</v>
      </c>
      <c r="E55" s="89" t="s">
        <v>598</v>
      </c>
      <c r="F55" s="88">
        <v>249</v>
      </c>
      <c r="G55" s="87" t="s">
        <v>406</v>
      </c>
      <c r="H55" s="104">
        <v>1</v>
      </c>
      <c r="I55" s="90">
        <v>13387.845491803277</v>
      </c>
      <c r="J55" s="90">
        <v>29550</v>
      </c>
      <c r="K55" s="90">
        <v>0</v>
      </c>
      <c r="L55" s="90">
        <v>1088</v>
      </c>
      <c r="M55" s="90">
        <v>44025.84549180328</v>
      </c>
      <c r="N55" s="87"/>
      <c r="O55" s="90">
        <f t="shared" si="0"/>
        <v>13274.946333852029</v>
      </c>
      <c r="P55" s="90">
        <f t="shared" si="1"/>
        <v>29550.193867942715</v>
      </c>
    </row>
    <row r="56" spans="1:16" hidden="1">
      <c r="A56" s="88">
        <v>414</v>
      </c>
      <c r="B56" s="88">
        <v>414603263</v>
      </c>
      <c r="C56" s="87" t="s">
        <v>44</v>
      </c>
      <c r="D56" s="88">
        <v>603</v>
      </c>
      <c r="E56" s="89" t="s">
        <v>598</v>
      </c>
      <c r="F56" s="88">
        <v>263</v>
      </c>
      <c r="G56" s="87" t="s">
        <v>52</v>
      </c>
      <c r="H56" s="104">
        <v>1</v>
      </c>
      <c r="I56" s="90">
        <v>11611</v>
      </c>
      <c r="J56" s="90">
        <v>5931</v>
      </c>
      <c r="K56" s="90">
        <v>0</v>
      </c>
      <c r="L56" s="90">
        <v>1088</v>
      </c>
      <c r="M56" s="90">
        <v>18630</v>
      </c>
      <c r="N56" s="87"/>
      <c r="O56" s="90">
        <f t="shared" si="0"/>
        <v>2836.9760315330586</v>
      </c>
      <c r="P56" s="90">
        <f t="shared" si="1"/>
        <v>8349.0845721941223</v>
      </c>
    </row>
    <row r="57" spans="1:16" hidden="1">
      <c r="A57" s="88">
        <v>414</v>
      </c>
      <c r="B57" s="88">
        <v>414603603</v>
      </c>
      <c r="C57" s="87" t="s">
        <v>44</v>
      </c>
      <c r="D57" s="88">
        <v>603</v>
      </c>
      <c r="E57" s="89" t="s">
        <v>598</v>
      </c>
      <c r="F57" s="88">
        <v>603</v>
      </c>
      <c r="G57" s="87" t="s">
        <v>598</v>
      </c>
      <c r="H57" s="104">
        <v>64</v>
      </c>
      <c r="I57" s="90">
        <v>13872</v>
      </c>
      <c r="J57" s="90">
        <v>2624</v>
      </c>
      <c r="K57" s="90">
        <v>0</v>
      </c>
      <c r="L57" s="90">
        <v>1088</v>
      </c>
      <c r="M57" s="90">
        <v>17584</v>
      </c>
      <c r="N57" s="87"/>
      <c r="O57" s="90">
        <f t="shared" si="0"/>
        <v>1485.1544964005298</v>
      </c>
      <c r="P57" s="90">
        <f t="shared" si="1"/>
        <v>2626.2078969557806</v>
      </c>
    </row>
    <row r="58" spans="1:16" hidden="1">
      <c r="A58" s="88">
        <v>414</v>
      </c>
      <c r="B58" s="88">
        <v>414603635</v>
      </c>
      <c r="C58" s="87" t="s">
        <v>44</v>
      </c>
      <c r="D58" s="88">
        <v>603</v>
      </c>
      <c r="E58" s="89" t="s">
        <v>598</v>
      </c>
      <c r="F58" s="88">
        <v>635</v>
      </c>
      <c r="G58" s="87" t="s">
        <v>54</v>
      </c>
      <c r="H58" s="104">
        <v>28</v>
      </c>
      <c r="I58" s="90">
        <v>12905</v>
      </c>
      <c r="J58" s="90">
        <v>5217</v>
      </c>
      <c r="K58" s="90">
        <v>0</v>
      </c>
      <c r="L58" s="90">
        <v>1088</v>
      </c>
      <c r="M58" s="90">
        <v>19210</v>
      </c>
      <c r="N58" s="87"/>
      <c r="O58" s="90">
        <f t="shared" si="0"/>
        <v>4218.5894747212224</v>
      </c>
      <c r="P58" s="90">
        <f t="shared" si="1"/>
        <v>6798.2043072966298</v>
      </c>
    </row>
    <row r="59" spans="1:16" hidden="1">
      <c r="A59" s="88">
        <v>414</v>
      </c>
      <c r="B59" s="88">
        <v>414603715</v>
      </c>
      <c r="C59" s="87" t="s">
        <v>44</v>
      </c>
      <c r="D59" s="88">
        <v>603</v>
      </c>
      <c r="E59" s="89" t="s">
        <v>598</v>
      </c>
      <c r="F59" s="88">
        <v>715</v>
      </c>
      <c r="G59" s="87" t="s">
        <v>56</v>
      </c>
      <c r="H59" s="104">
        <v>9</v>
      </c>
      <c r="I59" s="90">
        <v>11321</v>
      </c>
      <c r="J59" s="90">
        <v>9161</v>
      </c>
      <c r="K59" s="90">
        <v>0</v>
      </c>
      <c r="L59" s="90">
        <v>1088</v>
      </c>
      <c r="M59" s="90">
        <v>21570</v>
      </c>
      <c r="N59" s="87"/>
      <c r="O59" s="90">
        <f t="shared" si="0"/>
        <v>6492.682078487549</v>
      </c>
      <c r="P59" s="90">
        <f t="shared" si="1"/>
        <v>11293.605181559597</v>
      </c>
    </row>
    <row r="60" spans="1:16" hidden="1">
      <c r="A60" s="88">
        <v>416</v>
      </c>
      <c r="B60" s="88">
        <v>416035001</v>
      </c>
      <c r="C60" s="87" t="s">
        <v>57</v>
      </c>
      <c r="D60" s="88">
        <v>35</v>
      </c>
      <c r="E60" s="89" t="s">
        <v>12</v>
      </c>
      <c r="F60" s="88">
        <v>1</v>
      </c>
      <c r="G60" s="87" t="s">
        <v>59</v>
      </c>
      <c r="H60" s="104">
        <v>1</v>
      </c>
      <c r="I60" s="90">
        <v>15888</v>
      </c>
      <c r="J60" s="90">
        <v>2670</v>
      </c>
      <c r="K60" s="90">
        <v>0</v>
      </c>
      <c r="L60" s="90">
        <v>1088</v>
      </c>
      <c r="M60" s="90">
        <v>19646</v>
      </c>
      <c r="N60" s="87"/>
      <c r="O60" s="90">
        <f t="shared" si="0"/>
        <v>2669.180045211011</v>
      </c>
      <c r="P60" s="90">
        <f t="shared" si="1"/>
        <v>4500.2773020106215</v>
      </c>
    </row>
    <row r="61" spans="1:16" hidden="1">
      <c r="A61" s="88">
        <v>416</v>
      </c>
      <c r="B61" s="88">
        <v>416035035</v>
      </c>
      <c r="C61" s="87" t="s">
        <v>57</v>
      </c>
      <c r="D61" s="88">
        <v>35</v>
      </c>
      <c r="E61" s="89" t="s">
        <v>12</v>
      </c>
      <c r="F61" s="88">
        <v>35</v>
      </c>
      <c r="G61" s="87" t="s">
        <v>12</v>
      </c>
      <c r="H61" s="104">
        <v>674</v>
      </c>
      <c r="I61" s="90">
        <v>17157</v>
      </c>
      <c r="J61" s="90">
        <v>6651</v>
      </c>
      <c r="K61" s="90">
        <v>60.775964391691396</v>
      </c>
      <c r="L61" s="90">
        <v>1088</v>
      </c>
      <c r="M61" s="90">
        <v>24956.775964391691</v>
      </c>
      <c r="N61" s="87"/>
      <c r="O61" s="90">
        <f t="shared" si="0"/>
        <v>2786.8627273300808</v>
      </c>
      <c r="P61" s="90">
        <f t="shared" si="1"/>
        <v>7201.1564655155453</v>
      </c>
    </row>
    <row r="62" spans="1:16" hidden="1">
      <c r="A62" s="88">
        <v>416</v>
      </c>
      <c r="B62" s="88">
        <v>416035044</v>
      </c>
      <c r="C62" s="87" t="s">
        <v>57</v>
      </c>
      <c r="D62" s="88">
        <v>35</v>
      </c>
      <c r="E62" s="89" t="s">
        <v>12</v>
      </c>
      <c r="F62" s="88">
        <v>44</v>
      </c>
      <c r="G62" s="87" t="s">
        <v>13</v>
      </c>
      <c r="H62" s="104">
        <v>3</v>
      </c>
      <c r="I62" s="90">
        <v>13115</v>
      </c>
      <c r="J62" s="90">
        <v>418</v>
      </c>
      <c r="K62" s="90">
        <v>0</v>
      </c>
      <c r="L62" s="90">
        <v>1088</v>
      </c>
      <c r="M62" s="90">
        <v>14621</v>
      </c>
      <c r="N62" s="87"/>
      <c r="O62" s="90">
        <f t="shared" si="0"/>
        <v>0</v>
      </c>
      <c r="P62" s="90">
        <f t="shared" si="1"/>
        <v>863.85871687476538</v>
      </c>
    </row>
    <row r="63" spans="1:16" hidden="1">
      <c r="A63" s="88">
        <v>416</v>
      </c>
      <c r="B63" s="88">
        <v>416035073</v>
      </c>
      <c r="C63" s="87" t="s">
        <v>57</v>
      </c>
      <c r="D63" s="88">
        <v>35</v>
      </c>
      <c r="E63" s="89" t="s">
        <v>12</v>
      </c>
      <c r="F63" s="88">
        <v>73</v>
      </c>
      <c r="G63" s="87" t="s">
        <v>24</v>
      </c>
      <c r="H63" s="104">
        <v>2</v>
      </c>
      <c r="I63" s="90">
        <v>12440</v>
      </c>
      <c r="J63" s="90">
        <v>9441</v>
      </c>
      <c r="K63" s="90">
        <v>0</v>
      </c>
      <c r="L63" s="90">
        <v>1088</v>
      </c>
      <c r="M63" s="90">
        <v>22969</v>
      </c>
      <c r="N63" s="87"/>
      <c r="O63" s="90">
        <f t="shared" si="0"/>
        <v>6360.2445518900968</v>
      </c>
      <c r="P63" s="90">
        <f t="shared" si="1"/>
        <v>9679.8351963042587</v>
      </c>
    </row>
    <row r="64" spans="1:16" hidden="1">
      <c r="A64" s="88">
        <v>416</v>
      </c>
      <c r="B64" s="88">
        <v>416035093</v>
      </c>
      <c r="C64" s="87" t="s">
        <v>57</v>
      </c>
      <c r="D64" s="88">
        <v>35</v>
      </c>
      <c r="E64" s="89" t="s">
        <v>12</v>
      </c>
      <c r="F64" s="88">
        <v>93</v>
      </c>
      <c r="G64" s="87" t="s">
        <v>15</v>
      </c>
      <c r="H64" s="104">
        <v>1</v>
      </c>
      <c r="I64" s="90">
        <v>17078</v>
      </c>
      <c r="J64" s="90">
        <v>0</v>
      </c>
      <c r="K64" s="90">
        <v>0</v>
      </c>
      <c r="L64" s="90">
        <v>1088</v>
      </c>
      <c r="M64" s="90">
        <v>18166</v>
      </c>
      <c r="N64" s="87"/>
      <c r="O64" s="90">
        <f t="shared" si="0"/>
        <v>0</v>
      </c>
      <c r="P64" s="90">
        <f t="shared" si="1"/>
        <v>847.20148350199088</v>
      </c>
    </row>
    <row r="65" spans="1:16" hidden="1">
      <c r="A65" s="88">
        <v>416</v>
      </c>
      <c r="B65" s="88">
        <v>416035133</v>
      </c>
      <c r="C65" s="87" t="s">
        <v>57</v>
      </c>
      <c r="D65" s="88">
        <v>35</v>
      </c>
      <c r="E65" s="89" t="s">
        <v>12</v>
      </c>
      <c r="F65" s="88">
        <v>133</v>
      </c>
      <c r="G65" s="87" t="s">
        <v>61</v>
      </c>
      <c r="H65" s="104">
        <v>1</v>
      </c>
      <c r="I65" s="90">
        <v>18459</v>
      </c>
      <c r="J65" s="90">
        <v>1915</v>
      </c>
      <c r="K65" s="90">
        <v>0</v>
      </c>
      <c r="L65" s="90">
        <v>1088</v>
      </c>
      <c r="M65" s="90">
        <v>21462</v>
      </c>
      <c r="N65" s="87"/>
      <c r="O65" s="90">
        <f t="shared" si="0"/>
        <v>1914.1436222594821</v>
      </c>
      <c r="P65" s="90">
        <f t="shared" si="1"/>
        <v>5785.1460089644061</v>
      </c>
    </row>
    <row r="66" spans="1:16" hidden="1">
      <c r="A66" s="88">
        <v>416</v>
      </c>
      <c r="B66" s="88">
        <v>416035189</v>
      </c>
      <c r="C66" s="87" t="s">
        <v>57</v>
      </c>
      <c r="D66" s="88">
        <v>35</v>
      </c>
      <c r="E66" s="89" t="s">
        <v>12</v>
      </c>
      <c r="F66" s="88">
        <v>189</v>
      </c>
      <c r="G66" s="87" t="s">
        <v>25</v>
      </c>
      <c r="H66" s="104">
        <v>2</v>
      </c>
      <c r="I66" s="90">
        <v>14955</v>
      </c>
      <c r="J66" s="90">
        <v>5350</v>
      </c>
      <c r="K66" s="90">
        <v>0</v>
      </c>
      <c r="L66" s="90">
        <v>1088</v>
      </c>
      <c r="M66" s="90">
        <v>21393</v>
      </c>
      <c r="N66" s="87"/>
      <c r="O66" s="90">
        <f t="shared" si="0"/>
        <v>2691.7064739126108</v>
      </c>
      <c r="P66" s="90">
        <f t="shared" si="1"/>
        <v>5991.8432850132995</v>
      </c>
    </row>
    <row r="67" spans="1:16" hidden="1">
      <c r="A67" s="88">
        <v>416</v>
      </c>
      <c r="B67" s="88">
        <v>416035220</v>
      </c>
      <c r="C67" s="87" t="s">
        <v>57</v>
      </c>
      <c r="D67" s="88">
        <v>35</v>
      </c>
      <c r="E67" s="89" t="s">
        <v>12</v>
      </c>
      <c r="F67" s="88">
        <v>220</v>
      </c>
      <c r="G67" s="87" t="s">
        <v>27</v>
      </c>
      <c r="H67" s="104">
        <v>1</v>
      </c>
      <c r="I67" s="90">
        <v>13824.907319639307</v>
      </c>
      <c r="J67" s="90">
        <v>6276</v>
      </c>
      <c r="K67" s="90">
        <v>0</v>
      </c>
      <c r="L67" s="90">
        <v>1088</v>
      </c>
      <c r="M67" s="90">
        <v>21188.907319639307</v>
      </c>
      <c r="N67" s="87"/>
      <c r="O67" s="90">
        <f t="shared" si="0"/>
        <v>3069.6815187444445</v>
      </c>
      <c r="P67" s="90">
        <f t="shared" si="1"/>
        <v>6275.267259162807</v>
      </c>
    </row>
    <row r="68" spans="1:16" hidden="1">
      <c r="A68" s="88">
        <v>416</v>
      </c>
      <c r="B68" s="88">
        <v>416035243</v>
      </c>
      <c r="C68" s="87" t="s">
        <v>57</v>
      </c>
      <c r="D68" s="88">
        <v>35</v>
      </c>
      <c r="E68" s="89" t="s">
        <v>12</v>
      </c>
      <c r="F68" s="88">
        <v>243</v>
      </c>
      <c r="G68" s="87" t="s">
        <v>84</v>
      </c>
      <c r="H68" s="104">
        <v>1</v>
      </c>
      <c r="I68" s="90">
        <v>15518.332806854127</v>
      </c>
      <c r="J68" s="90">
        <v>2349</v>
      </c>
      <c r="K68" s="90">
        <v>0</v>
      </c>
      <c r="L68" s="90">
        <v>1088</v>
      </c>
      <c r="M68" s="90">
        <v>18955.332806854127</v>
      </c>
      <c r="N68" s="87"/>
      <c r="O68" s="90">
        <f t="shared" si="0"/>
        <v>2228.2117671272681</v>
      </c>
      <c r="P68" s="90">
        <f t="shared" si="1"/>
        <v>3780.4690779525554</v>
      </c>
    </row>
    <row r="69" spans="1:16" hidden="1">
      <c r="A69" s="88">
        <v>416</v>
      </c>
      <c r="B69" s="88">
        <v>416035244</v>
      </c>
      <c r="C69" s="87" t="s">
        <v>57</v>
      </c>
      <c r="D69" s="88">
        <v>35</v>
      </c>
      <c r="E69" s="89" t="s">
        <v>12</v>
      </c>
      <c r="F69" s="88">
        <v>244</v>
      </c>
      <c r="G69" s="87" t="s">
        <v>28</v>
      </c>
      <c r="H69" s="104">
        <v>11</v>
      </c>
      <c r="I69" s="90">
        <v>16832</v>
      </c>
      <c r="J69" s="90">
        <v>5046</v>
      </c>
      <c r="K69" s="90">
        <v>0</v>
      </c>
      <c r="L69" s="90">
        <v>1088</v>
      </c>
      <c r="M69" s="90">
        <v>22966</v>
      </c>
      <c r="N69" s="87"/>
      <c r="O69" s="90">
        <f t="shared" si="0"/>
        <v>4356.6824502821619</v>
      </c>
      <c r="P69" s="90">
        <f t="shared" si="1"/>
        <v>6820.148072971384</v>
      </c>
    </row>
    <row r="70" spans="1:16" hidden="1">
      <c r="A70" s="88">
        <v>416</v>
      </c>
      <c r="B70" s="88">
        <v>416035274</v>
      </c>
      <c r="C70" s="87" t="s">
        <v>57</v>
      </c>
      <c r="D70" s="88">
        <v>35</v>
      </c>
      <c r="E70" s="89" t="s">
        <v>12</v>
      </c>
      <c r="F70" s="88">
        <v>274</v>
      </c>
      <c r="G70" s="87" t="s">
        <v>62</v>
      </c>
      <c r="H70" s="104">
        <v>1</v>
      </c>
      <c r="I70" s="90">
        <v>15993.480452145281</v>
      </c>
      <c r="J70" s="90">
        <v>6495</v>
      </c>
      <c r="K70" s="90">
        <v>0</v>
      </c>
      <c r="L70" s="90">
        <v>1088</v>
      </c>
      <c r="M70" s="90">
        <v>23576.480452145282</v>
      </c>
      <c r="N70" s="87"/>
      <c r="O70" s="90">
        <f t="shared" si="0"/>
        <v>3536.7295525356221</v>
      </c>
      <c r="P70" s="90">
        <f t="shared" si="1"/>
        <v>7731.96596642638</v>
      </c>
    </row>
    <row r="71" spans="1:16" hidden="1">
      <c r="A71" s="88">
        <v>416</v>
      </c>
      <c r="B71" s="88">
        <v>416035285</v>
      </c>
      <c r="C71" s="87" t="s">
        <v>57</v>
      </c>
      <c r="D71" s="88">
        <v>35</v>
      </c>
      <c r="E71" s="89" t="s">
        <v>12</v>
      </c>
      <c r="F71" s="88">
        <v>285</v>
      </c>
      <c r="G71" s="87" t="s">
        <v>29</v>
      </c>
      <c r="H71" s="104">
        <v>2</v>
      </c>
      <c r="I71" s="90">
        <v>13302</v>
      </c>
      <c r="J71" s="90">
        <v>3910</v>
      </c>
      <c r="K71" s="90">
        <v>0</v>
      </c>
      <c r="L71" s="90">
        <v>1088</v>
      </c>
      <c r="M71" s="90">
        <v>18300</v>
      </c>
      <c r="N71" s="87"/>
      <c r="O71" s="90">
        <f t="shared" si="0"/>
        <v>1626.242579590953</v>
      </c>
      <c r="P71" s="90">
        <f t="shared" si="1"/>
        <v>4074.0439893473194</v>
      </c>
    </row>
    <row r="72" spans="1:16" hidden="1">
      <c r="A72" s="88">
        <v>417</v>
      </c>
      <c r="B72" s="88">
        <v>417035035</v>
      </c>
      <c r="C72" s="87" t="s">
        <v>58</v>
      </c>
      <c r="D72" s="88">
        <v>35</v>
      </c>
      <c r="E72" s="89" t="s">
        <v>12</v>
      </c>
      <c r="F72" s="88">
        <v>35</v>
      </c>
      <c r="G72" s="87" t="s">
        <v>12</v>
      </c>
      <c r="H72" s="104">
        <v>314</v>
      </c>
      <c r="I72" s="90">
        <v>16795</v>
      </c>
      <c r="J72" s="90">
        <v>6511</v>
      </c>
      <c r="K72" s="90">
        <v>0</v>
      </c>
      <c r="L72" s="90">
        <v>1088</v>
      </c>
      <c r="M72" s="90">
        <v>24394</v>
      </c>
      <c r="N72" s="87"/>
      <c r="O72" s="90">
        <f t="shared" si="0"/>
        <v>2728.061986682329</v>
      </c>
      <c r="P72" s="90">
        <f t="shared" si="1"/>
        <v>7049.2173945522882</v>
      </c>
    </row>
    <row r="73" spans="1:16" hidden="1">
      <c r="A73" s="88">
        <v>417</v>
      </c>
      <c r="B73" s="88">
        <v>417035044</v>
      </c>
      <c r="C73" s="87" t="s">
        <v>58</v>
      </c>
      <c r="D73" s="88">
        <v>35</v>
      </c>
      <c r="E73" s="89" t="s">
        <v>12</v>
      </c>
      <c r="F73" s="88">
        <v>44</v>
      </c>
      <c r="G73" s="87" t="s">
        <v>13</v>
      </c>
      <c r="H73" s="104">
        <v>1</v>
      </c>
      <c r="I73" s="90">
        <v>17476</v>
      </c>
      <c r="J73" s="90">
        <v>557</v>
      </c>
      <c r="K73" s="90">
        <v>0</v>
      </c>
      <c r="L73" s="90">
        <v>1088</v>
      </c>
      <c r="M73" s="90">
        <v>19121</v>
      </c>
      <c r="N73" s="87"/>
      <c r="O73" s="90">
        <f t="shared" si="0"/>
        <v>0</v>
      </c>
      <c r="P73" s="90">
        <f t="shared" si="1"/>
        <v>1151.1090305835605</v>
      </c>
    </row>
    <row r="74" spans="1:16" hidden="1">
      <c r="A74" s="88">
        <v>417</v>
      </c>
      <c r="B74" s="88">
        <v>417035100</v>
      </c>
      <c r="C74" s="87" t="s">
        <v>58</v>
      </c>
      <c r="D74" s="88">
        <v>35</v>
      </c>
      <c r="E74" s="89" t="s">
        <v>12</v>
      </c>
      <c r="F74" s="88">
        <v>100</v>
      </c>
      <c r="G74" s="87" t="s">
        <v>60</v>
      </c>
      <c r="H74" s="104">
        <v>4</v>
      </c>
      <c r="I74" s="90">
        <v>16935</v>
      </c>
      <c r="J74" s="90">
        <v>6421</v>
      </c>
      <c r="K74" s="90">
        <v>0</v>
      </c>
      <c r="L74" s="90">
        <v>1088</v>
      </c>
      <c r="M74" s="90">
        <v>24444</v>
      </c>
      <c r="N74" s="87"/>
      <c r="O74" s="90">
        <f t="shared" ref="O74:O137" si="2">IF(VLOOKUP($F74,rabovefnd,16)&lt;100,0,((VLOOKUP($F74,rabovefnd,16)/100*$I74)-$I74))</f>
        <v>5867.6779797787749</v>
      </c>
      <c r="P74" s="90">
        <f t="shared" ref="P74:P137" si="3">IF(VLOOKUP($F74,rabovefnd,17)&lt;100,0,((VLOOKUP($F74,rabovefnd,17)/100*$I74)-$I74))</f>
        <v>8703.0864401829458</v>
      </c>
    </row>
    <row r="75" spans="1:16" hidden="1">
      <c r="A75" s="88">
        <v>417</v>
      </c>
      <c r="B75" s="88">
        <v>417035133</v>
      </c>
      <c r="C75" s="87" t="s">
        <v>58</v>
      </c>
      <c r="D75" s="88">
        <v>35</v>
      </c>
      <c r="E75" s="89" t="s">
        <v>12</v>
      </c>
      <c r="F75" s="88">
        <v>133</v>
      </c>
      <c r="G75" s="87" t="s">
        <v>61</v>
      </c>
      <c r="H75" s="104">
        <v>3</v>
      </c>
      <c r="I75" s="90">
        <v>10723</v>
      </c>
      <c r="J75" s="90">
        <v>1113</v>
      </c>
      <c r="K75" s="90">
        <v>0</v>
      </c>
      <c r="L75" s="90">
        <v>1088</v>
      </c>
      <c r="M75" s="90">
        <v>12924</v>
      </c>
      <c r="N75" s="87"/>
      <c r="O75" s="90">
        <f t="shared" si="2"/>
        <v>1111.9433372061558</v>
      </c>
      <c r="P75" s="90">
        <f t="shared" si="3"/>
        <v>3360.6436239300801</v>
      </c>
    </row>
    <row r="76" spans="1:16" hidden="1">
      <c r="A76" s="88">
        <v>417</v>
      </c>
      <c r="B76" s="88">
        <v>417035167</v>
      </c>
      <c r="C76" s="87" t="s">
        <v>58</v>
      </c>
      <c r="D76" s="88">
        <v>35</v>
      </c>
      <c r="E76" s="89" t="s">
        <v>12</v>
      </c>
      <c r="F76" s="88">
        <v>167</v>
      </c>
      <c r="G76" s="87" t="s">
        <v>170</v>
      </c>
      <c r="H76" s="104">
        <v>2</v>
      </c>
      <c r="I76" s="90">
        <v>15471</v>
      </c>
      <c r="J76" s="90">
        <v>7822</v>
      </c>
      <c r="K76" s="90">
        <v>0</v>
      </c>
      <c r="L76" s="90">
        <v>1088</v>
      </c>
      <c r="M76" s="90">
        <v>24381</v>
      </c>
      <c r="N76" s="87"/>
      <c r="O76" s="90">
        <f t="shared" si="2"/>
        <v>1364.9372671359815</v>
      </c>
      <c r="P76" s="90">
        <f t="shared" si="3"/>
        <v>7820.2060114326596</v>
      </c>
    </row>
    <row r="77" spans="1:16" hidden="1">
      <c r="A77" s="88">
        <v>417</v>
      </c>
      <c r="B77" s="88">
        <v>417035244</v>
      </c>
      <c r="C77" s="87" t="s">
        <v>58</v>
      </c>
      <c r="D77" s="88">
        <v>35</v>
      </c>
      <c r="E77" s="89" t="s">
        <v>12</v>
      </c>
      <c r="F77" s="88">
        <v>244</v>
      </c>
      <c r="G77" s="87" t="s">
        <v>28</v>
      </c>
      <c r="H77" s="104">
        <v>5</v>
      </c>
      <c r="I77" s="90">
        <v>16161</v>
      </c>
      <c r="J77" s="90">
        <v>4845</v>
      </c>
      <c r="K77" s="90">
        <v>0</v>
      </c>
      <c r="L77" s="90">
        <v>1088</v>
      </c>
      <c r="M77" s="90">
        <v>22094</v>
      </c>
      <c r="N77" s="87"/>
      <c r="O77" s="90">
        <f t="shared" si="2"/>
        <v>4183.0052922415634</v>
      </c>
      <c r="P77" s="90">
        <f t="shared" si="3"/>
        <v>6548.2659818970133</v>
      </c>
    </row>
    <row r="78" spans="1:16" hidden="1">
      <c r="A78" s="88">
        <v>417</v>
      </c>
      <c r="B78" s="88">
        <v>417035285</v>
      </c>
      <c r="C78" s="87" t="s">
        <v>58</v>
      </c>
      <c r="D78" s="88">
        <v>35</v>
      </c>
      <c r="E78" s="89" t="s">
        <v>12</v>
      </c>
      <c r="F78" s="88">
        <v>285</v>
      </c>
      <c r="G78" s="87" t="s">
        <v>29</v>
      </c>
      <c r="H78" s="104">
        <v>6</v>
      </c>
      <c r="I78" s="90">
        <v>15438</v>
      </c>
      <c r="J78" s="90">
        <v>4537</v>
      </c>
      <c r="K78" s="90">
        <v>0</v>
      </c>
      <c r="L78" s="90">
        <v>1088</v>
      </c>
      <c r="M78" s="90">
        <v>21063</v>
      </c>
      <c r="N78" s="87"/>
      <c r="O78" s="90">
        <f t="shared" si="2"/>
        <v>1887.3803145185047</v>
      </c>
      <c r="P78" s="90">
        <f t="shared" si="3"/>
        <v>4728.2432045965979</v>
      </c>
    </row>
    <row r="79" spans="1:16" hidden="1">
      <c r="A79" s="88">
        <v>418</v>
      </c>
      <c r="B79" s="88">
        <v>418100014</v>
      </c>
      <c r="C79" s="87" t="s">
        <v>63</v>
      </c>
      <c r="D79" s="88">
        <v>100</v>
      </c>
      <c r="E79" s="89" t="s">
        <v>60</v>
      </c>
      <c r="F79" s="88">
        <v>14</v>
      </c>
      <c r="G79" s="87" t="s">
        <v>64</v>
      </c>
      <c r="H79" s="104">
        <v>4</v>
      </c>
      <c r="I79" s="90">
        <v>9870</v>
      </c>
      <c r="J79" s="90">
        <v>3220</v>
      </c>
      <c r="K79" s="90">
        <v>0</v>
      </c>
      <c r="L79" s="90">
        <v>1088</v>
      </c>
      <c r="M79" s="90">
        <v>14178</v>
      </c>
      <c r="N79" s="87"/>
      <c r="O79" s="90">
        <f t="shared" si="2"/>
        <v>2182.6061202125275</v>
      </c>
      <c r="P79" s="90">
        <f t="shared" si="3"/>
        <v>3290.7138710338295</v>
      </c>
    </row>
    <row r="80" spans="1:16" hidden="1">
      <c r="A80" s="88">
        <v>418</v>
      </c>
      <c r="B80" s="88">
        <v>418100035</v>
      </c>
      <c r="C80" s="87" t="s">
        <v>63</v>
      </c>
      <c r="D80" s="88">
        <v>100</v>
      </c>
      <c r="E80" s="89" t="s">
        <v>60</v>
      </c>
      <c r="F80" s="88">
        <v>35</v>
      </c>
      <c r="G80" s="87" t="s">
        <v>12</v>
      </c>
      <c r="H80" s="104">
        <v>1</v>
      </c>
      <c r="I80" s="90">
        <v>17358.804333222033</v>
      </c>
      <c r="J80" s="90">
        <v>6729</v>
      </c>
      <c r="K80" s="90">
        <v>0</v>
      </c>
      <c r="L80" s="90">
        <v>1088</v>
      </c>
      <c r="M80" s="90">
        <v>25175.804333222033</v>
      </c>
      <c r="N80" s="87"/>
      <c r="O80" s="90">
        <f t="shared" si="2"/>
        <v>2819.6424076046169</v>
      </c>
      <c r="P80" s="90">
        <f t="shared" si="3"/>
        <v>7285.8580205048165</v>
      </c>
    </row>
    <row r="81" spans="1:16" hidden="1">
      <c r="A81" s="88">
        <v>418</v>
      </c>
      <c r="B81" s="88">
        <v>418100100</v>
      </c>
      <c r="C81" s="87" t="s">
        <v>63</v>
      </c>
      <c r="D81" s="88">
        <v>100</v>
      </c>
      <c r="E81" s="89" t="s">
        <v>60</v>
      </c>
      <c r="F81" s="88">
        <v>100</v>
      </c>
      <c r="G81" s="87" t="s">
        <v>60</v>
      </c>
      <c r="H81" s="104">
        <v>350</v>
      </c>
      <c r="I81" s="90">
        <v>13238</v>
      </c>
      <c r="J81" s="90">
        <v>5019</v>
      </c>
      <c r="K81" s="90">
        <v>0</v>
      </c>
      <c r="L81" s="90">
        <v>1088</v>
      </c>
      <c r="M81" s="90">
        <v>19345</v>
      </c>
      <c r="N81" s="87"/>
      <c r="O81" s="90">
        <f t="shared" si="2"/>
        <v>4586.7328666260037</v>
      </c>
      <c r="P81" s="90">
        <f t="shared" si="3"/>
        <v>6803.1566752371909</v>
      </c>
    </row>
    <row r="82" spans="1:16" hidden="1">
      <c r="A82" s="88">
        <v>418</v>
      </c>
      <c r="B82" s="88">
        <v>418100136</v>
      </c>
      <c r="C82" s="87" t="s">
        <v>63</v>
      </c>
      <c r="D82" s="88">
        <v>100</v>
      </c>
      <c r="E82" s="89" t="s">
        <v>60</v>
      </c>
      <c r="F82" s="88">
        <v>136</v>
      </c>
      <c r="G82" s="87" t="s">
        <v>65</v>
      </c>
      <c r="H82" s="104">
        <v>9</v>
      </c>
      <c r="I82" s="90">
        <v>11758</v>
      </c>
      <c r="J82" s="90">
        <v>4570</v>
      </c>
      <c r="K82" s="90">
        <v>0</v>
      </c>
      <c r="L82" s="90">
        <v>1088</v>
      </c>
      <c r="M82" s="90">
        <v>17416</v>
      </c>
      <c r="N82" s="87"/>
      <c r="O82" s="90">
        <f t="shared" si="2"/>
        <v>2318.1735365824807</v>
      </c>
      <c r="P82" s="90">
        <f t="shared" si="3"/>
        <v>4567.8843750054511</v>
      </c>
    </row>
    <row r="83" spans="1:16" hidden="1">
      <c r="A83" s="88">
        <v>418</v>
      </c>
      <c r="B83" s="88">
        <v>418100170</v>
      </c>
      <c r="C83" s="87" t="s">
        <v>63</v>
      </c>
      <c r="D83" s="88">
        <v>100</v>
      </c>
      <c r="E83" s="89" t="s">
        <v>60</v>
      </c>
      <c r="F83" s="88">
        <v>170</v>
      </c>
      <c r="G83" s="87" t="s">
        <v>67</v>
      </c>
      <c r="H83" s="104">
        <v>4</v>
      </c>
      <c r="I83" s="90">
        <v>12239</v>
      </c>
      <c r="J83" s="90">
        <v>3146</v>
      </c>
      <c r="K83" s="90">
        <v>0</v>
      </c>
      <c r="L83" s="90">
        <v>1088</v>
      </c>
      <c r="M83" s="90">
        <v>16473</v>
      </c>
      <c r="N83" s="87"/>
      <c r="O83" s="90">
        <f t="shared" si="2"/>
        <v>2640.3293042647365</v>
      </c>
      <c r="P83" s="90">
        <f t="shared" si="3"/>
        <v>4780.994924814655</v>
      </c>
    </row>
    <row r="84" spans="1:16" hidden="1">
      <c r="A84" s="88">
        <v>418</v>
      </c>
      <c r="B84" s="88">
        <v>418100197</v>
      </c>
      <c r="C84" s="87" t="s">
        <v>63</v>
      </c>
      <c r="D84" s="88">
        <v>100</v>
      </c>
      <c r="E84" s="89" t="s">
        <v>60</v>
      </c>
      <c r="F84" s="88">
        <v>197</v>
      </c>
      <c r="G84" s="87" t="s">
        <v>428</v>
      </c>
      <c r="H84" s="104">
        <v>1</v>
      </c>
      <c r="I84" s="90">
        <v>13557.288872901681</v>
      </c>
      <c r="J84" s="90">
        <v>13640</v>
      </c>
      <c r="K84" s="90">
        <v>0</v>
      </c>
      <c r="L84" s="90">
        <v>1088</v>
      </c>
      <c r="M84" s="90">
        <v>28285.288872901681</v>
      </c>
      <c r="N84" s="87"/>
      <c r="O84" s="90">
        <f t="shared" si="2"/>
        <v>12338.594069135248</v>
      </c>
      <c r="P84" s="90">
        <f t="shared" si="3"/>
        <v>15283.770148036958</v>
      </c>
    </row>
    <row r="85" spans="1:16" hidden="1">
      <c r="A85" s="88">
        <v>418</v>
      </c>
      <c r="B85" s="88">
        <v>418100198</v>
      </c>
      <c r="C85" s="87" t="s">
        <v>63</v>
      </c>
      <c r="D85" s="88">
        <v>100</v>
      </c>
      <c r="E85" s="89" t="s">
        <v>60</v>
      </c>
      <c r="F85" s="88">
        <v>198</v>
      </c>
      <c r="G85" s="87" t="s">
        <v>68</v>
      </c>
      <c r="H85" s="104">
        <v>12</v>
      </c>
      <c r="I85" s="90">
        <v>10197</v>
      </c>
      <c r="J85" s="90">
        <v>5225</v>
      </c>
      <c r="K85" s="90">
        <v>0</v>
      </c>
      <c r="L85" s="90">
        <v>1088</v>
      </c>
      <c r="M85" s="90">
        <v>16510</v>
      </c>
      <c r="N85" s="87"/>
      <c r="O85" s="90">
        <f t="shared" si="2"/>
        <v>1984.9130873942668</v>
      </c>
      <c r="P85" s="90">
        <f t="shared" si="3"/>
        <v>5211.0634080384407</v>
      </c>
    </row>
    <row r="86" spans="1:16" hidden="1">
      <c r="A86" s="88">
        <v>418</v>
      </c>
      <c r="B86" s="88">
        <v>418100276</v>
      </c>
      <c r="C86" s="87" t="s">
        <v>63</v>
      </c>
      <c r="D86" s="88">
        <v>100</v>
      </c>
      <c r="E86" s="89" t="s">
        <v>60</v>
      </c>
      <c r="F86" s="88">
        <v>276</v>
      </c>
      <c r="G86" s="87" t="s">
        <v>69</v>
      </c>
      <c r="H86" s="104">
        <v>3</v>
      </c>
      <c r="I86" s="90">
        <v>9870</v>
      </c>
      <c r="J86" s="90">
        <v>10149</v>
      </c>
      <c r="K86" s="90">
        <v>0</v>
      </c>
      <c r="L86" s="90">
        <v>1088</v>
      </c>
      <c r="M86" s="90">
        <v>21107</v>
      </c>
      <c r="N86" s="87"/>
      <c r="O86" s="90">
        <f t="shared" si="2"/>
        <v>5769.4607984988779</v>
      </c>
      <c r="P86" s="90">
        <f t="shared" si="3"/>
        <v>10192.754125884756</v>
      </c>
    </row>
    <row r="87" spans="1:16" hidden="1">
      <c r="A87" s="88">
        <v>418</v>
      </c>
      <c r="B87" s="88">
        <v>418100288</v>
      </c>
      <c r="C87" s="87" t="s">
        <v>63</v>
      </c>
      <c r="D87" s="88">
        <v>100</v>
      </c>
      <c r="E87" s="89" t="s">
        <v>60</v>
      </c>
      <c r="F87" s="88">
        <v>288</v>
      </c>
      <c r="G87" s="87" t="s">
        <v>70</v>
      </c>
      <c r="H87" s="104">
        <v>2</v>
      </c>
      <c r="I87" s="90">
        <v>12973</v>
      </c>
      <c r="J87" s="90">
        <v>10464</v>
      </c>
      <c r="K87" s="90">
        <v>0</v>
      </c>
      <c r="L87" s="90">
        <v>1088</v>
      </c>
      <c r="M87" s="90">
        <v>24525</v>
      </c>
      <c r="N87" s="87"/>
      <c r="O87" s="90">
        <f t="shared" si="2"/>
        <v>4914.2776137271685</v>
      </c>
      <c r="P87" s="90">
        <f t="shared" si="3"/>
        <v>10467.258635705719</v>
      </c>
    </row>
    <row r="88" spans="1:16" hidden="1">
      <c r="A88" s="88">
        <v>418</v>
      </c>
      <c r="B88" s="88">
        <v>418100308</v>
      </c>
      <c r="C88" s="87" t="s">
        <v>63</v>
      </c>
      <c r="D88" s="88">
        <v>100</v>
      </c>
      <c r="E88" s="89" t="s">
        <v>60</v>
      </c>
      <c r="F88" s="88">
        <v>308</v>
      </c>
      <c r="G88" s="87" t="s">
        <v>21</v>
      </c>
      <c r="H88" s="104">
        <v>1</v>
      </c>
      <c r="I88" s="90">
        <v>15940.913815493748</v>
      </c>
      <c r="J88" s="90">
        <v>7628</v>
      </c>
      <c r="K88" s="90">
        <v>0</v>
      </c>
      <c r="L88" s="90">
        <v>1088</v>
      </c>
      <c r="M88" s="90">
        <v>24656.913815493746</v>
      </c>
      <c r="N88" s="87"/>
      <c r="O88" s="90">
        <f t="shared" si="2"/>
        <v>7295.8482860565764</v>
      </c>
      <c r="P88" s="90">
        <f t="shared" si="3"/>
        <v>9420.8689300110218</v>
      </c>
    </row>
    <row r="89" spans="1:16" hidden="1">
      <c r="A89" s="88">
        <v>418</v>
      </c>
      <c r="B89" s="88">
        <v>418100315</v>
      </c>
      <c r="C89" s="87" t="s">
        <v>63</v>
      </c>
      <c r="D89" s="88">
        <v>100</v>
      </c>
      <c r="E89" s="89" t="s">
        <v>60</v>
      </c>
      <c r="F89" s="88">
        <v>315</v>
      </c>
      <c r="G89" s="87" t="s">
        <v>375</v>
      </c>
      <c r="H89" s="104">
        <v>1</v>
      </c>
      <c r="I89" s="90">
        <v>9870</v>
      </c>
      <c r="J89" s="90">
        <v>7425</v>
      </c>
      <c r="K89" s="90">
        <v>0</v>
      </c>
      <c r="L89" s="90">
        <v>1088</v>
      </c>
      <c r="M89" s="90">
        <v>18383</v>
      </c>
      <c r="N89" s="87"/>
      <c r="O89" s="90">
        <f t="shared" si="2"/>
        <v>5741.4507971243711</v>
      </c>
      <c r="P89" s="90">
        <f t="shared" si="3"/>
        <v>7419.3564681630123</v>
      </c>
    </row>
    <row r="90" spans="1:16" hidden="1">
      <c r="A90" s="88">
        <v>418</v>
      </c>
      <c r="B90" s="88">
        <v>418100348</v>
      </c>
      <c r="C90" s="87" t="s">
        <v>63</v>
      </c>
      <c r="D90" s="88">
        <v>100</v>
      </c>
      <c r="E90" s="89" t="s">
        <v>60</v>
      </c>
      <c r="F90" s="88">
        <v>348</v>
      </c>
      <c r="G90" s="87" t="s">
        <v>104</v>
      </c>
      <c r="H90" s="104">
        <v>1</v>
      </c>
      <c r="I90" s="90">
        <v>9870</v>
      </c>
      <c r="J90" s="90">
        <v>0</v>
      </c>
      <c r="K90" s="90">
        <v>0</v>
      </c>
      <c r="L90" s="90">
        <v>1088</v>
      </c>
      <c r="M90" s="90">
        <v>10958</v>
      </c>
      <c r="N90" s="87"/>
      <c r="O90" s="90">
        <f t="shared" si="2"/>
        <v>0</v>
      </c>
      <c r="P90" s="90">
        <f t="shared" si="3"/>
        <v>193.26576585563453</v>
      </c>
    </row>
    <row r="91" spans="1:16" hidden="1">
      <c r="A91" s="88">
        <v>418</v>
      </c>
      <c r="B91" s="88">
        <v>418100710</v>
      </c>
      <c r="C91" s="87" t="s">
        <v>63</v>
      </c>
      <c r="D91" s="88">
        <v>100</v>
      </c>
      <c r="E91" s="89" t="s">
        <v>60</v>
      </c>
      <c r="F91" s="88">
        <v>710</v>
      </c>
      <c r="G91" s="87" t="s">
        <v>73</v>
      </c>
      <c r="H91" s="104">
        <v>1</v>
      </c>
      <c r="I91" s="90">
        <v>9870</v>
      </c>
      <c r="J91" s="90">
        <v>4770</v>
      </c>
      <c r="K91" s="90">
        <v>0</v>
      </c>
      <c r="L91" s="90">
        <v>1088</v>
      </c>
      <c r="M91" s="90">
        <v>15728</v>
      </c>
      <c r="N91" s="87"/>
      <c r="O91" s="90">
        <f t="shared" si="2"/>
        <v>1466.3862940643994</v>
      </c>
      <c r="P91" s="90">
        <f t="shared" si="3"/>
        <v>4792.2976206285857</v>
      </c>
    </row>
    <row r="92" spans="1:16" hidden="1">
      <c r="A92" s="88">
        <v>419</v>
      </c>
      <c r="B92" s="88">
        <v>419035035</v>
      </c>
      <c r="C92" s="87" t="s">
        <v>74</v>
      </c>
      <c r="D92" s="88">
        <v>35</v>
      </c>
      <c r="E92" s="89" t="s">
        <v>12</v>
      </c>
      <c r="F92" s="88">
        <v>35</v>
      </c>
      <c r="G92" s="87" t="s">
        <v>12</v>
      </c>
      <c r="H92" s="104">
        <v>168</v>
      </c>
      <c r="I92" s="90">
        <v>15617</v>
      </c>
      <c r="J92" s="90">
        <v>6054</v>
      </c>
      <c r="K92" s="90">
        <v>0</v>
      </c>
      <c r="L92" s="90">
        <v>1088</v>
      </c>
      <c r="M92" s="90">
        <v>22759</v>
      </c>
      <c r="N92" s="87"/>
      <c r="O92" s="90">
        <f t="shared" si="2"/>
        <v>2536.7159300993117</v>
      </c>
      <c r="P92" s="90">
        <f t="shared" si="3"/>
        <v>6554.7858321359381</v>
      </c>
    </row>
    <row r="93" spans="1:16" hidden="1">
      <c r="A93" s="88">
        <v>419</v>
      </c>
      <c r="B93" s="88">
        <v>419035044</v>
      </c>
      <c r="C93" s="87" t="s">
        <v>74</v>
      </c>
      <c r="D93" s="88">
        <v>35</v>
      </c>
      <c r="E93" s="89" t="s">
        <v>12</v>
      </c>
      <c r="F93" s="88">
        <v>44</v>
      </c>
      <c r="G93" s="87" t="s">
        <v>13</v>
      </c>
      <c r="H93" s="104">
        <v>3</v>
      </c>
      <c r="I93" s="90">
        <v>14420</v>
      </c>
      <c r="J93" s="90">
        <v>460</v>
      </c>
      <c r="K93" s="90">
        <v>0</v>
      </c>
      <c r="L93" s="90">
        <v>1088</v>
      </c>
      <c r="M93" s="90">
        <v>15968</v>
      </c>
      <c r="N93" s="87"/>
      <c r="O93" s="90">
        <f t="shared" si="2"/>
        <v>0</v>
      </c>
      <c r="P93" s="90">
        <f t="shared" si="3"/>
        <v>949.81644661335304</v>
      </c>
    </row>
    <row r="94" spans="1:16" hidden="1">
      <c r="A94" s="88">
        <v>419</v>
      </c>
      <c r="B94" s="88">
        <v>419035057</v>
      </c>
      <c r="C94" s="87" t="s">
        <v>74</v>
      </c>
      <c r="D94" s="88">
        <v>35</v>
      </c>
      <c r="E94" s="89" t="s">
        <v>12</v>
      </c>
      <c r="F94" s="88">
        <v>57</v>
      </c>
      <c r="G94" s="87" t="s">
        <v>14</v>
      </c>
      <c r="H94" s="104">
        <v>5</v>
      </c>
      <c r="I94" s="90">
        <v>17646.168376019185</v>
      </c>
      <c r="J94" s="90">
        <v>522</v>
      </c>
      <c r="K94" s="90">
        <v>0</v>
      </c>
      <c r="L94" s="90">
        <v>1088</v>
      </c>
      <c r="M94" s="90">
        <v>19256.168376019185</v>
      </c>
      <c r="N94" s="87"/>
      <c r="O94" s="90">
        <f t="shared" si="2"/>
        <v>270.13250126181447</v>
      </c>
      <c r="P94" s="90">
        <f t="shared" si="3"/>
        <v>929.71671015463289</v>
      </c>
    </row>
    <row r="95" spans="1:16" hidden="1">
      <c r="A95" s="88">
        <v>419</v>
      </c>
      <c r="B95" s="88">
        <v>419035093</v>
      </c>
      <c r="C95" s="87" t="s">
        <v>74</v>
      </c>
      <c r="D95" s="88">
        <v>35</v>
      </c>
      <c r="E95" s="89" t="s">
        <v>12</v>
      </c>
      <c r="F95" s="88">
        <v>93</v>
      </c>
      <c r="G95" s="87" t="s">
        <v>15</v>
      </c>
      <c r="H95" s="104">
        <v>1</v>
      </c>
      <c r="I95" s="90">
        <v>17625.341117535296</v>
      </c>
      <c r="J95" s="90">
        <v>0</v>
      </c>
      <c r="K95" s="90">
        <v>0</v>
      </c>
      <c r="L95" s="90">
        <v>1088</v>
      </c>
      <c r="M95" s="90">
        <v>18713.341117535296</v>
      </c>
      <c r="N95" s="87"/>
      <c r="O95" s="90">
        <f t="shared" si="2"/>
        <v>0</v>
      </c>
      <c r="P95" s="90">
        <f t="shared" si="3"/>
        <v>874.35385536974718</v>
      </c>
    </row>
    <row r="96" spans="1:16" hidden="1">
      <c r="A96" s="88">
        <v>419</v>
      </c>
      <c r="B96" s="88">
        <v>419035163</v>
      </c>
      <c r="C96" s="87" t="s">
        <v>74</v>
      </c>
      <c r="D96" s="88">
        <v>35</v>
      </c>
      <c r="E96" s="89" t="s">
        <v>12</v>
      </c>
      <c r="F96" s="88">
        <v>163</v>
      </c>
      <c r="G96" s="87" t="s">
        <v>17</v>
      </c>
      <c r="H96" s="104">
        <v>3</v>
      </c>
      <c r="I96" s="90">
        <v>16831.794551886796</v>
      </c>
      <c r="J96" s="90">
        <v>0</v>
      </c>
      <c r="K96" s="90">
        <v>0</v>
      </c>
      <c r="L96" s="90">
        <v>1088</v>
      </c>
      <c r="M96" s="90">
        <v>17919.794551886796</v>
      </c>
      <c r="N96" s="87"/>
      <c r="O96" s="90">
        <f t="shared" si="2"/>
        <v>0</v>
      </c>
      <c r="P96" s="90">
        <f t="shared" si="3"/>
        <v>710.95091491147105</v>
      </c>
    </row>
    <row r="97" spans="1:16" hidden="1">
      <c r="A97" s="88">
        <v>419</v>
      </c>
      <c r="B97" s="88">
        <v>419035165</v>
      </c>
      <c r="C97" s="87" t="s">
        <v>74</v>
      </c>
      <c r="D97" s="88">
        <v>35</v>
      </c>
      <c r="E97" s="89" t="s">
        <v>12</v>
      </c>
      <c r="F97" s="88">
        <v>165</v>
      </c>
      <c r="G97" s="87" t="s">
        <v>18</v>
      </c>
      <c r="H97" s="104">
        <v>2</v>
      </c>
      <c r="I97" s="90">
        <v>10434</v>
      </c>
      <c r="J97" s="90">
        <v>244</v>
      </c>
      <c r="K97" s="90">
        <v>0</v>
      </c>
      <c r="L97" s="90">
        <v>1088</v>
      </c>
      <c r="M97" s="90">
        <v>11766</v>
      </c>
      <c r="N97" s="87"/>
      <c r="O97" s="90">
        <f t="shared" si="2"/>
        <v>0</v>
      </c>
      <c r="P97" s="90">
        <f t="shared" si="3"/>
        <v>577.53116513903115</v>
      </c>
    </row>
    <row r="98" spans="1:16" hidden="1">
      <c r="A98" s="88">
        <v>419</v>
      </c>
      <c r="B98" s="88">
        <v>419035189</v>
      </c>
      <c r="C98" s="87" t="s">
        <v>74</v>
      </c>
      <c r="D98" s="88">
        <v>35</v>
      </c>
      <c r="E98" s="89" t="s">
        <v>12</v>
      </c>
      <c r="F98" s="88">
        <v>189</v>
      </c>
      <c r="G98" s="87" t="s">
        <v>25</v>
      </c>
      <c r="H98" s="104">
        <v>1</v>
      </c>
      <c r="I98" s="90">
        <v>11876.535469617698</v>
      </c>
      <c r="J98" s="90">
        <v>4248</v>
      </c>
      <c r="K98" s="90">
        <v>0</v>
      </c>
      <c r="L98" s="90">
        <v>1088</v>
      </c>
      <c r="M98" s="90">
        <v>17212.535469617698</v>
      </c>
      <c r="N98" s="87"/>
      <c r="O98" s="90">
        <f t="shared" si="2"/>
        <v>2137.6226955013517</v>
      </c>
      <c r="P98" s="90">
        <f t="shared" si="3"/>
        <v>4758.4312472652018</v>
      </c>
    </row>
    <row r="99" spans="1:16" hidden="1">
      <c r="A99" s="88">
        <v>419</v>
      </c>
      <c r="B99" s="88">
        <v>419035220</v>
      </c>
      <c r="C99" s="87" t="s">
        <v>74</v>
      </c>
      <c r="D99" s="88">
        <v>35</v>
      </c>
      <c r="E99" s="89" t="s">
        <v>12</v>
      </c>
      <c r="F99" s="88">
        <v>220</v>
      </c>
      <c r="G99" s="87" t="s">
        <v>27</v>
      </c>
      <c r="H99" s="104">
        <v>1</v>
      </c>
      <c r="I99" s="90">
        <v>13824.907319639307</v>
      </c>
      <c r="J99" s="90">
        <v>6276</v>
      </c>
      <c r="K99" s="90">
        <v>0</v>
      </c>
      <c r="L99" s="90">
        <v>1088</v>
      </c>
      <c r="M99" s="90">
        <v>21188.907319639307</v>
      </c>
      <c r="N99" s="87"/>
      <c r="O99" s="90">
        <f t="shared" si="2"/>
        <v>3069.6815187444445</v>
      </c>
      <c r="P99" s="90">
        <f t="shared" si="3"/>
        <v>6275.267259162807</v>
      </c>
    </row>
    <row r="100" spans="1:16" hidden="1">
      <c r="A100" s="88">
        <v>419</v>
      </c>
      <c r="B100" s="88">
        <v>419035244</v>
      </c>
      <c r="C100" s="87" t="s">
        <v>74</v>
      </c>
      <c r="D100" s="88">
        <v>35</v>
      </c>
      <c r="E100" s="89" t="s">
        <v>12</v>
      </c>
      <c r="F100" s="88">
        <v>244</v>
      </c>
      <c r="G100" s="87" t="s">
        <v>28</v>
      </c>
      <c r="H100" s="104">
        <v>2</v>
      </c>
      <c r="I100" s="90">
        <v>13585</v>
      </c>
      <c r="J100" s="90">
        <v>4073</v>
      </c>
      <c r="K100" s="90">
        <v>0</v>
      </c>
      <c r="L100" s="90">
        <v>1088</v>
      </c>
      <c r="M100" s="90">
        <v>18746</v>
      </c>
      <c r="N100" s="87"/>
      <c r="O100" s="90">
        <f t="shared" si="2"/>
        <v>3516.2506586907766</v>
      </c>
      <c r="P100" s="90">
        <f t="shared" si="3"/>
        <v>5504.498073390936</v>
      </c>
    </row>
    <row r="101" spans="1:16" hidden="1">
      <c r="A101" s="88">
        <v>419</v>
      </c>
      <c r="B101" s="88">
        <v>419035248</v>
      </c>
      <c r="C101" s="87" t="s">
        <v>74</v>
      </c>
      <c r="D101" s="88">
        <v>35</v>
      </c>
      <c r="E101" s="89" t="s">
        <v>12</v>
      </c>
      <c r="F101" s="88">
        <v>248</v>
      </c>
      <c r="G101" s="87" t="s">
        <v>19</v>
      </c>
      <c r="H101" s="104">
        <v>3</v>
      </c>
      <c r="I101" s="90">
        <v>16220.126411195861</v>
      </c>
      <c r="J101" s="90">
        <v>870</v>
      </c>
      <c r="K101" s="90">
        <v>0</v>
      </c>
      <c r="L101" s="90">
        <v>1088</v>
      </c>
      <c r="M101" s="90">
        <v>18178.126411195859</v>
      </c>
      <c r="N101" s="87"/>
      <c r="O101" s="90">
        <f t="shared" si="2"/>
        <v>640.67585286990106</v>
      </c>
      <c r="P101" s="90">
        <f t="shared" si="3"/>
        <v>1759.6599395174435</v>
      </c>
    </row>
    <row r="102" spans="1:16" hidden="1">
      <c r="A102" s="88">
        <v>419</v>
      </c>
      <c r="B102" s="88">
        <v>419035293</v>
      </c>
      <c r="C102" s="87" t="s">
        <v>74</v>
      </c>
      <c r="D102" s="88">
        <v>35</v>
      </c>
      <c r="E102" s="89" t="s">
        <v>12</v>
      </c>
      <c r="F102" s="88">
        <v>293</v>
      </c>
      <c r="G102" s="87" t="s">
        <v>177</v>
      </c>
      <c r="H102" s="104">
        <v>1</v>
      </c>
      <c r="I102" s="90">
        <v>16736</v>
      </c>
      <c r="J102" s="90">
        <v>732</v>
      </c>
      <c r="K102" s="90">
        <v>0</v>
      </c>
      <c r="L102" s="90">
        <v>1088</v>
      </c>
      <c r="M102" s="90">
        <v>18556</v>
      </c>
      <c r="N102" s="87"/>
      <c r="O102" s="90">
        <f t="shared" si="2"/>
        <v>0</v>
      </c>
      <c r="P102" s="90">
        <f t="shared" si="3"/>
        <v>1437.2125554214217</v>
      </c>
    </row>
    <row r="103" spans="1:16" hidden="1">
      <c r="A103" s="88">
        <v>420</v>
      </c>
      <c r="B103" s="88">
        <v>420049010</v>
      </c>
      <c r="C103" s="87" t="s">
        <v>75</v>
      </c>
      <c r="D103" s="88">
        <v>49</v>
      </c>
      <c r="E103" s="89" t="s">
        <v>76</v>
      </c>
      <c r="F103" s="88">
        <v>10</v>
      </c>
      <c r="G103" s="87" t="s">
        <v>77</v>
      </c>
      <c r="H103" s="104">
        <v>5</v>
      </c>
      <c r="I103" s="90">
        <v>14427</v>
      </c>
      <c r="J103" s="90">
        <v>4799</v>
      </c>
      <c r="K103" s="90">
        <v>0</v>
      </c>
      <c r="L103" s="90">
        <v>1088</v>
      </c>
      <c r="M103" s="90">
        <v>20314</v>
      </c>
      <c r="N103" s="87"/>
      <c r="O103" s="90">
        <f t="shared" si="2"/>
        <v>3353.5258870967045</v>
      </c>
      <c r="P103" s="90">
        <f t="shared" si="3"/>
        <v>6438.3197617563419</v>
      </c>
    </row>
    <row r="104" spans="1:16" hidden="1">
      <c r="A104" s="88">
        <v>420</v>
      </c>
      <c r="B104" s="88">
        <v>420049026</v>
      </c>
      <c r="C104" s="87" t="s">
        <v>75</v>
      </c>
      <c r="D104" s="88">
        <v>49</v>
      </c>
      <c r="E104" s="89" t="s">
        <v>76</v>
      </c>
      <c r="F104" s="88">
        <v>26</v>
      </c>
      <c r="G104" s="87" t="s">
        <v>79</v>
      </c>
      <c r="H104" s="104">
        <v>3</v>
      </c>
      <c r="I104" s="90">
        <v>12083</v>
      </c>
      <c r="J104" s="90">
        <v>4831</v>
      </c>
      <c r="K104" s="90">
        <v>0</v>
      </c>
      <c r="L104" s="90">
        <v>1088</v>
      </c>
      <c r="M104" s="90">
        <v>18002</v>
      </c>
      <c r="N104" s="87"/>
      <c r="O104" s="90">
        <f t="shared" si="2"/>
        <v>2631.0378100117177</v>
      </c>
      <c r="P104" s="90">
        <f t="shared" si="3"/>
        <v>4830.9315249574465</v>
      </c>
    </row>
    <row r="105" spans="1:16" hidden="1">
      <c r="A105" s="88">
        <v>420</v>
      </c>
      <c r="B105" s="88">
        <v>420049031</v>
      </c>
      <c r="C105" s="87" t="s">
        <v>75</v>
      </c>
      <c r="D105" s="88">
        <v>49</v>
      </c>
      <c r="E105" s="89" t="s">
        <v>76</v>
      </c>
      <c r="F105" s="88">
        <v>31</v>
      </c>
      <c r="G105" s="87" t="s">
        <v>80</v>
      </c>
      <c r="H105" s="104">
        <v>1</v>
      </c>
      <c r="I105" s="90">
        <v>11003</v>
      </c>
      <c r="J105" s="90">
        <v>5883</v>
      </c>
      <c r="K105" s="90">
        <v>0</v>
      </c>
      <c r="L105" s="90">
        <v>1088</v>
      </c>
      <c r="M105" s="90">
        <v>17974</v>
      </c>
      <c r="N105" s="87"/>
      <c r="O105" s="90">
        <f t="shared" si="2"/>
        <v>2913.696939661133</v>
      </c>
      <c r="P105" s="90">
        <f t="shared" si="3"/>
        <v>5883.5859697087762</v>
      </c>
    </row>
    <row r="106" spans="1:16" hidden="1">
      <c r="A106" s="88">
        <v>420</v>
      </c>
      <c r="B106" s="88">
        <v>420049035</v>
      </c>
      <c r="C106" s="87" t="s">
        <v>75</v>
      </c>
      <c r="D106" s="88">
        <v>49</v>
      </c>
      <c r="E106" s="89" t="s">
        <v>76</v>
      </c>
      <c r="F106" s="88">
        <v>35</v>
      </c>
      <c r="G106" s="87" t="s">
        <v>12</v>
      </c>
      <c r="H106" s="104">
        <v>31</v>
      </c>
      <c r="I106" s="90">
        <v>15103</v>
      </c>
      <c r="J106" s="90">
        <v>5855</v>
      </c>
      <c r="K106" s="90">
        <v>0</v>
      </c>
      <c r="L106" s="90">
        <v>1088</v>
      </c>
      <c r="M106" s="90">
        <v>22046</v>
      </c>
      <c r="N106" s="87"/>
      <c r="O106" s="90">
        <f t="shared" si="2"/>
        <v>2453.2253756989121</v>
      </c>
      <c r="P106" s="90">
        <f t="shared" si="3"/>
        <v>6339.0491402157313</v>
      </c>
    </row>
    <row r="107" spans="1:16" hidden="1">
      <c r="A107" s="88">
        <v>420</v>
      </c>
      <c r="B107" s="88">
        <v>420049044</v>
      </c>
      <c r="C107" s="87" t="s">
        <v>75</v>
      </c>
      <c r="D107" s="88">
        <v>49</v>
      </c>
      <c r="E107" s="89" t="s">
        <v>76</v>
      </c>
      <c r="F107" s="88">
        <v>44</v>
      </c>
      <c r="G107" s="87" t="s">
        <v>13</v>
      </c>
      <c r="H107" s="104">
        <v>6</v>
      </c>
      <c r="I107" s="90">
        <v>14561</v>
      </c>
      <c r="J107" s="90">
        <v>464</v>
      </c>
      <c r="K107" s="90">
        <v>0</v>
      </c>
      <c r="L107" s="90">
        <v>1088</v>
      </c>
      <c r="M107" s="90">
        <v>16113</v>
      </c>
      <c r="N107" s="87"/>
      <c r="O107" s="90">
        <f t="shared" si="2"/>
        <v>0</v>
      </c>
      <c r="P107" s="90">
        <f t="shared" si="3"/>
        <v>959.10383350464872</v>
      </c>
    </row>
    <row r="108" spans="1:16" hidden="1">
      <c r="A108" s="88">
        <v>420</v>
      </c>
      <c r="B108" s="88">
        <v>420049049</v>
      </c>
      <c r="C108" s="87" t="s">
        <v>75</v>
      </c>
      <c r="D108" s="88">
        <v>49</v>
      </c>
      <c r="E108" s="89" t="s">
        <v>76</v>
      </c>
      <c r="F108" s="88">
        <v>49</v>
      </c>
      <c r="G108" s="87" t="s">
        <v>76</v>
      </c>
      <c r="H108" s="104">
        <v>206</v>
      </c>
      <c r="I108" s="90">
        <v>16041</v>
      </c>
      <c r="J108" s="90">
        <v>20289</v>
      </c>
      <c r="K108" s="90">
        <v>0</v>
      </c>
      <c r="L108" s="90">
        <v>1088</v>
      </c>
      <c r="M108" s="90">
        <v>37418</v>
      </c>
      <c r="N108" s="87"/>
      <c r="O108" s="90">
        <f t="shared" si="2"/>
        <v>18666.633363260567</v>
      </c>
      <c r="P108" s="90">
        <f t="shared" si="3"/>
        <v>20300.575271297042</v>
      </c>
    </row>
    <row r="109" spans="1:16" hidden="1">
      <c r="A109" s="88">
        <v>420</v>
      </c>
      <c r="B109" s="88">
        <v>420049057</v>
      </c>
      <c r="C109" s="87" t="s">
        <v>75</v>
      </c>
      <c r="D109" s="88">
        <v>49</v>
      </c>
      <c r="E109" s="89" t="s">
        <v>76</v>
      </c>
      <c r="F109" s="88">
        <v>57</v>
      </c>
      <c r="G109" s="87" t="s">
        <v>14</v>
      </c>
      <c r="H109" s="104">
        <v>4</v>
      </c>
      <c r="I109" s="90">
        <v>12396</v>
      </c>
      <c r="J109" s="90">
        <v>366</v>
      </c>
      <c r="K109" s="90">
        <v>0</v>
      </c>
      <c r="L109" s="90">
        <v>1088</v>
      </c>
      <c r="M109" s="90">
        <v>13850</v>
      </c>
      <c r="N109" s="87"/>
      <c r="O109" s="90">
        <f t="shared" si="2"/>
        <v>189.7614493009205</v>
      </c>
      <c r="P109" s="90">
        <f t="shared" si="3"/>
        <v>653.10316061240701</v>
      </c>
    </row>
    <row r="110" spans="1:16" hidden="1">
      <c r="A110" s="88">
        <v>420</v>
      </c>
      <c r="B110" s="88">
        <v>420049067</v>
      </c>
      <c r="C110" s="87" t="s">
        <v>75</v>
      </c>
      <c r="D110" s="88">
        <v>49</v>
      </c>
      <c r="E110" s="89" t="s">
        <v>76</v>
      </c>
      <c r="F110" s="88">
        <v>67</v>
      </c>
      <c r="G110" s="87" t="s">
        <v>242</v>
      </c>
      <c r="H110" s="104">
        <v>1</v>
      </c>
      <c r="I110" s="90">
        <v>15566</v>
      </c>
      <c r="J110" s="90">
        <v>16179</v>
      </c>
      <c r="K110" s="90">
        <v>0</v>
      </c>
      <c r="L110" s="90">
        <v>1088</v>
      </c>
      <c r="M110" s="90">
        <v>32833</v>
      </c>
      <c r="N110" s="87"/>
      <c r="O110" s="90">
        <f t="shared" si="2"/>
        <v>11835.035573880832</v>
      </c>
      <c r="P110" s="90">
        <f t="shared" si="3"/>
        <v>16178.496122130917</v>
      </c>
    </row>
    <row r="111" spans="1:16" hidden="1">
      <c r="A111" s="88">
        <v>420</v>
      </c>
      <c r="B111" s="88">
        <v>420049093</v>
      </c>
      <c r="C111" s="87" t="s">
        <v>75</v>
      </c>
      <c r="D111" s="88">
        <v>49</v>
      </c>
      <c r="E111" s="89" t="s">
        <v>76</v>
      </c>
      <c r="F111" s="88">
        <v>93</v>
      </c>
      <c r="G111" s="87" t="s">
        <v>15</v>
      </c>
      <c r="H111" s="104">
        <v>16</v>
      </c>
      <c r="I111" s="90">
        <v>14617</v>
      </c>
      <c r="J111" s="90">
        <v>0</v>
      </c>
      <c r="K111" s="90">
        <v>0</v>
      </c>
      <c r="L111" s="90">
        <v>1088</v>
      </c>
      <c r="M111" s="90">
        <v>15705</v>
      </c>
      <c r="N111" s="87"/>
      <c r="O111" s="90">
        <f t="shared" si="2"/>
        <v>0</v>
      </c>
      <c r="P111" s="90">
        <f t="shared" si="3"/>
        <v>725.1167633416444</v>
      </c>
    </row>
    <row r="112" spans="1:16" hidden="1">
      <c r="A112" s="88">
        <v>420</v>
      </c>
      <c r="B112" s="88">
        <v>420049128</v>
      </c>
      <c r="C112" s="87" t="s">
        <v>75</v>
      </c>
      <c r="D112" s="88">
        <v>49</v>
      </c>
      <c r="E112" s="89" t="s">
        <v>76</v>
      </c>
      <c r="F112" s="88">
        <v>128</v>
      </c>
      <c r="G112" s="87" t="s">
        <v>128</v>
      </c>
      <c r="H112" s="104">
        <v>1</v>
      </c>
      <c r="I112" s="90">
        <v>17451</v>
      </c>
      <c r="J112" s="90">
        <v>2002</v>
      </c>
      <c r="K112" s="90">
        <v>0</v>
      </c>
      <c r="L112" s="90">
        <v>1088</v>
      </c>
      <c r="M112" s="90">
        <v>20541</v>
      </c>
      <c r="N112" s="87"/>
      <c r="O112" s="90">
        <f t="shared" si="2"/>
        <v>0</v>
      </c>
      <c r="P112" s="90">
        <f t="shared" si="3"/>
        <v>1570.4794955764482</v>
      </c>
    </row>
    <row r="113" spans="1:16" hidden="1">
      <c r="A113" s="88">
        <v>420</v>
      </c>
      <c r="B113" s="88">
        <v>420049163</v>
      </c>
      <c r="C113" s="87" t="s">
        <v>75</v>
      </c>
      <c r="D113" s="88">
        <v>49</v>
      </c>
      <c r="E113" s="89" t="s">
        <v>76</v>
      </c>
      <c r="F113" s="88">
        <v>163</v>
      </c>
      <c r="G113" s="87" t="s">
        <v>17</v>
      </c>
      <c r="H113" s="104">
        <v>2</v>
      </c>
      <c r="I113" s="90">
        <v>14254</v>
      </c>
      <c r="J113" s="90">
        <v>0</v>
      </c>
      <c r="K113" s="90">
        <v>0</v>
      </c>
      <c r="L113" s="90">
        <v>1088</v>
      </c>
      <c r="M113" s="90">
        <v>15342</v>
      </c>
      <c r="N113" s="87"/>
      <c r="O113" s="90">
        <f t="shared" si="2"/>
        <v>0</v>
      </c>
      <c r="P113" s="90">
        <f t="shared" si="3"/>
        <v>602.06856196519584</v>
      </c>
    </row>
    <row r="114" spans="1:16" hidden="1">
      <c r="A114" s="88">
        <v>420</v>
      </c>
      <c r="B114" s="88">
        <v>420049165</v>
      </c>
      <c r="C114" s="87" t="s">
        <v>75</v>
      </c>
      <c r="D114" s="88">
        <v>49</v>
      </c>
      <c r="E114" s="89" t="s">
        <v>76</v>
      </c>
      <c r="F114" s="88">
        <v>165</v>
      </c>
      <c r="G114" s="87" t="s">
        <v>18</v>
      </c>
      <c r="H114" s="104">
        <v>11</v>
      </c>
      <c r="I114" s="90">
        <v>15699</v>
      </c>
      <c r="J114" s="90">
        <v>367</v>
      </c>
      <c r="K114" s="90">
        <v>0</v>
      </c>
      <c r="L114" s="90">
        <v>1088</v>
      </c>
      <c r="M114" s="90">
        <v>17154</v>
      </c>
      <c r="N114" s="87"/>
      <c r="O114" s="90">
        <f t="shared" si="2"/>
        <v>0</v>
      </c>
      <c r="P114" s="90">
        <f t="shared" si="3"/>
        <v>868.95359033138448</v>
      </c>
    </row>
    <row r="115" spans="1:16" hidden="1">
      <c r="A115" s="88">
        <v>420</v>
      </c>
      <c r="B115" s="88">
        <v>420049176</v>
      </c>
      <c r="C115" s="87" t="s">
        <v>75</v>
      </c>
      <c r="D115" s="88">
        <v>49</v>
      </c>
      <c r="E115" s="89" t="s">
        <v>76</v>
      </c>
      <c r="F115" s="88">
        <v>176</v>
      </c>
      <c r="G115" s="87" t="s">
        <v>82</v>
      </c>
      <c r="H115" s="104">
        <v>16</v>
      </c>
      <c r="I115" s="90">
        <v>14258</v>
      </c>
      <c r="J115" s="90">
        <v>6106</v>
      </c>
      <c r="K115" s="90">
        <v>0</v>
      </c>
      <c r="L115" s="90">
        <v>1088</v>
      </c>
      <c r="M115" s="90">
        <v>21452</v>
      </c>
      <c r="N115" s="87"/>
      <c r="O115" s="90">
        <f t="shared" si="2"/>
        <v>1885.939977603246</v>
      </c>
      <c r="P115" s="90">
        <f t="shared" si="3"/>
        <v>7092.191271252781</v>
      </c>
    </row>
    <row r="116" spans="1:16" hidden="1">
      <c r="A116" s="88">
        <v>420</v>
      </c>
      <c r="B116" s="88">
        <v>420049181</v>
      </c>
      <c r="C116" s="87" t="s">
        <v>75</v>
      </c>
      <c r="D116" s="88">
        <v>49</v>
      </c>
      <c r="E116" s="89" t="s">
        <v>76</v>
      </c>
      <c r="F116" s="88">
        <v>181</v>
      </c>
      <c r="G116" s="87" t="s">
        <v>83</v>
      </c>
      <c r="H116" s="104">
        <v>1</v>
      </c>
      <c r="I116" s="90">
        <v>20311</v>
      </c>
      <c r="J116" s="90">
        <v>642</v>
      </c>
      <c r="K116" s="90">
        <v>0</v>
      </c>
      <c r="L116" s="90">
        <v>1088</v>
      </c>
      <c r="M116" s="90">
        <v>22041</v>
      </c>
      <c r="N116" s="87"/>
      <c r="O116" s="90">
        <f t="shared" si="2"/>
        <v>0</v>
      </c>
      <c r="P116" s="90">
        <f t="shared" si="3"/>
        <v>1369.8745008421392</v>
      </c>
    </row>
    <row r="117" spans="1:16" hidden="1">
      <c r="A117" s="88">
        <v>420</v>
      </c>
      <c r="B117" s="88">
        <v>420049199</v>
      </c>
      <c r="C117" s="87" t="s">
        <v>75</v>
      </c>
      <c r="D117" s="88">
        <v>49</v>
      </c>
      <c r="E117" s="89" t="s">
        <v>76</v>
      </c>
      <c r="F117" s="88">
        <v>199</v>
      </c>
      <c r="G117" s="87" t="s">
        <v>145</v>
      </c>
      <c r="H117" s="104">
        <v>3</v>
      </c>
      <c r="I117" s="90">
        <v>14303</v>
      </c>
      <c r="J117" s="90">
        <v>10546</v>
      </c>
      <c r="K117" s="90">
        <v>0</v>
      </c>
      <c r="L117" s="90">
        <v>1088</v>
      </c>
      <c r="M117" s="90">
        <v>25937</v>
      </c>
      <c r="N117" s="87"/>
      <c r="O117" s="90">
        <f t="shared" si="2"/>
        <v>5580.256466214687</v>
      </c>
      <c r="P117" s="90">
        <f t="shared" si="3"/>
        <v>10545.495039580335</v>
      </c>
    </row>
    <row r="118" spans="1:16" hidden="1">
      <c r="A118" s="88">
        <v>420</v>
      </c>
      <c r="B118" s="88">
        <v>420049244</v>
      </c>
      <c r="C118" s="87" t="s">
        <v>75</v>
      </c>
      <c r="D118" s="88">
        <v>49</v>
      </c>
      <c r="E118" s="89" t="s">
        <v>76</v>
      </c>
      <c r="F118" s="88">
        <v>244</v>
      </c>
      <c r="G118" s="87" t="s">
        <v>28</v>
      </c>
      <c r="H118" s="104">
        <v>2</v>
      </c>
      <c r="I118" s="90">
        <v>13209</v>
      </c>
      <c r="J118" s="90">
        <v>3960</v>
      </c>
      <c r="K118" s="90">
        <v>0</v>
      </c>
      <c r="L118" s="90">
        <v>1088</v>
      </c>
      <c r="M118" s="90">
        <v>18257</v>
      </c>
      <c r="N118" s="87"/>
      <c r="O118" s="90">
        <f t="shared" si="2"/>
        <v>3418.9293301911275</v>
      </c>
      <c r="P118" s="90">
        <f t="shared" si="3"/>
        <v>5352.1468569319768</v>
      </c>
    </row>
    <row r="119" spans="1:16" hidden="1">
      <c r="A119" s="88">
        <v>420</v>
      </c>
      <c r="B119" s="88">
        <v>420049248</v>
      </c>
      <c r="C119" s="87" t="s">
        <v>75</v>
      </c>
      <c r="D119" s="88">
        <v>49</v>
      </c>
      <c r="E119" s="89" t="s">
        <v>76</v>
      </c>
      <c r="F119" s="88">
        <v>248</v>
      </c>
      <c r="G119" s="87" t="s">
        <v>19</v>
      </c>
      <c r="H119" s="104">
        <v>7</v>
      </c>
      <c r="I119" s="90">
        <v>11786</v>
      </c>
      <c r="J119" s="90">
        <v>632</v>
      </c>
      <c r="K119" s="90">
        <v>0</v>
      </c>
      <c r="L119" s="90">
        <v>1088</v>
      </c>
      <c r="M119" s="90">
        <v>13506</v>
      </c>
      <c r="N119" s="87"/>
      <c r="O119" s="90">
        <f t="shared" si="2"/>
        <v>465.53309206718768</v>
      </c>
      <c r="P119" s="90">
        <f t="shared" si="3"/>
        <v>1278.6183979945654</v>
      </c>
    </row>
    <row r="120" spans="1:16" hidden="1">
      <c r="A120" s="88">
        <v>420</v>
      </c>
      <c r="B120" s="88">
        <v>420049262</v>
      </c>
      <c r="C120" s="87" t="s">
        <v>75</v>
      </c>
      <c r="D120" s="88">
        <v>49</v>
      </c>
      <c r="E120" s="89" t="s">
        <v>76</v>
      </c>
      <c r="F120" s="88">
        <v>262</v>
      </c>
      <c r="G120" s="87" t="s">
        <v>20</v>
      </c>
      <c r="H120" s="104">
        <v>3</v>
      </c>
      <c r="I120" s="90">
        <v>17219</v>
      </c>
      <c r="J120" s="90">
        <v>6966</v>
      </c>
      <c r="K120" s="90">
        <v>0</v>
      </c>
      <c r="L120" s="90">
        <v>1088</v>
      </c>
      <c r="M120" s="90">
        <v>25273</v>
      </c>
      <c r="N120" s="87"/>
      <c r="O120" s="90">
        <f t="shared" si="2"/>
        <v>3784.4307385435386</v>
      </c>
      <c r="P120" s="90">
        <f t="shared" si="3"/>
        <v>8069.2134237245809</v>
      </c>
    </row>
    <row r="121" spans="1:16" hidden="1">
      <c r="A121" s="88">
        <v>420</v>
      </c>
      <c r="B121" s="88">
        <v>420049284</v>
      </c>
      <c r="C121" s="87" t="s">
        <v>75</v>
      </c>
      <c r="D121" s="88">
        <v>49</v>
      </c>
      <c r="E121" s="89" t="s">
        <v>76</v>
      </c>
      <c r="F121" s="88">
        <v>284</v>
      </c>
      <c r="G121" s="87" t="s">
        <v>146</v>
      </c>
      <c r="H121" s="104">
        <v>1</v>
      </c>
      <c r="I121" s="90">
        <v>11003</v>
      </c>
      <c r="J121" s="90">
        <v>4878</v>
      </c>
      <c r="K121" s="90">
        <v>0</v>
      </c>
      <c r="L121" s="90">
        <v>1088</v>
      </c>
      <c r="M121" s="90">
        <v>16969</v>
      </c>
      <c r="N121" s="87"/>
      <c r="O121" s="90">
        <f t="shared" si="2"/>
        <v>2700.8606898308808</v>
      </c>
      <c r="P121" s="90">
        <f t="shared" si="3"/>
        <v>4867.7801936711785</v>
      </c>
    </row>
    <row r="122" spans="1:16" hidden="1">
      <c r="A122" s="88">
        <v>420</v>
      </c>
      <c r="B122" s="88">
        <v>420049295</v>
      </c>
      <c r="C122" s="87" t="s">
        <v>75</v>
      </c>
      <c r="D122" s="88">
        <v>49</v>
      </c>
      <c r="E122" s="89" t="s">
        <v>76</v>
      </c>
      <c r="F122" s="88">
        <v>295</v>
      </c>
      <c r="G122" s="87" t="s">
        <v>141</v>
      </c>
      <c r="H122" s="104">
        <v>1</v>
      </c>
      <c r="I122" s="90">
        <v>11060</v>
      </c>
      <c r="J122" s="90">
        <v>6584</v>
      </c>
      <c r="K122" s="90">
        <v>0</v>
      </c>
      <c r="L122" s="90">
        <v>1088</v>
      </c>
      <c r="M122" s="90">
        <v>18732</v>
      </c>
      <c r="N122" s="87"/>
      <c r="O122" s="90">
        <f t="shared" si="2"/>
        <v>2210.0730997464761</v>
      </c>
      <c r="P122" s="90">
        <f t="shared" si="3"/>
        <v>6829.327935412588</v>
      </c>
    </row>
    <row r="123" spans="1:16" hidden="1">
      <c r="A123" s="88">
        <v>420</v>
      </c>
      <c r="B123" s="88">
        <v>420049314</v>
      </c>
      <c r="C123" s="87" t="s">
        <v>75</v>
      </c>
      <c r="D123" s="88">
        <v>49</v>
      </c>
      <c r="E123" s="89" t="s">
        <v>76</v>
      </c>
      <c r="F123" s="88">
        <v>314</v>
      </c>
      <c r="G123" s="87" t="s">
        <v>30</v>
      </c>
      <c r="H123" s="104">
        <v>3</v>
      </c>
      <c r="I123" s="90">
        <v>16621</v>
      </c>
      <c r="J123" s="90">
        <v>13270</v>
      </c>
      <c r="K123" s="90">
        <v>0</v>
      </c>
      <c r="L123" s="90">
        <v>1088</v>
      </c>
      <c r="M123" s="90">
        <v>30979</v>
      </c>
      <c r="N123" s="87"/>
      <c r="O123" s="90">
        <f t="shared" si="2"/>
        <v>6841.1552478221383</v>
      </c>
      <c r="P123" s="90">
        <f t="shared" si="3"/>
        <v>13823.293619839103</v>
      </c>
    </row>
    <row r="124" spans="1:16" hidden="1">
      <c r="A124" s="88">
        <v>420</v>
      </c>
      <c r="B124" s="88">
        <v>420049321</v>
      </c>
      <c r="C124" s="87" t="s">
        <v>75</v>
      </c>
      <c r="D124" s="88">
        <v>49</v>
      </c>
      <c r="E124" s="89" t="s">
        <v>76</v>
      </c>
      <c r="F124" s="88">
        <v>321</v>
      </c>
      <c r="G124" s="87" t="s">
        <v>118</v>
      </c>
      <c r="H124" s="104">
        <v>2</v>
      </c>
      <c r="I124" s="90">
        <v>11031</v>
      </c>
      <c r="J124" s="90">
        <v>5694</v>
      </c>
      <c r="K124" s="90">
        <v>0</v>
      </c>
      <c r="L124" s="90">
        <v>1088</v>
      </c>
      <c r="M124" s="90">
        <v>17813</v>
      </c>
      <c r="N124" s="87"/>
      <c r="O124" s="90">
        <f t="shared" si="2"/>
        <v>5419.5892293802426</v>
      </c>
      <c r="P124" s="90">
        <f t="shared" si="3"/>
        <v>6080.4801177985973</v>
      </c>
    </row>
    <row r="125" spans="1:16" hidden="1">
      <c r="A125" s="88">
        <v>420</v>
      </c>
      <c r="B125" s="88">
        <v>420049347</v>
      </c>
      <c r="C125" s="87" t="s">
        <v>75</v>
      </c>
      <c r="D125" s="88">
        <v>49</v>
      </c>
      <c r="E125" s="89" t="s">
        <v>76</v>
      </c>
      <c r="F125" s="88">
        <v>347</v>
      </c>
      <c r="G125" s="87" t="s">
        <v>86</v>
      </c>
      <c r="H125" s="104">
        <v>1</v>
      </c>
      <c r="I125" s="90">
        <v>16520</v>
      </c>
      <c r="J125" s="90">
        <v>8530</v>
      </c>
      <c r="K125" s="90">
        <v>0</v>
      </c>
      <c r="L125" s="90">
        <v>1088</v>
      </c>
      <c r="M125" s="90">
        <v>26138</v>
      </c>
      <c r="N125" s="87"/>
      <c r="O125" s="90">
        <f t="shared" si="2"/>
        <v>4778.6909728529063</v>
      </c>
      <c r="P125" s="90">
        <f t="shared" si="3"/>
        <v>8526.918470042383</v>
      </c>
    </row>
    <row r="126" spans="1:16" hidden="1">
      <c r="A126" s="88">
        <v>420</v>
      </c>
      <c r="B126" s="88">
        <v>420049616</v>
      </c>
      <c r="C126" s="87" t="s">
        <v>75</v>
      </c>
      <c r="D126" s="88">
        <v>49</v>
      </c>
      <c r="E126" s="89" t="s">
        <v>76</v>
      </c>
      <c r="F126" s="88">
        <v>616</v>
      </c>
      <c r="G126" s="87" t="s">
        <v>87</v>
      </c>
      <c r="H126" s="104">
        <v>2</v>
      </c>
      <c r="I126" s="90">
        <v>16323</v>
      </c>
      <c r="J126" s="90">
        <v>5713</v>
      </c>
      <c r="K126" s="90">
        <v>0</v>
      </c>
      <c r="L126" s="90">
        <v>1088</v>
      </c>
      <c r="M126" s="90">
        <v>23124</v>
      </c>
      <c r="N126" s="87"/>
      <c r="O126" s="90">
        <f t="shared" si="2"/>
        <v>1840.6474988141745</v>
      </c>
      <c r="P126" s="90">
        <f t="shared" si="3"/>
        <v>6341.7863278442746</v>
      </c>
    </row>
    <row r="127" spans="1:16" hidden="1">
      <c r="A127" s="88">
        <v>428</v>
      </c>
      <c r="B127" s="88">
        <v>428035016</v>
      </c>
      <c r="C127" s="87" t="s">
        <v>531</v>
      </c>
      <c r="D127" s="88">
        <v>35</v>
      </c>
      <c r="E127" s="89" t="s">
        <v>12</v>
      </c>
      <c r="F127" s="88">
        <v>16</v>
      </c>
      <c r="G127" s="87" t="s">
        <v>168</v>
      </c>
      <c r="H127" s="104">
        <v>5</v>
      </c>
      <c r="I127" s="90">
        <v>11717</v>
      </c>
      <c r="J127" s="90">
        <v>663</v>
      </c>
      <c r="K127" s="90">
        <v>0</v>
      </c>
      <c r="L127" s="90">
        <v>1088</v>
      </c>
      <c r="M127" s="90">
        <v>13468</v>
      </c>
      <c r="N127" s="87"/>
      <c r="O127" s="90">
        <f t="shared" si="2"/>
        <v>19.567440098708175</v>
      </c>
      <c r="P127" s="90">
        <f t="shared" si="3"/>
        <v>662.39150085460642</v>
      </c>
    </row>
    <row r="128" spans="1:16" hidden="1">
      <c r="A128" s="88">
        <v>428</v>
      </c>
      <c r="B128" s="88">
        <v>428035018</v>
      </c>
      <c r="C128" s="87" t="s">
        <v>531</v>
      </c>
      <c r="D128" s="88">
        <v>35</v>
      </c>
      <c r="E128" s="89" t="s">
        <v>12</v>
      </c>
      <c r="F128" s="88">
        <v>18</v>
      </c>
      <c r="G128" s="87" t="s">
        <v>169</v>
      </c>
      <c r="H128" s="104">
        <v>1</v>
      </c>
      <c r="I128" s="90">
        <v>14723.34220248668</v>
      </c>
      <c r="J128" s="90">
        <v>9898</v>
      </c>
      <c r="K128" s="90">
        <v>0</v>
      </c>
      <c r="L128" s="90">
        <v>1088</v>
      </c>
      <c r="M128" s="90">
        <v>25709.342202486681</v>
      </c>
      <c r="N128" s="87"/>
      <c r="O128" s="90">
        <f t="shared" si="2"/>
        <v>6740.2280601536058</v>
      </c>
      <c r="P128" s="90">
        <f t="shared" si="3"/>
        <v>13997.661930210574</v>
      </c>
    </row>
    <row r="129" spans="1:16" hidden="1">
      <c r="A129" s="88">
        <v>428</v>
      </c>
      <c r="B129" s="88">
        <v>428035035</v>
      </c>
      <c r="C129" s="87" t="s">
        <v>531</v>
      </c>
      <c r="D129" s="88">
        <v>35</v>
      </c>
      <c r="E129" s="89" t="s">
        <v>12</v>
      </c>
      <c r="F129" s="88">
        <v>35</v>
      </c>
      <c r="G129" s="87" t="s">
        <v>12</v>
      </c>
      <c r="H129" s="104">
        <v>1845</v>
      </c>
      <c r="I129" s="90">
        <v>16004</v>
      </c>
      <c r="J129" s="90">
        <v>6204</v>
      </c>
      <c r="K129" s="90">
        <v>42.109485094850946</v>
      </c>
      <c r="L129" s="90">
        <v>1088</v>
      </c>
      <c r="M129" s="90">
        <v>23338.10948509485</v>
      </c>
      <c r="N129" s="87"/>
      <c r="O129" s="90">
        <f t="shared" si="2"/>
        <v>2599.5774953774344</v>
      </c>
      <c r="P129" s="90">
        <f t="shared" si="3"/>
        <v>6717.2179328618513</v>
      </c>
    </row>
    <row r="130" spans="1:16" hidden="1">
      <c r="A130" s="88">
        <v>428</v>
      </c>
      <c r="B130" s="88">
        <v>428035044</v>
      </c>
      <c r="C130" s="87" t="s">
        <v>531</v>
      </c>
      <c r="D130" s="88">
        <v>35</v>
      </c>
      <c r="E130" s="89" t="s">
        <v>12</v>
      </c>
      <c r="F130" s="88">
        <v>44</v>
      </c>
      <c r="G130" s="87" t="s">
        <v>13</v>
      </c>
      <c r="H130" s="104">
        <v>33</v>
      </c>
      <c r="I130" s="90">
        <v>16407</v>
      </c>
      <c r="J130" s="90">
        <v>523</v>
      </c>
      <c r="K130" s="90">
        <v>0</v>
      </c>
      <c r="L130" s="90">
        <v>1088</v>
      </c>
      <c r="M130" s="90">
        <v>18018</v>
      </c>
      <c r="N130" s="87"/>
      <c r="O130" s="90">
        <f t="shared" si="2"/>
        <v>0</v>
      </c>
      <c r="P130" s="90">
        <f t="shared" si="3"/>
        <v>1080.6961469892703</v>
      </c>
    </row>
    <row r="131" spans="1:16" hidden="1">
      <c r="A131" s="88">
        <v>428</v>
      </c>
      <c r="B131" s="88">
        <v>428035049</v>
      </c>
      <c r="C131" s="87" t="s">
        <v>531</v>
      </c>
      <c r="D131" s="88">
        <v>35</v>
      </c>
      <c r="E131" s="89" t="s">
        <v>12</v>
      </c>
      <c r="F131" s="88">
        <v>49</v>
      </c>
      <c r="G131" s="87" t="s">
        <v>76</v>
      </c>
      <c r="H131" s="104">
        <v>2</v>
      </c>
      <c r="I131" s="90">
        <v>16568</v>
      </c>
      <c r="J131" s="90">
        <v>20956</v>
      </c>
      <c r="K131" s="90">
        <v>0</v>
      </c>
      <c r="L131" s="90">
        <v>1088</v>
      </c>
      <c r="M131" s="90">
        <v>38612</v>
      </c>
      <c r="N131" s="87"/>
      <c r="O131" s="90">
        <f t="shared" si="2"/>
        <v>19279.894118976445</v>
      </c>
      <c r="P131" s="90">
        <f t="shared" si="3"/>
        <v>20967.516432569624</v>
      </c>
    </row>
    <row r="132" spans="1:16" hidden="1">
      <c r="A132" s="88">
        <v>428</v>
      </c>
      <c r="B132" s="88">
        <v>428035050</v>
      </c>
      <c r="C132" s="87" t="s">
        <v>531</v>
      </c>
      <c r="D132" s="88">
        <v>35</v>
      </c>
      <c r="E132" s="89" t="s">
        <v>12</v>
      </c>
      <c r="F132" s="88">
        <v>50</v>
      </c>
      <c r="G132" s="87" t="s">
        <v>94</v>
      </c>
      <c r="H132" s="104">
        <v>2</v>
      </c>
      <c r="I132" s="90">
        <v>16007</v>
      </c>
      <c r="J132" s="90">
        <v>7298</v>
      </c>
      <c r="K132" s="90">
        <v>0</v>
      </c>
      <c r="L132" s="90">
        <v>1088</v>
      </c>
      <c r="M132" s="90">
        <v>24393</v>
      </c>
      <c r="N132" s="87"/>
      <c r="O132" s="90">
        <f t="shared" si="2"/>
        <v>4752.1263684541082</v>
      </c>
      <c r="P132" s="90">
        <f t="shared" si="3"/>
        <v>7541.0018920252332</v>
      </c>
    </row>
    <row r="133" spans="1:16" hidden="1">
      <c r="A133" s="88">
        <v>428</v>
      </c>
      <c r="B133" s="88">
        <v>428035057</v>
      </c>
      <c r="C133" s="87" t="s">
        <v>531</v>
      </c>
      <c r="D133" s="88">
        <v>35</v>
      </c>
      <c r="E133" s="89" t="s">
        <v>12</v>
      </c>
      <c r="F133" s="88">
        <v>57</v>
      </c>
      <c r="G133" s="87" t="s">
        <v>14</v>
      </c>
      <c r="H133" s="104">
        <v>170</v>
      </c>
      <c r="I133" s="90">
        <v>16701</v>
      </c>
      <c r="J133" s="90">
        <v>494</v>
      </c>
      <c r="K133" s="90">
        <v>0</v>
      </c>
      <c r="L133" s="90">
        <v>1088</v>
      </c>
      <c r="M133" s="90">
        <v>18283</v>
      </c>
      <c r="N133" s="87"/>
      <c r="O133" s="90">
        <f t="shared" si="2"/>
        <v>255.6635983199958</v>
      </c>
      <c r="P133" s="90">
        <f t="shared" si="3"/>
        <v>879.91899688510966</v>
      </c>
    </row>
    <row r="134" spans="1:16" hidden="1">
      <c r="A134" s="88">
        <v>428</v>
      </c>
      <c r="B134" s="88">
        <v>428035073</v>
      </c>
      <c r="C134" s="87" t="s">
        <v>531</v>
      </c>
      <c r="D134" s="88">
        <v>35</v>
      </c>
      <c r="E134" s="89" t="s">
        <v>12</v>
      </c>
      <c r="F134" s="88">
        <v>73</v>
      </c>
      <c r="G134" s="87" t="s">
        <v>24</v>
      </c>
      <c r="H134" s="104">
        <v>17</v>
      </c>
      <c r="I134" s="90">
        <v>13937</v>
      </c>
      <c r="J134" s="90">
        <v>10577</v>
      </c>
      <c r="K134" s="90">
        <v>0</v>
      </c>
      <c r="L134" s="90">
        <v>1088</v>
      </c>
      <c r="M134" s="90">
        <v>25602</v>
      </c>
      <c r="N134" s="87"/>
      <c r="O134" s="90">
        <f t="shared" si="2"/>
        <v>7125.6212475636858</v>
      </c>
      <c r="P134" s="90">
        <f t="shared" si="3"/>
        <v>10844.683531422223</v>
      </c>
    </row>
    <row r="135" spans="1:16" hidden="1">
      <c r="A135" s="88">
        <v>428</v>
      </c>
      <c r="B135" s="88">
        <v>428035093</v>
      </c>
      <c r="C135" s="87" t="s">
        <v>531</v>
      </c>
      <c r="D135" s="88">
        <v>35</v>
      </c>
      <c r="E135" s="89" t="s">
        <v>12</v>
      </c>
      <c r="F135" s="88">
        <v>93</v>
      </c>
      <c r="G135" s="87" t="s">
        <v>15</v>
      </c>
      <c r="H135" s="104">
        <v>9</v>
      </c>
      <c r="I135" s="90">
        <v>17419</v>
      </c>
      <c r="J135" s="90">
        <v>0</v>
      </c>
      <c r="K135" s="90">
        <v>0</v>
      </c>
      <c r="L135" s="90">
        <v>1088</v>
      </c>
      <c r="M135" s="90">
        <v>18507</v>
      </c>
      <c r="N135" s="87"/>
      <c r="O135" s="90">
        <f t="shared" si="2"/>
        <v>0</v>
      </c>
      <c r="P135" s="90">
        <f t="shared" si="3"/>
        <v>864.11773282124341</v>
      </c>
    </row>
    <row r="136" spans="1:16" hidden="1">
      <c r="A136" s="88">
        <v>428</v>
      </c>
      <c r="B136" s="88">
        <v>428035095</v>
      </c>
      <c r="C136" s="87" t="s">
        <v>531</v>
      </c>
      <c r="D136" s="88">
        <v>35</v>
      </c>
      <c r="E136" s="89" t="s">
        <v>12</v>
      </c>
      <c r="F136" s="88">
        <v>95</v>
      </c>
      <c r="G136" s="87" t="s">
        <v>288</v>
      </c>
      <c r="H136" s="104">
        <v>1</v>
      </c>
      <c r="I136" s="90">
        <v>17817</v>
      </c>
      <c r="J136" s="90">
        <v>0</v>
      </c>
      <c r="K136" s="90">
        <v>0</v>
      </c>
      <c r="L136" s="90">
        <v>1088</v>
      </c>
      <c r="M136" s="90">
        <v>18905</v>
      </c>
      <c r="N136" s="87"/>
      <c r="O136" s="90">
        <f t="shared" si="2"/>
        <v>0</v>
      </c>
      <c r="P136" s="90">
        <f t="shared" si="3"/>
        <v>221.03236658509559</v>
      </c>
    </row>
    <row r="137" spans="1:16" hidden="1">
      <c r="A137" s="88">
        <v>428</v>
      </c>
      <c r="B137" s="88">
        <v>428035128</v>
      </c>
      <c r="C137" s="87" t="s">
        <v>531</v>
      </c>
      <c r="D137" s="88">
        <v>35</v>
      </c>
      <c r="E137" s="89" t="s">
        <v>12</v>
      </c>
      <c r="F137" s="88">
        <v>128</v>
      </c>
      <c r="G137" s="87" t="s">
        <v>128</v>
      </c>
      <c r="H137" s="104">
        <v>1</v>
      </c>
      <c r="I137" s="90">
        <v>17134</v>
      </c>
      <c r="J137" s="90">
        <v>1965</v>
      </c>
      <c r="K137" s="90">
        <v>0</v>
      </c>
      <c r="L137" s="90">
        <v>1088</v>
      </c>
      <c r="M137" s="90">
        <v>20187</v>
      </c>
      <c r="N137" s="87"/>
      <c r="O137" s="90">
        <f t="shared" si="2"/>
        <v>0</v>
      </c>
      <c r="P137" s="90">
        <f t="shared" si="3"/>
        <v>1541.9515029056711</v>
      </c>
    </row>
    <row r="138" spans="1:16" hidden="1">
      <c r="A138" s="88">
        <v>428</v>
      </c>
      <c r="B138" s="88">
        <v>428035133</v>
      </c>
      <c r="C138" s="87" t="s">
        <v>531</v>
      </c>
      <c r="D138" s="88">
        <v>35</v>
      </c>
      <c r="E138" s="89" t="s">
        <v>12</v>
      </c>
      <c r="F138" s="88">
        <v>133</v>
      </c>
      <c r="G138" s="87" t="s">
        <v>61</v>
      </c>
      <c r="H138" s="104">
        <v>3</v>
      </c>
      <c r="I138" s="90">
        <v>13109</v>
      </c>
      <c r="J138" s="90">
        <v>1360</v>
      </c>
      <c r="K138" s="90">
        <v>0</v>
      </c>
      <c r="L138" s="90">
        <v>1088</v>
      </c>
      <c r="M138" s="90">
        <v>15557</v>
      </c>
      <c r="N138" s="87"/>
      <c r="O138" s="90">
        <f t="shared" ref="O138:O201" si="4">IF(VLOOKUP($F138,rabovefnd,16)&lt;100,0,((VLOOKUP($F138,rabovefnd,16)/100*$I138)-$I138))</f>
        <v>1359.3644695920448</v>
      </c>
      <c r="P138" s="90">
        <f t="shared" ref="P138:P201" si="5">IF(VLOOKUP($F138,rabovefnd,17)&lt;100,0,((VLOOKUP($F138,rabovefnd,17)/100*$I138)-$I138))</f>
        <v>4108.4283564393736</v>
      </c>
    </row>
    <row r="139" spans="1:16" hidden="1">
      <c r="A139" s="88">
        <v>428</v>
      </c>
      <c r="B139" s="88">
        <v>428035163</v>
      </c>
      <c r="C139" s="87" t="s">
        <v>531</v>
      </c>
      <c r="D139" s="88">
        <v>35</v>
      </c>
      <c r="E139" s="89" t="s">
        <v>12</v>
      </c>
      <c r="F139" s="88">
        <v>163</v>
      </c>
      <c r="G139" s="87" t="s">
        <v>17</v>
      </c>
      <c r="H139" s="104">
        <v>14</v>
      </c>
      <c r="I139" s="90">
        <v>13795</v>
      </c>
      <c r="J139" s="90">
        <v>0</v>
      </c>
      <c r="K139" s="90">
        <v>0</v>
      </c>
      <c r="L139" s="90">
        <v>1088</v>
      </c>
      <c r="M139" s="90">
        <v>14883</v>
      </c>
      <c r="N139" s="87"/>
      <c r="O139" s="90">
        <f t="shared" si="4"/>
        <v>0</v>
      </c>
      <c r="P139" s="90">
        <f t="shared" si="5"/>
        <v>582.68105881225529</v>
      </c>
    </row>
    <row r="140" spans="1:16" hidden="1">
      <c r="A140" s="88">
        <v>428</v>
      </c>
      <c r="B140" s="88">
        <v>428035165</v>
      </c>
      <c r="C140" s="87" t="s">
        <v>531</v>
      </c>
      <c r="D140" s="88">
        <v>35</v>
      </c>
      <c r="E140" s="89" t="s">
        <v>12</v>
      </c>
      <c r="F140" s="88">
        <v>165</v>
      </c>
      <c r="G140" s="87" t="s">
        <v>18</v>
      </c>
      <c r="H140" s="104">
        <v>8</v>
      </c>
      <c r="I140" s="90">
        <v>17352</v>
      </c>
      <c r="J140" s="90">
        <v>405</v>
      </c>
      <c r="K140" s="90">
        <v>0</v>
      </c>
      <c r="L140" s="90">
        <v>1088</v>
      </c>
      <c r="M140" s="90">
        <v>18845</v>
      </c>
      <c r="N140" s="87"/>
      <c r="O140" s="90">
        <f t="shared" si="4"/>
        <v>0</v>
      </c>
      <c r="P140" s="90">
        <f t="shared" si="5"/>
        <v>960.44860815530774</v>
      </c>
    </row>
    <row r="141" spans="1:16" hidden="1">
      <c r="A141" s="88">
        <v>428</v>
      </c>
      <c r="B141" s="88">
        <v>428035189</v>
      </c>
      <c r="C141" s="87" t="s">
        <v>531</v>
      </c>
      <c r="D141" s="88">
        <v>35</v>
      </c>
      <c r="E141" s="89" t="s">
        <v>12</v>
      </c>
      <c r="F141" s="88">
        <v>189</v>
      </c>
      <c r="G141" s="87" t="s">
        <v>25</v>
      </c>
      <c r="H141" s="104">
        <v>1</v>
      </c>
      <c r="I141" s="90">
        <v>12440</v>
      </c>
      <c r="J141" s="90">
        <v>4450</v>
      </c>
      <c r="K141" s="90">
        <v>0</v>
      </c>
      <c r="L141" s="90">
        <v>1088</v>
      </c>
      <c r="M141" s="90">
        <v>17978</v>
      </c>
      <c r="N141" s="87"/>
      <c r="O141" s="90">
        <f t="shared" si="4"/>
        <v>2239.0390194231277</v>
      </c>
      <c r="P141" s="90">
        <f t="shared" si="5"/>
        <v>4984.1879281554975</v>
      </c>
    </row>
    <row r="142" spans="1:16" hidden="1">
      <c r="A142" s="88">
        <v>428</v>
      </c>
      <c r="B142" s="88">
        <v>428035220</v>
      </c>
      <c r="C142" s="87" t="s">
        <v>531</v>
      </c>
      <c r="D142" s="88">
        <v>35</v>
      </c>
      <c r="E142" s="89" t="s">
        <v>12</v>
      </c>
      <c r="F142" s="88">
        <v>220</v>
      </c>
      <c r="G142" s="87" t="s">
        <v>27</v>
      </c>
      <c r="H142" s="104">
        <v>6</v>
      </c>
      <c r="I142" s="90">
        <v>15065</v>
      </c>
      <c r="J142" s="90">
        <v>6839</v>
      </c>
      <c r="K142" s="90">
        <v>0</v>
      </c>
      <c r="L142" s="90">
        <v>1088</v>
      </c>
      <c r="M142" s="90">
        <v>22992</v>
      </c>
      <c r="N142" s="87"/>
      <c r="O142" s="90">
        <f t="shared" si="4"/>
        <v>3345.0316165368386</v>
      </c>
      <c r="P142" s="90">
        <f t="shared" si="5"/>
        <v>6838.1580486251078</v>
      </c>
    </row>
    <row r="143" spans="1:16" hidden="1">
      <c r="A143" s="88">
        <v>428</v>
      </c>
      <c r="B143" s="88">
        <v>428035243</v>
      </c>
      <c r="C143" s="87" t="s">
        <v>531</v>
      </c>
      <c r="D143" s="88">
        <v>35</v>
      </c>
      <c r="E143" s="89" t="s">
        <v>12</v>
      </c>
      <c r="F143" s="88">
        <v>243</v>
      </c>
      <c r="G143" s="87" t="s">
        <v>84</v>
      </c>
      <c r="H143" s="104">
        <v>2</v>
      </c>
      <c r="I143" s="90">
        <v>11636</v>
      </c>
      <c r="J143" s="90">
        <v>1761</v>
      </c>
      <c r="K143" s="90">
        <v>0</v>
      </c>
      <c r="L143" s="90">
        <v>1088</v>
      </c>
      <c r="M143" s="90">
        <v>14485</v>
      </c>
      <c r="N143" s="87"/>
      <c r="O143" s="90">
        <f t="shared" si="4"/>
        <v>1670.764021173798</v>
      </c>
      <c r="P143" s="90">
        <f t="shared" si="5"/>
        <v>2834.6819686472154</v>
      </c>
    </row>
    <row r="144" spans="1:16" hidden="1">
      <c r="A144" s="88">
        <v>428</v>
      </c>
      <c r="B144" s="88">
        <v>428035244</v>
      </c>
      <c r="C144" s="87" t="s">
        <v>531</v>
      </c>
      <c r="D144" s="88">
        <v>35</v>
      </c>
      <c r="E144" s="89" t="s">
        <v>12</v>
      </c>
      <c r="F144" s="88">
        <v>244</v>
      </c>
      <c r="G144" s="87" t="s">
        <v>28</v>
      </c>
      <c r="H144" s="104">
        <v>29</v>
      </c>
      <c r="I144" s="90">
        <v>13586</v>
      </c>
      <c r="J144" s="90">
        <v>4073</v>
      </c>
      <c r="K144" s="90">
        <v>0</v>
      </c>
      <c r="L144" s="90">
        <v>1088</v>
      </c>
      <c r="M144" s="90">
        <v>18747</v>
      </c>
      <c r="N144" s="87"/>
      <c r="O144" s="90">
        <f t="shared" si="4"/>
        <v>3516.5094920112533</v>
      </c>
      <c r="P144" s="90">
        <f t="shared" si="5"/>
        <v>5504.9032627964116</v>
      </c>
    </row>
    <row r="145" spans="1:16" hidden="1">
      <c r="A145" s="88">
        <v>428</v>
      </c>
      <c r="B145" s="88">
        <v>428035248</v>
      </c>
      <c r="C145" s="87" t="s">
        <v>531</v>
      </c>
      <c r="D145" s="88">
        <v>35</v>
      </c>
      <c r="E145" s="89" t="s">
        <v>12</v>
      </c>
      <c r="F145" s="88">
        <v>248</v>
      </c>
      <c r="G145" s="87" t="s">
        <v>19</v>
      </c>
      <c r="H145" s="104">
        <v>41</v>
      </c>
      <c r="I145" s="90">
        <v>15204</v>
      </c>
      <c r="J145" s="90">
        <v>816</v>
      </c>
      <c r="K145" s="90">
        <v>0</v>
      </c>
      <c r="L145" s="90">
        <v>1088</v>
      </c>
      <c r="M145" s="90">
        <v>17108</v>
      </c>
      <c r="N145" s="87"/>
      <c r="O145" s="90">
        <f t="shared" si="4"/>
        <v>600.54005869586945</v>
      </c>
      <c r="P145" s="90">
        <f t="shared" si="5"/>
        <v>1649.4242425852171</v>
      </c>
    </row>
    <row r="146" spans="1:16" hidden="1">
      <c r="A146" s="88">
        <v>428</v>
      </c>
      <c r="B146" s="88">
        <v>428035251</v>
      </c>
      <c r="C146" s="87" t="s">
        <v>531</v>
      </c>
      <c r="D146" s="88">
        <v>35</v>
      </c>
      <c r="E146" s="89" t="s">
        <v>12</v>
      </c>
      <c r="F146" s="88">
        <v>251</v>
      </c>
      <c r="G146" s="87" t="s">
        <v>250</v>
      </c>
      <c r="H146" s="104">
        <v>3</v>
      </c>
      <c r="I146" s="90">
        <v>16652</v>
      </c>
      <c r="J146" s="90">
        <v>3524</v>
      </c>
      <c r="K146" s="90">
        <v>0</v>
      </c>
      <c r="L146" s="90">
        <v>1088</v>
      </c>
      <c r="M146" s="90">
        <v>21264</v>
      </c>
      <c r="N146" s="87"/>
      <c r="O146" s="90">
        <f t="shared" si="4"/>
        <v>2351.3780741623123</v>
      </c>
      <c r="P146" s="90">
        <f t="shared" si="5"/>
        <v>4619.4964650790025</v>
      </c>
    </row>
    <row r="147" spans="1:16" hidden="1">
      <c r="A147" s="88">
        <v>428</v>
      </c>
      <c r="B147" s="88">
        <v>428035262</v>
      </c>
      <c r="C147" s="87" t="s">
        <v>531</v>
      </c>
      <c r="D147" s="88">
        <v>35</v>
      </c>
      <c r="E147" s="89" t="s">
        <v>12</v>
      </c>
      <c r="F147" s="88">
        <v>262</v>
      </c>
      <c r="G147" s="87" t="s">
        <v>20</v>
      </c>
      <c r="H147" s="104">
        <v>3</v>
      </c>
      <c r="I147" s="90">
        <v>16718</v>
      </c>
      <c r="J147" s="90">
        <v>6764</v>
      </c>
      <c r="K147" s="90">
        <v>0</v>
      </c>
      <c r="L147" s="90">
        <v>1088</v>
      </c>
      <c r="M147" s="90">
        <v>24570</v>
      </c>
      <c r="N147" s="87"/>
      <c r="O147" s="90">
        <f t="shared" si="4"/>
        <v>3674.3198261786929</v>
      </c>
      <c r="P147" s="90">
        <f t="shared" si="5"/>
        <v>7834.4334756854369</v>
      </c>
    </row>
    <row r="148" spans="1:16" hidden="1">
      <c r="A148" s="88">
        <v>428</v>
      </c>
      <c r="B148" s="88">
        <v>428035285</v>
      </c>
      <c r="C148" s="87" t="s">
        <v>531</v>
      </c>
      <c r="D148" s="88">
        <v>35</v>
      </c>
      <c r="E148" s="89" t="s">
        <v>12</v>
      </c>
      <c r="F148" s="88">
        <v>285</v>
      </c>
      <c r="G148" s="87" t="s">
        <v>29</v>
      </c>
      <c r="H148" s="104">
        <v>1</v>
      </c>
      <c r="I148" s="90">
        <v>12440</v>
      </c>
      <c r="J148" s="90">
        <v>3656</v>
      </c>
      <c r="K148" s="90">
        <v>0</v>
      </c>
      <c r="L148" s="90">
        <v>1088</v>
      </c>
      <c r="M148" s="90">
        <v>17184</v>
      </c>
      <c r="N148" s="87"/>
      <c r="O148" s="90">
        <f t="shared" si="4"/>
        <v>1520.8583438664464</v>
      </c>
      <c r="P148" s="90">
        <f t="shared" si="5"/>
        <v>3810.0366281371716</v>
      </c>
    </row>
    <row r="149" spans="1:16" hidden="1">
      <c r="A149" s="88">
        <v>428</v>
      </c>
      <c r="B149" s="88">
        <v>428035293</v>
      </c>
      <c r="C149" s="87" t="s">
        <v>531</v>
      </c>
      <c r="D149" s="88">
        <v>35</v>
      </c>
      <c r="E149" s="89" t="s">
        <v>12</v>
      </c>
      <c r="F149" s="88">
        <v>293</v>
      </c>
      <c r="G149" s="87" t="s">
        <v>177</v>
      </c>
      <c r="H149" s="104">
        <v>4</v>
      </c>
      <c r="I149" s="90">
        <v>17436</v>
      </c>
      <c r="J149" s="90">
        <v>762</v>
      </c>
      <c r="K149" s="90">
        <v>0</v>
      </c>
      <c r="L149" s="90">
        <v>1088</v>
      </c>
      <c r="M149" s="90">
        <v>19286</v>
      </c>
      <c r="N149" s="87"/>
      <c r="O149" s="90">
        <f t="shared" si="4"/>
        <v>0</v>
      </c>
      <c r="P149" s="90">
        <f t="shared" si="5"/>
        <v>1497.3254132605107</v>
      </c>
    </row>
    <row r="150" spans="1:16" hidden="1">
      <c r="A150" s="88">
        <v>428</v>
      </c>
      <c r="B150" s="88">
        <v>428035307</v>
      </c>
      <c r="C150" s="87" t="s">
        <v>531</v>
      </c>
      <c r="D150" s="88">
        <v>35</v>
      </c>
      <c r="E150" s="89" t="s">
        <v>12</v>
      </c>
      <c r="F150" s="88">
        <v>307</v>
      </c>
      <c r="G150" s="87" t="s">
        <v>178</v>
      </c>
      <c r="H150" s="104">
        <v>3</v>
      </c>
      <c r="I150" s="90">
        <v>15206</v>
      </c>
      <c r="J150" s="90">
        <v>6869</v>
      </c>
      <c r="K150" s="90">
        <v>0</v>
      </c>
      <c r="L150" s="90">
        <v>1088</v>
      </c>
      <c r="M150" s="90">
        <v>23163</v>
      </c>
      <c r="N150" s="87"/>
      <c r="O150" s="90">
        <f t="shared" si="4"/>
        <v>3574.1181424752322</v>
      </c>
      <c r="P150" s="90">
        <f t="shared" si="5"/>
        <v>6864.8476994143566</v>
      </c>
    </row>
    <row r="151" spans="1:16" hidden="1">
      <c r="A151" s="88">
        <v>428</v>
      </c>
      <c r="B151" s="88">
        <v>428035308</v>
      </c>
      <c r="C151" s="87" t="s">
        <v>531</v>
      </c>
      <c r="D151" s="88">
        <v>35</v>
      </c>
      <c r="E151" s="89" t="s">
        <v>12</v>
      </c>
      <c r="F151" s="88">
        <v>308</v>
      </c>
      <c r="G151" s="87" t="s">
        <v>21</v>
      </c>
      <c r="H151" s="104">
        <v>1</v>
      </c>
      <c r="I151" s="90">
        <v>16453</v>
      </c>
      <c r="J151" s="90">
        <v>7873</v>
      </c>
      <c r="K151" s="90">
        <v>0</v>
      </c>
      <c r="L151" s="90">
        <v>1088</v>
      </c>
      <c r="M151" s="90">
        <v>25414</v>
      </c>
      <c r="N151" s="87"/>
      <c r="O151" s="90">
        <f t="shared" si="4"/>
        <v>7530.2202395585082</v>
      </c>
      <c r="P151" s="90">
        <f t="shared" si="5"/>
        <v>9723.5050825516555</v>
      </c>
    </row>
    <row r="152" spans="1:16" hidden="1">
      <c r="A152" s="88">
        <v>428</v>
      </c>
      <c r="B152" s="88">
        <v>428035314</v>
      </c>
      <c r="C152" s="87" t="s">
        <v>531</v>
      </c>
      <c r="D152" s="88">
        <v>35</v>
      </c>
      <c r="E152" s="89" t="s">
        <v>12</v>
      </c>
      <c r="F152" s="88">
        <v>314</v>
      </c>
      <c r="G152" s="87" t="s">
        <v>30</v>
      </c>
      <c r="H152" s="104">
        <v>3</v>
      </c>
      <c r="I152" s="90">
        <v>13847</v>
      </c>
      <c r="J152" s="90">
        <v>11055</v>
      </c>
      <c r="K152" s="90">
        <v>0</v>
      </c>
      <c r="L152" s="90">
        <v>1088</v>
      </c>
      <c r="M152" s="90">
        <v>25990</v>
      </c>
      <c r="N152" s="87"/>
      <c r="O152" s="90">
        <f t="shared" si="4"/>
        <v>5699.384917670006</v>
      </c>
      <c r="P152" s="90">
        <f t="shared" si="5"/>
        <v>11516.22325695879</v>
      </c>
    </row>
    <row r="153" spans="1:16" hidden="1">
      <c r="A153" s="88">
        <v>428</v>
      </c>
      <c r="B153" s="88">
        <v>428035336</v>
      </c>
      <c r="C153" s="87" t="s">
        <v>531</v>
      </c>
      <c r="D153" s="88">
        <v>35</v>
      </c>
      <c r="E153" s="89" t="s">
        <v>12</v>
      </c>
      <c r="F153" s="88">
        <v>336</v>
      </c>
      <c r="G153" s="87" t="s">
        <v>31</v>
      </c>
      <c r="H153" s="104">
        <v>3</v>
      </c>
      <c r="I153" s="90">
        <v>10699</v>
      </c>
      <c r="J153" s="90">
        <v>2603</v>
      </c>
      <c r="K153" s="90">
        <v>0</v>
      </c>
      <c r="L153" s="90">
        <v>1088</v>
      </c>
      <c r="M153" s="90">
        <v>14390</v>
      </c>
      <c r="N153" s="87"/>
      <c r="O153" s="90">
        <f t="shared" si="4"/>
        <v>88.313437143808187</v>
      </c>
      <c r="P153" s="90">
        <f t="shared" si="5"/>
        <v>2827.9465987885978</v>
      </c>
    </row>
    <row r="154" spans="1:16" hidden="1">
      <c r="A154" s="88">
        <v>428</v>
      </c>
      <c r="B154" s="88">
        <v>428035346</v>
      </c>
      <c r="C154" s="87" t="s">
        <v>531</v>
      </c>
      <c r="D154" s="88">
        <v>35</v>
      </c>
      <c r="E154" s="89" t="s">
        <v>12</v>
      </c>
      <c r="F154" s="88">
        <v>346</v>
      </c>
      <c r="G154" s="87" t="s">
        <v>22</v>
      </c>
      <c r="H154" s="104">
        <v>8</v>
      </c>
      <c r="I154" s="90">
        <v>14480</v>
      </c>
      <c r="J154" s="90">
        <v>2641</v>
      </c>
      <c r="K154" s="90">
        <v>0</v>
      </c>
      <c r="L154" s="90">
        <v>1088</v>
      </c>
      <c r="M154" s="90">
        <v>18209</v>
      </c>
      <c r="N154" s="87"/>
      <c r="O154" s="90">
        <f t="shared" si="4"/>
        <v>280.74566346744541</v>
      </c>
      <c r="P154" s="90">
        <f t="shared" si="5"/>
        <v>2821.4715008420171</v>
      </c>
    </row>
    <row r="155" spans="1:16" hidden="1">
      <c r="A155" s="88">
        <v>428</v>
      </c>
      <c r="B155" s="88">
        <v>428035347</v>
      </c>
      <c r="C155" s="87" t="s">
        <v>531</v>
      </c>
      <c r="D155" s="88">
        <v>35</v>
      </c>
      <c r="E155" s="89" t="s">
        <v>12</v>
      </c>
      <c r="F155" s="88">
        <v>347</v>
      </c>
      <c r="G155" s="87" t="s">
        <v>86</v>
      </c>
      <c r="H155" s="104">
        <v>1</v>
      </c>
      <c r="I155" s="90">
        <v>13868.737558117326</v>
      </c>
      <c r="J155" s="90">
        <v>7161</v>
      </c>
      <c r="K155" s="90">
        <v>0</v>
      </c>
      <c r="L155" s="90">
        <v>1088</v>
      </c>
      <c r="M155" s="90">
        <v>22117.737558117326</v>
      </c>
      <c r="N155" s="87"/>
      <c r="O155" s="90">
        <f t="shared" si="4"/>
        <v>4011.7682187555292</v>
      </c>
      <c r="P155" s="90">
        <f t="shared" si="5"/>
        <v>7158.4500266635077</v>
      </c>
    </row>
    <row r="156" spans="1:16" hidden="1">
      <c r="A156" s="88">
        <v>428</v>
      </c>
      <c r="B156" s="88">
        <v>428035350</v>
      </c>
      <c r="C156" s="87" t="s">
        <v>531</v>
      </c>
      <c r="D156" s="88">
        <v>35</v>
      </c>
      <c r="E156" s="89" t="s">
        <v>12</v>
      </c>
      <c r="F156" s="88">
        <v>350</v>
      </c>
      <c r="G156" s="87" t="s">
        <v>180</v>
      </c>
      <c r="H156" s="104">
        <v>1</v>
      </c>
      <c r="I156" s="90">
        <v>15353</v>
      </c>
      <c r="J156" s="90">
        <v>13125</v>
      </c>
      <c r="K156" s="90">
        <v>0</v>
      </c>
      <c r="L156" s="90">
        <v>1088</v>
      </c>
      <c r="M156" s="90">
        <v>29566</v>
      </c>
      <c r="N156" s="87"/>
      <c r="O156" s="90">
        <f t="shared" si="4"/>
        <v>4173.834473637271</v>
      </c>
      <c r="P156" s="90">
        <f t="shared" si="5"/>
        <v>13097.996435894718</v>
      </c>
    </row>
    <row r="157" spans="1:16" hidden="1">
      <c r="A157" s="88">
        <v>429</v>
      </c>
      <c r="B157" s="88">
        <v>429163030</v>
      </c>
      <c r="C157" s="87" t="s">
        <v>97</v>
      </c>
      <c r="D157" s="88">
        <v>163</v>
      </c>
      <c r="E157" s="89" t="s">
        <v>17</v>
      </c>
      <c r="F157" s="88">
        <v>30</v>
      </c>
      <c r="G157" s="87" t="s">
        <v>98</v>
      </c>
      <c r="H157" s="104">
        <v>2</v>
      </c>
      <c r="I157" s="90">
        <v>16668</v>
      </c>
      <c r="J157" s="90">
        <v>4152</v>
      </c>
      <c r="K157" s="90">
        <v>0</v>
      </c>
      <c r="L157" s="90">
        <v>1088</v>
      </c>
      <c r="M157" s="90">
        <v>21908</v>
      </c>
      <c r="N157" s="87"/>
      <c r="O157" s="90">
        <f t="shared" si="4"/>
        <v>2645.4835235379796</v>
      </c>
      <c r="P157" s="90">
        <f t="shared" si="5"/>
        <v>4589.4630688138386</v>
      </c>
    </row>
    <row r="158" spans="1:16" hidden="1">
      <c r="A158" s="88">
        <v>429</v>
      </c>
      <c r="B158" s="88">
        <v>429163035</v>
      </c>
      <c r="C158" s="87" t="s">
        <v>97</v>
      </c>
      <c r="D158" s="88">
        <v>163</v>
      </c>
      <c r="E158" s="89" t="s">
        <v>17</v>
      </c>
      <c r="F158" s="88">
        <v>35</v>
      </c>
      <c r="G158" s="87" t="s">
        <v>12</v>
      </c>
      <c r="H158" s="104">
        <v>2</v>
      </c>
      <c r="I158" s="90">
        <v>10683</v>
      </c>
      <c r="J158" s="90">
        <v>4141</v>
      </c>
      <c r="K158" s="90">
        <v>0</v>
      </c>
      <c r="L158" s="90">
        <v>1088</v>
      </c>
      <c r="M158" s="90">
        <v>15912</v>
      </c>
      <c r="N158" s="87"/>
      <c r="O158" s="90">
        <f t="shared" si="4"/>
        <v>1735.2715810495574</v>
      </c>
      <c r="P158" s="90">
        <f t="shared" si="5"/>
        <v>4483.881478178153</v>
      </c>
    </row>
    <row r="159" spans="1:16" hidden="1">
      <c r="A159" s="88">
        <v>429</v>
      </c>
      <c r="B159" s="88">
        <v>429163049</v>
      </c>
      <c r="C159" s="87" t="s">
        <v>97</v>
      </c>
      <c r="D159" s="88">
        <v>163</v>
      </c>
      <c r="E159" s="89" t="s">
        <v>17</v>
      </c>
      <c r="F159" s="88">
        <v>49</v>
      </c>
      <c r="G159" s="87" t="s">
        <v>76</v>
      </c>
      <c r="H159" s="104">
        <v>1</v>
      </c>
      <c r="I159" s="90">
        <v>16930</v>
      </c>
      <c r="J159" s="90">
        <v>21414</v>
      </c>
      <c r="K159" s="90">
        <v>0</v>
      </c>
      <c r="L159" s="90">
        <v>1088</v>
      </c>
      <c r="M159" s="90">
        <v>39432</v>
      </c>
      <c r="N159" s="87"/>
      <c r="O159" s="90">
        <f t="shared" si="4"/>
        <v>19701.147237703473</v>
      </c>
      <c r="P159" s="90">
        <f t="shared" si="5"/>
        <v>21425.64299875687</v>
      </c>
    </row>
    <row r="160" spans="1:16" hidden="1">
      <c r="A160" s="88">
        <v>429</v>
      </c>
      <c r="B160" s="88">
        <v>429163057</v>
      </c>
      <c r="C160" s="87" t="s">
        <v>97</v>
      </c>
      <c r="D160" s="88">
        <v>163</v>
      </c>
      <c r="E160" s="89" t="s">
        <v>17</v>
      </c>
      <c r="F160" s="88">
        <v>57</v>
      </c>
      <c r="G160" s="87" t="s">
        <v>14</v>
      </c>
      <c r="H160" s="104">
        <v>2</v>
      </c>
      <c r="I160" s="90">
        <v>19346</v>
      </c>
      <c r="J160" s="90">
        <v>572</v>
      </c>
      <c r="K160" s="90">
        <v>0</v>
      </c>
      <c r="L160" s="90">
        <v>1088</v>
      </c>
      <c r="M160" s="90">
        <v>21006</v>
      </c>
      <c r="N160" s="87"/>
      <c r="O160" s="90">
        <f t="shared" si="4"/>
        <v>296.15400114356089</v>
      </c>
      <c r="P160" s="90">
        <f t="shared" si="5"/>
        <v>1019.2750681838988</v>
      </c>
    </row>
    <row r="161" spans="1:16" hidden="1">
      <c r="A161" s="88">
        <v>429</v>
      </c>
      <c r="B161" s="88">
        <v>429163071</v>
      </c>
      <c r="C161" s="87" t="s">
        <v>97</v>
      </c>
      <c r="D161" s="88">
        <v>163</v>
      </c>
      <c r="E161" s="89" t="s">
        <v>17</v>
      </c>
      <c r="F161" s="88">
        <v>71</v>
      </c>
      <c r="G161" s="87" t="s">
        <v>225</v>
      </c>
      <c r="H161" s="104">
        <v>2</v>
      </c>
      <c r="I161" s="90">
        <v>16022</v>
      </c>
      <c r="J161" s="90">
        <v>7337</v>
      </c>
      <c r="K161" s="90">
        <v>0</v>
      </c>
      <c r="L161" s="90">
        <v>1088</v>
      </c>
      <c r="M161" s="90">
        <v>24447</v>
      </c>
      <c r="N161" s="87"/>
      <c r="O161" s="90">
        <f t="shared" si="4"/>
        <v>4324.4041606223072</v>
      </c>
      <c r="P161" s="90">
        <f t="shared" si="5"/>
        <v>8325.542931285323</v>
      </c>
    </row>
    <row r="162" spans="1:16" hidden="1">
      <c r="A162" s="88">
        <v>429</v>
      </c>
      <c r="B162" s="88">
        <v>429163128</v>
      </c>
      <c r="C162" s="87" t="s">
        <v>97</v>
      </c>
      <c r="D162" s="88">
        <v>163</v>
      </c>
      <c r="E162" s="89" t="s">
        <v>17</v>
      </c>
      <c r="F162" s="88">
        <v>128</v>
      </c>
      <c r="G162" s="87" t="s">
        <v>128</v>
      </c>
      <c r="H162" s="104">
        <v>2</v>
      </c>
      <c r="I162" s="90">
        <v>17054</v>
      </c>
      <c r="J162" s="90">
        <v>1956</v>
      </c>
      <c r="K162" s="90">
        <v>0</v>
      </c>
      <c r="L162" s="90">
        <v>1088</v>
      </c>
      <c r="M162" s="90">
        <v>20098</v>
      </c>
      <c r="N162" s="87"/>
      <c r="O162" s="90">
        <f t="shared" si="4"/>
        <v>0</v>
      </c>
      <c r="P162" s="90">
        <f t="shared" si="5"/>
        <v>1534.7520094871797</v>
      </c>
    </row>
    <row r="163" spans="1:16" hidden="1">
      <c r="A163" s="88">
        <v>429</v>
      </c>
      <c r="B163" s="88">
        <v>429163163</v>
      </c>
      <c r="C163" s="87" t="s">
        <v>97</v>
      </c>
      <c r="D163" s="88">
        <v>163</v>
      </c>
      <c r="E163" s="89" t="s">
        <v>17</v>
      </c>
      <c r="F163" s="88">
        <v>163</v>
      </c>
      <c r="G163" s="87" t="s">
        <v>17</v>
      </c>
      <c r="H163" s="104">
        <v>1518</v>
      </c>
      <c r="I163" s="90">
        <v>15458</v>
      </c>
      <c r="J163" s="90">
        <v>0</v>
      </c>
      <c r="K163" s="90">
        <v>630.895256916996</v>
      </c>
      <c r="L163" s="90">
        <v>1088</v>
      </c>
      <c r="M163" s="90">
        <v>17176.895256916996</v>
      </c>
      <c r="N163" s="87"/>
      <c r="O163" s="90">
        <f t="shared" si="4"/>
        <v>0</v>
      </c>
      <c r="P163" s="90">
        <f t="shared" si="5"/>
        <v>652.92379899382649</v>
      </c>
    </row>
    <row r="164" spans="1:16" hidden="1">
      <c r="A164" s="88">
        <v>429</v>
      </c>
      <c r="B164" s="88">
        <v>429163165</v>
      </c>
      <c r="C164" s="87" t="s">
        <v>97</v>
      </c>
      <c r="D164" s="88">
        <v>163</v>
      </c>
      <c r="E164" s="89" t="s">
        <v>17</v>
      </c>
      <c r="F164" s="88">
        <v>165</v>
      </c>
      <c r="G164" s="87" t="s">
        <v>18</v>
      </c>
      <c r="H164" s="104">
        <v>1</v>
      </c>
      <c r="I164" s="90">
        <v>15957</v>
      </c>
      <c r="J164" s="90">
        <v>373</v>
      </c>
      <c r="K164" s="90">
        <v>0</v>
      </c>
      <c r="L164" s="90">
        <v>1088</v>
      </c>
      <c r="M164" s="90">
        <v>17418</v>
      </c>
      <c r="N164" s="87"/>
      <c r="O164" s="90">
        <f t="shared" si="4"/>
        <v>0</v>
      </c>
      <c r="P164" s="90">
        <f t="shared" si="5"/>
        <v>883.23411942912935</v>
      </c>
    </row>
    <row r="165" spans="1:16" hidden="1">
      <c r="A165" s="88">
        <v>429</v>
      </c>
      <c r="B165" s="88">
        <v>429163168</v>
      </c>
      <c r="C165" s="87" t="s">
        <v>97</v>
      </c>
      <c r="D165" s="88">
        <v>163</v>
      </c>
      <c r="E165" s="89" t="s">
        <v>17</v>
      </c>
      <c r="F165" s="88">
        <v>168</v>
      </c>
      <c r="G165" s="87" t="s">
        <v>100</v>
      </c>
      <c r="H165" s="104">
        <v>2</v>
      </c>
      <c r="I165" s="90">
        <v>12959</v>
      </c>
      <c r="J165" s="90">
        <v>8918</v>
      </c>
      <c r="K165" s="90">
        <v>0</v>
      </c>
      <c r="L165" s="90">
        <v>1088</v>
      </c>
      <c r="M165" s="90">
        <v>22965</v>
      </c>
      <c r="N165" s="87"/>
      <c r="O165" s="90">
        <f t="shared" si="4"/>
        <v>4427.8106371510985</v>
      </c>
      <c r="P165" s="90">
        <f t="shared" si="5"/>
        <v>8917.6923794108006</v>
      </c>
    </row>
    <row r="166" spans="1:16" hidden="1">
      <c r="A166" s="88">
        <v>429</v>
      </c>
      <c r="B166" s="88">
        <v>429163229</v>
      </c>
      <c r="C166" s="87" t="s">
        <v>97</v>
      </c>
      <c r="D166" s="88">
        <v>163</v>
      </c>
      <c r="E166" s="89" t="s">
        <v>17</v>
      </c>
      <c r="F166" s="88">
        <v>229</v>
      </c>
      <c r="G166" s="87" t="s">
        <v>101</v>
      </c>
      <c r="H166" s="104">
        <v>10</v>
      </c>
      <c r="I166" s="90">
        <v>15540</v>
      </c>
      <c r="J166" s="90">
        <v>1513</v>
      </c>
      <c r="K166" s="90">
        <v>0</v>
      </c>
      <c r="L166" s="90">
        <v>1088</v>
      </c>
      <c r="M166" s="90">
        <v>18141</v>
      </c>
      <c r="N166" s="87"/>
      <c r="O166" s="90">
        <f t="shared" si="4"/>
        <v>1040.9932390333925</v>
      </c>
      <c r="P166" s="90">
        <f t="shared" si="5"/>
        <v>2976.1102824103145</v>
      </c>
    </row>
    <row r="167" spans="1:16" hidden="1">
      <c r="A167" s="88">
        <v>429</v>
      </c>
      <c r="B167" s="88">
        <v>429163246</v>
      </c>
      <c r="C167" s="87" t="s">
        <v>97</v>
      </c>
      <c r="D167" s="88">
        <v>163</v>
      </c>
      <c r="E167" s="89" t="s">
        <v>17</v>
      </c>
      <c r="F167" s="88">
        <v>246</v>
      </c>
      <c r="G167" s="87" t="s">
        <v>227</v>
      </c>
      <c r="H167" s="104">
        <v>1</v>
      </c>
      <c r="I167" s="90">
        <v>11611</v>
      </c>
      <c r="J167" s="90">
        <v>4545</v>
      </c>
      <c r="K167" s="90">
        <v>0</v>
      </c>
      <c r="L167" s="90">
        <v>1088</v>
      </c>
      <c r="M167" s="90">
        <v>17244</v>
      </c>
      <c r="N167" s="87"/>
      <c r="O167" s="90">
        <f t="shared" si="4"/>
        <v>1622.2064727171419</v>
      </c>
      <c r="P167" s="90">
        <f t="shared" si="5"/>
        <v>4544.2172852132971</v>
      </c>
    </row>
    <row r="168" spans="1:16" hidden="1">
      <c r="A168" s="88">
        <v>429</v>
      </c>
      <c r="B168" s="88">
        <v>429163248</v>
      </c>
      <c r="C168" s="87" t="s">
        <v>97</v>
      </c>
      <c r="D168" s="88">
        <v>163</v>
      </c>
      <c r="E168" s="89" t="s">
        <v>17</v>
      </c>
      <c r="F168" s="88">
        <v>248</v>
      </c>
      <c r="G168" s="87" t="s">
        <v>19</v>
      </c>
      <c r="H168" s="104">
        <v>4</v>
      </c>
      <c r="I168" s="90">
        <v>17272</v>
      </c>
      <c r="J168" s="90">
        <v>927</v>
      </c>
      <c r="K168" s="90">
        <v>0</v>
      </c>
      <c r="L168" s="90">
        <v>1088</v>
      </c>
      <c r="M168" s="90">
        <v>19287</v>
      </c>
      <c r="N168" s="87"/>
      <c r="O168" s="90">
        <f t="shared" si="4"/>
        <v>682.22361837641802</v>
      </c>
      <c r="P168" s="90">
        <f t="shared" si="5"/>
        <v>1873.7737120449783</v>
      </c>
    </row>
    <row r="169" spans="1:16" hidden="1">
      <c r="A169" s="88">
        <v>429</v>
      </c>
      <c r="B169" s="88">
        <v>429163258</v>
      </c>
      <c r="C169" s="87" t="s">
        <v>97</v>
      </c>
      <c r="D169" s="88">
        <v>163</v>
      </c>
      <c r="E169" s="89" t="s">
        <v>17</v>
      </c>
      <c r="F169" s="88">
        <v>258</v>
      </c>
      <c r="G169" s="87" t="s">
        <v>102</v>
      </c>
      <c r="H169" s="104">
        <v>23</v>
      </c>
      <c r="I169" s="90">
        <v>14457</v>
      </c>
      <c r="J169" s="90">
        <v>4678</v>
      </c>
      <c r="K169" s="90">
        <v>0</v>
      </c>
      <c r="L169" s="90">
        <v>1088</v>
      </c>
      <c r="M169" s="90">
        <v>20223</v>
      </c>
      <c r="N169" s="87"/>
      <c r="O169" s="90">
        <f t="shared" si="4"/>
        <v>2682.84348074839</v>
      </c>
      <c r="P169" s="90">
        <f t="shared" si="5"/>
        <v>5657.3916333411762</v>
      </c>
    </row>
    <row r="170" spans="1:16" hidden="1">
      <c r="A170" s="88">
        <v>429</v>
      </c>
      <c r="B170" s="88">
        <v>429163262</v>
      </c>
      <c r="C170" s="87" t="s">
        <v>97</v>
      </c>
      <c r="D170" s="88">
        <v>163</v>
      </c>
      <c r="E170" s="89" t="s">
        <v>17</v>
      </c>
      <c r="F170" s="88">
        <v>262</v>
      </c>
      <c r="G170" s="87" t="s">
        <v>20</v>
      </c>
      <c r="H170" s="104">
        <v>10</v>
      </c>
      <c r="I170" s="90">
        <v>16227</v>
      </c>
      <c r="J170" s="90">
        <v>6565</v>
      </c>
      <c r="K170" s="90">
        <v>0</v>
      </c>
      <c r="L170" s="90">
        <v>1088</v>
      </c>
      <c r="M170" s="90">
        <v>23880</v>
      </c>
      <c r="N170" s="87"/>
      <c r="O170" s="90">
        <f t="shared" si="4"/>
        <v>3566.4067364159382</v>
      </c>
      <c r="P170" s="90">
        <f t="shared" si="5"/>
        <v>7604.3397541540617</v>
      </c>
    </row>
    <row r="171" spans="1:16" hidden="1">
      <c r="A171" s="88">
        <v>429</v>
      </c>
      <c r="B171" s="88">
        <v>429163291</v>
      </c>
      <c r="C171" s="87" t="s">
        <v>97</v>
      </c>
      <c r="D171" s="88">
        <v>163</v>
      </c>
      <c r="E171" s="89" t="s">
        <v>17</v>
      </c>
      <c r="F171" s="88">
        <v>291</v>
      </c>
      <c r="G171" s="87" t="s">
        <v>103</v>
      </c>
      <c r="H171" s="104">
        <v>4</v>
      </c>
      <c r="I171" s="90">
        <v>14809</v>
      </c>
      <c r="J171" s="90">
        <v>6217</v>
      </c>
      <c r="K171" s="90">
        <v>0</v>
      </c>
      <c r="L171" s="90">
        <v>1088</v>
      </c>
      <c r="M171" s="90">
        <v>22114</v>
      </c>
      <c r="N171" s="87"/>
      <c r="O171" s="90">
        <f t="shared" si="4"/>
        <v>4995.6903965921192</v>
      </c>
      <c r="P171" s="90">
        <f t="shared" si="5"/>
        <v>9043.1924373972288</v>
      </c>
    </row>
    <row r="172" spans="1:16" hidden="1">
      <c r="A172" s="88">
        <v>429</v>
      </c>
      <c r="B172" s="88">
        <v>429163347</v>
      </c>
      <c r="C172" s="87" t="s">
        <v>97</v>
      </c>
      <c r="D172" s="88">
        <v>163</v>
      </c>
      <c r="E172" s="89" t="s">
        <v>17</v>
      </c>
      <c r="F172" s="88">
        <v>347</v>
      </c>
      <c r="G172" s="87" t="s">
        <v>86</v>
      </c>
      <c r="H172" s="104">
        <v>2</v>
      </c>
      <c r="I172" s="90">
        <v>10683</v>
      </c>
      <c r="J172" s="90">
        <v>5516</v>
      </c>
      <c r="K172" s="90">
        <v>0</v>
      </c>
      <c r="L172" s="90">
        <v>1088</v>
      </c>
      <c r="M172" s="90">
        <v>17287</v>
      </c>
      <c r="N172" s="87"/>
      <c r="O172" s="90">
        <f t="shared" si="4"/>
        <v>3090.2394469120827</v>
      </c>
      <c r="P172" s="90">
        <f t="shared" si="5"/>
        <v>5514.1083544469002</v>
      </c>
    </row>
    <row r="173" spans="1:16" hidden="1">
      <c r="A173" s="88">
        <v>430</v>
      </c>
      <c r="B173" s="88">
        <v>430170025</v>
      </c>
      <c r="C173" s="87" t="s">
        <v>105</v>
      </c>
      <c r="D173" s="88">
        <v>170</v>
      </c>
      <c r="E173" s="89" t="s">
        <v>67</v>
      </c>
      <c r="F173" s="88">
        <v>25</v>
      </c>
      <c r="G173" s="87" t="s">
        <v>184</v>
      </c>
      <c r="H173" s="104">
        <v>2</v>
      </c>
      <c r="I173" s="90">
        <v>11363</v>
      </c>
      <c r="J173" s="90">
        <v>5255</v>
      </c>
      <c r="K173" s="90">
        <v>0</v>
      </c>
      <c r="L173" s="90">
        <v>1088</v>
      </c>
      <c r="M173" s="90">
        <v>17706</v>
      </c>
      <c r="N173" s="87"/>
      <c r="O173" s="90">
        <f t="shared" si="4"/>
        <v>1647.7543038589065</v>
      </c>
      <c r="P173" s="90">
        <f t="shared" si="5"/>
        <v>5527.0104523666269</v>
      </c>
    </row>
    <row r="174" spans="1:16" hidden="1">
      <c r="A174" s="88">
        <v>430</v>
      </c>
      <c r="B174" s="88">
        <v>430170064</v>
      </c>
      <c r="C174" s="87" t="s">
        <v>105</v>
      </c>
      <c r="D174" s="88">
        <v>170</v>
      </c>
      <c r="E174" s="89" t="s">
        <v>67</v>
      </c>
      <c r="F174" s="88">
        <v>64</v>
      </c>
      <c r="G174" s="87" t="s">
        <v>107</v>
      </c>
      <c r="H174" s="104">
        <v>84</v>
      </c>
      <c r="I174" s="90">
        <v>12712</v>
      </c>
      <c r="J174" s="90">
        <v>1861</v>
      </c>
      <c r="K174" s="90">
        <v>0</v>
      </c>
      <c r="L174" s="90">
        <v>1088</v>
      </c>
      <c r="M174" s="90">
        <v>15661</v>
      </c>
      <c r="N174" s="87"/>
      <c r="O174" s="90">
        <f t="shared" si="4"/>
        <v>521.01434995253294</v>
      </c>
      <c r="P174" s="90">
        <f t="shared" si="5"/>
        <v>2107.5562508882413</v>
      </c>
    </row>
    <row r="175" spans="1:16" hidden="1">
      <c r="A175" s="88">
        <v>430</v>
      </c>
      <c r="B175" s="88">
        <v>430170100</v>
      </c>
      <c r="C175" s="87" t="s">
        <v>105</v>
      </c>
      <c r="D175" s="88">
        <v>170</v>
      </c>
      <c r="E175" s="89" t="s">
        <v>67</v>
      </c>
      <c r="F175" s="88">
        <v>100</v>
      </c>
      <c r="G175" s="87" t="s">
        <v>60</v>
      </c>
      <c r="H175" s="104">
        <v>11</v>
      </c>
      <c r="I175" s="90">
        <v>11205</v>
      </c>
      <c r="J175" s="90">
        <v>4248</v>
      </c>
      <c r="K175" s="90">
        <v>0</v>
      </c>
      <c r="L175" s="90">
        <v>1088</v>
      </c>
      <c r="M175" s="90">
        <v>16541</v>
      </c>
      <c r="N175" s="87"/>
      <c r="O175" s="90">
        <f t="shared" si="4"/>
        <v>3882.3343232017214</v>
      </c>
      <c r="P175" s="90">
        <f t="shared" si="5"/>
        <v>5758.3751734425678</v>
      </c>
    </row>
    <row r="176" spans="1:16" hidden="1">
      <c r="A176" s="88">
        <v>430</v>
      </c>
      <c r="B176" s="88">
        <v>430170101</v>
      </c>
      <c r="C176" s="87" t="s">
        <v>105</v>
      </c>
      <c r="D176" s="88">
        <v>170</v>
      </c>
      <c r="E176" s="89" t="s">
        <v>67</v>
      </c>
      <c r="F176" s="88">
        <v>101</v>
      </c>
      <c r="G176" s="87" t="s">
        <v>108</v>
      </c>
      <c r="H176" s="104">
        <v>2</v>
      </c>
      <c r="I176" s="90">
        <v>10889</v>
      </c>
      <c r="J176" s="90">
        <v>3518</v>
      </c>
      <c r="K176" s="90">
        <v>0</v>
      </c>
      <c r="L176" s="90">
        <v>1088</v>
      </c>
      <c r="M176" s="90">
        <v>15495</v>
      </c>
      <c r="N176" s="87"/>
      <c r="O176" s="90">
        <f t="shared" si="4"/>
        <v>769.52706706963727</v>
      </c>
      <c r="P176" s="90">
        <f t="shared" si="5"/>
        <v>3493.5635920977838</v>
      </c>
    </row>
    <row r="177" spans="1:16" hidden="1">
      <c r="A177" s="88">
        <v>430</v>
      </c>
      <c r="B177" s="88">
        <v>430170110</v>
      </c>
      <c r="C177" s="87" t="s">
        <v>105</v>
      </c>
      <c r="D177" s="88">
        <v>170</v>
      </c>
      <c r="E177" s="89" t="s">
        <v>67</v>
      </c>
      <c r="F177" s="88">
        <v>110</v>
      </c>
      <c r="G177" s="87" t="s">
        <v>109</v>
      </c>
      <c r="H177" s="104">
        <v>9</v>
      </c>
      <c r="I177" s="90">
        <v>11918</v>
      </c>
      <c r="J177" s="90">
        <v>3821</v>
      </c>
      <c r="K177" s="90">
        <v>0</v>
      </c>
      <c r="L177" s="90">
        <v>1088</v>
      </c>
      <c r="M177" s="90">
        <v>16827</v>
      </c>
      <c r="N177" s="87"/>
      <c r="O177" s="90">
        <f t="shared" si="4"/>
        <v>541.04800174121556</v>
      </c>
      <c r="P177" s="90">
        <f t="shared" si="5"/>
        <v>3718.5292001126982</v>
      </c>
    </row>
    <row r="178" spans="1:16" hidden="1">
      <c r="A178" s="88">
        <v>430</v>
      </c>
      <c r="B178" s="88">
        <v>430170136</v>
      </c>
      <c r="C178" s="87" t="s">
        <v>105</v>
      </c>
      <c r="D178" s="88">
        <v>170</v>
      </c>
      <c r="E178" s="89" t="s">
        <v>67</v>
      </c>
      <c r="F178" s="88">
        <v>136</v>
      </c>
      <c r="G178" s="87" t="s">
        <v>65</v>
      </c>
      <c r="H178" s="104">
        <v>2</v>
      </c>
      <c r="I178" s="90">
        <v>9940</v>
      </c>
      <c r="J178" s="90">
        <v>3863</v>
      </c>
      <c r="K178" s="90">
        <v>0</v>
      </c>
      <c r="L178" s="90">
        <v>1088</v>
      </c>
      <c r="M178" s="90">
        <v>14891</v>
      </c>
      <c r="N178" s="87"/>
      <c r="O178" s="90">
        <f t="shared" si="4"/>
        <v>1959.7418739266759</v>
      </c>
      <c r="P178" s="90">
        <f t="shared" si="5"/>
        <v>3861.6066242179095</v>
      </c>
    </row>
    <row r="179" spans="1:16" hidden="1">
      <c r="A179" s="88">
        <v>430</v>
      </c>
      <c r="B179" s="88">
        <v>430170139</v>
      </c>
      <c r="C179" s="87" t="s">
        <v>105</v>
      </c>
      <c r="D179" s="88">
        <v>170</v>
      </c>
      <c r="E179" s="89" t="s">
        <v>67</v>
      </c>
      <c r="F179" s="88">
        <v>139</v>
      </c>
      <c r="G179" s="87" t="s">
        <v>66</v>
      </c>
      <c r="H179" s="104">
        <v>3</v>
      </c>
      <c r="I179" s="90">
        <v>11205</v>
      </c>
      <c r="J179" s="90">
        <v>4093</v>
      </c>
      <c r="K179" s="90">
        <v>0</v>
      </c>
      <c r="L179" s="90">
        <v>1088</v>
      </c>
      <c r="M179" s="90">
        <v>16386</v>
      </c>
      <c r="N179" s="87"/>
      <c r="O179" s="90">
        <f t="shared" si="4"/>
        <v>2493.204439982901</v>
      </c>
      <c r="P179" s="90">
        <f t="shared" si="5"/>
        <v>4469.6076530556511</v>
      </c>
    </row>
    <row r="180" spans="1:16" hidden="1">
      <c r="A180" s="88">
        <v>430</v>
      </c>
      <c r="B180" s="88">
        <v>430170141</v>
      </c>
      <c r="C180" s="87" t="s">
        <v>105</v>
      </c>
      <c r="D180" s="88">
        <v>170</v>
      </c>
      <c r="E180" s="89" t="s">
        <v>67</v>
      </c>
      <c r="F180" s="88">
        <v>141</v>
      </c>
      <c r="G180" s="87" t="s">
        <v>111</v>
      </c>
      <c r="H180" s="104">
        <v>206</v>
      </c>
      <c r="I180" s="90">
        <v>11685</v>
      </c>
      <c r="J180" s="90">
        <v>6097</v>
      </c>
      <c r="K180" s="90">
        <v>0</v>
      </c>
      <c r="L180" s="90">
        <v>1088</v>
      </c>
      <c r="M180" s="90">
        <v>18870</v>
      </c>
      <c r="N180" s="87"/>
      <c r="O180" s="90">
        <f t="shared" si="4"/>
        <v>5064.3899881873294</v>
      </c>
      <c r="P180" s="90">
        <f t="shared" si="5"/>
        <v>6692.9630232843774</v>
      </c>
    </row>
    <row r="181" spans="1:16" hidden="1">
      <c r="A181" s="88">
        <v>430</v>
      </c>
      <c r="B181" s="88">
        <v>430170153</v>
      </c>
      <c r="C181" s="87" t="s">
        <v>105</v>
      </c>
      <c r="D181" s="88">
        <v>170</v>
      </c>
      <c r="E181" s="89" t="s">
        <v>67</v>
      </c>
      <c r="F181" s="88">
        <v>153</v>
      </c>
      <c r="G181" s="87" t="s">
        <v>112</v>
      </c>
      <c r="H181" s="104">
        <v>1</v>
      </c>
      <c r="I181" s="90">
        <v>9940</v>
      </c>
      <c r="J181" s="90">
        <v>26</v>
      </c>
      <c r="K181" s="90">
        <v>0</v>
      </c>
      <c r="L181" s="90">
        <v>1088</v>
      </c>
      <c r="M181" s="90">
        <v>11054</v>
      </c>
      <c r="N181" s="87"/>
      <c r="O181" s="90">
        <f t="shared" si="4"/>
        <v>25.415920556368292</v>
      </c>
      <c r="P181" s="90">
        <f t="shared" si="5"/>
        <v>525.93966068793088</v>
      </c>
    </row>
    <row r="182" spans="1:16" hidden="1">
      <c r="A182" s="88">
        <v>430</v>
      </c>
      <c r="B182" s="88">
        <v>430170162</v>
      </c>
      <c r="C182" s="87" t="s">
        <v>105</v>
      </c>
      <c r="D182" s="88">
        <v>170</v>
      </c>
      <c r="E182" s="89" t="s">
        <v>67</v>
      </c>
      <c r="F182" s="88">
        <v>162</v>
      </c>
      <c r="G182" s="87" t="s">
        <v>233</v>
      </c>
      <c r="H182" s="104">
        <v>1</v>
      </c>
      <c r="I182" s="90">
        <v>11837</v>
      </c>
      <c r="J182" s="90">
        <v>3058</v>
      </c>
      <c r="K182" s="90">
        <v>0</v>
      </c>
      <c r="L182" s="90">
        <v>1088</v>
      </c>
      <c r="M182" s="90">
        <v>15983</v>
      </c>
      <c r="N182" s="87"/>
      <c r="O182" s="90">
        <f t="shared" si="4"/>
        <v>2062.0536931648894</v>
      </c>
      <c r="P182" s="90">
        <f t="shared" si="5"/>
        <v>3144.5901647443097</v>
      </c>
    </row>
    <row r="183" spans="1:16" hidden="1">
      <c r="A183" s="88">
        <v>430</v>
      </c>
      <c r="B183" s="88">
        <v>430170170</v>
      </c>
      <c r="C183" s="87" t="s">
        <v>105</v>
      </c>
      <c r="D183" s="88">
        <v>170</v>
      </c>
      <c r="E183" s="89" t="s">
        <v>67</v>
      </c>
      <c r="F183" s="88">
        <v>170</v>
      </c>
      <c r="G183" s="87" t="s">
        <v>67</v>
      </c>
      <c r="H183" s="104">
        <v>504</v>
      </c>
      <c r="I183" s="90">
        <v>12302</v>
      </c>
      <c r="J183" s="90">
        <v>3162</v>
      </c>
      <c r="K183" s="90">
        <v>0</v>
      </c>
      <c r="L183" s="90">
        <v>1088</v>
      </c>
      <c r="M183" s="90">
        <v>16552</v>
      </c>
      <c r="N183" s="87"/>
      <c r="O183" s="90">
        <f t="shared" si="4"/>
        <v>2653.92034488641</v>
      </c>
      <c r="P183" s="90">
        <f t="shared" si="5"/>
        <v>4805.6049975545284</v>
      </c>
    </row>
    <row r="184" spans="1:16" hidden="1">
      <c r="A184" s="88">
        <v>430</v>
      </c>
      <c r="B184" s="88">
        <v>430170174</v>
      </c>
      <c r="C184" s="87" t="s">
        <v>105</v>
      </c>
      <c r="D184" s="88">
        <v>170</v>
      </c>
      <c r="E184" s="89" t="s">
        <v>67</v>
      </c>
      <c r="F184" s="88">
        <v>174</v>
      </c>
      <c r="G184" s="87" t="s">
        <v>114</v>
      </c>
      <c r="H184" s="104">
        <v>64</v>
      </c>
      <c r="I184" s="90">
        <v>11129</v>
      </c>
      <c r="J184" s="90">
        <v>7979</v>
      </c>
      <c r="K184" s="90">
        <v>0</v>
      </c>
      <c r="L184" s="90">
        <v>1088</v>
      </c>
      <c r="M184" s="90">
        <v>20196</v>
      </c>
      <c r="N184" s="87"/>
      <c r="O184" s="90">
        <f t="shared" si="4"/>
        <v>3471.930221122997</v>
      </c>
      <c r="P184" s="90">
        <f t="shared" si="5"/>
        <v>7970.6417549888647</v>
      </c>
    </row>
    <row r="185" spans="1:16" hidden="1">
      <c r="A185" s="88">
        <v>430</v>
      </c>
      <c r="B185" s="88">
        <v>430170198</v>
      </c>
      <c r="C185" s="87" t="s">
        <v>105</v>
      </c>
      <c r="D185" s="88">
        <v>170</v>
      </c>
      <c r="E185" s="89" t="s">
        <v>67</v>
      </c>
      <c r="F185" s="88">
        <v>198</v>
      </c>
      <c r="G185" s="87" t="s">
        <v>68</v>
      </c>
      <c r="H185" s="104">
        <v>3</v>
      </c>
      <c r="I185" s="90">
        <v>10889</v>
      </c>
      <c r="J185" s="90">
        <v>5580</v>
      </c>
      <c r="K185" s="90">
        <v>0</v>
      </c>
      <c r="L185" s="90">
        <v>1088</v>
      </c>
      <c r="M185" s="90">
        <v>17557</v>
      </c>
      <c r="N185" s="87"/>
      <c r="O185" s="90">
        <f t="shared" si="4"/>
        <v>2119.6154367594554</v>
      </c>
      <c r="P185" s="90">
        <f t="shared" si="5"/>
        <v>5564.7023095156001</v>
      </c>
    </row>
    <row r="186" spans="1:16" hidden="1">
      <c r="A186" s="88">
        <v>430</v>
      </c>
      <c r="B186" s="88">
        <v>430170213</v>
      </c>
      <c r="C186" s="87" t="s">
        <v>105</v>
      </c>
      <c r="D186" s="88">
        <v>170</v>
      </c>
      <c r="E186" s="89" t="s">
        <v>67</v>
      </c>
      <c r="F186" s="88">
        <v>213</v>
      </c>
      <c r="G186" s="87" t="s">
        <v>116</v>
      </c>
      <c r="H186" s="104">
        <v>2</v>
      </c>
      <c r="I186" s="90">
        <v>9940</v>
      </c>
      <c r="J186" s="90">
        <v>8019</v>
      </c>
      <c r="K186" s="90">
        <v>0</v>
      </c>
      <c r="L186" s="90">
        <v>1088</v>
      </c>
      <c r="M186" s="90">
        <v>19047</v>
      </c>
      <c r="N186" s="87"/>
      <c r="O186" s="90">
        <f t="shared" si="4"/>
        <v>4348.0280257054837</v>
      </c>
      <c r="P186" s="90">
        <f t="shared" si="5"/>
        <v>8507.7784329545902</v>
      </c>
    </row>
    <row r="187" spans="1:16" hidden="1">
      <c r="A187" s="88">
        <v>430</v>
      </c>
      <c r="B187" s="88">
        <v>430170271</v>
      </c>
      <c r="C187" s="87" t="s">
        <v>105</v>
      </c>
      <c r="D187" s="88">
        <v>170</v>
      </c>
      <c r="E187" s="89" t="s">
        <v>67</v>
      </c>
      <c r="F187" s="88">
        <v>271</v>
      </c>
      <c r="G187" s="87" t="s">
        <v>117</v>
      </c>
      <c r="H187" s="104">
        <v>17</v>
      </c>
      <c r="I187" s="90">
        <v>11012</v>
      </c>
      <c r="J187" s="90">
        <v>3217</v>
      </c>
      <c r="K187" s="90">
        <v>0</v>
      </c>
      <c r="L187" s="90">
        <v>1088</v>
      </c>
      <c r="M187" s="90">
        <v>15317</v>
      </c>
      <c r="N187" s="87"/>
      <c r="O187" s="90">
        <f t="shared" si="4"/>
        <v>1120.481610324081</v>
      </c>
      <c r="P187" s="90">
        <f t="shared" si="5"/>
        <v>3197.0577884301983</v>
      </c>
    </row>
    <row r="188" spans="1:16" hidden="1">
      <c r="A188" s="88">
        <v>430</v>
      </c>
      <c r="B188" s="88">
        <v>430170314</v>
      </c>
      <c r="C188" s="87" t="s">
        <v>105</v>
      </c>
      <c r="D188" s="88">
        <v>170</v>
      </c>
      <c r="E188" s="89" t="s">
        <v>67</v>
      </c>
      <c r="F188" s="88">
        <v>314</v>
      </c>
      <c r="G188" s="87" t="s">
        <v>30</v>
      </c>
      <c r="H188" s="104">
        <v>2</v>
      </c>
      <c r="I188" s="90">
        <v>13996.621915360309</v>
      </c>
      <c r="J188" s="90">
        <v>11175</v>
      </c>
      <c r="K188" s="90">
        <v>0</v>
      </c>
      <c r="L188" s="90">
        <v>1088</v>
      </c>
      <c r="M188" s="90">
        <v>26259.621915360309</v>
      </c>
      <c r="N188" s="87"/>
      <c r="O188" s="90">
        <f t="shared" si="4"/>
        <v>5760.968862766953</v>
      </c>
      <c r="P188" s="90">
        <f t="shared" si="5"/>
        <v>11640.660274466056</v>
      </c>
    </row>
    <row r="189" spans="1:16" hidden="1">
      <c r="A189" s="88">
        <v>430</v>
      </c>
      <c r="B189" s="88">
        <v>430170321</v>
      </c>
      <c r="C189" s="87" t="s">
        <v>105</v>
      </c>
      <c r="D189" s="88">
        <v>170</v>
      </c>
      <c r="E189" s="89" t="s">
        <v>67</v>
      </c>
      <c r="F189" s="88">
        <v>321</v>
      </c>
      <c r="G189" s="87" t="s">
        <v>118</v>
      </c>
      <c r="H189" s="104">
        <v>6</v>
      </c>
      <c r="I189" s="90">
        <v>13130</v>
      </c>
      <c r="J189" s="90">
        <v>6777</v>
      </c>
      <c r="K189" s="90">
        <v>0</v>
      </c>
      <c r="L189" s="90">
        <v>1088</v>
      </c>
      <c r="M189" s="90">
        <v>20995</v>
      </c>
      <c r="N189" s="87"/>
      <c r="O189" s="90">
        <f t="shared" si="4"/>
        <v>6450.8391425766094</v>
      </c>
      <c r="P189" s="90">
        <f t="shared" si="5"/>
        <v>7237.4856265701746</v>
      </c>
    </row>
    <row r="190" spans="1:16" hidden="1">
      <c r="A190" s="88">
        <v>430</v>
      </c>
      <c r="B190" s="88">
        <v>430170348</v>
      </c>
      <c r="C190" s="87" t="s">
        <v>105</v>
      </c>
      <c r="D190" s="88">
        <v>170</v>
      </c>
      <c r="E190" s="89" t="s">
        <v>67</v>
      </c>
      <c r="F190" s="88">
        <v>348</v>
      </c>
      <c r="G190" s="87" t="s">
        <v>104</v>
      </c>
      <c r="H190" s="104">
        <v>5</v>
      </c>
      <c r="I190" s="90">
        <v>13364</v>
      </c>
      <c r="J190" s="90">
        <v>0</v>
      </c>
      <c r="K190" s="90">
        <v>0</v>
      </c>
      <c r="L190" s="90">
        <v>1088</v>
      </c>
      <c r="M190" s="90">
        <v>14452</v>
      </c>
      <c r="N190" s="87"/>
      <c r="O190" s="90">
        <f t="shared" si="4"/>
        <v>0</v>
      </c>
      <c r="P190" s="90">
        <f t="shared" si="5"/>
        <v>261.6822385911546</v>
      </c>
    </row>
    <row r="191" spans="1:16" hidden="1">
      <c r="A191" s="88">
        <v>430</v>
      </c>
      <c r="B191" s="88">
        <v>430170600</v>
      </c>
      <c r="C191" s="87" t="s">
        <v>105</v>
      </c>
      <c r="D191" s="88">
        <v>170</v>
      </c>
      <c r="E191" s="89" t="s">
        <v>67</v>
      </c>
      <c r="F191" s="88">
        <v>600</v>
      </c>
      <c r="G191" s="87" t="s">
        <v>142</v>
      </c>
      <c r="H191" s="104">
        <v>1</v>
      </c>
      <c r="I191" s="90">
        <v>14110</v>
      </c>
      <c r="J191" s="90">
        <v>6507</v>
      </c>
      <c r="K191" s="90">
        <v>0</v>
      </c>
      <c r="L191" s="90">
        <v>1088</v>
      </c>
      <c r="M191" s="90">
        <v>21705</v>
      </c>
      <c r="N191" s="87"/>
      <c r="O191" s="90">
        <f t="shared" si="4"/>
        <v>3444.9047045655389</v>
      </c>
      <c r="P191" s="90">
        <f t="shared" si="5"/>
        <v>6506.6933742808287</v>
      </c>
    </row>
    <row r="192" spans="1:16" hidden="1">
      <c r="A192" s="88">
        <v>430</v>
      </c>
      <c r="B192" s="88">
        <v>430170616</v>
      </c>
      <c r="C192" s="87" t="s">
        <v>105</v>
      </c>
      <c r="D192" s="88">
        <v>170</v>
      </c>
      <c r="E192" s="89" t="s">
        <v>67</v>
      </c>
      <c r="F192" s="88">
        <v>616</v>
      </c>
      <c r="G192" s="87" t="s">
        <v>87</v>
      </c>
      <c r="H192" s="104">
        <v>1</v>
      </c>
      <c r="I192" s="90">
        <v>9940</v>
      </c>
      <c r="J192" s="90">
        <v>3479</v>
      </c>
      <c r="K192" s="90">
        <v>0</v>
      </c>
      <c r="L192" s="90">
        <v>1088</v>
      </c>
      <c r="M192" s="90">
        <v>14507</v>
      </c>
      <c r="N192" s="87"/>
      <c r="O192" s="90">
        <f t="shared" si="4"/>
        <v>1120.874602598351</v>
      </c>
      <c r="P192" s="90">
        <f t="shared" si="5"/>
        <v>3861.8731911273735</v>
      </c>
    </row>
    <row r="193" spans="1:16" hidden="1">
      <c r="A193" s="88">
        <v>430</v>
      </c>
      <c r="B193" s="88">
        <v>430170620</v>
      </c>
      <c r="C193" s="87" t="s">
        <v>105</v>
      </c>
      <c r="D193" s="88">
        <v>170</v>
      </c>
      <c r="E193" s="89" t="s">
        <v>67</v>
      </c>
      <c r="F193" s="88">
        <v>620</v>
      </c>
      <c r="G193" s="87" t="s">
        <v>121</v>
      </c>
      <c r="H193" s="104">
        <v>7</v>
      </c>
      <c r="I193" s="90">
        <v>12337</v>
      </c>
      <c r="J193" s="90">
        <v>6733</v>
      </c>
      <c r="K193" s="90">
        <v>0</v>
      </c>
      <c r="L193" s="90">
        <v>1088</v>
      </c>
      <c r="M193" s="90">
        <v>20158</v>
      </c>
      <c r="N193" s="87"/>
      <c r="O193" s="90">
        <f t="shared" si="4"/>
        <v>4956.6952455440987</v>
      </c>
      <c r="P193" s="90">
        <f t="shared" si="5"/>
        <v>7169.1189038206758</v>
      </c>
    </row>
    <row r="194" spans="1:16" hidden="1">
      <c r="A194" s="88">
        <v>430</v>
      </c>
      <c r="B194" s="88">
        <v>430170673</v>
      </c>
      <c r="C194" s="87" t="s">
        <v>105</v>
      </c>
      <c r="D194" s="88">
        <v>170</v>
      </c>
      <c r="E194" s="89" t="s">
        <v>67</v>
      </c>
      <c r="F194" s="88">
        <v>673</v>
      </c>
      <c r="G194" s="87" t="s">
        <v>143</v>
      </c>
      <c r="H194" s="104">
        <v>1</v>
      </c>
      <c r="I194" s="90">
        <v>9940</v>
      </c>
      <c r="J194" s="90">
        <v>6383</v>
      </c>
      <c r="K194" s="90">
        <v>0</v>
      </c>
      <c r="L194" s="90">
        <v>1088</v>
      </c>
      <c r="M194" s="90">
        <v>17411</v>
      </c>
      <c r="N194" s="87"/>
      <c r="O194" s="90">
        <f t="shared" si="4"/>
        <v>2182.4242388971161</v>
      </c>
      <c r="P194" s="90">
        <f t="shared" si="5"/>
        <v>6382.1833497675088</v>
      </c>
    </row>
    <row r="195" spans="1:16" hidden="1">
      <c r="A195" s="88">
        <v>430</v>
      </c>
      <c r="B195" s="88">
        <v>430170690</v>
      </c>
      <c r="C195" s="87" t="s">
        <v>105</v>
      </c>
      <c r="D195" s="88">
        <v>170</v>
      </c>
      <c r="E195" s="89" t="s">
        <v>67</v>
      </c>
      <c r="F195" s="88">
        <v>690</v>
      </c>
      <c r="G195" s="87" t="s">
        <v>182</v>
      </c>
      <c r="H195" s="104">
        <v>1</v>
      </c>
      <c r="I195" s="90">
        <v>11837</v>
      </c>
      <c r="J195" s="90">
        <v>4836</v>
      </c>
      <c r="K195" s="90">
        <v>0</v>
      </c>
      <c r="L195" s="90">
        <v>1088</v>
      </c>
      <c r="M195" s="90">
        <v>17761</v>
      </c>
      <c r="N195" s="87"/>
      <c r="O195" s="90">
        <f t="shared" si="4"/>
        <v>1738.2098458375349</v>
      </c>
      <c r="P195" s="90">
        <f t="shared" si="5"/>
        <v>4836.0286870183991</v>
      </c>
    </row>
    <row r="196" spans="1:16" hidden="1">
      <c r="A196" s="88">
        <v>430</v>
      </c>
      <c r="B196" s="88">
        <v>430170695</v>
      </c>
      <c r="C196" s="87" t="s">
        <v>105</v>
      </c>
      <c r="D196" s="88">
        <v>170</v>
      </c>
      <c r="E196" s="89" t="s">
        <v>67</v>
      </c>
      <c r="F196" s="88">
        <v>695</v>
      </c>
      <c r="G196" s="87" t="s">
        <v>122</v>
      </c>
      <c r="H196" s="104">
        <v>2</v>
      </c>
      <c r="I196" s="90">
        <v>11837</v>
      </c>
      <c r="J196" s="90">
        <v>7628</v>
      </c>
      <c r="K196" s="90">
        <v>0</v>
      </c>
      <c r="L196" s="90">
        <v>1088</v>
      </c>
      <c r="M196" s="90">
        <v>20553</v>
      </c>
      <c r="N196" s="87"/>
      <c r="O196" s="90">
        <f t="shared" si="4"/>
        <v>4734.18853102305</v>
      </c>
      <c r="P196" s="90">
        <f t="shared" si="5"/>
        <v>7752.2529520052376</v>
      </c>
    </row>
    <row r="197" spans="1:16" hidden="1">
      <c r="A197" s="88">
        <v>430</v>
      </c>
      <c r="B197" s="88">
        <v>430170710</v>
      </c>
      <c r="C197" s="87" t="s">
        <v>105</v>
      </c>
      <c r="D197" s="88">
        <v>170</v>
      </c>
      <c r="E197" s="89" t="s">
        <v>67</v>
      </c>
      <c r="F197" s="88">
        <v>710</v>
      </c>
      <c r="G197" s="87" t="s">
        <v>73</v>
      </c>
      <c r="H197" s="104">
        <v>4</v>
      </c>
      <c r="I197" s="90">
        <v>11363</v>
      </c>
      <c r="J197" s="90">
        <v>5492</v>
      </c>
      <c r="K197" s="90">
        <v>0</v>
      </c>
      <c r="L197" s="90">
        <v>1088</v>
      </c>
      <c r="M197" s="90">
        <v>17943</v>
      </c>
      <c r="N197" s="87"/>
      <c r="O197" s="90">
        <f t="shared" si="4"/>
        <v>1688.2013636731281</v>
      </c>
      <c r="P197" s="90">
        <f t="shared" si="5"/>
        <v>5517.2115362920595</v>
      </c>
    </row>
    <row r="198" spans="1:16" hidden="1">
      <c r="A198" s="88">
        <v>430</v>
      </c>
      <c r="B198" s="88">
        <v>430170725</v>
      </c>
      <c r="C198" s="87" t="s">
        <v>105</v>
      </c>
      <c r="D198" s="88">
        <v>170</v>
      </c>
      <c r="E198" s="89" t="s">
        <v>67</v>
      </c>
      <c r="F198" s="88">
        <v>725</v>
      </c>
      <c r="G198" s="87" t="s">
        <v>123</v>
      </c>
      <c r="H198" s="104">
        <v>14</v>
      </c>
      <c r="I198" s="90">
        <v>11364</v>
      </c>
      <c r="J198" s="90">
        <v>3692</v>
      </c>
      <c r="K198" s="90">
        <v>0</v>
      </c>
      <c r="L198" s="90">
        <v>1088</v>
      </c>
      <c r="M198" s="90">
        <v>16144</v>
      </c>
      <c r="N198" s="87"/>
      <c r="O198" s="90">
        <f t="shared" si="4"/>
        <v>2531.9628660266026</v>
      </c>
      <c r="P198" s="90">
        <f t="shared" si="5"/>
        <v>4995.673100147249</v>
      </c>
    </row>
    <row r="199" spans="1:16" hidden="1">
      <c r="A199" s="88">
        <v>430</v>
      </c>
      <c r="B199" s="88">
        <v>430170730</v>
      </c>
      <c r="C199" s="87" t="s">
        <v>105</v>
      </c>
      <c r="D199" s="88">
        <v>170</v>
      </c>
      <c r="E199" s="89" t="s">
        <v>67</v>
      </c>
      <c r="F199" s="88">
        <v>730</v>
      </c>
      <c r="G199" s="87" t="s">
        <v>124</v>
      </c>
      <c r="H199" s="104">
        <v>6</v>
      </c>
      <c r="I199" s="90">
        <v>12551</v>
      </c>
      <c r="J199" s="90">
        <v>4650</v>
      </c>
      <c r="K199" s="90">
        <v>0</v>
      </c>
      <c r="L199" s="90">
        <v>1088</v>
      </c>
      <c r="M199" s="90">
        <v>18289</v>
      </c>
      <c r="N199" s="87"/>
      <c r="O199" s="90">
        <f t="shared" si="4"/>
        <v>2512.6544153353916</v>
      </c>
      <c r="P199" s="90">
        <f t="shared" si="5"/>
        <v>4796.284306820744</v>
      </c>
    </row>
    <row r="200" spans="1:16" hidden="1">
      <c r="A200" s="88">
        <v>430</v>
      </c>
      <c r="B200" s="88">
        <v>430170735</v>
      </c>
      <c r="C200" s="87" t="s">
        <v>105</v>
      </c>
      <c r="D200" s="88">
        <v>170</v>
      </c>
      <c r="E200" s="89" t="s">
        <v>67</v>
      </c>
      <c r="F200" s="88">
        <v>735</v>
      </c>
      <c r="G200" s="87" t="s">
        <v>125</v>
      </c>
      <c r="H200" s="104">
        <v>2</v>
      </c>
      <c r="I200" s="90">
        <v>10889</v>
      </c>
      <c r="J200" s="90">
        <v>5134</v>
      </c>
      <c r="K200" s="90">
        <v>0</v>
      </c>
      <c r="L200" s="90">
        <v>1088</v>
      </c>
      <c r="M200" s="90">
        <v>17111</v>
      </c>
      <c r="N200" s="87"/>
      <c r="O200" s="90">
        <f t="shared" si="4"/>
        <v>1768.1304662866096</v>
      </c>
      <c r="P200" s="90">
        <f t="shared" si="5"/>
        <v>5133.9909814267903</v>
      </c>
    </row>
    <row r="201" spans="1:16" hidden="1">
      <c r="A201" s="88">
        <v>430</v>
      </c>
      <c r="B201" s="88">
        <v>430170775</v>
      </c>
      <c r="C201" s="87" t="s">
        <v>105</v>
      </c>
      <c r="D201" s="88">
        <v>170</v>
      </c>
      <c r="E201" s="89" t="s">
        <v>67</v>
      </c>
      <c r="F201" s="88">
        <v>775</v>
      </c>
      <c r="G201" s="87" t="s">
        <v>126</v>
      </c>
      <c r="H201" s="104">
        <v>3</v>
      </c>
      <c r="I201" s="90">
        <v>13085</v>
      </c>
      <c r="J201" s="90">
        <v>3689</v>
      </c>
      <c r="K201" s="90">
        <v>0</v>
      </c>
      <c r="L201" s="90">
        <v>1088</v>
      </c>
      <c r="M201" s="90">
        <v>17862</v>
      </c>
      <c r="N201" s="87"/>
      <c r="O201" s="90">
        <f t="shared" si="4"/>
        <v>1192.4725287255496</v>
      </c>
      <c r="P201" s="90">
        <f t="shared" si="5"/>
        <v>3686.9142465300429</v>
      </c>
    </row>
    <row r="202" spans="1:16" hidden="1">
      <c r="A202" s="88">
        <v>432</v>
      </c>
      <c r="B202" s="88">
        <v>432712020</v>
      </c>
      <c r="C202" s="87" t="s">
        <v>129</v>
      </c>
      <c r="D202" s="88">
        <v>712</v>
      </c>
      <c r="E202" s="89" t="s">
        <v>130</v>
      </c>
      <c r="F202" s="88">
        <v>20</v>
      </c>
      <c r="G202" s="87" t="s">
        <v>131</v>
      </c>
      <c r="H202" s="104">
        <v>80</v>
      </c>
      <c r="I202" s="90">
        <v>10785</v>
      </c>
      <c r="J202" s="90">
        <v>3377</v>
      </c>
      <c r="K202" s="90">
        <v>0</v>
      </c>
      <c r="L202" s="90">
        <v>1088</v>
      </c>
      <c r="M202" s="90">
        <v>15250</v>
      </c>
      <c r="N202" s="87"/>
      <c r="O202" s="90">
        <f t="shared" ref="O202:O265" si="6">IF(VLOOKUP($F202,rabovefnd,16)&lt;100,0,((VLOOKUP($F202,rabovefnd,16)/100*$I202)-$I202))</f>
        <v>1746.0311330503027</v>
      </c>
      <c r="P202" s="90">
        <f t="shared" ref="P202:P265" si="7">IF(VLOOKUP($F202,rabovefnd,17)&lt;100,0,((VLOOKUP($F202,rabovefnd,17)/100*$I202)-$I202))</f>
        <v>3370.6276944625097</v>
      </c>
    </row>
    <row r="203" spans="1:16" hidden="1">
      <c r="A203" s="88">
        <v>432</v>
      </c>
      <c r="B203" s="88">
        <v>432712172</v>
      </c>
      <c r="C203" s="87" t="s">
        <v>129</v>
      </c>
      <c r="D203" s="88">
        <v>712</v>
      </c>
      <c r="E203" s="89" t="s">
        <v>130</v>
      </c>
      <c r="F203" s="88">
        <v>172</v>
      </c>
      <c r="G203" s="87" t="s">
        <v>264</v>
      </c>
      <c r="H203" s="104">
        <v>1</v>
      </c>
      <c r="I203" s="90">
        <v>9754</v>
      </c>
      <c r="J203" s="90">
        <v>7095</v>
      </c>
      <c r="K203" s="90">
        <v>0</v>
      </c>
      <c r="L203" s="90">
        <v>1088</v>
      </c>
      <c r="M203" s="90">
        <v>17937</v>
      </c>
      <c r="N203" s="87"/>
      <c r="O203" s="90">
        <f t="shared" si="6"/>
        <v>3888.0258746266172</v>
      </c>
      <c r="P203" s="90">
        <f t="shared" si="7"/>
        <v>7092.0615280040729</v>
      </c>
    </row>
    <row r="204" spans="1:16" hidden="1">
      <c r="A204" s="88">
        <v>432</v>
      </c>
      <c r="B204" s="88">
        <v>432712261</v>
      </c>
      <c r="C204" s="87" t="s">
        <v>129</v>
      </c>
      <c r="D204" s="88">
        <v>712</v>
      </c>
      <c r="E204" s="89" t="s">
        <v>130</v>
      </c>
      <c r="F204" s="88">
        <v>261</v>
      </c>
      <c r="G204" s="87" t="s">
        <v>133</v>
      </c>
      <c r="H204" s="104">
        <v>24</v>
      </c>
      <c r="I204" s="90">
        <v>10195</v>
      </c>
      <c r="J204" s="90">
        <v>7627</v>
      </c>
      <c r="K204" s="90">
        <v>0</v>
      </c>
      <c r="L204" s="90">
        <v>1088</v>
      </c>
      <c r="M204" s="90">
        <v>18910</v>
      </c>
      <c r="N204" s="87"/>
      <c r="O204" s="90">
        <f t="shared" si="6"/>
        <v>2821.0593549804253</v>
      </c>
      <c r="P204" s="90">
        <f t="shared" si="7"/>
        <v>7619.9841204996919</v>
      </c>
    </row>
    <row r="205" spans="1:16" hidden="1">
      <c r="A205" s="88">
        <v>432</v>
      </c>
      <c r="B205" s="88">
        <v>432712300</v>
      </c>
      <c r="C205" s="87" t="s">
        <v>129</v>
      </c>
      <c r="D205" s="88">
        <v>712</v>
      </c>
      <c r="E205" s="89" t="s">
        <v>130</v>
      </c>
      <c r="F205" s="88">
        <v>300</v>
      </c>
      <c r="G205" s="87" t="s">
        <v>134</v>
      </c>
      <c r="H205" s="104">
        <v>1</v>
      </c>
      <c r="I205" s="90">
        <v>9754</v>
      </c>
      <c r="J205" s="90">
        <v>19534</v>
      </c>
      <c r="K205" s="90">
        <v>0</v>
      </c>
      <c r="L205" s="90">
        <v>1088</v>
      </c>
      <c r="M205" s="90">
        <v>30376</v>
      </c>
      <c r="N205" s="87"/>
      <c r="O205" s="90">
        <f t="shared" si="6"/>
        <v>14118.99059671431</v>
      </c>
      <c r="P205" s="90">
        <f t="shared" si="7"/>
        <v>23119.220606493567</v>
      </c>
    </row>
    <row r="206" spans="1:16" hidden="1">
      <c r="A206" s="88">
        <v>432</v>
      </c>
      <c r="B206" s="88">
        <v>432712645</v>
      </c>
      <c r="C206" s="87" t="s">
        <v>129</v>
      </c>
      <c r="D206" s="88">
        <v>712</v>
      </c>
      <c r="E206" s="89" t="s">
        <v>130</v>
      </c>
      <c r="F206" s="88">
        <v>645</v>
      </c>
      <c r="G206" s="87" t="s">
        <v>135</v>
      </c>
      <c r="H206" s="104">
        <v>45</v>
      </c>
      <c r="I206" s="90">
        <v>11702</v>
      </c>
      <c r="J206" s="90">
        <v>5501</v>
      </c>
      <c r="K206" s="90">
        <v>0</v>
      </c>
      <c r="L206" s="90">
        <v>1088</v>
      </c>
      <c r="M206" s="90">
        <v>18291</v>
      </c>
      <c r="N206" s="87"/>
      <c r="O206" s="90">
        <f t="shared" si="6"/>
        <v>3929.0818129265517</v>
      </c>
      <c r="P206" s="90">
        <f t="shared" si="7"/>
        <v>5527.7135650315831</v>
      </c>
    </row>
    <row r="207" spans="1:16" hidden="1">
      <c r="A207" s="88">
        <v>432</v>
      </c>
      <c r="B207" s="88">
        <v>432712660</v>
      </c>
      <c r="C207" s="87" t="s">
        <v>129</v>
      </c>
      <c r="D207" s="88">
        <v>712</v>
      </c>
      <c r="E207" s="89" t="s">
        <v>130</v>
      </c>
      <c r="F207" s="88">
        <v>660</v>
      </c>
      <c r="G207" s="87" t="s">
        <v>136</v>
      </c>
      <c r="H207" s="104">
        <v>84</v>
      </c>
      <c r="I207" s="90">
        <v>11440</v>
      </c>
      <c r="J207" s="90">
        <v>12214</v>
      </c>
      <c r="K207" s="90">
        <v>0</v>
      </c>
      <c r="L207" s="90">
        <v>1088</v>
      </c>
      <c r="M207" s="90">
        <v>24742</v>
      </c>
      <c r="N207" s="87"/>
      <c r="O207" s="90">
        <f t="shared" si="6"/>
        <v>9205.5311619714848</v>
      </c>
      <c r="P207" s="90">
        <f t="shared" si="7"/>
        <v>12224.223260174505</v>
      </c>
    </row>
    <row r="208" spans="1:16" hidden="1">
      <c r="A208" s="88">
        <v>432</v>
      </c>
      <c r="B208" s="88">
        <v>432712712</v>
      </c>
      <c r="C208" s="87" t="s">
        <v>129</v>
      </c>
      <c r="D208" s="88">
        <v>712</v>
      </c>
      <c r="E208" s="89" t="s">
        <v>130</v>
      </c>
      <c r="F208" s="88">
        <v>712</v>
      </c>
      <c r="G208" s="87" t="s">
        <v>130</v>
      </c>
      <c r="H208" s="104">
        <v>17</v>
      </c>
      <c r="I208" s="90">
        <v>11651</v>
      </c>
      <c r="J208" s="90">
        <v>8513</v>
      </c>
      <c r="K208" s="90">
        <v>0</v>
      </c>
      <c r="L208" s="90">
        <v>1088</v>
      </c>
      <c r="M208" s="90">
        <v>21252</v>
      </c>
      <c r="N208" s="87"/>
      <c r="O208" s="90">
        <f t="shared" si="6"/>
        <v>5608.3377403159284</v>
      </c>
      <c r="P208" s="90">
        <f t="shared" si="7"/>
        <v>8618.1592876697905</v>
      </c>
    </row>
    <row r="209" spans="1:16" hidden="1">
      <c r="A209" s="88">
        <v>435</v>
      </c>
      <c r="B209" s="88">
        <v>435301031</v>
      </c>
      <c r="C209" s="87" t="s">
        <v>137</v>
      </c>
      <c r="D209" s="88">
        <v>301</v>
      </c>
      <c r="E209" s="89" t="s">
        <v>138</v>
      </c>
      <c r="F209" s="88">
        <v>31</v>
      </c>
      <c r="G209" s="87" t="s">
        <v>80</v>
      </c>
      <c r="H209" s="104">
        <v>62</v>
      </c>
      <c r="I209" s="90">
        <v>11717</v>
      </c>
      <c r="J209" s="90">
        <v>6265</v>
      </c>
      <c r="K209" s="90">
        <v>0</v>
      </c>
      <c r="L209" s="90">
        <v>1088</v>
      </c>
      <c r="M209" s="90">
        <v>19070</v>
      </c>
      <c r="N209" s="87"/>
      <c r="O209" s="90">
        <f t="shared" si="6"/>
        <v>3102.7707936026072</v>
      </c>
      <c r="P209" s="90">
        <f t="shared" si="7"/>
        <v>6265.380060626896</v>
      </c>
    </row>
    <row r="210" spans="1:16" hidden="1">
      <c r="A210" s="88">
        <v>435</v>
      </c>
      <c r="B210" s="88">
        <v>435301048</v>
      </c>
      <c r="C210" s="87" t="s">
        <v>137</v>
      </c>
      <c r="D210" s="88">
        <v>301</v>
      </c>
      <c r="E210" s="89" t="s">
        <v>138</v>
      </c>
      <c r="F210" s="88">
        <v>48</v>
      </c>
      <c r="G210" s="87" t="s">
        <v>224</v>
      </c>
      <c r="H210" s="104">
        <v>1</v>
      </c>
      <c r="I210" s="90">
        <v>11611</v>
      </c>
      <c r="J210" s="90">
        <v>10388</v>
      </c>
      <c r="K210" s="90">
        <v>0</v>
      </c>
      <c r="L210" s="90">
        <v>1088</v>
      </c>
      <c r="M210" s="90">
        <v>23087</v>
      </c>
      <c r="N210" s="87"/>
      <c r="O210" s="90">
        <f t="shared" si="6"/>
        <v>5870.1388192605627</v>
      </c>
      <c r="P210" s="90">
        <f t="shared" si="7"/>
        <v>10387.092106888311</v>
      </c>
    </row>
    <row r="211" spans="1:16" hidden="1">
      <c r="A211" s="88">
        <v>435</v>
      </c>
      <c r="B211" s="88">
        <v>435301056</v>
      </c>
      <c r="C211" s="87" t="s">
        <v>137</v>
      </c>
      <c r="D211" s="88">
        <v>301</v>
      </c>
      <c r="E211" s="89" t="s">
        <v>138</v>
      </c>
      <c r="F211" s="88">
        <v>56</v>
      </c>
      <c r="G211" s="87" t="s">
        <v>139</v>
      </c>
      <c r="H211" s="104">
        <v>93</v>
      </c>
      <c r="I211" s="90">
        <v>11316</v>
      </c>
      <c r="J211" s="90">
        <v>4311</v>
      </c>
      <c r="K211" s="90">
        <v>0</v>
      </c>
      <c r="L211" s="90">
        <v>1088</v>
      </c>
      <c r="M211" s="90">
        <v>16715</v>
      </c>
      <c r="N211" s="87"/>
      <c r="O211" s="90">
        <f t="shared" si="6"/>
        <v>1793.4385756591619</v>
      </c>
      <c r="P211" s="90">
        <f t="shared" si="7"/>
        <v>4396.1127747697828</v>
      </c>
    </row>
    <row r="212" spans="1:16" hidden="1">
      <c r="A212" s="88">
        <v>435</v>
      </c>
      <c r="B212" s="88">
        <v>435301079</v>
      </c>
      <c r="C212" s="87" t="s">
        <v>137</v>
      </c>
      <c r="D212" s="88">
        <v>301</v>
      </c>
      <c r="E212" s="89" t="s">
        <v>138</v>
      </c>
      <c r="F212" s="88">
        <v>79</v>
      </c>
      <c r="G212" s="87" t="s">
        <v>90</v>
      </c>
      <c r="H212" s="104">
        <v>162</v>
      </c>
      <c r="I212" s="90">
        <v>12081</v>
      </c>
      <c r="J212" s="90">
        <v>34</v>
      </c>
      <c r="K212" s="90">
        <v>0</v>
      </c>
      <c r="L212" s="90">
        <v>1088</v>
      </c>
      <c r="M212" s="90">
        <v>13203</v>
      </c>
      <c r="N212" s="87"/>
      <c r="O212" s="90">
        <f t="shared" si="6"/>
        <v>0</v>
      </c>
      <c r="P212" s="90">
        <f t="shared" si="7"/>
        <v>1223.9012601529175</v>
      </c>
    </row>
    <row r="213" spans="1:16" hidden="1">
      <c r="A213" s="88">
        <v>435</v>
      </c>
      <c r="B213" s="88">
        <v>435301149</v>
      </c>
      <c r="C213" s="87" t="s">
        <v>137</v>
      </c>
      <c r="D213" s="88">
        <v>301</v>
      </c>
      <c r="E213" s="89" t="s">
        <v>138</v>
      </c>
      <c r="F213" s="88">
        <v>149</v>
      </c>
      <c r="G213" s="87" t="s">
        <v>81</v>
      </c>
      <c r="H213" s="104">
        <v>3</v>
      </c>
      <c r="I213" s="90">
        <v>18088</v>
      </c>
      <c r="J213" s="90">
        <v>0</v>
      </c>
      <c r="K213" s="90">
        <v>0</v>
      </c>
      <c r="L213" s="90">
        <v>1088</v>
      </c>
      <c r="M213" s="90">
        <v>19176</v>
      </c>
      <c r="N213" s="87"/>
      <c r="O213" s="90">
        <f t="shared" si="6"/>
        <v>0</v>
      </c>
      <c r="P213" s="90">
        <f t="shared" si="7"/>
        <v>668.47280969694475</v>
      </c>
    </row>
    <row r="214" spans="1:16" hidden="1">
      <c r="A214" s="88">
        <v>435</v>
      </c>
      <c r="B214" s="88">
        <v>435301160</v>
      </c>
      <c r="C214" s="87" t="s">
        <v>137</v>
      </c>
      <c r="D214" s="88">
        <v>301</v>
      </c>
      <c r="E214" s="89" t="s">
        <v>138</v>
      </c>
      <c r="F214" s="88">
        <v>160</v>
      </c>
      <c r="G214" s="87" t="s">
        <v>140</v>
      </c>
      <c r="H214" s="104">
        <v>319</v>
      </c>
      <c r="I214" s="90">
        <v>13129</v>
      </c>
      <c r="J214" s="90">
        <v>178</v>
      </c>
      <c r="K214" s="90">
        <v>0</v>
      </c>
      <c r="L214" s="90">
        <v>1088</v>
      </c>
      <c r="M214" s="90">
        <v>14395</v>
      </c>
      <c r="N214" s="87"/>
      <c r="O214" s="90">
        <f t="shared" si="6"/>
        <v>0</v>
      </c>
      <c r="P214" s="90">
        <f t="shared" si="7"/>
        <v>529.40159174535256</v>
      </c>
    </row>
    <row r="215" spans="1:16" hidden="1">
      <c r="A215" s="88">
        <v>435</v>
      </c>
      <c r="B215" s="88">
        <v>435301295</v>
      </c>
      <c r="C215" s="87" t="s">
        <v>137</v>
      </c>
      <c r="D215" s="88">
        <v>301</v>
      </c>
      <c r="E215" s="89" t="s">
        <v>138</v>
      </c>
      <c r="F215" s="88">
        <v>295</v>
      </c>
      <c r="G215" s="87" t="s">
        <v>141</v>
      </c>
      <c r="H215" s="104">
        <v>37</v>
      </c>
      <c r="I215" s="90">
        <v>11154</v>
      </c>
      <c r="J215" s="90">
        <v>6640</v>
      </c>
      <c r="K215" s="90">
        <v>0</v>
      </c>
      <c r="L215" s="90">
        <v>1088</v>
      </c>
      <c r="M215" s="90">
        <v>18882</v>
      </c>
      <c r="N215" s="87"/>
      <c r="O215" s="90">
        <f t="shared" si="6"/>
        <v>2228.8567228365464</v>
      </c>
      <c r="P215" s="90">
        <f t="shared" si="7"/>
        <v>6887.3710480643749</v>
      </c>
    </row>
    <row r="216" spans="1:16" hidden="1">
      <c r="A216" s="88">
        <v>435</v>
      </c>
      <c r="B216" s="88">
        <v>435301301</v>
      </c>
      <c r="C216" s="87" t="s">
        <v>137</v>
      </c>
      <c r="D216" s="88">
        <v>301</v>
      </c>
      <c r="E216" s="89" t="s">
        <v>138</v>
      </c>
      <c r="F216" s="88">
        <v>301</v>
      </c>
      <c r="G216" s="87" t="s">
        <v>138</v>
      </c>
      <c r="H216" s="104">
        <v>86</v>
      </c>
      <c r="I216" s="90">
        <v>12543</v>
      </c>
      <c r="J216" s="90">
        <v>4666</v>
      </c>
      <c r="K216" s="90">
        <v>0</v>
      </c>
      <c r="L216" s="90">
        <v>1088</v>
      </c>
      <c r="M216" s="90">
        <v>18297</v>
      </c>
      <c r="N216" s="87"/>
      <c r="O216" s="90">
        <f t="shared" si="6"/>
        <v>2552.8032023626329</v>
      </c>
      <c r="P216" s="90">
        <f t="shared" si="7"/>
        <v>5485.2426685454739</v>
      </c>
    </row>
    <row r="217" spans="1:16" hidden="1">
      <c r="A217" s="88">
        <v>435</v>
      </c>
      <c r="B217" s="88">
        <v>435301326</v>
      </c>
      <c r="C217" s="87" t="s">
        <v>137</v>
      </c>
      <c r="D217" s="88">
        <v>301</v>
      </c>
      <c r="E217" s="89" t="s">
        <v>138</v>
      </c>
      <c r="F217" s="88">
        <v>326</v>
      </c>
      <c r="G217" s="87" t="s">
        <v>120</v>
      </c>
      <c r="H217" s="104">
        <v>7</v>
      </c>
      <c r="I217" s="90">
        <v>10869</v>
      </c>
      <c r="J217" s="90">
        <v>4566</v>
      </c>
      <c r="K217" s="90">
        <v>0</v>
      </c>
      <c r="L217" s="90">
        <v>1088</v>
      </c>
      <c r="M217" s="90">
        <v>16523</v>
      </c>
      <c r="N217" s="87"/>
      <c r="O217" s="90">
        <f t="shared" si="6"/>
        <v>1974.0549718258007</v>
      </c>
      <c r="P217" s="90">
        <f t="shared" si="7"/>
        <v>4565.1714981100486</v>
      </c>
    </row>
    <row r="218" spans="1:16" hidden="1">
      <c r="A218" s="88">
        <v>435</v>
      </c>
      <c r="B218" s="88">
        <v>435301342</v>
      </c>
      <c r="C218" s="87" t="s">
        <v>137</v>
      </c>
      <c r="D218" s="88">
        <v>301</v>
      </c>
      <c r="E218" s="89" t="s">
        <v>138</v>
      </c>
      <c r="F218" s="88">
        <v>342</v>
      </c>
      <c r="G218" s="87" t="s">
        <v>229</v>
      </c>
      <c r="H218" s="104">
        <v>1</v>
      </c>
      <c r="I218" s="90">
        <v>12109.665687255454</v>
      </c>
      <c r="J218" s="90">
        <v>9938</v>
      </c>
      <c r="K218" s="90">
        <v>0</v>
      </c>
      <c r="L218" s="90">
        <v>1088</v>
      </c>
      <c r="M218" s="90">
        <v>23135.665687255452</v>
      </c>
      <c r="N218" s="87"/>
      <c r="O218" s="90">
        <f t="shared" si="6"/>
        <v>4153.5489464864422</v>
      </c>
      <c r="P218" s="90">
        <f t="shared" si="7"/>
        <v>9938.2403328544588</v>
      </c>
    </row>
    <row r="219" spans="1:16" hidden="1">
      <c r="A219" s="88">
        <v>435</v>
      </c>
      <c r="B219" s="88">
        <v>435301600</v>
      </c>
      <c r="C219" s="87" t="s">
        <v>137</v>
      </c>
      <c r="D219" s="88">
        <v>301</v>
      </c>
      <c r="E219" s="89" t="s">
        <v>138</v>
      </c>
      <c r="F219" s="88">
        <v>600</v>
      </c>
      <c r="G219" s="87" t="s">
        <v>142</v>
      </c>
      <c r="H219" s="104">
        <v>1</v>
      </c>
      <c r="I219" s="90">
        <v>12118.156886883298</v>
      </c>
      <c r="J219" s="90">
        <v>5588</v>
      </c>
      <c r="K219" s="90">
        <v>0</v>
      </c>
      <c r="L219" s="90">
        <v>1088</v>
      </c>
      <c r="M219" s="90">
        <v>18794.156886883298</v>
      </c>
      <c r="N219" s="87"/>
      <c r="O219" s="90">
        <f t="shared" si="6"/>
        <v>2958.6035202188214</v>
      </c>
      <c r="P219" s="90">
        <f t="shared" si="7"/>
        <v>5588.1737154060356</v>
      </c>
    </row>
    <row r="220" spans="1:16" hidden="1">
      <c r="A220" s="88">
        <v>435</v>
      </c>
      <c r="B220" s="88">
        <v>435301616</v>
      </c>
      <c r="C220" s="87" t="s">
        <v>137</v>
      </c>
      <c r="D220" s="88">
        <v>301</v>
      </c>
      <c r="E220" s="89" t="s">
        <v>138</v>
      </c>
      <c r="F220" s="88">
        <v>616</v>
      </c>
      <c r="G220" s="87" t="s">
        <v>87</v>
      </c>
      <c r="H220" s="104">
        <v>1</v>
      </c>
      <c r="I220" s="90">
        <v>12534.397400482509</v>
      </c>
      <c r="J220" s="90">
        <v>4387</v>
      </c>
      <c r="K220" s="90">
        <v>0</v>
      </c>
      <c r="L220" s="90">
        <v>1088</v>
      </c>
      <c r="M220" s="90">
        <v>18009.397400482507</v>
      </c>
      <c r="N220" s="87"/>
      <c r="O220" s="90">
        <f t="shared" si="6"/>
        <v>1413.4293465870851</v>
      </c>
      <c r="P220" s="90">
        <f t="shared" si="7"/>
        <v>4869.8443951569443</v>
      </c>
    </row>
    <row r="221" spans="1:16" hidden="1">
      <c r="A221" s="88">
        <v>435</v>
      </c>
      <c r="B221" s="88">
        <v>435301673</v>
      </c>
      <c r="C221" s="87" t="s">
        <v>137</v>
      </c>
      <c r="D221" s="88">
        <v>301</v>
      </c>
      <c r="E221" s="89" t="s">
        <v>138</v>
      </c>
      <c r="F221" s="88">
        <v>673</v>
      </c>
      <c r="G221" s="87" t="s">
        <v>143</v>
      </c>
      <c r="H221" s="104">
        <v>23</v>
      </c>
      <c r="I221" s="90">
        <v>11799</v>
      </c>
      <c r="J221" s="90">
        <v>7577</v>
      </c>
      <c r="K221" s="90">
        <v>0</v>
      </c>
      <c r="L221" s="90">
        <v>1088</v>
      </c>
      <c r="M221" s="90">
        <v>20464</v>
      </c>
      <c r="N221" s="87"/>
      <c r="O221" s="90">
        <f t="shared" si="6"/>
        <v>2590.585874723045</v>
      </c>
      <c r="P221" s="90">
        <f t="shared" si="7"/>
        <v>7575.79289174113</v>
      </c>
    </row>
    <row r="222" spans="1:16" hidden="1">
      <c r="A222" s="88">
        <v>435</v>
      </c>
      <c r="B222" s="88">
        <v>435301725</v>
      </c>
      <c r="C222" s="87" t="s">
        <v>137</v>
      </c>
      <c r="D222" s="88">
        <v>301</v>
      </c>
      <c r="E222" s="89" t="s">
        <v>138</v>
      </c>
      <c r="F222" s="88">
        <v>725</v>
      </c>
      <c r="G222" s="87" t="s">
        <v>123</v>
      </c>
      <c r="H222" s="104">
        <v>1</v>
      </c>
      <c r="I222" s="90">
        <v>11611</v>
      </c>
      <c r="J222" s="90">
        <v>3772</v>
      </c>
      <c r="K222" s="90">
        <v>0</v>
      </c>
      <c r="L222" s="90">
        <v>1088</v>
      </c>
      <c r="M222" s="90">
        <v>16471</v>
      </c>
      <c r="N222" s="87"/>
      <c r="O222" s="90">
        <f t="shared" si="6"/>
        <v>2586.9958498270753</v>
      </c>
      <c r="P222" s="90">
        <f t="shared" si="7"/>
        <v>5104.2555760128234</v>
      </c>
    </row>
    <row r="223" spans="1:16" hidden="1">
      <c r="A223" s="88">
        <v>435</v>
      </c>
      <c r="B223" s="88">
        <v>435301735</v>
      </c>
      <c r="C223" s="87" t="s">
        <v>137</v>
      </c>
      <c r="D223" s="88">
        <v>301</v>
      </c>
      <c r="E223" s="89" t="s">
        <v>138</v>
      </c>
      <c r="F223" s="88">
        <v>735</v>
      </c>
      <c r="G223" s="87" t="s">
        <v>125</v>
      </c>
      <c r="H223" s="104">
        <v>3</v>
      </c>
      <c r="I223" s="90">
        <v>12116</v>
      </c>
      <c r="J223" s="90">
        <v>5713</v>
      </c>
      <c r="K223" s="90">
        <v>0</v>
      </c>
      <c r="L223" s="90">
        <v>1088</v>
      </c>
      <c r="M223" s="90">
        <v>18917</v>
      </c>
      <c r="N223" s="87"/>
      <c r="O223" s="90">
        <f t="shared" si="6"/>
        <v>1967.3678693662005</v>
      </c>
      <c r="P223" s="90">
        <f t="shared" si="7"/>
        <v>5712.5020415985855</v>
      </c>
    </row>
    <row r="224" spans="1:16" hidden="1">
      <c r="A224" s="88">
        <v>436</v>
      </c>
      <c r="B224" s="88">
        <v>436049010</v>
      </c>
      <c r="C224" s="87" t="s">
        <v>144</v>
      </c>
      <c r="D224" s="88">
        <v>49</v>
      </c>
      <c r="E224" s="89" t="s">
        <v>76</v>
      </c>
      <c r="F224" s="88">
        <v>10</v>
      </c>
      <c r="G224" s="87" t="s">
        <v>77</v>
      </c>
      <c r="H224" s="104">
        <v>1</v>
      </c>
      <c r="I224" s="90">
        <v>17330</v>
      </c>
      <c r="J224" s="90">
        <v>5764</v>
      </c>
      <c r="K224" s="90">
        <v>0</v>
      </c>
      <c r="L224" s="90">
        <v>1088</v>
      </c>
      <c r="M224" s="90">
        <v>24182</v>
      </c>
      <c r="N224" s="87"/>
      <c r="O224" s="90">
        <f t="shared" si="6"/>
        <v>4028.322147597275</v>
      </c>
      <c r="P224" s="90">
        <f t="shared" si="7"/>
        <v>7733.8380447242962</v>
      </c>
    </row>
    <row r="225" spans="1:16" hidden="1">
      <c r="A225" s="88">
        <v>436</v>
      </c>
      <c r="B225" s="88">
        <v>436049031</v>
      </c>
      <c r="C225" s="87" t="s">
        <v>144</v>
      </c>
      <c r="D225" s="88">
        <v>49</v>
      </c>
      <c r="E225" s="89" t="s">
        <v>76</v>
      </c>
      <c r="F225" s="88">
        <v>31</v>
      </c>
      <c r="G225" s="87" t="s">
        <v>80</v>
      </c>
      <c r="H225" s="104">
        <v>2</v>
      </c>
      <c r="I225" s="90">
        <v>17571</v>
      </c>
      <c r="J225" s="90">
        <v>9395</v>
      </c>
      <c r="K225" s="90">
        <v>0</v>
      </c>
      <c r="L225" s="90">
        <v>1088</v>
      </c>
      <c r="M225" s="90">
        <v>28054</v>
      </c>
      <c r="N225" s="87"/>
      <c r="O225" s="90">
        <f t="shared" si="6"/>
        <v>4652.9645484673056</v>
      </c>
      <c r="P225" s="90">
        <f t="shared" si="7"/>
        <v>9395.6638256614497</v>
      </c>
    </row>
    <row r="226" spans="1:16" hidden="1">
      <c r="A226" s="88">
        <v>436</v>
      </c>
      <c r="B226" s="88">
        <v>436049035</v>
      </c>
      <c r="C226" s="87" t="s">
        <v>144</v>
      </c>
      <c r="D226" s="88">
        <v>49</v>
      </c>
      <c r="E226" s="89" t="s">
        <v>76</v>
      </c>
      <c r="F226" s="88">
        <v>35</v>
      </c>
      <c r="G226" s="87" t="s">
        <v>12</v>
      </c>
      <c r="H226" s="104">
        <v>17</v>
      </c>
      <c r="I226" s="90">
        <v>15920</v>
      </c>
      <c r="J226" s="90">
        <v>6171</v>
      </c>
      <c r="K226" s="90">
        <v>0</v>
      </c>
      <c r="L226" s="90">
        <v>1088</v>
      </c>
      <c r="M226" s="90">
        <v>23179</v>
      </c>
      <c r="N226" s="87"/>
      <c r="O226" s="90">
        <f t="shared" si="6"/>
        <v>2585.9331246193906</v>
      </c>
      <c r="P226" s="90">
        <f t="shared" si="7"/>
        <v>6681.9613528593291</v>
      </c>
    </row>
    <row r="227" spans="1:16" hidden="1">
      <c r="A227" s="88">
        <v>436</v>
      </c>
      <c r="B227" s="88">
        <v>436049049</v>
      </c>
      <c r="C227" s="87" t="s">
        <v>144</v>
      </c>
      <c r="D227" s="88">
        <v>49</v>
      </c>
      <c r="E227" s="89" t="s">
        <v>76</v>
      </c>
      <c r="F227" s="88">
        <v>49</v>
      </c>
      <c r="G227" s="87" t="s">
        <v>76</v>
      </c>
      <c r="H227" s="104">
        <v>238</v>
      </c>
      <c r="I227" s="90">
        <v>16184</v>
      </c>
      <c r="J227" s="90">
        <v>20470</v>
      </c>
      <c r="K227" s="90">
        <v>0</v>
      </c>
      <c r="L227" s="90">
        <v>1088</v>
      </c>
      <c r="M227" s="90">
        <v>37742</v>
      </c>
      <c r="N227" s="87"/>
      <c r="O227" s="90">
        <f t="shared" si="6"/>
        <v>18833.039981984228</v>
      </c>
      <c r="P227" s="90">
        <f t="shared" si="7"/>
        <v>20481.547920371006</v>
      </c>
    </row>
    <row r="228" spans="1:16" hidden="1">
      <c r="A228" s="88">
        <v>436</v>
      </c>
      <c r="B228" s="88">
        <v>436049057</v>
      </c>
      <c r="C228" s="87" t="s">
        <v>144</v>
      </c>
      <c r="D228" s="88">
        <v>49</v>
      </c>
      <c r="E228" s="89" t="s">
        <v>76</v>
      </c>
      <c r="F228" s="88">
        <v>57</v>
      </c>
      <c r="G228" s="87" t="s">
        <v>14</v>
      </c>
      <c r="H228" s="104">
        <v>10</v>
      </c>
      <c r="I228" s="90">
        <v>18011</v>
      </c>
      <c r="J228" s="90">
        <v>532</v>
      </c>
      <c r="K228" s="90">
        <v>0</v>
      </c>
      <c r="L228" s="90">
        <v>1088</v>
      </c>
      <c r="M228" s="90">
        <v>19631</v>
      </c>
      <c r="N228" s="87"/>
      <c r="O228" s="90">
        <f t="shared" si="6"/>
        <v>275.71744622127153</v>
      </c>
      <c r="P228" s="90">
        <f t="shared" si="7"/>
        <v>948.9384499669286</v>
      </c>
    </row>
    <row r="229" spans="1:16" hidden="1">
      <c r="A229" s="88">
        <v>436</v>
      </c>
      <c r="B229" s="88">
        <v>436049093</v>
      </c>
      <c r="C229" s="87" t="s">
        <v>144</v>
      </c>
      <c r="D229" s="88">
        <v>49</v>
      </c>
      <c r="E229" s="89" t="s">
        <v>76</v>
      </c>
      <c r="F229" s="88">
        <v>93</v>
      </c>
      <c r="G229" s="87" t="s">
        <v>15</v>
      </c>
      <c r="H229" s="104">
        <v>10</v>
      </c>
      <c r="I229" s="90">
        <v>16893</v>
      </c>
      <c r="J229" s="90">
        <v>0</v>
      </c>
      <c r="K229" s="90">
        <v>0</v>
      </c>
      <c r="L229" s="90">
        <v>1088</v>
      </c>
      <c r="M229" s="90">
        <v>17981</v>
      </c>
      <c r="N229" s="87"/>
      <c r="O229" s="90">
        <f t="shared" si="6"/>
        <v>0</v>
      </c>
      <c r="P229" s="90">
        <f t="shared" si="7"/>
        <v>838.02404618802757</v>
      </c>
    </row>
    <row r="230" spans="1:16" hidden="1">
      <c r="A230" s="88">
        <v>436</v>
      </c>
      <c r="B230" s="88">
        <v>436049149</v>
      </c>
      <c r="C230" s="87" t="s">
        <v>144</v>
      </c>
      <c r="D230" s="88">
        <v>49</v>
      </c>
      <c r="E230" s="89" t="s">
        <v>76</v>
      </c>
      <c r="F230" s="88">
        <v>149</v>
      </c>
      <c r="G230" s="87" t="s">
        <v>81</v>
      </c>
      <c r="H230" s="104">
        <v>1</v>
      </c>
      <c r="I230" s="90">
        <v>12704</v>
      </c>
      <c r="J230" s="90">
        <v>0</v>
      </c>
      <c r="K230" s="90">
        <v>0</v>
      </c>
      <c r="L230" s="90">
        <v>1088</v>
      </c>
      <c r="M230" s="90">
        <v>13792</v>
      </c>
      <c r="N230" s="87"/>
      <c r="O230" s="90">
        <f t="shared" si="6"/>
        <v>0</v>
      </c>
      <c r="P230" s="90">
        <f t="shared" si="7"/>
        <v>469.4979309149694</v>
      </c>
    </row>
    <row r="231" spans="1:16" hidden="1">
      <c r="A231" s="88">
        <v>436</v>
      </c>
      <c r="B231" s="88">
        <v>436049155</v>
      </c>
      <c r="C231" s="87" t="s">
        <v>144</v>
      </c>
      <c r="D231" s="88">
        <v>49</v>
      </c>
      <c r="E231" s="89" t="s">
        <v>76</v>
      </c>
      <c r="F231" s="88">
        <v>155</v>
      </c>
      <c r="G231" s="87" t="s">
        <v>16</v>
      </c>
      <c r="H231" s="104">
        <v>2</v>
      </c>
      <c r="I231" s="90">
        <v>11677</v>
      </c>
      <c r="J231" s="90">
        <v>9489</v>
      </c>
      <c r="K231" s="90">
        <v>0</v>
      </c>
      <c r="L231" s="90">
        <v>1088</v>
      </c>
      <c r="M231" s="90">
        <v>22254</v>
      </c>
      <c r="N231" s="87"/>
      <c r="O231" s="90">
        <f t="shared" si="6"/>
        <v>7111.9750261495537</v>
      </c>
      <c r="P231" s="90">
        <f t="shared" si="7"/>
        <v>9488.7800618353867</v>
      </c>
    </row>
    <row r="232" spans="1:16" hidden="1">
      <c r="A232" s="88">
        <v>436</v>
      </c>
      <c r="B232" s="88">
        <v>436049163</v>
      </c>
      <c r="C232" s="87" t="s">
        <v>144</v>
      </c>
      <c r="D232" s="88">
        <v>49</v>
      </c>
      <c r="E232" s="89" t="s">
        <v>76</v>
      </c>
      <c r="F232" s="88">
        <v>163</v>
      </c>
      <c r="G232" s="87" t="s">
        <v>17</v>
      </c>
      <c r="H232" s="104">
        <v>4</v>
      </c>
      <c r="I232" s="90">
        <v>12863</v>
      </c>
      <c r="J232" s="90">
        <v>0</v>
      </c>
      <c r="K232" s="90">
        <v>0</v>
      </c>
      <c r="L232" s="90">
        <v>1088</v>
      </c>
      <c r="M232" s="90">
        <v>13951</v>
      </c>
      <c r="N232" s="87"/>
      <c r="O232" s="90">
        <f t="shared" si="6"/>
        <v>0</v>
      </c>
      <c r="P232" s="90">
        <f t="shared" si="7"/>
        <v>543.31471254092321</v>
      </c>
    </row>
    <row r="233" spans="1:16" hidden="1">
      <c r="A233" s="88">
        <v>436</v>
      </c>
      <c r="B233" s="88">
        <v>436049165</v>
      </c>
      <c r="C233" s="87" t="s">
        <v>144</v>
      </c>
      <c r="D233" s="88">
        <v>49</v>
      </c>
      <c r="E233" s="89" t="s">
        <v>76</v>
      </c>
      <c r="F233" s="88">
        <v>165</v>
      </c>
      <c r="G233" s="87" t="s">
        <v>18</v>
      </c>
      <c r="H233" s="104">
        <v>11</v>
      </c>
      <c r="I233" s="90">
        <v>15741</v>
      </c>
      <c r="J233" s="90">
        <v>368</v>
      </c>
      <c r="K233" s="90">
        <v>0</v>
      </c>
      <c r="L233" s="90">
        <v>1088</v>
      </c>
      <c r="M233" s="90">
        <v>17197</v>
      </c>
      <c r="N233" s="87"/>
      <c r="O233" s="90">
        <f t="shared" si="6"/>
        <v>0</v>
      </c>
      <c r="P233" s="90">
        <f t="shared" si="7"/>
        <v>871.27832762636535</v>
      </c>
    </row>
    <row r="234" spans="1:16" hidden="1">
      <c r="A234" s="88">
        <v>436</v>
      </c>
      <c r="B234" s="88">
        <v>436049176</v>
      </c>
      <c r="C234" s="87" t="s">
        <v>144</v>
      </c>
      <c r="D234" s="88">
        <v>49</v>
      </c>
      <c r="E234" s="89" t="s">
        <v>76</v>
      </c>
      <c r="F234" s="88">
        <v>176</v>
      </c>
      <c r="G234" s="87" t="s">
        <v>82</v>
      </c>
      <c r="H234" s="104">
        <v>10</v>
      </c>
      <c r="I234" s="90">
        <v>13364</v>
      </c>
      <c r="J234" s="90">
        <v>5723</v>
      </c>
      <c r="K234" s="90">
        <v>0</v>
      </c>
      <c r="L234" s="90">
        <v>1088</v>
      </c>
      <c r="M234" s="90">
        <v>20175</v>
      </c>
      <c r="N234" s="87"/>
      <c r="O234" s="90">
        <f t="shared" si="6"/>
        <v>1767.6884458332006</v>
      </c>
      <c r="P234" s="90">
        <f t="shared" si="7"/>
        <v>6647.4992389551226</v>
      </c>
    </row>
    <row r="235" spans="1:16" hidden="1">
      <c r="A235" s="88">
        <v>436</v>
      </c>
      <c r="B235" s="88">
        <v>436049244</v>
      </c>
      <c r="C235" s="87" t="s">
        <v>144</v>
      </c>
      <c r="D235" s="88">
        <v>49</v>
      </c>
      <c r="E235" s="89" t="s">
        <v>76</v>
      </c>
      <c r="F235" s="88">
        <v>244</v>
      </c>
      <c r="G235" s="87" t="s">
        <v>28</v>
      </c>
      <c r="H235" s="104">
        <v>2</v>
      </c>
      <c r="I235" s="90">
        <v>12704</v>
      </c>
      <c r="J235" s="90">
        <v>3808</v>
      </c>
      <c r="K235" s="90">
        <v>0</v>
      </c>
      <c r="L235" s="90">
        <v>1088</v>
      </c>
      <c r="M235" s="90">
        <v>17600</v>
      </c>
      <c r="N235" s="87"/>
      <c r="O235" s="90">
        <f t="shared" si="6"/>
        <v>3288.2185033498426</v>
      </c>
      <c r="P235" s="90">
        <f t="shared" si="7"/>
        <v>5147.5262071666148</v>
      </c>
    </row>
    <row r="236" spans="1:16" hidden="1">
      <c r="A236" s="88">
        <v>436</v>
      </c>
      <c r="B236" s="88">
        <v>436049248</v>
      </c>
      <c r="C236" s="87" t="s">
        <v>144</v>
      </c>
      <c r="D236" s="88">
        <v>49</v>
      </c>
      <c r="E236" s="89" t="s">
        <v>76</v>
      </c>
      <c r="F236" s="88">
        <v>248</v>
      </c>
      <c r="G236" s="87" t="s">
        <v>19</v>
      </c>
      <c r="H236" s="104">
        <v>8</v>
      </c>
      <c r="I236" s="90">
        <v>17289</v>
      </c>
      <c r="J236" s="90">
        <v>928</v>
      </c>
      <c r="K236" s="90">
        <v>0</v>
      </c>
      <c r="L236" s="90">
        <v>1088</v>
      </c>
      <c r="M236" s="90">
        <v>19305</v>
      </c>
      <c r="N236" s="87"/>
      <c r="O236" s="90">
        <f t="shared" si="6"/>
        <v>682.89509831576288</v>
      </c>
      <c r="P236" s="90">
        <f t="shared" si="7"/>
        <v>1875.6179775095916</v>
      </c>
    </row>
    <row r="237" spans="1:16" hidden="1">
      <c r="A237" s="88">
        <v>436</v>
      </c>
      <c r="B237" s="88">
        <v>436049274</v>
      </c>
      <c r="C237" s="87" t="s">
        <v>144</v>
      </c>
      <c r="D237" s="88">
        <v>49</v>
      </c>
      <c r="E237" s="89" t="s">
        <v>76</v>
      </c>
      <c r="F237" s="88">
        <v>274</v>
      </c>
      <c r="G237" s="87" t="s">
        <v>62</v>
      </c>
      <c r="H237" s="104">
        <v>3</v>
      </c>
      <c r="I237" s="90">
        <v>19842</v>
      </c>
      <c r="J237" s="90">
        <v>8058</v>
      </c>
      <c r="K237" s="90">
        <v>0</v>
      </c>
      <c r="L237" s="90">
        <v>1088</v>
      </c>
      <c r="M237" s="90">
        <v>28988</v>
      </c>
      <c r="N237" s="87"/>
      <c r="O237" s="90">
        <f t="shared" si="6"/>
        <v>4387.7746305056971</v>
      </c>
      <c r="P237" s="90">
        <f t="shared" si="7"/>
        <v>9592.5129720750447</v>
      </c>
    </row>
    <row r="238" spans="1:16" hidden="1">
      <c r="A238" s="88">
        <v>436</v>
      </c>
      <c r="B238" s="88">
        <v>436049336</v>
      </c>
      <c r="C238" s="87" t="s">
        <v>144</v>
      </c>
      <c r="D238" s="88">
        <v>49</v>
      </c>
      <c r="E238" s="89" t="s">
        <v>76</v>
      </c>
      <c r="F238" s="88">
        <v>336</v>
      </c>
      <c r="G238" s="87" t="s">
        <v>31</v>
      </c>
      <c r="H238" s="104">
        <v>1</v>
      </c>
      <c r="I238" s="90">
        <v>12704</v>
      </c>
      <c r="J238" s="90">
        <v>3091</v>
      </c>
      <c r="K238" s="90">
        <v>0</v>
      </c>
      <c r="L238" s="90">
        <v>1088</v>
      </c>
      <c r="M238" s="90">
        <v>16883</v>
      </c>
      <c r="N238" s="87"/>
      <c r="O238" s="90">
        <f t="shared" si="6"/>
        <v>104.86343634684999</v>
      </c>
      <c r="P238" s="90">
        <f t="shared" si="7"/>
        <v>3357.9057473605335</v>
      </c>
    </row>
    <row r="239" spans="1:16" hidden="1">
      <c r="A239" s="88">
        <v>437</v>
      </c>
      <c r="B239" s="88">
        <v>437035035</v>
      </c>
      <c r="C239" s="87" t="s">
        <v>556</v>
      </c>
      <c r="D239" s="88">
        <v>35</v>
      </c>
      <c r="E239" s="89" t="s">
        <v>12</v>
      </c>
      <c r="F239" s="88">
        <v>35</v>
      </c>
      <c r="G239" s="87" t="s">
        <v>12</v>
      </c>
      <c r="H239" s="104">
        <v>235</v>
      </c>
      <c r="I239" s="90">
        <v>18499</v>
      </c>
      <c r="J239" s="90">
        <v>7171</v>
      </c>
      <c r="K239" s="90">
        <v>55.978723404255319</v>
      </c>
      <c r="L239" s="90">
        <v>1088</v>
      </c>
      <c r="M239" s="90">
        <v>26813.978723404256</v>
      </c>
      <c r="N239" s="87"/>
      <c r="O239" s="90">
        <f t="shared" si="6"/>
        <v>3004.8477934883231</v>
      </c>
      <c r="P239" s="90">
        <f t="shared" si="7"/>
        <v>7764.4223031749207</v>
      </c>
    </row>
    <row r="240" spans="1:16" hidden="1">
      <c r="A240" s="88">
        <v>438</v>
      </c>
      <c r="B240" s="88">
        <v>438035035</v>
      </c>
      <c r="C240" s="87" t="s">
        <v>148</v>
      </c>
      <c r="D240" s="88">
        <v>35</v>
      </c>
      <c r="E240" s="89" t="s">
        <v>12</v>
      </c>
      <c r="F240" s="88">
        <v>35</v>
      </c>
      <c r="G240" s="87" t="s">
        <v>12</v>
      </c>
      <c r="H240" s="104">
        <v>332</v>
      </c>
      <c r="I240" s="90">
        <v>17497</v>
      </c>
      <c r="J240" s="90">
        <v>6783</v>
      </c>
      <c r="K240" s="90">
        <v>10.123493975903614</v>
      </c>
      <c r="L240" s="90">
        <v>1088</v>
      </c>
      <c r="M240" s="90">
        <v>25378.123493975905</v>
      </c>
      <c r="N240" s="87"/>
      <c r="O240" s="90">
        <f t="shared" si="6"/>
        <v>2842.0899423031078</v>
      </c>
      <c r="P240" s="90">
        <f t="shared" si="7"/>
        <v>7343.8616702876679</v>
      </c>
    </row>
    <row r="241" spans="1:16" hidden="1">
      <c r="A241" s="88">
        <v>438</v>
      </c>
      <c r="B241" s="88">
        <v>438035040</v>
      </c>
      <c r="C241" s="87" t="s">
        <v>148</v>
      </c>
      <c r="D241" s="88">
        <v>35</v>
      </c>
      <c r="E241" s="89" t="s">
        <v>12</v>
      </c>
      <c r="F241" s="88">
        <v>40</v>
      </c>
      <c r="G241" s="87" t="s">
        <v>92</v>
      </c>
      <c r="H241" s="104">
        <v>1</v>
      </c>
      <c r="I241" s="90">
        <v>17611</v>
      </c>
      <c r="J241" s="90">
        <v>4990</v>
      </c>
      <c r="K241" s="90">
        <v>0</v>
      </c>
      <c r="L241" s="90">
        <v>1088</v>
      </c>
      <c r="M241" s="90">
        <v>23689</v>
      </c>
      <c r="N241" s="87"/>
      <c r="O241" s="90">
        <f t="shared" si="6"/>
        <v>2922.4497413015488</v>
      </c>
      <c r="P241" s="90">
        <f t="shared" si="7"/>
        <v>4989.9808563950355</v>
      </c>
    </row>
    <row r="242" spans="1:16" hidden="1">
      <c r="A242" s="88">
        <v>438</v>
      </c>
      <c r="B242" s="88">
        <v>438035044</v>
      </c>
      <c r="C242" s="87" t="s">
        <v>148</v>
      </c>
      <c r="D242" s="88">
        <v>35</v>
      </c>
      <c r="E242" s="89" t="s">
        <v>12</v>
      </c>
      <c r="F242" s="88">
        <v>44</v>
      </c>
      <c r="G242" s="87" t="s">
        <v>13</v>
      </c>
      <c r="H242" s="104">
        <v>6</v>
      </c>
      <c r="I242" s="90">
        <v>18109</v>
      </c>
      <c r="J242" s="90">
        <v>577</v>
      </c>
      <c r="K242" s="90">
        <v>0</v>
      </c>
      <c r="L242" s="90">
        <v>1088</v>
      </c>
      <c r="M242" s="90">
        <v>19774</v>
      </c>
      <c r="N242" s="87"/>
      <c r="O242" s="90">
        <f t="shared" si="6"/>
        <v>0</v>
      </c>
      <c r="P242" s="90">
        <f t="shared" si="7"/>
        <v>1192.8034696061877</v>
      </c>
    </row>
    <row r="243" spans="1:16" hidden="1">
      <c r="A243" s="88">
        <v>438</v>
      </c>
      <c r="B243" s="88">
        <v>438035243</v>
      </c>
      <c r="C243" s="87" t="s">
        <v>148</v>
      </c>
      <c r="D243" s="88">
        <v>35</v>
      </c>
      <c r="E243" s="89" t="s">
        <v>12</v>
      </c>
      <c r="F243" s="88">
        <v>243</v>
      </c>
      <c r="G243" s="87" t="s">
        <v>84</v>
      </c>
      <c r="H243" s="104">
        <v>1</v>
      </c>
      <c r="I243" s="90">
        <v>15518.332806854127</v>
      </c>
      <c r="J243" s="90">
        <v>2349</v>
      </c>
      <c r="K243" s="90">
        <v>0</v>
      </c>
      <c r="L243" s="90">
        <v>1088</v>
      </c>
      <c r="M243" s="90">
        <v>18955.332806854127</v>
      </c>
      <c r="N243" s="87"/>
      <c r="O243" s="90">
        <f t="shared" si="6"/>
        <v>2228.2117671272681</v>
      </c>
      <c r="P243" s="90">
        <f t="shared" si="7"/>
        <v>3780.4690779525554</v>
      </c>
    </row>
    <row r="244" spans="1:16" hidden="1">
      <c r="A244" s="88">
        <v>438</v>
      </c>
      <c r="B244" s="88">
        <v>438035244</v>
      </c>
      <c r="C244" s="87" t="s">
        <v>148</v>
      </c>
      <c r="D244" s="88">
        <v>35</v>
      </c>
      <c r="E244" s="89" t="s">
        <v>12</v>
      </c>
      <c r="F244" s="88">
        <v>244</v>
      </c>
      <c r="G244" s="87" t="s">
        <v>28</v>
      </c>
      <c r="H244" s="104">
        <v>5</v>
      </c>
      <c r="I244" s="90">
        <v>18160</v>
      </c>
      <c r="J244" s="90">
        <v>5444</v>
      </c>
      <c r="K244" s="90">
        <v>0</v>
      </c>
      <c r="L244" s="90">
        <v>1088</v>
      </c>
      <c r="M244" s="90">
        <v>24692</v>
      </c>
      <c r="N244" s="87"/>
      <c r="O244" s="90">
        <f t="shared" si="6"/>
        <v>4700.4130998766668</v>
      </c>
      <c r="P244" s="90">
        <f t="shared" si="7"/>
        <v>7358.2396034434605</v>
      </c>
    </row>
    <row r="245" spans="1:16" hidden="1">
      <c r="A245" s="88">
        <v>439</v>
      </c>
      <c r="B245" s="88">
        <v>439035035</v>
      </c>
      <c r="C245" s="87" t="s">
        <v>149</v>
      </c>
      <c r="D245" s="88">
        <v>35</v>
      </c>
      <c r="E245" s="89" t="s">
        <v>12</v>
      </c>
      <c r="F245" s="88">
        <v>35</v>
      </c>
      <c r="G245" s="87" t="s">
        <v>12</v>
      </c>
      <c r="H245" s="104">
        <v>444</v>
      </c>
      <c r="I245" s="90">
        <v>16079</v>
      </c>
      <c r="J245" s="90">
        <v>6233</v>
      </c>
      <c r="K245" s="90">
        <v>0</v>
      </c>
      <c r="L245" s="90">
        <v>1088</v>
      </c>
      <c r="M245" s="90">
        <v>23400</v>
      </c>
      <c r="N245" s="87"/>
      <c r="O245" s="90">
        <f t="shared" si="6"/>
        <v>2611.7599692685435</v>
      </c>
      <c r="P245" s="90">
        <f t="shared" si="7"/>
        <v>6748.6970221498195</v>
      </c>
    </row>
    <row r="246" spans="1:16" hidden="1">
      <c r="A246" s="88">
        <v>440</v>
      </c>
      <c r="B246" s="88">
        <v>440149009</v>
      </c>
      <c r="C246" s="87" t="s">
        <v>630</v>
      </c>
      <c r="D246" s="88">
        <v>149</v>
      </c>
      <c r="E246" s="89" t="s">
        <v>81</v>
      </c>
      <c r="F246" s="88">
        <v>9</v>
      </c>
      <c r="G246" s="87" t="s">
        <v>89</v>
      </c>
      <c r="H246" s="104">
        <v>3</v>
      </c>
      <c r="I246" s="90">
        <v>11481</v>
      </c>
      <c r="J246" s="90">
        <v>8356</v>
      </c>
      <c r="K246" s="90">
        <v>0</v>
      </c>
      <c r="L246" s="90">
        <v>1088</v>
      </c>
      <c r="M246" s="90">
        <v>20925</v>
      </c>
      <c r="N246" s="87"/>
      <c r="O246" s="90">
        <f t="shared" si="6"/>
        <v>4154.1511674781414</v>
      </c>
      <c r="P246" s="90">
        <f t="shared" si="7"/>
        <v>8355.1996125154037</v>
      </c>
    </row>
    <row r="247" spans="1:16" hidden="1">
      <c r="A247" s="88">
        <v>440</v>
      </c>
      <c r="B247" s="88">
        <v>440149079</v>
      </c>
      <c r="C247" s="87" t="s">
        <v>630</v>
      </c>
      <c r="D247" s="88">
        <v>149</v>
      </c>
      <c r="E247" s="89" t="s">
        <v>81</v>
      </c>
      <c r="F247" s="88">
        <v>79</v>
      </c>
      <c r="G247" s="87" t="s">
        <v>90</v>
      </c>
      <c r="H247" s="104">
        <v>1</v>
      </c>
      <c r="I247" s="90">
        <v>17725</v>
      </c>
      <c r="J247" s="90">
        <v>49</v>
      </c>
      <c r="K247" s="90">
        <v>0</v>
      </c>
      <c r="L247" s="90">
        <v>1088</v>
      </c>
      <c r="M247" s="90">
        <v>18862</v>
      </c>
      <c r="N247" s="87"/>
      <c r="O247" s="90">
        <f t="shared" si="6"/>
        <v>0</v>
      </c>
      <c r="P247" s="90">
        <f t="shared" si="7"/>
        <v>1795.6832908046053</v>
      </c>
    </row>
    <row r="248" spans="1:16" hidden="1">
      <c r="A248" s="88">
        <v>440</v>
      </c>
      <c r="B248" s="88">
        <v>440149128</v>
      </c>
      <c r="C248" s="87" t="s">
        <v>630</v>
      </c>
      <c r="D248" s="88">
        <v>149</v>
      </c>
      <c r="E248" s="89" t="s">
        <v>81</v>
      </c>
      <c r="F248" s="88">
        <v>128</v>
      </c>
      <c r="G248" s="87" t="s">
        <v>128</v>
      </c>
      <c r="H248" s="104">
        <v>40</v>
      </c>
      <c r="I248" s="90">
        <v>14361</v>
      </c>
      <c r="J248" s="90">
        <v>1647</v>
      </c>
      <c r="K248" s="90">
        <v>0</v>
      </c>
      <c r="L248" s="90">
        <v>1088</v>
      </c>
      <c r="M248" s="90">
        <v>17096</v>
      </c>
      <c r="N248" s="87"/>
      <c r="O248" s="90">
        <f t="shared" si="6"/>
        <v>0</v>
      </c>
      <c r="P248" s="90">
        <f t="shared" si="7"/>
        <v>1292.3990622871679</v>
      </c>
    </row>
    <row r="249" spans="1:16" hidden="1">
      <c r="A249" s="88">
        <v>440</v>
      </c>
      <c r="B249" s="88">
        <v>440149149</v>
      </c>
      <c r="C249" s="87" t="s">
        <v>630</v>
      </c>
      <c r="D249" s="88">
        <v>149</v>
      </c>
      <c r="E249" s="89" t="s">
        <v>81</v>
      </c>
      <c r="F249" s="88">
        <v>149</v>
      </c>
      <c r="G249" s="87" t="s">
        <v>81</v>
      </c>
      <c r="H249" s="104">
        <v>1078</v>
      </c>
      <c r="I249" s="90">
        <v>15811</v>
      </c>
      <c r="J249" s="90">
        <v>0</v>
      </c>
      <c r="K249" s="90">
        <v>678.20871985157703</v>
      </c>
      <c r="L249" s="90">
        <v>1088</v>
      </c>
      <c r="M249" s="90">
        <v>17577.208719851576</v>
      </c>
      <c r="N249" s="87"/>
      <c r="O249" s="90">
        <f t="shared" si="6"/>
        <v>0</v>
      </c>
      <c r="P249" s="90">
        <f t="shared" si="7"/>
        <v>584.3224012670471</v>
      </c>
    </row>
    <row r="250" spans="1:16" hidden="1">
      <c r="A250" s="88">
        <v>440</v>
      </c>
      <c r="B250" s="88">
        <v>440149160</v>
      </c>
      <c r="C250" s="87" t="s">
        <v>630</v>
      </c>
      <c r="D250" s="88">
        <v>149</v>
      </c>
      <c r="E250" s="89" t="s">
        <v>81</v>
      </c>
      <c r="F250" s="88">
        <v>160</v>
      </c>
      <c r="G250" s="87" t="s">
        <v>140</v>
      </c>
      <c r="H250" s="104">
        <v>2</v>
      </c>
      <c r="I250" s="90">
        <v>14249</v>
      </c>
      <c r="J250" s="90">
        <v>194</v>
      </c>
      <c r="K250" s="90">
        <v>0</v>
      </c>
      <c r="L250" s="90">
        <v>1088</v>
      </c>
      <c r="M250" s="90">
        <v>15531</v>
      </c>
      <c r="N250" s="87"/>
      <c r="O250" s="90">
        <f t="shared" si="6"/>
        <v>0</v>
      </c>
      <c r="P250" s="90">
        <f t="shared" si="7"/>
        <v>574.56343063291388</v>
      </c>
    </row>
    <row r="251" spans="1:16" hidden="1">
      <c r="A251" s="88">
        <v>440</v>
      </c>
      <c r="B251" s="88">
        <v>440149181</v>
      </c>
      <c r="C251" s="87" t="s">
        <v>630</v>
      </c>
      <c r="D251" s="88">
        <v>149</v>
      </c>
      <c r="E251" s="89" t="s">
        <v>81</v>
      </c>
      <c r="F251" s="88">
        <v>181</v>
      </c>
      <c r="G251" s="87" t="s">
        <v>83</v>
      </c>
      <c r="H251" s="104">
        <v>69</v>
      </c>
      <c r="I251" s="90">
        <v>13485</v>
      </c>
      <c r="J251" s="90">
        <v>426</v>
      </c>
      <c r="K251" s="90">
        <v>0</v>
      </c>
      <c r="L251" s="90">
        <v>1088</v>
      </c>
      <c r="M251" s="90">
        <v>14999</v>
      </c>
      <c r="N251" s="87"/>
      <c r="O251" s="90">
        <f t="shared" si="6"/>
        <v>0</v>
      </c>
      <c r="P251" s="90">
        <f t="shared" si="7"/>
        <v>909.49523134539049</v>
      </c>
    </row>
    <row r="252" spans="1:16" hidden="1">
      <c r="A252" s="88">
        <v>440</v>
      </c>
      <c r="B252" s="88">
        <v>440149211</v>
      </c>
      <c r="C252" s="87" t="s">
        <v>630</v>
      </c>
      <c r="D252" s="88">
        <v>149</v>
      </c>
      <c r="E252" s="89" t="s">
        <v>81</v>
      </c>
      <c r="F252" s="88">
        <v>211</v>
      </c>
      <c r="G252" s="87" t="s">
        <v>91</v>
      </c>
      <c r="H252" s="104">
        <v>5</v>
      </c>
      <c r="I252" s="90">
        <v>12617</v>
      </c>
      <c r="J252" s="90">
        <v>3184</v>
      </c>
      <c r="K252" s="90">
        <v>0</v>
      </c>
      <c r="L252" s="90">
        <v>1088</v>
      </c>
      <c r="M252" s="90">
        <v>16889</v>
      </c>
      <c r="N252" s="87"/>
      <c r="O252" s="90">
        <f t="shared" si="6"/>
        <v>1468.9515690144908</v>
      </c>
      <c r="P252" s="90">
        <f t="shared" si="7"/>
        <v>3183.7696315892335</v>
      </c>
    </row>
    <row r="253" spans="1:16" hidden="1">
      <c r="A253" s="88">
        <v>440</v>
      </c>
      <c r="B253" s="88">
        <v>440149262</v>
      </c>
      <c r="C253" s="87" t="s">
        <v>630</v>
      </c>
      <c r="D253" s="88">
        <v>149</v>
      </c>
      <c r="E253" s="89" t="s">
        <v>81</v>
      </c>
      <c r="F253" s="88">
        <v>262</v>
      </c>
      <c r="G253" s="87" t="s">
        <v>20</v>
      </c>
      <c r="H253" s="104">
        <v>1</v>
      </c>
      <c r="I253" s="90">
        <v>13688.277095481049</v>
      </c>
      <c r="J253" s="90">
        <v>5538</v>
      </c>
      <c r="K253" s="90">
        <v>0</v>
      </c>
      <c r="L253" s="90">
        <v>1088</v>
      </c>
      <c r="M253" s="90">
        <v>20314.277095481048</v>
      </c>
      <c r="N253" s="87"/>
      <c r="O253" s="90">
        <f t="shared" si="6"/>
        <v>3008.4404784157032</v>
      </c>
      <c r="P253" s="90">
        <f t="shared" si="7"/>
        <v>6414.6366970507825</v>
      </c>
    </row>
    <row r="254" spans="1:16" hidden="1">
      <c r="A254" s="88">
        <v>440</v>
      </c>
      <c r="B254" s="88">
        <v>440149745</v>
      </c>
      <c r="C254" s="87" t="s">
        <v>630</v>
      </c>
      <c r="D254" s="88">
        <v>149</v>
      </c>
      <c r="E254" s="89" t="s">
        <v>81</v>
      </c>
      <c r="F254" s="88">
        <v>745</v>
      </c>
      <c r="G254" s="87" t="s">
        <v>255</v>
      </c>
      <c r="H254" s="104">
        <v>1</v>
      </c>
      <c r="I254" s="90">
        <v>10115</v>
      </c>
      <c r="J254" s="90">
        <v>4779</v>
      </c>
      <c r="K254" s="90">
        <v>0</v>
      </c>
      <c r="L254" s="90">
        <v>1088</v>
      </c>
      <c r="M254" s="90">
        <v>15982</v>
      </c>
      <c r="N254" s="87"/>
      <c r="O254" s="90">
        <f t="shared" si="6"/>
        <v>2265.638220374165</v>
      </c>
      <c r="P254" s="90">
        <f t="shared" si="7"/>
        <v>4779.6400907205734</v>
      </c>
    </row>
    <row r="255" spans="1:16" hidden="1">
      <c r="A255" s="88">
        <v>441</v>
      </c>
      <c r="B255" s="88">
        <v>441281005</v>
      </c>
      <c r="C255" s="87" t="s">
        <v>622</v>
      </c>
      <c r="D255" s="88">
        <v>281</v>
      </c>
      <c r="E255" s="89" t="s">
        <v>152</v>
      </c>
      <c r="F255" s="88">
        <v>5</v>
      </c>
      <c r="G255" s="87" t="s">
        <v>153</v>
      </c>
      <c r="H255" s="104">
        <v>1</v>
      </c>
      <c r="I255" s="90">
        <v>15433</v>
      </c>
      <c r="J255" s="90">
        <v>7208</v>
      </c>
      <c r="K255" s="90">
        <v>0</v>
      </c>
      <c r="L255" s="90">
        <v>1088</v>
      </c>
      <c r="M255" s="90">
        <v>23729</v>
      </c>
      <c r="N255" s="87"/>
      <c r="O255" s="90">
        <f t="shared" si="6"/>
        <v>2845.6373136689399</v>
      </c>
      <c r="P255" s="90">
        <f t="shared" si="7"/>
        <v>7622.1577171454519</v>
      </c>
    </row>
    <row r="256" spans="1:16" hidden="1">
      <c r="A256" s="88">
        <v>441</v>
      </c>
      <c r="B256" s="88">
        <v>441281061</v>
      </c>
      <c r="C256" s="87" t="s">
        <v>622</v>
      </c>
      <c r="D256" s="88">
        <v>281</v>
      </c>
      <c r="E256" s="89" t="s">
        <v>152</v>
      </c>
      <c r="F256" s="88">
        <v>61</v>
      </c>
      <c r="G256" s="87" t="s">
        <v>154</v>
      </c>
      <c r="H256" s="104">
        <v>6</v>
      </c>
      <c r="I256" s="90">
        <v>16154</v>
      </c>
      <c r="J256" s="90">
        <v>1002</v>
      </c>
      <c r="K256" s="90">
        <v>0</v>
      </c>
      <c r="L256" s="90">
        <v>1088</v>
      </c>
      <c r="M256" s="90">
        <v>18244</v>
      </c>
      <c r="N256" s="87"/>
      <c r="O256" s="90">
        <f t="shared" si="6"/>
        <v>266.75198728022951</v>
      </c>
      <c r="P256" s="90">
        <f t="shared" si="7"/>
        <v>1165.7331460766</v>
      </c>
    </row>
    <row r="257" spans="1:16" hidden="1">
      <c r="A257" s="88">
        <v>441</v>
      </c>
      <c r="B257" s="88">
        <v>441281087</v>
      </c>
      <c r="C257" s="87" t="s">
        <v>622</v>
      </c>
      <c r="D257" s="88">
        <v>281</v>
      </c>
      <c r="E257" s="89" t="s">
        <v>152</v>
      </c>
      <c r="F257" s="88">
        <v>87</v>
      </c>
      <c r="G257" s="87" t="s">
        <v>155</v>
      </c>
      <c r="H257" s="104">
        <v>1</v>
      </c>
      <c r="I257" s="90">
        <v>14904</v>
      </c>
      <c r="J257" s="90">
        <v>6446</v>
      </c>
      <c r="K257" s="90">
        <v>0</v>
      </c>
      <c r="L257" s="90">
        <v>1088</v>
      </c>
      <c r="M257" s="90">
        <v>22438</v>
      </c>
      <c r="N257" s="87"/>
      <c r="O257" s="90">
        <f t="shared" si="6"/>
        <v>3310.8703660838655</v>
      </c>
      <c r="P257" s="90">
        <f t="shared" si="7"/>
        <v>6446.0163043510329</v>
      </c>
    </row>
    <row r="258" spans="1:16" hidden="1">
      <c r="A258" s="88">
        <v>441</v>
      </c>
      <c r="B258" s="88">
        <v>441281137</v>
      </c>
      <c r="C258" s="87" t="s">
        <v>622</v>
      </c>
      <c r="D258" s="88">
        <v>281</v>
      </c>
      <c r="E258" s="89" t="s">
        <v>152</v>
      </c>
      <c r="F258" s="88">
        <v>137</v>
      </c>
      <c r="G258" s="87" t="s">
        <v>202</v>
      </c>
      <c r="H258" s="104">
        <v>3</v>
      </c>
      <c r="I258" s="90">
        <v>18148</v>
      </c>
      <c r="J258" s="90">
        <v>0</v>
      </c>
      <c r="K258" s="90">
        <v>0</v>
      </c>
      <c r="L258" s="90">
        <v>1088</v>
      </c>
      <c r="M258" s="90">
        <v>19236</v>
      </c>
      <c r="N258" s="87"/>
      <c r="O258" s="90">
        <f t="shared" si="6"/>
        <v>0</v>
      </c>
      <c r="P258" s="90">
        <f t="shared" si="7"/>
        <v>941.34676168466103</v>
      </c>
    </row>
    <row r="259" spans="1:16" hidden="1">
      <c r="A259" s="88">
        <v>441</v>
      </c>
      <c r="B259" s="88">
        <v>441281161</v>
      </c>
      <c r="C259" s="87" t="s">
        <v>622</v>
      </c>
      <c r="D259" s="88">
        <v>281</v>
      </c>
      <c r="E259" s="89" t="s">
        <v>152</v>
      </c>
      <c r="F259" s="88">
        <v>161</v>
      </c>
      <c r="G259" s="87" t="s">
        <v>157</v>
      </c>
      <c r="H259" s="104">
        <v>3</v>
      </c>
      <c r="I259" s="90">
        <v>13211</v>
      </c>
      <c r="J259" s="90">
        <v>5570</v>
      </c>
      <c r="K259" s="90">
        <v>0</v>
      </c>
      <c r="L259" s="90">
        <v>1088</v>
      </c>
      <c r="M259" s="90">
        <v>19869</v>
      </c>
      <c r="N259" s="87"/>
      <c r="O259" s="90">
        <f t="shared" si="6"/>
        <v>1920.1212634848398</v>
      </c>
      <c r="P259" s="90">
        <f t="shared" si="7"/>
        <v>5635.956773167567</v>
      </c>
    </row>
    <row r="260" spans="1:16" hidden="1">
      <c r="A260" s="88">
        <v>441</v>
      </c>
      <c r="B260" s="88">
        <v>441281191</v>
      </c>
      <c r="C260" s="87" t="s">
        <v>622</v>
      </c>
      <c r="D260" s="88">
        <v>281</v>
      </c>
      <c r="E260" s="89" t="s">
        <v>152</v>
      </c>
      <c r="F260" s="88">
        <v>191</v>
      </c>
      <c r="G260" s="87" t="s">
        <v>246</v>
      </c>
      <c r="H260" s="104">
        <v>1</v>
      </c>
      <c r="I260" s="90">
        <v>10115</v>
      </c>
      <c r="J260" s="90">
        <v>3461</v>
      </c>
      <c r="K260" s="90">
        <v>0</v>
      </c>
      <c r="L260" s="90">
        <v>1088</v>
      </c>
      <c r="M260" s="90">
        <v>14664</v>
      </c>
      <c r="N260" s="87"/>
      <c r="O260" s="90">
        <f t="shared" si="6"/>
        <v>439.69317061859147</v>
      </c>
      <c r="P260" s="90">
        <f t="shared" si="7"/>
        <v>3862.5829215704325</v>
      </c>
    </row>
    <row r="261" spans="1:16" hidden="1">
      <c r="A261" s="88">
        <v>441</v>
      </c>
      <c r="B261" s="88">
        <v>441281281</v>
      </c>
      <c r="C261" s="87" t="s">
        <v>622</v>
      </c>
      <c r="D261" s="88">
        <v>281</v>
      </c>
      <c r="E261" s="89" t="s">
        <v>152</v>
      </c>
      <c r="F261" s="88">
        <v>281</v>
      </c>
      <c r="G261" s="87" t="s">
        <v>152</v>
      </c>
      <c r="H261" s="104">
        <v>1557</v>
      </c>
      <c r="I261" s="90">
        <v>14725</v>
      </c>
      <c r="J261" s="90">
        <v>0</v>
      </c>
      <c r="K261" s="90">
        <v>0</v>
      </c>
      <c r="L261" s="90">
        <v>1088</v>
      </c>
      <c r="M261" s="90">
        <v>15813</v>
      </c>
      <c r="N261" s="87"/>
      <c r="O261" s="90">
        <f t="shared" si="6"/>
        <v>0</v>
      </c>
      <c r="P261" s="90">
        <f t="shared" si="7"/>
        <v>669.02826409722002</v>
      </c>
    </row>
    <row r="262" spans="1:16" hidden="1">
      <c r="A262" s="88">
        <v>441</v>
      </c>
      <c r="B262" s="88">
        <v>441281680</v>
      </c>
      <c r="C262" s="87" t="s">
        <v>622</v>
      </c>
      <c r="D262" s="88">
        <v>281</v>
      </c>
      <c r="E262" s="89" t="s">
        <v>152</v>
      </c>
      <c r="F262" s="88">
        <v>680</v>
      </c>
      <c r="G262" s="87" t="s">
        <v>158</v>
      </c>
      <c r="H262" s="104">
        <v>2</v>
      </c>
      <c r="I262" s="90">
        <v>11960</v>
      </c>
      <c r="J262" s="90">
        <v>4509</v>
      </c>
      <c r="K262" s="90">
        <v>0</v>
      </c>
      <c r="L262" s="90">
        <v>1088</v>
      </c>
      <c r="M262" s="90">
        <v>17557</v>
      </c>
      <c r="N262" s="87"/>
      <c r="O262" s="90">
        <f t="shared" si="6"/>
        <v>2062.4394916752372</v>
      </c>
      <c r="P262" s="90">
        <f t="shared" si="7"/>
        <v>4538.927279464755</v>
      </c>
    </row>
    <row r="263" spans="1:16" hidden="1">
      <c r="A263" s="88">
        <v>444</v>
      </c>
      <c r="B263" s="88">
        <v>444035016</v>
      </c>
      <c r="C263" s="87" t="s">
        <v>159</v>
      </c>
      <c r="D263" s="88">
        <v>35</v>
      </c>
      <c r="E263" s="89" t="s">
        <v>12</v>
      </c>
      <c r="F263" s="88">
        <v>16</v>
      </c>
      <c r="G263" s="87" t="s">
        <v>168</v>
      </c>
      <c r="H263" s="104">
        <v>1</v>
      </c>
      <c r="I263" s="90">
        <v>14319.533367003367</v>
      </c>
      <c r="J263" s="90">
        <v>810</v>
      </c>
      <c r="K263" s="90">
        <v>0</v>
      </c>
      <c r="L263" s="90">
        <v>1088</v>
      </c>
      <c r="M263" s="90">
        <v>16217.533367003367</v>
      </c>
      <c r="N263" s="87"/>
      <c r="O263" s="90">
        <f t="shared" si="6"/>
        <v>23.913681949328748</v>
      </c>
      <c r="P263" s="90">
        <f t="shared" si="7"/>
        <v>809.51926248245945</v>
      </c>
    </row>
    <row r="264" spans="1:16" hidden="1">
      <c r="A264" s="88">
        <v>444</v>
      </c>
      <c r="B264" s="88">
        <v>444035035</v>
      </c>
      <c r="C264" s="87" t="s">
        <v>159</v>
      </c>
      <c r="D264" s="88">
        <v>35</v>
      </c>
      <c r="E264" s="89" t="s">
        <v>12</v>
      </c>
      <c r="F264" s="88">
        <v>35</v>
      </c>
      <c r="G264" s="87" t="s">
        <v>12</v>
      </c>
      <c r="H264" s="104">
        <v>782</v>
      </c>
      <c r="I264" s="90">
        <v>15957</v>
      </c>
      <c r="J264" s="90">
        <v>6186</v>
      </c>
      <c r="K264" s="90">
        <v>0</v>
      </c>
      <c r="L264" s="90">
        <v>1088</v>
      </c>
      <c r="M264" s="90">
        <v>23231</v>
      </c>
      <c r="N264" s="87"/>
      <c r="O264" s="90">
        <f t="shared" si="6"/>
        <v>2591.9431450723387</v>
      </c>
      <c r="P264" s="90">
        <f t="shared" si="7"/>
        <v>6697.4910369080608</v>
      </c>
    </row>
    <row r="265" spans="1:16" hidden="1">
      <c r="A265" s="88">
        <v>444</v>
      </c>
      <c r="B265" s="88">
        <v>444035044</v>
      </c>
      <c r="C265" s="87" t="s">
        <v>159</v>
      </c>
      <c r="D265" s="88">
        <v>35</v>
      </c>
      <c r="E265" s="89" t="s">
        <v>12</v>
      </c>
      <c r="F265" s="88">
        <v>44</v>
      </c>
      <c r="G265" s="87" t="s">
        <v>13</v>
      </c>
      <c r="H265" s="104">
        <v>10</v>
      </c>
      <c r="I265" s="90">
        <v>14091</v>
      </c>
      <c r="J265" s="90">
        <v>449</v>
      </c>
      <c r="K265" s="90">
        <v>0</v>
      </c>
      <c r="L265" s="90">
        <v>1088</v>
      </c>
      <c r="M265" s="90">
        <v>15628</v>
      </c>
      <c r="N265" s="87"/>
      <c r="O265" s="90">
        <f t="shared" si="6"/>
        <v>0</v>
      </c>
      <c r="P265" s="90">
        <f t="shared" si="7"/>
        <v>928.14587720032978</v>
      </c>
    </row>
    <row r="266" spans="1:16" hidden="1">
      <c r="A266" s="88">
        <v>444</v>
      </c>
      <c r="B266" s="88">
        <v>444035049</v>
      </c>
      <c r="C266" s="87" t="s">
        <v>159</v>
      </c>
      <c r="D266" s="88">
        <v>35</v>
      </c>
      <c r="E266" s="89" t="s">
        <v>12</v>
      </c>
      <c r="F266" s="88">
        <v>49</v>
      </c>
      <c r="G266" s="87" t="s">
        <v>76</v>
      </c>
      <c r="H266" s="104">
        <v>2</v>
      </c>
      <c r="I266" s="90">
        <v>16568</v>
      </c>
      <c r="J266" s="90">
        <v>20956</v>
      </c>
      <c r="K266" s="90">
        <v>0</v>
      </c>
      <c r="L266" s="90">
        <v>1088</v>
      </c>
      <c r="M266" s="90">
        <v>38612</v>
      </c>
      <c r="N266" s="87"/>
      <c r="O266" s="90">
        <f t="shared" ref="O266:O329" si="8">IF(VLOOKUP($F266,rabovefnd,16)&lt;100,0,((VLOOKUP($F266,rabovefnd,16)/100*$I266)-$I266))</f>
        <v>19279.894118976445</v>
      </c>
      <c r="P266" s="90">
        <f t="shared" ref="P266:P329" si="9">IF(VLOOKUP($F266,rabovefnd,17)&lt;100,0,((VLOOKUP($F266,rabovefnd,17)/100*$I266)-$I266))</f>
        <v>20967.516432569624</v>
      </c>
    </row>
    <row r="267" spans="1:16" hidden="1">
      <c r="A267" s="88">
        <v>444</v>
      </c>
      <c r="B267" s="88">
        <v>444035057</v>
      </c>
      <c r="C267" s="87" t="s">
        <v>159</v>
      </c>
      <c r="D267" s="88">
        <v>35</v>
      </c>
      <c r="E267" s="89" t="s">
        <v>12</v>
      </c>
      <c r="F267" s="88">
        <v>57</v>
      </c>
      <c r="G267" s="87" t="s">
        <v>14</v>
      </c>
      <c r="H267" s="104">
        <v>1</v>
      </c>
      <c r="I267" s="90">
        <v>19426</v>
      </c>
      <c r="J267" s="90">
        <v>574</v>
      </c>
      <c r="K267" s="90">
        <v>0</v>
      </c>
      <c r="L267" s="90">
        <v>1088</v>
      </c>
      <c r="M267" s="90">
        <v>21088</v>
      </c>
      <c r="N267" s="87"/>
      <c r="O267" s="90">
        <f t="shared" si="8"/>
        <v>297.37866361081615</v>
      </c>
      <c r="P267" s="90">
        <f t="shared" si="9"/>
        <v>1023.4899966163794</v>
      </c>
    </row>
    <row r="268" spans="1:16" hidden="1">
      <c r="A268" s="88">
        <v>444</v>
      </c>
      <c r="B268" s="88">
        <v>444035073</v>
      </c>
      <c r="C268" s="87" t="s">
        <v>159</v>
      </c>
      <c r="D268" s="88">
        <v>35</v>
      </c>
      <c r="E268" s="89" t="s">
        <v>12</v>
      </c>
      <c r="F268" s="88">
        <v>73</v>
      </c>
      <c r="G268" s="87" t="s">
        <v>24</v>
      </c>
      <c r="H268" s="104">
        <v>2</v>
      </c>
      <c r="I268" s="90">
        <v>10831</v>
      </c>
      <c r="J268" s="90">
        <v>8220</v>
      </c>
      <c r="K268" s="90">
        <v>0</v>
      </c>
      <c r="L268" s="90">
        <v>1088</v>
      </c>
      <c r="M268" s="90">
        <v>20139</v>
      </c>
      <c r="N268" s="87"/>
      <c r="O268" s="90">
        <f t="shared" si="8"/>
        <v>5537.605204302381</v>
      </c>
      <c r="P268" s="90">
        <f t="shared" si="9"/>
        <v>8427.8372195475422</v>
      </c>
    </row>
    <row r="269" spans="1:16" hidden="1">
      <c r="A269" s="88">
        <v>444</v>
      </c>
      <c r="B269" s="88">
        <v>444035133</v>
      </c>
      <c r="C269" s="87" t="s">
        <v>159</v>
      </c>
      <c r="D269" s="88">
        <v>35</v>
      </c>
      <c r="E269" s="89" t="s">
        <v>12</v>
      </c>
      <c r="F269" s="88">
        <v>133</v>
      </c>
      <c r="G269" s="87" t="s">
        <v>61</v>
      </c>
      <c r="H269" s="104">
        <v>3</v>
      </c>
      <c r="I269" s="90">
        <v>17839</v>
      </c>
      <c r="J269" s="90">
        <v>1851</v>
      </c>
      <c r="K269" s="90">
        <v>0</v>
      </c>
      <c r="L269" s="90">
        <v>1088</v>
      </c>
      <c r="M269" s="90">
        <v>20778</v>
      </c>
      <c r="N269" s="87"/>
      <c r="O269" s="90">
        <f t="shared" si="8"/>
        <v>1849.8514587727914</v>
      </c>
      <c r="P269" s="90">
        <f t="shared" si="9"/>
        <v>5590.8348043727201</v>
      </c>
    </row>
    <row r="270" spans="1:16" hidden="1">
      <c r="A270" s="88">
        <v>444</v>
      </c>
      <c r="B270" s="88">
        <v>444035163</v>
      </c>
      <c r="C270" s="87" t="s">
        <v>159</v>
      </c>
      <c r="D270" s="88">
        <v>35</v>
      </c>
      <c r="E270" s="89" t="s">
        <v>12</v>
      </c>
      <c r="F270" s="88">
        <v>163</v>
      </c>
      <c r="G270" s="87" t="s">
        <v>17</v>
      </c>
      <c r="H270" s="104">
        <v>1</v>
      </c>
      <c r="I270" s="90">
        <v>12440</v>
      </c>
      <c r="J270" s="90">
        <v>0</v>
      </c>
      <c r="K270" s="90">
        <v>0</v>
      </c>
      <c r="L270" s="90">
        <v>1088</v>
      </c>
      <c r="M270" s="90">
        <v>13528</v>
      </c>
      <c r="N270" s="87"/>
      <c r="O270" s="90">
        <f t="shared" si="8"/>
        <v>0</v>
      </c>
      <c r="P270" s="90">
        <f t="shared" si="9"/>
        <v>525.44779787056541</v>
      </c>
    </row>
    <row r="271" spans="1:16" hidden="1">
      <c r="A271" s="88">
        <v>444</v>
      </c>
      <c r="B271" s="88">
        <v>444035189</v>
      </c>
      <c r="C271" s="87" t="s">
        <v>159</v>
      </c>
      <c r="D271" s="88">
        <v>35</v>
      </c>
      <c r="E271" s="89" t="s">
        <v>12</v>
      </c>
      <c r="F271" s="88">
        <v>189</v>
      </c>
      <c r="G271" s="87" t="s">
        <v>25</v>
      </c>
      <c r="H271" s="104">
        <v>1</v>
      </c>
      <c r="I271" s="90">
        <v>11876.535469617698</v>
      </c>
      <c r="J271" s="90">
        <v>4248</v>
      </c>
      <c r="K271" s="90">
        <v>0</v>
      </c>
      <c r="L271" s="90">
        <v>1088</v>
      </c>
      <c r="M271" s="90">
        <v>17212.535469617698</v>
      </c>
      <c r="N271" s="87"/>
      <c r="O271" s="90">
        <f t="shared" si="8"/>
        <v>2137.6226955013517</v>
      </c>
      <c r="P271" s="90">
        <f t="shared" si="9"/>
        <v>4758.4312472652018</v>
      </c>
    </row>
    <row r="272" spans="1:16" hidden="1">
      <c r="A272" s="88">
        <v>444</v>
      </c>
      <c r="B272" s="88">
        <v>444035212</v>
      </c>
      <c r="C272" s="87" t="s">
        <v>159</v>
      </c>
      <c r="D272" s="88">
        <v>35</v>
      </c>
      <c r="E272" s="89" t="s">
        <v>12</v>
      </c>
      <c r="F272" s="88">
        <v>212</v>
      </c>
      <c r="G272" s="87" t="s">
        <v>173</v>
      </c>
      <c r="H272" s="104">
        <v>1</v>
      </c>
      <c r="I272" s="90">
        <v>17197</v>
      </c>
      <c r="J272" s="90">
        <v>4379</v>
      </c>
      <c r="K272" s="90">
        <v>0</v>
      </c>
      <c r="L272" s="90">
        <v>1088</v>
      </c>
      <c r="M272" s="90">
        <v>22664</v>
      </c>
      <c r="N272" s="87"/>
      <c r="O272" s="90">
        <f t="shared" si="8"/>
        <v>864.05195967587133</v>
      </c>
      <c r="P272" s="90">
        <f t="shared" si="9"/>
        <v>4387.6488689015496</v>
      </c>
    </row>
    <row r="273" spans="1:16" hidden="1">
      <c r="A273" s="88">
        <v>444</v>
      </c>
      <c r="B273" s="88">
        <v>444035220</v>
      </c>
      <c r="C273" s="87" t="s">
        <v>159</v>
      </c>
      <c r="D273" s="88">
        <v>35</v>
      </c>
      <c r="E273" s="89" t="s">
        <v>12</v>
      </c>
      <c r="F273" s="88">
        <v>220</v>
      </c>
      <c r="G273" s="87" t="s">
        <v>27</v>
      </c>
      <c r="H273" s="104">
        <v>1</v>
      </c>
      <c r="I273" s="90">
        <v>10831</v>
      </c>
      <c r="J273" s="90">
        <v>4917</v>
      </c>
      <c r="K273" s="90">
        <v>0</v>
      </c>
      <c r="L273" s="90">
        <v>1088</v>
      </c>
      <c r="M273" s="90">
        <v>16836</v>
      </c>
      <c r="N273" s="87"/>
      <c r="O273" s="90">
        <f t="shared" si="8"/>
        <v>2404.9145329379699</v>
      </c>
      <c r="P273" s="90">
        <f t="shared" si="9"/>
        <v>4916.3020129212437</v>
      </c>
    </row>
    <row r="274" spans="1:16" hidden="1">
      <c r="A274" s="88">
        <v>444</v>
      </c>
      <c r="B274" s="88">
        <v>444035243</v>
      </c>
      <c r="C274" s="87" t="s">
        <v>159</v>
      </c>
      <c r="D274" s="88">
        <v>35</v>
      </c>
      <c r="E274" s="89" t="s">
        <v>12</v>
      </c>
      <c r="F274" s="88">
        <v>243</v>
      </c>
      <c r="G274" s="87" t="s">
        <v>84</v>
      </c>
      <c r="H274" s="104">
        <v>6</v>
      </c>
      <c r="I274" s="90">
        <v>18459</v>
      </c>
      <c r="J274" s="90">
        <v>2794</v>
      </c>
      <c r="K274" s="90">
        <v>0</v>
      </c>
      <c r="L274" s="90">
        <v>1088</v>
      </c>
      <c r="M274" s="90">
        <v>22341</v>
      </c>
      <c r="N274" s="87"/>
      <c r="O274" s="90">
        <f t="shared" si="8"/>
        <v>2650.4497307362617</v>
      </c>
      <c r="P274" s="90">
        <f t="shared" si="9"/>
        <v>4496.854113033598</v>
      </c>
    </row>
    <row r="275" spans="1:16" hidden="1">
      <c r="A275" s="88">
        <v>444</v>
      </c>
      <c r="B275" s="88">
        <v>444035244</v>
      </c>
      <c r="C275" s="87" t="s">
        <v>159</v>
      </c>
      <c r="D275" s="88">
        <v>35</v>
      </c>
      <c r="E275" s="89" t="s">
        <v>12</v>
      </c>
      <c r="F275" s="88">
        <v>244</v>
      </c>
      <c r="G275" s="87" t="s">
        <v>28</v>
      </c>
      <c r="H275" s="104">
        <v>7</v>
      </c>
      <c r="I275" s="90">
        <v>17160</v>
      </c>
      <c r="J275" s="90">
        <v>5144</v>
      </c>
      <c r="K275" s="90">
        <v>0</v>
      </c>
      <c r="L275" s="90">
        <v>1088</v>
      </c>
      <c r="M275" s="90">
        <v>23392</v>
      </c>
      <c r="N275" s="87"/>
      <c r="O275" s="90">
        <f t="shared" si="8"/>
        <v>4441.579779398875</v>
      </c>
      <c r="P275" s="90">
        <f t="shared" si="9"/>
        <v>6953.0501979674991</v>
      </c>
    </row>
    <row r="276" spans="1:16" hidden="1">
      <c r="A276" s="88">
        <v>444</v>
      </c>
      <c r="B276" s="88">
        <v>444035284</v>
      </c>
      <c r="C276" s="87" t="s">
        <v>159</v>
      </c>
      <c r="D276" s="88">
        <v>35</v>
      </c>
      <c r="E276" s="89" t="s">
        <v>12</v>
      </c>
      <c r="F276" s="88">
        <v>284</v>
      </c>
      <c r="G276" s="87" t="s">
        <v>146</v>
      </c>
      <c r="H276" s="104">
        <v>1</v>
      </c>
      <c r="I276" s="90">
        <v>15191</v>
      </c>
      <c r="J276" s="90">
        <v>6735</v>
      </c>
      <c r="K276" s="90">
        <v>0</v>
      </c>
      <c r="L276" s="90">
        <v>1088</v>
      </c>
      <c r="M276" s="90">
        <v>23014</v>
      </c>
      <c r="N276" s="87"/>
      <c r="O276" s="90">
        <f t="shared" si="8"/>
        <v>3728.8716476616282</v>
      </c>
      <c r="P276" s="90">
        <f t="shared" si="9"/>
        <v>6720.5715643059957</v>
      </c>
    </row>
    <row r="277" spans="1:16" hidden="1">
      <c r="A277" s="88">
        <v>444</v>
      </c>
      <c r="B277" s="88">
        <v>444035336</v>
      </c>
      <c r="C277" s="87" t="s">
        <v>159</v>
      </c>
      <c r="D277" s="88">
        <v>35</v>
      </c>
      <c r="E277" s="89" t="s">
        <v>12</v>
      </c>
      <c r="F277" s="88">
        <v>336</v>
      </c>
      <c r="G277" s="87" t="s">
        <v>31</v>
      </c>
      <c r="H277" s="104">
        <v>7</v>
      </c>
      <c r="I277" s="90">
        <v>12312</v>
      </c>
      <c r="J277" s="90">
        <v>2995</v>
      </c>
      <c r="K277" s="90">
        <v>0</v>
      </c>
      <c r="L277" s="90">
        <v>1088</v>
      </c>
      <c r="M277" s="90">
        <v>16395</v>
      </c>
      <c r="N277" s="87"/>
      <c r="O277" s="90">
        <f t="shared" si="8"/>
        <v>101.6277257794718</v>
      </c>
      <c r="P277" s="90">
        <f t="shared" si="9"/>
        <v>3254.2927866422287</v>
      </c>
    </row>
    <row r="278" spans="1:16" hidden="1">
      <c r="A278" s="88">
        <v>444</v>
      </c>
      <c r="B278" s="88">
        <v>444035625</v>
      </c>
      <c r="C278" s="87" t="s">
        <v>159</v>
      </c>
      <c r="D278" s="88">
        <v>35</v>
      </c>
      <c r="E278" s="89" t="s">
        <v>12</v>
      </c>
      <c r="F278" s="88">
        <v>625</v>
      </c>
      <c r="G278" s="87" t="s">
        <v>96</v>
      </c>
      <c r="H278" s="104">
        <v>2</v>
      </c>
      <c r="I278" s="90">
        <v>18890</v>
      </c>
      <c r="J278" s="90">
        <v>2896</v>
      </c>
      <c r="K278" s="90">
        <v>0</v>
      </c>
      <c r="L278" s="90">
        <v>1088</v>
      </c>
      <c r="M278" s="90">
        <v>22874</v>
      </c>
      <c r="N278" s="87"/>
      <c r="O278" s="90">
        <f t="shared" si="8"/>
        <v>2567.4674917229349</v>
      </c>
      <c r="P278" s="90">
        <f t="shared" si="9"/>
        <v>3565.9975890800888</v>
      </c>
    </row>
    <row r="279" spans="1:16" hidden="1">
      <c r="A279" s="88">
        <v>445</v>
      </c>
      <c r="B279" s="88">
        <v>445348017</v>
      </c>
      <c r="C279" s="87" t="s">
        <v>160</v>
      </c>
      <c r="D279" s="88">
        <v>348</v>
      </c>
      <c r="E279" s="89" t="s">
        <v>104</v>
      </c>
      <c r="F279" s="88">
        <v>17</v>
      </c>
      <c r="G279" s="87" t="s">
        <v>161</v>
      </c>
      <c r="H279" s="104">
        <v>4</v>
      </c>
      <c r="I279" s="90">
        <v>16458</v>
      </c>
      <c r="J279" s="90">
        <v>4834</v>
      </c>
      <c r="K279" s="90">
        <v>0</v>
      </c>
      <c r="L279" s="90">
        <v>1088</v>
      </c>
      <c r="M279" s="90">
        <v>22380</v>
      </c>
      <c r="N279" s="87"/>
      <c r="O279" s="90">
        <f t="shared" si="8"/>
        <v>3465.3019215934364</v>
      </c>
      <c r="P279" s="90">
        <f t="shared" si="9"/>
        <v>4833.4487248875012</v>
      </c>
    </row>
    <row r="280" spans="1:16" hidden="1">
      <c r="A280" s="88">
        <v>445</v>
      </c>
      <c r="B280" s="88">
        <v>445348097</v>
      </c>
      <c r="C280" s="87" t="s">
        <v>160</v>
      </c>
      <c r="D280" s="88">
        <v>348</v>
      </c>
      <c r="E280" s="89" t="s">
        <v>104</v>
      </c>
      <c r="F280" s="88">
        <v>97</v>
      </c>
      <c r="G280" s="87" t="s">
        <v>231</v>
      </c>
      <c r="H280" s="104">
        <v>1</v>
      </c>
      <c r="I280" s="90">
        <v>18828</v>
      </c>
      <c r="J280" s="90">
        <v>0</v>
      </c>
      <c r="K280" s="90">
        <v>0</v>
      </c>
      <c r="L280" s="90">
        <v>1088</v>
      </c>
      <c r="M280" s="90">
        <v>19916</v>
      </c>
      <c r="N280" s="87"/>
      <c r="O280" s="90">
        <f t="shared" si="8"/>
        <v>0</v>
      </c>
      <c r="P280" s="90">
        <f t="shared" si="9"/>
        <v>221.8530809303229</v>
      </c>
    </row>
    <row r="281" spans="1:16" hidden="1">
      <c r="A281" s="88">
        <v>445</v>
      </c>
      <c r="B281" s="88">
        <v>445348151</v>
      </c>
      <c r="C281" s="87" t="s">
        <v>160</v>
      </c>
      <c r="D281" s="88">
        <v>348</v>
      </c>
      <c r="E281" s="89" t="s">
        <v>104</v>
      </c>
      <c r="F281" s="88">
        <v>151</v>
      </c>
      <c r="G281" s="87" t="s">
        <v>162</v>
      </c>
      <c r="H281" s="104">
        <v>15</v>
      </c>
      <c r="I281" s="90">
        <v>14536</v>
      </c>
      <c r="J281" s="90">
        <v>2397</v>
      </c>
      <c r="K281" s="90">
        <v>0</v>
      </c>
      <c r="L281" s="90">
        <v>1088</v>
      </c>
      <c r="M281" s="90">
        <v>18021</v>
      </c>
      <c r="N281" s="87"/>
      <c r="O281" s="90">
        <f t="shared" si="8"/>
        <v>550.39265684498241</v>
      </c>
      <c r="P281" s="90">
        <f t="shared" si="9"/>
        <v>3108.5089796742177</v>
      </c>
    </row>
    <row r="282" spans="1:16" hidden="1">
      <c r="A282" s="88">
        <v>445</v>
      </c>
      <c r="B282" s="88">
        <v>445348153</v>
      </c>
      <c r="C282" s="87" t="s">
        <v>160</v>
      </c>
      <c r="D282" s="88">
        <v>348</v>
      </c>
      <c r="E282" s="89" t="s">
        <v>104</v>
      </c>
      <c r="F282" s="88">
        <v>153</v>
      </c>
      <c r="G282" s="87" t="s">
        <v>112</v>
      </c>
      <c r="H282" s="104">
        <v>2</v>
      </c>
      <c r="I282" s="90">
        <v>15777</v>
      </c>
      <c r="J282" s="90">
        <v>41</v>
      </c>
      <c r="K282" s="90">
        <v>0</v>
      </c>
      <c r="L282" s="90">
        <v>1088</v>
      </c>
      <c r="M282" s="90">
        <v>16906</v>
      </c>
      <c r="N282" s="87"/>
      <c r="O282" s="90">
        <f t="shared" si="8"/>
        <v>40.340742315676835</v>
      </c>
      <c r="P282" s="90">
        <f t="shared" si="9"/>
        <v>834.78370489673034</v>
      </c>
    </row>
    <row r="283" spans="1:16" hidden="1">
      <c r="A283" s="88">
        <v>445</v>
      </c>
      <c r="B283" s="88">
        <v>445348170</v>
      </c>
      <c r="C283" s="87" t="s">
        <v>160</v>
      </c>
      <c r="D283" s="88">
        <v>348</v>
      </c>
      <c r="E283" s="89" t="s">
        <v>104</v>
      </c>
      <c r="F283" s="88">
        <v>170</v>
      </c>
      <c r="G283" s="87" t="s">
        <v>67</v>
      </c>
      <c r="H283" s="104">
        <v>1</v>
      </c>
      <c r="I283" s="90">
        <v>10115</v>
      </c>
      <c r="J283" s="90">
        <v>2600</v>
      </c>
      <c r="K283" s="90">
        <v>0</v>
      </c>
      <c r="L283" s="90">
        <v>1088</v>
      </c>
      <c r="M283" s="90">
        <v>13803</v>
      </c>
      <c r="N283" s="87"/>
      <c r="O283" s="90">
        <f t="shared" si="8"/>
        <v>2182.1170775911269</v>
      </c>
      <c r="P283" s="90">
        <f t="shared" si="9"/>
        <v>3951.2839010131738</v>
      </c>
    </row>
    <row r="284" spans="1:16" hidden="1">
      <c r="A284" s="88">
        <v>445</v>
      </c>
      <c r="B284" s="88">
        <v>445348186</v>
      </c>
      <c r="C284" s="87" t="s">
        <v>160</v>
      </c>
      <c r="D284" s="88">
        <v>348</v>
      </c>
      <c r="E284" s="89" t="s">
        <v>104</v>
      </c>
      <c r="F284" s="88">
        <v>186</v>
      </c>
      <c r="G284" s="87" t="s">
        <v>163</v>
      </c>
      <c r="H284" s="104">
        <v>8</v>
      </c>
      <c r="I284" s="90">
        <v>14368</v>
      </c>
      <c r="J284" s="90">
        <v>5743</v>
      </c>
      <c r="K284" s="90">
        <v>0</v>
      </c>
      <c r="L284" s="90">
        <v>1088</v>
      </c>
      <c r="M284" s="90">
        <v>21199</v>
      </c>
      <c r="N284" s="87"/>
      <c r="O284" s="90">
        <f t="shared" si="8"/>
        <v>3789.2714878252227</v>
      </c>
      <c r="P284" s="90">
        <f t="shared" si="9"/>
        <v>6278.0589558734318</v>
      </c>
    </row>
    <row r="285" spans="1:16" hidden="1">
      <c r="A285" s="88">
        <v>445</v>
      </c>
      <c r="B285" s="88">
        <v>445348214</v>
      </c>
      <c r="C285" s="87" t="s">
        <v>160</v>
      </c>
      <c r="D285" s="88">
        <v>348</v>
      </c>
      <c r="E285" s="89" t="s">
        <v>104</v>
      </c>
      <c r="F285" s="88">
        <v>214</v>
      </c>
      <c r="G285" s="87" t="s">
        <v>274</v>
      </c>
      <c r="H285" s="104">
        <v>2</v>
      </c>
      <c r="I285" s="90">
        <v>15073</v>
      </c>
      <c r="J285" s="90">
        <v>3651</v>
      </c>
      <c r="K285" s="90">
        <v>0</v>
      </c>
      <c r="L285" s="90">
        <v>1088</v>
      </c>
      <c r="M285" s="90">
        <v>19812</v>
      </c>
      <c r="N285" s="87"/>
      <c r="O285" s="90">
        <f t="shared" si="8"/>
        <v>631.24604560046464</v>
      </c>
      <c r="P285" s="90">
        <f t="shared" si="9"/>
        <v>3650.5177297445407</v>
      </c>
    </row>
    <row r="286" spans="1:16" hidden="1">
      <c r="A286" s="88">
        <v>445</v>
      </c>
      <c r="B286" s="88">
        <v>445348226</v>
      </c>
      <c r="C286" s="87" t="s">
        <v>160</v>
      </c>
      <c r="D286" s="88">
        <v>348</v>
      </c>
      <c r="E286" s="89" t="s">
        <v>104</v>
      </c>
      <c r="F286" s="88">
        <v>226</v>
      </c>
      <c r="G286" s="87" t="s">
        <v>164</v>
      </c>
      <c r="H286" s="104">
        <v>29</v>
      </c>
      <c r="I286" s="90">
        <v>13090</v>
      </c>
      <c r="J286" s="90">
        <v>2391</v>
      </c>
      <c r="K286" s="90">
        <v>0</v>
      </c>
      <c r="L286" s="90">
        <v>1088</v>
      </c>
      <c r="M286" s="90">
        <v>16569</v>
      </c>
      <c r="N286" s="87"/>
      <c r="O286" s="90">
        <f t="shared" si="8"/>
        <v>804.33832842104675</v>
      </c>
      <c r="P286" s="90">
        <f t="shared" si="9"/>
        <v>2387.5118436166576</v>
      </c>
    </row>
    <row r="287" spans="1:16" hidden="1">
      <c r="A287" s="88">
        <v>445</v>
      </c>
      <c r="B287" s="88">
        <v>445348271</v>
      </c>
      <c r="C287" s="87" t="s">
        <v>160</v>
      </c>
      <c r="D287" s="88">
        <v>348</v>
      </c>
      <c r="E287" s="89" t="s">
        <v>104</v>
      </c>
      <c r="F287" s="88">
        <v>271</v>
      </c>
      <c r="G287" s="87" t="s">
        <v>117</v>
      </c>
      <c r="H287" s="104">
        <v>2</v>
      </c>
      <c r="I287" s="90">
        <v>13362</v>
      </c>
      <c r="J287" s="90">
        <v>3904</v>
      </c>
      <c r="K287" s="90">
        <v>0</v>
      </c>
      <c r="L287" s="90">
        <v>1088</v>
      </c>
      <c r="M287" s="90">
        <v>18354</v>
      </c>
      <c r="N287" s="87"/>
      <c r="O287" s="90">
        <f t="shared" si="8"/>
        <v>1359.5963746050111</v>
      </c>
      <c r="P287" s="90">
        <f t="shared" si="9"/>
        <v>3879.3213012172455</v>
      </c>
    </row>
    <row r="288" spans="1:16" hidden="1">
      <c r="A288" s="88">
        <v>445</v>
      </c>
      <c r="B288" s="88">
        <v>445348277</v>
      </c>
      <c r="C288" s="87" t="s">
        <v>160</v>
      </c>
      <c r="D288" s="88">
        <v>348</v>
      </c>
      <c r="E288" s="89" t="s">
        <v>104</v>
      </c>
      <c r="F288" s="88">
        <v>277</v>
      </c>
      <c r="G288" s="87" t="s">
        <v>275</v>
      </c>
      <c r="H288" s="104">
        <v>1</v>
      </c>
      <c r="I288" s="90">
        <v>16591</v>
      </c>
      <c r="J288" s="90">
        <v>680</v>
      </c>
      <c r="K288" s="90">
        <v>0</v>
      </c>
      <c r="L288" s="90">
        <v>1088</v>
      </c>
      <c r="M288" s="90">
        <v>18359</v>
      </c>
      <c r="N288" s="87"/>
      <c r="O288" s="90">
        <f t="shared" si="8"/>
        <v>121.46259544905843</v>
      </c>
      <c r="P288" s="90">
        <f t="shared" si="9"/>
        <v>1599.4827976105662</v>
      </c>
    </row>
    <row r="289" spans="1:16" hidden="1">
      <c r="A289" s="88">
        <v>445</v>
      </c>
      <c r="B289" s="88">
        <v>445348290</v>
      </c>
      <c r="C289" s="87" t="s">
        <v>160</v>
      </c>
      <c r="D289" s="88">
        <v>348</v>
      </c>
      <c r="E289" s="89" t="s">
        <v>104</v>
      </c>
      <c r="F289" s="88">
        <v>290</v>
      </c>
      <c r="G289" s="87" t="s">
        <v>386</v>
      </c>
      <c r="H289" s="104">
        <v>1</v>
      </c>
      <c r="I289" s="90">
        <v>14056</v>
      </c>
      <c r="J289" s="90">
        <v>6653</v>
      </c>
      <c r="K289" s="90">
        <v>0</v>
      </c>
      <c r="L289" s="90">
        <v>1088</v>
      </c>
      <c r="M289" s="90">
        <v>21797</v>
      </c>
      <c r="N289" s="87"/>
      <c r="O289" s="90">
        <f t="shared" si="8"/>
        <v>1796.737426868991</v>
      </c>
      <c r="P289" s="90">
        <f t="shared" si="9"/>
        <v>6651.7132597034688</v>
      </c>
    </row>
    <row r="290" spans="1:16" hidden="1">
      <c r="A290" s="88">
        <v>445</v>
      </c>
      <c r="B290" s="88">
        <v>445348316</v>
      </c>
      <c r="C290" s="87" t="s">
        <v>160</v>
      </c>
      <c r="D290" s="88">
        <v>348</v>
      </c>
      <c r="E290" s="89" t="s">
        <v>104</v>
      </c>
      <c r="F290" s="88">
        <v>316</v>
      </c>
      <c r="G290" s="87" t="s">
        <v>165</v>
      </c>
      <c r="H290" s="104">
        <v>12</v>
      </c>
      <c r="I290" s="90">
        <v>15648</v>
      </c>
      <c r="J290" s="90">
        <v>1916</v>
      </c>
      <c r="K290" s="90">
        <v>0</v>
      </c>
      <c r="L290" s="90">
        <v>1088</v>
      </c>
      <c r="M290" s="90">
        <v>18652</v>
      </c>
      <c r="N290" s="87"/>
      <c r="O290" s="90">
        <f t="shared" si="8"/>
        <v>658.47289300096963</v>
      </c>
      <c r="P290" s="90">
        <f t="shared" si="9"/>
        <v>2178.2520788266338</v>
      </c>
    </row>
    <row r="291" spans="1:16" hidden="1">
      <c r="A291" s="88">
        <v>445</v>
      </c>
      <c r="B291" s="88">
        <v>445348322</v>
      </c>
      <c r="C291" s="87" t="s">
        <v>160</v>
      </c>
      <c r="D291" s="88">
        <v>348</v>
      </c>
      <c r="E291" s="89" t="s">
        <v>104</v>
      </c>
      <c r="F291" s="88">
        <v>322</v>
      </c>
      <c r="G291" s="87" t="s">
        <v>119</v>
      </c>
      <c r="H291" s="104">
        <v>2</v>
      </c>
      <c r="I291" s="90">
        <v>16825</v>
      </c>
      <c r="J291" s="90">
        <v>9732</v>
      </c>
      <c r="K291" s="90">
        <v>0</v>
      </c>
      <c r="L291" s="90">
        <v>1088</v>
      </c>
      <c r="M291" s="90">
        <v>27645</v>
      </c>
      <c r="N291" s="87"/>
      <c r="O291" s="90">
        <f t="shared" si="8"/>
        <v>7005.6796344623035</v>
      </c>
      <c r="P291" s="90">
        <f t="shared" si="9"/>
        <v>9725.9041594285445</v>
      </c>
    </row>
    <row r="292" spans="1:16" hidden="1">
      <c r="A292" s="88">
        <v>445</v>
      </c>
      <c r="B292" s="88">
        <v>445348348</v>
      </c>
      <c r="C292" s="87" t="s">
        <v>160</v>
      </c>
      <c r="D292" s="88">
        <v>348</v>
      </c>
      <c r="E292" s="89" t="s">
        <v>104</v>
      </c>
      <c r="F292" s="88">
        <v>348</v>
      </c>
      <c r="G292" s="87" t="s">
        <v>104</v>
      </c>
      <c r="H292" s="104">
        <v>1311</v>
      </c>
      <c r="I292" s="90">
        <v>14848</v>
      </c>
      <c r="J292" s="90">
        <v>0</v>
      </c>
      <c r="K292" s="90">
        <v>973.34706331045004</v>
      </c>
      <c r="L292" s="90">
        <v>1088</v>
      </c>
      <c r="M292" s="90">
        <v>16909.347063310452</v>
      </c>
      <c r="N292" s="87"/>
      <c r="O292" s="90">
        <f t="shared" si="8"/>
        <v>0</v>
      </c>
      <c r="P292" s="90">
        <f t="shared" si="9"/>
        <v>290.74063742902217</v>
      </c>
    </row>
    <row r="293" spans="1:16" hidden="1">
      <c r="A293" s="88">
        <v>445</v>
      </c>
      <c r="B293" s="88">
        <v>445348620</v>
      </c>
      <c r="C293" s="87" t="s">
        <v>160</v>
      </c>
      <c r="D293" s="88">
        <v>348</v>
      </c>
      <c r="E293" s="89" t="s">
        <v>104</v>
      </c>
      <c r="F293" s="88">
        <v>620</v>
      </c>
      <c r="G293" s="87" t="s">
        <v>121</v>
      </c>
      <c r="H293" s="104">
        <v>1</v>
      </c>
      <c r="I293" s="90">
        <v>10115</v>
      </c>
      <c r="J293" s="90">
        <v>5520</v>
      </c>
      <c r="K293" s="90">
        <v>0</v>
      </c>
      <c r="L293" s="90">
        <v>1088</v>
      </c>
      <c r="M293" s="90">
        <v>16723</v>
      </c>
      <c r="N293" s="87"/>
      <c r="O293" s="90">
        <f t="shared" si="8"/>
        <v>4063.9517231643476</v>
      </c>
      <c r="P293" s="90">
        <f t="shared" si="9"/>
        <v>5877.8988175525756</v>
      </c>
    </row>
    <row r="294" spans="1:16" hidden="1">
      <c r="A294" s="88">
        <v>445</v>
      </c>
      <c r="B294" s="88">
        <v>445348658</v>
      </c>
      <c r="C294" s="87" t="s">
        <v>160</v>
      </c>
      <c r="D294" s="88">
        <v>348</v>
      </c>
      <c r="E294" s="89" t="s">
        <v>104</v>
      </c>
      <c r="F294" s="88">
        <v>658</v>
      </c>
      <c r="G294" s="87" t="s">
        <v>355</v>
      </c>
      <c r="H294" s="104">
        <v>5</v>
      </c>
      <c r="I294" s="90">
        <v>15752</v>
      </c>
      <c r="J294" s="90">
        <v>3792</v>
      </c>
      <c r="K294" s="90">
        <v>0</v>
      </c>
      <c r="L294" s="90">
        <v>1088</v>
      </c>
      <c r="M294" s="90">
        <v>20632</v>
      </c>
      <c r="N294" s="87"/>
      <c r="O294" s="90">
        <f t="shared" si="8"/>
        <v>799.36094572119327</v>
      </c>
      <c r="P294" s="90">
        <f t="shared" si="9"/>
        <v>3791.0795624467792</v>
      </c>
    </row>
    <row r="295" spans="1:16" hidden="1">
      <c r="A295" s="88">
        <v>445</v>
      </c>
      <c r="B295" s="88">
        <v>445348753</v>
      </c>
      <c r="C295" s="87" t="s">
        <v>160</v>
      </c>
      <c r="D295" s="88">
        <v>348</v>
      </c>
      <c r="E295" s="89" t="s">
        <v>104</v>
      </c>
      <c r="F295" s="88">
        <v>753</v>
      </c>
      <c r="G295" s="87" t="s">
        <v>238</v>
      </c>
      <c r="H295" s="104">
        <v>4</v>
      </c>
      <c r="I295" s="90">
        <v>10477</v>
      </c>
      <c r="J295" s="90">
        <v>4254</v>
      </c>
      <c r="K295" s="90">
        <v>0</v>
      </c>
      <c r="L295" s="90">
        <v>1088</v>
      </c>
      <c r="M295" s="90">
        <v>15819</v>
      </c>
      <c r="N295" s="87"/>
      <c r="O295" s="90">
        <f t="shared" si="8"/>
        <v>2316.1589979666041</v>
      </c>
      <c r="P295" s="90">
        <f t="shared" si="9"/>
        <v>4327.5155704230583</v>
      </c>
    </row>
    <row r="296" spans="1:16" hidden="1">
      <c r="A296" s="88">
        <v>445</v>
      </c>
      <c r="B296" s="88">
        <v>445348767</v>
      </c>
      <c r="C296" s="87" t="s">
        <v>160</v>
      </c>
      <c r="D296" s="88">
        <v>348</v>
      </c>
      <c r="E296" s="89" t="s">
        <v>104</v>
      </c>
      <c r="F296" s="88">
        <v>767</v>
      </c>
      <c r="G296" s="87" t="s">
        <v>276</v>
      </c>
      <c r="H296" s="104">
        <v>2</v>
      </c>
      <c r="I296" s="90">
        <v>11611</v>
      </c>
      <c r="J296" s="90">
        <v>2499</v>
      </c>
      <c r="K296" s="90">
        <v>0</v>
      </c>
      <c r="L296" s="90">
        <v>1088</v>
      </c>
      <c r="M296" s="90">
        <v>15198</v>
      </c>
      <c r="N296" s="87"/>
      <c r="O296" s="90">
        <f t="shared" si="8"/>
        <v>578.7745153560154</v>
      </c>
      <c r="P296" s="90">
        <f t="shared" si="9"/>
        <v>2935.1420949836429</v>
      </c>
    </row>
    <row r="297" spans="1:16" hidden="1">
      <c r="A297" s="88">
        <v>445</v>
      </c>
      <c r="B297" s="88">
        <v>445348775</v>
      </c>
      <c r="C297" s="87" t="s">
        <v>160</v>
      </c>
      <c r="D297" s="88">
        <v>348</v>
      </c>
      <c r="E297" s="89" t="s">
        <v>104</v>
      </c>
      <c r="F297" s="88">
        <v>775</v>
      </c>
      <c r="G297" s="87" t="s">
        <v>126</v>
      </c>
      <c r="H297" s="104">
        <v>23</v>
      </c>
      <c r="I297" s="90">
        <v>11126</v>
      </c>
      <c r="J297" s="90">
        <v>3136</v>
      </c>
      <c r="K297" s="90">
        <v>0</v>
      </c>
      <c r="L297" s="90">
        <v>1088</v>
      </c>
      <c r="M297" s="90">
        <v>15350</v>
      </c>
      <c r="N297" s="87"/>
      <c r="O297" s="90">
        <f t="shared" si="8"/>
        <v>1013.9433973710711</v>
      </c>
      <c r="P297" s="90">
        <f t="shared" si="9"/>
        <v>3134.9337338091918</v>
      </c>
    </row>
    <row r="298" spans="1:16">
      <c r="A298" s="88">
        <v>446</v>
      </c>
      <c r="B298" s="88">
        <v>446099001</v>
      </c>
      <c r="C298" s="87" t="s">
        <v>166</v>
      </c>
      <c r="D298" s="88">
        <v>99</v>
      </c>
      <c r="E298" s="89" t="s">
        <v>167</v>
      </c>
      <c r="F298" s="88">
        <v>1</v>
      </c>
      <c r="G298" s="87" t="s">
        <v>59</v>
      </c>
      <c r="H298" s="104">
        <v>1</v>
      </c>
      <c r="I298" s="90">
        <v>15606</v>
      </c>
      <c r="J298" s="90">
        <v>2622</v>
      </c>
      <c r="K298" s="90">
        <v>0</v>
      </c>
      <c r="L298" s="90">
        <v>1088</v>
      </c>
      <c r="M298" s="90">
        <v>19316</v>
      </c>
      <c r="N298" s="87"/>
      <c r="O298" s="90">
        <f t="shared" si="8"/>
        <v>2621.8041154055281</v>
      </c>
      <c r="P298" s="90">
        <f t="shared" si="9"/>
        <v>4420.4007789009192</v>
      </c>
    </row>
    <row r="299" spans="1:16">
      <c r="A299" s="88">
        <v>446</v>
      </c>
      <c r="B299" s="88">
        <v>446099016</v>
      </c>
      <c r="C299" s="87" t="s">
        <v>166</v>
      </c>
      <c r="D299" s="88">
        <v>99</v>
      </c>
      <c r="E299" s="89" t="s">
        <v>167</v>
      </c>
      <c r="F299" s="88">
        <v>16</v>
      </c>
      <c r="G299" s="87" t="s">
        <v>168</v>
      </c>
      <c r="H299" s="104">
        <v>302</v>
      </c>
      <c r="I299" s="90">
        <v>12750</v>
      </c>
      <c r="J299" s="90">
        <v>722</v>
      </c>
      <c r="K299" s="90">
        <v>0</v>
      </c>
      <c r="L299" s="90">
        <v>1088</v>
      </c>
      <c r="M299" s="90">
        <v>14560</v>
      </c>
      <c r="N299" s="87"/>
      <c r="O299" s="90">
        <f t="shared" si="8"/>
        <v>21.292554515535812</v>
      </c>
      <c r="P299" s="90">
        <f t="shared" si="9"/>
        <v>720.78959084204507</v>
      </c>
    </row>
    <row r="300" spans="1:16">
      <c r="A300" s="88">
        <v>446</v>
      </c>
      <c r="B300" s="88">
        <v>446099018</v>
      </c>
      <c r="C300" s="87" t="s">
        <v>166</v>
      </c>
      <c r="D300" s="88">
        <v>99</v>
      </c>
      <c r="E300" s="89" t="s">
        <v>167</v>
      </c>
      <c r="F300" s="88">
        <v>18</v>
      </c>
      <c r="G300" s="87" t="s">
        <v>169</v>
      </c>
      <c r="H300" s="104">
        <v>10</v>
      </c>
      <c r="I300" s="90">
        <v>13741</v>
      </c>
      <c r="J300" s="90">
        <v>9237</v>
      </c>
      <c r="K300" s="90">
        <v>0</v>
      </c>
      <c r="L300" s="90">
        <v>1088</v>
      </c>
      <c r="M300" s="90">
        <v>24066</v>
      </c>
      <c r="N300" s="87"/>
      <c r="O300" s="90">
        <f t="shared" si="8"/>
        <v>6290.5196728313604</v>
      </c>
      <c r="P300" s="90">
        <f t="shared" si="9"/>
        <v>13063.737155449537</v>
      </c>
    </row>
    <row r="301" spans="1:16">
      <c r="A301" s="88">
        <v>446</v>
      </c>
      <c r="B301" s="88">
        <v>446099025</v>
      </c>
      <c r="C301" s="87" t="s">
        <v>166</v>
      </c>
      <c r="D301" s="88">
        <v>99</v>
      </c>
      <c r="E301" s="89" t="s">
        <v>167</v>
      </c>
      <c r="F301" s="88">
        <v>25</v>
      </c>
      <c r="G301" s="87" t="s">
        <v>184</v>
      </c>
      <c r="H301" s="104">
        <v>1</v>
      </c>
      <c r="I301" s="90">
        <v>12518.995083410566</v>
      </c>
      <c r="J301" s="90">
        <v>5790</v>
      </c>
      <c r="K301" s="90">
        <v>0</v>
      </c>
      <c r="L301" s="90">
        <v>1088</v>
      </c>
      <c r="M301" s="90">
        <v>19396.995083410566</v>
      </c>
      <c r="N301" s="87"/>
      <c r="O301" s="90">
        <f t="shared" si="8"/>
        <v>1815.38572812446</v>
      </c>
      <c r="P301" s="90">
        <f t="shared" si="9"/>
        <v>6089.2912680750342</v>
      </c>
    </row>
    <row r="302" spans="1:16">
      <c r="A302" s="88">
        <v>446</v>
      </c>
      <c r="B302" s="88">
        <v>446099027</v>
      </c>
      <c r="C302" s="87" t="s">
        <v>166</v>
      </c>
      <c r="D302" s="88">
        <v>99</v>
      </c>
      <c r="E302" s="89" t="s">
        <v>167</v>
      </c>
      <c r="F302" s="88">
        <v>27</v>
      </c>
      <c r="G302" s="87" t="s">
        <v>504</v>
      </c>
      <c r="H302" s="104">
        <v>1</v>
      </c>
      <c r="I302" s="90">
        <v>15311</v>
      </c>
      <c r="J302" s="90">
        <v>3131</v>
      </c>
      <c r="K302" s="90">
        <v>0</v>
      </c>
      <c r="L302" s="90">
        <v>1088</v>
      </c>
      <c r="M302" s="90">
        <v>19530</v>
      </c>
      <c r="N302" s="87"/>
      <c r="O302" s="90">
        <f t="shared" si="8"/>
        <v>1881.6648038344101</v>
      </c>
      <c r="P302" s="90">
        <f t="shared" si="9"/>
        <v>6645.1997683558948</v>
      </c>
    </row>
    <row r="303" spans="1:16">
      <c r="A303" s="88">
        <v>446</v>
      </c>
      <c r="B303" s="88">
        <v>446099035</v>
      </c>
      <c r="C303" s="87" t="s">
        <v>166</v>
      </c>
      <c r="D303" s="88">
        <v>99</v>
      </c>
      <c r="E303" s="89" t="s">
        <v>167</v>
      </c>
      <c r="F303" s="88">
        <v>35</v>
      </c>
      <c r="G303" s="87" t="s">
        <v>12</v>
      </c>
      <c r="H303" s="104">
        <v>4</v>
      </c>
      <c r="I303" s="90">
        <v>19673</v>
      </c>
      <c r="J303" s="90">
        <v>7626</v>
      </c>
      <c r="K303" s="90">
        <v>0</v>
      </c>
      <c r="L303" s="90">
        <v>1088</v>
      </c>
      <c r="M303" s="90">
        <v>28387</v>
      </c>
      <c r="N303" s="87"/>
      <c r="O303" s="90">
        <f t="shared" si="8"/>
        <v>3195.5441181304814</v>
      </c>
      <c r="P303" s="90">
        <f t="shared" si="9"/>
        <v>8257.1749808292443</v>
      </c>
    </row>
    <row r="304" spans="1:16">
      <c r="A304" s="88">
        <v>446</v>
      </c>
      <c r="B304" s="88">
        <v>446099040</v>
      </c>
      <c r="C304" s="87" t="s">
        <v>166</v>
      </c>
      <c r="D304" s="88">
        <v>99</v>
      </c>
      <c r="E304" s="89" t="s">
        <v>167</v>
      </c>
      <c r="F304" s="88">
        <v>40</v>
      </c>
      <c r="G304" s="87" t="s">
        <v>92</v>
      </c>
      <c r="H304" s="104">
        <v>4</v>
      </c>
      <c r="I304" s="90">
        <v>16015</v>
      </c>
      <c r="J304" s="90">
        <v>4538</v>
      </c>
      <c r="K304" s="90">
        <v>0</v>
      </c>
      <c r="L304" s="90">
        <v>1088</v>
      </c>
      <c r="M304" s="90">
        <v>21641</v>
      </c>
      <c r="N304" s="87"/>
      <c r="O304" s="90">
        <f t="shared" si="8"/>
        <v>2657.6022149193268</v>
      </c>
      <c r="P304" s="90">
        <f t="shared" si="9"/>
        <v>4537.762955832517</v>
      </c>
    </row>
    <row r="305" spans="1:16">
      <c r="A305" s="88">
        <v>446</v>
      </c>
      <c r="B305" s="88">
        <v>446099044</v>
      </c>
      <c r="C305" s="87" t="s">
        <v>166</v>
      </c>
      <c r="D305" s="88">
        <v>99</v>
      </c>
      <c r="E305" s="89" t="s">
        <v>167</v>
      </c>
      <c r="F305" s="88">
        <v>44</v>
      </c>
      <c r="G305" s="87" t="s">
        <v>13</v>
      </c>
      <c r="H305" s="104">
        <v>619</v>
      </c>
      <c r="I305" s="90">
        <v>15088</v>
      </c>
      <c r="J305" s="90">
        <v>481</v>
      </c>
      <c r="K305" s="90">
        <v>0</v>
      </c>
      <c r="L305" s="90">
        <v>1088</v>
      </c>
      <c r="M305" s="90">
        <v>16657</v>
      </c>
      <c r="N305" s="87"/>
      <c r="O305" s="90">
        <f t="shared" si="8"/>
        <v>0</v>
      </c>
      <c r="P305" s="90">
        <f t="shared" si="9"/>
        <v>993.81626536076874</v>
      </c>
    </row>
    <row r="306" spans="1:16">
      <c r="A306" s="88">
        <v>446</v>
      </c>
      <c r="B306" s="88">
        <v>446099050</v>
      </c>
      <c r="C306" s="87" t="s">
        <v>166</v>
      </c>
      <c r="D306" s="88">
        <v>99</v>
      </c>
      <c r="E306" s="89" t="s">
        <v>167</v>
      </c>
      <c r="F306" s="88">
        <v>50</v>
      </c>
      <c r="G306" s="87" t="s">
        <v>94</v>
      </c>
      <c r="H306" s="104">
        <v>7</v>
      </c>
      <c r="I306" s="90">
        <v>15154</v>
      </c>
      <c r="J306" s="90">
        <v>6909</v>
      </c>
      <c r="K306" s="90">
        <v>0</v>
      </c>
      <c r="L306" s="90">
        <v>1088</v>
      </c>
      <c r="M306" s="90">
        <v>23151</v>
      </c>
      <c r="N306" s="87"/>
      <c r="O306" s="90">
        <f t="shared" si="8"/>
        <v>4498.8894225997101</v>
      </c>
      <c r="P306" s="90">
        <f t="shared" si="9"/>
        <v>7139.1480397170235</v>
      </c>
    </row>
    <row r="307" spans="1:16">
      <c r="A307" s="88">
        <v>446</v>
      </c>
      <c r="B307" s="88">
        <v>446099073</v>
      </c>
      <c r="C307" s="87" t="s">
        <v>166</v>
      </c>
      <c r="D307" s="88">
        <v>99</v>
      </c>
      <c r="E307" s="89" t="s">
        <v>167</v>
      </c>
      <c r="F307" s="88">
        <v>73</v>
      </c>
      <c r="G307" s="87" t="s">
        <v>24</v>
      </c>
      <c r="H307" s="104">
        <v>3</v>
      </c>
      <c r="I307" s="90">
        <v>15588</v>
      </c>
      <c r="J307" s="90">
        <v>11830</v>
      </c>
      <c r="K307" s="90">
        <v>0</v>
      </c>
      <c r="L307" s="90">
        <v>1088</v>
      </c>
      <c r="M307" s="90">
        <v>28506</v>
      </c>
      <c r="N307" s="87"/>
      <c r="O307" s="90">
        <f t="shared" si="8"/>
        <v>7969.7340896191963</v>
      </c>
      <c r="P307" s="90">
        <f t="shared" si="9"/>
        <v>12129.362623793473</v>
      </c>
    </row>
    <row r="308" spans="1:16">
      <c r="A308" s="88">
        <v>446</v>
      </c>
      <c r="B308" s="88">
        <v>446099083</v>
      </c>
      <c r="C308" s="87" t="s">
        <v>166</v>
      </c>
      <c r="D308" s="88">
        <v>99</v>
      </c>
      <c r="E308" s="89" t="s">
        <v>167</v>
      </c>
      <c r="F308" s="88">
        <v>83</v>
      </c>
      <c r="G308" s="87" t="s">
        <v>261</v>
      </c>
      <c r="H308" s="104">
        <v>2</v>
      </c>
      <c r="I308" s="90">
        <v>12223</v>
      </c>
      <c r="J308" s="90">
        <v>2337</v>
      </c>
      <c r="K308" s="90">
        <v>0</v>
      </c>
      <c r="L308" s="90">
        <v>1088</v>
      </c>
      <c r="M308" s="90">
        <v>15648</v>
      </c>
      <c r="N308" s="87"/>
      <c r="O308" s="90">
        <f t="shared" si="8"/>
        <v>434.25257811116535</v>
      </c>
      <c r="P308" s="90">
        <f t="shared" si="9"/>
        <v>2336.0064367236409</v>
      </c>
    </row>
    <row r="309" spans="1:16">
      <c r="A309" s="88">
        <v>446</v>
      </c>
      <c r="B309" s="88">
        <v>446099088</v>
      </c>
      <c r="C309" s="87" t="s">
        <v>166</v>
      </c>
      <c r="D309" s="88">
        <v>99</v>
      </c>
      <c r="E309" s="89" t="s">
        <v>167</v>
      </c>
      <c r="F309" s="88">
        <v>88</v>
      </c>
      <c r="G309" s="87" t="s">
        <v>95</v>
      </c>
      <c r="H309" s="104">
        <v>15</v>
      </c>
      <c r="I309" s="90">
        <v>12978</v>
      </c>
      <c r="J309" s="90">
        <v>4395</v>
      </c>
      <c r="K309" s="90">
        <v>0</v>
      </c>
      <c r="L309" s="90">
        <v>1088</v>
      </c>
      <c r="M309" s="90">
        <v>18461</v>
      </c>
      <c r="N309" s="87"/>
      <c r="O309" s="90">
        <f t="shared" si="8"/>
        <v>2227.4341008010415</v>
      </c>
      <c r="P309" s="90">
        <f t="shared" si="9"/>
        <v>4392.5211964366317</v>
      </c>
    </row>
    <row r="310" spans="1:16">
      <c r="A310" s="88">
        <v>446</v>
      </c>
      <c r="B310" s="88">
        <v>446099095</v>
      </c>
      <c r="C310" s="87" t="s">
        <v>166</v>
      </c>
      <c r="D310" s="88">
        <v>99</v>
      </c>
      <c r="E310" s="89" t="s">
        <v>167</v>
      </c>
      <c r="F310" s="88">
        <v>95</v>
      </c>
      <c r="G310" s="87" t="s">
        <v>288</v>
      </c>
      <c r="H310" s="104">
        <v>2</v>
      </c>
      <c r="I310" s="90">
        <v>12223</v>
      </c>
      <c r="J310" s="90">
        <v>0</v>
      </c>
      <c r="K310" s="90">
        <v>0</v>
      </c>
      <c r="L310" s="90">
        <v>1088</v>
      </c>
      <c r="M310" s="90">
        <v>13311</v>
      </c>
      <c r="N310" s="87"/>
      <c r="O310" s="90">
        <f t="shared" si="8"/>
        <v>0</v>
      </c>
      <c r="P310" s="90">
        <f t="shared" si="9"/>
        <v>151.63487774426903</v>
      </c>
    </row>
    <row r="311" spans="1:16">
      <c r="A311" s="88">
        <v>446</v>
      </c>
      <c r="B311" s="88">
        <v>446099099</v>
      </c>
      <c r="C311" s="87" t="s">
        <v>166</v>
      </c>
      <c r="D311" s="88">
        <v>99</v>
      </c>
      <c r="E311" s="89" t="s">
        <v>167</v>
      </c>
      <c r="F311" s="88">
        <v>99</v>
      </c>
      <c r="G311" s="87" t="s">
        <v>167</v>
      </c>
      <c r="H311" s="104">
        <v>104</v>
      </c>
      <c r="I311" s="90">
        <v>13115</v>
      </c>
      <c r="J311" s="90">
        <v>7579</v>
      </c>
      <c r="K311" s="90">
        <v>0</v>
      </c>
      <c r="L311" s="90">
        <v>1088</v>
      </c>
      <c r="M311" s="90">
        <v>21782</v>
      </c>
      <c r="N311" s="87"/>
      <c r="O311" s="90">
        <f t="shared" si="8"/>
        <v>4264.7056607907034</v>
      </c>
      <c r="P311" s="90">
        <f t="shared" si="9"/>
        <v>7569.3997006993486</v>
      </c>
    </row>
    <row r="312" spans="1:16">
      <c r="A312" s="88">
        <v>446</v>
      </c>
      <c r="B312" s="88">
        <v>446099101</v>
      </c>
      <c r="C312" s="87" t="s">
        <v>166</v>
      </c>
      <c r="D312" s="88">
        <v>99</v>
      </c>
      <c r="E312" s="89" t="s">
        <v>167</v>
      </c>
      <c r="F312" s="88">
        <v>101</v>
      </c>
      <c r="G312" s="87" t="s">
        <v>108</v>
      </c>
      <c r="H312" s="104">
        <v>1</v>
      </c>
      <c r="I312" s="90">
        <v>16659</v>
      </c>
      <c r="J312" s="90">
        <v>5382</v>
      </c>
      <c r="K312" s="90">
        <v>0</v>
      </c>
      <c r="L312" s="90">
        <v>1088</v>
      </c>
      <c r="M312" s="90">
        <v>23129</v>
      </c>
      <c r="N312" s="87"/>
      <c r="O312" s="90">
        <f t="shared" si="8"/>
        <v>1177.2937285621338</v>
      </c>
      <c r="P312" s="90">
        <f t="shared" si="9"/>
        <v>5344.7769198968672</v>
      </c>
    </row>
    <row r="313" spans="1:16">
      <c r="A313" s="88">
        <v>446</v>
      </c>
      <c r="B313" s="88">
        <v>446099133</v>
      </c>
      <c r="C313" s="87" t="s">
        <v>166</v>
      </c>
      <c r="D313" s="88">
        <v>99</v>
      </c>
      <c r="E313" s="89" t="s">
        <v>167</v>
      </c>
      <c r="F313" s="88">
        <v>133</v>
      </c>
      <c r="G313" s="87" t="s">
        <v>61</v>
      </c>
      <c r="H313" s="104">
        <v>3</v>
      </c>
      <c r="I313" s="90">
        <v>16946</v>
      </c>
      <c r="J313" s="90">
        <v>1758</v>
      </c>
      <c r="K313" s="90">
        <v>0</v>
      </c>
      <c r="L313" s="90">
        <v>1088</v>
      </c>
      <c r="M313" s="90">
        <v>19792</v>
      </c>
      <c r="N313" s="87"/>
      <c r="O313" s="90">
        <f t="shared" si="8"/>
        <v>1757.250003944373</v>
      </c>
      <c r="P313" s="90">
        <f t="shared" si="9"/>
        <v>5310.963988726955</v>
      </c>
    </row>
    <row r="314" spans="1:16">
      <c r="A314" s="88">
        <v>446</v>
      </c>
      <c r="B314" s="88">
        <v>446099167</v>
      </c>
      <c r="C314" s="87" t="s">
        <v>166</v>
      </c>
      <c r="D314" s="88">
        <v>99</v>
      </c>
      <c r="E314" s="89" t="s">
        <v>167</v>
      </c>
      <c r="F314" s="88">
        <v>167</v>
      </c>
      <c r="G314" s="87" t="s">
        <v>170</v>
      </c>
      <c r="H314" s="104">
        <v>63</v>
      </c>
      <c r="I314" s="90">
        <v>13359</v>
      </c>
      <c r="J314" s="90">
        <v>6754</v>
      </c>
      <c r="K314" s="90">
        <v>0</v>
      </c>
      <c r="L314" s="90">
        <v>1088</v>
      </c>
      <c r="M314" s="90">
        <v>21201</v>
      </c>
      <c r="N314" s="87"/>
      <c r="O314" s="90">
        <f t="shared" si="8"/>
        <v>1178.6049351476686</v>
      </c>
      <c r="P314" s="90">
        <f t="shared" si="9"/>
        <v>6752.6424993037872</v>
      </c>
    </row>
    <row r="315" spans="1:16">
      <c r="A315" s="88">
        <v>446</v>
      </c>
      <c r="B315" s="88">
        <v>446099175</v>
      </c>
      <c r="C315" s="87" t="s">
        <v>166</v>
      </c>
      <c r="D315" s="88">
        <v>99</v>
      </c>
      <c r="E315" s="89" t="s">
        <v>167</v>
      </c>
      <c r="F315" s="88">
        <v>175</v>
      </c>
      <c r="G315" s="87" t="s">
        <v>171</v>
      </c>
      <c r="H315" s="104">
        <v>2</v>
      </c>
      <c r="I315" s="90">
        <v>11569.15140764924</v>
      </c>
      <c r="J315" s="90">
        <v>6723</v>
      </c>
      <c r="K315" s="90">
        <v>0</v>
      </c>
      <c r="L315" s="90">
        <v>1088</v>
      </c>
      <c r="M315" s="90">
        <v>19380.151407649239</v>
      </c>
      <c r="N315" s="87"/>
      <c r="O315" s="90">
        <f t="shared" si="8"/>
        <v>2670.9428633986408</v>
      </c>
      <c r="P315" s="90">
        <f t="shared" si="9"/>
        <v>6722.9841387428478</v>
      </c>
    </row>
    <row r="316" spans="1:16">
      <c r="A316" s="88">
        <v>446</v>
      </c>
      <c r="B316" s="88">
        <v>446099177</v>
      </c>
      <c r="C316" s="87" t="s">
        <v>166</v>
      </c>
      <c r="D316" s="88">
        <v>99</v>
      </c>
      <c r="E316" s="89" t="s">
        <v>167</v>
      </c>
      <c r="F316" s="88">
        <v>177</v>
      </c>
      <c r="G316" s="87" t="s">
        <v>115</v>
      </c>
      <c r="H316" s="104">
        <v>2</v>
      </c>
      <c r="I316" s="90">
        <v>15675</v>
      </c>
      <c r="J316" s="90">
        <v>7867</v>
      </c>
      <c r="K316" s="90">
        <v>0</v>
      </c>
      <c r="L316" s="90">
        <v>1088</v>
      </c>
      <c r="M316" s="90">
        <v>24630</v>
      </c>
      <c r="N316" s="87"/>
      <c r="O316" s="90">
        <f t="shared" si="8"/>
        <v>3687.5523694183867</v>
      </c>
      <c r="P316" s="90">
        <f t="shared" si="9"/>
        <v>7862.4467291787114</v>
      </c>
    </row>
    <row r="317" spans="1:16">
      <c r="A317" s="88">
        <v>446</v>
      </c>
      <c r="B317" s="88">
        <v>446099182</v>
      </c>
      <c r="C317" s="87" t="s">
        <v>166</v>
      </c>
      <c r="D317" s="88">
        <v>99</v>
      </c>
      <c r="E317" s="89" t="s">
        <v>167</v>
      </c>
      <c r="F317" s="88">
        <v>182</v>
      </c>
      <c r="G317" s="87" t="s">
        <v>265</v>
      </c>
      <c r="H317" s="104">
        <v>4</v>
      </c>
      <c r="I317" s="90">
        <v>13138</v>
      </c>
      <c r="J317" s="90">
        <v>3155</v>
      </c>
      <c r="K317" s="90">
        <v>0</v>
      </c>
      <c r="L317" s="90">
        <v>1088</v>
      </c>
      <c r="M317" s="90">
        <v>17381</v>
      </c>
      <c r="N317" s="87"/>
      <c r="O317" s="90">
        <f t="shared" si="8"/>
        <v>886.09907982276673</v>
      </c>
      <c r="P317" s="90">
        <f t="shared" si="9"/>
        <v>4026.9552132536628</v>
      </c>
    </row>
    <row r="318" spans="1:16">
      <c r="A318" s="88">
        <v>446</v>
      </c>
      <c r="B318" s="88">
        <v>446099187</v>
      </c>
      <c r="C318" s="87" t="s">
        <v>166</v>
      </c>
      <c r="D318" s="88">
        <v>99</v>
      </c>
      <c r="E318" s="89" t="s">
        <v>167</v>
      </c>
      <c r="F318" s="88">
        <v>187</v>
      </c>
      <c r="G318" s="87" t="s">
        <v>187</v>
      </c>
      <c r="H318" s="104">
        <v>2</v>
      </c>
      <c r="I318" s="90">
        <v>17770</v>
      </c>
      <c r="J318" s="90">
        <v>12036</v>
      </c>
      <c r="K318" s="90">
        <v>0</v>
      </c>
      <c r="L318" s="90">
        <v>1088</v>
      </c>
      <c r="M318" s="90">
        <v>30894</v>
      </c>
      <c r="N318" s="87"/>
      <c r="O318" s="90">
        <f t="shared" si="8"/>
        <v>2846.0599348708856</v>
      </c>
      <c r="P318" s="90">
        <f t="shared" si="9"/>
        <v>12033.851321303297</v>
      </c>
    </row>
    <row r="319" spans="1:16">
      <c r="A319" s="88">
        <v>446</v>
      </c>
      <c r="B319" s="88">
        <v>446099208</v>
      </c>
      <c r="C319" s="87" t="s">
        <v>166</v>
      </c>
      <c r="D319" s="88">
        <v>99</v>
      </c>
      <c r="E319" s="89" t="s">
        <v>167</v>
      </c>
      <c r="F319" s="88">
        <v>208</v>
      </c>
      <c r="G319" s="87" t="s">
        <v>172</v>
      </c>
      <c r="H319" s="104">
        <v>4</v>
      </c>
      <c r="I319" s="90">
        <v>13506</v>
      </c>
      <c r="J319" s="90">
        <v>7247</v>
      </c>
      <c r="K319" s="90">
        <v>0</v>
      </c>
      <c r="L319" s="90">
        <v>1088</v>
      </c>
      <c r="M319" s="90">
        <v>21841</v>
      </c>
      <c r="N319" s="87"/>
      <c r="O319" s="90">
        <f t="shared" si="8"/>
        <v>5062.7186224490069</v>
      </c>
      <c r="P319" s="90">
        <f t="shared" si="9"/>
        <v>9228.9497287219165</v>
      </c>
    </row>
    <row r="320" spans="1:16">
      <c r="A320" s="88">
        <v>446</v>
      </c>
      <c r="B320" s="88">
        <v>446099212</v>
      </c>
      <c r="C320" s="87" t="s">
        <v>166</v>
      </c>
      <c r="D320" s="88">
        <v>99</v>
      </c>
      <c r="E320" s="89" t="s">
        <v>167</v>
      </c>
      <c r="F320" s="88">
        <v>212</v>
      </c>
      <c r="G320" s="87" t="s">
        <v>173</v>
      </c>
      <c r="H320" s="104">
        <v>137</v>
      </c>
      <c r="I320" s="90">
        <v>12456</v>
      </c>
      <c r="J320" s="90">
        <v>3172</v>
      </c>
      <c r="K320" s="90">
        <v>0</v>
      </c>
      <c r="L320" s="90">
        <v>1088</v>
      </c>
      <c r="M320" s="90">
        <v>16716</v>
      </c>
      <c r="N320" s="87"/>
      <c r="O320" s="90">
        <f t="shared" si="8"/>
        <v>625.84353141377142</v>
      </c>
      <c r="P320" s="90">
        <f t="shared" si="9"/>
        <v>3178.0283951292495</v>
      </c>
    </row>
    <row r="321" spans="1:16">
      <c r="A321" s="88">
        <v>446</v>
      </c>
      <c r="B321" s="88">
        <v>446099218</v>
      </c>
      <c r="C321" s="87" t="s">
        <v>166</v>
      </c>
      <c r="D321" s="88">
        <v>99</v>
      </c>
      <c r="E321" s="89" t="s">
        <v>167</v>
      </c>
      <c r="F321" s="88">
        <v>218</v>
      </c>
      <c r="G321" s="87" t="s">
        <v>174</v>
      </c>
      <c r="H321" s="104">
        <v>68</v>
      </c>
      <c r="I321" s="90">
        <v>12265</v>
      </c>
      <c r="J321" s="90">
        <v>4970</v>
      </c>
      <c r="K321" s="90">
        <v>0</v>
      </c>
      <c r="L321" s="90">
        <v>1088</v>
      </c>
      <c r="M321" s="90">
        <v>18323</v>
      </c>
      <c r="N321" s="87"/>
      <c r="O321" s="90">
        <f t="shared" si="8"/>
        <v>1919.547213155347</v>
      </c>
      <c r="P321" s="90">
        <f t="shared" si="9"/>
        <v>4955.4264784880106</v>
      </c>
    </row>
    <row r="322" spans="1:16">
      <c r="A322" s="88">
        <v>446</v>
      </c>
      <c r="B322" s="88">
        <v>446099220</v>
      </c>
      <c r="C322" s="87" t="s">
        <v>166</v>
      </c>
      <c r="D322" s="88">
        <v>99</v>
      </c>
      <c r="E322" s="89" t="s">
        <v>167</v>
      </c>
      <c r="F322" s="88">
        <v>220</v>
      </c>
      <c r="G322" s="87" t="s">
        <v>27</v>
      </c>
      <c r="H322" s="104">
        <v>38</v>
      </c>
      <c r="I322" s="90">
        <v>13547</v>
      </c>
      <c r="J322" s="90">
        <v>6150</v>
      </c>
      <c r="K322" s="90">
        <v>0</v>
      </c>
      <c r="L322" s="90">
        <v>1088</v>
      </c>
      <c r="M322" s="90">
        <v>20785</v>
      </c>
      <c r="N322" s="87"/>
      <c r="O322" s="90">
        <f t="shared" si="8"/>
        <v>3007.9749956338892</v>
      </c>
      <c r="P322" s="90">
        <f t="shared" si="9"/>
        <v>6149.1222757865471</v>
      </c>
    </row>
    <row r="323" spans="1:16">
      <c r="A323" s="88">
        <v>446</v>
      </c>
      <c r="B323" s="88">
        <v>446099238</v>
      </c>
      <c r="C323" s="87" t="s">
        <v>166</v>
      </c>
      <c r="D323" s="88">
        <v>99</v>
      </c>
      <c r="E323" s="89" t="s">
        <v>167</v>
      </c>
      <c r="F323" s="88">
        <v>238</v>
      </c>
      <c r="G323" s="87" t="s">
        <v>175</v>
      </c>
      <c r="H323" s="104">
        <v>21</v>
      </c>
      <c r="I323" s="90">
        <v>12572</v>
      </c>
      <c r="J323" s="90">
        <v>5297</v>
      </c>
      <c r="K323" s="90">
        <v>0</v>
      </c>
      <c r="L323" s="90">
        <v>1088</v>
      </c>
      <c r="M323" s="90">
        <v>18957</v>
      </c>
      <c r="N323" s="87"/>
      <c r="O323" s="90">
        <f t="shared" si="8"/>
        <v>2973.339315729052</v>
      </c>
      <c r="P323" s="90">
        <f t="shared" si="9"/>
        <v>8461.2697469970008</v>
      </c>
    </row>
    <row r="324" spans="1:16">
      <c r="A324" s="88">
        <v>446</v>
      </c>
      <c r="B324" s="88">
        <v>446099244</v>
      </c>
      <c r="C324" s="87" t="s">
        <v>166</v>
      </c>
      <c r="D324" s="88">
        <v>99</v>
      </c>
      <c r="E324" s="89" t="s">
        <v>167</v>
      </c>
      <c r="F324" s="88">
        <v>244</v>
      </c>
      <c r="G324" s="87" t="s">
        <v>28</v>
      </c>
      <c r="H324" s="104">
        <v>26</v>
      </c>
      <c r="I324" s="90">
        <v>12433</v>
      </c>
      <c r="J324" s="90">
        <v>3727</v>
      </c>
      <c r="K324" s="90">
        <v>0</v>
      </c>
      <c r="L324" s="90">
        <v>1088</v>
      </c>
      <c r="M324" s="90">
        <v>17248</v>
      </c>
      <c r="N324" s="87"/>
      <c r="O324" s="90">
        <f t="shared" si="8"/>
        <v>3218.0746735003631</v>
      </c>
      <c r="P324" s="90">
        <f t="shared" si="9"/>
        <v>5037.7198782826308</v>
      </c>
    </row>
    <row r="325" spans="1:16">
      <c r="A325" s="88">
        <v>446</v>
      </c>
      <c r="B325" s="88">
        <v>446099265</v>
      </c>
      <c r="C325" s="87" t="s">
        <v>166</v>
      </c>
      <c r="D325" s="88">
        <v>99</v>
      </c>
      <c r="E325" s="89" t="s">
        <v>167</v>
      </c>
      <c r="F325" s="88">
        <v>265</v>
      </c>
      <c r="G325" s="87" t="s">
        <v>397</v>
      </c>
      <c r="H325" s="104">
        <v>2</v>
      </c>
      <c r="I325" s="90">
        <v>10644</v>
      </c>
      <c r="J325" s="90">
        <v>4832</v>
      </c>
      <c r="K325" s="90">
        <v>0</v>
      </c>
      <c r="L325" s="90">
        <v>1088</v>
      </c>
      <c r="M325" s="90">
        <v>16564</v>
      </c>
      <c r="N325" s="87"/>
      <c r="O325" s="90">
        <f t="shared" si="8"/>
        <v>2746.5723639515127</v>
      </c>
      <c r="P325" s="90">
        <f t="shared" si="9"/>
        <v>5898.0961944131595</v>
      </c>
    </row>
    <row r="326" spans="1:16">
      <c r="A326" s="88">
        <v>446</v>
      </c>
      <c r="B326" s="88">
        <v>446099266</v>
      </c>
      <c r="C326" s="87" t="s">
        <v>166</v>
      </c>
      <c r="D326" s="88">
        <v>99</v>
      </c>
      <c r="E326" s="89" t="s">
        <v>167</v>
      </c>
      <c r="F326" s="88">
        <v>266</v>
      </c>
      <c r="G326" s="87" t="s">
        <v>176</v>
      </c>
      <c r="H326" s="104">
        <v>11</v>
      </c>
      <c r="I326" s="90">
        <v>12150</v>
      </c>
      <c r="J326" s="90">
        <v>6239</v>
      </c>
      <c r="K326" s="90">
        <v>0</v>
      </c>
      <c r="L326" s="90">
        <v>1088</v>
      </c>
      <c r="M326" s="90">
        <v>19477</v>
      </c>
      <c r="N326" s="87"/>
      <c r="O326" s="90">
        <f t="shared" si="8"/>
        <v>4528.8455769552602</v>
      </c>
      <c r="P326" s="90">
        <f t="shared" si="9"/>
        <v>6427.0037865476952</v>
      </c>
    </row>
    <row r="327" spans="1:16">
      <c r="A327" s="88">
        <v>446</v>
      </c>
      <c r="B327" s="88">
        <v>446099285</v>
      </c>
      <c r="C327" s="87" t="s">
        <v>166</v>
      </c>
      <c r="D327" s="88">
        <v>99</v>
      </c>
      <c r="E327" s="89" t="s">
        <v>167</v>
      </c>
      <c r="F327" s="88">
        <v>285</v>
      </c>
      <c r="G327" s="87" t="s">
        <v>29</v>
      </c>
      <c r="H327" s="104">
        <v>104</v>
      </c>
      <c r="I327" s="90">
        <v>13311</v>
      </c>
      <c r="J327" s="90">
        <v>3912</v>
      </c>
      <c r="K327" s="90">
        <v>0</v>
      </c>
      <c r="L327" s="90">
        <v>1088</v>
      </c>
      <c r="M327" s="90">
        <v>18311</v>
      </c>
      <c r="N327" s="87"/>
      <c r="O327" s="90">
        <f t="shared" si="8"/>
        <v>1627.3428790358739</v>
      </c>
      <c r="P327" s="90">
        <f t="shared" si="9"/>
        <v>4076.800446714944</v>
      </c>
    </row>
    <row r="328" spans="1:16">
      <c r="A328" s="88">
        <v>446</v>
      </c>
      <c r="B328" s="88">
        <v>446099293</v>
      </c>
      <c r="C328" s="87" t="s">
        <v>166</v>
      </c>
      <c r="D328" s="88">
        <v>99</v>
      </c>
      <c r="E328" s="89" t="s">
        <v>167</v>
      </c>
      <c r="F328" s="88">
        <v>293</v>
      </c>
      <c r="G328" s="87" t="s">
        <v>177</v>
      </c>
      <c r="H328" s="104">
        <v>21</v>
      </c>
      <c r="I328" s="90">
        <v>16323</v>
      </c>
      <c r="J328" s="90">
        <v>714</v>
      </c>
      <c r="K328" s="90">
        <v>0</v>
      </c>
      <c r="L328" s="90">
        <v>1088</v>
      </c>
      <c r="M328" s="90">
        <v>18125</v>
      </c>
      <c r="N328" s="87"/>
      <c r="O328" s="90">
        <f t="shared" si="8"/>
        <v>0</v>
      </c>
      <c r="P328" s="90">
        <f t="shared" si="9"/>
        <v>1401.7459692963566</v>
      </c>
    </row>
    <row r="329" spans="1:16">
      <c r="A329" s="88">
        <v>446</v>
      </c>
      <c r="B329" s="88">
        <v>446099307</v>
      </c>
      <c r="C329" s="87" t="s">
        <v>166</v>
      </c>
      <c r="D329" s="88">
        <v>99</v>
      </c>
      <c r="E329" s="89" t="s">
        <v>167</v>
      </c>
      <c r="F329" s="88">
        <v>307</v>
      </c>
      <c r="G329" s="87" t="s">
        <v>178</v>
      </c>
      <c r="H329" s="104">
        <v>24</v>
      </c>
      <c r="I329" s="90">
        <v>13840</v>
      </c>
      <c r="J329" s="90">
        <v>6252</v>
      </c>
      <c r="K329" s="90">
        <v>0</v>
      </c>
      <c r="L329" s="90">
        <v>1088</v>
      </c>
      <c r="M329" s="90">
        <v>21180</v>
      </c>
      <c r="N329" s="87"/>
      <c r="O329" s="90">
        <f t="shared" si="8"/>
        <v>3253.0445279401029</v>
      </c>
      <c r="P329" s="90">
        <f t="shared" si="9"/>
        <v>6248.1581060038625</v>
      </c>
    </row>
    <row r="330" spans="1:16">
      <c r="A330" s="88">
        <v>446</v>
      </c>
      <c r="B330" s="88">
        <v>446099310</v>
      </c>
      <c r="C330" s="87" t="s">
        <v>166</v>
      </c>
      <c r="D330" s="88">
        <v>99</v>
      </c>
      <c r="E330" s="89" t="s">
        <v>167</v>
      </c>
      <c r="F330" s="88">
        <v>310</v>
      </c>
      <c r="G330" s="87" t="s">
        <v>267</v>
      </c>
      <c r="H330" s="104">
        <v>1</v>
      </c>
      <c r="I330" s="90">
        <v>16826</v>
      </c>
      <c r="J330" s="90">
        <v>5480</v>
      </c>
      <c r="K330" s="90">
        <v>0</v>
      </c>
      <c r="L330" s="90">
        <v>1088</v>
      </c>
      <c r="M330" s="90">
        <v>23394</v>
      </c>
      <c r="N330" s="87"/>
      <c r="O330" s="90">
        <f t="shared" ref="O330:O393" si="10">IF(VLOOKUP($F330,rabovefnd,16)&lt;100,0,((VLOOKUP($F330,rabovefnd,16)/100*$I330)-$I330))</f>
        <v>365.4523471483044</v>
      </c>
      <c r="P330" s="90">
        <f t="shared" ref="P330:P393" si="11">IF(VLOOKUP($F330,rabovefnd,17)&lt;100,0,((VLOOKUP($F330,rabovefnd,17)/100*$I330)-$I330))</f>
        <v>5474.7365101068717</v>
      </c>
    </row>
    <row r="331" spans="1:16">
      <c r="A331" s="88">
        <v>446</v>
      </c>
      <c r="B331" s="88">
        <v>446099323</v>
      </c>
      <c r="C331" s="87" t="s">
        <v>166</v>
      </c>
      <c r="D331" s="88">
        <v>99</v>
      </c>
      <c r="E331" s="89" t="s">
        <v>167</v>
      </c>
      <c r="F331" s="88">
        <v>323</v>
      </c>
      <c r="G331" s="87" t="s">
        <v>179</v>
      </c>
      <c r="H331" s="104">
        <v>4</v>
      </c>
      <c r="I331" s="90">
        <v>11187</v>
      </c>
      <c r="J331" s="90">
        <v>3824</v>
      </c>
      <c r="K331" s="90">
        <v>0</v>
      </c>
      <c r="L331" s="90">
        <v>1088</v>
      </c>
      <c r="M331" s="90">
        <v>16099</v>
      </c>
      <c r="N331" s="87"/>
      <c r="O331" s="90">
        <f t="shared" si="10"/>
        <v>2118.102896921866</v>
      </c>
      <c r="P331" s="90">
        <f t="shared" si="11"/>
        <v>4244.8169904687038</v>
      </c>
    </row>
    <row r="332" spans="1:16">
      <c r="A332" s="88">
        <v>446</v>
      </c>
      <c r="B332" s="88">
        <v>446099336</v>
      </c>
      <c r="C332" s="87" t="s">
        <v>166</v>
      </c>
      <c r="D332" s="88">
        <v>99</v>
      </c>
      <c r="E332" s="89" t="s">
        <v>167</v>
      </c>
      <c r="F332" s="88">
        <v>336</v>
      </c>
      <c r="G332" s="87" t="s">
        <v>31</v>
      </c>
      <c r="H332" s="104">
        <v>1</v>
      </c>
      <c r="I332" s="90">
        <v>11240</v>
      </c>
      <c r="J332" s="90">
        <v>2735</v>
      </c>
      <c r="K332" s="90">
        <v>0</v>
      </c>
      <c r="L332" s="90">
        <v>1088</v>
      </c>
      <c r="M332" s="90">
        <v>15063</v>
      </c>
      <c r="N332" s="87"/>
      <c r="O332" s="90">
        <f t="shared" si="10"/>
        <v>92.779047901338345</v>
      </c>
      <c r="P332" s="90">
        <f t="shared" si="11"/>
        <v>2970.943057330951</v>
      </c>
    </row>
    <row r="333" spans="1:16">
      <c r="A333" s="88">
        <v>446</v>
      </c>
      <c r="B333" s="88">
        <v>446099350</v>
      </c>
      <c r="C333" s="87" t="s">
        <v>166</v>
      </c>
      <c r="D333" s="88">
        <v>99</v>
      </c>
      <c r="E333" s="89" t="s">
        <v>167</v>
      </c>
      <c r="F333" s="88">
        <v>350</v>
      </c>
      <c r="G333" s="87" t="s">
        <v>180</v>
      </c>
      <c r="H333" s="104">
        <v>12</v>
      </c>
      <c r="I333" s="90">
        <v>12922</v>
      </c>
      <c r="J333" s="90">
        <v>11046</v>
      </c>
      <c r="K333" s="90">
        <v>0</v>
      </c>
      <c r="L333" s="90">
        <v>1088</v>
      </c>
      <c r="M333" s="90">
        <v>25056</v>
      </c>
      <c r="N333" s="87"/>
      <c r="O333" s="90">
        <f t="shared" si="10"/>
        <v>3512.9478973712539</v>
      </c>
      <c r="P333" s="90">
        <f t="shared" si="11"/>
        <v>11024.05457855999</v>
      </c>
    </row>
    <row r="334" spans="1:16">
      <c r="A334" s="88">
        <v>446</v>
      </c>
      <c r="B334" s="88">
        <v>446099625</v>
      </c>
      <c r="C334" s="87" t="s">
        <v>166</v>
      </c>
      <c r="D334" s="88">
        <v>99</v>
      </c>
      <c r="E334" s="89" t="s">
        <v>167</v>
      </c>
      <c r="F334" s="88">
        <v>625</v>
      </c>
      <c r="G334" s="87" t="s">
        <v>96</v>
      </c>
      <c r="H334" s="104">
        <v>14</v>
      </c>
      <c r="I334" s="90">
        <v>14881</v>
      </c>
      <c r="J334" s="90">
        <v>2281</v>
      </c>
      <c r="K334" s="90">
        <v>0</v>
      </c>
      <c r="L334" s="90">
        <v>1088</v>
      </c>
      <c r="M334" s="90">
        <v>18250</v>
      </c>
      <c r="N334" s="87"/>
      <c r="O334" s="90">
        <f t="shared" si="10"/>
        <v>2022.5772230984112</v>
      </c>
      <c r="P334" s="90">
        <f t="shared" si="11"/>
        <v>2809.1905835416001</v>
      </c>
    </row>
    <row r="335" spans="1:16">
      <c r="A335" s="88">
        <v>446</v>
      </c>
      <c r="B335" s="88">
        <v>446099650</v>
      </c>
      <c r="C335" s="87" t="s">
        <v>166</v>
      </c>
      <c r="D335" s="88">
        <v>99</v>
      </c>
      <c r="E335" s="89" t="s">
        <v>167</v>
      </c>
      <c r="F335" s="88">
        <v>650</v>
      </c>
      <c r="G335" s="87" t="s">
        <v>181</v>
      </c>
      <c r="H335" s="104">
        <v>1</v>
      </c>
      <c r="I335" s="90">
        <v>10256</v>
      </c>
      <c r="J335" s="90">
        <v>3435</v>
      </c>
      <c r="K335" s="90">
        <v>0</v>
      </c>
      <c r="L335" s="90">
        <v>1088</v>
      </c>
      <c r="M335" s="90">
        <v>14779</v>
      </c>
      <c r="N335" s="87"/>
      <c r="O335" s="90">
        <f t="shared" si="10"/>
        <v>1393.6520678730831</v>
      </c>
      <c r="P335" s="90">
        <f t="shared" si="11"/>
        <v>3434.8684849608053</v>
      </c>
    </row>
    <row r="336" spans="1:16">
      <c r="A336" s="88">
        <v>446</v>
      </c>
      <c r="B336" s="88">
        <v>446099665</v>
      </c>
      <c r="C336" s="87" t="s">
        <v>166</v>
      </c>
      <c r="D336" s="88">
        <v>99</v>
      </c>
      <c r="E336" s="89" t="s">
        <v>167</v>
      </c>
      <c r="F336" s="88">
        <v>665</v>
      </c>
      <c r="G336" s="87" t="s">
        <v>268</v>
      </c>
      <c r="H336" s="104">
        <v>2</v>
      </c>
      <c r="I336" s="90">
        <v>13573</v>
      </c>
      <c r="J336" s="90">
        <v>2743</v>
      </c>
      <c r="K336" s="90">
        <v>0</v>
      </c>
      <c r="L336" s="90">
        <v>1088</v>
      </c>
      <c r="M336" s="90">
        <v>17404</v>
      </c>
      <c r="N336" s="87"/>
      <c r="O336" s="90">
        <f t="shared" si="10"/>
        <v>752.50619123231627</v>
      </c>
      <c r="P336" s="90">
        <f t="shared" si="11"/>
        <v>2743.6155845241919</v>
      </c>
    </row>
    <row r="337" spans="1:16">
      <c r="A337" s="88">
        <v>446</v>
      </c>
      <c r="B337" s="88">
        <v>446099690</v>
      </c>
      <c r="C337" s="87" t="s">
        <v>166</v>
      </c>
      <c r="D337" s="88">
        <v>99</v>
      </c>
      <c r="E337" s="89" t="s">
        <v>167</v>
      </c>
      <c r="F337" s="88">
        <v>690</v>
      </c>
      <c r="G337" s="87" t="s">
        <v>182</v>
      </c>
      <c r="H337" s="104">
        <v>14</v>
      </c>
      <c r="I337" s="90">
        <v>12780</v>
      </c>
      <c r="J337" s="90">
        <v>5221</v>
      </c>
      <c r="K337" s="90">
        <v>0</v>
      </c>
      <c r="L337" s="90">
        <v>1088</v>
      </c>
      <c r="M337" s="90">
        <v>19089</v>
      </c>
      <c r="N337" s="87"/>
      <c r="O337" s="90">
        <f t="shared" si="10"/>
        <v>1876.6851254375015</v>
      </c>
      <c r="P337" s="90">
        <f t="shared" si="11"/>
        <v>5221.2931165071495</v>
      </c>
    </row>
    <row r="338" spans="1:16">
      <c r="A338" s="88">
        <v>446</v>
      </c>
      <c r="B338" s="88">
        <v>446099763</v>
      </c>
      <c r="C338" s="87" t="s">
        <v>166</v>
      </c>
      <c r="D338" s="88">
        <v>99</v>
      </c>
      <c r="E338" s="89" t="s">
        <v>167</v>
      </c>
      <c r="F338" s="88">
        <v>763</v>
      </c>
      <c r="G338" s="87" t="s">
        <v>293</v>
      </c>
      <c r="H338" s="104">
        <v>1</v>
      </c>
      <c r="I338" s="90">
        <v>16890</v>
      </c>
      <c r="J338" s="90">
        <v>4255</v>
      </c>
      <c r="K338" s="90">
        <v>0</v>
      </c>
      <c r="L338" s="90">
        <v>1088</v>
      </c>
      <c r="M338" s="90">
        <v>22233</v>
      </c>
      <c r="N338" s="87"/>
      <c r="O338" s="90">
        <f t="shared" si="10"/>
        <v>3428.5066779122353</v>
      </c>
      <c r="P338" s="90">
        <f t="shared" si="11"/>
        <v>5165.9849506699393</v>
      </c>
    </row>
    <row r="339" spans="1:16">
      <c r="A339" s="88">
        <v>446</v>
      </c>
      <c r="B339" s="88">
        <v>446099780</v>
      </c>
      <c r="C339" s="87" t="s">
        <v>166</v>
      </c>
      <c r="D339" s="88">
        <v>99</v>
      </c>
      <c r="E339" s="89" t="s">
        <v>167</v>
      </c>
      <c r="F339" s="88">
        <v>780</v>
      </c>
      <c r="G339" s="87" t="s">
        <v>251</v>
      </c>
      <c r="H339" s="104">
        <v>3</v>
      </c>
      <c r="I339" s="90">
        <v>12399.629317257408</v>
      </c>
      <c r="J339" s="90">
        <v>3468</v>
      </c>
      <c r="K339" s="90">
        <v>0</v>
      </c>
      <c r="L339" s="90">
        <v>1088</v>
      </c>
      <c r="M339" s="90">
        <v>16955.629317257408</v>
      </c>
      <c r="N339" s="87"/>
      <c r="O339" s="90">
        <f t="shared" si="10"/>
        <v>241.43395818372483</v>
      </c>
      <c r="P339" s="90">
        <f t="shared" si="11"/>
        <v>3467.5159107528634</v>
      </c>
    </row>
    <row r="340" spans="1:16" hidden="1">
      <c r="A340" s="88">
        <v>447</v>
      </c>
      <c r="B340" s="88">
        <v>447101025</v>
      </c>
      <c r="C340" s="87" t="s">
        <v>183</v>
      </c>
      <c r="D340" s="88">
        <v>101</v>
      </c>
      <c r="E340" s="89" t="s">
        <v>108</v>
      </c>
      <c r="F340" s="88">
        <v>25</v>
      </c>
      <c r="G340" s="87" t="s">
        <v>184</v>
      </c>
      <c r="H340" s="104">
        <v>168</v>
      </c>
      <c r="I340" s="90">
        <v>12001</v>
      </c>
      <c r="J340" s="90">
        <v>5550</v>
      </c>
      <c r="K340" s="90">
        <v>0</v>
      </c>
      <c r="L340" s="90">
        <v>1088</v>
      </c>
      <c r="M340" s="90">
        <v>18639</v>
      </c>
      <c r="N340" s="87"/>
      <c r="O340" s="90">
        <f t="shared" si="10"/>
        <v>1740.2710024298794</v>
      </c>
      <c r="P340" s="90">
        <f t="shared" si="11"/>
        <v>5837.3363054520705</v>
      </c>
    </row>
    <row r="341" spans="1:16" hidden="1">
      <c r="A341" s="88">
        <v>447</v>
      </c>
      <c r="B341" s="88">
        <v>447101050</v>
      </c>
      <c r="C341" s="87" t="s">
        <v>183</v>
      </c>
      <c r="D341" s="88">
        <v>101</v>
      </c>
      <c r="E341" s="89" t="s">
        <v>108</v>
      </c>
      <c r="F341" s="88">
        <v>50</v>
      </c>
      <c r="G341" s="87" t="s">
        <v>94</v>
      </c>
      <c r="H341" s="104">
        <v>1</v>
      </c>
      <c r="I341" s="90">
        <v>10187</v>
      </c>
      <c r="J341" s="90">
        <v>4645</v>
      </c>
      <c r="K341" s="90">
        <v>0</v>
      </c>
      <c r="L341" s="90">
        <v>1088</v>
      </c>
      <c r="M341" s="90">
        <v>15920</v>
      </c>
      <c r="N341" s="87"/>
      <c r="O341" s="90">
        <f t="shared" si="10"/>
        <v>3024.2963275718121</v>
      </c>
      <c r="P341" s="90">
        <f t="shared" si="11"/>
        <v>4799.1620087499869</v>
      </c>
    </row>
    <row r="342" spans="1:16" hidden="1">
      <c r="A342" s="88">
        <v>447</v>
      </c>
      <c r="B342" s="88">
        <v>447101100</v>
      </c>
      <c r="C342" s="87" t="s">
        <v>183</v>
      </c>
      <c r="D342" s="88">
        <v>101</v>
      </c>
      <c r="E342" s="89" t="s">
        <v>108</v>
      </c>
      <c r="F342" s="88">
        <v>100</v>
      </c>
      <c r="G342" s="87" t="s">
        <v>60</v>
      </c>
      <c r="H342" s="104">
        <v>2</v>
      </c>
      <c r="I342" s="90">
        <v>16706</v>
      </c>
      <c r="J342" s="90">
        <v>6334</v>
      </c>
      <c r="K342" s="90">
        <v>0</v>
      </c>
      <c r="L342" s="90">
        <v>1088</v>
      </c>
      <c r="M342" s="90">
        <v>24128</v>
      </c>
      <c r="N342" s="87"/>
      <c r="O342" s="90">
        <f t="shared" si="10"/>
        <v>5788.3335299783976</v>
      </c>
      <c r="P342" s="90">
        <f t="shared" si="11"/>
        <v>8585.4007717564964</v>
      </c>
    </row>
    <row r="343" spans="1:16" hidden="1">
      <c r="A343" s="88">
        <v>447</v>
      </c>
      <c r="B343" s="88">
        <v>447101101</v>
      </c>
      <c r="C343" s="87" t="s">
        <v>183</v>
      </c>
      <c r="D343" s="88">
        <v>101</v>
      </c>
      <c r="E343" s="89" t="s">
        <v>108</v>
      </c>
      <c r="F343" s="88">
        <v>101</v>
      </c>
      <c r="G343" s="87" t="s">
        <v>108</v>
      </c>
      <c r="H343" s="104">
        <v>345</v>
      </c>
      <c r="I343" s="90">
        <v>11116</v>
      </c>
      <c r="J343" s="90">
        <v>3591</v>
      </c>
      <c r="K343" s="90">
        <v>0</v>
      </c>
      <c r="L343" s="90">
        <v>1088</v>
      </c>
      <c r="M343" s="90">
        <v>15795</v>
      </c>
      <c r="N343" s="87"/>
      <c r="O343" s="90">
        <f t="shared" si="10"/>
        <v>785.56918702783332</v>
      </c>
      <c r="P343" s="90">
        <f t="shared" si="11"/>
        <v>3566.3929552538302</v>
      </c>
    </row>
    <row r="344" spans="1:16" hidden="1">
      <c r="A344" s="88">
        <v>447</v>
      </c>
      <c r="B344" s="88">
        <v>447101136</v>
      </c>
      <c r="C344" s="87" t="s">
        <v>183</v>
      </c>
      <c r="D344" s="88">
        <v>101</v>
      </c>
      <c r="E344" s="89" t="s">
        <v>108</v>
      </c>
      <c r="F344" s="88">
        <v>136</v>
      </c>
      <c r="G344" s="87" t="s">
        <v>65</v>
      </c>
      <c r="H344" s="104">
        <v>6</v>
      </c>
      <c r="I344" s="90">
        <v>11029</v>
      </c>
      <c r="J344" s="90">
        <v>4287</v>
      </c>
      <c r="K344" s="90">
        <v>0</v>
      </c>
      <c r="L344" s="90">
        <v>1088</v>
      </c>
      <c r="M344" s="90">
        <v>16404</v>
      </c>
      <c r="N344" s="87"/>
      <c r="O344" s="90">
        <f t="shared" si="10"/>
        <v>2174.4459886858458</v>
      </c>
      <c r="P344" s="90">
        <f t="shared" si="11"/>
        <v>4284.6739897886655</v>
      </c>
    </row>
    <row r="345" spans="1:16" hidden="1">
      <c r="A345" s="88">
        <v>447</v>
      </c>
      <c r="B345" s="88">
        <v>447101138</v>
      </c>
      <c r="C345" s="87" t="s">
        <v>183</v>
      </c>
      <c r="D345" s="88">
        <v>101</v>
      </c>
      <c r="E345" s="89" t="s">
        <v>108</v>
      </c>
      <c r="F345" s="88">
        <v>138</v>
      </c>
      <c r="G345" s="87" t="s">
        <v>185</v>
      </c>
      <c r="H345" s="104">
        <v>4</v>
      </c>
      <c r="I345" s="90">
        <v>12749</v>
      </c>
      <c r="J345" s="90">
        <v>6559</v>
      </c>
      <c r="K345" s="90">
        <v>0</v>
      </c>
      <c r="L345" s="90">
        <v>1088</v>
      </c>
      <c r="M345" s="90">
        <v>20396</v>
      </c>
      <c r="N345" s="87"/>
      <c r="O345" s="90">
        <f t="shared" si="10"/>
        <v>1818.7099735622742</v>
      </c>
      <c r="P345" s="90">
        <f t="shared" si="11"/>
        <v>6848.755958231035</v>
      </c>
    </row>
    <row r="346" spans="1:16" hidden="1">
      <c r="A346" s="88">
        <v>447</v>
      </c>
      <c r="B346" s="88">
        <v>447101175</v>
      </c>
      <c r="C346" s="87" t="s">
        <v>183</v>
      </c>
      <c r="D346" s="88">
        <v>101</v>
      </c>
      <c r="E346" s="89" t="s">
        <v>108</v>
      </c>
      <c r="F346" s="88">
        <v>175</v>
      </c>
      <c r="G346" s="87" t="s">
        <v>171</v>
      </c>
      <c r="H346" s="104">
        <v>3</v>
      </c>
      <c r="I346" s="90">
        <v>14192</v>
      </c>
      <c r="J346" s="90">
        <v>8247</v>
      </c>
      <c r="K346" s="90">
        <v>0</v>
      </c>
      <c r="L346" s="90">
        <v>1088</v>
      </c>
      <c r="M346" s="90">
        <v>23527</v>
      </c>
      <c r="N346" s="87"/>
      <c r="O346" s="90">
        <f t="shared" si="10"/>
        <v>3276.4737690519796</v>
      </c>
      <c r="P346" s="90">
        <f t="shared" si="11"/>
        <v>8247.1555203222633</v>
      </c>
    </row>
    <row r="347" spans="1:16" hidden="1">
      <c r="A347" s="88">
        <v>447</v>
      </c>
      <c r="B347" s="88">
        <v>447101177</v>
      </c>
      <c r="C347" s="87" t="s">
        <v>183</v>
      </c>
      <c r="D347" s="88">
        <v>101</v>
      </c>
      <c r="E347" s="89" t="s">
        <v>108</v>
      </c>
      <c r="F347" s="88">
        <v>177</v>
      </c>
      <c r="G347" s="87" t="s">
        <v>115</v>
      </c>
      <c r="H347" s="104">
        <v>20</v>
      </c>
      <c r="I347" s="90">
        <v>11779</v>
      </c>
      <c r="J347" s="90">
        <v>5912</v>
      </c>
      <c r="K347" s="90">
        <v>0</v>
      </c>
      <c r="L347" s="90">
        <v>1088</v>
      </c>
      <c r="M347" s="90">
        <v>18779</v>
      </c>
      <c r="N347" s="87"/>
      <c r="O347" s="90">
        <f t="shared" si="10"/>
        <v>2771.0162270736328</v>
      </c>
      <c r="P347" s="90">
        <f t="shared" si="11"/>
        <v>5908.2462534606711</v>
      </c>
    </row>
    <row r="348" spans="1:16" hidden="1">
      <c r="A348" s="88">
        <v>447</v>
      </c>
      <c r="B348" s="88">
        <v>447101185</v>
      </c>
      <c r="C348" s="87" t="s">
        <v>183</v>
      </c>
      <c r="D348" s="88">
        <v>101</v>
      </c>
      <c r="E348" s="89" t="s">
        <v>108</v>
      </c>
      <c r="F348" s="88">
        <v>185</v>
      </c>
      <c r="G348" s="87" t="s">
        <v>186</v>
      </c>
      <c r="H348" s="104">
        <v>123</v>
      </c>
      <c r="I348" s="90">
        <v>13707</v>
      </c>
      <c r="J348" s="90">
        <v>2283</v>
      </c>
      <c r="K348" s="90">
        <v>0</v>
      </c>
      <c r="L348" s="90">
        <v>1088</v>
      </c>
      <c r="M348" s="90">
        <v>17078</v>
      </c>
      <c r="N348" s="87"/>
      <c r="O348" s="90">
        <f t="shared" si="10"/>
        <v>1069.9641612876567</v>
      </c>
      <c r="P348" s="90">
        <f t="shared" si="11"/>
        <v>2568.5782148420294</v>
      </c>
    </row>
    <row r="349" spans="1:16" hidden="1">
      <c r="A349" s="88">
        <v>447</v>
      </c>
      <c r="B349" s="88">
        <v>447101187</v>
      </c>
      <c r="C349" s="87" t="s">
        <v>183</v>
      </c>
      <c r="D349" s="88">
        <v>101</v>
      </c>
      <c r="E349" s="89" t="s">
        <v>108</v>
      </c>
      <c r="F349" s="88">
        <v>187</v>
      </c>
      <c r="G349" s="87" t="s">
        <v>187</v>
      </c>
      <c r="H349" s="104">
        <v>3</v>
      </c>
      <c r="I349" s="90">
        <v>11820</v>
      </c>
      <c r="J349" s="90">
        <v>8006</v>
      </c>
      <c r="K349" s="90">
        <v>0</v>
      </c>
      <c r="L349" s="90">
        <v>1088</v>
      </c>
      <c r="M349" s="90">
        <v>20914</v>
      </c>
      <c r="N349" s="87"/>
      <c r="O349" s="90">
        <f t="shared" si="10"/>
        <v>1893.1023314672984</v>
      </c>
      <c r="P349" s="90">
        <f t="shared" si="11"/>
        <v>8004.5088698821019</v>
      </c>
    </row>
    <row r="350" spans="1:16" hidden="1">
      <c r="A350" s="88">
        <v>447</v>
      </c>
      <c r="B350" s="88">
        <v>447101208</v>
      </c>
      <c r="C350" s="87" t="s">
        <v>183</v>
      </c>
      <c r="D350" s="88">
        <v>101</v>
      </c>
      <c r="E350" s="89" t="s">
        <v>108</v>
      </c>
      <c r="F350" s="88">
        <v>208</v>
      </c>
      <c r="G350" s="87" t="s">
        <v>172</v>
      </c>
      <c r="H350" s="104">
        <v>10</v>
      </c>
      <c r="I350" s="90">
        <v>12070</v>
      </c>
      <c r="J350" s="90">
        <v>6477</v>
      </c>
      <c r="K350" s="90">
        <v>0</v>
      </c>
      <c r="L350" s="90">
        <v>1088</v>
      </c>
      <c r="M350" s="90">
        <v>19635</v>
      </c>
      <c r="N350" s="87"/>
      <c r="O350" s="90">
        <f t="shared" si="10"/>
        <v>4524.4346048392945</v>
      </c>
      <c r="P350" s="90">
        <f t="shared" si="11"/>
        <v>8247.6990393657288</v>
      </c>
    </row>
    <row r="351" spans="1:16" hidden="1">
      <c r="A351" s="88">
        <v>447</v>
      </c>
      <c r="B351" s="88">
        <v>447101212</v>
      </c>
      <c r="C351" s="87" t="s">
        <v>183</v>
      </c>
      <c r="D351" s="88">
        <v>101</v>
      </c>
      <c r="E351" s="89" t="s">
        <v>108</v>
      </c>
      <c r="F351" s="88">
        <v>212</v>
      </c>
      <c r="G351" s="87" t="s">
        <v>173</v>
      </c>
      <c r="H351" s="104">
        <v>3</v>
      </c>
      <c r="I351" s="90">
        <v>11334</v>
      </c>
      <c r="J351" s="90">
        <v>2886</v>
      </c>
      <c r="K351" s="90">
        <v>0</v>
      </c>
      <c r="L351" s="90">
        <v>1088</v>
      </c>
      <c r="M351" s="90">
        <v>15308</v>
      </c>
      <c r="N351" s="87"/>
      <c r="O351" s="90">
        <f t="shared" si="10"/>
        <v>569.46937901763704</v>
      </c>
      <c r="P351" s="90">
        <f t="shared" si="11"/>
        <v>2891.7609048165468</v>
      </c>
    </row>
    <row r="352" spans="1:16" hidden="1">
      <c r="A352" s="88">
        <v>447</v>
      </c>
      <c r="B352" s="88">
        <v>447101214</v>
      </c>
      <c r="C352" s="87" t="s">
        <v>183</v>
      </c>
      <c r="D352" s="88">
        <v>101</v>
      </c>
      <c r="E352" s="89" t="s">
        <v>108</v>
      </c>
      <c r="F352" s="88">
        <v>214</v>
      </c>
      <c r="G352" s="87" t="s">
        <v>274</v>
      </c>
      <c r="H352" s="104">
        <v>1</v>
      </c>
      <c r="I352" s="90">
        <v>18830</v>
      </c>
      <c r="J352" s="90">
        <v>4561</v>
      </c>
      <c r="K352" s="90">
        <v>0</v>
      </c>
      <c r="L352" s="90">
        <v>1088</v>
      </c>
      <c r="M352" s="90">
        <v>24479</v>
      </c>
      <c r="N352" s="87"/>
      <c r="O352" s="90">
        <f t="shared" si="10"/>
        <v>788.58641535571951</v>
      </c>
      <c r="P352" s="90">
        <f t="shared" si="11"/>
        <v>4560.4225337417702</v>
      </c>
    </row>
    <row r="353" spans="1:16" hidden="1">
      <c r="A353" s="88">
        <v>447</v>
      </c>
      <c r="B353" s="88">
        <v>447101220</v>
      </c>
      <c r="C353" s="87" t="s">
        <v>183</v>
      </c>
      <c r="D353" s="88">
        <v>101</v>
      </c>
      <c r="E353" s="89" t="s">
        <v>108</v>
      </c>
      <c r="F353" s="88">
        <v>220</v>
      </c>
      <c r="G353" s="87" t="s">
        <v>27</v>
      </c>
      <c r="H353" s="104">
        <v>2</v>
      </c>
      <c r="I353" s="90">
        <v>10187</v>
      </c>
      <c r="J353" s="90">
        <v>4625</v>
      </c>
      <c r="K353" s="90">
        <v>0</v>
      </c>
      <c r="L353" s="90">
        <v>1088</v>
      </c>
      <c r="M353" s="90">
        <v>15900</v>
      </c>
      <c r="N353" s="87"/>
      <c r="O353" s="90">
        <f t="shared" si="10"/>
        <v>2261.920814979143</v>
      </c>
      <c r="P353" s="90">
        <f t="shared" si="11"/>
        <v>4623.9838062624603</v>
      </c>
    </row>
    <row r="354" spans="1:16" hidden="1">
      <c r="A354" s="88">
        <v>447</v>
      </c>
      <c r="B354" s="88">
        <v>447101238</v>
      </c>
      <c r="C354" s="87" t="s">
        <v>183</v>
      </c>
      <c r="D354" s="88">
        <v>101</v>
      </c>
      <c r="E354" s="89" t="s">
        <v>108</v>
      </c>
      <c r="F354" s="88">
        <v>238</v>
      </c>
      <c r="G354" s="87" t="s">
        <v>175</v>
      </c>
      <c r="H354" s="104">
        <v>23</v>
      </c>
      <c r="I354" s="90">
        <v>11328</v>
      </c>
      <c r="J354" s="90">
        <v>4773</v>
      </c>
      <c r="K354" s="90">
        <v>0</v>
      </c>
      <c r="L354" s="90">
        <v>1088</v>
      </c>
      <c r="M354" s="90">
        <v>17189</v>
      </c>
      <c r="N354" s="87"/>
      <c r="O354" s="90">
        <f t="shared" si="10"/>
        <v>2679.1272485347363</v>
      </c>
      <c r="P354" s="90">
        <f t="shared" si="11"/>
        <v>7624.0267017166734</v>
      </c>
    </row>
    <row r="355" spans="1:16" hidden="1">
      <c r="A355" s="88">
        <v>447</v>
      </c>
      <c r="B355" s="88">
        <v>447101266</v>
      </c>
      <c r="C355" s="87" t="s">
        <v>183</v>
      </c>
      <c r="D355" s="88">
        <v>101</v>
      </c>
      <c r="E355" s="89" t="s">
        <v>108</v>
      </c>
      <c r="F355" s="88">
        <v>266</v>
      </c>
      <c r="G355" s="87" t="s">
        <v>176</v>
      </c>
      <c r="H355" s="104">
        <v>1</v>
      </c>
      <c r="I355" s="90">
        <v>10571</v>
      </c>
      <c r="J355" s="90">
        <v>5428</v>
      </c>
      <c r="K355" s="90">
        <v>0</v>
      </c>
      <c r="L355" s="90">
        <v>1088</v>
      </c>
      <c r="M355" s="90">
        <v>17087</v>
      </c>
      <c r="N355" s="87"/>
      <c r="O355" s="90">
        <f t="shared" si="10"/>
        <v>3940.2820241970421</v>
      </c>
      <c r="P355" s="90">
        <f t="shared" si="11"/>
        <v>5591.757780049029</v>
      </c>
    </row>
    <row r="356" spans="1:16" hidden="1">
      <c r="A356" s="88">
        <v>447</v>
      </c>
      <c r="B356" s="88">
        <v>447101307</v>
      </c>
      <c r="C356" s="87" t="s">
        <v>183</v>
      </c>
      <c r="D356" s="88">
        <v>101</v>
      </c>
      <c r="E356" s="89" t="s">
        <v>108</v>
      </c>
      <c r="F356" s="88">
        <v>307</v>
      </c>
      <c r="G356" s="87" t="s">
        <v>178</v>
      </c>
      <c r="H356" s="104">
        <v>7</v>
      </c>
      <c r="I356" s="90">
        <v>10462</v>
      </c>
      <c r="J356" s="90">
        <v>4726</v>
      </c>
      <c r="K356" s="90">
        <v>0</v>
      </c>
      <c r="L356" s="90">
        <v>1088</v>
      </c>
      <c r="M356" s="90">
        <v>16276</v>
      </c>
      <c r="N356" s="87"/>
      <c r="O356" s="90">
        <f t="shared" si="10"/>
        <v>2459.0572146899831</v>
      </c>
      <c r="P356" s="90">
        <f t="shared" si="11"/>
        <v>4723.1380133679486</v>
      </c>
    </row>
    <row r="357" spans="1:16" hidden="1">
      <c r="A357" s="88">
        <v>447</v>
      </c>
      <c r="B357" s="88">
        <v>447101350</v>
      </c>
      <c r="C357" s="87" t="s">
        <v>183</v>
      </c>
      <c r="D357" s="88">
        <v>101</v>
      </c>
      <c r="E357" s="89" t="s">
        <v>108</v>
      </c>
      <c r="F357" s="88">
        <v>350</v>
      </c>
      <c r="G357" s="87" t="s">
        <v>180</v>
      </c>
      <c r="H357" s="104">
        <v>44</v>
      </c>
      <c r="I357" s="90">
        <v>11604</v>
      </c>
      <c r="J357" s="90">
        <v>9920</v>
      </c>
      <c r="K357" s="90">
        <v>0</v>
      </c>
      <c r="L357" s="90">
        <v>1088</v>
      </c>
      <c r="M357" s="90">
        <v>22612</v>
      </c>
      <c r="N357" s="87"/>
      <c r="O357" s="90">
        <f t="shared" si="10"/>
        <v>3154.6391735873713</v>
      </c>
      <c r="P357" s="90">
        <f t="shared" si="11"/>
        <v>9899.6385489560562</v>
      </c>
    </row>
    <row r="358" spans="1:16" hidden="1">
      <c r="A358" s="88">
        <v>447</v>
      </c>
      <c r="B358" s="88">
        <v>447101622</v>
      </c>
      <c r="C358" s="87" t="s">
        <v>183</v>
      </c>
      <c r="D358" s="88">
        <v>101</v>
      </c>
      <c r="E358" s="89" t="s">
        <v>108</v>
      </c>
      <c r="F358" s="88">
        <v>622</v>
      </c>
      <c r="G358" s="87" t="s">
        <v>188</v>
      </c>
      <c r="H358" s="104">
        <v>66</v>
      </c>
      <c r="I358" s="90">
        <v>11477</v>
      </c>
      <c r="J358" s="90">
        <v>2479</v>
      </c>
      <c r="K358" s="90">
        <v>0</v>
      </c>
      <c r="L358" s="90">
        <v>1088</v>
      </c>
      <c r="M358" s="90">
        <v>15044</v>
      </c>
      <c r="N358" s="87"/>
      <c r="O358" s="90">
        <f t="shared" si="10"/>
        <v>1042.6861438951619</v>
      </c>
      <c r="P358" s="90">
        <f t="shared" si="11"/>
        <v>2559.0583767225962</v>
      </c>
    </row>
    <row r="359" spans="1:16" hidden="1">
      <c r="A359" s="88">
        <v>447</v>
      </c>
      <c r="B359" s="88">
        <v>447101690</v>
      </c>
      <c r="C359" s="87" t="s">
        <v>183</v>
      </c>
      <c r="D359" s="88">
        <v>101</v>
      </c>
      <c r="E359" s="89" t="s">
        <v>108</v>
      </c>
      <c r="F359" s="88">
        <v>690</v>
      </c>
      <c r="G359" s="87" t="s">
        <v>182</v>
      </c>
      <c r="H359" s="104">
        <v>20</v>
      </c>
      <c r="I359" s="90">
        <v>10627</v>
      </c>
      <c r="J359" s="90">
        <v>4341</v>
      </c>
      <c r="K359" s="90">
        <v>0</v>
      </c>
      <c r="L359" s="90">
        <v>1088</v>
      </c>
      <c r="M359" s="90">
        <v>16056</v>
      </c>
      <c r="N359" s="87"/>
      <c r="O359" s="90">
        <f t="shared" si="10"/>
        <v>1560.5268253540162</v>
      </c>
      <c r="P359" s="90">
        <f t="shared" si="11"/>
        <v>4341.6809036871273</v>
      </c>
    </row>
    <row r="360" spans="1:16" hidden="1">
      <c r="A360" s="88">
        <v>447</v>
      </c>
      <c r="B360" s="88">
        <v>447101710</v>
      </c>
      <c r="C360" s="87" t="s">
        <v>183</v>
      </c>
      <c r="D360" s="88">
        <v>101</v>
      </c>
      <c r="E360" s="89" t="s">
        <v>108</v>
      </c>
      <c r="F360" s="88">
        <v>710</v>
      </c>
      <c r="G360" s="87" t="s">
        <v>73</v>
      </c>
      <c r="H360" s="104">
        <v>15</v>
      </c>
      <c r="I360" s="90">
        <v>11415</v>
      </c>
      <c r="J360" s="90">
        <v>5517</v>
      </c>
      <c r="K360" s="90">
        <v>0</v>
      </c>
      <c r="L360" s="90">
        <v>1088</v>
      </c>
      <c r="M360" s="90">
        <v>18020</v>
      </c>
      <c r="N360" s="87"/>
      <c r="O360" s="90">
        <f t="shared" si="10"/>
        <v>1695.9270057492522</v>
      </c>
      <c r="P360" s="90">
        <f t="shared" si="11"/>
        <v>5542.4597101798681</v>
      </c>
    </row>
    <row r="361" spans="1:16" hidden="1">
      <c r="A361" s="88">
        <v>449</v>
      </c>
      <c r="B361" s="88">
        <v>449035018</v>
      </c>
      <c r="C361" s="87" t="s">
        <v>189</v>
      </c>
      <c r="D361" s="88">
        <v>35</v>
      </c>
      <c r="E361" s="89" t="s">
        <v>12</v>
      </c>
      <c r="F361" s="88">
        <v>18</v>
      </c>
      <c r="G361" s="87" t="s">
        <v>169</v>
      </c>
      <c r="H361" s="104">
        <v>2</v>
      </c>
      <c r="I361" s="90">
        <v>14723.34220248668</v>
      </c>
      <c r="J361" s="90">
        <v>9898</v>
      </c>
      <c r="K361" s="90">
        <v>0</v>
      </c>
      <c r="L361" s="90">
        <v>1088</v>
      </c>
      <c r="M361" s="90">
        <v>25709.342202486681</v>
      </c>
      <c r="N361" s="87"/>
      <c r="O361" s="90">
        <f t="shared" si="10"/>
        <v>6740.2280601536058</v>
      </c>
      <c r="P361" s="90">
        <f t="shared" si="11"/>
        <v>13997.661930210574</v>
      </c>
    </row>
    <row r="362" spans="1:16" hidden="1">
      <c r="A362" s="88">
        <v>449</v>
      </c>
      <c r="B362" s="88">
        <v>449035035</v>
      </c>
      <c r="C362" s="87" t="s">
        <v>189</v>
      </c>
      <c r="D362" s="88">
        <v>35</v>
      </c>
      <c r="E362" s="89" t="s">
        <v>12</v>
      </c>
      <c r="F362" s="88">
        <v>35</v>
      </c>
      <c r="G362" s="87" t="s">
        <v>12</v>
      </c>
      <c r="H362" s="104">
        <v>681</v>
      </c>
      <c r="I362" s="90">
        <v>14659</v>
      </c>
      <c r="J362" s="90">
        <v>5683</v>
      </c>
      <c r="K362" s="90">
        <v>13.932452276064611</v>
      </c>
      <c r="L362" s="90">
        <v>1088</v>
      </c>
      <c r="M362" s="90">
        <v>21443.932452276065</v>
      </c>
      <c r="N362" s="87"/>
      <c r="O362" s="90">
        <f t="shared" si="10"/>
        <v>2381.105130263546</v>
      </c>
      <c r="P362" s="90">
        <f t="shared" si="11"/>
        <v>6152.6929316309615</v>
      </c>
    </row>
    <row r="363" spans="1:16" hidden="1">
      <c r="A363" s="88">
        <v>449</v>
      </c>
      <c r="B363" s="88">
        <v>449035040</v>
      </c>
      <c r="C363" s="87" t="s">
        <v>189</v>
      </c>
      <c r="D363" s="88">
        <v>35</v>
      </c>
      <c r="E363" s="89" t="s">
        <v>12</v>
      </c>
      <c r="F363" s="88">
        <v>40</v>
      </c>
      <c r="G363" s="87" t="s">
        <v>92</v>
      </c>
      <c r="H363" s="104">
        <v>1</v>
      </c>
      <c r="I363" s="90">
        <v>12954.484033485678</v>
      </c>
      <c r="J363" s="90">
        <v>3671</v>
      </c>
      <c r="K363" s="90">
        <v>0</v>
      </c>
      <c r="L363" s="90">
        <v>1088</v>
      </c>
      <c r="M363" s="90">
        <v>17713.484033485678</v>
      </c>
      <c r="N363" s="87"/>
      <c r="O363" s="90">
        <f t="shared" si="10"/>
        <v>2149.7262229490225</v>
      </c>
      <c r="P363" s="90">
        <f t="shared" si="11"/>
        <v>3670.5824389057198</v>
      </c>
    </row>
    <row r="364" spans="1:16" hidden="1">
      <c r="A364" s="88">
        <v>449</v>
      </c>
      <c r="B364" s="88">
        <v>449035044</v>
      </c>
      <c r="C364" s="87" t="s">
        <v>189</v>
      </c>
      <c r="D364" s="88">
        <v>35</v>
      </c>
      <c r="E364" s="89" t="s">
        <v>12</v>
      </c>
      <c r="F364" s="88">
        <v>44</v>
      </c>
      <c r="G364" s="87" t="s">
        <v>13</v>
      </c>
      <c r="H364" s="104">
        <v>1</v>
      </c>
      <c r="I364" s="90">
        <v>12440</v>
      </c>
      <c r="J364" s="90">
        <v>397</v>
      </c>
      <c r="K364" s="90">
        <v>0</v>
      </c>
      <c r="L364" s="90">
        <v>1088</v>
      </c>
      <c r="M364" s="90">
        <v>13925</v>
      </c>
      <c r="N364" s="87"/>
      <c r="O364" s="90">
        <f t="shared" si="10"/>
        <v>0</v>
      </c>
      <c r="P364" s="90">
        <f t="shared" si="11"/>
        <v>819.3978221823927</v>
      </c>
    </row>
    <row r="365" spans="1:16" hidden="1">
      <c r="A365" s="88">
        <v>449</v>
      </c>
      <c r="B365" s="88">
        <v>449035049</v>
      </c>
      <c r="C365" s="87" t="s">
        <v>189</v>
      </c>
      <c r="D365" s="88">
        <v>35</v>
      </c>
      <c r="E365" s="89" t="s">
        <v>12</v>
      </c>
      <c r="F365" s="88">
        <v>49</v>
      </c>
      <c r="G365" s="87" t="s">
        <v>76</v>
      </c>
      <c r="H365" s="104">
        <v>1</v>
      </c>
      <c r="I365" s="90">
        <v>14975.444120746395</v>
      </c>
      <c r="J365" s="90">
        <v>18941</v>
      </c>
      <c r="K365" s="90">
        <v>0</v>
      </c>
      <c r="L365" s="90">
        <v>1088</v>
      </c>
      <c r="M365" s="90">
        <v>35004.444120746397</v>
      </c>
      <c r="N365" s="87"/>
      <c r="O365" s="90">
        <f t="shared" si="10"/>
        <v>17426.664475654201</v>
      </c>
      <c r="P365" s="90">
        <f t="shared" si="11"/>
        <v>18952.068486647644</v>
      </c>
    </row>
    <row r="366" spans="1:16" hidden="1">
      <c r="A366" s="88">
        <v>449</v>
      </c>
      <c r="B366" s="88">
        <v>449035050</v>
      </c>
      <c r="C366" s="87" t="s">
        <v>189</v>
      </c>
      <c r="D366" s="88">
        <v>35</v>
      </c>
      <c r="E366" s="89" t="s">
        <v>12</v>
      </c>
      <c r="F366" s="88">
        <v>50</v>
      </c>
      <c r="G366" s="87" t="s">
        <v>94</v>
      </c>
      <c r="H366" s="104">
        <v>2</v>
      </c>
      <c r="I366" s="90">
        <v>11437</v>
      </c>
      <c r="J366" s="90">
        <v>5215</v>
      </c>
      <c r="K366" s="90">
        <v>0</v>
      </c>
      <c r="L366" s="90">
        <v>1088</v>
      </c>
      <c r="M366" s="90">
        <v>17740</v>
      </c>
      <c r="N366" s="87"/>
      <c r="O366" s="90">
        <f t="shared" si="10"/>
        <v>3395.393844943439</v>
      </c>
      <c r="P366" s="90">
        <f t="shared" si="11"/>
        <v>5388.0451451922636</v>
      </c>
    </row>
    <row r="367" spans="1:16" hidden="1">
      <c r="A367" s="88">
        <v>449</v>
      </c>
      <c r="B367" s="88">
        <v>449035073</v>
      </c>
      <c r="C367" s="87" t="s">
        <v>189</v>
      </c>
      <c r="D367" s="88">
        <v>35</v>
      </c>
      <c r="E367" s="89" t="s">
        <v>12</v>
      </c>
      <c r="F367" s="88">
        <v>73</v>
      </c>
      <c r="G367" s="87" t="s">
        <v>24</v>
      </c>
      <c r="H367" s="104">
        <v>1</v>
      </c>
      <c r="I367" s="90">
        <v>17611</v>
      </c>
      <c r="J367" s="90">
        <v>13365</v>
      </c>
      <c r="K367" s="90">
        <v>0</v>
      </c>
      <c r="L367" s="90">
        <v>1088</v>
      </c>
      <c r="M367" s="90">
        <v>32064</v>
      </c>
      <c r="N367" s="87"/>
      <c r="O367" s="90">
        <f t="shared" si="10"/>
        <v>9004.0407398180432</v>
      </c>
      <c r="P367" s="90">
        <f t="shared" si="11"/>
        <v>13703.503025893435</v>
      </c>
    </row>
    <row r="368" spans="1:16" hidden="1">
      <c r="A368" s="88">
        <v>449</v>
      </c>
      <c r="B368" s="88">
        <v>449035133</v>
      </c>
      <c r="C368" s="87" t="s">
        <v>189</v>
      </c>
      <c r="D368" s="88">
        <v>35</v>
      </c>
      <c r="E368" s="89" t="s">
        <v>12</v>
      </c>
      <c r="F368" s="88">
        <v>133</v>
      </c>
      <c r="G368" s="87" t="s">
        <v>61</v>
      </c>
      <c r="H368" s="104">
        <v>1</v>
      </c>
      <c r="I368" s="90">
        <v>10434</v>
      </c>
      <c r="J368" s="90">
        <v>1083</v>
      </c>
      <c r="K368" s="90">
        <v>0</v>
      </c>
      <c r="L368" s="90">
        <v>1088</v>
      </c>
      <c r="M368" s="90">
        <v>12605</v>
      </c>
      <c r="N368" s="87"/>
      <c r="O368" s="90">
        <f t="shared" si="10"/>
        <v>1081.9748932583261</v>
      </c>
      <c r="P368" s="90">
        <f t="shared" si="11"/>
        <v>3270.0695301768574</v>
      </c>
    </row>
    <row r="369" spans="1:16" hidden="1">
      <c r="A369" s="88">
        <v>449</v>
      </c>
      <c r="B369" s="88">
        <v>449035189</v>
      </c>
      <c r="C369" s="87" t="s">
        <v>189</v>
      </c>
      <c r="D369" s="88">
        <v>35</v>
      </c>
      <c r="E369" s="89" t="s">
        <v>12</v>
      </c>
      <c r="F369" s="88">
        <v>189</v>
      </c>
      <c r="G369" s="87" t="s">
        <v>25</v>
      </c>
      <c r="H369" s="104">
        <v>2</v>
      </c>
      <c r="I369" s="90">
        <v>15959</v>
      </c>
      <c r="J369" s="90">
        <v>5709</v>
      </c>
      <c r="K369" s="90">
        <v>0</v>
      </c>
      <c r="L369" s="90">
        <v>1088</v>
      </c>
      <c r="M369" s="90">
        <v>22756</v>
      </c>
      <c r="N369" s="87"/>
      <c r="O369" s="90">
        <f t="shared" si="10"/>
        <v>2872.4134815895268</v>
      </c>
      <c r="P369" s="90">
        <f t="shared" si="11"/>
        <v>6394.104111369259</v>
      </c>
    </row>
    <row r="370" spans="1:16" hidden="1">
      <c r="A370" s="88">
        <v>449</v>
      </c>
      <c r="B370" s="88">
        <v>449035243</v>
      </c>
      <c r="C370" s="87" t="s">
        <v>189</v>
      </c>
      <c r="D370" s="88">
        <v>35</v>
      </c>
      <c r="E370" s="89" t="s">
        <v>12</v>
      </c>
      <c r="F370" s="88">
        <v>243</v>
      </c>
      <c r="G370" s="87" t="s">
        <v>84</v>
      </c>
      <c r="H370" s="104">
        <v>1</v>
      </c>
      <c r="I370" s="90">
        <v>12440</v>
      </c>
      <c r="J370" s="90">
        <v>1883</v>
      </c>
      <c r="K370" s="90">
        <v>0</v>
      </c>
      <c r="L370" s="90">
        <v>1088</v>
      </c>
      <c r="M370" s="90">
        <v>15411</v>
      </c>
      <c r="N370" s="87"/>
      <c r="O370" s="90">
        <f t="shared" si="10"/>
        <v>1786.206980354249</v>
      </c>
      <c r="P370" s="90">
        <f t="shared" si="11"/>
        <v>3030.5468966974368</v>
      </c>
    </row>
    <row r="371" spans="1:16" hidden="1">
      <c r="A371" s="88">
        <v>449</v>
      </c>
      <c r="B371" s="88">
        <v>449035244</v>
      </c>
      <c r="C371" s="87" t="s">
        <v>189</v>
      </c>
      <c r="D371" s="88">
        <v>35</v>
      </c>
      <c r="E371" s="89" t="s">
        <v>12</v>
      </c>
      <c r="F371" s="88">
        <v>244</v>
      </c>
      <c r="G371" s="87" t="s">
        <v>28</v>
      </c>
      <c r="H371" s="104">
        <v>5</v>
      </c>
      <c r="I371" s="90">
        <v>13606</v>
      </c>
      <c r="J371" s="90">
        <v>4079</v>
      </c>
      <c r="K371" s="90">
        <v>0</v>
      </c>
      <c r="L371" s="90">
        <v>1088</v>
      </c>
      <c r="M371" s="90">
        <v>18773</v>
      </c>
      <c r="N371" s="87"/>
      <c r="O371" s="90">
        <f t="shared" si="10"/>
        <v>3521.6861584208091</v>
      </c>
      <c r="P371" s="90">
        <f t="shared" si="11"/>
        <v>5513.0070509059333</v>
      </c>
    </row>
    <row r="372" spans="1:16" hidden="1">
      <c r="A372" s="88">
        <v>449</v>
      </c>
      <c r="B372" s="88">
        <v>449035336</v>
      </c>
      <c r="C372" s="87" t="s">
        <v>189</v>
      </c>
      <c r="D372" s="88">
        <v>35</v>
      </c>
      <c r="E372" s="89" t="s">
        <v>12</v>
      </c>
      <c r="F372" s="88">
        <v>336</v>
      </c>
      <c r="G372" s="87" t="s">
        <v>31</v>
      </c>
      <c r="H372" s="104">
        <v>1</v>
      </c>
      <c r="I372" s="90">
        <v>12440</v>
      </c>
      <c r="J372" s="90">
        <v>3027</v>
      </c>
      <c r="K372" s="90">
        <v>0</v>
      </c>
      <c r="L372" s="90">
        <v>1088</v>
      </c>
      <c r="M372" s="90">
        <v>16555</v>
      </c>
      <c r="N372" s="87"/>
      <c r="O372" s="90">
        <f t="shared" si="10"/>
        <v>102.68428433208464</v>
      </c>
      <c r="P372" s="90">
        <f t="shared" si="11"/>
        <v>3288.1255901420827</v>
      </c>
    </row>
    <row r="373" spans="1:16" hidden="1">
      <c r="A373" s="88">
        <v>449</v>
      </c>
      <c r="B373" s="88">
        <v>449035347</v>
      </c>
      <c r="C373" s="87" t="s">
        <v>189</v>
      </c>
      <c r="D373" s="88">
        <v>35</v>
      </c>
      <c r="E373" s="89" t="s">
        <v>12</v>
      </c>
      <c r="F373" s="88">
        <v>347</v>
      </c>
      <c r="G373" s="87" t="s">
        <v>86</v>
      </c>
      <c r="H373" s="104">
        <v>1</v>
      </c>
      <c r="I373" s="90">
        <v>16170</v>
      </c>
      <c r="J373" s="90">
        <v>8350</v>
      </c>
      <c r="K373" s="90">
        <v>0</v>
      </c>
      <c r="L373" s="90">
        <v>1088</v>
      </c>
      <c r="M373" s="90">
        <v>25608</v>
      </c>
      <c r="N373" s="87"/>
      <c r="O373" s="90">
        <f t="shared" si="10"/>
        <v>4677.4475200382258</v>
      </c>
      <c r="P373" s="90">
        <f t="shared" si="11"/>
        <v>8346.2634177109758</v>
      </c>
    </row>
    <row r="374" spans="1:16" hidden="1">
      <c r="A374" s="88">
        <v>450</v>
      </c>
      <c r="B374" s="88">
        <v>450086008</v>
      </c>
      <c r="C374" s="87" t="s">
        <v>190</v>
      </c>
      <c r="D374" s="88">
        <v>86</v>
      </c>
      <c r="E374" s="89" t="s">
        <v>191</v>
      </c>
      <c r="F374" s="88">
        <v>8</v>
      </c>
      <c r="G374" s="87" t="s">
        <v>192</v>
      </c>
      <c r="H374" s="104">
        <v>4</v>
      </c>
      <c r="I374" s="90">
        <v>10025</v>
      </c>
      <c r="J374" s="90">
        <v>10371</v>
      </c>
      <c r="K374" s="90">
        <v>0</v>
      </c>
      <c r="L374" s="90">
        <v>1088</v>
      </c>
      <c r="M374" s="90">
        <v>21484</v>
      </c>
      <c r="N374" s="87"/>
      <c r="O374" s="90">
        <f t="shared" si="10"/>
        <v>7846.0463958684122</v>
      </c>
      <c r="P374" s="90">
        <f t="shared" si="11"/>
        <v>10569.181828714667</v>
      </c>
    </row>
    <row r="375" spans="1:16" hidden="1">
      <c r="A375" s="88">
        <v>450</v>
      </c>
      <c r="B375" s="88">
        <v>450086086</v>
      </c>
      <c r="C375" s="87" t="s">
        <v>190</v>
      </c>
      <c r="D375" s="88">
        <v>86</v>
      </c>
      <c r="E375" s="89" t="s">
        <v>191</v>
      </c>
      <c r="F375" s="88">
        <v>86</v>
      </c>
      <c r="G375" s="87" t="s">
        <v>191</v>
      </c>
      <c r="H375" s="104">
        <v>79</v>
      </c>
      <c r="I375" s="90">
        <v>11728</v>
      </c>
      <c r="J375" s="90">
        <v>1706</v>
      </c>
      <c r="K375" s="90">
        <v>0</v>
      </c>
      <c r="L375" s="90">
        <v>1088</v>
      </c>
      <c r="M375" s="90">
        <v>14522</v>
      </c>
      <c r="N375" s="87"/>
      <c r="O375" s="90">
        <f t="shared" si="10"/>
        <v>891.00687016728989</v>
      </c>
      <c r="P375" s="90">
        <f t="shared" si="11"/>
        <v>2214.3479770187805</v>
      </c>
    </row>
    <row r="376" spans="1:16" hidden="1">
      <c r="A376" s="88">
        <v>450</v>
      </c>
      <c r="B376" s="88">
        <v>450086117</v>
      </c>
      <c r="C376" s="87" t="s">
        <v>190</v>
      </c>
      <c r="D376" s="88">
        <v>86</v>
      </c>
      <c r="E376" s="89" t="s">
        <v>191</v>
      </c>
      <c r="F376" s="88">
        <v>117</v>
      </c>
      <c r="G376" s="87" t="s">
        <v>36</v>
      </c>
      <c r="H376" s="104">
        <v>1</v>
      </c>
      <c r="I376" s="90">
        <v>10115</v>
      </c>
      <c r="J376" s="90">
        <v>4912</v>
      </c>
      <c r="K376" s="90">
        <v>0</v>
      </c>
      <c r="L376" s="90">
        <v>1088</v>
      </c>
      <c r="M376" s="90">
        <v>16115</v>
      </c>
      <c r="N376" s="87"/>
      <c r="O376" s="90">
        <f t="shared" si="10"/>
        <v>1958.1155815408238</v>
      </c>
      <c r="P376" s="90">
        <f t="shared" si="11"/>
        <v>4909.9144650277631</v>
      </c>
    </row>
    <row r="377" spans="1:16" hidden="1">
      <c r="A377" s="88">
        <v>450</v>
      </c>
      <c r="B377" s="88">
        <v>450086127</v>
      </c>
      <c r="C377" s="87" t="s">
        <v>190</v>
      </c>
      <c r="D377" s="88">
        <v>86</v>
      </c>
      <c r="E377" s="89" t="s">
        <v>191</v>
      </c>
      <c r="F377" s="88">
        <v>127</v>
      </c>
      <c r="G377" s="87" t="s">
        <v>193</v>
      </c>
      <c r="H377" s="104">
        <v>2</v>
      </c>
      <c r="I377" s="90">
        <v>10115</v>
      </c>
      <c r="J377" s="90">
        <v>5174</v>
      </c>
      <c r="K377" s="90">
        <v>0</v>
      </c>
      <c r="L377" s="90">
        <v>1088</v>
      </c>
      <c r="M377" s="90">
        <v>16377</v>
      </c>
      <c r="N377" s="87"/>
      <c r="O377" s="90">
        <f t="shared" si="10"/>
        <v>3486.0241715891116</v>
      </c>
      <c r="P377" s="90">
        <f t="shared" si="11"/>
        <v>5167.7961819334341</v>
      </c>
    </row>
    <row r="378" spans="1:16" hidden="1">
      <c r="A378" s="88">
        <v>450</v>
      </c>
      <c r="B378" s="88">
        <v>450086137</v>
      </c>
      <c r="C378" s="87" t="s">
        <v>190</v>
      </c>
      <c r="D378" s="88">
        <v>86</v>
      </c>
      <c r="E378" s="89" t="s">
        <v>191</v>
      </c>
      <c r="F378" s="88">
        <v>137</v>
      </c>
      <c r="G378" s="87" t="s">
        <v>202</v>
      </c>
      <c r="H378" s="104">
        <v>2</v>
      </c>
      <c r="I378" s="90">
        <v>16842.922068622574</v>
      </c>
      <c r="J378" s="90">
        <v>0</v>
      </c>
      <c r="K378" s="90">
        <v>0</v>
      </c>
      <c r="L378" s="90">
        <v>1088</v>
      </c>
      <c r="M378" s="90">
        <v>17930.922068622574</v>
      </c>
      <c r="N378" s="87"/>
      <c r="O378" s="90">
        <f t="shared" si="10"/>
        <v>0</v>
      </c>
      <c r="P378" s="90">
        <f t="shared" si="11"/>
        <v>873.65165013252044</v>
      </c>
    </row>
    <row r="379" spans="1:16" hidden="1">
      <c r="A379" s="88">
        <v>450</v>
      </c>
      <c r="B379" s="88">
        <v>450086210</v>
      </c>
      <c r="C379" s="87" t="s">
        <v>190</v>
      </c>
      <c r="D379" s="88">
        <v>86</v>
      </c>
      <c r="E379" s="89" t="s">
        <v>191</v>
      </c>
      <c r="F379" s="88">
        <v>210</v>
      </c>
      <c r="G379" s="87" t="s">
        <v>194</v>
      </c>
      <c r="H379" s="104">
        <v>94</v>
      </c>
      <c r="I379" s="90">
        <v>11025</v>
      </c>
      <c r="J379" s="90">
        <v>4523</v>
      </c>
      <c r="K379" s="90">
        <v>0</v>
      </c>
      <c r="L379" s="90">
        <v>1088</v>
      </c>
      <c r="M379" s="90">
        <v>16636</v>
      </c>
      <c r="N379" s="87"/>
      <c r="O379" s="90">
        <f t="shared" si="10"/>
        <v>1673.8605167293954</v>
      </c>
      <c r="P379" s="90">
        <f t="shared" si="11"/>
        <v>4522.9694999082785</v>
      </c>
    </row>
    <row r="380" spans="1:16" hidden="1">
      <c r="A380" s="88">
        <v>450</v>
      </c>
      <c r="B380" s="88">
        <v>450086275</v>
      </c>
      <c r="C380" s="87" t="s">
        <v>190</v>
      </c>
      <c r="D380" s="88">
        <v>86</v>
      </c>
      <c r="E380" s="89" t="s">
        <v>191</v>
      </c>
      <c r="F380" s="88">
        <v>275</v>
      </c>
      <c r="G380" s="87" t="s">
        <v>195</v>
      </c>
      <c r="H380" s="104">
        <v>4</v>
      </c>
      <c r="I380" s="90">
        <v>10032</v>
      </c>
      <c r="J380" s="90">
        <v>4405</v>
      </c>
      <c r="K380" s="90">
        <v>0</v>
      </c>
      <c r="L380" s="90">
        <v>1088</v>
      </c>
      <c r="M380" s="90">
        <v>15525</v>
      </c>
      <c r="N380" s="87"/>
      <c r="O380" s="90">
        <f t="shared" si="10"/>
        <v>1453.0288731146065</v>
      </c>
      <c r="P380" s="90">
        <f t="shared" si="11"/>
        <v>4397.5161305276797</v>
      </c>
    </row>
    <row r="381" spans="1:16" hidden="1">
      <c r="A381" s="88">
        <v>450</v>
      </c>
      <c r="B381" s="88">
        <v>450086278</v>
      </c>
      <c r="C381" s="87" t="s">
        <v>190</v>
      </c>
      <c r="D381" s="88">
        <v>86</v>
      </c>
      <c r="E381" s="89" t="s">
        <v>191</v>
      </c>
      <c r="F381" s="88">
        <v>278</v>
      </c>
      <c r="G381" s="87" t="s">
        <v>196</v>
      </c>
      <c r="H381" s="104">
        <v>11</v>
      </c>
      <c r="I381" s="90">
        <v>11447</v>
      </c>
      <c r="J381" s="90">
        <v>2617</v>
      </c>
      <c r="K381" s="90">
        <v>0</v>
      </c>
      <c r="L381" s="90">
        <v>1088</v>
      </c>
      <c r="M381" s="90">
        <v>15152</v>
      </c>
      <c r="N381" s="87"/>
      <c r="O381" s="90">
        <f t="shared" si="10"/>
        <v>2111.8642542990092</v>
      </c>
      <c r="P381" s="90">
        <f t="shared" si="11"/>
        <v>3689.2173003677235</v>
      </c>
    </row>
    <row r="382" spans="1:16" hidden="1">
      <c r="A382" s="88">
        <v>450</v>
      </c>
      <c r="B382" s="88">
        <v>450086327</v>
      </c>
      <c r="C382" s="87" t="s">
        <v>190</v>
      </c>
      <c r="D382" s="88">
        <v>86</v>
      </c>
      <c r="E382" s="89" t="s">
        <v>191</v>
      </c>
      <c r="F382" s="88">
        <v>327</v>
      </c>
      <c r="G382" s="87" t="s">
        <v>197</v>
      </c>
      <c r="H382" s="104">
        <v>2</v>
      </c>
      <c r="I382" s="90">
        <v>9978</v>
      </c>
      <c r="J382" s="90">
        <v>11731</v>
      </c>
      <c r="K382" s="90">
        <v>0</v>
      </c>
      <c r="L382" s="90">
        <v>1088</v>
      </c>
      <c r="M382" s="90">
        <v>22797</v>
      </c>
      <c r="N382" s="87"/>
      <c r="O382" s="90">
        <f t="shared" si="10"/>
        <v>5467.2277218920262</v>
      </c>
      <c r="P382" s="90">
        <f t="shared" si="11"/>
        <v>11731.382785244794</v>
      </c>
    </row>
    <row r="383" spans="1:16" hidden="1">
      <c r="A383" s="88">
        <v>450</v>
      </c>
      <c r="B383" s="88">
        <v>450086337</v>
      </c>
      <c r="C383" s="87" t="s">
        <v>190</v>
      </c>
      <c r="D383" s="88">
        <v>86</v>
      </c>
      <c r="E383" s="89" t="s">
        <v>191</v>
      </c>
      <c r="F383" s="88">
        <v>337</v>
      </c>
      <c r="G383" s="87" t="s">
        <v>363</v>
      </c>
      <c r="H383" s="104">
        <v>3</v>
      </c>
      <c r="I383" s="90">
        <v>14525</v>
      </c>
      <c r="J383" s="90">
        <v>19038</v>
      </c>
      <c r="K383" s="90">
        <v>0</v>
      </c>
      <c r="L383" s="90">
        <v>1088</v>
      </c>
      <c r="M383" s="90">
        <v>34651</v>
      </c>
      <c r="N383" s="87"/>
      <c r="O383" s="90">
        <f t="shared" si="10"/>
        <v>14354.891154829613</v>
      </c>
      <c r="P383" s="90">
        <f t="shared" si="11"/>
        <v>19197.113260519094</v>
      </c>
    </row>
    <row r="384" spans="1:16" hidden="1">
      <c r="A384" s="88">
        <v>450</v>
      </c>
      <c r="B384" s="88">
        <v>450086340</v>
      </c>
      <c r="C384" s="87" t="s">
        <v>190</v>
      </c>
      <c r="D384" s="88">
        <v>86</v>
      </c>
      <c r="E384" s="89" t="s">
        <v>191</v>
      </c>
      <c r="F384" s="88">
        <v>340</v>
      </c>
      <c r="G384" s="87" t="s">
        <v>198</v>
      </c>
      <c r="H384" s="104">
        <v>5</v>
      </c>
      <c r="I384" s="90">
        <v>10012</v>
      </c>
      <c r="J384" s="90">
        <v>6696</v>
      </c>
      <c r="K384" s="90">
        <v>0</v>
      </c>
      <c r="L384" s="90">
        <v>1088</v>
      </c>
      <c r="M384" s="90">
        <v>17796</v>
      </c>
      <c r="N384" s="87"/>
      <c r="O384" s="90">
        <f t="shared" si="10"/>
        <v>3142.4015206773729</v>
      </c>
      <c r="P384" s="90">
        <f t="shared" si="11"/>
        <v>8030.9481057503144</v>
      </c>
    </row>
    <row r="385" spans="1:16" hidden="1">
      <c r="A385" s="88">
        <v>450</v>
      </c>
      <c r="B385" s="88">
        <v>450086605</v>
      </c>
      <c r="C385" s="87" t="s">
        <v>190</v>
      </c>
      <c r="D385" s="88">
        <v>86</v>
      </c>
      <c r="E385" s="89" t="s">
        <v>191</v>
      </c>
      <c r="F385" s="88">
        <v>605</v>
      </c>
      <c r="G385" s="87" t="s">
        <v>199</v>
      </c>
      <c r="H385" s="104">
        <v>4</v>
      </c>
      <c r="I385" s="90">
        <v>9754</v>
      </c>
      <c r="J385" s="90">
        <v>7044</v>
      </c>
      <c r="K385" s="90">
        <v>0</v>
      </c>
      <c r="L385" s="90">
        <v>1088</v>
      </c>
      <c r="M385" s="90">
        <v>17886</v>
      </c>
      <c r="N385" s="87"/>
      <c r="O385" s="90">
        <f t="shared" si="10"/>
        <v>6091.7323831949343</v>
      </c>
      <c r="P385" s="90">
        <f t="shared" si="11"/>
        <v>7519.1493533718567</v>
      </c>
    </row>
    <row r="386" spans="1:16" hidden="1">
      <c r="A386" s="88">
        <v>450</v>
      </c>
      <c r="B386" s="88">
        <v>450086683</v>
      </c>
      <c r="C386" s="87" t="s">
        <v>190</v>
      </c>
      <c r="D386" s="88">
        <v>86</v>
      </c>
      <c r="E386" s="89" t="s">
        <v>191</v>
      </c>
      <c r="F386" s="88">
        <v>683</v>
      </c>
      <c r="G386" s="87" t="s">
        <v>40</v>
      </c>
      <c r="H386" s="104">
        <v>7</v>
      </c>
      <c r="I386" s="90">
        <v>9754</v>
      </c>
      <c r="J386" s="90">
        <v>7929</v>
      </c>
      <c r="K386" s="90">
        <v>0</v>
      </c>
      <c r="L386" s="90">
        <v>1088</v>
      </c>
      <c r="M386" s="90">
        <v>18771</v>
      </c>
      <c r="N386" s="87"/>
      <c r="O386" s="90">
        <f t="shared" si="10"/>
        <v>4162.7174124342819</v>
      </c>
      <c r="P386" s="90">
        <f t="shared" si="11"/>
        <v>7909.9959628367251</v>
      </c>
    </row>
    <row r="387" spans="1:16" hidden="1">
      <c r="A387" s="88">
        <v>453</v>
      </c>
      <c r="B387" s="88">
        <v>453137005</v>
      </c>
      <c r="C387" s="87" t="s">
        <v>201</v>
      </c>
      <c r="D387" s="88">
        <v>137</v>
      </c>
      <c r="E387" s="89" t="s">
        <v>202</v>
      </c>
      <c r="F387" s="88">
        <v>5</v>
      </c>
      <c r="G387" s="87" t="s">
        <v>153</v>
      </c>
      <c r="H387" s="104">
        <v>3</v>
      </c>
      <c r="I387" s="90">
        <v>11854</v>
      </c>
      <c r="J387" s="90">
        <v>5537</v>
      </c>
      <c r="K387" s="90">
        <v>0</v>
      </c>
      <c r="L387" s="90">
        <v>1088</v>
      </c>
      <c r="M387" s="90">
        <v>18479</v>
      </c>
      <c r="N387" s="87"/>
      <c r="O387" s="90">
        <f t="shared" si="10"/>
        <v>2185.7179236850661</v>
      </c>
      <c r="P387" s="90">
        <f t="shared" si="11"/>
        <v>5854.5362262063245</v>
      </c>
    </row>
    <row r="388" spans="1:16" hidden="1">
      <c r="A388" s="88">
        <v>453</v>
      </c>
      <c r="B388" s="88">
        <v>453137061</v>
      </c>
      <c r="C388" s="87" t="s">
        <v>201</v>
      </c>
      <c r="D388" s="88">
        <v>137</v>
      </c>
      <c r="E388" s="89" t="s">
        <v>202</v>
      </c>
      <c r="F388" s="88">
        <v>61</v>
      </c>
      <c r="G388" s="87" t="s">
        <v>154</v>
      </c>
      <c r="H388" s="104">
        <v>82</v>
      </c>
      <c r="I388" s="90">
        <v>14959</v>
      </c>
      <c r="J388" s="90">
        <v>928</v>
      </c>
      <c r="K388" s="90">
        <v>0</v>
      </c>
      <c r="L388" s="90">
        <v>1088</v>
      </c>
      <c r="M388" s="90">
        <v>16975</v>
      </c>
      <c r="N388" s="87"/>
      <c r="O388" s="90">
        <f t="shared" si="10"/>
        <v>247.01887939364497</v>
      </c>
      <c r="P388" s="90">
        <f t="shared" si="11"/>
        <v>1079.4974701101801</v>
      </c>
    </row>
    <row r="389" spans="1:16" hidden="1">
      <c r="A389" s="88">
        <v>453</v>
      </c>
      <c r="B389" s="88">
        <v>453137086</v>
      </c>
      <c r="C389" s="87" t="s">
        <v>201</v>
      </c>
      <c r="D389" s="88">
        <v>137</v>
      </c>
      <c r="E389" s="89" t="s">
        <v>202</v>
      </c>
      <c r="F389" s="88">
        <v>86</v>
      </c>
      <c r="G389" s="87" t="s">
        <v>191</v>
      </c>
      <c r="H389" s="104">
        <v>2</v>
      </c>
      <c r="I389" s="90">
        <v>15193</v>
      </c>
      <c r="J389" s="90">
        <v>2210</v>
      </c>
      <c r="K389" s="90">
        <v>0</v>
      </c>
      <c r="L389" s="90">
        <v>1088</v>
      </c>
      <c r="M389" s="90">
        <v>18491</v>
      </c>
      <c r="N389" s="87"/>
      <c r="O389" s="90">
        <f t="shared" si="10"/>
        <v>1154.2519933877593</v>
      </c>
      <c r="P389" s="90">
        <f t="shared" si="11"/>
        <v>2868.569987623323</v>
      </c>
    </row>
    <row r="390" spans="1:16" hidden="1">
      <c r="A390" s="88">
        <v>453</v>
      </c>
      <c r="B390" s="88">
        <v>453137111</v>
      </c>
      <c r="C390" s="87" t="s">
        <v>201</v>
      </c>
      <c r="D390" s="88">
        <v>137</v>
      </c>
      <c r="E390" s="89" t="s">
        <v>202</v>
      </c>
      <c r="F390" s="88">
        <v>111</v>
      </c>
      <c r="G390" s="87" t="s">
        <v>245</v>
      </c>
      <c r="H390" s="104">
        <v>1</v>
      </c>
      <c r="I390" s="90">
        <v>15171</v>
      </c>
      <c r="J390" s="90">
        <v>3530</v>
      </c>
      <c r="K390" s="90">
        <v>0</v>
      </c>
      <c r="L390" s="90">
        <v>1088</v>
      </c>
      <c r="M390" s="90">
        <v>19789</v>
      </c>
      <c r="N390" s="87"/>
      <c r="O390" s="90">
        <f t="shared" si="10"/>
        <v>1627.9404246530248</v>
      </c>
      <c r="P390" s="90">
        <f t="shared" si="11"/>
        <v>6394.8104032115334</v>
      </c>
    </row>
    <row r="391" spans="1:16" hidden="1">
      <c r="A391" s="88">
        <v>453</v>
      </c>
      <c r="B391" s="88">
        <v>453137114</v>
      </c>
      <c r="C391" s="87" t="s">
        <v>201</v>
      </c>
      <c r="D391" s="88">
        <v>137</v>
      </c>
      <c r="E391" s="89" t="s">
        <v>202</v>
      </c>
      <c r="F391" s="88">
        <v>114</v>
      </c>
      <c r="G391" s="87" t="s">
        <v>33</v>
      </c>
      <c r="H391" s="104">
        <v>2</v>
      </c>
      <c r="I391" s="90">
        <v>15777</v>
      </c>
      <c r="J391" s="90">
        <v>3058</v>
      </c>
      <c r="K391" s="90">
        <v>0</v>
      </c>
      <c r="L391" s="90">
        <v>1088</v>
      </c>
      <c r="M391" s="90">
        <v>19923</v>
      </c>
      <c r="N391" s="87"/>
      <c r="O391" s="90">
        <f t="shared" si="10"/>
        <v>2091.7441960578326</v>
      </c>
      <c r="P391" s="90">
        <f t="shared" si="11"/>
        <v>4339.4400750214227</v>
      </c>
    </row>
    <row r="392" spans="1:16" hidden="1">
      <c r="A392" s="88">
        <v>453</v>
      </c>
      <c r="B392" s="88">
        <v>453137137</v>
      </c>
      <c r="C392" s="87" t="s">
        <v>201</v>
      </c>
      <c r="D392" s="88">
        <v>137</v>
      </c>
      <c r="E392" s="89" t="s">
        <v>202</v>
      </c>
      <c r="F392" s="88">
        <v>137</v>
      </c>
      <c r="G392" s="87" t="s">
        <v>202</v>
      </c>
      <c r="H392" s="104">
        <v>485</v>
      </c>
      <c r="I392" s="90">
        <v>16116</v>
      </c>
      <c r="J392" s="90">
        <v>0</v>
      </c>
      <c r="K392" s="90">
        <v>1143.4247422680412</v>
      </c>
      <c r="L392" s="90">
        <v>1088</v>
      </c>
      <c r="M392" s="90">
        <v>18347.424742268042</v>
      </c>
      <c r="N392" s="87"/>
      <c r="O392" s="90">
        <f t="shared" si="10"/>
        <v>0</v>
      </c>
      <c r="P392" s="90">
        <f t="shared" si="11"/>
        <v>835.94580181342099</v>
      </c>
    </row>
    <row r="393" spans="1:16" hidden="1">
      <c r="A393" s="88">
        <v>453</v>
      </c>
      <c r="B393" s="88">
        <v>453137161</v>
      </c>
      <c r="C393" s="87" t="s">
        <v>201</v>
      </c>
      <c r="D393" s="88">
        <v>137</v>
      </c>
      <c r="E393" s="89" t="s">
        <v>202</v>
      </c>
      <c r="F393" s="88">
        <v>161</v>
      </c>
      <c r="G393" s="87" t="s">
        <v>157</v>
      </c>
      <c r="H393" s="104">
        <v>1</v>
      </c>
      <c r="I393" s="90">
        <v>15171</v>
      </c>
      <c r="J393" s="90">
        <v>6396</v>
      </c>
      <c r="K393" s="90">
        <v>0</v>
      </c>
      <c r="L393" s="90">
        <v>1088</v>
      </c>
      <c r="M393" s="90">
        <v>22655</v>
      </c>
      <c r="N393" s="87"/>
      <c r="O393" s="90">
        <f t="shared" si="10"/>
        <v>2204.9927854309681</v>
      </c>
      <c r="P393" s="90">
        <f t="shared" si="11"/>
        <v>6472.1141628737532</v>
      </c>
    </row>
    <row r="394" spans="1:16" hidden="1">
      <c r="A394" s="88">
        <v>453</v>
      </c>
      <c r="B394" s="88">
        <v>453137210</v>
      </c>
      <c r="C394" s="87" t="s">
        <v>201</v>
      </c>
      <c r="D394" s="88">
        <v>137</v>
      </c>
      <c r="E394" s="89" t="s">
        <v>202</v>
      </c>
      <c r="F394" s="88">
        <v>210</v>
      </c>
      <c r="G394" s="87" t="s">
        <v>194</v>
      </c>
      <c r="H394" s="104">
        <v>2</v>
      </c>
      <c r="I394" s="90">
        <v>14729</v>
      </c>
      <c r="J394" s="90">
        <v>6043</v>
      </c>
      <c r="K394" s="90">
        <v>0</v>
      </c>
      <c r="L394" s="90">
        <v>1088</v>
      </c>
      <c r="M394" s="90">
        <v>21860</v>
      </c>
      <c r="N394" s="87"/>
      <c r="O394" s="90">
        <f t="shared" ref="O394:O457" si="12">IF(VLOOKUP($F394,rabovefnd,16)&lt;100,0,((VLOOKUP($F394,rabovefnd,16)/100*$I394)-$I394))</f>
        <v>2236.2169207172119</v>
      </c>
      <c r="P394" s="90">
        <f t="shared" ref="P394:P457" si="13">IF(VLOOKUP($F394,rabovefnd,17)&lt;100,0,((VLOOKUP($F394,rabovefnd,17)/100*$I394)-$I394))</f>
        <v>6042.5231532107973</v>
      </c>
    </row>
    <row r="395" spans="1:16" hidden="1">
      <c r="A395" s="88">
        <v>453</v>
      </c>
      <c r="B395" s="88">
        <v>453137227</v>
      </c>
      <c r="C395" s="87" t="s">
        <v>201</v>
      </c>
      <c r="D395" s="88">
        <v>137</v>
      </c>
      <c r="E395" s="89" t="s">
        <v>202</v>
      </c>
      <c r="F395" s="88">
        <v>227</v>
      </c>
      <c r="G395" s="87" t="s">
        <v>247</v>
      </c>
      <c r="H395" s="104">
        <v>1</v>
      </c>
      <c r="I395" s="90">
        <v>18511</v>
      </c>
      <c r="J395" s="90">
        <v>5333</v>
      </c>
      <c r="K395" s="90">
        <v>0</v>
      </c>
      <c r="L395" s="90">
        <v>1088</v>
      </c>
      <c r="M395" s="90">
        <v>24932</v>
      </c>
      <c r="N395" s="87"/>
      <c r="O395" s="90">
        <f t="shared" si="12"/>
        <v>885.7539663515272</v>
      </c>
      <c r="P395" s="90">
        <f t="shared" si="13"/>
        <v>5577.1230100281828</v>
      </c>
    </row>
    <row r="396" spans="1:16" hidden="1">
      <c r="A396" s="88">
        <v>453</v>
      </c>
      <c r="B396" s="88">
        <v>453137278</v>
      </c>
      <c r="C396" s="87" t="s">
        <v>201</v>
      </c>
      <c r="D396" s="88">
        <v>137</v>
      </c>
      <c r="E396" s="89" t="s">
        <v>202</v>
      </c>
      <c r="F396" s="88">
        <v>278</v>
      </c>
      <c r="G396" s="87" t="s">
        <v>196</v>
      </c>
      <c r="H396" s="104">
        <v>5</v>
      </c>
      <c r="I396" s="90">
        <v>12553</v>
      </c>
      <c r="J396" s="90">
        <v>2869</v>
      </c>
      <c r="K396" s="90">
        <v>0</v>
      </c>
      <c r="L396" s="90">
        <v>1088</v>
      </c>
      <c r="M396" s="90">
        <v>16510</v>
      </c>
      <c r="N396" s="87"/>
      <c r="O396" s="90">
        <f t="shared" si="12"/>
        <v>2315.9108923050117</v>
      </c>
      <c r="P396" s="90">
        <f t="shared" si="13"/>
        <v>4045.6665302276633</v>
      </c>
    </row>
    <row r="397" spans="1:16" hidden="1">
      <c r="A397" s="88">
        <v>453</v>
      </c>
      <c r="B397" s="88">
        <v>453137281</v>
      </c>
      <c r="C397" s="87" t="s">
        <v>201</v>
      </c>
      <c r="D397" s="88">
        <v>137</v>
      </c>
      <c r="E397" s="89" t="s">
        <v>202</v>
      </c>
      <c r="F397" s="88">
        <v>281</v>
      </c>
      <c r="G397" s="87" t="s">
        <v>152</v>
      </c>
      <c r="H397" s="104">
        <v>98</v>
      </c>
      <c r="I397" s="90">
        <v>15868</v>
      </c>
      <c r="J397" s="90">
        <v>0</v>
      </c>
      <c r="K397" s="90">
        <v>0</v>
      </c>
      <c r="L397" s="90">
        <v>1088</v>
      </c>
      <c r="M397" s="90">
        <v>16956</v>
      </c>
      <c r="N397" s="87"/>
      <c r="O397" s="90">
        <f t="shared" si="12"/>
        <v>0</v>
      </c>
      <c r="P397" s="90">
        <f t="shared" si="13"/>
        <v>720.96030524242451</v>
      </c>
    </row>
    <row r="398" spans="1:16" hidden="1">
      <c r="A398" s="88">
        <v>453</v>
      </c>
      <c r="B398" s="88">
        <v>453137325</v>
      </c>
      <c r="C398" s="87" t="s">
        <v>201</v>
      </c>
      <c r="D398" s="88">
        <v>137</v>
      </c>
      <c r="E398" s="89" t="s">
        <v>202</v>
      </c>
      <c r="F398" s="88">
        <v>325</v>
      </c>
      <c r="G398" s="87" t="s">
        <v>204</v>
      </c>
      <c r="H398" s="104">
        <v>2</v>
      </c>
      <c r="I398" s="90">
        <v>16018</v>
      </c>
      <c r="J398" s="90">
        <v>2239</v>
      </c>
      <c r="K398" s="90">
        <v>0</v>
      </c>
      <c r="L398" s="90">
        <v>1088</v>
      </c>
      <c r="M398" s="90">
        <v>19345</v>
      </c>
      <c r="N398" s="87"/>
      <c r="O398" s="90">
        <f t="shared" si="12"/>
        <v>1569.9094573028888</v>
      </c>
      <c r="P398" s="90">
        <f t="shared" si="13"/>
        <v>2330.3573312098706</v>
      </c>
    </row>
    <row r="399" spans="1:16" hidden="1">
      <c r="A399" s="88">
        <v>453</v>
      </c>
      <c r="B399" s="88">
        <v>453137332</v>
      </c>
      <c r="C399" s="87" t="s">
        <v>201</v>
      </c>
      <c r="D399" s="88">
        <v>137</v>
      </c>
      <c r="E399" s="89" t="s">
        <v>202</v>
      </c>
      <c r="F399" s="88">
        <v>332</v>
      </c>
      <c r="G399" s="87" t="s">
        <v>205</v>
      </c>
      <c r="H399" s="104">
        <v>16</v>
      </c>
      <c r="I399" s="90">
        <v>15079</v>
      </c>
      <c r="J399" s="90">
        <v>1142</v>
      </c>
      <c r="K399" s="90">
        <v>0</v>
      </c>
      <c r="L399" s="90">
        <v>1088</v>
      </c>
      <c r="M399" s="90">
        <v>17309</v>
      </c>
      <c r="N399" s="87"/>
      <c r="O399" s="90">
        <f t="shared" si="12"/>
        <v>931.57648857321692</v>
      </c>
      <c r="P399" s="90">
        <f t="shared" si="13"/>
        <v>1810.9786746684877</v>
      </c>
    </row>
    <row r="400" spans="1:16" hidden="1">
      <c r="A400" s="88">
        <v>453</v>
      </c>
      <c r="B400" s="88">
        <v>453137680</v>
      </c>
      <c r="C400" s="87" t="s">
        <v>201</v>
      </c>
      <c r="D400" s="88">
        <v>137</v>
      </c>
      <c r="E400" s="89" t="s">
        <v>202</v>
      </c>
      <c r="F400" s="88">
        <v>680</v>
      </c>
      <c r="G400" s="87" t="s">
        <v>158</v>
      </c>
      <c r="H400" s="104">
        <v>2</v>
      </c>
      <c r="I400" s="90">
        <v>10115</v>
      </c>
      <c r="J400" s="90">
        <v>3814</v>
      </c>
      <c r="K400" s="90">
        <v>0</v>
      </c>
      <c r="L400" s="90">
        <v>1088</v>
      </c>
      <c r="M400" s="90">
        <v>15017</v>
      </c>
      <c r="N400" s="87"/>
      <c r="O400" s="90">
        <f t="shared" si="12"/>
        <v>1744.2788844728275</v>
      </c>
      <c r="P400" s="90">
        <f t="shared" si="13"/>
        <v>3838.7332300824401</v>
      </c>
    </row>
    <row r="401" spans="1:16" hidden="1">
      <c r="A401" s="88">
        <v>454</v>
      </c>
      <c r="B401" s="88">
        <v>454149009</v>
      </c>
      <c r="C401" s="87" t="s">
        <v>206</v>
      </c>
      <c r="D401" s="88">
        <v>149</v>
      </c>
      <c r="E401" s="89" t="s">
        <v>81</v>
      </c>
      <c r="F401" s="88">
        <v>9</v>
      </c>
      <c r="G401" s="87" t="s">
        <v>89</v>
      </c>
      <c r="H401" s="104">
        <v>6</v>
      </c>
      <c r="I401" s="90">
        <v>14225</v>
      </c>
      <c r="J401" s="90">
        <v>10353</v>
      </c>
      <c r="K401" s="90">
        <v>0</v>
      </c>
      <c r="L401" s="90">
        <v>1088</v>
      </c>
      <c r="M401" s="90">
        <v>25666</v>
      </c>
      <c r="N401" s="87"/>
      <c r="O401" s="90">
        <f t="shared" si="12"/>
        <v>5147.0081314673407</v>
      </c>
      <c r="P401" s="90">
        <f t="shared" si="13"/>
        <v>10352.122157306123</v>
      </c>
    </row>
    <row r="402" spans="1:16" hidden="1">
      <c r="A402" s="88">
        <v>454</v>
      </c>
      <c r="B402" s="88">
        <v>454149103</v>
      </c>
      <c r="C402" s="87" t="s">
        <v>206</v>
      </c>
      <c r="D402" s="88">
        <v>149</v>
      </c>
      <c r="E402" s="89" t="s">
        <v>81</v>
      </c>
      <c r="F402" s="88">
        <v>103</v>
      </c>
      <c r="G402" s="87" t="s">
        <v>232</v>
      </c>
      <c r="H402" s="104">
        <v>4</v>
      </c>
      <c r="I402" s="90">
        <v>15638</v>
      </c>
      <c r="J402" s="90">
        <v>457</v>
      </c>
      <c r="K402" s="90">
        <v>0</v>
      </c>
      <c r="L402" s="90">
        <v>1088</v>
      </c>
      <c r="M402" s="90">
        <v>17183</v>
      </c>
      <c r="N402" s="87"/>
      <c r="O402" s="90">
        <f t="shared" si="12"/>
        <v>51.685894057443875</v>
      </c>
      <c r="P402" s="90">
        <f t="shared" si="13"/>
        <v>634.40954905620129</v>
      </c>
    </row>
    <row r="403" spans="1:16" hidden="1">
      <c r="A403" s="88">
        <v>454</v>
      </c>
      <c r="B403" s="88">
        <v>454149128</v>
      </c>
      <c r="C403" s="87" t="s">
        <v>206</v>
      </c>
      <c r="D403" s="88">
        <v>149</v>
      </c>
      <c r="E403" s="89" t="s">
        <v>81</v>
      </c>
      <c r="F403" s="88">
        <v>128</v>
      </c>
      <c r="G403" s="87" t="s">
        <v>128</v>
      </c>
      <c r="H403" s="104">
        <v>21</v>
      </c>
      <c r="I403" s="90">
        <v>15552</v>
      </c>
      <c r="J403" s="90">
        <v>1784</v>
      </c>
      <c r="K403" s="90">
        <v>0</v>
      </c>
      <c r="L403" s="90">
        <v>1088</v>
      </c>
      <c r="M403" s="90">
        <v>18424</v>
      </c>
      <c r="N403" s="87"/>
      <c r="O403" s="90">
        <f t="shared" si="12"/>
        <v>0</v>
      </c>
      <c r="P403" s="90">
        <f t="shared" si="13"/>
        <v>1399.581520554977</v>
      </c>
    </row>
    <row r="404" spans="1:16" hidden="1">
      <c r="A404" s="88">
        <v>454</v>
      </c>
      <c r="B404" s="88">
        <v>454149149</v>
      </c>
      <c r="C404" s="87" t="s">
        <v>206</v>
      </c>
      <c r="D404" s="88">
        <v>149</v>
      </c>
      <c r="E404" s="89" t="s">
        <v>81</v>
      </c>
      <c r="F404" s="88">
        <v>149</v>
      </c>
      <c r="G404" s="87" t="s">
        <v>81</v>
      </c>
      <c r="H404" s="104">
        <v>757</v>
      </c>
      <c r="I404" s="90">
        <v>16132</v>
      </c>
      <c r="J404" s="90">
        <v>0</v>
      </c>
      <c r="K404" s="90">
        <v>317.05416116248347</v>
      </c>
      <c r="L404" s="90">
        <v>1088</v>
      </c>
      <c r="M404" s="90">
        <v>17537.054161162483</v>
      </c>
      <c r="N404" s="87"/>
      <c r="O404" s="90">
        <f t="shared" si="12"/>
        <v>0</v>
      </c>
      <c r="P404" s="90">
        <f t="shared" si="13"/>
        <v>596.18550232370035</v>
      </c>
    </row>
    <row r="405" spans="1:16" hidden="1">
      <c r="A405" s="88">
        <v>454</v>
      </c>
      <c r="B405" s="88">
        <v>454149181</v>
      </c>
      <c r="C405" s="87" t="s">
        <v>206</v>
      </c>
      <c r="D405" s="88">
        <v>149</v>
      </c>
      <c r="E405" s="89" t="s">
        <v>81</v>
      </c>
      <c r="F405" s="88">
        <v>181</v>
      </c>
      <c r="G405" s="87" t="s">
        <v>83</v>
      </c>
      <c r="H405" s="104">
        <v>70</v>
      </c>
      <c r="I405" s="90">
        <v>15204</v>
      </c>
      <c r="J405" s="90">
        <v>480</v>
      </c>
      <c r="K405" s="90">
        <v>0</v>
      </c>
      <c r="L405" s="90">
        <v>1088</v>
      </c>
      <c r="M405" s="90">
        <v>16772</v>
      </c>
      <c r="N405" s="87"/>
      <c r="O405" s="90">
        <f t="shared" si="12"/>
        <v>0</v>
      </c>
      <c r="P405" s="90">
        <f t="shared" si="13"/>
        <v>1025.4331106692862</v>
      </c>
    </row>
    <row r="406" spans="1:16" hidden="1">
      <c r="A406" s="88">
        <v>454</v>
      </c>
      <c r="B406" s="88">
        <v>454149211</v>
      </c>
      <c r="C406" s="87" t="s">
        <v>206</v>
      </c>
      <c r="D406" s="88">
        <v>149</v>
      </c>
      <c r="E406" s="89" t="s">
        <v>81</v>
      </c>
      <c r="F406" s="88">
        <v>211</v>
      </c>
      <c r="G406" s="87" t="s">
        <v>91</v>
      </c>
      <c r="H406" s="104">
        <v>2</v>
      </c>
      <c r="I406" s="90">
        <v>12935</v>
      </c>
      <c r="J406" s="90">
        <v>3264</v>
      </c>
      <c r="K406" s="90">
        <v>0</v>
      </c>
      <c r="L406" s="90">
        <v>1088</v>
      </c>
      <c r="M406" s="90">
        <v>17287</v>
      </c>
      <c r="N406" s="87"/>
      <c r="O406" s="90">
        <f t="shared" si="12"/>
        <v>1505.9751561545872</v>
      </c>
      <c r="P406" s="90">
        <f t="shared" si="13"/>
        <v>3264.0136470323159</v>
      </c>
    </row>
    <row r="407" spans="1:16" hidden="1">
      <c r="A407" s="88">
        <v>455</v>
      </c>
      <c r="B407" s="88">
        <v>455128007</v>
      </c>
      <c r="C407" s="87" t="s">
        <v>207</v>
      </c>
      <c r="D407" s="88">
        <v>128</v>
      </c>
      <c r="E407" s="89" t="s">
        <v>128</v>
      </c>
      <c r="F407" s="88">
        <v>7</v>
      </c>
      <c r="G407" s="87" t="s">
        <v>208</v>
      </c>
      <c r="H407" s="104">
        <v>2</v>
      </c>
      <c r="I407" s="90">
        <v>14909</v>
      </c>
      <c r="J407" s="90">
        <v>7596</v>
      </c>
      <c r="K407" s="90">
        <v>0</v>
      </c>
      <c r="L407" s="90">
        <v>1088</v>
      </c>
      <c r="M407" s="90">
        <v>23593</v>
      </c>
      <c r="N407" s="87"/>
      <c r="O407" s="90">
        <f t="shared" si="12"/>
        <v>3669.2965950658836</v>
      </c>
      <c r="P407" s="90">
        <f t="shared" si="13"/>
        <v>7809.8334370931479</v>
      </c>
    </row>
    <row r="408" spans="1:16" hidden="1">
      <c r="A408" s="88">
        <v>455</v>
      </c>
      <c r="B408" s="88">
        <v>455128128</v>
      </c>
      <c r="C408" s="87" t="s">
        <v>207</v>
      </c>
      <c r="D408" s="88">
        <v>128</v>
      </c>
      <c r="E408" s="89" t="s">
        <v>128</v>
      </c>
      <c r="F408" s="88">
        <v>128</v>
      </c>
      <c r="G408" s="87" t="s">
        <v>128</v>
      </c>
      <c r="H408" s="104">
        <v>292</v>
      </c>
      <c r="I408" s="90">
        <v>12530</v>
      </c>
      <c r="J408" s="90">
        <v>1437</v>
      </c>
      <c r="K408" s="90">
        <v>0</v>
      </c>
      <c r="L408" s="90">
        <v>1088</v>
      </c>
      <c r="M408" s="90">
        <v>15055</v>
      </c>
      <c r="N408" s="87"/>
      <c r="O408" s="90">
        <f t="shared" si="12"/>
        <v>0</v>
      </c>
      <c r="P408" s="90">
        <f t="shared" si="13"/>
        <v>1127.6206566714172</v>
      </c>
    </row>
    <row r="409" spans="1:16" hidden="1">
      <c r="A409" s="88">
        <v>455</v>
      </c>
      <c r="B409" s="88">
        <v>455128149</v>
      </c>
      <c r="C409" s="87" t="s">
        <v>207</v>
      </c>
      <c r="D409" s="88">
        <v>128</v>
      </c>
      <c r="E409" s="89" t="s">
        <v>128</v>
      </c>
      <c r="F409" s="88">
        <v>149</v>
      </c>
      <c r="G409" s="87" t="s">
        <v>81</v>
      </c>
      <c r="H409" s="104">
        <v>4</v>
      </c>
      <c r="I409" s="90">
        <v>13263</v>
      </c>
      <c r="J409" s="90">
        <v>0</v>
      </c>
      <c r="K409" s="90">
        <v>0</v>
      </c>
      <c r="L409" s="90">
        <v>1088</v>
      </c>
      <c r="M409" s="90">
        <v>14351</v>
      </c>
      <c r="N409" s="87"/>
      <c r="O409" s="90">
        <f t="shared" si="12"/>
        <v>0</v>
      </c>
      <c r="P409" s="90">
        <f t="shared" si="13"/>
        <v>490.15672683605408</v>
      </c>
    </row>
    <row r="410" spans="1:16" hidden="1">
      <c r="A410" s="88">
        <v>455</v>
      </c>
      <c r="B410" s="88">
        <v>455128181</v>
      </c>
      <c r="C410" s="87" t="s">
        <v>207</v>
      </c>
      <c r="D410" s="88">
        <v>128</v>
      </c>
      <c r="E410" s="89" t="s">
        <v>128</v>
      </c>
      <c r="F410" s="88">
        <v>181</v>
      </c>
      <c r="G410" s="87" t="s">
        <v>83</v>
      </c>
      <c r="H410" s="104">
        <v>3</v>
      </c>
      <c r="I410" s="90">
        <v>9875</v>
      </c>
      <c r="J410" s="90">
        <v>312</v>
      </c>
      <c r="K410" s="90">
        <v>0</v>
      </c>
      <c r="L410" s="90">
        <v>1088</v>
      </c>
      <c r="M410" s="90">
        <v>11275</v>
      </c>
      <c r="N410" s="87"/>
      <c r="O410" s="90">
        <f t="shared" si="12"/>
        <v>0</v>
      </c>
      <c r="P410" s="90">
        <f t="shared" si="13"/>
        <v>666.01894026961236</v>
      </c>
    </row>
    <row r="411" spans="1:16" hidden="1">
      <c r="A411" s="88">
        <v>455</v>
      </c>
      <c r="B411" s="88">
        <v>455128211</v>
      </c>
      <c r="C411" s="87" t="s">
        <v>207</v>
      </c>
      <c r="D411" s="88">
        <v>128</v>
      </c>
      <c r="E411" s="89" t="s">
        <v>128</v>
      </c>
      <c r="F411" s="88">
        <v>211</v>
      </c>
      <c r="G411" s="87" t="s">
        <v>91</v>
      </c>
      <c r="H411" s="104">
        <v>2</v>
      </c>
      <c r="I411" s="90">
        <v>11958.603272487353</v>
      </c>
      <c r="J411" s="90">
        <v>3018</v>
      </c>
      <c r="K411" s="90">
        <v>0</v>
      </c>
      <c r="L411" s="90">
        <v>1088</v>
      </c>
      <c r="M411" s="90">
        <v>16064.603272487353</v>
      </c>
      <c r="N411" s="87"/>
      <c r="O411" s="90">
        <f t="shared" si="12"/>
        <v>1392.2968249458754</v>
      </c>
      <c r="P411" s="90">
        <f t="shared" si="13"/>
        <v>3017.6300178464662</v>
      </c>
    </row>
    <row r="412" spans="1:16" hidden="1">
      <c r="A412" s="88">
        <v>455</v>
      </c>
      <c r="B412" s="88">
        <v>455128745</v>
      </c>
      <c r="C412" s="87" t="s">
        <v>207</v>
      </c>
      <c r="D412" s="88">
        <v>128</v>
      </c>
      <c r="E412" s="89" t="s">
        <v>128</v>
      </c>
      <c r="F412" s="88">
        <v>745</v>
      </c>
      <c r="G412" s="87" t="s">
        <v>255</v>
      </c>
      <c r="H412" s="104">
        <v>3</v>
      </c>
      <c r="I412" s="90">
        <v>12789</v>
      </c>
      <c r="J412" s="90">
        <v>6043</v>
      </c>
      <c r="K412" s="90">
        <v>0</v>
      </c>
      <c r="L412" s="90">
        <v>1088</v>
      </c>
      <c r="M412" s="90">
        <v>19920</v>
      </c>
      <c r="N412" s="87"/>
      <c r="O412" s="90">
        <f t="shared" si="12"/>
        <v>2864.5820267291328</v>
      </c>
      <c r="P412" s="90">
        <f t="shared" si="13"/>
        <v>6043.1850835615842</v>
      </c>
    </row>
    <row r="413" spans="1:16" hidden="1">
      <c r="A413" s="88">
        <v>456</v>
      </c>
      <c r="B413" s="88">
        <v>456160009</v>
      </c>
      <c r="C413" s="87" t="s">
        <v>209</v>
      </c>
      <c r="D413" s="88">
        <v>160</v>
      </c>
      <c r="E413" s="89" t="s">
        <v>140</v>
      </c>
      <c r="F413" s="88">
        <v>9</v>
      </c>
      <c r="G413" s="87" t="s">
        <v>89</v>
      </c>
      <c r="H413" s="104">
        <v>1</v>
      </c>
      <c r="I413" s="90">
        <v>9935</v>
      </c>
      <c r="J413" s="90">
        <v>7231</v>
      </c>
      <c r="K413" s="90">
        <v>0</v>
      </c>
      <c r="L413" s="90">
        <v>1088</v>
      </c>
      <c r="M413" s="90">
        <v>18254</v>
      </c>
      <c r="N413" s="87"/>
      <c r="O413" s="90">
        <f t="shared" si="12"/>
        <v>3594.7645543850995</v>
      </c>
      <c r="P413" s="90">
        <f t="shared" si="13"/>
        <v>7230.111327440165</v>
      </c>
    </row>
    <row r="414" spans="1:16" hidden="1">
      <c r="A414" s="88">
        <v>456</v>
      </c>
      <c r="B414" s="88">
        <v>456160031</v>
      </c>
      <c r="C414" s="87" t="s">
        <v>209</v>
      </c>
      <c r="D414" s="88">
        <v>160</v>
      </c>
      <c r="E414" s="89" t="s">
        <v>140</v>
      </c>
      <c r="F414" s="88">
        <v>31</v>
      </c>
      <c r="G414" s="87" t="s">
        <v>80</v>
      </c>
      <c r="H414" s="104">
        <v>8</v>
      </c>
      <c r="I414" s="90">
        <v>13136</v>
      </c>
      <c r="J414" s="90">
        <v>7023</v>
      </c>
      <c r="K414" s="90">
        <v>0</v>
      </c>
      <c r="L414" s="90">
        <v>1088</v>
      </c>
      <c r="M414" s="90">
        <v>21247</v>
      </c>
      <c r="N414" s="87"/>
      <c r="O414" s="90">
        <f t="shared" si="12"/>
        <v>3478.5352176123451</v>
      </c>
      <c r="P414" s="90">
        <f t="shared" si="13"/>
        <v>7024.1557119053432</v>
      </c>
    </row>
    <row r="415" spans="1:16" hidden="1">
      <c r="A415" s="88">
        <v>456</v>
      </c>
      <c r="B415" s="88">
        <v>456160056</v>
      </c>
      <c r="C415" s="87" t="s">
        <v>209</v>
      </c>
      <c r="D415" s="88">
        <v>160</v>
      </c>
      <c r="E415" s="89" t="s">
        <v>140</v>
      </c>
      <c r="F415" s="88">
        <v>56</v>
      </c>
      <c r="G415" s="87" t="s">
        <v>139</v>
      </c>
      <c r="H415" s="104">
        <v>7</v>
      </c>
      <c r="I415" s="90">
        <v>15612</v>
      </c>
      <c r="J415" s="90">
        <v>5948</v>
      </c>
      <c r="K415" s="90">
        <v>0</v>
      </c>
      <c r="L415" s="90">
        <v>1088</v>
      </c>
      <c r="M415" s="90">
        <v>22648</v>
      </c>
      <c r="N415" s="87"/>
      <c r="O415" s="90">
        <f t="shared" si="12"/>
        <v>2474.2986075637018</v>
      </c>
      <c r="P415" s="90">
        <f t="shared" si="13"/>
        <v>6065.0506044278773</v>
      </c>
    </row>
    <row r="416" spans="1:16" hidden="1">
      <c r="A416" s="88">
        <v>456</v>
      </c>
      <c r="B416" s="88">
        <v>456160079</v>
      </c>
      <c r="C416" s="87" t="s">
        <v>209</v>
      </c>
      <c r="D416" s="88">
        <v>160</v>
      </c>
      <c r="E416" s="89" t="s">
        <v>140</v>
      </c>
      <c r="F416" s="88">
        <v>79</v>
      </c>
      <c r="G416" s="87" t="s">
        <v>90</v>
      </c>
      <c r="H416" s="104">
        <v>46</v>
      </c>
      <c r="I416" s="90">
        <v>14611</v>
      </c>
      <c r="J416" s="90">
        <v>41</v>
      </c>
      <c r="K416" s="90">
        <v>0</v>
      </c>
      <c r="L416" s="90">
        <v>1088</v>
      </c>
      <c r="M416" s="90">
        <v>15740</v>
      </c>
      <c r="N416" s="87"/>
      <c r="O416" s="90">
        <f t="shared" si="12"/>
        <v>0</v>
      </c>
      <c r="P416" s="90">
        <f t="shared" si="13"/>
        <v>1480.2103561041531</v>
      </c>
    </row>
    <row r="417" spans="1:16" hidden="1">
      <c r="A417" s="88">
        <v>456</v>
      </c>
      <c r="B417" s="88">
        <v>456160097</v>
      </c>
      <c r="C417" s="87" t="s">
        <v>209</v>
      </c>
      <c r="D417" s="88">
        <v>160</v>
      </c>
      <c r="E417" s="89" t="s">
        <v>140</v>
      </c>
      <c r="F417" s="88">
        <v>97</v>
      </c>
      <c r="G417" s="87" t="s">
        <v>231</v>
      </c>
      <c r="H417" s="104">
        <v>3</v>
      </c>
      <c r="I417" s="90">
        <v>18803</v>
      </c>
      <c r="J417" s="90">
        <v>0</v>
      </c>
      <c r="K417" s="90">
        <v>0</v>
      </c>
      <c r="L417" s="90">
        <v>1088</v>
      </c>
      <c r="M417" s="90">
        <v>19891</v>
      </c>
      <c r="N417" s="87"/>
      <c r="O417" s="90">
        <f t="shared" si="12"/>
        <v>0</v>
      </c>
      <c r="P417" s="90">
        <f t="shared" si="13"/>
        <v>221.55850226964321</v>
      </c>
    </row>
    <row r="418" spans="1:16" hidden="1">
      <c r="A418" s="88">
        <v>456</v>
      </c>
      <c r="B418" s="88">
        <v>456160149</v>
      </c>
      <c r="C418" s="87" t="s">
        <v>209</v>
      </c>
      <c r="D418" s="88">
        <v>160</v>
      </c>
      <c r="E418" s="89" t="s">
        <v>140</v>
      </c>
      <c r="F418" s="88">
        <v>149</v>
      </c>
      <c r="G418" s="87" t="s">
        <v>81</v>
      </c>
      <c r="H418" s="104">
        <v>3</v>
      </c>
      <c r="I418" s="90">
        <v>16140</v>
      </c>
      <c r="J418" s="90">
        <v>0</v>
      </c>
      <c r="K418" s="90">
        <v>0</v>
      </c>
      <c r="L418" s="90">
        <v>1088</v>
      </c>
      <c r="M418" s="90">
        <v>17228</v>
      </c>
      <c r="N418" s="87"/>
      <c r="O418" s="90">
        <f t="shared" si="12"/>
        <v>0</v>
      </c>
      <c r="P418" s="90">
        <f t="shared" si="13"/>
        <v>596.4811559325899</v>
      </c>
    </row>
    <row r="419" spans="1:16" hidden="1">
      <c r="A419" s="88">
        <v>456</v>
      </c>
      <c r="B419" s="88">
        <v>456160153</v>
      </c>
      <c r="C419" s="87" t="s">
        <v>209</v>
      </c>
      <c r="D419" s="88">
        <v>160</v>
      </c>
      <c r="E419" s="89" t="s">
        <v>140</v>
      </c>
      <c r="F419" s="88">
        <v>153</v>
      </c>
      <c r="G419" s="87" t="s">
        <v>112</v>
      </c>
      <c r="H419" s="104">
        <v>2</v>
      </c>
      <c r="I419" s="90">
        <v>17054</v>
      </c>
      <c r="J419" s="90">
        <v>44</v>
      </c>
      <c r="K419" s="90">
        <v>0</v>
      </c>
      <c r="L419" s="90">
        <v>1088</v>
      </c>
      <c r="M419" s="90">
        <v>18186</v>
      </c>
      <c r="N419" s="87"/>
      <c r="O419" s="90">
        <f t="shared" si="12"/>
        <v>43.605946596409922</v>
      </c>
      <c r="P419" s="90">
        <f t="shared" si="13"/>
        <v>902.35160697907122</v>
      </c>
    </row>
    <row r="420" spans="1:16" hidden="1">
      <c r="A420" s="88">
        <v>456</v>
      </c>
      <c r="B420" s="88">
        <v>456160160</v>
      </c>
      <c r="C420" s="87" t="s">
        <v>209</v>
      </c>
      <c r="D420" s="88">
        <v>160</v>
      </c>
      <c r="E420" s="89" t="s">
        <v>140</v>
      </c>
      <c r="F420" s="88">
        <v>160</v>
      </c>
      <c r="G420" s="87" t="s">
        <v>140</v>
      </c>
      <c r="H420" s="104">
        <v>728</v>
      </c>
      <c r="I420" s="90">
        <v>16180</v>
      </c>
      <c r="J420" s="90">
        <v>220</v>
      </c>
      <c r="K420" s="90">
        <v>0</v>
      </c>
      <c r="L420" s="90">
        <v>1088</v>
      </c>
      <c r="M420" s="90">
        <v>17488</v>
      </c>
      <c r="N420" s="87"/>
      <c r="O420" s="90">
        <f t="shared" si="12"/>
        <v>0</v>
      </c>
      <c r="P420" s="90">
        <f t="shared" si="13"/>
        <v>652.42727964352162</v>
      </c>
    </row>
    <row r="421" spans="1:16" hidden="1">
      <c r="A421" s="88">
        <v>456</v>
      </c>
      <c r="B421" s="88">
        <v>456160163</v>
      </c>
      <c r="C421" s="87" t="s">
        <v>209</v>
      </c>
      <c r="D421" s="88">
        <v>160</v>
      </c>
      <c r="E421" s="89" t="s">
        <v>140</v>
      </c>
      <c r="F421" s="88">
        <v>163</v>
      </c>
      <c r="G421" s="87" t="s">
        <v>17</v>
      </c>
      <c r="H421" s="104">
        <v>1</v>
      </c>
      <c r="I421" s="90">
        <v>16224</v>
      </c>
      <c r="J421" s="90">
        <v>0</v>
      </c>
      <c r="K421" s="90">
        <v>0</v>
      </c>
      <c r="L421" s="90">
        <v>1088</v>
      </c>
      <c r="M421" s="90">
        <v>17312</v>
      </c>
      <c r="N421" s="87"/>
      <c r="O421" s="90">
        <f t="shared" si="12"/>
        <v>0</v>
      </c>
      <c r="P421" s="90">
        <f t="shared" si="13"/>
        <v>685.27854281769032</v>
      </c>
    </row>
    <row r="422" spans="1:16" hidden="1">
      <c r="A422" s="88">
        <v>456</v>
      </c>
      <c r="B422" s="88">
        <v>456160170</v>
      </c>
      <c r="C422" s="87" t="s">
        <v>209</v>
      </c>
      <c r="D422" s="88">
        <v>160</v>
      </c>
      <c r="E422" s="89" t="s">
        <v>140</v>
      </c>
      <c r="F422" s="88">
        <v>170</v>
      </c>
      <c r="G422" s="87" t="s">
        <v>67</v>
      </c>
      <c r="H422" s="104">
        <v>2</v>
      </c>
      <c r="I422" s="90">
        <v>12669</v>
      </c>
      <c r="J422" s="90">
        <v>3256</v>
      </c>
      <c r="K422" s="90">
        <v>0</v>
      </c>
      <c r="L422" s="90">
        <v>1088</v>
      </c>
      <c r="M422" s="90">
        <v>17013</v>
      </c>
      <c r="N422" s="87"/>
      <c r="O422" s="90">
        <f t="shared" si="12"/>
        <v>2733.0935497777555</v>
      </c>
      <c r="P422" s="90">
        <f t="shared" si="13"/>
        <v>4948.9684371661788</v>
      </c>
    </row>
    <row r="423" spans="1:16" hidden="1">
      <c r="A423" s="88">
        <v>456</v>
      </c>
      <c r="B423" s="88">
        <v>456160295</v>
      </c>
      <c r="C423" s="87" t="s">
        <v>209</v>
      </c>
      <c r="D423" s="88">
        <v>160</v>
      </c>
      <c r="E423" s="89" t="s">
        <v>140</v>
      </c>
      <c r="F423" s="88">
        <v>295</v>
      </c>
      <c r="G423" s="87" t="s">
        <v>141</v>
      </c>
      <c r="H423" s="104">
        <v>6</v>
      </c>
      <c r="I423" s="90">
        <v>12810</v>
      </c>
      <c r="J423" s="90">
        <v>7626</v>
      </c>
      <c r="K423" s="90">
        <v>0</v>
      </c>
      <c r="L423" s="90">
        <v>1088</v>
      </c>
      <c r="M423" s="90">
        <v>21524</v>
      </c>
      <c r="N423" s="87"/>
      <c r="O423" s="90">
        <f t="shared" si="12"/>
        <v>2559.7682104658561</v>
      </c>
      <c r="P423" s="90">
        <f t="shared" si="13"/>
        <v>7909.9177986107825</v>
      </c>
    </row>
    <row r="424" spans="1:16" hidden="1">
      <c r="A424" s="88">
        <v>456</v>
      </c>
      <c r="B424" s="88">
        <v>456160301</v>
      </c>
      <c r="C424" s="87" t="s">
        <v>209</v>
      </c>
      <c r="D424" s="88">
        <v>160</v>
      </c>
      <c r="E424" s="89" t="s">
        <v>140</v>
      </c>
      <c r="F424" s="88">
        <v>301</v>
      </c>
      <c r="G424" s="87" t="s">
        <v>138</v>
      </c>
      <c r="H424" s="104">
        <v>3</v>
      </c>
      <c r="I424" s="90">
        <v>9935</v>
      </c>
      <c r="J424" s="90">
        <v>3696</v>
      </c>
      <c r="K424" s="90">
        <v>0</v>
      </c>
      <c r="L424" s="90">
        <v>1088</v>
      </c>
      <c r="M424" s="90">
        <v>14719</v>
      </c>
      <c r="N424" s="87"/>
      <c r="O424" s="90">
        <f t="shared" si="12"/>
        <v>2022.0122630529186</v>
      </c>
      <c r="P424" s="90">
        <f t="shared" si="13"/>
        <v>4344.725018894942</v>
      </c>
    </row>
    <row r="425" spans="1:16" hidden="1">
      <c r="A425" s="88">
        <v>456</v>
      </c>
      <c r="B425" s="88">
        <v>456160616</v>
      </c>
      <c r="C425" s="87" t="s">
        <v>209</v>
      </c>
      <c r="D425" s="88">
        <v>160</v>
      </c>
      <c r="E425" s="89" t="s">
        <v>140</v>
      </c>
      <c r="F425" s="88">
        <v>616</v>
      </c>
      <c r="G425" s="87" t="s">
        <v>87</v>
      </c>
      <c r="H425" s="104">
        <v>2</v>
      </c>
      <c r="I425" s="90">
        <v>17463</v>
      </c>
      <c r="J425" s="90">
        <v>6112</v>
      </c>
      <c r="K425" s="90">
        <v>0</v>
      </c>
      <c r="L425" s="90">
        <v>1088</v>
      </c>
      <c r="M425" s="90">
        <v>24663</v>
      </c>
      <c r="N425" s="87"/>
      <c r="O425" s="90">
        <f t="shared" si="12"/>
        <v>1969.1985095749515</v>
      </c>
      <c r="P425" s="90">
        <f t="shared" si="13"/>
        <v>6784.6973376918831</v>
      </c>
    </row>
    <row r="426" spans="1:16" hidden="1">
      <c r="A426" s="88">
        <v>456</v>
      </c>
      <c r="B426" s="88">
        <v>456160735</v>
      </c>
      <c r="C426" s="87" t="s">
        <v>209</v>
      </c>
      <c r="D426" s="88">
        <v>160</v>
      </c>
      <c r="E426" s="89" t="s">
        <v>140</v>
      </c>
      <c r="F426" s="88">
        <v>735</v>
      </c>
      <c r="G426" s="87" t="s">
        <v>125</v>
      </c>
      <c r="H426" s="104">
        <v>3</v>
      </c>
      <c r="I426" s="90">
        <v>13295</v>
      </c>
      <c r="J426" s="90">
        <v>6269</v>
      </c>
      <c r="K426" s="90">
        <v>0</v>
      </c>
      <c r="L426" s="90">
        <v>1088</v>
      </c>
      <c r="M426" s="90">
        <v>20652</v>
      </c>
      <c r="N426" s="87"/>
      <c r="O426" s="90">
        <f t="shared" si="12"/>
        <v>2158.8111442079608</v>
      </c>
      <c r="P426" s="90">
        <f t="shared" si="13"/>
        <v>6268.381862252656</v>
      </c>
    </row>
    <row r="427" spans="1:16" hidden="1">
      <c r="A427" s="88">
        <v>458</v>
      </c>
      <c r="B427" s="88">
        <v>458160009</v>
      </c>
      <c r="C427" s="87" t="s">
        <v>210</v>
      </c>
      <c r="D427" s="88">
        <v>160</v>
      </c>
      <c r="E427" s="89" t="s">
        <v>140</v>
      </c>
      <c r="F427" s="88">
        <v>9</v>
      </c>
      <c r="G427" s="87" t="s">
        <v>89</v>
      </c>
      <c r="H427" s="104">
        <v>2</v>
      </c>
      <c r="I427" s="90">
        <v>12246.817477852726</v>
      </c>
      <c r="J427" s="90">
        <v>8913</v>
      </c>
      <c r="K427" s="90">
        <v>0</v>
      </c>
      <c r="L427" s="90">
        <v>1088</v>
      </c>
      <c r="M427" s="90">
        <v>22247.817477852725</v>
      </c>
      <c r="N427" s="87"/>
      <c r="O427" s="90">
        <f t="shared" si="12"/>
        <v>4431.2456339616419</v>
      </c>
      <c r="P427" s="90">
        <f t="shared" si="13"/>
        <v>8912.516735955227</v>
      </c>
    </row>
    <row r="428" spans="1:16" hidden="1">
      <c r="A428" s="88">
        <v>458</v>
      </c>
      <c r="B428" s="88">
        <v>458160031</v>
      </c>
      <c r="C428" s="87" t="s">
        <v>210</v>
      </c>
      <c r="D428" s="88">
        <v>160</v>
      </c>
      <c r="E428" s="89" t="s">
        <v>140</v>
      </c>
      <c r="F428" s="88">
        <v>31</v>
      </c>
      <c r="G428" s="87" t="s">
        <v>80</v>
      </c>
      <c r="H428" s="104">
        <v>4</v>
      </c>
      <c r="I428" s="90">
        <v>16022</v>
      </c>
      <c r="J428" s="90">
        <v>8567</v>
      </c>
      <c r="K428" s="90">
        <v>0</v>
      </c>
      <c r="L428" s="90">
        <v>1088</v>
      </c>
      <c r="M428" s="90">
        <v>25677</v>
      </c>
      <c r="N428" s="87"/>
      <c r="O428" s="90">
        <f t="shared" si="12"/>
        <v>4242.7749129556178</v>
      </c>
      <c r="P428" s="90">
        <f t="shared" si="13"/>
        <v>8567.3738441037931</v>
      </c>
    </row>
    <row r="429" spans="1:16" hidden="1">
      <c r="A429" s="88">
        <v>458</v>
      </c>
      <c r="B429" s="88">
        <v>458160056</v>
      </c>
      <c r="C429" s="87" t="s">
        <v>210</v>
      </c>
      <c r="D429" s="88">
        <v>160</v>
      </c>
      <c r="E429" s="89" t="s">
        <v>140</v>
      </c>
      <c r="F429" s="88">
        <v>56</v>
      </c>
      <c r="G429" s="87" t="s">
        <v>139</v>
      </c>
      <c r="H429" s="104">
        <v>6</v>
      </c>
      <c r="I429" s="90">
        <v>13762</v>
      </c>
      <c r="J429" s="90">
        <v>5243</v>
      </c>
      <c r="K429" s="90">
        <v>0</v>
      </c>
      <c r="L429" s="90">
        <v>1088</v>
      </c>
      <c r="M429" s="90">
        <v>20093</v>
      </c>
      <c r="N429" s="87"/>
      <c r="O429" s="90">
        <f t="shared" si="12"/>
        <v>2181.0977092807861</v>
      </c>
      <c r="P429" s="90">
        <f t="shared" si="13"/>
        <v>5346.3506545052805</v>
      </c>
    </row>
    <row r="430" spans="1:16" hidden="1">
      <c r="A430" s="88">
        <v>458</v>
      </c>
      <c r="B430" s="88">
        <v>458160079</v>
      </c>
      <c r="C430" s="87" t="s">
        <v>210</v>
      </c>
      <c r="D430" s="88">
        <v>160</v>
      </c>
      <c r="E430" s="89" t="s">
        <v>140</v>
      </c>
      <c r="F430" s="88">
        <v>79</v>
      </c>
      <c r="G430" s="87" t="s">
        <v>90</v>
      </c>
      <c r="H430" s="104">
        <v>18</v>
      </c>
      <c r="I430" s="90">
        <v>12454</v>
      </c>
      <c r="J430" s="90">
        <v>35</v>
      </c>
      <c r="K430" s="90">
        <v>0</v>
      </c>
      <c r="L430" s="90">
        <v>1088</v>
      </c>
      <c r="M430" s="90">
        <v>13577</v>
      </c>
      <c r="N430" s="87"/>
      <c r="O430" s="90">
        <f t="shared" si="12"/>
        <v>0</v>
      </c>
      <c r="P430" s="90">
        <f t="shared" si="13"/>
        <v>1261.6891229156881</v>
      </c>
    </row>
    <row r="431" spans="1:16" hidden="1">
      <c r="A431" s="88">
        <v>458</v>
      </c>
      <c r="B431" s="88">
        <v>458160160</v>
      </c>
      <c r="C431" s="87" t="s">
        <v>210</v>
      </c>
      <c r="D431" s="88">
        <v>160</v>
      </c>
      <c r="E431" s="89" t="s">
        <v>140</v>
      </c>
      <c r="F431" s="88">
        <v>160</v>
      </c>
      <c r="G431" s="87" t="s">
        <v>140</v>
      </c>
      <c r="H431" s="104">
        <v>80</v>
      </c>
      <c r="I431" s="90">
        <v>17303</v>
      </c>
      <c r="J431" s="90">
        <v>235</v>
      </c>
      <c r="K431" s="90">
        <v>0</v>
      </c>
      <c r="L431" s="90">
        <v>1088</v>
      </c>
      <c r="M431" s="90">
        <v>18626</v>
      </c>
      <c r="N431" s="87"/>
      <c r="O431" s="90">
        <f t="shared" si="12"/>
        <v>0</v>
      </c>
      <c r="P431" s="90">
        <f t="shared" si="13"/>
        <v>697.7100877423909</v>
      </c>
    </row>
    <row r="432" spans="1:16" hidden="1">
      <c r="A432" s="88">
        <v>458</v>
      </c>
      <c r="B432" s="88">
        <v>458160295</v>
      </c>
      <c r="C432" s="87" t="s">
        <v>210</v>
      </c>
      <c r="D432" s="88">
        <v>160</v>
      </c>
      <c r="E432" s="89" t="s">
        <v>140</v>
      </c>
      <c r="F432" s="88">
        <v>295</v>
      </c>
      <c r="G432" s="87" t="s">
        <v>141</v>
      </c>
      <c r="H432" s="104">
        <v>10</v>
      </c>
      <c r="I432" s="90">
        <v>14258</v>
      </c>
      <c r="J432" s="90">
        <v>8488</v>
      </c>
      <c r="K432" s="90">
        <v>0</v>
      </c>
      <c r="L432" s="90">
        <v>1088</v>
      </c>
      <c r="M432" s="90">
        <v>23834</v>
      </c>
      <c r="N432" s="87"/>
      <c r="O432" s="90">
        <f t="shared" si="12"/>
        <v>2849.115936363949</v>
      </c>
      <c r="P432" s="90">
        <f t="shared" si="13"/>
        <v>8804.028725417058</v>
      </c>
    </row>
    <row r="433" spans="1:16" hidden="1">
      <c r="A433" s="88">
        <v>463</v>
      </c>
      <c r="B433" s="88">
        <v>463035035</v>
      </c>
      <c r="C433" s="87" t="s">
        <v>211</v>
      </c>
      <c r="D433" s="88">
        <v>35</v>
      </c>
      <c r="E433" s="89" t="s">
        <v>12</v>
      </c>
      <c r="F433" s="88">
        <v>35</v>
      </c>
      <c r="G433" s="87" t="s">
        <v>12</v>
      </c>
      <c r="H433" s="104">
        <v>556</v>
      </c>
      <c r="I433" s="90">
        <v>16774</v>
      </c>
      <c r="J433" s="90">
        <v>6502</v>
      </c>
      <c r="K433" s="90">
        <v>0</v>
      </c>
      <c r="L433" s="90">
        <v>1088</v>
      </c>
      <c r="M433" s="90">
        <v>24364</v>
      </c>
      <c r="N433" s="87"/>
      <c r="O433" s="90">
        <f t="shared" si="12"/>
        <v>2724.6508939928171</v>
      </c>
      <c r="P433" s="90">
        <f t="shared" si="13"/>
        <v>7040.4032495516585</v>
      </c>
    </row>
    <row r="434" spans="1:16" hidden="1">
      <c r="A434" s="88">
        <v>463</v>
      </c>
      <c r="B434" s="88">
        <v>463035044</v>
      </c>
      <c r="C434" s="87" t="s">
        <v>211</v>
      </c>
      <c r="D434" s="88">
        <v>35</v>
      </c>
      <c r="E434" s="89" t="s">
        <v>12</v>
      </c>
      <c r="F434" s="88">
        <v>44</v>
      </c>
      <c r="G434" s="87" t="s">
        <v>13</v>
      </c>
      <c r="H434" s="104">
        <v>10</v>
      </c>
      <c r="I434" s="90">
        <v>17283</v>
      </c>
      <c r="J434" s="90">
        <v>551</v>
      </c>
      <c r="K434" s="90">
        <v>0</v>
      </c>
      <c r="L434" s="90">
        <v>1088</v>
      </c>
      <c r="M434" s="90">
        <v>18922</v>
      </c>
      <c r="N434" s="87"/>
      <c r="O434" s="90">
        <f t="shared" si="12"/>
        <v>0</v>
      </c>
      <c r="P434" s="90">
        <f t="shared" si="13"/>
        <v>1138.3965081011484</v>
      </c>
    </row>
    <row r="435" spans="1:16" hidden="1">
      <c r="A435" s="88">
        <v>463</v>
      </c>
      <c r="B435" s="88">
        <v>463035133</v>
      </c>
      <c r="C435" s="87" t="s">
        <v>211</v>
      </c>
      <c r="D435" s="88">
        <v>35</v>
      </c>
      <c r="E435" s="89" t="s">
        <v>12</v>
      </c>
      <c r="F435" s="88">
        <v>133</v>
      </c>
      <c r="G435" s="87" t="s">
        <v>61</v>
      </c>
      <c r="H435" s="104">
        <v>1</v>
      </c>
      <c r="I435" s="90">
        <v>16453</v>
      </c>
      <c r="J435" s="90">
        <v>1707</v>
      </c>
      <c r="K435" s="90">
        <v>0</v>
      </c>
      <c r="L435" s="90">
        <v>1088</v>
      </c>
      <c r="M435" s="90">
        <v>19248</v>
      </c>
      <c r="N435" s="87"/>
      <c r="O435" s="90">
        <f t="shared" si="12"/>
        <v>1706.1273642686647</v>
      </c>
      <c r="P435" s="90">
        <f t="shared" si="13"/>
        <v>5156.4552405596951</v>
      </c>
    </row>
    <row r="436" spans="1:16" hidden="1">
      <c r="A436" s="88">
        <v>463</v>
      </c>
      <c r="B436" s="88">
        <v>463035207</v>
      </c>
      <c r="C436" s="87" t="s">
        <v>211</v>
      </c>
      <c r="D436" s="88">
        <v>35</v>
      </c>
      <c r="E436" s="89" t="s">
        <v>12</v>
      </c>
      <c r="F436" s="88">
        <v>207</v>
      </c>
      <c r="G436" s="87" t="s">
        <v>26</v>
      </c>
      <c r="H436" s="104">
        <v>1</v>
      </c>
      <c r="I436" s="90">
        <v>15353</v>
      </c>
      <c r="J436" s="90">
        <v>11958</v>
      </c>
      <c r="K436" s="90">
        <v>0</v>
      </c>
      <c r="L436" s="90">
        <v>1088</v>
      </c>
      <c r="M436" s="90">
        <v>28399</v>
      </c>
      <c r="N436" s="87"/>
      <c r="O436" s="90">
        <f t="shared" si="12"/>
        <v>6741.840036091402</v>
      </c>
      <c r="P436" s="90">
        <f t="shared" si="13"/>
        <v>11958.028174453244</v>
      </c>
    </row>
    <row r="437" spans="1:16" hidden="1">
      <c r="A437" s="88">
        <v>463</v>
      </c>
      <c r="B437" s="88">
        <v>463035219</v>
      </c>
      <c r="C437" s="87" t="s">
        <v>211</v>
      </c>
      <c r="D437" s="88">
        <v>35</v>
      </c>
      <c r="E437" s="89" t="s">
        <v>12</v>
      </c>
      <c r="F437" s="88">
        <v>219</v>
      </c>
      <c r="G437" s="87" t="s">
        <v>279</v>
      </c>
      <c r="H437" s="104">
        <v>1</v>
      </c>
      <c r="I437" s="90">
        <v>14838</v>
      </c>
      <c r="J437" s="90">
        <v>7595</v>
      </c>
      <c r="K437" s="90">
        <v>0</v>
      </c>
      <c r="L437" s="90">
        <v>1088</v>
      </c>
      <c r="M437" s="90">
        <v>23521</v>
      </c>
      <c r="N437" s="87"/>
      <c r="O437" s="90">
        <f t="shared" si="12"/>
        <v>4477.4900797867158</v>
      </c>
      <c r="P437" s="90">
        <f t="shared" si="13"/>
        <v>7586.6418331182977</v>
      </c>
    </row>
    <row r="438" spans="1:16" hidden="1">
      <c r="A438" s="88">
        <v>463</v>
      </c>
      <c r="B438" s="88">
        <v>463035220</v>
      </c>
      <c r="C438" s="87" t="s">
        <v>211</v>
      </c>
      <c r="D438" s="88">
        <v>35</v>
      </c>
      <c r="E438" s="89" t="s">
        <v>12</v>
      </c>
      <c r="F438" s="88">
        <v>220</v>
      </c>
      <c r="G438" s="87" t="s">
        <v>27</v>
      </c>
      <c r="H438" s="104">
        <v>3</v>
      </c>
      <c r="I438" s="90">
        <v>16020</v>
      </c>
      <c r="J438" s="90">
        <v>7273</v>
      </c>
      <c r="K438" s="90">
        <v>0</v>
      </c>
      <c r="L438" s="90">
        <v>1088</v>
      </c>
      <c r="M438" s="90">
        <v>24381</v>
      </c>
      <c r="N438" s="87"/>
      <c r="O438" s="90">
        <f t="shared" si="12"/>
        <v>3557.0797541931752</v>
      </c>
      <c r="P438" s="90">
        <f t="shared" si="13"/>
        <v>7271.6423457666242</v>
      </c>
    </row>
    <row r="439" spans="1:16" hidden="1">
      <c r="A439" s="88">
        <v>463</v>
      </c>
      <c r="B439" s="88">
        <v>463035243</v>
      </c>
      <c r="C439" s="87" t="s">
        <v>211</v>
      </c>
      <c r="D439" s="88">
        <v>35</v>
      </c>
      <c r="E439" s="89" t="s">
        <v>12</v>
      </c>
      <c r="F439" s="88">
        <v>243</v>
      </c>
      <c r="G439" s="87" t="s">
        <v>84</v>
      </c>
      <c r="H439" s="104">
        <v>3</v>
      </c>
      <c r="I439" s="90">
        <v>16814</v>
      </c>
      <c r="J439" s="90">
        <v>2545</v>
      </c>
      <c r="K439" s="90">
        <v>0</v>
      </c>
      <c r="L439" s="90">
        <v>1088</v>
      </c>
      <c r="M439" s="90">
        <v>20447</v>
      </c>
      <c r="N439" s="87"/>
      <c r="O439" s="90">
        <f t="shared" si="12"/>
        <v>2414.2511388807361</v>
      </c>
      <c r="P439" s="90">
        <f t="shared" si="13"/>
        <v>4096.1105724333356</v>
      </c>
    </row>
    <row r="440" spans="1:16" hidden="1">
      <c r="A440" s="88">
        <v>463</v>
      </c>
      <c r="B440" s="88">
        <v>463035244</v>
      </c>
      <c r="C440" s="87" t="s">
        <v>211</v>
      </c>
      <c r="D440" s="88">
        <v>35</v>
      </c>
      <c r="E440" s="89" t="s">
        <v>12</v>
      </c>
      <c r="F440" s="88">
        <v>244</v>
      </c>
      <c r="G440" s="87" t="s">
        <v>28</v>
      </c>
      <c r="H440" s="104">
        <v>6</v>
      </c>
      <c r="I440" s="90">
        <v>13841</v>
      </c>
      <c r="J440" s="90">
        <v>4149</v>
      </c>
      <c r="K440" s="90">
        <v>0</v>
      </c>
      <c r="L440" s="90">
        <v>1088</v>
      </c>
      <c r="M440" s="90">
        <v>19078</v>
      </c>
      <c r="N440" s="87"/>
      <c r="O440" s="90">
        <f t="shared" si="12"/>
        <v>3582.5119887330911</v>
      </c>
      <c r="P440" s="90">
        <f t="shared" si="13"/>
        <v>5608.2265611927833</v>
      </c>
    </row>
    <row r="441" spans="1:16" hidden="1">
      <c r="A441" s="88">
        <v>463</v>
      </c>
      <c r="B441" s="88">
        <v>463035251</v>
      </c>
      <c r="C441" s="87" t="s">
        <v>211</v>
      </c>
      <c r="D441" s="88">
        <v>35</v>
      </c>
      <c r="E441" s="89" t="s">
        <v>12</v>
      </c>
      <c r="F441" s="88">
        <v>251</v>
      </c>
      <c r="G441" s="87" t="s">
        <v>250</v>
      </c>
      <c r="H441" s="104">
        <v>2</v>
      </c>
      <c r="I441" s="90">
        <v>16652</v>
      </c>
      <c r="J441" s="90">
        <v>3524</v>
      </c>
      <c r="K441" s="90">
        <v>0</v>
      </c>
      <c r="L441" s="90">
        <v>1088</v>
      </c>
      <c r="M441" s="90">
        <v>21264</v>
      </c>
      <c r="N441" s="87"/>
      <c r="O441" s="90">
        <f t="shared" si="12"/>
        <v>2351.3780741623123</v>
      </c>
      <c r="P441" s="90">
        <f t="shared" si="13"/>
        <v>4619.4964650790025</v>
      </c>
    </row>
    <row r="442" spans="1:16" hidden="1">
      <c r="A442" s="88">
        <v>463</v>
      </c>
      <c r="B442" s="88">
        <v>463035285</v>
      </c>
      <c r="C442" s="87" t="s">
        <v>211</v>
      </c>
      <c r="D442" s="88">
        <v>35</v>
      </c>
      <c r="E442" s="89" t="s">
        <v>12</v>
      </c>
      <c r="F442" s="88">
        <v>285</v>
      </c>
      <c r="G442" s="87" t="s">
        <v>29</v>
      </c>
      <c r="H442" s="104">
        <v>3</v>
      </c>
      <c r="I442" s="90">
        <v>11369</v>
      </c>
      <c r="J442" s="90">
        <v>3341</v>
      </c>
      <c r="K442" s="90">
        <v>0</v>
      </c>
      <c r="L442" s="90">
        <v>1088</v>
      </c>
      <c r="M442" s="90">
        <v>15798</v>
      </c>
      <c r="N442" s="87"/>
      <c r="O442" s="90">
        <f t="shared" si="12"/>
        <v>1389.9227099210311</v>
      </c>
      <c r="P442" s="90">
        <f t="shared" si="13"/>
        <v>3482.0182013899921</v>
      </c>
    </row>
    <row r="443" spans="1:16" hidden="1">
      <c r="A443" s="88">
        <v>463</v>
      </c>
      <c r="B443" s="88">
        <v>463035293</v>
      </c>
      <c r="C443" s="87" t="s">
        <v>211</v>
      </c>
      <c r="D443" s="88">
        <v>35</v>
      </c>
      <c r="E443" s="89" t="s">
        <v>12</v>
      </c>
      <c r="F443" s="88">
        <v>293</v>
      </c>
      <c r="G443" s="87" t="s">
        <v>177</v>
      </c>
      <c r="H443" s="104">
        <v>2</v>
      </c>
      <c r="I443" s="90">
        <v>10831</v>
      </c>
      <c r="J443" s="90">
        <v>474</v>
      </c>
      <c r="K443" s="90">
        <v>0</v>
      </c>
      <c r="L443" s="90">
        <v>1088</v>
      </c>
      <c r="M443" s="90">
        <v>12393</v>
      </c>
      <c r="N443" s="87"/>
      <c r="O443" s="90">
        <f t="shared" si="12"/>
        <v>0</v>
      </c>
      <c r="P443" s="90">
        <f t="shared" si="13"/>
        <v>930.11766179310507</v>
      </c>
    </row>
    <row r="444" spans="1:16" hidden="1">
      <c r="A444" s="88">
        <v>464</v>
      </c>
      <c r="B444" s="88">
        <v>464168030</v>
      </c>
      <c r="C444" s="87" t="s">
        <v>212</v>
      </c>
      <c r="D444" s="88">
        <v>168</v>
      </c>
      <c r="E444" s="89" t="s">
        <v>100</v>
      </c>
      <c r="F444" s="88">
        <v>30</v>
      </c>
      <c r="G444" s="87" t="s">
        <v>98</v>
      </c>
      <c r="H444" s="104">
        <v>5</v>
      </c>
      <c r="I444" s="90">
        <v>12553</v>
      </c>
      <c r="J444" s="90">
        <v>3127</v>
      </c>
      <c r="K444" s="90">
        <v>0</v>
      </c>
      <c r="L444" s="90">
        <v>1088</v>
      </c>
      <c r="M444" s="90">
        <v>16768</v>
      </c>
      <c r="N444" s="87"/>
      <c r="O444" s="90">
        <f t="shared" si="12"/>
        <v>1992.3658909870555</v>
      </c>
      <c r="P444" s="90">
        <f t="shared" si="13"/>
        <v>3456.4152809467305</v>
      </c>
    </row>
    <row r="445" spans="1:16" hidden="1">
      <c r="A445" s="88">
        <v>464</v>
      </c>
      <c r="B445" s="88">
        <v>464168163</v>
      </c>
      <c r="C445" s="87" t="s">
        <v>212</v>
      </c>
      <c r="D445" s="88">
        <v>168</v>
      </c>
      <c r="E445" s="89" t="s">
        <v>100</v>
      </c>
      <c r="F445" s="88">
        <v>163</v>
      </c>
      <c r="G445" s="87" t="s">
        <v>17</v>
      </c>
      <c r="H445" s="104">
        <v>28</v>
      </c>
      <c r="I445" s="90">
        <v>13981</v>
      </c>
      <c r="J445" s="90">
        <v>0</v>
      </c>
      <c r="K445" s="90">
        <v>0</v>
      </c>
      <c r="L445" s="90">
        <v>1088</v>
      </c>
      <c r="M445" s="90">
        <v>15069</v>
      </c>
      <c r="N445" s="87"/>
      <c r="O445" s="90">
        <f t="shared" si="12"/>
        <v>0</v>
      </c>
      <c r="P445" s="90">
        <f t="shared" si="13"/>
        <v>590.53743263893739</v>
      </c>
    </row>
    <row r="446" spans="1:16" hidden="1">
      <c r="A446" s="88">
        <v>464</v>
      </c>
      <c r="B446" s="88">
        <v>464168168</v>
      </c>
      <c r="C446" s="87" t="s">
        <v>212</v>
      </c>
      <c r="D446" s="88">
        <v>168</v>
      </c>
      <c r="E446" s="89" t="s">
        <v>100</v>
      </c>
      <c r="F446" s="88">
        <v>168</v>
      </c>
      <c r="G446" s="87" t="s">
        <v>100</v>
      </c>
      <c r="H446" s="104">
        <v>112</v>
      </c>
      <c r="I446" s="90">
        <v>10779</v>
      </c>
      <c r="J446" s="90">
        <v>7418</v>
      </c>
      <c r="K446" s="90">
        <v>0</v>
      </c>
      <c r="L446" s="90">
        <v>1088</v>
      </c>
      <c r="M446" s="90">
        <v>19285</v>
      </c>
      <c r="N446" s="87"/>
      <c r="O446" s="90">
        <f t="shared" si="12"/>
        <v>3682.9516828344531</v>
      </c>
      <c r="P446" s="90">
        <f t="shared" si="13"/>
        <v>7417.5326921574961</v>
      </c>
    </row>
    <row r="447" spans="1:16" hidden="1">
      <c r="A447" s="88">
        <v>464</v>
      </c>
      <c r="B447" s="88">
        <v>464168196</v>
      </c>
      <c r="C447" s="87" t="s">
        <v>212</v>
      </c>
      <c r="D447" s="88">
        <v>168</v>
      </c>
      <c r="E447" s="89" t="s">
        <v>100</v>
      </c>
      <c r="F447" s="88">
        <v>196</v>
      </c>
      <c r="G447" s="87" t="s">
        <v>213</v>
      </c>
      <c r="H447" s="104">
        <v>12</v>
      </c>
      <c r="I447" s="90">
        <v>10935</v>
      </c>
      <c r="J447" s="90">
        <v>6435</v>
      </c>
      <c r="K447" s="90">
        <v>0</v>
      </c>
      <c r="L447" s="90">
        <v>1088</v>
      </c>
      <c r="M447" s="90">
        <v>18458</v>
      </c>
      <c r="N447" s="87"/>
      <c r="O447" s="90">
        <f t="shared" si="12"/>
        <v>2557.5880943350403</v>
      </c>
      <c r="P447" s="90">
        <f t="shared" si="13"/>
        <v>6978.8894431019653</v>
      </c>
    </row>
    <row r="448" spans="1:16" hidden="1">
      <c r="A448" s="88">
        <v>464</v>
      </c>
      <c r="B448" s="88">
        <v>464168229</v>
      </c>
      <c r="C448" s="87" t="s">
        <v>212</v>
      </c>
      <c r="D448" s="88">
        <v>168</v>
      </c>
      <c r="E448" s="89" t="s">
        <v>100</v>
      </c>
      <c r="F448" s="88">
        <v>229</v>
      </c>
      <c r="G448" s="87" t="s">
        <v>101</v>
      </c>
      <c r="H448" s="104">
        <v>2</v>
      </c>
      <c r="I448" s="90">
        <v>13595</v>
      </c>
      <c r="J448" s="90">
        <v>1323</v>
      </c>
      <c r="K448" s="90">
        <v>0</v>
      </c>
      <c r="L448" s="90">
        <v>1088</v>
      </c>
      <c r="M448" s="90">
        <v>16006</v>
      </c>
      <c r="N448" s="87"/>
      <c r="O448" s="90">
        <f t="shared" si="12"/>
        <v>910.70161419941905</v>
      </c>
      <c r="P448" s="90">
        <f t="shared" si="13"/>
        <v>2603.6177148885617</v>
      </c>
    </row>
    <row r="449" spans="1:16" hidden="1">
      <c r="A449" s="88">
        <v>464</v>
      </c>
      <c r="B449" s="88">
        <v>464168248</v>
      </c>
      <c r="C449" s="87" t="s">
        <v>212</v>
      </c>
      <c r="D449" s="88">
        <v>168</v>
      </c>
      <c r="E449" s="89" t="s">
        <v>100</v>
      </c>
      <c r="F449" s="88">
        <v>248</v>
      </c>
      <c r="G449" s="87" t="s">
        <v>19</v>
      </c>
      <c r="H449" s="104">
        <v>2</v>
      </c>
      <c r="I449" s="90">
        <v>13014</v>
      </c>
      <c r="J449" s="90">
        <v>698</v>
      </c>
      <c r="K449" s="90">
        <v>0</v>
      </c>
      <c r="L449" s="90">
        <v>1088</v>
      </c>
      <c r="M449" s="90">
        <v>14800</v>
      </c>
      <c r="N449" s="87"/>
      <c r="O449" s="90">
        <f t="shared" si="12"/>
        <v>514.03764298000715</v>
      </c>
      <c r="P449" s="90">
        <f t="shared" si="13"/>
        <v>1411.8394562617741</v>
      </c>
    </row>
    <row r="450" spans="1:16" hidden="1">
      <c r="A450" s="88">
        <v>464</v>
      </c>
      <c r="B450" s="88">
        <v>464168258</v>
      </c>
      <c r="C450" s="87" t="s">
        <v>212</v>
      </c>
      <c r="D450" s="88">
        <v>168</v>
      </c>
      <c r="E450" s="89" t="s">
        <v>100</v>
      </c>
      <c r="F450" s="88">
        <v>258</v>
      </c>
      <c r="G450" s="87" t="s">
        <v>102</v>
      </c>
      <c r="H450" s="104">
        <v>8</v>
      </c>
      <c r="I450" s="90">
        <v>12731</v>
      </c>
      <c r="J450" s="90">
        <v>4119</v>
      </c>
      <c r="K450" s="90">
        <v>0</v>
      </c>
      <c r="L450" s="90">
        <v>1088</v>
      </c>
      <c r="M450" s="90">
        <v>17938</v>
      </c>
      <c r="N450" s="87"/>
      <c r="O450" s="90">
        <f t="shared" si="12"/>
        <v>2362.5427373180992</v>
      </c>
      <c r="P450" s="90">
        <f t="shared" si="13"/>
        <v>4981.9639540752942</v>
      </c>
    </row>
    <row r="451" spans="1:16" hidden="1">
      <c r="A451" s="88">
        <v>464</v>
      </c>
      <c r="B451" s="88">
        <v>464168291</v>
      </c>
      <c r="C451" s="87" t="s">
        <v>212</v>
      </c>
      <c r="D451" s="88">
        <v>168</v>
      </c>
      <c r="E451" s="89" t="s">
        <v>100</v>
      </c>
      <c r="F451" s="88">
        <v>291</v>
      </c>
      <c r="G451" s="87" t="s">
        <v>103</v>
      </c>
      <c r="H451" s="104">
        <v>61</v>
      </c>
      <c r="I451" s="90">
        <v>10497</v>
      </c>
      <c r="J451" s="90">
        <v>4407</v>
      </c>
      <c r="K451" s="90">
        <v>0</v>
      </c>
      <c r="L451" s="90">
        <v>1088</v>
      </c>
      <c r="M451" s="90">
        <v>15992</v>
      </c>
      <c r="N451" s="87"/>
      <c r="O451" s="90">
        <f t="shared" si="12"/>
        <v>3541.0738127508612</v>
      </c>
      <c r="P451" s="90">
        <f t="shared" si="13"/>
        <v>6410.0473371165317</v>
      </c>
    </row>
    <row r="452" spans="1:16" hidden="1">
      <c r="A452" s="88">
        <v>466</v>
      </c>
      <c r="B452" s="88">
        <v>466700096</v>
      </c>
      <c r="C452" s="87" t="s">
        <v>214</v>
      </c>
      <c r="D452" s="88">
        <v>700</v>
      </c>
      <c r="E452" s="89" t="s">
        <v>215</v>
      </c>
      <c r="F452" s="88">
        <v>96</v>
      </c>
      <c r="G452" s="87" t="s">
        <v>216</v>
      </c>
      <c r="H452" s="104">
        <v>2</v>
      </c>
      <c r="I452" s="90">
        <v>13582.550780165286</v>
      </c>
      <c r="J452" s="90">
        <v>9220</v>
      </c>
      <c r="K452" s="90">
        <v>0</v>
      </c>
      <c r="L452" s="90">
        <v>1088</v>
      </c>
      <c r="M452" s="90">
        <v>23890.550780165286</v>
      </c>
      <c r="N452" s="87"/>
      <c r="O452" s="90">
        <f t="shared" si="12"/>
        <v>5381.9993565534096</v>
      </c>
      <c r="P452" s="90">
        <f t="shared" si="13"/>
        <v>9212.517985865361</v>
      </c>
    </row>
    <row r="453" spans="1:16" hidden="1">
      <c r="A453" s="88">
        <v>466</v>
      </c>
      <c r="B453" s="88">
        <v>466700700</v>
      </c>
      <c r="C453" s="87" t="s">
        <v>214</v>
      </c>
      <c r="D453" s="88">
        <v>700</v>
      </c>
      <c r="E453" s="89" t="s">
        <v>215</v>
      </c>
      <c r="F453" s="88">
        <v>700</v>
      </c>
      <c r="G453" s="87" t="s">
        <v>215</v>
      </c>
      <c r="H453" s="104">
        <v>34</v>
      </c>
      <c r="I453" s="90">
        <v>14190</v>
      </c>
      <c r="J453" s="90">
        <v>13665</v>
      </c>
      <c r="K453" s="90">
        <v>0</v>
      </c>
      <c r="L453" s="90">
        <v>1088</v>
      </c>
      <c r="M453" s="90">
        <v>28943</v>
      </c>
      <c r="N453" s="87"/>
      <c r="O453" s="90">
        <f t="shared" si="12"/>
        <v>12271.844258433357</v>
      </c>
      <c r="P453" s="90">
        <f t="shared" si="13"/>
        <v>16602.061900235654</v>
      </c>
    </row>
    <row r="454" spans="1:16" hidden="1">
      <c r="A454" s="88">
        <v>466</v>
      </c>
      <c r="B454" s="88">
        <v>466774089</v>
      </c>
      <c r="C454" s="87" t="s">
        <v>214</v>
      </c>
      <c r="D454" s="88">
        <v>774</v>
      </c>
      <c r="E454" s="89" t="s">
        <v>217</v>
      </c>
      <c r="F454" s="88">
        <v>89</v>
      </c>
      <c r="G454" s="87" t="s">
        <v>218</v>
      </c>
      <c r="H454" s="104">
        <v>22</v>
      </c>
      <c r="I454" s="90">
        <v>14172</v>
      </c>
      <c r="J454" s="90">
        <v>17736</v>
      </c>
      <c r="K454" s="90">
        <v>0</v>
      </c>
      <c r="L454" s="90">
        <v>1088</v>
      </c>
      <c r="M454" s="90">
        <v>32996</v>
      </c>
      <c r="N454" s="87"/>
      <c r="O454" s="90">
        <f t="shared" si="12"/>
        <v>17324.094664595537</v>
      </c>
      <c r="P454" s="90">
        <f t="shared" si="13"/>
        <v>22804.922296226505</v>
      </c>
    </row>
    <row r="455" spans="1:16" hidden="1">
      <c r="A455" s="88">
        <v>466</v>
      </c>
      <c r="B455" s="88">
        <v>466774096</v>
      </c>
      <c r="C455" s="87" t="s">
        <v>214</v>
      </c>
      <c r="D455" s="88">
        <v>774</v>
      </c>
      <c r="E455" s="89" t="s">
        <v>217</v>
      </c>
      <c r="F455" s="88">
        <v>96</v>
      </c>
      <c r="G455" s="87" t="s">
        <v>216</v>
      </c>
      <c r="H455" s="104">
        <v>8</v>
      </c>
      <c r="I455" s="90">
        <v>12558</v>
      </c>
      <c r="J455" s="90">
        <v>8524</v>
      </c>
      <c r="K455" s="90">
        <v>0</v>
      </c>
      <c r="L455" s="90">
        <v>1088</v>
      </c>
      <c r="M455" s="90">
        <v>22170</v>
      </c>
      <c r="N455" s="87"/>
      <c r="O455" s="90">
        <f t="shared" si="12"/>
        <v>4976.0276264378699</v>
      </c>
      <c r="P455" s="90">
        <f t="shared" si="13"/>
        <v>8517.6048843079952</v>
      </c>
    </row>
    <row r="456" spans="1:16" hidden="1">
      <c r="A456" s="88">
        <v>466</v>
      </c>
      <c r="B456" s="88">
        <v>466774221</v>
      </c>
      <c r="C456" s="87" t="s">
        <v>214</v>
      </c>
      <c r="D456" s="88">
        <v>774</v>
      </c>
      <c r="E456" s="89" t="s">
        <v>217</v>
      </c>
      <c r="F456" s="88">
        <v>221</v>
      </c>
      <c r="G456" s="87" t="s">
        <v>219</v>
      </c>
      <c r="H456" s="104">
        <v>30</v>
      </c>
      <c r="I456" s="90">
        <v>13264</v>
      </c>
      <c r="J456" s="90">
        <v>16553</v>
      </c>
      <c r="K456" s="90">
        <v>0</v>
      </c>
      <c r="L456" s="90">
        <v>1088</v>
      </c>
      <c r="M456" s="90">
        <v>30905</v>
      </c>
      <c r="N456" s="87"/>
      <c r="O456" s="90">
        <f t="shared" si="12"/>
        <v>13539.152803776302</v>
      </c>
      <c r="P456" s="90">
        <f t="shared" si="13"/>
        <v>16576.976267900889</v>
      </c>
    </row>
    <row r="457" spans="1:16" hidden="1">
      <c r="A457" s="88">
        <v>466</v>
      </c>
      <c r="B457" s="88">
        <v>466774296</v>
      </c>
      <c r="C457" s="87" t="s">
        <v>214</v>
      </c>
      <c r="D457" s="88">
        <v>774</v>
      </c>
      <c r="E457" s="89" t="s">
        <v>217</v>
      </c>
      <c r="F457" s="88">
        <v>296</v>
      </c>
      <c r="G457" s="87" t="s">
        <v>220</v>
      </c>
      <c r="H457" s="104">
        <v>40</v>
      </c>
      <c r="I457" s="90">
        <v>12679</v>
      </c>
      <c r="J457" s="90">
        <v>19172</v>
      </c>
      <c r="K457" s="90">
        <v>0</v>
      </c>
      <c r="L457" s="90">
        <v>1088</v>
      </c>
      <c r="M457" s="90">
        <v>32939</v>
      </c>
      <c r="N457" s="87"/>
      <c r="O457" s="90">
        <f t="shared" si="12"/>
        <v>13439.23592906566</v>
      </c>
      <c r="P457" s="90">
        <f t="shared" si="13"/>
        <v>19171.824223964013</v>
      </c>
    </row>
    <row r="458" spans="1:16" hidden="1">
      <c r="A458" s="88">
        <v>466</v>
      </c>
      <c r="B458" s="88">
        <v>466774774</v>
      </c>
      <c r="C458" s="87" t="s">
        <v>214</v>
      </c>
      <c r="D458" s="88">
        <v>774</v>
      </c>
      <c r="E458" s="89" t="s">
        <v>217</v>
      </c>
      <c r="F458" s="88">
        <v>774</v>
      </c>
      <c r="G458" s="87" t="s">
        <v>217</v>
      </c>
      <c r="H458" s="104">
        <v>44</v>
      </c>
      <c r="I458" s="90">
        <v>13522</v>
      </c>
      <c r="J458" s="90">
        <v>24680</v>
      </c>
      <c r="K458" s="90">
        <v>0</v>
      </c>
      <c r="L458" s="90">
        <v>1088</v>
      </c>
      <c r="M458" s="90">
        <v>39290</v>
      </c>
      <c r="N458" s="87"/>
      <c r="O458" s="90">
        <f t="shared" ref="O458:O521" si="14">IF(VLOOKUP($F458,rabovefnd,16)&lt;100,0,((VLOOKUP($F458,rabovefnd,16)/100*$I458)-$I458))</f>
        <v>22725.31828909272</v>
      </c>
      <c r="P458" s="90">
        <f t="shared" ref="P458:P521" si="15">IF(VLOOKUP($F458,rabovefnd,17)&lt;100,0,((VLOOKUP($F458,rabovefnd,17)/100*$I458)-$I458))</f>
        <v>29680.253456391758</v>
      </c>
    </row>
    <row r="459" spans="1:16" hidden="1">
      <c r="A459" s="88">
        <v>469</v>
      </c>
      <c r="B459" s="88">
        <v>469035018</v>
      </c>
      <c r="C459" s="87" t="s">
        <v>221</v>
      </c>
      <c r="D459" s="88">
        <v>35</v>
      </c>
      <c r="E459" s="89" t="s">
        <v>12</v>
      </c>
      <c r="F459" s="88">
        <v>18</v>
      </c>
      <c r="G459" s="87" t="s">
        <v>169</v>
      </c>
      <c r="H459" s="104">
        <v>2</v>
      </c>
      <c r="I459" s="90">
        <v>16851</v>
      </c>
      <c r="J459" s="90">
        <v>11328</v>
      </c>
      <c r="K459" s="90">
        <v>0</v>
      </c>
      <c r="L459" s="90">
        <v>1088</v>
      </c>
      <c r="M459" s="90">
        <v>29267</v>
      </c>
      <c r="N459" s="87"/>
      <c r="O459" s="90">
        <f t="shared" si="14"/>
        <v>7714.2527477535295</v>
      </c>
      <c r="P459" s="90">
        <f t="shared" si="15"/>
        <v>16020.452281964936</v>
      </c>
    </row>
    <row r="460" spans="1:16" hidden="1">
      <c r="A460" s="88">
        <v>469</v>
      </c>
      <c r="B460" s="88">
        <v>469035035</v>
      </c>
      <c r="C460" s="87" t="s">
        <v>221</v>
      </c>
      <c r="D460" s="88">
        <v>35</v>
      </c>
      <c r="E460" s="89" t="s">
        <v>12</v>
      </c>
      <c r="F460" s="88">
        <v>35</v>
      </c>
      <c r="G460" s="87" t="s">
        <v>12</v>
      </c>
      <c r="H460" s="104">
        <v>1188</v>
      </c>
      <c r="I460" s="90">
        <v>17012</v>
      </c>
      <c r="J460" s="90">
        <v>6595</v>
      </c>
      <c r="K460" s="90">
        <v>0</v>
      </c>
      <c r="L460" s="90">
        <v>1088</v>
      </c>
      <c r="M460" s="90">
        <v>24695</v>
      </c>
      <c r="N460" s="87"/>
      <c r="O460" s="90">
        <f t="shared" si="14"/>
        <v>2763.3099444739382</v>
      </c>
      <c r="P460" s="90">
        <f t="shared" si="15"/>
        <v>7140.2968928921437</v>
      </c>
    </row>
    <row r="461" spans="1:16" hidden="1">
      <c r="A461" s="88">
        <v>469</v>
      </c>
      <c r="B461" s="88">
        <v>469035044</v>
      </c>
      <c r="C461" s="87" t="s">
        <v>221</v>
      </c>
      <c r="D461" s="88">
        <v>35</v>
      </c>
      <c r="E461" s="89" t="s">
        <v>12</v>
      </c>
      <c r="F461" s="88">
        <v>44</v>
      </c>
      <c r="G461" s="87" t="s">
        <v>13</v>
      </c>
      <c r="H461" s="104">
        <v>10</v>
      </c>
      <c r="I461" s="90">
        <v>16273</v>
      </c>
      <c r="J461" s="90">
        <v>519</v>
      </c>
      <c r="K461" s="90">
        <v>0</v>
      </c>
      <c r="L461" s="90">
        <v>1088</v>
      </c>
      <c r="M461" s="90">
        <v>17880</v>
      </c>
      <c r="N461" s="87"/>
      <c r="O461" s="90">
        <f t="shared" si="14"/>
        <v>0</v>
      </c>
      <c r="P461" s="90">
        <f t="shared" si="15"/>
        <v>1071.8698360429335</v>
      </c>
    </row>
    <row r="462" spans="1:16" hidden="1">
      <c r="A462" s="88">
        <v>469</v>
      </c>
      <c r="B462" s="88">
        <v>469035046</v>
      </c>
      <c r="C462" s="87" t="s">
        <v>221</v>
      </c>
      <c r="D462" s="88">
        <v>35</v>
      </c>
      <c r="E462" s="89" t="s">
        <v>12</v>
      </c>
      <c r="F462" s="88">
        <v>46</v>
      </c>
      <c r="G462" s="87" t="s">
        <v>93</v>
      </c>
      <c r="H462" s="104">
        <v>1</v>
      </c>
      <c r="I462" s="90">
        <v>12098.122153728487</v>
      </c>
      <c r="J462" s="90">
        <v>12600</v>
      </c>
      <c r="K462" s="90">
        <v>0</v>
      </c>
      <c r="L462" s="90">
        <v>1088</v>
      </c>
      <c r="M462" s="90">
        <v>25786.122153728487</v>
      </c>
      <c r="N462" s="87"/>
      <c r="O462" s="90">
        <f t="shared" si="14"/>
        <v>6443.882716077529</v>
      </c>
      <c r="P462" s="90">
        <f t="shared" si="15"/>
        <v>12599.76273055809</v>
      </c>
    </row>
    <row r="463" spans="1:16" hidden="1">
      <c r="A463" s="88">
        <v>469</v>
      </c>
      <c r="B463" s="88">
        <v>469035049</v>
      </c>
      <c r="C463" s="87" t="s">
        <v>221</v>
      </c>
      <c r="D463" s="88">
        <v>35</v>
      </c>
      <c r="E463" s="89" t="s">
        <v>12</v>
      </c>
      <c r="F463" s="88">
        <v>49</v>
      </c>
      <c r="G463" s="87" t="s">
        <v>76</v>
      </c>
      <c r="H463" s="104">
        <v>2</v>
      </c>
      <c r="I463" s="90">
        <v>18177</v>
      </c>
      <c r="J463" s="90">
        <v>22991</v>
      </c>
      <c r="K463" s="90">
        <v>0</v>
      </c>
      <c r="L463" s="90">
        <v>1088</v>
      </c>
      <c r="M463" s="90">
        <v>42256</v>
      </c>
      <c r="N463" s="87"/>
      <c r="O463" s="90">
        <f t="shared" si="14"/>
        <v>21152.259500279746</v>
      </c>
      <c r="P463" s="90">
        <f t="shared" si="15"/>
        <v>23003.775120401864</v>
      </c>
    </row>
    <row r="464" spans="1:16" hidden="1">
      <c r="A464" s="88">
        <v>469</v>
      </c>
      <c r="B464" s="88">
        <v>469035050</v>
      </c>
      <c r="C464" s="87" t="s">
        <v>221</v>
      </c>
      <c r="D464" s="88">
        <v>35</v>
      </c>
      <c r="E464" s="89" t="s">
        <v>12</v>
      </c>
      <c r="F464" s="88">
        <v>50</v>
      </c>
      <c r="G464" s="87" t="s">
        <v>94</v>
      </c>
      <c r="H464" s="104">
        <v>2</v>
      </c>
      <c r="I464" s="90">
        <v>15443</v>
      </c>
      <c r="J464" s="90">
        <v>7041</v>
      </c>
      <c r="K464" s="90">
        <v>0</v>
      </c>
      <c r="L464" s="90">
        <v>1088</v>
      </c>
      <c r="M464" s="90">
        <v>23572</v>
      </c>
      <c r="N464" s="87"/>
      <c r="O464" s="90">
        <f t="shared" si="14"/>
        <v>4584.6871686160302</v>
      </c>
      <c r="P464" s="90">
        <f t="shared" si="15"/>
        <v>7275.2978208624772</v>
      </c>
    </row>
    <row r="465" spans="1:16" hidden="1">
      <c r="A465" s="88">
        <v>469</v>
      </c>
      <c r="B465" s="88">
        <v>469035073</v>
      </c>
      <c r="C465" s="87" t="s">
        <v>221</v>
      </c>
      <c r="D465" s="88">
        <v>35</v>
      </c>
      <c r="E465" s="89" t="s">
        <v>12</v>
      </c>
      <c r="F465" s="88">
        <v>73</v>
      </c>
      <c r="G465" s="87" t="s">
        <v>24</v>
      </c>
      <c r="H465" s="104">
        <v>2</v>
      </c>
      <c r="I465" s="90">
        <v>16807</v>
      </c>
      <c r="J465" s="90">
        <v>12755</v>
      </c>
      <c r="K465" s="90">
        <v>0</v>
      </c>
      <c r="L465" s="90">
        <v>1088</v>
      </c>
      <c r="M465" s="90">
        <v>30650</v>
      </c>
      <c r="N465" s="87"/>
      <c r="O465" s="90">
        <f t="shared" si="14"/>
        <v>8592.9767028630886</v>
      </c>
      <c r="P465" s="90">
        <f t="shared" si="15"/>
        <v>13077.893098415247</v>
      </c>
    </row>
    <row r="466" spans="1:16" hidden="1">
      <c r="A466" s="88">
        <v>469</v>
      </c>
      <c r="B466" s="88">
        <v>469035093</v>
      </c>
      <c r="C466" s="87" t="s">
        <v>221</v>
      </c>
      <c r="D466" s="88">
        <v>35</v>
      </c>
      <c r="E466" s="89" t="s">
        <v>12</v>
      </c>
      <c r="F466" s="88">
        <v>93</v>
      </c>
      <c r="G466" s="87" t="s">
        <v>15</v>
      </c>
      <c r="H466" s="104">
        <v>2</v>
      </c>
      <c r="I466" s="90">
        <v>18081</v>
      </c>
      <c r="J466" s="90">
        <v>0</v>
      </c>
      <c r="K466" s="90">
        <v>0</v>
      </c>
      <c r="L466" s="90">
        <v>1088</v>
      </c>
      <c r="M466" s="90">
        <v>19169</v>
      </c>
      <c r="N466" s="87"/>
      <c r="O466" s="90">
        <f t="shared" si="14"/>
        <v>0</v>
      </c>
      <c r="P466" s="90">
        <f t="shared" si="15"/>
        <v>896.95807607445386</v>
      </c>
    </row>
    <row r="467" spans="1:16" hidden="1">
      <c r="A467" s="88">
        <v>469</v>
      </c>
      <c r="B467" s="88">
        <v>469035095</v>
      </c>
      <c r="C467" s="87" t="s">
        <v>221</v>
      </c>
      <c r="D467" s="88">
        <v>35</v>
      </c>
      <c r="E467" s="89" t="s">
        <v>12</v>
      </c>
      <c r="F467" s="88">
        <v>95</v>
      </c>
      <c r="G467" s="87" t="s">
        <v>288</v>
      </c>
      <c r="H467" s="104">
        <v>2</v>
      </c>
      <c r="I467" s="90">
        <v>17817</v>
      </c>
      <c r="J467" s="90">
        <v>0</v>
      </c>
      <c r="K467" s="90">
        <v>0</v>
      </c>
      <c r="L467" s="90">
        <v>1088</v>
      </c>
      <c r="M467" s="90">
        <v>18905</v>
      </c>
      <c r="N467" s="87"/>
      <c r="O467" s="90">
        <f t="shared" si="14"/>
        <v>0</v>
      </c>
      <c r="P467" s="90">
        <f t="shared" si="15"/>
        <v>221.03236658509559</v>
      </c>
    </row>
    <row r="468" spans="1:16" hidden="1">
      <c r="A468" s="88">
        <v>469</v>
      </c>
      <c r="B468" s="88">
        <v>469035133</v>
      </c>
      <c r="C468" s="87" t="s">
        <v>221</v>
      </c>
      <c r="D468" s="88">
        <v>35</v>
      </c>
      <c r="E468" s="89" t="s">
        <v>12</v>
      </c>
      <c r="F468" s="88">
        <v>133</v>
      </c>
      <c r="G468" s="87" t="s">
        <v>61</v>
      </c>
      <c r="H468" s="104">
        <v>1</v>
      </c>
      <c r="I468" s="90">
        <v>16453</v>
      </c>
      <c r="J468" s="90">
        <v>1707</v>
      </c>
      <c r="K468" s="90">
        <v>0</v>
      </c>
      <c r="L468" s="90">
        <v>1088</v>
      </c>
      <c r="M468" s="90">
        <v>19248</v>
      </c>
      <c r="N468" s="87"/>
      <c r="O468" s="90">
        <f t="shared" si="14"/>
        <v>1706.1273642686647</v>
      </c>
      <c r="P468" s="90">
        <f t="shared" si="15"/>
        <v>5156.4552405596951</v>
      </c>
    </row>
    <row r="469" spans="1:16" hidden="1">
      <c r="A469" s="88">
        <v>469</v>
      </c>
      <c r="B469" s="88">
        <v>469035176</v>
      </c>
      <c r="C469" s="87" t="s">
        <v>221</v>
      </c>
      <c r="D469" s="88">
        <v>35</v>
      </c>
      <c r="E469" s="89" t="s">
        <v>12</v>
      </c>
      <c r="F469" s="88">
        <v>176</v>
      </c>
      <c r="G469" s="87" t="s">
        <v>82</v>
      </c>
      <c r="H469" s="104">
        <v>1</v>
      </c>
      <c r="I469" s="90">
        <v>16568</v>
      </c>
      <c r="J469" s="90">
        <v>7095</v>
      </c>
      <c r="K469" s="90">
        <v>0</v>
      </c>
      <c r="L469" s="90">
        <v>1088</v>
      </c>
      <c r="M469" s="90">
        <v>24751</v>
      </c>
      <c r="N469" s="87"/>
      <c r="O469" s="90">
        <f t="shared" si="14"/>
        <v>2191.4892375459785</v>
      </c>
      <c r="P469" s="90">
        <f t="shared" si="15"/>
        <v>8241.2277305453827</v>
      </c>
    </row>
    <row r="470" spans="1:16" hidden="1">
      <c r="A470" s="88">
        <v>469</v>
      </c>
      <c r="B470" s="88">
        <v>469035189</v>
      </c>
      <c r="C470" s="87" t="s">
        <v>221</v>
      </c>
      <c r="D470" s="88">
        <v>35</v>
      </c>
      <c r="E470" s="89" t="s">
        <v>12</v>
      </c>
      <c r="F470" s="88">
        <v>189</v>
      </c>
      <c r="G470" s="87" t="s">
        <v>25</v>
      </c>
      <c r="H470" s="104">
        <v>3</v>
      </c>
      <c r="I470" s="90">
        <v>14502</v>
      </c>
      <c r="J470" s="90">
        <v>5188</v>
      </c>
      <c r="K470" s="90">
        <v>0</v>
      </c>
      <c r="L470" s="90">
        <v>1088</v>
      </c>
      <c r="M470" s="90">
        <v>20778</v>
      </c>
      <c r="N470" s="87"/>
      <c r="O470" s="90">
        <f t="shared" si="14"/>
        <v>2610.1723359866701</v>
      </c>
      <c r="P470" s="90">
        <f t="shared" si="15"/>
        <v>5810.3451233208216</v>
      </c>
    </row>
    <row r="471" spans="1:16" hidden="1">
      <c r="A471" s="88">
        <v>469</v>
      </c>
      <c r="B471" s="88">
        <v>469035220</v>
      </c>
      <c r="C471" s="87" t="s">
        <v>221</v>
      </c>
      <c r="D471" s="88">
        <v>35</v>
      </c>
      <c r="E471" s="89" t="s">
        <v>12</v>
      </c>
      <c r="F471" s="88">
        <v>220</v>
      </c>
      <c r="G471" s="87" t="s">
        <v>27</v>
      </c>
      <c r="H471" s="104">
        <v>3</v>
      </c>
      <c r="I471" s="90">
        <v>17431</v>
      </c>
      <c r="J471" s="90">
        <v>7913</v>
      </c>
      <c r="K471" s="90">
        <v>0</v>
      </c>
      <c r="L471" s="90">
        <v>1088</v>
      </c>
      <c r="M471" s="90">
        <v>26432</v>
      </c>
      <c r="N471" s="87"/>
      <c r="O471" s="90">
        <f t="shared" si="14"/>
        <v>3870.3781020812239</v>
      </c>
      <c r="P471" s="90">
        <f t="shared" si="15"/>
        <v>7912.1097209149848</v>
      </c>
    </row>
    <row r="472" spans="1:16" hidden="1">
      <c r="A472" s="88">
        <v>469</v>
      </c>
      <c r="B472" s="88">
        <v>469035243</v>
      </c>
      <c r="C472" s="87" t="s">
        <v>221</v>
      </c>
      <c r="D472" s="88">
        <v>35</v>
      </c>
      <c r="E472" s="89" t="s">
        <v>12</v>
      </c>
      <c r="F472" s="88">
        <v>243</v>
      </c>
      <c r="G472" s="87" t="s">
        <v>84</v>
      </c>
      <c r="H472" s="104">
        <v>5</v>
      </c>
      <c r="I472" s="90">
        <v>15518.332806854127</v>
      </c>
      <c r="J472" s="90">
        <v>2349</v>
      </c>
      <c r="K472" s="90">
        <v>0</v>
      </c>
      <c r="L472" s="90">
        <v>1088</v>
      </c>
      <c r="M472" s="90">
        <v>18955.332806854127</v>
      </c>
      <c r="N472" s="87"/>
      <c r="O472" s="90">
        <f t="shared" si="14"/>
        <v>2228.2117671272681</v>
      </c>
      <c r="P472" s="90">
        <f t="shared" si="15"/>
        <v>3780.4690779525554</v>
      </c>
    </row>
    <row r="473" spans="1:16" hidden="1">
      <c r="A473" s="88">
        <v>469</v>
      </c>
      <c r="B473" s="88">
        <v>469035244</v>
      </c>
      <c r="C473" s="87" t="s">
        <v>221</v>
      </c>
      <c r="D473" s="88">
        <v>35</v>
      </c>
      <c r="E473" s="89" t="s">
        <v>12</v>
      </c>
      <c r="F473" s="88">
        <v>244</v>
      </c>
      <c r="G473" s="87" t="s">
        <v>28</v>
      </c>
      <c r="H473" s="104">
        <v>9</v>
      </c>
      <c r="I473" s="90">
        <v>14028</v>
      </c>
      <c r="J473" s="90">
        <v>4205</v>
      </c>
      <c r="K473" s="90">
        <v>0</v>
      </c>
      <c r="L473" s="90">
        <v>1088</v>
      </c>
      <c r="M473" s="90">
        <v>19321</v>
      </c>
      <c r="N473" s="87"/>
      <c r="O473" s="90">
        <f t="shared" si="14"/>
        <v>3630.9138196624372</v>
      </c>
      <c r="P473" s="90">
        <f t="shared" si="15"/>
        <v>5683.9969800167892</v>
      </c>
    </row>
    <row r="474" spans="1:16" hidden="1">
      <c r="A474" s="88">
        <v>469</v>
      </c>
      <c r="B474" s="88">
        <v>469035285</v>
      </c>
      <c r="C474" s="87" t="s">
        <v>221</v>
      </c>
      <c r="D474" s="88">
        <v>35</v>
      </c>
      <c r="E474" s="89" t="s">
        <v>12</v>
      </c>
      <c r="F474" s="88">
        <v>285</v>
      </c>
      <c r="G474" s="87" t="s">
        <v>29</v>
      </c>
      <c r="H474" s="104">
        <v>4</v>
      </c>
      <c r="I474" s="90">
        <v>10752</v>
      </c>
      <c r="J474" s="90">
        <v>3160</v>
      </c>
      <c r="K474" s="90">
        <v>0</v>
      </c>
      <c r="L474" s="90">
        <v>1088</v>
      </c>
      <c r="M474" s="90">
        <v>15000</v>
      </c>
      <c r="N474" s="87"/>
      <c r="O474" s="90">
        <f t="shared" si="14"/>
        <v>1314.4910701971075</v>
      </c>
      <c r="P474" s="90">
        <f t="shared" si="15"/>
        <v>3293.0477351873687</v>
      </c>
    </row>
    <row r="475" spans="1:16" hidden="1">
      <c r="A475" s="88">
        <v>469</v>
      </c>
      <c r="B475" s="88">
        <v>469035293</v>
      </c>
      <c r="C475" s="87" t="s">
        <v>221</v>
      </c>
      <c r="D475" s="88">
        <v>35</v>
      </c>
      <c r="E475" s="89" t="s">
        <v>12</v>
      </c>
      <c r="F475" s="88">
        <v>293</v>
      </c>
      <c r="G475" s="87" t="s">
        <v>177</v>
      </c>
      <c r="H475" s="104">
        <v>3</v>
      </c>
      <c r="I475" s="90">
        <v>17897</v>
      </c>
      <c r="J475" s="90">
        <v>783</v>
      </c>
      <c r="K475" s="90">
        <v>0</v>
      </c>
      <c r="L475" s="90">
        <v>1088</v>
      </c>
      <c r="M475" s="90">
        <v>19768</v>
      </c>
      <c r="N475" s="87"/>
      <c r="O475" s="90">
        <f t="shared" si="14"/>
        <v>0</v>
      </c>
      <c r="P475" s="90">
        <f t="shared" si="15"/>
        <v>1536.9140239231092</v>
      </c>
    </row>
    <row r="476" spans="1:16" hidden="1">
      <c r="A476" s="88">
        <v>470</v>
      </c>
      <c r="B476" s="88">
        <v>470165009</v>
      </c>
      <c r="C476" s="87" t="s">
        <v>222</v>
      </c>
      <c r="D476" s="88">
        <v>165</v>
      </c>
      <c r="E476" s="89" t="s">
        <v>18</v>
      </c>
      <c r="F476" s="88">
        <v>9</v>
      </c>
      <c r="G476" s="87" t="s">
        <v>89</v>
      </c>
      <c r="H476" s="104">
        <v>5</v>
      </c>
      <c r="I476" s="90">
        <v>14476</v>
      </c>
      <c r="J476" s="90">
        <v>10535</v>
      </c>
      <c r="K476" s="90">
        <v>0</v>
      </c>
      <c r="L476" s="90">
        <v>1088</v>
      </c>
      <c r="M476" s="90">
        <v>26099</v>
      </c>
      <c r="N476" s="87"/>
      <c r="O476" s="90">
        <f t="shared" si="14"/>
        <v>5237.8270447185387</v>
      </c>
      <c r="P476" s="90">
        <f t="shared" si="15"/>
        <v>10534.785261804107</v>
      </c>
    </row>
    <row r="477" spans="1:16" hidden="1">
      <c r="A477" s="88">
        <v>470</v>
      </c>
      <c r="B477" s="88">
        <v>470165010</v>
      </c>
      <c r="C477" s="87" t="s">
        <v>222</v>
      </c>
      <c r="D477" s="88">
        <v>165</v>
      </c>
      <c r="E477" s="89" t="s">
        <v>18</v>
      </c>
      <c r="F477" s="88">
        <v>10</v>
      </c>
      <c r="G477" s="87" t="s">
        <v>77</v>
      </c>
      <c r="H477" s="104">
        <v>5</v>
      </c>
      <c r="I477" s="90">
        <v>14048</v>
      </c>
      <c r="J477" s="90">
        <v>4673</v>
      </c>
      <c r="K477" s="90">
        <v>0</v>
      </c>
      <c r="L477" s="90">
        <v>1088</v>
      </c>
      <c r="M477" s="90">
        <v>19809</v>
      </c>
      <c r="N477" s="87"/>
      <c r="O477" s="90">
        <f t="shared" si="14"/>
        <v>3265.4281321088565</v>
      </c>
      <c r="P477" s="90">
        <f t="shared" si="15"/>
        <v>6269.1838922265961</v>
      </c>
    </row>
    <row r="478" spans="1:16" hidden="1">
      <c r="A478" s="88">
        <v>470</v>
      </c>
      <c r="B478" s="88">
        <v>470165031</v>
      </c>
      <c r="C478" s="87" t="s">
        <v>222</v>
      </c>
      <c r="D478" s="88">
        <v>165</v>
      </c>
      <c r="E478" s="89" t="s">
        <v>18</v>
      </c>
      <c r="F478" s="88">
        <v>31</v>
      </c>
      <c r="G478" s="87" t="s">
        <v>80</v>
      </c>
      <c r="H478" s="104">
        <v>2</v>
      </c>
      <c r="I478" s="90">
        <v>10236</v>
      </c>
      <c r="J478" s="90">
        <v>5473</v>
      </c>
      <c r="K478" s="90">
        <v>0</v>
      </c>
      <c r="L478" s="90">
        <v>1088</v>
      </c>
      <c r="M478" s="90">
        <v>16797</v>
      </c>
      <c r="N478" s="87"/>
      <c r="O478" s="90">
        <f t="shared" si="14"/>
        <v>2710.5881917996321</v>
      </c>
      <c r="P478" s="90">
        <f t="shared" si="15"/>
        <v>5473.4514210614416</v>
      </c>
    </row>
    <row r="479" spans="1:16" hidden="1">
      <c r="A479" s="88">
        <v>470</v>
      </c>
      <c r="B479" s="88">
        <v>470165035</v>
      </c>
      <c r="C479" s="87" t="s">
        <v>222</v>
      </c>
      <c r="D479" s="88">
        <v>165</v>
      </c>
      <c r="E479" s="89" t="s">
        <v>18</v>
      </c>
      <c r="F479" s="88">
        <v>35</v>
      </c>
      <c r="G479" s="87" t="s">
        <v>12</v>
      </c>
      <c r="H479" s="104">
        <v>4</v>
      </c>
      <c r="I479" s="90">
        <v>13995</v>
      </c>
      <c r="J479" s="90">
        <v>5425</v>
      </c>
      <c r="K479" s="90">
        <v>0</v>
      </c>
      <c r="L479" s="90">
        <v>1088</v>
      </c>
      <c r="M479" s="90">
        <v>20508</v>
      </c>
      <c r="N479" s="87"/>
      <c r="O479" s="90">
        <f t="shared" si="14"/>
        <v>2273.2496280809282</v>
      </c>
      <c r="P479" s="90">
        <f t="shared" si="15"/>
        <v>5873.9980611348183</v>
      </c>
    </row>
    <row r="480" spans="1:16" hidden="1">
      <c r="A480" s="88">
        <v>470</v>
      </c>
      <c r="B480" s="88">
        <v>470165057</v>
      </c>
      <c r="C480" s="87" t="s">
        <v>222</v>
      </c>
      <c r="D480" s="88">
        <v>165</v>
      </c>
      <c r="E480" s="89" t="s">
        <v>18</v>
      </c>
      <c r="F480" s="88">
        <v>57</v>
      </c>
      <c r="G480" s="87" t="s">
        <v>14</v>
      </c>
      <c r="H480" s="104">
        <v>4</v>
      </c>
      <c r="I480" s="90">
        <v>15386</v>
      </c>
      <c r="J480" s="90">
        <v>455</v>
      </c>
      <c r="K480" s="90">
        <v>0</v>
      </c>
      <c r="L480" s="90">
        <v>1088</v>
      </c>
      <c r="M480" s="90">
        <v>16929</v>
      </c>
      <c r="N480" s="87"/>
      <c r="O480" s="90">
        <f t="shared" si="14"/>
        <v>235.53320901451661</v>
      </c>
      <c r="P480" s="90">
        <f t="shared" si="15"/>
        <v>810.63611077625865</v>
      </c>
    </row>
    <row r="481" spans="1:16" hidden="1">
      <c r="A481" s="88">
        <v>470</v>
      </c>
      <c r="B481" s="88">
        <v>470165071</v>
      </c>
      <c r="C481" s="87" t="s">
        <v>222</v>
      </c>
      <c r="D481" s="88">
        <v>165</v>
      </c>
      <c r="E481" s="89" t="s">
        <v>18</v>
      </c>
      <c r="F481" s="88">
        <v>71</v>
      </c>
      <c r="G481" s="87" t="s">
        <v>225</v>
      </c>
      <c r="H481" s="104">
        <v>3</v>
      </c>
      <c r="I481" s="90">
        <v>10814</v>
      </c>
      <c r="J481" s="90">
        <v>4952</v>
      </c>
      <c r="K481" s="90">
        <v>0</v>
      </c>
      <c r="L481" s="90">
        <v>1088</v>
      </c>
      <c r="M481" s="90">
        <v>16854</v>
      </c>
      <c r="N481" s="87"/>
      <c r="O481" s="90">
        <f t="shared" si="14"/>
        <v>2918.7433898994896</v>
      </c>
      <c r="P481" s="90">
        <f t="shared" si="15"/>
        <v>5619.299791469195</v>
      </c>
    </row>
    <row r="482" spans="1:16" hidden="1">
      <c r="A482" s="88">
        <v>470</v>
      </c>
      <c r="B482" s="88">
        <v>470165093</v>
      </c>
      <c r="C482" s="87" t="s">
        <v>222</v>
      </c>
      <c r="D482" s="88">
        <v>165</v>
      </c>
      <c r="E482" s="89" t="s">
        <v>18</v>
      </c>
      <c r="F482" s="88">
        <v>93</v>
      </c>
      <c r="G482" s="87" t="s">
        <v>15</v>
      </c>
      <c r="H482" s="104">
        <v>246</v>
      </c>
      <c r="I482" s="90">
        <v>14400</v>
      </c>
      <c r="J482" s="90">
        <v>0</v>
      </c>
      <c r="K482" s="90">
        <v>0</v>
      </c>
      <c r="L482" s="90">
        <v>1088</v>
      </c>
      <c r="M482" s="90">
        <v>15488</v>
      </c>
      <c r="N482" s="87"/>
      <c r="O482" s="90">
        <f t="shared" si="14"/>
        <v>0</v>
      </c>
      <c r="P482" s="90">
        <f t="shared" si="15"/>
        <v>714.35187741121081</v>
      </c>
    </row>
    <row r="483" spans="1:16" hidden="1">
      <c r="A483" s="88">
        <v>470</v>
      </c>
      <c r="B483" s="88">
        <v>470165128</v>
      </c>
      <c r="C483" s="87" t="s">
        <v>222</v>
      </c>
      <c r="D483" s="88">
        <v>165</v>
      </c>
      <c r="E483" s="89" t="s">
        <v>18</v>
      </c>
      <c r="F483" s="88">
        <v>128</v>
      </c>
      <c r="G483" s="87" t="s">
        <v>128</v>
      </c>
      <c r="H483" s="104">
        <v>4</v>
      </c>
      <c r="I483" s="90">
        <v>12119</v>
      </c>
      <c r="J483" s="90">
        <v>1390</v>
      </c>
      <c r="K483" s="90">
        <v>0</v>
      </c>
      <c r="L483" s="90">
        <v>1088</v>
      </c>
      <c r="M483" s="90">
        <v>14597</v>
      </c>
      <c r="N483" s="87"/>
      <c r="O483" s="90">
        <f t="shared" si="14"/>
        <v>0</v>
      </c>
      <c r="P483" s="90">
        <f t="shared" si="15"/>
        <v>1090.6332592339113</v>
      </c>
    </row>
    <row r="484" spans="1:16" hidden="1">
      <c r="A484" s="88">
        <v>470</v>
      </c>
      <c r="B484" s="88">
        <v>470165149</v>
      </c>
      <c r="C484" s="87" t="s">
        <v>222</v>
      </c>
      <c r="D484" s="88">
        <v>165</v>
      </c>
      <c r="E484" s="89" t="s">
        <v>18</v>
      </c>
      <c r="F484" s="88">
        <v>149</v>
      </c>
      <c r="G484" s="87" t="s">
        <v>81</v>
      </c>
      <c r="H484" s="104">
        <v>1</v>
      </c>
      <c r="I484" s="90">
        <v>11969</v>
      </c>
      <c r="J484" s="90">
        <v>0</v>
      </c>
      <c r="K484" s="90">
        <v>0</v>
      </c>
      <c r="L484" s="90">
        <v>1088</v>
      </c>
      <c r="M484" s="90">
        <v>13057</v>
      </c>
      <c r="N484" s="87"/>
      <c r="O484" s="90">
        <f t="shared" si="14"/>
        <v>0</v>
      </c>
      <c r="P484" s="90">
        <f t="shared" si="15"/>
        <v>442.33475559833641</v>
      </c>
    </row>
    <row r="485" spans="1:16" hidden="1">
      <c r="A485" s="88">
        <v>470</v>
      </c>
      <c r="B485" s="88">
        <v>470165163</v>
      </c>
      <c r="C485" s="87" t="s">
        <v>222</v>
      </c>
      <c r="D485" s="88">
        <v>165</v>
      </c>
      <c r="E485" s="89" t="s">
        <v>18</v>
      </c>
      <c r="F485" s="88">
        <v>163</v>
      </c>
      <c r="G485" s="87" t="s">
        <v>17</v>
      </c>
      <c r="H485" s="104">
        <v>34</v>
      </c>
      <c r="I485" s="90">
        <v>14564</v>
      </c>
      <c r="J485" s="90">
        <v>0</v>
      </c>
      <c r="K485" s="90">
        <v>0</v>
      </c>
      <c r="L485" s="90">
        <v>1088</v>
      </c>
      <c r="M485" s="90">
        <v>15652</v>
      </c>
      <c r="N485" s="87"/>
      <c r="O485" s="90">
        <f t="shared" si="14"/>
        <v>0</v>
      </c>
      <c r="P485" s="90">
        <f t="shared" si="15"/>
        <v>615.16251834299874</v>
      </c>
    </row>
    <row r="486" spans="1:16" hidden="1">
      <c r="A486" s="88">
        <v>470</v>
      </c>
      <c r="B486" s="88">
        <v>470165164</v>
      </c>
      <c r="C486" s="87" t="s">
        <v>222</v>
      </c>
      <c r="D486" s="88">
        <v>165</v>
      </c>
      <c r="E486" s="89" t="s">
        <v>18</v>
      </c>
      <c r="F486" s="88">
        <v>164</v>
      </c>
      <c r="G486" s="87" t="s">
        <v>99</v>
      </c>
      <c r="H486" s="104">
        <v>6</v>
      </c>
      <c r="I486" s="90">
        <v>12604</v>
      </c>
      <c r="J486" s="90">
        <v>6037</v>
      </c>
      <c r="K486" s="90">
        <v>0</v>
      </c>
      <c r="L486" s="90">
        <v>1088</v>
      </c>
      <c r="M486" s="90">
        <v>19729</v>
      </c>
      <c r="N486" s="87"/>
      <c r="O486" s="90">
        <f t="shared" si="14"/>
        <v>3693.2934157800883</v>
      </c>
      <c r="P486" s="90">
        <f t="shared" si="15"/>
        <v>6144.474285512606</v>
      </c>
    </row>
    <row r="487" spans="1:16" hidden="1">
      <c r="A487" s="88">
        <v>470</v>
      </c>
      <c r="B487" s="88">
        <v>470165165</v>
      </c>
      <c r="C487" s="87" t="s">
        <v>222</v>
      </c>
      <c r="D487" s="88">
        <v>165</v>
      </c>
      <c r="E487" s="89" t="s">
        <v>18</v>
      </c>
      <c r="F487" s="88">
        <v>165</v>
      </c>
      <c r="G487" s="87" t="s">
        <v>18</v>
      </c>
      <c r="H487" s="104">
        <v>468</v>
      </c>
      <c r="I487" s="90">
        <v>13220</v>
      </c>
      <c r="J487" s="90">
        <v>309</v>
      </c>
      <c r="K487" s="90">
        <v>176.94017094017093</v>
      </c>
      <c r="L487" s="90">
        <v>1088</v>
      </c>
      <c r="M487" s="90">
        <v>14793.940170940172</v>
      </c>
      <c r="N487" s="87"/>
      <c r="O487" s="90">
        <f t="shared" si="14"/>
        <v>0</v>
      </c>
      <c r="P487" s="90">
        <f t="shared" si="15"/>
        <v>731.73873903948697</v>
      </c>
    </row>
    <row r="488" spans="1:16" hidden="1">
      <c r="A488" s="88">
        <v>470</v>
      </c>
      <c r="B488" s="88">
        <v>470165176</v>
      </c>
      <c r="C488" s="87" t="s">
        <v>222</v>
      </c>
      <c r="D488" s="88">
        <v>165</v>
      </c>
      <c r="E488" s="89" t="s">
        <v>18</v>
      </c>
      <c r="F488" s="88">
        <v>176</v>
      </c>
      <c r="G488" s="87" t="s">
        <v>82</v>
      </c>
      <c r="H488" s="104">
        <v>254</v>
      </c>
      <c r="I488" s="90">
        <v>12529</v>
      </c>
      <c r="J488" s="90">
        <v>5365</v>
      </c>
      <c r="K488" s="90">
        <v>0</v>
      </c>
      <c r="L488" s="90">
        <v>1088</v>
      </c>
      <c r="M488" s="90">
        <v>18982</v>
      </c>
      <c r="N488" s="87"/>
      <c r="O488" s="90">
        <f t="shared" si="14"/>
        <v>1657.2409860703519</v>
      </c>
      <c r="P488" s="90">
        <f t="shared" si="15"/>
        <v>6232.1548911155878</v>
      </c>
    </row>
    <row r="489" spans="1:16" hidden="1">
      <c r="A489" s="88">
        <v>470</v>
      </c>
      <c r="B489" s="88">
        <v>470165178</v>
      </c>
      <c r="C489" s="87" t="s">
        <v>222</v>
      </c>
      <c r="D489" s="88">
        <v>165</v>
      </c>
      <c r="E489" s="89" t="s">
        <v>18</v>
      </c>
      <c r="F489" s="88">
        <v>178</v>
      </c>
      <c r="G489" s="87" t="s">
        <v>226</v>
      </c>
      <c r="H489" s="104">
        <v>249</v>
      </c>
      <c r="I489" s="90">
        <v>11320</v>
      </c>
      <c r="J489" s="90">
        <v>2415</v>
      </c>
      <c r="K489" s="90">
        <v>0</v>
      </c>
      <c r="L489" s="90">
        <v>1088</v>
      </c>
      <c r="M489" s="90">
        <v>14823</v>
      </c>
      <c r="N489" s="87"/>
      <c r="O489" s="90">
        <f t="shared" si="14"/>
        <v>348.23435106822217</v>
      </c>
      <c r="P489" s="90">
        <f t="shared" si="15"/>
        <v>2433.508052643745</v>
      </c>
    </row>
    <row r="490" spans="1:16" hidden="1">
      <c r="A490" s="88">
        <v>470</v>
      </c>
      <c r="B490" s="88">
        <v>470165184</v>
      </c>
      <c r="C490" s="87" t="s">
        <v>222</v>
      </c>
      <c r="D490" s="88">
        <v>165</v>
      </c>
      <c r="E490" s="89" t="s">
        <v>18</v>
      </c>
      <c r="F490" s="88">
        <v>184</v>
      </c>
      <c r="G490" s="87" t="s">
        <v>435</v>
      </c>
      <c r="H490" s="104">
        <v>1</v>
      </c>
      <c r="I490" s="90">
        <v>10424</v>
      </c>
      <c r="J490" s="90">
        <v>8703</v>
      </c>
      <c r="K490" s="90">
        <v>0</v>
      </c>
      <c r="L490" s="90">
        <v>1088</v>
      </c>
      <c r="M490" s="90">
        <v>20215</v>
      </c>
      <c r="N490" s="87"/>
      <c r="O490" s="90">
        <f t="shared" si="14"/>
        <v>4587.163159907479</v>
      </c>
      <c r="P490" s="90">
        <f t="shared" si="15"/>
        <v>8809.4594335781185</v>
      </c>
    </row>
    <row r="491" spans="1:16" hidden="1">
      <c r="A491" s="88">
        <v>470</v>
      </c>
      <c r="B491" s="88">
        <v>470165229</v>
      </c>
      <c r="C491" s="87" t="s">
        <v>222</v>
      </c>
      <c r="D491" s="88">
        <v>165</v>
      </c>
      <c r="E491" s="89" t="s">
        <v>18</v>
      </c>
      <c r="F491" s="88">
        <v>229</v>
      </c>
      <c r="G491" s="87" t="s">
        <v>101</v>
      </c>
      <c r="H491" s="104">
        <v>12</v>
      </c>
      <c r="I491" s="90">
        <v>11958</v>
      </c>
      <c r="J491" s="90">
        <v>1164</v>
      </c>
      <c r="K491" s="90">
        <v>0</v>
      </c>
      <c r="L491" s="90">
        <v>1088</v>
      </c>
      <c r="M491" s="90">
        <v>14210</v>
      </c>
      <c r="N491" s="87"/>
      <c r="O491" s="90">
        <f t="shared" si="14"/>
        <v>801.04228779673758</v>
      </c>
      <c r="P491" s="90">
        <f t="shared" si="15"/>
        <v>2290.1111169280921</v>
      </c>
    </row>
    <row r="492" spans="1:16" hidden="1">
      <c r="A492" s="88">
        <v>470</v>
      </c>
      <c r="B492" s="88">
        <v>470165246</v>
      </c>
      <c r="C492" s="87" t="s">
        <v>222</v>
      </c>
      <c r="D492" s="88">
        <v>165</v>
      </c>
      <c r="E492" s="89" t="s">
        <v>18</v>
      </c>
      <c r="F492" s="88">
        <v>246</v>
      </c>
      <c r="G492" s="87" t="s">
        <v>227</v>
      </c>
      <c r="H492" s="104">
        <v>1</v>
      </c>
      <c r="I492" s="90">
        <v>10424</v>
      </c>
      <c r="J492" s="90">
        <v>4080</v>
      </c>
      <c r="K492" s="90">
        <v>0</v>
      </c>
      <c r="L492" s="90">
        <v>1088</v>
      </c>
      <c r="M492" s="90">
        <v>15592</v>
      </c>
      <c r="N492" s="87"/>
      <c r="O492" s="90">
        <f t="shared" si="14"/>
        <v>1456.367261355912</v>
      </c>
      <c r="P492" s="90">
        <f t="shared" si="15"/>
        <v>4079.6590285990351</v>
      </c>
    </row>
    <row r="493" spans="1:16" hidden="1">
      <c r="A493" s="88">
        <v>470</v>
      </c>
      <c r="B493" s="88">
        <v>470165248</v>
      </c>
      <c r="C493" s="87" t="s">
        <v>222</v>
      </c>
      <c r="D493" s="88">
        <v>165</v>
      </c>
      <c r="E493" s="89" t="s">
        <v>18</v>
      </c>
      <c r="F493" s="88">
        <v>248</v>
      </c>
      <c r="G493" s="87" t="s">
        <v>19</v>
      </c>
      <c r="H493" s="104">
        <v>35</v>
      </c>
      <c r="I493" s="90">
        <v>14205</v>
      </c>
      <c r="J493" s="90">
        <v>762</v>
      </c>
      <c r="K493" s="90">
        <v>0</v>
      </c>
      <c r="L493" s="90">
        <v>1088</v>
      </c>
      <c r="M493" s="90">
        <v>16055</v>
      </c>
      <c r="N493" s="87"/>
      <c r="O493" s="90">
        <f t="shared" si="14"/>
        <v>561.08073755424994</v>
      </c>
      <c r="P493" s="90">
        <f t="shared" si="15"/>
        <v>1541.04652498836</v>
      </c>
    </row>
    <row r="494" spans="1:16" hidden="1">
      <c r="A494" s="88">
        <v>470</v>
      </c>
      <c r="B494" s="88">
        <v>470165262</v>
      </c>
      <c r="C494" s="87" t="s">
        <v>222</v>
      </c>
      <c r="D494" s="88">
        <v>165</v>
      </c>
      <c r="E494" s="89" t="s">
        <v>18</v>
      </c>
      <c r="F494" s="88">
        <v>262</v>
      </c>
      <c r="G494" s="87" t="s">
        <v>20</v>
      </c>
      <c r="H494" s="104">
        <v>93</v>
      </c>
      <c r="I494" s="90">
        <v>12485</v>
      </c>
      <c r="J494" s="90">
        <v>5051</v>
      </c>
      <c r="K494" s="90">
        <v>0</v>
      </c>
      <c r="L494" s="90">
        <v>1088</v>
      </c>
      <c r="M494" s="90">
        <v>18624</v>
      </c>
      <c r="N494" s="87"/>
      <c r="O494" s="90">
        <f t="shared" si="14"/>
        <v>2743.9815187128224</v>
      </c>
      <c r="P494" s="90">
        <f t="shared" si="15"/>
        <v>5850.7537949475227</v>
      </c>
    </row>
    <row r="495" spans="1:16" hidden="1">
      <c r="A495" s="88">
        <v>470</v>
      </c>
      <c r="B495" s="88">
        <v>470165274</v>
      </c>
      <c r="C495" s="87" t="s">
        <v>222</v>
      </c>
      <c r="D495" s="88">
        <v>165</v>
      </c>
      <c r="E495" s="89" t="s">
        <v>18</v>
      </c>
      <c r="F495" s="88">
        <v>274</v>
      </c>
      <c r="G495" s="87" t="s">
        <v>62</v>
      </c>
      <c r="H495" s="104">
        <v>1</v>
      </c>
      <c r="I495" s="90">
        <v>10424</v>
      </c>
      <c r="J495" s="90">
        <v>4233</v>
      </c>
      <c r="K495" s="90">
        <v>0</v>
      </c>
      <c r="L495" s="90">
        <v>1088</v>
      </c>
      <c r="M495" s="90">
        <v>15745</v>
      </c>
      <c r="N495" s="87"/>
      <c r="O495" s="90">
        <f t="shared" si="14"/>
        <v>2305.1185741553963</v>
      </c>
      <c r="P495" s="90">
        <f t="shared" si="15"/>
        <v>5039.4292521373991</v>
      </c>
    </row>
    <row r="496" spans="1:16" hidden="1">
      <c r="A496" s="88">
        <v>470</v>
      </c>
      <c r="B496" s="88">
        <v>470165284</v>
      </c>
      <c r="C496" s="87" t="s">
        <v>222</v>
      </c>
      <c r="D496" s="88">
        <v>165</v>
      </c>
      <c r="E496" s="89" t="s">
        <v>18</v>
      </c>
      <c r="F496" s="88">
        <v>284</v>
      </c>
      <c r="G496" s="87" t="s">
        <v>146</v>
      </c>
      <c r="H496" s="104">
        <v>153</v>
      </c>
      <c r="I496" s="90">
        <v>11618</v>
      </c>
      <c r="J496" s="90">
        <v>5151</v>
      </c>
      <c r="K496" s="90">
        <v>0</v>
      </c>
      <c r="L496" s="90">
        <v>1088</v>
      </c>
      <c r="M496" s="90">
        <v>17857</v>
      </c>
      <c r="N496" s="87"/>
      <c r="O496" s="90">
        <f t="shared" si="14"/>
        <v>2851.8221843547362</v>
      </c>
      <c r="P496" s="90">
        <f t="shared" si="15"/>
        <v>5139.8591556913343</v>
      </c>
    </row>
    <row r="497" spans="1:16" hidden="1">
      <c r="A497" s="88">
        <v>470</v>
      </c>
      <c r="B497" s="88">
        <v>470165305</v>
      </c>
      <c r="C497" s="87" t="s">
        <v>222</v>
      </c>
      <c r="D497" s="88">
        <v>165</v>
      </c>
      <c r="E497" s="89" t="s">
        <v>18</v>
      </c>
      <c r="F497" s="88">
        <v>305</v>
      </c>
      <c r="G497" s="87" t="s">
        <v>228</v>
      </c>
      <c r="H497" s="104">
        <v>79</v>
      </c>
      <c r="I497" s="90">
        <v>11443</v>
      </c>
      <c r="J497" s="90">
        <v>5076</v>
      </c>
      <c r="K497" s="90">
        <v>0</v>
      </c>
      <c r="L497" s="90">
        <v>1088</v>
      </c>
      <c r="M497" s="90">
        <v>17607</v>
      </c>
      <c r="N497" s="87"/>
      <c r="O497" s="90">
        <f t="shared" si="14"/>
        <v>1379.5887642310136</v>
      </c>
      <c r="P497" s="90">
        <f t="shared" si="15"/>
        <v>5075.660637505498</v>
      </c>
    </row>
    <row r="498" spans="1:16" hidden="1">
      <c r="A498" s="88">
        <v>470</v>
      </c>
      <c r="B498" s="88">
        <v>470165342</v>
      </c>
      <c r="C498" s="87" t="s">
        <v>222</v>
      </c>
      <c r="D498" s="88">
        <v>165</v>
      </c>
      <c r="E498" s="89" t="s">
        <v>18</v>
      </c>
      <c r="F498" s="88">
        <v>342</v>
      </c>
      <c r="G498" s="87" t="s">
        <v>229</v>
      </c>
      <c r="H498" s="104">
        <v>3</v>
      </c>
      <c r="I498" s="90">
        <v>12899</v>
      </c>
      <c r="J498" s="90">
        <v>10586</v>
      </c>
      <c r="K498" s="90">
        <v>0</v>
      </c>
      <c r="L498" s="90">
        <v>1088</v>
      </c>
      <c r="M498" s="90">
        <v>24573</v>
      </c>
      <c r="N498" s="87"/>
      <c r="O498" s="90">
        <f t="shared" si="14"/>
        <v>4424.2862886887233</v>
      </c>
      <c r="P498" s="90">
        <f t="shared" si="15"/>
        <v>10586.036424474038</v>
      </c>
    </row>
    <row r="499" spans="1:16" hidden="1">
      <c r="A499" s="88">
        <v>470</v>
      </c>
      <c r="B499" s="88">
        <v>470165344</v>
      </c>
      <c r="C499" s="87" t="s">
        <v>222</v>
      </c>
      <c r="D499" s="88">
        <v>165</v>
      </c>
      <c r="E499" s="89" t="s">
        <v>18</v>
      </c>
      <c r="F499" s="88">
        <v>344</v>
      </c>
      <c r="G499" s="87" t="s">
        <v>85</v>
      </c>
      <c r="H499" s="104">
        <v>3</v>
      </c>
      <c r="I499" s="90">
        <v>14646</v>
      </c>
      <c r="J499" s="90">
        <v>6220</v>
      </c>
      <c r="K499" s="90">
        <v>0</v>
      </c>
      <c r="L499" s="90">
        <v>1088</v>
      </c>
      <c r="M499" s="90">
        <v>21954</v>
      </c>
      <c r="N499" s="87"/>
      <c r="O499" s="90">
        <f t="shared" si="14"/>
        <v>3707.2099548222759</v>
      </c>
      <c r="P499" s="90">
        <f t="shared" si="15"/>
        <v>6219.3796777636744</v>
      </c>
    </row>
    <row r="500" spans="1:16" hidden="1">
      <c r="A500" s="88">
        <v>470</v>
      </c>
      <c r="B500" s="88">
        <v>470165346</v>
      </c>
      <c r="C500" s="87" t="s">
        <v>222</v>
      </c>
      <c r="D500" s="88">
        <v>165</v>
      </c>
      <c r="E500" s="89" t="s">
        <v>18</v>
      </c>
      <c r="F500" s="88">
        <v>346</v>
      </c>
      <c r="G500" s="87" t="s">
        <v>22</v>
      </c>
      <c r="H500" s="104">
        <v>1</v>
      </c>
      <c r="I500" s="90">
        <v>18506</v>
      </c>
      <c r="J500" s="90">
        <v>3375</v>
      </c>
      <c r="K500" s="90">
        <v>0</v>
      </c>
      <c r="L500" s="90">
        <v>1088</v>
      </c>
      <c r="M500" s="90">
        <v>22969</v>
      </c>
      <c r="N500" s="87"/>
      <c r="O500" s="90">
        <f t="shared" si="14"/>
        <v>358.8038154784881</v>
      </c>
      <c r="P500" s="90">
        <f t="shared" si="15"/>
        <v>3605.9496957584524</v>
      </c>
    </row>
    <row r="501" spans="1:16" hidden="1">
      <c r="A501" s="88">
        <v>470</v>
      </c>
      <c r="B501" s="88">
        <v>470165347</v>
      </c>
      <c r="C501" s="87" t="s">
        <v>222</v>
      </c>
      <c r="D501" s="88">
        <v>165</v>
      </c>
      <c r="E501" s="89" t="s">
        <v>18</v>
      </c>
      <c r="F501" s="88">
        <v>347</v>
      </c>
      <c r="G501" s="87" t="s">
        <v>86</v>
      </c>
      <c r="H501" s="104">
        <v>9</v>
      </c>
      <c r="I501" s="90">
        <v>12485</v>
      </c>
      <c r="J501" s="90">
        <v>6447</v>
      </c>
      <c r="K501" s="90">
        <v>0</v>
      </c>
      <c r="L501" s="90">
        <v>1088</v>
      </c>
      <c r="M501" s="90">
        <v>20020</v>
      </c>
      <c r="N501" s="87"/>
      <c r="O501" s="90">
        <f t="shared" si="14"/>
        <v>3611.4985954036638</v>
      </c>
      <c r="P501" s="90">
        <f t="shared" si="15"/>
        <v>6444.2237953074546</v>
      </c>
    </row>
    <row r="502" spans="1:16" hidden="1">
      <c r="A502" s="88">
        <v>470</v>
      </c>
      <c r="B502" s="88">
        <v>470165705</v>
      </c>
      <c r="C502" s="87" t="s">
        <v>222</v>
      </c>
      <c r="D502" s="88">
        <v>165</v>
      </c>
      <c r="E502" s="89" t="s">
        <v>18</v>
      </c>
      <c r="F502" s="88">
        <v>705</v>
      </c>
      <c r="G502" s="87" t="s">
        <v>350</v>
      </c>
      <c r="H502" s="104">
        <v>2</v>
      </c>
      <c r="I502" s="90">
        <v>11008</v>
      </c>
      <c r="J502" s="90">
        <v>7301</v>
      </c>
      <c r="K502" s="90">
        <v>0</v>
      </c>
      <c r="L502" s="90">
        <v>1088</v>
      </c>
      <c r="M502" s="90">
        <v>19397</v>
      </c>
      <c r="N502" s="87"/>
      <c r="O502" s="90">
        <f t="shared" si="14"/>
        <v>2703.8100378703311</v>
      </c>
      <c r="P502" s="90">
        <f t="shared" si="15"/>
        <v>7356.7086504975487</v>
      </c>
    </row>
    <row r="503" spans="1:16" hidden="1">
      <c r="A503" s="88">
        <v>474</v>
      </c>
      <c r="B503" s="88">
        <v>474097057</v>
      </c>
      <c r="C503" s="87" t="s">
        <v>230</v>
      </c>
      <c r="D503" s="88">
        <v>97</v>
      </c>
      <c r="E503" s="89" t="s">
        <v>231</v>
      </c>
      <c r="F503" s="88">
        <v>57</v>
      </c>
      <c r="G503" s="87" t="s">
        <v>14</v>
      </c>
      <c r="H503" s="104">
        <v>2</v>
      </c>
      <c r="I503" s="90">
        <v>16231</v>
      </c>
      <c r="J503" s="90">
        <v>480</v>
      </c>
      <c r="K503" s="90">
        <v>0</v>
      </c>
      <c r="L503" s="90">
        <v>1088</v>
      </c>
      <c r="M503" s="90">
        <v>17799</v>
      </c>
      <c r="N503" s="87"/>
      <c r="O503" s="90">
        <f t="shared" si="14"/>
        <v>248.46870632488208</v>
      </c>
      <c r="P503" s="90">
        <f t="shared" si="15"/>
        <v>855.15629234430162</v>
      </c>
    </row>
    <row r="504" spans="1:16" hidden="1">
      <c r="A504" s="88">
        <v>474</v>
      </c>
      <c r="B504" s="88">
        <v>474097064</v>
      </c>
      <c r="C504" s="87" t="s">
        <v>230</v>
      </c>
      <c r="D504" s="88">
        <v>97</v>
      </c>
      <c r="E504" s="89" t="s">
        <v>231</v>
      </c>
      <c r="F504" s="88">
        <v>64</v>
      </c>
      <c r="G504" s="87" t="s">
        <v>107</v>
      </c>
      <c r="H504" s="104">
        <v>2</v>
      </c>
      <c r="I504" s="90">
        <v>11611</v>
      </c>
      <c r="J504" s="90">
        <v>1700</v>
      </c>
      <c r="K504" s="90">
        <v>0</v>
      </c>
      <c r="L504" s="90">
        <v>1088</v>
      </c>
      <c r="M504" s="90">
        <v>14399</v>
      </c>
      <c r="N504" s="87"/>
      <c r="O504" s="90">
        <f t="shared" si="14"/>
        <v>475.8887364143211</v>
      </c>
      <c r="P504" s="90">
        <f t="shared" si="15"/>
        <v>1925.0185359552688</v>
      </c>
    </row>
    <row r="505" spans="1:16" hidden="1">
      <c r="A505" s="88">
        <v>474</v>
      </c>
      <c r="B505" s="88">
        <v>474097097</v>
      </c>
      <c r="C505" s="87" t="s">
        <v>230</v>
      </c>
      <c r="D505" s="88">
        <v>97</v>
      </c>
      <c r="E505" s="89" t="s">
        <v>231</v>
      </c>
      <c r="F505" s="88">
        <v>97</v>
      </c>
      <c r="G505" s="87" t="s">
        <v>231</v>
      </c>
      <c r="H505" s="104">
        <v>249</v>
      </c>
      <c r="I505" s="90">
        <v>14849</v>
      </c>
      <c r="J505" s="90">
        <v>0</v>
      </c>
      <c r="K505" s="90">
        <v>0</v>
      </c>
      <c r="L505" s="90">
        <v>1088</v>
      </c>
      <c r="M505" s="90">
        <v>15937</v>
      </c>
      <c r="N505" s="87"/>
      <c r="O505" s="90">
        <f t="shared" si="14"/>
        <v>0</v>
      </c>
      <c r="P505" s="90">
        <f t="shared" si="15"/>
        <v>174.96794129670525</v>
      </c>
    </row>
    <row r="506" spans="1:16" hidden="1">
      <c r="A506" s="88">
        <v>474</v>
      </c>
      <c r="B506" s="88">
        <v>474097103</v>
      </c>
      <c r="C506" s="87" t="s">
        <v>230</v>
      </c>
      <c r="D506" s="88">
        <v>97</v>
      </c>
      <c r="E506" s="89" t="s">
        <v>231</v>
      </c>
      <c r="F506" s="88">
        <v>103</v>
      </c>
      <c r="G506" s="87" t="s">
        <v>232</v>
      </c>
      <c r="H506" s="104">
        <v>20</v>
      </c>
      <c r="I506" s="90">
        <v>14439</v>
      </c>
      <c r="J506" s="90">
        <v>422</v>
      </c>
      <c r="K506" s="90">
        <v>0</v>
      </c>
      <c r="L506" s="90">
        <v>1088</v>
      </c>
      <c r="M506" s="90">
        <v>15949</v>
      </c>
      <c r="N506" s="87"/>
      <c r="O506" s="90">
        <f t="shared" si="14"/>
        <v>47.723022400270565</v>
      </c>
      <c r="P506" s="90">
        <f t="shared" si="15"/>
        <v>585.76796769551584</v>
      </c>
    </row>
    <row r="507" spans="1:16" hidden="1">
      <c r="A507" s="88">
        <v>474</v>
      </c>
      <c r="B507" s="88">
        <v>474097153</v>
      </c>
      <c r="C507" s="87" t="s">
        <v>230</v>
      </c>
      <c r="D507" s="88">
        <v>97</v>
      </c>
      <c r="E507" s="89" t="s">
        <v>231</v>
      </c>
      <c r="F507" s="88">
        <v>153</v>
      </c>
      <c r="G507" s="87" t="s">
        <v>112</v>
      </c>
      <c r="H507" s="104">
        <v>41</v>
      </c>
      <c r="I507" s="90">
        <v>13830</v>
      </c>
      <c r="J507" s="90">
        <v>36</v>
      </c>
      <c r="K507" s="90">
        <v>0</v>
      </c>
      <c r="L507" s="90">
        <v>1088</v>
      </c>
      <c r="M507" s="90">
        <v>14954</v>
      </c>
      <c r="N507" s="87"/>
      <c r="O507" s="90">
        <f t="shared" si="14"/>
        <v>35.362392484363227</v>
      </c>
      <c r="P507" s="90">
        <f t="shared" si="15"/>
        <v>731.76514158089412</v>
      </c>
    </row>
    <row r="508" spans="1:16" hidden="1">
      <c r="A508" s="88">
        <v>474</v>
      </c>
      <c r="B508" s="88">
        <v>474097162</v>
      </c>
      <c r="C508" s="87" t="s">
        <v>230</v>
      </c>
      <c r="D508" s="88">
        <v>97</v>
      </c>
      <c r="E508" s="89" t="s">
        <v>231</v>
      </c>
      <c r="F508" s="88">
        <v>162</v>
      </c>
      <c r="G508" s="87" t="s">
        <v>233</v>
      </c>
      <c r="H508" s="104">
        <v>17</v>
      </c>
      <c r="I508" s="90">
        <v>12523</v>
      </c>
      <c r="J508" s="90">
        <v>3235</v>
      </c>
      <c r="K508" s="90">
        <v>0</v>
      </c>
      <c r="L508" s="90">
        <v>1088</v>
      </c>
      <c r="M508" s="90">
        <v>16846</v>
      </c>
      <c r="N508" s="87"/>
      <c r="O508" s="90">
        <f t="shared" si="14"/>
        <v>2181.5576919408559</v>
      </c>
      <c r="P508" s="90">
        <f t="shared" si="15"/>
        <v>3326.8313451966696</v>
      </c>
    </row>
    <row r="509" spans="1:16" hidden="1">
      <c r="A509" s="88">
        <v>474</v>
      </c>
      <c r="B509" s="88">
        <v>474097343</v>
      </c>
      <c r="C509" s="87" t="s">
        <v>230</v>
      </c>
      <c r="D509" s="88">
        <v>97</v>
      </c>
      <c r="E509" s="89" t="s">
        <v>231</v>
      </c>
      <c r="F509" s="88">
        <v>343</v>
      </c>
      <c r="G509" s="87" t="s">
        <v>234</v>
      </c>
      <c r="H509" s="104">
        <v>13</v>
      </c>
      <c r="I509" s="90">
        <v>12303</v>
      </c>
      <c r="J509" s="90">
        <v>957</v>
      </c>
      <c r="K509" s="90">
        <v>0</v>
      </c>
      <c r="L509" s="90">
        <v>1088</v>
      </c>
      <c r="M509" s="90">
        <v>14348</v>
      </c>
      <c r="N509" s="87"/>
      <c r="O509" s="90">
        <f t="shared" si="14"/>
        <v>315.19910165951114</v>
      </c>
      <c r="P509" s="90">
        <f t="shared" si="15"/>
        <v>1682.6554342210202</v>
      </c>
    </row>
    <row r="510" spans="1:16" hidden="1">
      <c r="A510" s="88">
        <v>474</v>
      </c>
      <c r="B510" s="88">
        <v>474097610</v>
      </c>
      <c r="C510" s="87" t="s">
        <v>230</v>
      </c>
      <c r="D510" s="88">
        <v>97</v>
      </c>
      <c r="E510" s="89" t="s">
        <v>231</v>
      </c>
      <c r="F510" s="88">
        <v>610</v>
      </c>
      <c r="G510" s="87" t="s">
        <v>235</v>
      </c>
      <c r="H510" s="104">
        <v>14</v>
      </c>
      <c r="I510" s="90">
        <v>11844</v>
      </c>
      <c r="J510" s="90">
        <v>2747</v>
      </c>
      <c r="K510" s="90">
        <v>0</v>
      </c>
      <c r="L510" s="90">
        <v>1088</v>
      </c>
      <c r="M510" s="90">
        <v>15679</v>
      </c>
      <c r="N510" s="87"/>
      <c r="O510" s="90">
        <f t="shared" si="14"/>
        <v>1091.2004870394067</v>
      </c>
      <c r="P510" s="90">
        <f t="shared" si="15"/>
        <v>2747.2483719299762</v>
      </c>
    </row>
    <row r="511" spans="1:16" hidden="1">
      <c r="A511" s="88">
        <v>474</v>
      </c>
      <c r="B511" s="88">
        <v>474097615</v>
      </c>
      <c r="C511" s="87" t="s">
        <v>230</v>
      </c>
      <c r="D511" s="88">
        <v>97</v>
      </c>
      <c r="E511" s="89" t="s">
        <v>231</v>
      </c>
      <c r="F511" s="88">
        <v>615</v>
      </c>
      <c r="G511" s="87" t="s">
        <v>236</v>
      </c>
      <c r="H511" s="104">
        <v>3</v>
      </c>
      <c r="I511" s="90">
        <v>14888</v>
      </c>
      <c r="J511" s="90">
        <v>1205</v>
      </c>
      <c r="K511" s="90">
        <v>0</v>
      </c>
      <c r="L511" s="90">
        <v>1088</v>
      </c>
      <c r="M511" s="90">
        <v>17181</v>
      </c>
      <c r="N511" s="87"/>
      <c r="O511" s="90">
        <f t="shared" si="14"/>
        <v>894.17733698230586</v>
      </c>
      <c r="P511" s="90">
        <f t="shared" si="15"/>
        <v>2418.7790471214066</v>
      </c>
    </row>
    <row r="512" spans="1:16" hidden="1">
      <c r="A512" s="88">
        <v>474</v>
      </c>
      <c r="B512" s="88">
        <v>474097616</v>
      </c>
      <c r="C512" s="87" t="s">
        <v>230</v>
      </c>
      <c r="D512" s="88">
        <v>97</v>
      </c>
      <c r="E512" s="89" t="s">
        <v>231</v>
      </c>
      <c r="F512" s="88">
        <v>616</v>
      </c>
      <c r="G512" s="87" t="s">
        <v>87</v>
      </c>
      <c r="H512" s="104">
        <v>1</v>
      </c>
      <c r="I512" s="90">
        <v>16406</v>
      </c>
      <c r="J512" s="90">
        <v>5742</v>
      </c>
      <c r="K512" s="90">
        <v>0</v>
      </c>
      <c r="L512" s="90">
        <v>1088</v>
      </c>
      <c r="M512" s="90">
        <v>23236</v>
      </c>
      <c r="N512" s="87"/>
      <c r="O512" s="90">
        <f t="shared" si="14"/>
        <v>1850.0069145099151</v>
      </c>
      <c r="P512" s="90">
        <f t="shared" si="15"/>
        <v>6374.0333575086188</v>
      </c>
    </row>
    <row r="513" spans="1:16" hidden="1">
      <c r="A513" s="88">
        <v>474</v>
      </c>
      <c r="B513" s="88">
        <v>474097620</v>
      </c>
      <c r="C513" s="87" t="s">
        <v>230</v>
      </c>
      <c r="D513" s="88">
        <v>97</v>
      </c>
      <c r="E513" s="89" t="s">
        <v>231</v>
      </c>
      <c r="F513" s="88">
        <v>620</v>
      </c>
      <c r="G513" s="87" t="s">
        <v>121</v>
      </c>
      <c r="H513" s="104">
        <v>4</v>
      </c>
      <c r="I513" s="90">
        <v>14056</v>
      </c>
      <c r="J513" s="90">
        <v>7671</v>
      </c>
      <c r="K513" s="90">
        <v>0</v>
      </c>
      <c r="L513" s="90">
        <v>1088</v>
      </c>
      <c r="M513" s="90">
        <v>22815</v>
      </c>
      <c r="N513" s="87"/>
      <c r="O513" s="90">
        <f t="shared" si="14"/>
        <v>5647.3460623626379</v>
      </c>
      <c r="P513" s="90">
        <f t="shared" si="15"/>
        <v>8168.0420938723692</v>
      </c>
    </row>
    <row r="514" spans="1:16" hidden="1">
      <c r="A514" s="88">
        <v>474</v>
      </c>
      <c r="B514" s="88">
        <v>474097673</v>
      </c>
      <c r="C514" s="87" t="s">
        <v>230</v>
      </c>
      <c r="D514" s="88">
        <v>97</v>
      </c>
      <c r="E514" s="89" t="s">
        <v>231</v>
      </c>
      <c r="F514" s="88">
        <v>673</v>
      </c>
      <c r="G514" s="87" t="s">
        <v>143</v>
      </c>
      <c r="H514" s="104">
        <v>1</v>
      </c>
      <c r="I514" s="90">
        <v>9754</v>
      </c>
      <c r="J514" s="90">
        <v>6263</v>
      </c>
      <c r="K514" s="90">
        <v>0</v>
      </c>
      <c r="L514" s="90">
        <v>1088</v>
      </c>
      <c r="M514" s="90">
        <v>17105</v>
      </c>
      <c r="N514" s="87"/>
      <c r="O514" s="90">
        <f t="shared" si="14"/>
        <v>2141.5861193362634</v>
      </c>
      <c r="P514" s="90">
        <f t="shared" si="15"/>
        <v>6262.7581884941919</v>
      </c>
    </row>
    <row r="515" spans="1:16" hidden="1">
      <c r="A515" s="88">
        <v>474</v>
      </c>
      <c r="B515" s="88">
        <v>474097720</v>
      </c>
      <c r="C515" s="87" t="s">
        <v>230</v>
      </c>
      <c r="D515" s="88">
        <v>97</v>
      </c>
      <c r="E515" s="89" t="s">
        <v>231</v>
      </c>
      <c r="F515" s="88">
        <v>720</v>
      </c>
      <c r="G515" s="87" t="s">
        <v>237</v>
      </c>
      <c r="H515" s="104">
        <v>10</v>
      </c>
      <c r="I515" s="90">
        <v>13741</v>
      </c>
      <c r="J515" s="90">
        <v>3022</v>
      </c>
      <c r="K515" s="90">
        <v>0</v>
      </c>
      <c r="L515" s="90">
        <v>1088</v>
      </c>
      <c r="M515" s="90">
        <v>17851</v>
      </c>
      <c r="N515" s="87"/>
      <c r="O515" s="90">
        <f t="shared" si="14"/>
        <v>1485.3983665873529</v>
      </c>
      <c r="P515" s="90">
        <f t="shared" si="15"/>
        <v>3857.2746616288168</v>
      </c>
    </row>
    <row r="516" spans="1:16" hidden="1">
      <c r="A516" s="88">
        <v>474</v>
      </c>
      <c r="B516" s="88">
        <v>474097735</v>
      </c>
      <c r="C516" s="87" t="s">
        <v>230</v>
      </c>
      <c r="D516" s="88">
        <v>97</v>
      </c>
      <c r="E516" s="89" t="s">
        <v>231</v>
      </c>
      <c r="F516" s="88">
        <v>735</v>
      </c>
      <c r="G516" s="87" t="s">
        <v>125</v>
      </c>
      <c r="H516" s="104">
        <v>14</v>
      </c>
      <c r="I516" s="90">
        <v>13396</v>
      </c>
      <c r="J516" s="90">
        <v>6316</v>
      </c>
      <c r="K516" s="90">
        <v>0</v>
      </c>
      <c r="L516" s="90">
        <v>1088</v>
      </c>
      <c r="M516" s="90">
        <v>20800</v>
      </c>
      <c r="N516" s="87"/>
      <c r="O516" s="90">
        <f t="shared" si="14"/>
        <v>2175.211289041732</v>
      </c>
      <c r="P516" s="90">
        <f t="shared" si="15"/>
        <v>6316.0017620711988</v>
      </c>
    </row>
    <row r="517" spans="1:16" hidden="1">
      <c r="A517" s="88">
        <v>474</v>
      </c>
      <c r="B517" s="88">
        <v>474097753</v>
      </c>
      <c r="C517" s="87" t="s">
        <v>230</v>
      </c>
      <c r="D517" s="88">
        <v>97</v>
      </c>
      <c r="E517" s="89" t="s">
        <v>231</v>
      </c>
      <c r="F517" s="88">
        <v>753</v>
      </c>
      <c r="G517" s="87" t="s">
        <v>238</v>
      </c>
      <c r="H517" s="104">
        <v>2</v>
      </c>
      <c r="I517" s="90">
        <v>11611</v>
      </c>
      <c r="J517" s="90">
        <v>4714</v>
      </c>
      <c r="K517" s="90">
        <v>0</v>
      </c>
      <c r="L517" s="90">
        <v>1088</v>
      </c>
      <c r="M517" s="90">
        <v>17413</v>
      </c>
      <c r="N517" s="87"/>
      <c r="O517" s="90">
        <f t="shared" si="14"/>
        <v>2566.8533096678675</v>
      </c>
      <c r="P517" s="90">
        <f t="shared" si="15"/>
        <v>4795.9132660286486</v>
      </c>
    </row>
    <row r="518" spans="1:16" hidden="1">
      <c r="A518" s="88">
        <v>474</v>
      </c>
      <c r="B518" s="88">
        <v>474097775</v>
      </c>
      <c r="C518" s="87" t="s">
        <v>230</v>
      </c>
      <c r="D518" s="88">
        <v>97</v>
      </c>
      <c r="E518" s="89" t="s">
        <v>231</v>
      </c>
      <c r="F518" s="88">
        <v>775</v>
      </c>
      <c r="G518" s="87" t="s">
        <v>126</v>
      </c>
      <c r="H518" s="104">
        <v>2</v>
      </c>
      <c r="I518" s="90">
        <v>14984</v>
      </c>
      <c r="J518" s="90">
        <v>4224</v>
      </c>
      <c r="K518" s="90">
        <v>0</v>
      </c>
      <c r="L518" s="90">
        <v>1088</v>
      </c>
      <c r="M518" s="90">
        <v>20296</v>
      </c>
      <c r="N518" s="87"/>
      <c r="O518" s="90">
        <f t="shared" si="14"/>
        <v>1365.5336928103661</v>
      </c>
      <c r="P518" s="90">
        <f t="shared" si="15"/>
        <v>4221.988771112432</v>
      </c>
    </row>
    <row r="519" spans="1:16" hidden="1">
      <c r="A519" s="88">
        <v>478</v>
      </c>
      <c r="B519" s="88">
        <v>478352056</v>
      </c>
      <c r="C519" s="87" t="s">
        <v>240</v>
      </c>
      <c r="D519" s="88">
        <v>352</v>
      </c>
      <c r="E519" s="89" t="s">
        <v>241</v>
      </c>
      <c r="F519" s="88">
        <v>56</v>
      </c>
      <c r="G519" s="87" t="s">
        <v>139</v>
      </c>
      <c r="H519" s="104">
        <v>1</v>
      </c>
      <c r="I519" s="90">
        <v>14056</v>
      </c>
      <c r="J519" s="90">
        <v>5355</v>
      </c>
      <c r="K519" s="90">
        <v>0</v>
      </c>
      <c r="L519" s="90">
        <v>1088</v>
      </c>
      <c r="M519" s="90">
        <v>20499</v>
      </c>
      <c r="N519" s="87"/>
      <c r="O519" s="90">
        <f t="shared" si="14"/>
        <v>2227.692879061964</v>
      </c>
      <c r="P519" s="90">
        <f t="shared" si="15"/>
        <v>5460.5656735740595</v>
      </c>
    </row>
    <row r="520" spans="1:16" hidden="1">
      <c r="A520" s="88">
        <v>478</v>
      </c>
      <c r="B520" s="88">
        <v>478352064</v>
      </c>
      <c r="C520" s="87" t="s">
        <v>240</v>
      </c>
      <c r="D520" s="88">
        <v>352</v>
      </c>
      <c r="E520" s="89" t="s">
        <v>241</v>
      </c>
      <c r="F520" s="88">
        <v>64</v>
      </c>
      <c r="G520" s="87" t="s">
        <v>107</v>
      </c>
      <c r="H520" s="104">
        <v>1</v>
      </c>
      <c r="I520" s="90">
        <v>13604</v>
      </c>
      <c r="J520" s="90">
        <v>1992</v>
      </c>
      <c r="K520" s="90">
        <v>0</v>
      </c>
      <c r="L520" s="90">
        <v>1088</v>
      </c>
      <c r="M520" s="90">
        <v>16684</v>
      </c>
      <c r="N520" s="87"/>
      <c r="O520" s="90">
        <f t="shared" si="14"/>
        <v>557.57388426323632</v>
      </c>
      <c r="P520" s="90">
        <f t="shared" si="15"/>
        <v>2255.4433005887058</v>
      </c>
    </row>
    <row r="521" spans="1:16" hidden="1">
      <c r="A521" s="88">
        <v>478</v>
      </c>
      <c r="B521" s="88">
        <v>478352067</v>
      </c>
      <c r="C521" s="87" t="s">
        <v>240</v>
      </c>
      <c r="D521" s="88">
        <v>352</v>
      </c>
      <c r="E521" s="89" t="s">
        <v>241</v>
      </c>
      <c r="F521" s="88">
        <v>67</v>
      </c>
      <c r="G521" s="87" t="s">
        <v>242</v>
      </c>
      <c r="H521" s="104">
        <v>2</v>
      </c>
      <c r="I521" s="90">
        <v>9754</v>
      </c>
      <c r="J521" s="90">
        <v>10138</v>
      </c>
      <c r="K521" s="90">
        <v>0</v>
      </c>
      <c r="L521" s="90">
        <v>1088</v>
      </c>
      <c r="M521" s="90">
        <v>20980</v>
      </c>
      <c r="N521" s="87"/>
      <c r="O521" s="90">
        <f t="shared" si="14"/>
        <v>7416.0951424665072</v>
      </c>
      <c r="P521" s="90">
        <f t="shared" si="15"/>
        <v>10137.803621692467</v>
      </c>
    </row>
    <row r="522" spans="1:16" hidden="1">
      <c r="A522" s="88">
        <v>478</v>
      </c>
      <c r="B522" s="88">
        <v>478352097</v>
      </c>
      <c r="C522" s="87" t="s">
        <v>240</v>
      </c>
      <c r="D522" s="88">
        <v>352</v>
      </c>
      <c r="E522" s="89" t="s">
        <v>241</v>
      </c>
      <c r="F522" s="88">
        <v>97</v>
      </c>
      <c r="G522" s="87" t="s">
        <v>231</v>
      </c>
      <c r="H522" s="104">
        <v>8</v>
      </c>
      <c r="I522" s="90">
        <v>12717</v>
      </c>
      <c r="J522" s="90">
        <v>0</v>
      </c>
      <c r="K522" s="90">
        <v>0</v>
      </c>
      <c r="L522" s="90">
        <v>1088</v>
      </c>
      <c r="M522" s="90">
        <v>13805</v>
      </c>
      <c r="N522" s="87"/>
      <c r="O522" s="90">
        <f t="shared" ref="O522:O585" si="16">IF(VLOOKUP($F522,rabovefnd,16)&lt;100,0,((VLOOKUP($F522,rabovefnd,16)/100*$I522)-$I522))</f>
        <v>0</v>
      </c>
      <c r="P522" s="90">
        <f t="shared" ref="P522:P585" si="17">IF(VLOOKUP($F522,rabovefnd,17)&lt;100,0,((VLOOKUP($F522,rabovefnd,17)/100*$I522)-$I522))</f>
        <v>149.84627311402801</v>
      </c>
    </row>
    <row r="523" spans="1:16" hidden="1">
      <c r="A523" s="88">
        <v>478</v>
      </c>
      <c r="B523" s="88">
        <v>478352125</v>
      </c>
      <c r="C523" s="87" t="s">
        <v>240</v>
      </c>
      <c r="D523" s="88">
        <v>352</v>
      </c>
      <c r="E523" s="89" t="s">
        <v>241</v>
      </c>
      <c r="F523" s="88">
        <v>125</v>
      </c>
      <c r="G523" s="87" t="s">
        <v>110</v>
      </c>
      <c r="H523" s="104">
        <v>29</v>
      </c>
      <c r="I523" s="90">
        <v>11473</v>
      </c>
      <c r="J523" s="90">
        <v>6372</v>
      </c>
      <c r="K523" s="90">
        <v>0</v>
      </c>
      <c r="L523" s="90">
        <v>1088</v>
      </c>
      <c r="M523" s="90">
        <v>18933</v>
      </c>
      <c r="N523" s="87"/>
      <c r="O523" s="90">
        <f t="shared" si="16"/>
        <v>3753.0159930212649</v>
      </c>
      <c r="P523" s="90">
        <f t="shared" si="17"/>
        <v>7133.8064240642379</v>
      </c>
    </row>
    <row r="524" spans="1:16" hidden="1">
      <c r="A524" s="88">
        <v>478</v>
      </c>
      <c r="B524" s="88">
        <v>478352141</v>
      </c>
      <c r="C524" s="87" t="s">
        <v>240</v>
      </c>
      <c r="D524" s="88">
        <v>352</v>
      </c>
      <c r="E524" s="89" t="s">
        <v>241</v>
      </c>
      <c r="F524" s="88">
        <v>141</v>
      </c>
      <c r="G524" s="87" t="s">
        <v>111</v>
      </c>
      <c r="H524" s="104">
        <v>6</v>
      </c>
      <c r="I524" s="90">
        <v>11240</v>
      </c>
      <c r="J524" s="90">
        <v>5865</v>
      </c>
      <c r="K524" s="90">
        <v>0</v>
      </c>
      <c r="L524" s="90">
        <v>1088</v>
      </c>
      <c r="M524" s="90">
        <v>18193</v>
      </c>
      <c r="N524" s="87"/>
      <c r="O524" s="90">
        <f t="shared" si="16"/>
        <v>4871.5227614228133</v>
      </c>
      <c r="P524" s="90">
        <f t="shared" si="17"/>
        <v>6438.0748294151817</v>
      </c>
    </row>
    <row r="525" spans="1:16" hidden="1">
      <c r="A525" s="88">
        <v>478</v>
      </c>
      <c r="B525" s="88">
        <v>478352153</v>
      </c>
      <c r="C525" s="87" t="s">
        <v>240</v>
      </c>
      <c r="D525" s="88">
        <v>352</v>
      </c>
      <c r="E525" s="89" t="s">
        <v>241</v>
      </c>
      <c r="F525" s="88">
        <v>153</v>
      </c>
      <c r="G525" s="87" t="s">
        <v>112</v>
      </c>
      <c r="H525" s="104">
        <v>43</v>
      </c>
      <c r="I525" s="90">
        <v>12078</v>
      </c>
      <c r="J525" s="90">
        <v>31</v>
      </c>
      <c r="K525" s="90">
        <v>0</v>
      </c>
      <c r="L525" s="90">
        <v>1088</v>
      </c>
      <c r="M525" s="90">
        <v>13197</v>
      </c>
      <c r="N525" s="87"/>
      <c r="O525" s="90">
        <f t="shared" si="16"/>
        <v>30.882644716279174</v>
      </c>
      <c r="P525" s="90">
        <f t="shared" si="17"/>
        <v>639.06430802704563</v>
      </c>
    </row>
    <row r="526" spans="1:16" hidden="1">
      <c r="A526" s="88">
        <v>478</v>
      </c>
      <c r="B526" s="88">
        <v>478352158</v>
      </c>
      <c r="C526" s="87" t="s">
        <v>240</v>
      </c>
      <c r="D526" s="88">
        <v>352</v>
      </c>
      <c r="E526" s="89" t="s">
        <v>241</v>
      </c>
      <c r="F526" s="88">
        <v>158</v>
      </c>
      <c r="G526" s="87" t="s">
        <v>113</v>
      </c>
      <c r="H526" s="104">
        <v>54</v>
      </c>
      <c r="I526" s="90">
        <v>11865</v>
      </c>
      <c r="J526" s="90">
        <v>6979</v>
      </c>
      <c r="K526" s="90">
        <v>0</v>
      </c>
      <c r="L526" s="90">
        <v>1088</v>
      </c>
      <c r="M526" s="90">
        <v>19932</v>
      </c>
      <c r="N526" s="87"/>
      <c r="O526" s="90">
        <f t="shared" si="16"/>
        <v>3463.4426069173642</v>
      </c>
      <c r="P526" s="90">
        <f t="shared" si="17"/>
        <v>7177.7472536253008</v>
      </c>
    </row>
    <row r="527" spans="1:16" hidden="1">
      <c r="A527" s="88">
        <v>478</v>
      </c>
      <c r="B527" s="88">
        <v>478352160</v>
      </c>
      <c r="C527" s="87" t="s">
        <v>240</v>
      </c>
      <c r="D527" s="88">
        <v>352</v>
      </c>
      <c r="E527" s="89" t="s">
        <v>241</v>
      </c>
      <c r="F527" s="88">
        <v>160</v>
      </c>
      <c r="G527" s="87" t="s">
        <v>140</v>
      </c>
      <c r="H527" s="104">
        <v>1</v>
      </c>
      <c r="I527" s="90">
        <v>16013.193512137581</v>
      </c>
      <c r="J527" s="90">
        <v>218</v>
      </c>
      <c r="K527" s="90">
        <v>0</v>
      </c>
      <c r="L527" s="90">
        <v>1088</v>
      </c>
      <c r="M527" s="90">
        <v>17319.193512137579</v>
      </c>
      <c r="N527" s="87"/>
      <c r="O527" s="90">
        <f t="shared" si="16"/>
        <v>0</v>
      </c>
      <c r="P527" s="90">
        <f t="shared" si="17"/>
        <v>645.70112988437722</v>
      </c>
    </row>
    <row r="528" spans="1:16" hidden="1">
      <c r="A528" s="88">
        <v>478</v>
      </c>
      <c r="B528" s="88">
        <v>478352162</v>
      </c>
      <c r="C528" s="87" t="s">
        <v>240</v>
      </c>
      <c r="D528" s="88">
        <v>352</v>
      </c>
      <c r="E528" s="89" t="s">
        <v>241</v>
      </c>
      <c r="F528" s="88">
        <v>162</v>
      </c>
      <c r="G528" s="87" t="s">
        <v>233</v>
      </c>
      <c r="H528" s="104">
        <v>12</v>
      </c>
      <c r="I528" s="90">
        <v>11360</v>
      </c>
      <c r="J528" s="90">
        <v>2935</v>
      </c>
      <c r="K528" s="90">
        <v>0</v>
      </c>
      <c r="L528" s="90">
        <v>1088</v>
      </c>
      <c r="M528" s="90">
        <v>15383</v>
      </c>
      <c r="N528" s="87"/>
      <c r="O528" s="90">
        <f t="shared" si="16"/>
        <v>1978.9583470772286</v>
      </c>
      <c r="P528" s="90">
        <f t="shared" si="17"/>
        <v>3017.8714430595046</v>
      </c>
    </row>
    <row r="529" spans="1:16" hidden="1">
      <c r="A529" s="88">
        <v>478</v>
      </c>
      <c r="B529" s="88">
        <v>478352170</v>
      </c>
      <c r="C529" s="87" t="s">
        <v>240</v>
      </c>
      <c r="D529" s="88">
        <v>352</v>
      </c>
      <c r="E529" s="89" t="s">
        <v>241</v>
      </c>
      <c r="F529" s="88">
        <v>170</v>
      </c>
      <c r="G529" s="87" t="s">
        <v>67</v>
      </c>
      <c r="H529" s="104">
        <v>4</v>
      </c>
      <c r="I529" s="90">
        <v>10373</v>
      </c>
      <c r="J529" s="90">
        <v>2666</v>
      </c>
      <c r="K529" s="90">
        <v>0</v>
      </c>
      <c r="L529" s="90">
        <v>1088</v>
      </c>
      <c r="M529" s="90">
        <v>14127</v>
      </c>
      <c r="N529" s="87"/>
      <c r="O529" s="90">
        <f t="shared" si="16"/>
        <v>2237.775624898939</v>
      </c>
      <c r="P529" s="90">
        <f t="shared" si="17"/>
        <v>4052.0680084240885</v>
      </c>
    </row>
    <row r="530" spans="1:16" hidden="1">
      <c r="A530" s="88">
        <v>478</v>
      </c>
      <c r="B530" s="88">
        <v>478352174</v>
      </c>
      <c r="C530" s="87" t="s">
        <v>240</v>
      </c>
      <c r="D530" s="88">
        <v>352</v>
      </c>
      <c r="E530" s="89" t="s">
        <v>241</v>
      </c>
      <c r="F530" s="88">
        <v>174</v>
      </c>
      <c r="G530" s="87" t="s">
        <v>114</v>
      </c>
      <c r="H530" s="104">
        <v>11</v>
      </c>
      <c r="I530" s="90">
        <v>11276</v>
      </c>
      <c r="J530" s="90">
        <v>8084</v>
      </c>
      <c r="K530" s="90">
        <v>0</v>
      </c>
      <c r="L530" s="90">
        <v>1088</v>
      </c>
      <c r="M530" s="90">
        <v>20448</v>
      </c>
      <c r="N530" s="87"/>
      <c r="O530" s="90">
        <f t="shared" si="16"/>
        <v>3517.7900236663609</v>
      </c>
      <c r="P530" s="90">
        <f t="shared" si="17"/>
        <v>8075.9238412484883</v>
      </c>
    </row>
    <row r="531" spans="1:16" hidden="1">
      <c r="A531" s="88">
        <v>478</v>
      </c>
      <c r="B531" s="88">
        <v>478352288</v>
      </c>
      <c r="C531" s="87" t="s">
        <v>240</v>
      </c>
      <c r="D531" s="88">
        <v>352</v>
      </c>
      <c r="E531" s="89" t="s">
        <v>241</v>
      </c>
      <c r="F531" s="88">
        <v>288</v>
      </c>
      <c r="G531" s="87" t="s">
        <v>70</v>
      </c>
      <c r="H531" s="104">
        <v>2</v>
      </c>
      <c r="I531" s="90">
        <v>9754</v>
      </c>
      <c r="J531" s="90">
        <v>7867</v>
      </c>
      <c r="K531" s="90">
        <v>0</v>
      </c>
      <c r="L531" s="90">
        <v>1088</v>
      </c>
      <c r="M531" s="90">
        <v>18709</v>
      </c>
      <c r="N531" s="87"/>
      <c r="O531" s="90">
        <f t="shared" si="16"/>
        <v>3694.894306967919</v>
      </c>
      <c r="P531" s="90">
        <f t="shared" si="17"/>
        <v>7870.010077289262</v>
      </c>
    </row>
    <row r="532" spans="1:16" hidden="1">
      <c r="A532" s="88">
        <v>478</v>
      </c>
      <c r="B532" s="88">
        <v>478352321</v>
      </c>
      <c r="C532" s="87" t="s">
        <v>240</v>
      </c>
      <c r="D532" s="88">
        <v>352</v>
      </c>
      <c r="E532" s="89" t="s">
        <v>241</v>
      </c>
      <c r="F532" s="88">
        <v>321</v>
      </c>
      <c r="G532" s="87" t="s">
        <v>118</v>
      </c>
      <c r="H532" s="104">
        <v>1</v>
      </c>
      <c r="I532" s="90">
        <v>9754</v>
      </c>
      <c r="J532" s="90">
        <v>5035</v>
      </c>
      <c r="K532" s="90">
        <v>0</v>
      </c>
      <c r="L532" s="90">
        <v>1088</v>
      </c>
      <c r="M532" s="90">
        <v>15877</v>
      </c>
      <c r="N532" s="87"/>
      <c r="O532" s="90">
        <f t="shared" si="16"/>
        <v>4792.1923074403858</v>
      </c>
      <c r="P532" s="90">
        <f t="shared" si="17"/>
        <v>5376.5753847346132</v>
      </c>
    </row>
    <row r="533" spans="1:16" hidden="1">
      <c r="A533" s="88">
        <v>478</v>
      </c>
      <c r="B533" s="88">
        <v>478352322</v>
      </c>
      <c r="C533" s="87" t="s">
        <v>240</v>
      </c>
      <c r="D533" s="88">
        <v>352</v>
      </c>
      <c r="E533" s="89" t="s">
        <v>241</v>
      </c>
      <c r="F533" s="88">
        <v>322</v>
      </c>
      <c r="G533" s="87" t="s">
        <v>119</v>
      </c>
      <c r="H533" s="104">
        <v>2</v>
      </c>
      <c r="I533" s="90">
        <v>12800.013696969698</v>
      </c>
      <c r="J533" s="90">
        <v>7404</v>
      </c>
      <c r="K533" s="90">
        <v>0</v>
      </c>
      <c r="L533" s="90">
        <v>1088</v>
      </c>
      <c r="M533" s="90">
        <v>21292.013696969698</v>
      </c>
      <c r="N533" s="87"/>
      <c r="O533" s="90">
        <f t="shared" si="16"/>
        <v>5329.7352319583442</v>
      </c>
      <c r="P533" s="90">
        <f t="shared" si="17"/>
        <v>7399.2098933788948</v>
      </c>
    </row>
    <row r="534" spans="1:16" hidden="1">
      <c r="A534" s="88">
        <v>478</v>
      </c>
      <c r="B534" s="88">
        <v>478352326</v>
      </c>
      <c r="C534" s="87" t="s">
        <v>240</v>
      </c>
      <c r="D534" s="88">
        <v>352</v>
      </c>
      <c r="E534" s="89" t="s">
        <v>241</v>
      </c>
      <c r="F534" s="88">
        <v>326</v>
      </c>
      <c r="G534" s="87" t="s">
        <v>120</v>
      </c>
      <c r="H534" s="104">
        <v>3</v>
      </c>
      <c r="I534" s="90">
        <v>11611</v>
      </c>
      <c r="J534" s="90">
        <v>4878</v>
      </c>
      <c r="K534" s="90">
        <v>0</v>
      </c>
      <c r="L534" s="90">
        <v>1088</v>
      </c>
      <c r="M534" s="90">
        <v>17577</v>
      </c>
      <c r="N534" s="87"/>
      <c r="O534" s="90">
        <f t="shared" si="16"/>
        <v>2108.8188681451265</v>
      </c>
      <c r="P534" s="90">
        <f t="shared" si="17"/>
        <v>4876.8245712168355</v>
      </c>
    </row>
    <row r="535" spans="1:16" hidden="1">
      <c r="A535" s="88">
        <v>478</v>
      </c>
      <c r="B535" s="88">
        <v>478352348</v>
      </c>
      <c r="C535" s="87" t="s">
        <v>240</v>
      </c>
      <c r="D535" s="88">
        <v>352</v>
      </c>
      <c r="E535" s="89" t="s">
        <v>241</v>
      </c>
      <c r="F535" s="88">
        <v>348</v>
      </c>
      <c r="G535" s="87" t="s">
        <v>104</v>
      </c>
      <c r="H535" s="104">
        <v>10</v>
      </c>
      <c r="I535" s="90">
        <v>13252</v>
      </c>
      <c r="J535" s="90">
        <v>0</v>
      </c>
      <c r="K535" s="90">
        <v>0</v>
      </c>
      <c r="L535" s="90">
        <v>1088</v>
      </c>
      <c r="M535" s="90">
        <v>14340</v>
      </c>
      <c r="N535" s="87"/>
      <c r="O535" s="90">
        <f t="shared" si="16"/>
        <v>0</v>
      </c>
      <c r="P535" s="90">
        <f t="shared" si="17"/>
        <v>259.48915188640967</v>
      </c>
    </row>
    <row r="536" spans="1:16" hidden="1">
      <c r="A536" s="88">
        <v>478</v>
      </c>
      <c r="B536" s="88">
        <v>478352352</v>
      </c>
      <c r="C536" s="87" t="s">
        <v>240</v>
      </c>
      <c r="D536" s="88">
        <v>352</v>
      </c>
      <c r="E536" s="89" t="s">
        <v>241</v>
      </c>
      <c r="F536" s="88">
        <v>352</v>
      </c>
      <c r="G536" s="87" t="s">
        <v>241</v>
      </c>
      <c r="H536" s="104">
        <v>10</v>
      </c>
      <c r="I536" s="90">
        <v>12807</v>
      </c>
      <c r="J536" s="90">
        <v>7113</v>
      </c>
      <c r="K536" s="90">
        <v>0</v>
      </c>
      <c r="L536" s="90">
        <v>1088</v>
      </c>
      <c r="M536" s="90">
        <v>21008</v>
      </c>
      <c r="N536" s="87"/>
      <c r="O536" s="90">
        <f t="shared" si="16"/>
        <v>0</v>
      </c>
      <c r="P536" s="90">
        <f t="shared" si="17"/>
        <v>4189.3903793797035</v>
      </c>
    </row>
    <row r="537" spans="1:16" hidden="1">
      <c r="A537" s="88">
        <v>478</v>
      </c>
      <c r="B537" s="88">
        <v>478352600</v>
      </c>
      <c r="C537" s="87" t="s">
        <v>240</v>
      </c>
      <c r="D537" s="88">
        <v>352</v>
      </c>
      <c r="E537" s="89" t="s">
        <v>241</v>
      </c>
      <c r="F537" s="88">
        <v>600</v>
      </c>
      <c r="G537" s="87" t="s">
        <v>142</v>
      </c>
      <c r="H537" s="104">
        <v>37</v>
      </c>
      <c r="I537" s="90">
        <v>11152</v>
      </c>
      <c r="J537" s="90">
        <v>5143</v>
      </c>
      <c r="K537" s="90">
        <v>0</v>
      </c>
      <c r="L537" s="90">
        <v>1088</v>
      </c>
      <c r="M537" s="90">
        <v>17383</v>
      </c>
      <c r="N537" s="87"/>
      <c r="O537" s="90">
        <f t="shared" si="16"/>
        <v>2722.7198628855349</v>
      </c>
      <c r="P537" s="90">
        <f t="shared" si="17"/>
        <v>5142.6395825641248</v>
      </c>
    </row>
    <row r="538" spans="1:16" hidden="1">
      <c r="A538" s="88">
        <v>478</v>
      </c>
      <c r="B538" s="88">
        <v>478352610</v>
      </c>
      <c r="C538" s="87" t="s">
        <v>240</v>
      </c>
      <c r="D538" s="88">
        <v>352</v>
      </c>
      <c r="E538" s="89" t="s">
        <v>241</v>
      </c>
      <c r="F538" s="88">
        <v>610</v>
      </c>
      <c r="G538" s="87" t="s">
        <v>235</v>
      </c>
      <c r="H538" s="104">
        <v>7</v>
      </c>
      <c r="I538" s="90">
        <v>11611</v>
      </c>
      <c r="J538" s="90">
        <v>2693</v>
      </c>
      <c r="K538" s="90">
        <v>0</v>
      </c>
      <c r="L538" s="90">
        <v>1088</v>
      </c>
      <c r="M538" s="90">
        <v>15392</v>
      </c>
      <c r="N538" s="87"/>
      <c r="O538" s="90">
        <f t="shared" si="16"/>
        <v>1069.7339458809984</v>
      </c>
      <c r="P538" s="90">
        <f t="shared" si="17"/>
        <v>2693.203381161682</v>
      </c>
    </row>
    <row r="539" spans="1:16" hidden="1">
      <c r="A539" s="88">
        <v>478</v>
      </c>
      <c r="B539" s="88">
        <v>478352616</v>
      </c>
      <c r="C539" s="87" t="s">
        <v>240</v>
      </c>
      <c r="D539" s="88">
        <v>352</v>
      </c>
      <c r="E539" s="89" t="s">
        <v>241</v>
      </c>
      <c r="F539" s="88">
        <v>616</v>
      </c>
      <c r="G539" s="87" t="s">
        <v>87</v>
      </c>
      <c r="H539" s="104">
        <v>53</v>
      </c>
      <c r="I539" s="90">
        <v>11579</v>
      </c>
      <c r="J539" s="90">
        <v>4053</v>
      </c>
      <c r="K539" s="90">
        <v>0</v>
      </c>
      <c r="L539" s="90">
        <v>1088</v>
      </c>
      <c r="M539" s="90">
        <v>16720</v>
      </c>
      <c r="N539" s="87"/>
      <c r="O539" s="90">
        <f t="shared" si="16"/>
        <v>1305.6948715780982</v>
      </c>
      <c r="P539" s="90">
        <f t="shared" si="17"/>
        <v>4498.6548973907302</v>
      </c>
    </row>
    <row r="540" spans="1:16" hidden="1">
      <c r="A540" s="88">
        <v>478</v>
      </c>
      <c r="B540" s="88">
        <v>478352620</v>
      </c>
      <c r="C540" s="87" t="s">
        <v>240</v>
      </c>
      <c r="D540" s="88">
        <v>352</v>
      </c>
      <c r="E540" s="89" t="s">
        <v>241</v>
      </c>
      <c r="F540" s="88">
        <v>620</v>
      </c>
      <c r="G540" s="87" t="s">
        <v>121</v>
      </c>
      <c r="H540" s="104">
        <v>1</v>
      </c>
      <c r="I540" s="90">
        <v>11611</v>
      </c>
      <c r="J540" s="90">
        <v>6337</v>
      </c>
      <c r="K540" s="90">
        <v>0</v>
      </c>
      <c r="L540" s="90">
        <v>1088</v>
      </c>
      <c r="M540" s="90">
        <v>19036</v>
      </c>
      <c r="N540" s="87"/>
      <c r="O540" s="90">
        <f t="shared" si="16"/>
        <v>4665.0067679348722</v>
      </c>
      <c r="P540" s="90">
        <f t="shared" si="17"/>
        <v>6747.2351132578297</v>
      </c>
    </row>
    <row r="541" spans="1:16" hidden="1">
      <c r="A541" s="88">
        <v>478</v>
      </c>
      <c r="B541" s="88">
        <v>478352640</v>
      </c>
      <c r="C541" s="87" t="s">
        <v>240</v>
      </c>
      <c r="D541" s="88">
        <v>352</v>
      </c>
      <c r="E541" s="89" t="s">
        <v>241</v>
      </c>
      <c r="F541" s="88">
        <v>640</v>
      </c>
      <c r="G541" s="87" t="s">
        <v>243</v>
      </c>
      <c r="H541" s="104">
        <v>2</v>
      </c>
      <c r="I541" s="90">
        <v>11611</v>
      </c>
      <c r="J541" s="90">
        <v>8783</v>
      </c>
      <c r="K541" s="90">
        <v>0</v>
      </c>
      <c r="L541" s="90">
        <v>1088</v>
      </c>
      <c r="M541" s="90">
        <v>21482</v>
      </c>
      <c r="N541" s="87"/>
      <c r="O541" s="90">
        <f t="shared" si="16"/>
        <v>5653.624839201515</v>
      </c>
      <c r="P541" s="90">
        <f t="shared" si="17"/>
        <v>8911.7703111288611</v>
      </c>
    </row>
    <row r="542" spans="1:16" hidden="1">
      <c r="A542" s="88">
        <v>478</v>
      </c>
      <c r="B542" s="88">
        <v>478352673</v>
      </c>
      <c r="C542" s="87" t="s">
        <v>240</v>
      </c>
      <c r="D542" s="88">
        <v>352</v>
      </c>
      <c r="E542" s="89" t="s">
        <v>241</v>
      </c>
      <c r="F542" s="88">
        <v>673</v>
      </c>
      <c r="G542" s="87" t="s">
        <v>143</v>
      </c>
      <c r="H542" s="104">
        <v>26</v>
      </c>
      <c r="I542" s="90">
        <v>11067</v>
      </c>
      <c r="J542" s="90">
        <v>7107</v>
      </c>
      <c r="K542" s="90">
        <v>0</v>
      </c>
      <c r="L542" s="90">
        <v>1088</v>
      </c>
      <c r="M542" s="90">
        <v>19262</v>
      </c>
      <c r="N542" s="87"/>
      <c r="O542" s="90">
        <f t="shared" si="16"/>
        <v>2429.8681138706615</v>
      </c>
      <c r="P542" s="90">
        <f t="shared" si="17"/>
        <v>7105.7970957622747</v>
      </c>
    </row>
    <row r="543" spans="1:16" hidden="1">
      <c r="A543" s="88">
        <v>478</v>
      </c>
      <c r="B543" s="88">
        <v>478352695</v>
      </c>
      <c r="C543" s="87" t="s">
        <v>240</v>
      </c>
      <c r="D543" s="88">
        <v>352</v>
      </c>
      <c r="E543" s="89" t="s">
        <v>241</v>
      </c>
      <c r="F543" s="88">
        <v>695</v>
      </c>
      <c r="G543" s="87" t="s">
        <v>122</v>
      </c>
      <c r="H543" s="104">
        <v>1</v>
      </c>
      <c r="I543" s="90">
        <v>11611</v>
      </c>
      <c r="J543" s="90">
        <v>7482</v>
      </c>
      <c r="K543" s="90">
        <v>0</v>
      </c>
      <c r="L543" s="90">
        <v>1088</v>
      </c>
      <c r="M543" s="90">
        <v>20181</v>
      </c>
      <c r="N543" s="87"/>
      <c r="O543" s="90">
        <f t="shared" si="16"/>
        <v>4643.8002056018086</v>
      </c>
      <c r="P543" s="90">
        <f t="shared" si="17"/>
        <v>7604.2417019289351</v>
      </c>
    </row>
    <row r="544" spans="1:16" hidden="1">
      <c r="A544" s="88">
        <v>478</v>
      </c>
      <c r="B544" s="88">
        <v>478352720</v>
      </c>
      <c r="C544" s="87" t="s">
        <v>240</v>
      </c>
      <c r="D544" s="88">
        <v>352</v>
      </c>
      <c r="E544" s="89" t="s">
        <v>241</v>
      </c>
      <c r="F544" s="88">
        <v>720</v>
      </c>
      <c r="G544" s="87" t="s">
        <v>237</v>
      </c>
      <c r="H544" s="104">
        <v>3</v>
      </c>
      <c r="I544" s="90">
        <v>10373</v>
      </c>
      <c r="J544" s="90">
        <v>2281</v>
      </c>
      <c r="K544" s="90">
        <v>0</v>
      </c>
      <c r="L544" s="90">
        <v>1088</v>
      </c>
      <c r="M544" s="90">
        <v>13742</v>
      </c>
      <c r="N544" s="87"/>
      <c r="O544" s="90">
        <f t="shared" si="16"/>
        <v>1121.3184816687735</v>
      </c>
      <c r="P544" s="90">
        <f t="shared" si="17"/>
        <v>2911.8339323976215</v>
      </c>
    </row>
    <row r="545" spans="1:16" hidden="1">
      <c r="A545" s="88">
        <v>478</v>
      </c>
      <c r="B545" s="88">
        <v>478352725</v>
      </c>
      <c r="C545" s="87" t="s">
        <v>240</v>
      </c>
      <c r="D545" s="88">
        <v>352</v>
      </c>
      <c r="E545" s="89" t="s">
        <v>241</v>
      </c>
      <c r="F545" s="88">
        <v>725</v>
      </c>
      <c r="G545" s="87" t="s">
        <v>123</v>
      </c>
      <c r="H545" s="104">
        <v>18</v>
      </c>
      <c r="I545" s="90">
        <v>11668</v>
      </c>
      <c r="J545" s="90">
        <v>3791</v>
      </c>
      <c r="K545" s="90">
        <v>0</v>
      </c>
      <c r="L545" s="90">
        <v>1088</v>
      </c>
      <c r="M545" s="90">
        <v>16547</v>
      </c>
      <c r="N545" s="87"/>
      <c r="O545" s="90">
        <f t="shared" si="16"/>
        <v>2599.6957691656444</v>
      </c>
      <c r="P545" s="90">
        <f t="shared" si="17"/>
        <v>5129.3130704433388</v>
      </c>
    </row>
    <row r="546" spans="1:16" hidden="1">
      <c r="A546" s="88">
        <v>478</v>
      </c>
      <c r="B546" s="88">
        <v>478352735</v>
      </c>
      <c r="C546" s="87" t="s">
        <v>240</v>
      </c>
      <c r="D546" s="88">
        <v>352</v>
      </c>
      <c r="E546" s="89" t="s">
        <v>241</v>
      </c>
      <c r="F546" s="88">
        <v>735</v>
      </c>
      <c r="G546" s="87" t="s">
        <v>125</v>
      </c>
      <c r="H546" s="104">
        <v>31</v>
      </c>
      <c r="I546" s="90">
        <v>11751</v>
      </c>
      <c r="J546" s="90">
        <v>5541</v>
      </c>
      <c r="K546" s="90">
        <v>0</v>
      </c>
      <c r="L546" s="90">
        <v>1088</v>
      </c>
      <c r="M546" s="90">
        <v>18380</v>
      </c>
      <c r="N546" s="87"/>
      <c r="O546" s="90">
        <f t="shared" si="16"/>
        <v>1908.10001922435</v>
      </c>
      <c r="P546" s="90">
        <f t="shared" si="17"/>
        <v>5540.410324432567</v>
      </c>
    </row>
    <row r="547" spans="1:16" hidden="1">
      <c r="A547" s="88">
        <v>478</v>
      </c>
      <c r="B547" s="88">
        <v>478352753</v>
      </c>
      <c r="C547" s="87" t="s">
        <v>240</v>
      </c>
      <c r="D547" s="88">
        <v>352</v>
      </c>
      <c r="E547" s="89" t="s">
        <v>241</v>
      </c>
      <c r="F547" s="88">
        <v>753</v>
      </c>
      <c r="G547" s="87" t="s">
        <v>238</v>
      </c>
      <c r="H547" s="104">
        <v>4</v>
      </c>
      <c r="I547" s="90">
        <v>11147</v>
      </c>
      <c r="J547" s="90">
        <v>4526</v>
      </c>
      <c r="K547" s="90">
        <v>0</v>
      </c>
      <c r="L547" s="90">
        <v>1088</v>
      </c>
      <c r="M547" s="90">
        <v>16761</v>
      </c>
      <c r="N547" s="87"/>
      <c r="O547" s="90">
        <f t="shared" si="16"/>
        <v>2464.2764484426589</v>
      </c>
      <c r="P547" s="90">
        <f t="shared" si="17"/>
        <v>4604.2584769977893</v>
      </c>
    </row>
    <row r="548" spans="1:16" hidden="1">
      <c r="A548" s="88">
        <v>478</v>
      </c>
      <c r="B548" s="88">
        <v>478352775</v>
      </c>
      <c r="C548" s="87" t="s">
        <v>240</v>
      </c>
      <c r="D548" s="88">
        <v>352</v>
      </c>
      <c r="E548" s="89" t="s">
        <v>241</v>
      </c>
      <c r="F548" s="88">
        <v>775</v>
      </c>
      <c r="G548" s="87" t="s">
        <v>126</v>
      </c>
      <c r="H548" s="104">
        <v>17</v>
      </c>
      <c r="I548" s="90">
        <v>11335</v>
      </c>
      <c r="J548" s="90">
        <v>3195</v>
      </c>
      <c r="K548" s="90">
        <v>0</v>
      </c>
      <c r="L548" s="90">
        <v>1088</v>
      </c>
      <c r="M548" s="90">
        <v>15618</v>
      </c>
      <c r="N548" s="87"/>
      <c r="O548" s="90">
        <f t="shared" si="16"/>
        <v>1032.9901500270626</v>
      </c>
      <c r="P548" s="90">
        <f t="shared" si="17"/>
        <v>3193.8229258248411</v>
      </c>
    </row>
    <row r="549" spans="1:16" hidden="1">
      <c r="A549" s="88">
        <v>479</v>
      </c>
      <c r="B549" s="88">
        <v>479278005</v>
      </c>
      <c r="C549" s="87" t="s">
        <v>244</v>
      </c>
      <c r="D549" s="88">
        <v>278</v>
      </c>
      <c r="E549" s="89" t="s">
        <v>196</v>
      </c>
      <c r="F549" s="88">
        <v>5</v>
      </c>
      <c r="G549" s="87" t="s">
        <v>153</v>
      </c>
      <c r="H549" s="104">
        <v>5</v>
      </c>
      <c r="I549" s="90">
        <v>12765</v>
      </c>
      <c r="J549" s="90">
        <v>5962</v>
      </c>
      <c r="K549" s="90">
        <v>0</v>
      </c>
      <c r="L549" s="90">
        <v>1088</v>
      </c>
      <c r="M549" s="90">
        <v>19815</v>
      </c>
      <c r="N549" s="87"/>
      <c r="O549" s="90">
        <f t="shared" si="16"/>
        <v>2353.6940522895129</v>
      </c>
      <c r="P549" s="90">
        <f t="shared" si="17"/>
        <v>6304.4672623185179</v>
      </c>
    </row>
    <row r="550" spans="1:16" hidden="1">
      <c r="A550" s="88">
        <v>479</v>
      </c>
      <c r="B550" s="88">
        <v>479278024</v>
      </c>
      <c r="C550" s="87" t="s">
        <v>244</v>
      </c>
      <c r="D550" s="88">
        <v>278</v>
      </c>
      <c r="E550" s="89" t="s">
        <v>196</v>
      </c>
      <c r="F550" s="88">
        <v>24</v>
      </c>
      <c r="G550" s="87" t="s">
        <v>34</v>
      </c>
      <c r="H550" s="104">
        <v>20</v>
      </c>
      <c r="I550" s="90">
        <v>11236</v>
      </c>
      <c r="J550" s="90">
        <v>2965</v>
      </c>
      <c r="K550" s="90">
        <v>0</v>
      </c>
      <c r="L550" s="90">
        <v>1088</v>
      </c>
      <c r="M550" s="90">
        <v>15289</v>
      </c>
      <c r="N550" s="87"/>
      <c r="O550" s="90">
        <f t="shared" si="16"/>
        <v>800.7786889973122</v>
      </c>
      <c r="P550" s="90">
        <f t="shared" si="17"/>
        <v>2962.6023424980358</v>
      </c>
    </row>
    <row r="551" spans="1:16" hidden="1">
      <c r="A551" s="88">
        <v>479</v>
      </c>
      <c r="B551" s="88">
        <v>479278061</v>
      </c>
      <c r="C551" s="87" t="s">
        <v>244</v>
      </c>
      <c r="D551" s="88">
        <v>278</v>
      </c>
      <c r="E551" s="89" t="s">
        <v>196</v>
      </c>
      <c r="F551" s="88">
        <v>61</v>
      </c>
      <c r="G551" s="87" t="s">
        <v>154</v>
      </c>
      <c r="H551" s="104">
        <v>31</v>
      </c>
      <c r="I551" s="90">
        <v>15046</v>
      </c>
      <c r="J551" s="90">
        <v>933</v>
      </c>
      <c r="K551" s="90">
        <v>0</v>
      </c>
      <c r="L551" s="90">
        <v>1088</v>
      </c>
      <c r="M551" s="90">
        <v>17067</v>
      </c>
      <c r="N551" s="87"/>
      <c r="O551" s="90">
        <f t="shared" si="16"/>
        <v>248.45551570003227</v>
      </c>
      <c r="P551" s="90">
        <f t="shared" si="17"/>
        <v>1085.7757159755183</v>
      </c>
    </row>
    <row r="552" spans="1:16" hidden="1">
      <c r="A552" s="88">
        <v>479</v>
      </c>
      <c r="B552" s="88">
        <v>479278086</v>
      </c>
      <c r="C552" s="87" t="s">
        <v>244</v>
      </c>
      <c r="D552" s="88">
        <v>278</v>
      </c>
      <c r="E552" s="89" t="s">
        <v>196</v>
      </c>
      <c r="F552" s="88">
        <v>86</v>
      </c>
      <c r="G552" s="87" t="s">
        <v>191</v>
      </c>
      <c r="H552" s="104">
        <v>22</v>
      </c>
      <c r="I552" s="90">
        <v>11659</v>
      </c>
      <c r="J552" s="90">
        <v>1696</v>
      </c>
      <c r="K552" s="90">
        <v>0</v>
      </c>
      <c r="L552" s="90">
        <v>1088</v>
      </c>
      <c r="M552" s="90">
        <v>14443</v>
      </c>
      <c r="N552" s="87"/>
      <c r="O552" s="90">
        <f t="shared" si="16"/>
        <v>885.764759488442</v>
      </c>
      <c r="P552" s="90">
        <f t="shared" si="17"/>
        <v>2201.3201794050092</v>
      </c>
    </row>
    <row r="553" spans="1:16" hidden="1">
      <c r="A553" s="88">
        <v>479</v>
      </c>
      <c r="B553" s="88">
        <v>479278087</v>
      </c>
      <c r="C553" s="87" t="s">
        <v>244</v>
      </c>
      <c r="D553" s="88">
        <v>278</v>
      </c>
      <c r="E553" s="89" t="s">
        <v>196</v>
      </c>
      <c r="F553" s="88">
        <v>87</v>
      </c>
      <c r="G553" s="87" t="s">
        <v>155</v>
      </c>
      <c r="H553" s="104">
        <v>5</v>
      </c>
      <c r="I553" s="90">
        <v>13143</v>
      </c>
      <c r="J553" s="90">
        <v>5685</v>
      </c>
      <c r="K553" s="90">
        <v>0</v>
      </c>
      <c r="L553" s="90">
        <v>1088</v>
      </c>
      <c r="M553" s="90">
        <v>19916</v>
      </c>
      <c r="N553" s="87"/>
      <c r="O553" s="90">
        <f t="shared" si="16"/>
        <v>2919.6705060010918</v>
      </c>
      <c r="P553" s="90">
        <f t="shared" si="17"/>
        <v>5684.3795147668825</v>
      </c>
    </row>
    <row r="554" spans="1:16" hidden="1">
      <c r="A554" s="88">
        <v>479</v>
      </c>
      <c r="B554" s="88">
        <v>479278091</v>
      </c>
      <c r="C554" s="87" t="s">
        <v>244</v>
      </c>
      <c r="D554" s="88">
        <v>278</v>
      </c>
      <c r="E554" s="89" t="s">
        <v>196</v>
      </c>
      <c r="F554" s="88">
        <v>91</v>
      </c>
      <c r="G554" s="87" t="s">
        <v>35</v>
      </c>
      <c r="H554" s="104">
        <v>2</v>
      </c>
      <c r="I554" s="90">
        <v>11611</v>
      </c>
      <c r="J554" s="90">
        <v>15040</v>
      </c>
      <c r="K554" s="90">
        <v>0</v>
      </c>
      <c r="L554" s="90">
        <v>1088</v>
      </c>
      <c r="M554" s="90">
        <v>27739</v>
      </c>
      <c r="N554" s="87"/>
      <c r="O554" s="90">
        <f t="shared" si="16"/>
        <v>7142.9311302213973</v>
      </c>
      <c r="P554" s="90">
        <f t="shared" si="17"/>
        <v>16106.688757796794</v>
      </c>
    </row>
    <row r="555" spans="1:16" hidden="1">
      <c r="A555" s="88">
        <v>479</v>
      </c>
      <c r="B555" s="88">
        <v>479278111</v>
      </c>
      <c r="C555" s="87" t="s">
        <v>244</v>
      </c>
      <c r="D555" s="88">
        <v>278</v>
      </c>
      <c r="E555" s="89" t="s">
        <v>196</v>
      </c>
      <c r="F555" s="88">
        <v>111</v>
      </c>
      <c r="G555" s="87" t="s">
        <v>245</v>
      </c>
      <c r="H555" s="104">
        <v>12</v>
      </c>
      <c r="I555" s="90">
        <v>12811</v>
      </c>
      <c r="J555" s="90">
        <v>2981</v>
      </c>
      <c r="K555" s="90">
        <v>0</v>
      </c>
      <c r="L555" s="90">
        <v>1088</v>
      </c>
      <c r="M555" s="90">
        <v>16880</v>
      </c>
      <c r="N555" s="87"/>
      <c r="O555" s="90">
        <f t="shared" si="16"/>
        <v>1374.698093746616</v>
      </c>
      <c r="P555" s="90">
        <f t="shared" si="17"/>
        <v>5400.0340172396645</v>
      </c>
    </row>
    <row r="556" spans="1:16" hidden="1">
      <c r="A556" s="88">
        <v>479</v>
      </c>
      <c r="B556" s="88">
        <v>479278114</v>
      </c>
      <c r="C556" s="87" t="s">
        <v>244</v>
      </c>
      <c r="D556" s="88">
        <v>278</v>
      </c>
      <c r="E556" s="89" t="s">
        <v>196</v>
      </c>
      <c r="F556" s="88">
        <v>114</v>
      </c>
      <c r="G556" s="87" t="s">
        <v>33</v>
      </c>
      <c r="H556" s="104">
        <v>2</v>
      </c>
      <c r="I556" s="90">
        <v>10683</v>
      </c>
      <c r="J556" s="90">
        <v>2071</v>
      </c>
      <c r="K556" s="90">
        <v>0</v>
      </c>
      <c r="L556" s="90">
        <v>1088</v>
      </c>
      <c r="M556" s="90">
        <v>13842</v>
      </c>
      <c r="N556" s="87"/>
      <c r="O556" s="90">
        <f t="shared" si="16"/>
        <v>1416.3721396010551</v>
      </c>
      <c r="P556" s="90">
        <f t="shared" si="17"/>
        <v>2938.3430513693256</v>
      </c>
    </row>
    <row r="557" spans="1:16" hidden="1">
      <c r="A557" s="88">
        <v>479</v>
      </c>
      <c r="B557" s="88">
        <v>479278117</v>
      </c>
      <c r="C557" s="87" t="s">
        <v>244</v>
      </c>
      <c r="D557" s="88">
        <v>278</v>
      </c>
      <c r="E557" s="89" t="s">
        <v>196</v>
      </c>
      <c r="F557" s="88">
        <v>117</v>
      </c>
      <c r="G557" s="87" t="s">
        <v>36</v>
      </c>
      <c r="H557" s="104">
        <v>11</v>
      </c>
      <c r="I557" s="90">
        <v>12675</v>
      </c>
      <c r="J557" s="90">
        <v>6156</v>
      </c>
      <c r="K557" s="90">
        <v>0</v>
      </c>
      <c r="L557" s="90">
        <v>1088</v>
      </c>
      <c r="M557" s="90">
        <v>19919</v>
      </c>
      <c r="N557" s="87"/>
      <c r="O557" s="90">
        <f t="shared" si="16"/>
        <v>2453.6940183914921</v>
      </c>
      <c r="P557" s="90">
        <f t="shared" si="17"/>
        <v>6152.5621200422029</v>
      </c>
    </row>
    <row r="558" spans="1:16" hidden="1">
      <c r="A558" s="88">
        <v>479</v>
      </c>
      <c r="B558" s="88">
        <v>479278127</v>
      </c>
      <c r="C558" s="87" t="s">
        <v>244</v>
      </c>
      <c r="D558" s="88">
        <v>278</v>
      </c>
      <c r="E558" s="89" t="s">
        <v>196</v>
      </c>
      <c r="F558" s="88">
        <v>127</v>
      </c>
      <c r="G558" s="87" t="s">
        <v>193</v>
      </c>
      <c r="H558" s="104">
        <v>10</v>
      </c>
      <c r="I558" s="90">
        <v>13070</v>
      </c>
      <c r="J558" s="90">
        <v>6686</v>
      </c>
      <c r="K558" s="90">
        <v>0</v>
      </c>
      <c r="L558" s="90">
        <v>1088</v>
      </c>
      <c r="M558" s="90">
        <v>20844</v>
      </c>
      <c r="N558" s="87"/>
      <c r="O558" s="90">
        <f t="shared" si="16"/>
        <v>4504.4326171695211</v>
      </c>
      <c r="P558" s="90">
        <f t="shared" si="17"/>
        <v>6677.5181510499242</v>
      </c>
    </row>
    <row r="559" spans="1:16" hidden="1">
      <c r="A559" s="88">
        <v>479</v>
      </c>
      <c r="B559" s="88">
        <v>479278137</v>
      </c>
      <c r="C559" s="87" t="s">
        <v>244</v>
      </c>
      <c r="D559" s="88">
        <v>278</v>
      </c>
      <c r="E559" s="89" t="s">
        <v>196</v>
      </c>
      <c r="F559" s="88">
        <v>137</v>
      </c>
      <c r="G559" s="87" t="s">
        <v>202</v>
      </c>
      <c r="H559" s="104">
        <v>36</v>
      </c>
      <c r="I559" s="90">
        <v>13220</v>
      </c>
      <c r="J559" s="90">
        <v>0</v>
      </c>
      <c r="K559" s="90">
        <v>0</v>
      </c>
      <c r="L559" s="90">
        <v>1088</v>
      </c>
      <c r="M559" s="90">
        <v>14308</v>
      </c>
      <c r="N559" s="87"/>
      <c r="O559" s="90">
        <f t="shared" si="16"/>
        <v>0</v>
      </c>
      <c r="P559" s="90">
        <f t="shared" si="17"/>
        <v>685.72868577646113</v>
      </c>
    </row>
    <row r="560" spans="1:16" hidden="1">
      <c r="A560" s="88">
        <v>479</v>
      </c>
      <c r="B560" s="88">
        <v>479278159</v>
      </c>
      <c r="C560" s="87" t="s">
        <v>244</v>
      </c>
      <c r="D560" s="88">
        <v>278</v>
      </c>
      <c r="E560" s="89" t="s">
        <v>196</v>
      </c>
      <c r="F560" s="88">
        <v>159</v>
      </c>
      <c r="G560" s="87" t="s">
        <v>156</v>
      </c>
      <c r="H560" s="104">
        <v>1</v>
      </c>
      <c r="I560" s="90">
        <v>11611</v>
      </c>
      <c r="J560" s="90">
        <v>5662</v>
      </c>
      <c r="K560" s="90">
        <v>0</v>
      </c>
      <c r="L560" s="90">
        <v>1088</v>
      </c>
      <c r="M560" s="90">
        <v>18361</v>
      </c>
      <c r="N560" s="87"/>
      <c r="O560" s="90">
        <f t="shared" si="16"/>
        <v>4135.6375553300531</v>
      </c>
      <c r="P560" s="90">
        <f t="shared" si="17"/>
        <v>5606.4075488926646</v>
      </c>
    </row>
    <row r="561" spans="1:16" hidden="1">
      <c r="A561" s="88">
        <v>479</v>
      </c>
      <c r="B561" s="88">
        <v>479278161</v>
      </c>
      <c r="C561" s="87" t="s">
        <v>244</v>
      </c>
      <c r="D561" s="88">
        <v>278</v>
      </c>
      <c r="E561" s="89" t="s">
        <v>196</v>
      </c>
      <c r="F561" s="88">
        <v>161</v>
      </c>
      <c r="G561" s="87" t="s">
        <v>157</v>
      </c>
      <c r="H561" s="104">
        <v>5</v>
      </c>
      <c r="I561" s="90">
        <v>12987</v>
      </c>
      <c r="J561" s="90">
        <v>5475</v>
      </c>
      <c r="K561" s="90">
        <v>0</v>
      </c>
      <c r="L561" s="90">
        <v>1088</v>
      </c>
      <c r="M561" s="90">
        <v>19550</v>
      </c>
      <c r="N561" s="87"/>
      <c r="O561" s="90">
        <f t="shared" si="16"/>
        <v>1887.5645181195669</v>
      </c>
      <c r="P561" s="90">
        <f t="shared" si="17"/>
        <v>5540.395928629714</v>
      </c>
    </row>
    <row r="562" spans="1:16" hidden="1">
      <c r="A562" s="88">
        <v>479</v>
      </c>
      <c r="B562" s="88">
        <v>479278191</v>
      </c>
      <c r="C562" s="87" t="s">
        <v>244</v>
      </c>
      <c r="D562" s="88">
        <v>278</v>
      </c>
      <c r="E562" s="89" t="s">
        <v>196</v>
      </c>
      <c r="F562" s="88">
        <v>191</v>
      </c>
      <c r="G562" s="87" t="s">
        <v>246</v>
      </c>
      <c r="H562" s="104">
        <v>4</v>
      </c>
      <c r="I562" s="90">
        <v>11310</v>
      </c>
      <c r="J562" s="90">
        <v>3869</v>
      </c>
      <c r="K562" s="90">
        <v>0</v>
      </c>
      <c r="L562" s="90">
        <v>1088</v>
      </c>
      <c r="M562" s="90">
        <v>16267</v>
      </c>
      <c r="N562" s="87"/>
      <c r="O562" s="90">
        <f t="shared" si="16"/>
        <v>491.63912602039272</v>
      </c>
      <c r="P562" s="90">
        <f t="shared" si="17"/>
        <v>4318.9137758736142</v>
      </c>
    </row>
    <row r="563" spans="1:16" hidden="1">
      <c r="A563" s="88">
        <v>479</v>
      </c>
      <c r="B563" s="88">
        <v>479278210</v>
      </c>
      <c r="C563" s="87" t="s">
        <v>244</v>
      </c>
      <c r="D563" s="88">
        <v>278</v>
      </c>
      <c r="E563" s="89" t="s">
        <v>196</v>
      </c>
      <c r="F563" s="88">
        <v>210</v>
      </c>
      <c r="G563" s="87" t="s">
        <v>194</v>
      </c>
      <c r="H563" s="104">
        <v>26</v>
      </c>
      <c r="I563" s="90">
        <v>12075</v>
      </c>
      <c r="J563" s="90">
        <v>4954</v>
      </c>
      <c r="K563" s="90">
        <v>0</v>
      </c>
      <c r="L563" s="90">
        <v>1088</v>
      </c>
      <c r="M563" s="90">
        <v>18117</v>
      </c>
      <c r="N563" s="87"/>
      <c r="O563" s="90">
        <f t="shared" si="16"/>
        <v>1833.2758040369572</v>
      </c>
      <c r="P563" s="90">
        <f t="shared" si="17"/>
        <v>4953.7284998995419</v>
      </c>
    </row>
    <row r="564" spans="1:16" hidden="1">
      <c r="A564" s="88">
        <v>479</v>
      </c>
      <c r="B564" s="88">
        <v>479278227</v>
      </c>
      <c r="C564" s="87" t="s">
        <v>244</v>
      </c>
      <c r="D564" s="88">
        <v>278</v>
      </c>
      <c r="E564" s="89" t="s">
        <v>196</v>
      </c>
      <c r="F564" s="88">
        <v>227</v>
      </c>
      <c r="G564" s="87" t="s">
        <v>247</v>
      </c>
      <c r="H564" s="104">
        <v>2</v>
      </c>
      <c r="I564" s="90">
        <v>12940</v>
      </c>
      <c r="J564" s="90">
        <v>3728</v>
      </c>
      <c r="K564" s="90">
        <v>0</v>
      </c>
      <c r="L564" s="90">
        <v>1088</v>
      </c>
      <c r="M564" s="90">
        <v>17756</v>
      </c>
      <c r="N564" s="87"/>
      <c r="O564" s="90">
        <f t="shared" si="16"/>
        <v>619.18082894434519</v>
      </c>
      <c r="P564" s="90">
        <f t="shared" si="17"/>
        <v>3898.6533277383569</v>
      </c>
    </row>
    <row r="565" spans="1:16" hidden="1">
      <c r="A565" s="88">
        <v>479</v>
      </c>
      <c r="B565" s="88">
        <v>479278278</v>
      </c>
      <c r="C565" s="87" t="s">
        <v>244</v>
      </c>
      <c r="D565" s="88">
        <v>278</v>
      </c>
      <c r="E565" s="89" t="s">
        <v>196</v>
      </c>
      <c r="F565" s="88">
        <v>278</v>
      </c>
      <c r="G565" s="87" t="s">
        <v>196</v>
      </c>
      <c r="H565" s="104">
        <v>54</v>
      </c>
      <c r="I565" s="90">
        <v>13022</v>
      </c>
      <c r="J565" s="90">
        <v>2977</v>
      </c>
      <c r="K565" s="90">
        <v>0</v>
      </c>
      <c r="L565" s="90">
        <v>1088</v>
      </c>
      <c r="M565" s="90">
        <v>17087</v>
      </c>
      <c r="N565" s="87"/>
      <c r="O565" s="90">
        <f t="shared" si="16"/>
        <v>2402.4369982948974</v>
      </c>
      <c r="P565" s="90">
        <f t="shared" si="17"/>
        <v>4196.8190517505464</v>
      </c>
    </row>
    <row r="566" spans="1:16" hidden="1">
      <c r="A566" s="88">
        <v>479</v>
      </c>
      <c r="B566" s="88">
        <v>479278281</v>
      </c>
      <c r="C566" s="87" t="s">
        <v>244</v>
      </c>
      <c r="D566" s="88">
        <v>278</v>
      </c>
      <c r="E566" s="89" t="s">
        <v>196</v>
      </c>
      <c r="F566" s="88">
        <v>281</v>
      </c>
      <c r="G566" s="87" t="s">
        <v>152</v>
      </c>
      <c r="H566" s="104">
        <v>51</v>
      </c>
      <c r="I566" s="90">
        <v>16203</v>
      </c>
      <c r="J566" s="90">
        <v>0</v>
      </c>
      <c r="K566" s="90">
        <v>0</v>
      </c>
      <c r="L566" s="90">
        <v>1088</v>
      </c>
      <c r="M566" s="90">
        <v>17291</v>
      </c>
      <c r="N566" s="87"/>
      <c r="O566" s="90">
        <f t="shared" si="16"/>
        <v>0</v>
      </c>
      <c r="P566" s="90">
        <f t="shared" si="17"/>
        <v>736.18098221848777</v>
      </c>
    </row>
    <row r="567" spans="1:16" hidden="1">
      <c r="A567" s="88">
        <v>479</v>
      </c>
      <c r="B567" s="88">
        <v>479278309</v>
      </c>
      <c r="C567" s="87" t="s">
        <v>244</v>
      </c>
      <c r="D567" s="88">
        <v>278</v>
      </c>
      <c r="E567" s="89" t="s">
        <v>196</v>
      </c>
      <c r="F567" s="88">
        <v>309</v>
      </c>
      <c r="G567" s="87" t="s">
        <v>203</v>
      </c>
      <c r="H567" s="104">
        <v>5</v>
      </c>
      <c r="I567" s="90">
        <v>12144</v>
      </c>
      <c r="J567" s="90">
        <v>1142</v>
      </c>
      <c r="K567" s="90">
        <v>0</v>
      </c>
      <c r="L567" s="90">
        <v>1088</v>
      </c>
      <c r="M567" s="90">
        <v>14374</v>
      </c>
      <c r="N567" s="87"/>
      <c r="O567" s="90">
        <f t="shared" si="16"/>
        <v>213.20253416978449</v>
      </c>
      <c r="P567" s="90">
        <f t="shared" si="17"/>
        <v>1714.8317153477383</v>
      </c>
    </row>
    <row r="568" spans="1:16" hidden="1">
      <c r="A568" s="88">
        <v>479</v>
      </c>
      <c r="B568" s="88">
        <v>479278325</v>
      </c>
      <c r="C568" s="87" t="s">
        <v>244</v>
      </c>
      <c r="D568" s="88">
        <v>278</v>
      </c>
      <c r="E568" s="89" t="s">
        <v>196</v>
      </c>
      <c r="F568" s="88">
        <v>325</v>
      </c>
      <c r="G568" s="87" t="s">
        <v>204</v>
      </c>
      <c r="H568" s="104">
        <v>14</v>
      </c>
      <c r="I568" s="90">
        <v>13473</v>
      </c>
      <c r="J568" s="90">
        <v>1884</v>
      </c>
      <c r="K568" s="90">
        <v>0</v>
      </c>
      <c r="L568" s="90">
        <v>1088</v>
      </c>
      <c r="M568" s="90">
        <v>16445</v>
      </c>
      <c r="N568" s="87"/>
      <c r="O568" s="90">
        <f t="shared" si="16"/>
        <v>1320.4763465003016</v>
      </c>
      <c r="P568" s="90">
        <f t="shared" si="17"/>
        <v>1960.1014061300157</v>
      </c>
    </row>
    <row r="569" spans="1:16" hidden="1">
      <c r="A569" s="88">
        <v>479</v>
      </c>
      <c r="B569" s="88">
        <v>479278332</v>
      </c>
      <c r="C569" s="87" t="s">
        <v>244</v>
      </c>
      <c r="D569" s="88">
        <v>278</v>
      </c>
      <c r="E569" s="89" t="s">
        <v>196</v>
      </c>
      <c r="F569" s="88">
        <v>332</v>
      </c>
      <c r="G569" s="87" t="s">
        <v>205</v>
      </c>
      <c r="H569" s="104">
        <v>7</v>
      </c>
      <c r="I569" s="90">
        <v>12594</v>
      </c>
      <c r="J569" s="90">
        <v>954</v>
      </c>
      <c r="K569" s="90">
        <v>0</v>
      </c>
      <c r="L569" s="90">
        <v>1088</v>
      </c>
      <c r="M569" s="90">
        <v>14636</v>
      </c>
      <c r="N569" s="87"/>
      <c r="O569" s="90">
        <f t="shared" si="16"/>
        <v>778.05386942708901</v>
      </c>
      <c r="P569" s="90">
        <f t="shared" si="17"/>
        <v>1512.531694991374</v>
      </c>
    </row>
    <row r="570" spans="1:16" hidden="1">
      <c r="A570" s="88">
        <v>479</v>
      </c>
      <c r="B570" s="88">
        <v>479278605</v>
      </c>
      <c r="C570" s="87" t="s">
        <v>244</v>
      </c>
      <c r="D570" s="88">
        <v>278</v>
      </c>
      <c r="E570" s="89" t="s">
        <v>196</v>
      </c>
      <c r="F570" s="88">
        <v>605</v>
      </c>
      <c r="G570" s="87" t="s">
        <v>199</v>
      </c>
      <c r="H570" s="104">
        <v>33</v>
      </c>
      <c r="I570" s="90">
        <v>13417</v>
      </c>
      <c r="J570" s="90">
        <v>9689</v>
      </c>
      <c r="K570" s="90">
        <v>0</v>
      </c>
      <c r="L570" s="90">
        <v>1088</v>
      </c>
      <c r="M570" s="90">
        <v>24194</v>
      </c>
      <c r="N570" s="87"/>
      <c r="O570" s="90">
        <f t="shared" si="16"/>
        <v>8379.410845327704</v>
      </c>
      <c r="P570" s="90">
        <f t="shared" si="17"/>
        <v>10342.877473261247</v>
      </c>
    </row>
    <row r="571" spans="1:16" hidden="1">
      <c r="A571" s="88">
        <v>479</v>
      </c>
      <c r="B571" s="88">
        <v>479278635</v>
      </c>
      <c r="C571" s="87" t="s">
        <v>244</v>
      </c>
      <c r="D571" s="88">
        <v>278</v>
      </c>
      <c r="E571" s="89" t="s">
        <v>196</v>
      </c>
      <c r="F571" s="88">
        <v>635</v>
      </c>
      <c r="G571" s="87" t="s">
        <v>54</v>
      </c>
      <c r="H571" s="104">
        <v>1</v>
      </c>
      <c r="I571" s="90">
        <v>11611</v>
      </c>
      <c r="J571" s="90">
        <v>4694</v>
      </c>
      <c r="K571" s="90">
        <v>0</v>
      </c>
      <c r="L571" s="90">
        <v>1088</v>
      </c>
      <c r="M571" s="90">
        <v>17393</v>
      </c>
      <c r="N571" s="87"/>
      <c r="O571" s="90">
        <f t="shared" si="16"/>
        <v>3795.5863921726541</v>
      </c>
      <c r="P571" s="90">
        <f t="shared" si="17"/>
        <v>6116.5401171655321</v>
      </c>
    </row>
    <row r="572" spans="1:16" hidden="1">
      <c r="A572" s="88">
        <v>479</v>
      </c>
      <c r="B572" s="88">
        <v>479278670</v>
      </c>
      <c r="C572" s="87" t="s">
        <v>244</v>
      </c>
      <c r="D572" s="88">
        <v>278</v>
      </c>
      <c r="E572" s="89" t="s">
        <v>196</v>
      </c>
      <c r="F572" s="88">
        <v>670</v>
      </c>
      <c r="G572" s="87" t="s">
        <v>38</v>
      </c>
      <c r="H572" s="104">
        <v>5</v>
      </c>
      <c r="I572" s="90">
        <v>11732</v>
      </c>
      <c r="J572" s="90">
        <v>8917</v>
      </c>
      <c r="K572" s="90">
        <v>0</v>
      </c>
      <c r="L572" s="90">
        <v>1088</v>
      </c>
      <c r="M572" s="90">
        <v>21737</v>
      </c>
      <c r="N572" s="87"/>
      <c r="O572" s="90">
        <f t="shared" si="16"/>
        <v>6629.7032777129098</v>
      </c>
      <c r="P572" s="90">
        <f t="shared" si="17"/>
        <v>10606.230501842336</v>
      </c>
    </row>
    <row r="573" spans="1:16" hidden="1">
      <c r="A573" s="88">
        <v>479</v>
      </c>
      <c r="B573" s="88">
        <v>479278672</v>
      </c>
      <c r="C573" s="87" t="s">
        <v>244</v>
      </c>
      <c r="D573" s="88">
        <v>278</v>
      </c>
      <c r="E573" s="89" t="s">
        <v>196</v>
      </c>
      <c r="F573" s="88">
        <v>672</v>
      </c>
      <c r="G573" s="87" t="s">
        <v>55</v>
      </c>
      <c r="H573" s="104">
        <v>3</v>
      </c>
      <c r="I573" s="90">
        <v>12853</v>
      </c>
      <c r="J573" s="90">
        <v>5176</v>
      </c>
      <c r="K573" s="90">
        <v>0</v>
      </c>
      <c r="L573" s="90">
        <v>1088</v>
      </c>
      <c r="M573" s="90">
        <v>19117</v>
      </c>
      <c r="N573" s="87"/>
      <c r="O573" s="90">
        <f t="shared" si="16"/>
        <v>2489.1735852307902</v>
      </c>
      <c r="P573" s="90">
        <f t="shared" si="17"/>
        <v>5175.1857079648507</v>
      </c>
    </row>
    <row r="574" spans="1:16" hidden="1">
      <c r="A574" s="88">
        <v>479</v>
      </c>
      <c r="B574" s="88">
        <v>479278674</v>
      </c>
      <c r="C574" s="87" t="s">
        <v>244</v>
      </c>
      <c r="D574" s="88">
        <v>278</v>
      </c>
      <c r="E574" s="89" t="s">
        <v>196</v>
      </c>
      <c r="F574" s="88">
        <v>674</v>
      </c>
      <c r="G574" s="87" t="s">
        <v>39</v>
      </c>
      <c r="H574" s="104">
        <v>8</v>
      </c>
      <c r="I574" s="90">
        <v>13796</v>
      </c>
      <c r="J574" s="90">
        <v>7469</v>
      </c>
      <c r="K574" s="90">
        <v>0</v>
      </c>
      <c r="L574" s="90">
        <v>1088</v>
      </c>
      <c r="M574" s="90">
        <v>22353</v>
      </c>
      <c r="N574" s="87"/>
      <c r="O574" s="90">
        <f t="shared" si="16"/>
        <v>4446.56261229956</v>
      </c>
      <c r="P574" s="90">
        <f t="shared" si="17"/>
        <v>7489.2287153881916</v>
      </c>
    </row>
    <row r="575" spans="1:16" hidden="1">
      <c r="A575" s="88">
        <v>479</v>
      </c>
      <c r="B575" s="88">
        <v>479278680</v>
      </c>
      <c r="C575" s="87" t="s">
        <v>244</v>
      </c>
      <c r="D575" s="88">
        <v>278</v>
      </c>
      <c r="E575" s="89" t="s">
        <v>196</v>
      </c>
      <c r="F575" s="88">
        <v>680</v>
      </c>
      <c r="G575" s="87" t="s">
        <v>158</v>
      </c>
      <c r="H575" s="104">
        <v>8</v>
      </c>
      <c r="I575" s="90">
        <v>12076</v>
      </c>
      <c r="J575" s="90">
        <v>4553</v>
      </c>
      <c r="K575" s="90">
        <v>0</v>
      </c>
      <c r="L575" s="90">
        <v>1088</v>
      </c>
      <c r="M575" s="90">
        <v>17717</v>
      </c>
      <c r="N575" s="87"/>
      <c r="O575" s="90">
        <f t="shared" si="16"/>
        <v>2082.4430854072034</v>
      </c>
      <c r="P575" s="90">
        <f t="shared" si="17"/>
        <v>4582.9503199679239</v>
      </c>
    </row>
    <row r="576" spans="1:16" hidden="1">
      <c r="A576" s="88">
        <v>479</v>
      </c>
      <c r="B576" s="88">
        <v>479278683</v>
      </c>
      <c r="C576" s="87" t="s">
        <v>244</v>
      </c>
      <c r="D576" s="88">
        <v>278</v>
      </c>
      <c r="E576" s="89" t="s">
        <v>196</v>
      </c>
      <c r="F576" s="88">
        <v>683</v>
      </c>
      <c r="G576" s="87" t="s">
        <v>40</v>
      </c>
      <c r="H576" s="104">
        <v>9</v>
      </c>
      <c r="I576" s="90">
        <v>12377</v>
      </c>
      <c r="J576" s="90">
        <v>10062</v>
      </c>
      <c r="K576" s="90">
        <v>0</v>
      </c>
      <c r="L576" s="90">
        <v>1088</v>
      </c>
      <c r="M576" s="90">
        <v>23527</v>
      </c>
      <c r="N576" s="87"/>
      <c r="O576" s="90">
        <f t="shared" si="16"/>
        <v>5282.135884119245</v>
      </c>
      <c r="P576" s="90">
        <f t="shared" si="17"/>
        <v>10037.115033015187</v>
      </c>
    </row>
    <row r="577" spans="1:16" hidden="1">
      <c r="A577" s="88">
        <v>479</v>
      </c>
      <c r="B577" s="88">
        <v>479278717</v>
      </c>
      <c r="C577" s="87" t="s">
        <v>244</v>
      </c>
      <c r="D577" s="88">
        <v>278</v>
      </c>
      <c r="E577" s="89" t="s">
        <v>196</v>
      </c>
      <c r="F577" s="88">
        <v>717</v>
      </c>
      <c r="G577" s="87" t="s">
        <v>41</v>
      </c>
      <c r="H577" s="104">
        <v>1</v>
      </c>
      <c r="I577" s="90">
        <v>10683</v>
      </c>
      <c r="J577" s="90">
        <v>4418</v>
      </c>
      <c r="K577" s="90">
        <v>0</v>
      </c>
      <c r="L577" s="90">
        <v>1088</v>
      </c>
      <c r="M577" s="90">
        <v>16189</v>
      </c>
      <c r="N577" s="87"/>
      <c r="O577" s="90">
        <f t="shared" si="16"/>
        <v>4418.0926867758844</v>
      </c>
      <c r="P577" s="90">
        <f t="shared" si="17"/>
        <v>6325.0869700939584</v>
      </c>
    </row>
    <row r="578" spans="1:16" hidden="1">
      <c r="A578" s="88">
        <v>479</v>
      </c>
      <c r="B578" s="88">
        <v>479278750</v>
      </c>
      <c r="C578" s="87" t="s">
        <v>244</v>
      </c>
      <c r="D578" s="88">
        <v>278</v>
      </c>
      <c r="E578" s="89" t="s">
        <v>196</v>
      </c>
      <c r="F578" s="88">
        <v>750</v>
      </c>
      <c r="G578" s="87" t="s">
        <v>42</v>
      </c>
      <c r="H578" s="104">
        <v>1</v>
      </c>
      <c r="I578" s="90">
        <v>9754</v>
      </c>
      <c r="J578" s="90">
        <v>831</v>
      </c>
      <c r="K578" s="90">
        <v>0</v>
      </c>
      <c r="L578" s="90">
        <v>1088</v>
      </c>
      <c r="M578" s="90">
        <v>11673</v>
      </c>
      <c r="N578" s="87"/>
      <c r="O578" s="90">
        <f t="shared" si="16"/>
        <v>4021.8547706992176</v>
      </c>
      <c r="P578" s="90">
        <f t="shared" si="17"/>
        <v>7094.5320827606483</v>
      </c>
    </row>
    <row r="579" spans="1:16" hidden="1">
      <c r="A579" s="88">
        <v>479</v>
      </c>
      <c r="B579" s="88">
        <v>479278753</v>
      </c>
      <c r="C579" s="87" t="s">
        <v>244</v>
      </c>
      <c r="D579" s="88">
        <v>278</v>
      </c>
      <c r="E579" s="89" t="s">
        <v>196</v>
      </c>
      <c r="F579" s="88">
        <v>753</v>
      </c>
      <c r="G579" s="87" t="s">
        <v>238</v>
      </c>
      <c r="H579" s="104">
        <v>1</v>
      </c>
      <c r="I579" s="90">
        <v>16668</v>
      </c>
      <c r="J579" s="90">
        <v>6768</v>
      </c>
      <c r="K579" s="90">
        <v>0</v>
      </c>
      <c r="L579" s="90">
        <v>1088</v>
      </c>
      <c r="M579" s="90">
        <v>24524</v>
      </c>
      <c r="N579" s="87"/>
      <c r="O579" s="90">
        <f t="shared" si="16"/>
        <v>3684.8084545296697</v>
      </c>
      <c r="P579" s="90">
        <f t="shared" si="17"/>
        <v>6884.702636996426</v>
      </c>
    </row>
    <row r="580" spans="1:16" hidden="1">
      <c r="A580" s="88">
        <v>479</v>
      </c>
      <c r="B580" s="88">
        <v>479278755</v>
      </c>
      <c r="C580" s="87" t="s">
        <v>244</v>
      </c>
      <c r="D580" s="88">
        <v>278</v>
      </c>
      <c r="E580" s="89" t="s">
        <v>196</v>
      </c>
      <c r="F580" s="88">
        <v>755</v>
      </c>
      <c r="G580" s="87" t="s">
        <v>43</v>
      </c>
      <c r="H580" s="104">
        <v>4</v>
      </c>
      <c r="I580" s="90">
        <v>14069</v>
      </c>
      <c r="J580" s="90">
        <v>6573</v>
      </c>
      <c r="K580" s="90">
        <v>0</v>
      </c>
      <c r="L580" s="90">
        <v>1088</v>
      </c>
      <c r="M580" s="90">
        <v>21730</v>
      </c>
      <c r="N580" s="87"/>
      <c r="O580" s="90">
        <f t="shared" si="16"/>
        <v>2186.3128821134997</v>
      </c>
      <c r="P580" s="90">
        <f t="shared" si="17"/>
        <v>7011.0307292994185</v>
      </c>
    </row>
    <row r="581" spans="1:16" hidden="1">
      <c r="A581" s="88">
        <v>479</v>
      </c>
      <c r="B581" s="88">
        <v>479278766</v>
      </c>
      <c r="C581" s="87" t="s">
        <v>244</v>
      </c>
      <c r="D581" s="88">
        <v>278</v>
      </c>
      <c r="E581" s="89" t="s">
        <v>196</v>
      </c>
      <c r="F581" s="88">
        <v>766</v>
      </c>
      <c r="G581" s="87" t="s">
        <v>248</v>
      </c>
      <c r="H581" s="104">
        <v>1</v>
      </c>
      <c r="I581" s="90">
        <v>14140</v>
      </c>
      <c r="J581" s="90">
        <v>4990</v>
      </c>
      <c r="K581" s="90">
        <v>0</v>
      </c>
      <c r="L581" s="90">
        <v>1088</v>
      </c>
      <c r="M581" s="90">
        <v>20218</v>
      </c>
      <c r="N581" s="87"/>
      <c r="O581" s="90">
        <f t="shared" si="16"/>
        <v>2148.8792620673739</v>
      </c>
      <c r="P581" s="90">
        <f t="shared" si="17"/>
        <v>4989.999980238259</v>
      </c>
    </row>
    <row r="582" spans="1:16" hidden="1">
      <c r="A582" s="88">
        <v>481</v>
      </c>
      <c r="B582" s="88">
        <v>481035001</v>
      </c>
      <c r="C582" s="87" t="s">
        <v>249</v>
      </c>
      <c r="D582" s="88">
        <v>35</v>
      </c>
      <c r="E582" s="89" t="s">
        <v>12</v>
      </c>
      <c r="F582" s="88">
        <v>1</v>
      </c>
      <c r="G582" s="87" t="s">
        <v>59</v>
      </c>
      <c r="H582" s="104">
        <v>1</v>
      </c>
      <c r="I582" s="90">
        <v>4777</v>
      </c>
      <c r="J582" s="90">
        <v>803</v>
      </c>
      <c r="K582" s="90">
        <v>0</v>
      </c>
      <c r="L582" s="90">
        <v>1088</v>
      </c>
      <c r="M582" s="90">
        <v>6668</v>
      </c>
      <c r="N582" s="87"/>
      <c r="O582" s="90">
        <f t="shared" si="16"/>
        <v>802.53481092478614</v>
      </c>
      <c r="P582" s="90">
        <f t="shared" si="17"/>
        <v>1353.0856414718501</v>
      </c>
    </row>
    <row r="583" spans="1:16" hidden="1">
      <c r="A583" s="88">
        <v>481</v>
      </c>
      <c r="B583" s="88">
        <v>481035016</v>
      </c>
      <c r="C583" s="87" t="s">
        <v>249</v>
      </c>
      <c r="D583" s="88">
        <v>35</v>
      </c>
      <c r="E583" s="89" t="s">
        <v>12</v>
      </c>
      <c r="F583" s="88">
        <v>16</v>
      </c>
      <c r="G583" s="87" t="s">
        <v>168</v>
      </c>
      <c r="H583" s="104">
        <v>2</v>
      </c>
      <c r="I583" s="90">
        <v>7804</v>
      </c>
      <c r="J583" s="90">
        <v>442</v>
      </c>
      <c r="K583" s="90">
        <v>0</v>
      </c>
      <c r="L583" s="90">
        <v>1088</v>
      </c>
      <c r="M583" s="90">
        <v>9334</v>
      </c>
      <c r="N583" s="87"/>
      <c r="O583" s="90">
        <f t="shared" si="16"/>
        <v>13.032713367783799</v>
      </c>
      <c r="P583" s="90">
        <f t="shared" si="17"/>
        <v>441.17976211226051</v>
      </c>
    </row>
    <row r="584" spans="1:16" hidden="1">
      <c r="A584" s="88">
        <v>481</v>
      </c>
      <c r="B584" s="88">
        <v>481035018</v>
      </c>
      <c r="C584" s="87" t="s">
        <v>249</v>
      </c>
      <c r="D584" s="88">
        <v>35</v>
      </c>
      <c r="E584" s="89" t="s">
        <v>12</v>
      </c>
      <c r="F584" s="88">
        <v>18</v>
      </c>
      <c r="G584" s="87" t="s">
        <v>169</v>
      </c>
      <c r="H584" s="104">
        <v>3</v>
      </c>
      <c r="I584" s="90">
        <v>10193</v>
      </c>
      <c r="J584" s="90">
        <v>6852</v>
      </c>
      <c r="K584" s="90">
        <v>0</v>
      </c>
      <c r="L584" s="90">
        <v>1088</v>
      </c>
      <c r="M584" s="90">
        <v>18133</v>
      </c>
      <c r="N584" s="87"/>
      <c r="O584" s="90">
        <f t="shared" si="16"/>
        <v>4666.2737082577733</v>
      </c>
      <c r="P584" s="90">
        <f t="shared" si="17"/>
        <v>9690.6100593477277</v>
      </c>
    </row>
    <row r="585" spans="1:16" hidden="1">
      <c r="A585" s="88">
        <v>481</v>
      </c>
      <c r="B585" s="88">
        <v>481035035</v>
      </c>
      <c r="C585" s="87" t="s">
        <v>249</v>
      </c>
      <c r="D585" s="88">
        <v>35</v>
      </c>
      <c r="E585" s="89" t="s">
        <v>12</v>
      </c>
      <c r="F585" s="88">
        <v>35</v>
      </c>
      <c r="G585" s="87" t="s">
        <v>12</v>
      </c>
      <c r="H585" s="104">
        <v>867</v>
      </c>
      <c r="I585" s="90">
        <v>16119</v>
      </c>
      <c r="J585" s="90">
        <v>6248</v>
      </c>
      <c r="K585" s="90">
        <v>0</v>
      </c>
      <c r="L585" s="90">
        <v>1088</v>
      </c>
      <c r="M585" s="90">
        <v>23455</v>
      </c>
      <c r="N585" s="87"/>
      <c r="O585" s="90">
        <f t="shared" si="16"/>
        <v>2618.2572886771341</v>
      </c>
      <c r="P585" s="90">
        <f t="shared" si="17"/>
        <v>6765.4858697700693</v>
      </c>
    </row>
    <row r="586" spans="1:16" hidden="1">
      <c r="A586" s="88">
        <v>481</v>
      </c>
      <c r="B586" s="88">
        <v>481035040</v>
      </c>
      <c r="C586" s="87" t="s">
        <v>249</v>
      </c>
      <c r="D586" s="88">
        <v>35</v>
      </c>
      <c r="E586" s="89" t="s">
        <v>12</v>
      </c>
      <c r="F586" s="88">
        <v>40</v>
      </c>
      <c r="G586" s="87" t="s">
        <v>92</v>
      </c>
      <c r="H586" s="104">
        <v>2</v>
      </c>
      <c r="I586" s="90">
        <v>13175</v>
      </c>
      <c r="J586" s="90">
        <v>3733</v>
      </c>
      <c r="K586" s="90">
        <v>0</v>
      </c>
      <c r="L586" s="90">
        <v>1088</v>
      </c>
      <c r="M586" s="90">
        <v>17996</v>
      </c>
      <c r="N586" s="87"/>
      <c r="O586" s="90">
        <f t="shared" ref="O586:O649" si="18">IF(VLOOKUP($F586,rabovefnd,16)&lt;100,0,((VLOOKUP($F586,rabovefnd,16)/100*$I586)-$I586))</f>
        <v>2186.3196491765302</v>
      </c>
      <c r="P586" s="90">
        <f t="shared" ref="P586:P649" si="19">IF(VLOOKUP($F586,rabovefnd,17)&lt;100,0,((VLOOKUP($F586,rabovefnd,17)/100*$I586)-$I586))</f>
        <v>3733.0644360345577</v>
      </c>
    </row>
    <row r="587" spans="1:16" hidden="1">
      <c r="A587" s="88">
        <v>481</v>
      </c>
      <c r="B587" s="88">
        <v>481035044</v>
      </c>
      <c r="C587" s="87" t="s">
        <v>249</v>
      </c>
      <c r="D587" s="88">
        <v>35</v>
      </c>
      <c r="E587" s="89" t="s">
        <v>12</v>
      </c>
      <c r="F587" s="88">
        <v>44</v>
      </c>
      <c r="G587" s="87" t="s">
        <v>13</v>
      </c>
      <c r="H587" s="104">
        <v>12</v>
      </c>
      <c r="I587" s="90">
        <v>15321</v>
      </c>
      <c r="J587" s="90">
        <v>488</v>
      </c>
      <c r="K587" s="90">
        <v>0</v>
      </c>
      <c r="L587" s="90">
        <v>1088</v>
      </c>
      <c r="M587" s="90">
        <v>16897</v>
      </c>
      <c r="N587" s="87"/>
      <c r="O587" s="90">
        <f t="shared" si="18"/>
        <v>0</v>
      </c>
      <c r="P587" s="90">
        <f t="shared" si="19"/>
        <v>1009.163507528654</v>
      </c>
    </row>
    <row r="588" spans="1:16" hidden="1">
      <c r="A588" s="88">
        <v>481</v>
      </c>
      <c r="B588" s="88">
        <v>481035050</v>
      </c>
      <c r="C588" s="87" t="s">
        <v>249</v>
      </c>
      <c r="D588" s="88">
        <v>35</v>
      </c>
      <c r="E588" s="89" t="s">
        <v>12</v>
      </c>
      <c r="F588" s="88">
        <v>50</v>
      </c>
      <c r="G588" s="87" t="s">
        <v>94</v>
      </c>
      <c r="H588" s="104">
        <v>1</v>
      </c>
      <c r="I588" s="90">
        <v>9925</v>
      </c>
      <c r="J588" s="90">
        <v>4525</v>
      </c>
      <c r="K588" s="90">
        <v>0</v>
      </c>
      <c r="L588" s="90">
        <v>1088</v>
      </c>
      <c r="M588" s="90">
        <v>15538</v>
      </c>
      <c r="N588" s="87"/>
      <c r="O588" s="90">
        <f t="shared" si="18"/>
        <v>2946.5142879307205</v>
      </c>
      <c r="P588" s="90">
        <f t="shared" si="19"/>
        <v>4675.7321033516855</v>
      </c>
    </row>
    <row r="589" spans="1:16" hidden="1">
      <c r="A589" s="88">
        <v>481</v>
      </c>
      <c r="B589" s="88">
        <v>481035057</v>
      </c>
      <c r="C589" s="87" t="s">
        <v>249</v>
      </c>
      <c r="D589" s="88">
        <v>35</v>
      </c>
      <c r="E589" s="89" t="s">
        <v>12</v>
      </c>
      <c r="F589" s="88">
        <v>57</v>
      </c>
      <c r="G589" s="87" t="s">
        <v>14</v>
      </c>
      <c r="H589" s="104">
        <v>1</v>
      </c>
      <c r="I589" s="90">
        <v>10776</v>
      </c>
      <c r="J589" s="90">
        <v>319</v>
      </c>
      <c r="K589" s="90">
        <v>0</v>
      </c>
      <c r="L589" s="90">
        <v>1088</v>
      </c>
      <c r="M589" s="90">
        <v>12183</v>
      </c>
      <c r="N589" s="87"/>
      <c r="O589" s="90">
        <f t="shared" si="18"/>
        <v>164.96203433903793</v>
      </c>
      <c r="P589" s="90">
        <f t="shared" si="19"/>
        <v>567.75085985473561</v>
      </c>
    </row>
    <row r="590" spans="1:16" hidden="1">
      <c r="A590" s="88">
        <v>481</v>
      </c>
      <c r="B590" s="88">
        <v>481035073</v>
      </c>
      <c r="C590" s="87" t="s">
        <v>249</v>
      </c>
      <c r="D590" s="88">
        <v>35</v>
      </c>
      <c r="E590" s="89" t="s">
        <v>12</v>
      </c>
      <c r="F590" s="88">
        <v>73</v>
      </c>
      <c r="G590" s="87" t="s">
        <v>24</v>
      </c>
      <c r="H590" s="104">
        <v>4</v>
      </c>
      <c r="I590" s="90">
        <v>12130</v>
      </c>
      <c r="J590" s="90">
        <v>9205</v>
      </c>
      <c r="K590" s="90">
        <v>0</v>
      </c>
      <c r="L590" s="90">
        <v>1088</v>
      </c>
      <c r="M590" s="90">
        <v>22423</v>
      </c>
      <c r="N590" s="87"/>
      <c r="O590" s="90">
        <f t="shared" si="18"/>
        <v>6201.749711770648</v>
      </c>
      <c r="P590" s="90">
        <f t="shared" si="19"/>
        <v>9438.6174381969977</v>
      </c>
    </row>
    <row r="591" spans="1:16" hidden="1">
      <c r="A591" s="88">
        <v>481</v>
      </c>
      <c r="B591" s="88">
        <v>481035101</v>
      </c>
      <c r="C591" s="87" t="s">
        <v>249</v>
      </c>
      <c r="D591" s="88">
        <v>35</v>
      </c>
      <c r="E591" s="89" t="s">
        <v>12</v>
      </c>
      <c r="F591" s="88">
        <v>101</v>
      </c>
      <c r="G591" s="87" t="s">
        <v>108</v>
      </c>
      <c r="H591" s="104">
        <v>1</v>
      </c>
      <c r="I591" s="90">
        <v>10831</v>
      </c>
      <c r="J591" s="90">
        <v>3499</v>
      </c>
      <c r="K591" s="90">
        <v>0</v>
      </c>
      <c r="L591" s="90">
        <v>1088</v>
      </c>
      <c r="M591" s="90">
        <v>15418</v>
      </c>
      <c r="N591" s="87"/>
      <c r="O591" s="90">
        <f t="shared" si="18"/>
        <v>765.4281994151188</v>
      </c>
      <c r="P591" s="90">
        <f t="shared" si="19"/>
        <v>3474.9552085601154</v>
      </c>
    </row>
    <row r="592" spans="1:16" hidden="1">
      <c r="A592" s="88">
        <v>481</v>
      </c>
      <c r="B592" s="88">
        <v>481035155</v>
      </c>
      <c r="C592" s="87" t="s">
        <v>249</v>
      </c>
      <c r="D592" s="88">
        <v>35</v>
      </c>
      <c r="E592" s="89" t="s">
        <v>12</v>
      </c>
      <c r="F592" s="88">
        <v>155</v>
      </c>
      <c r="G592" s="87" t="s">
        <v>16</v>
      </c>
      <c r="H592" s="104">
        <v>4</v>
      </c>
      <c r="I592" s="90">
        <v>13722</v>
      </c>
      <c r="J592" s="90">
        <v>11151</v>
      </c>
      <c r="K592" s="90">
        <v>0</v>
      </c>
      <c r="L592" s="90">
        <v>1088</v>
      </c>
      <c r="M592" s="90">
        <v>25961</v>
      </c>
      <c r="N592" s="87"/>
      <c r="O592" s="90">
        <f t="shared" si="18"/>
        <v>8357.4994697973962</v>
      </c>
      <c r="P592" s="90">
        <f t="shared" si="19"/>
        <v>11150.555794168467</v>
      </c>
    </row>
    <row r="593" spans="1:16" hidden="1">
      <c r="A593" s="88">
        <v>481</v>
      </c>
      <c r="B593" s="88">
        <v>481035163</v>
      </c>
      <c r="C593" s="87" t="s">
        <v>249</v>
      </c>
      <c r="D593" s="88">
        <v>35</v>
      </c>
      <c r="E593" s="89" t="s">
        <v>12</v>
      </c>
      <c r="F593" s="88">
        <v>163</v>
      </c>
      <c r="G593" s="87" t="s">
        <v>17</v>
      </c>
      <c r="H593" s="104">
        <v>1</v>
      </c>
      <c r="I593" s="90">
        <v>16831.794551886796</v>
      </c>
      <c r="J593" s="90">
        <v>0</v>
      </c>
      <c r="K593" s="90">
        <v>0</v>
      </c>
      <c r="L593" s="90">
        <v>1088</v>
      </c>
      <c r="M593" s="90">
        <v>17919.794551886796</v>
      </c>
      <c r="N593" s="87"/>
      <c r="O593" s="90">
        <f t="shared" si="18"/>
        <v>0</v>
      </c>
      <c r="P593" s="90">
        <f t="shared" si="19"/>
        <v>710.95091491147105</v>
      </c>
    </row>
    <row r="594" spans="1:16" hidden="1">
      <c r="A594" s="88">
        <v>481</v>
      </c>
      <c r="B594" s="88">
        <v>481035181</v>
      </c>
      <c r="C594" s="87" t="s">
        <v>249</v>
      </c>
      <c r="D594" s="88">
        <v>35</v>
      </c>
      <c r="E594" s="89" t="s">
        <v>12</v>
      </c>
      <c r="F594" s="88">
        <v>181</v>
      </c>
      <c r="G594" s="87" t="s">
        <v>83</v>
      </c>
      <c r="H594" s="104">
        <v>1</v>
      </c>
      <c r="I594" s="90">
        <v>4777</v>
      </c>
      <c r="J594" s="90">
        <v>151</v>
      </c>
      <c r="K594" s="90">
        <v>0</v>
      </c>
      <c r="L594" s="90">
        <v>1088</v>
      </c>
      <c r="M594" s="90">
        <v>6016</v>
      </c>
      <c r="N594" s="87"/>
      <c r="O594" s="90">
        <f t="shared" si="18"/>
        <v>0</v>
      </c>
      <c r="P594" s="90">
        <f t="shared" si="19"/>
        <v>322.18455470055142</v>
      </c>
    </row>
    <row r="595" spans="1:16" hidden="1">
      <c r="A595" s="88">
        <v>481</v>
      </c>
      <c r="B595" s="88">
        <v>481035189</v>
      </c>
      <c r="C595" s="87" t="s">
        <v>249</v>
      </c>
      <c r="D595" s="88">
        <v>35</v>
      </c>
      <c r="E595" s="89" t="s">
        <v>12</v>
      </c>
      <c r="F595" s="88">
        <v>189</v>
      </c>
      <c r="G595" s="87" t="s">
        <v>25</v>
      </c>
      <c r="H595" s="104">
        <v>3</v>
      </c>
      <c r="I595" s="90">
        <v>11876.535469617698</v>
      </c>
      <c r="J595" s="90">
        <v>4248</v>
      </c>
      <c r="K595" s="90">
        <v>0</v>
      </c>
      <c r="L595" s="90">
        <v>1088</v>
      </c>
      <c r="M595" s="90">
        <v>17212.535469617698</v>
      </c>
      <c r="N595" s="87"/>
      <c r="O595" s="90">
        <f t="shared" si="18"/>
        <v>2137.6226955013517</v>
      </c>
      <c r="P595" s="90">
        <f t="shared" si="19"/>
        <v>4758.4312472652018</v>
      </c>
    </row>
    <row r="596" spans="1:16" hidden="1">
      <c r="A596" s="88">
        <v>481</v>
      </c>
      <c r="B596" s="88">
        <v>481035212</v>
      </c>
      <c r="C596" s="87" t="s">
        <v>249</v>
      </c>
      <c r="D596" s="88">
        <v>35</v>
      </c>
      <c r="E596" s="89" t="s">
        <v>12</v>
      </c>
      <c r="F596" s="88">
        <v>212</v>
      </c>
      <c r="G596" s="87" t="s">
        <v>173</v>
      </c>
      <c r="H596" s="104">
        <v>1</v>
      </c>
      <c r="I596" s="90">
        <v>4777</v>
      </c>
      <c r="J596" s="90">
        <v>1217</v>
      </c>
      <c r="K596" s="90">
        <v>0</v>
      </c>
      <c r="L596" s="90">
        <v>1088</v>
      </c>
      <c r="M596" s="90">
        <v>7082</v>
      </c>
      <c r="N596" s="87"/>
      <c r="O596" s="90">
        <f t="shared" si="18"/>
        <v>240.01722459566372</v>
      </c>
      <c r="P596" s="90">
        <f t="shared" si="19"/>
        <v>1218.8055269374136</v>
      </c>
    </row>
    <row r="597" spans="1:16" hidden="1">
      <c r="A597" s="88">
        <v>481</v>
      </c>
      <c r="B597" s="88">
        <v>481035218</v>
      </c>
      <c r="C597" s="87" t="s">
        <v>249</v>
      </c>
      <c r="D597" s="88">
        <v>35</v>
      </c>
      <c r="E597" s="89" t="s">
        <v>12</v>
      </c>
      <c r="F597" s="88">
        <v>218</v>
      </c>
      <c r="G597" s="87" t="s">
        <v>174</v>
      </c>
      <c r="H597" s="104">
        <v>1</v>
      </c>
      <c r="I597" s="90">
        <v>10831</v>
      </c>
      <c r="J597" s="90">
        <v>4389</v>
      </c>
      <c r="K597" s="90">
        <v>0</v>
      </c>
      <c r="L597" s="90">
        <v>1088</v>
      </c>
      <c r="M597" s="90">
        <v>16308</v>
      </c>
      <c r="N597" s="87"/>
      <c r="O597" s="90">
        <f t="shared" si="18"/>
        <v>1695.1174778382028</v>
      </c>
      <c r="P597" s="90">
        <f t="shared" si="19"/>
        <v>4376.0476305343363</v>
      </c>
    </row>
    <row r="598" spans="1:16" hidden="1">
      <c r="A598" s="88">
        <v>481</v>
      </c>
      <c r="B598" s="88">
        <v>481035220</v>
      </c>
      <c r="C598" s="87" t="s">
        <v>249</v>
      </c>
      <c r="D598" s="88">
        <v>35</v>
      </c>
      <c r="E598" s="89" t="s">
        <v>12</v>
      </c>
      <c r="F598" s="88">
        <v>220</v>
      </c>
      <c r="G598" s="87" t="s">
        <v>27</v>
      </c>
      <c r="H598" s="104">
        <v>6</v>
      </c>
      <c r="I598" s="90">
        <v>9788</v>
      </c>
      <c r="J598" s="90">
        <v>4443</v>
      </c>
      <c r="K598" s="90">
        <v>0</v>
      </c>
      <c r="L598" s="90">
        <v>1088</v>
      </c>
      <c r="M598" s="90">
        <v>15319</v>
      </c>
      <c r="N598" s="87"/>
      <c r="O598" s="90">
        <f t="shared" si="18"/>
        <v>2173.3268810263908</v>
      </c>
      <c r="P598" s="90">
        <f t="shared" si="19"/>
        <v>4442.8736130064735</v>
      </c>
    </row>
    <row r="599" spans="1:16" hidden="1">
      <c r="A599" s="88">
        <v>481</v>
      </c>
      <c r="B599" s="88">
        <v>481035243</v>
      </c>
      <c r="C599" s="87" t="s">
        <v>249</v>
      </c>
      <c r="D599" s="88">
        <v>35</v>
      </c>
      <c r="E599" s="89" t="s">
        <v>12</v>
      </c>
      <c r="F599" s="88">
        <v>243</v>
      </c>
      <c r="G599" s="87" t="s">
        <v>84</v>
      </c>
      <c r="H599" s="104">
        <v>2</v>
      </c>
      <c r="I599" s="90">
        <v>16851</v>
      </c>
      <c r="J599" s="90">
        <v>2551</v>
      </c>
      <c r="K599" s="90">
        <v>0</v>
      </c>
      <c r="L599" s="90">
        <v>1088</v>
      </c>
      <c r="M599" s="90">
        <v>20490</v>
      </c>
      <c r="N599" s="87"/>
      <c r="O599" s="90">
        <f t="shared" si="18"/>
        <v>2419.5638123753597</v>
      </c>
      <c r="P599" s="90">
        <f t="shared" si="19"/>
        <v>4105.1242569331589</v>
      </c>
    </row>
    <row r="600" spans="1:16" hidden="1">
      <c r="A600" s="88">
        <v>481</v>
      </c>
      <c r="B600" s="88">
        <v>481035244</v>
      </c>
      <c r="C600" s="87" t="s">
        <v>249</v>
      </c>
      <c r="D600" s="88">
        <v>35</v>
      </c>
      <c r="E600" s="89" t="s">
        <v>12</v>
      </c>
      <c r="F600" s="88">
        <v>244</v>
      </c>
      <c r="G600" s="87" t="s">
        <v>28</v>
      </c>
      <c r="H600" s="104">
        <v>14</v>
      </c>
      <c r="I600" s="90">
        <v>15942</v>
      </c>
      <c r="J600" s="90">
        <v>4779</v>
      </c>
      <c r="K600" s="90">
        <v>0</v>
      </c>
      <c r="L600" s="90">
        <v>1088</v>
      </c>
      <c r="M600" s="90">
        <v>21809</v>
      </c>
      <c r="N600" s="87"/>
      <c r="O600" s="90">
        <f t="shared" si="18"/>
        <v>4126.3207950569267</v>
      </c>
      <c r="P600" s="90">
        <f t="shared" si="19"/>
        <v>6459.5295020977792</v>
      </c>
    </row>
    <row r="601" spans="1:16" hidden="1">
      <c r="A601" s="88">
        <v>481</v>
      </c>
      <c r="B601" s="88">
        <v>481035251</v>
      </c>
      <c r="C601" s="87" t="s">
        <v>249</v>
      </c>
      <c r="D601" s="88">
        <v>35</v>
      </c>
      <c r="E601" s="89" t="s">
        <v>12</v>
      </c>
      <c r="F601" s="88">
        <v>251</v>
      </c>
      <c r="G601" s="87" t="s">
        <v>250</v>
      </c>
      <c r="H601" s="104">
        <v>1</v>
      </c>
      <c r="I601" s="90">
        <v>16851</v>
      </c>
      <c r="J601" s="90">
        <v>3566</v>
      </c>
      <c r="K601" s="90">
        <v>0</v>
      </c>
      <c r="L601" s="90">
        <v>1088</v>
      </c>
      <c r="M601" s="90">
        <v>21505</v>
      </c>
      <c r="N601" s="87"/>
      <c r="O601" s="90">
        <f t="shared" si="18"/>
        <v>2379.4782565282912</v>
      </c>
      <c r="P601" s="90">
        <f t="shared" si="19"/>
        <v>4674.7018335963403</v>
      </c>
    </row>
    <row r="602" spans="1:16" hidden="1">
      <c r="A602" s="88">
        <v>481</v>
      </c>
      <c r="B602" s="88">
        <v>481035285</v>
      </c>
      <c r="C602" s="87" t="s">
        <v>249</v>
      </c>
      <c r="D602" s="88">
        <v>35</v>
      </c>
      <c r="E602" s="89" t="s">
        <v>12</v>
      </c>
      <c r="F602" s="88">
        <v>285</v>
      </c>
      <c r="G602" s="87" t="s">
        <v>29</v>
      </c>
      <c r="H602" s="104">
        <v>12</v>
      </c>
      <c r="I602" s="90">
        <v>14593</v>
      </c>
      <c r="J602" s="90">
        <v>4289</v>
      </c>
      <c r="K602" s="90">
        <v>0</v>
      </c>
      <c r="L602" s="90">
        <v>1088</v>
      </c>
      <c r="M602" s="90">
        <v>19970</v>
      </c>
      <c r="N602" s="87"/>
      <c r="O602" s="90">
        <f t="shared" si="18"/>
        <v>1784.0744221899549</v>
      </c>
      <c r="P602" s="90">
        <f t="shared" si="19"/>
        <v>4469.4424850808464</v>
      </c>
    </row>
    <row r="603" spans="1:16" hidden="1">
      <c r="A603" s="88">
        <v>481</v>
      </c>
      <c r="B603" s="88">
        <v>481035307</v>
      </c>
      <c r="C603" s="87" t="s">
        <v>249</v>
      </c>
      <c r="D603" s="88">
        <v>35</v>
      </c>
      <c r="E603" s="89" t="s">
        <v>12</v>
      </c>
      <c r="F603" s="88">
        <v>307</v>
      </c>
      <c r="G603" s="87" t="s">
        <v>178</v>
      </c>
      <c r="H603" s="104">
        <v>2</v>
      </c>
      <c r="I603" s="90">
        <v>7804</v>
      </c>
      <c r="J603" s="90">
        <v>3525</v>
      </c>
      <c r="K603" s="90">
        <v>0</v>
      </c>
      <c r="L603" s="90">
        <v>1088</v>
      </c>
      <c r="M603" s="90">
        <v>12417</v>
      </c>
      <c r="N603" s="87"/>
      <c r="O603" s="90">
        <f t="shared" si="18"/>
        <v>1834.3034317951278</v>
      </c>
      <c r="P603" s="90">
        <f t="shared" si="19"/>
        <v>3523.1666083276104</v>
      </c>
    </row>
    <row r="604" spans="1:16" hidden="1">
      <c r="A604" s="88">
        <v>481</v>
      </c>
      <c r="B604" s="88">
        <v>481035336</v>
      </c>
      <c r="C604" s="87" t="s">
        <v>249</v>
      </c>
      <c r="D604" s="88">
        <v>35</v>
      </c>
      <c r="E604" s="89" t="s">
        <v>12</v>
      </c>
      <c r="F604" s="88">
        <v>336</v>
      </c>
      <c r="G604" s="87" t="s">
        <v>31</v>
      </c>
      <c r="H604" s="104">
        <v>2</v>
      </c>
      <c r="I604" s="90">
        <v>17940</v>
      </c>
      <c r="J604" s="90">
        <v>4365</v>
      </c>
      <c r="K604" s="90">
        <v>0</v>
      </c>
      <c r="L604" s="90">
        <v>1088</v>
      </c>
      <c r="M604" s="90">
        <v>23393</v>
      </c>
      <c r="N604" s="87"/>
      <c r="O604" s="90">
        <f t="shared" si="18"/>
        <v>148.08328463968064</v>
      </c>
      <c r="P604" s="90">
        <f t="shared" si="19"/>
        <v>4741.878865526447</v>
      </c>
    </row>
    <row r="605" spans="1:16" hidden="1">
      <c r="A605" s="88">
        <v>482</v>
      </c>
      <c r="B605" s="88">
        <v>482204007</v>
      </c>
      <c r="C605" s="87" t="s">
        <v>252</v>
      </c>
      <c r="D605" s="88">
        <v>204</v>
      </c>
      <c r="E605" s="89" t="s">
        <v>253</v>
      </c>
      <c r="F605" s="88">
        <v>7</v>
      </c>
      <c r="G605" s="87" t="s">
        <v>208</v>
      </c>
      <c r="H605" s="104">
        <v>88</v>
      </c>
      <c r="I605" s="90">
        <v>10959</v>
      </c>
      <c r="J605" s="90">
        <v>5583</v>
      </c>
      <c r="K605" s="90">
        <v>0</v>
      </c>
      <c r="L605" s="90">
        <v>1088</v>
      </c>
      <c r="M605" s="90">
        <v>17630</v>
      </c>
      <c r="N605" s="87"/>
      <c r="O605" s="90">
        <f t="shared" si="18"/>
        <v>2697.1508072524648</v>
      </c>
      <c r="P605" s="90">
        <f t="shared" si="19"/>
        <v>5740.6911688982364</v>
      </c>
    </row>
    <row r="606" spans="1:16" hidden="1">
      <c r="A606" s="88">
        <v>482</v>
      </c>
      <c r="B606" s="88">
        <v>482204030</v>
      </c>
      <c r="C606" s="87" t="s">
        <v>252</v>
      </c>
      <c r="D606" s="88">
        <v>204</v>
      </c>
      <c r="E606" s="89" t="s">
        <v>253</v>
      </c>
      <c r="F606" s="88">
        <v>30</v>
      </c>
      <c r="G606" s="87" t="s">
        <v>98</v>
      </c>
      <c r="H606" s="104">
        <v>1</v>
      </c>
      <c r="I606" s="90">
        <v>9754</v>
      </c>
      <c r="J606" s="90">
        <v>2430</v>
      </c>
      <c r="K606" s="90">
        <v>0</v>
      </c>
      <c r="L606" s="90">
        <v>1088</v>
      </c>
      <c r="M606" s="90">
        <v>13272</v>
      </c>
      <c r="N606" s="87"/>
      <c r="O606" s="90">
        <f t="shared" si="18"/>
        <v>1548.1189278011425</v>
      </c>
      <c r="P606" s="90">
        <f t="shared" si="19"/>
        <v>2685.7225085919235</v>
      </c>
    </row>
    <row r="607" spans="1:16" hidden="1">
      <c r="A607" s="88">
        <v>482</v>
      </c>
      <c r="B607" s="88">
        <v>482204038</v>
      </c>
      <c r="C607" s="87" t="s">
        <v>252</v>
      </c>
      <c r="D607" s="88">
        <v>204</v>
      </c>
      <c r="E607" s="89" t="s">
        <v>253</v>
      </c>
      <c r="F607" s="88">
        <v>38</v>
      </c>
      <c r="G607" s="87" t="s">
        <v>223</v>
      </c>
      <c r="H607" s="104">
        <v>1</v>
      </c>
      <c r="I607" s="90">
        <v>10115</v>
      </c>
      <c r="J607" s="90">
        <v>8640</v>
      </c>
      <c r="K607" s="90">
        <v>0</v>
      </c>
      <c r="L607" s="90">
        <v>1088</v>
      </c>
      <c r="M607" s="90">
        <v>19843</v>
      </c>
      <c r="N607" s="87"/>
      <c r="O607" s="90">
        <f t="shared" si="18"/>
        <v>5691.3397444191542</v>
      </c>
      <c r="P607" s="90">
        <f t="shared" si="19"/>
        <v>9036.8769907142123</v>
      </c>
    </row>
    <row r="608" spans="1:16" hidden="1">
      <c r="A608" s="88">
        <v>482</v>
      </c>
      <c r="B608" s="88">
        <v>482204105</v>
      </c>
      <c r="C608" s="87" t="s">
        <v>252</v>
      </c>
      <c r="D608" s="88">
        <v>204</v>
      </c>
      <c r="E608" s="89" t="s">
        <v>253</v>
      </c>
      <c r="F608" s="88">
        <v>105</v>
      </c>
      <c r="G608" s="87" t="s">
        <v>254</v>
      </c>
      <c r="H608" s="104">
        <v>2</v>
      </c>
      <c r="I608" s="90">
        <v>9875</v>
      </c>
      <c r="J608" s="90">
        <v>4563</v>
      </c>
      <c r="K608" s="90">
        <v>0</v>
      </c>
      <c r="L608" s="90">
        <v>1088</v>
      </c>
      <c r="M608" s="90">
        <v>15526</v>
      </c>
      <c r="N608" s="87"/>
      <c r="O608" s="90">
        <f t="shared" si="18"/>
        <v>852.64818188593563</v>
      </c>
      <c r="P608" s="90">
        <f t="shared" si="19"/>
        <v>4562.8276412417927</v>
      </c>
    </row>
    <row r="609" spans="1:16" hidden="1">
      <c r="A609" s="88">
        <v>482</v>
      </c>
      <c r="B609" s="88">
        <v>482204128</v>
      </c>
      <c r="C609" s="87" t="s">
        <v>252</v>
      </c>
      <c r="D609" s="88">
        <v>204</v>
      </c>
      <c r="E609" s="89" t="s">
        <v>253</v>
      </c>
      <c r="F609" s="88">
        <v>128</v>
      </c>
      <c r="G609" s="87" t="s">
        <v>128</v>
      </c>
      <c r="H609" s="104">
        <v>1</v>
      </c>
      <c r="I609" s="90">
        <v>10115</v>
      </c>
      <c r="J609" s="90">
        <v>1160</v>
      </c>
      <c r="K609" s="90">
        <v>0</v>
      </c>
      <c r="L609" s="90">
        <v>1088</v>
      </c>
      <c r="M609" s="90">
        <v>12363</v>
      </c>
      <c r="N609" s="87"/>
      <c r="O609" s="90">
        <f t="shared" si="18"/>
        <v>0</v>
      </c>
      <c r="P609" s="90">
        <f t="shared" si="19"/>
        <v>910.28594910066931</v>
      </c>
    </row>
    <row r="610" spans="1:16" hidden="1">
      <c r="A610" s="88">
        <v>482</v>
      </c>
      <c r="B610" s="88">
        <v>482204164</v>
      </c>
      <c r="C610" s="87" t="s">
        <v>252</v>
      </c>
      <c r="D610" s="88">
        <v>204</v>
      </c>
      <c r="E610" s="89" t="s">
        <v>253</v>
      </c>
      <c r="F610" s="88">
        <v>164</v>
      </c>
      <c r="G610" s="87" t="s">
        <v>99</v>
      </c>
      <c r="H610" s="104">
        <v>2</v>
      </c>
      <c r="I610" s="90">
        <v>10115</v>
      </c>
      <c r="J610" s="90">
        <v>4845</v>
      </c>
      <c r="K610" s="90">
        <v>0</v>
      </c>
      <c r="L610" s="90">
        <v>1088</v>
      </c>
      <c r="M610" s="90">
        <v>16048</v>
      </c>
      <c r="N610" s="87"/>
      <c r="O610" s="90">
        <f t="shared" si="18"/>
        <v>2963.9529435588374</v>
      </c>
      <c r="P610" s="90">
        <f t="shared" si="19"/>
        <v>4931.0819896826397</v>
      </c>
    </row>
    <row r="611" spans="1:16" hidden="1">
      <c r="A611" s="88">
        <v>482</v>
      </c>
      <c r="B611" s="88">
        <v>482204204</v>
      </c>
      <c r="C611" s="87" t="s">
        <v>252</v>
      </c>
      <c r="D611" s="88">
        <v>204</v>
      </c>
      <c r="E611" s="89" t="s">
        <v>253</v>
      </c>
      <c r="F611" s="88">
        <v>204</v>
      </c>
      <c r="G611" s="87" t="s">
        <v>253</v>
      </c>
      <c r="H611" s="104">
        <v>121</v>
      </c>
      <c r="I611" s="90">
        <v>10381</v>
      </c>
      <c r="J611" s="90">
        <v>6776</v>
      </c>
      <c r="K611" s="90">
        <v>0</v>
      </c>
      <c r="L611" s="90">
        <v>1088</v>
      </c>
      <c r="M611" s="90">
        <v>18245</v>
      </c>
      <c r="N611" s="87"/>
      <c r="O611" s="90">
        <f t="shared" si="18"/>
        <v>3422.7270669850132</v>
      </c>
      <c r="P611" s="90">
        <f t="shared" si="19"/>
        <v>6774.5608567116396</v>
      </c>
    </row>
    <row r="612" spans="1:16" hidden="1">
      <c r="A612" s="88">
        <v>482</v>
      </c>
      <c r="B612" s="88">
        <v>482204745</v>
      </c>
      <c r="C612" s="87" t="s">
        <v>252</v>
      </c>
      <c r="D612" s="88">
        <v>204</v>
      </c>
      <c r="E612" s="89" t="s">
        <v>253</v>
      </c>
      <c r="F612" s="88">
        <v>745</v>
      </c>
      <c r="G612" s="87" t="s">
        <v>255</v>
      </c>
      <c r="H612" s="104">
        <v>33</v>
      </c>
      <c r="I612" s="90">
        <v>9948</v>
      </c>
      <c r="J612" s="90">
        <v>4700</v>
      </c>
      <c r="K612" s="90">
        <v>0</v>
      </c>
      <c r="L612" s="90">
        <v>1088</v>
      </c>
      <c r="M612" s="90">
        <v>15736</v>
      </c>
      <c r="N612" s="87"/>
      <c r="O612" s="90">
        <f t="shared" si="18"/>
        <v>2228.2322309720403</v>
      </c>
      <c r="P612" s="90">
        <f t="shared" si="19"/>
        <v>4700.7275949073919</v>
      </c>
    </row>
    <row r="613" spans="1:16" hidden="1">
      <c r="A613" s="88">
        <v>482</v>
      </c>
      <c r="B613" s="88">
        <v>482204773</v>
      </c>
      <c r="C613" s="87" t="s">
        <v>252</v>
      </c>
      <c r="D613" s="88">
        <v>204</v>
      </c>
      <c r="E613" s="89" t="s">
        <v>253</v>
      </c>
      <c r="F613" s="88">
        <v>773</v>
      </c>
      <c r="G613" s="87" t="s">
        <v>256</v>
      </c>
      <c r="H613" s="104">
        <v>39</v>
      </c>
      <c r="I613" s="90">
        <v>10373</v>
      </c>
      <c r="J613" s="90">
        <v>6738</v>
      </c>
      <c r="K613" s="90">
        <v>0</v>
      </c>
      <c r="L613" s="90">
        <v>1088</v>
      </c>
      <c r="M613" s="90">
        <v>18199</v>
      </c>
      <c r="N613" s="87"/>
      <c r="O613" s="90">
        <f t="shared" si="18"/>
        <v>2178.2479776768123</v>
      </c>
      <c r="P613" s="90">
        <f t="shared" si="19"/>
        <v>6728.0678213423053</v>
      </c>
    </row>
    <row r="614" spans="1:16" hidden="1">
      <c r="A614" s="88">
        <v>483</v>
      </c>
      <c r="B614" s="88">
        <v>483239020</v>
      </c>
      <c r="C614" s="87" t="s">
        <v>257</v>
      </c>
      <c r="D614" s="88">
        <v>239</v>
      </c>
      <c r="E614" s="89" t="s">
        <v>258</v>
      </c>
      <c r="F614" s="88">
        <v>20</v>
      </c>
      <c r="G614" s="87" t="s">
        <v>131</v>
      </c>
      <c r="H614" s="104">
        <v>25</v>
      </c>
      <c r="I614" s="90">
        <v>14407</v>
      </c>
      <c r="J614" s="90">
        <v>4511</v>
      </c>
      <c r="K614" s="90">
        <v>0</v>
      </c>
      <c r="L614" s="90">
        <v>1088</v>
      </c>
      <c r="M614" s="90">
        <v>20006</v>
      </c>
      <c r="N614" s="87"/>
      <c r="O614" s="90">
        <f t="shared" si="18"/>
        <v>2332.4126596064634</v>
      </c>
      <c r="P614" s="90">
        <f t="shared" si="19"/>
        <v>4502.6085483654497</v>
      </c>
    </row>
    <row r="615" spans="1:16" hidden="1">
      <c r="A615" s="88">
        <v>483</v>
      </c>
      <c r="B615" s="88">
        <v>483239036</v>
      </c>
      <c r="C615" s="87" t="s">
        <v>257</v>
      </c>
      <c r="D615" s="88">
        <v>239</v>
      </c>
      <c r="E615" s="89" t="s">
        <v>258</v>
      </c>
      <c r="F615" s="88">
        <v>36</v>
      </c>
      <c r="G615" s="87" t="s">
        <v>132</v>
      </c>
      <c r="H615" s="104">
        <v>23</v>
      </c>
      <c r="I615" s="90">
        <v>12100</v>
      </c>
      <c r="J615" s="90">
        <v>4371</v>
      </c>
      <c r="K615" s="90">
        <v>0</v>
      </c>
      <c r="L615" s="90">
        <v>1088</v>
      </c>
      <c r="M615" s="90">
        <v>17559</v>
      </c>
      <c r="N615" s="87"/>
      <c r="O615" s="90">
        <f t="shared" si="18"/>
        <v>3060.6333645498125</v>
      </c>
      <c r="P615" s="90">
        <f t="shared" si="19"/>
        <v>6013.9428441191521</v>
      </c>
    </row>
    <row r="616" spans="1:16" hidden="1">
      <c r="A616" s="88">
        <v>483</v>
      </c>
      <c r="B616" s="88">
        <v>483239052</v>
      </c>
      <c r="C616" s="87" t="s">
        <v>257</v>
      </c>
      <c r="D616" s="88">
        <v>239</v>
      </c>
      <c r="E616" s="89" t="s">
        <v>258</v>
      </c>
      <c r="F616" s="88">
        <v>52</v>
      </c>
      <c r="G616" s="87" t="s">
        <v>259</v>
      </c>
      <c r="H616" s="104">
        <v>40</v>
      </c>
      <c r="I616" s="90">
        <v>11022</v>
      </c>
      <c r="J616" s="90">
        <v>4997</v>
      </c>
      <c r="K616" s="90">
        <v>0</v>
      </c>
      <c r="L616" s="90">
        <v>1088</v>
      </c>
      <c r="M616" s="90">
        <v>17107</v>
      </c>
      <c r="N616" s="87"/>
      <c r="O616" s="90">
        <f t="shared" si="18"/>
        <v>2439.6649841612307</v>
      </c>
      <c r="P616" s="90">
        <f t="shared" si="19"/>
        <v>4987.6418629490399</v>
      </c>
    </row>
    <row r="617" spans="1:16" hidden="1">
      <c r="A617" s="88">
        <v>483</v>
      </c>
      <c r="B617" s="88">
        <v>483239082</v>
      </c>
      <c r="C617" s="87" t="s">
        <v>257</v>
      </c>
      <c r="D617" s="88">
        <v>239</v>
      </c>
      <c r="E617" s="89" t="s">
        <v>258</v>
      </c>
      <c r="F617" s="88">
        <v>82</v>
      </c>
      <c r="G617" s="87" t="s">
        <v>260</v>
      </c>
      <c r="H617" s="104">
        <v>16</v>
      </c>
      <c r="I617" s="90">
        <v>11267</v>
      </c>
      <c r="J617" s="90">
        <v>5468</v>
      </c>
      <c r="K617" s="90">
        <v>0</v>
      </c>
      <c r="L617" s="90">
        <v>1088</v>
      </c>
      <c r="M617" s="90">
        <v>17823</v>
      </c>
      <c r="N617" s="87"/>
      <c r="O617" s="90">
        <f t="shared" si="18"/>
        <v>2326.0392671300015</v>
      </c>
      <c r="P617" s="90">
        <f t="shared" si="19"/>
        <v>5468.2162714241895</v>
      </c>
    </row>
    <row r="618" spans="1:16" hidden="1">
      <c r="A618" s="88">
        <v>483</v>
      </c>
      <c r="B618" s="88">
        <v>483239096</v>
      </c>
      <c r="C618" s="87" t="s">
        <v>257</v>
      </c>
      <c r="D618" s="88">
        <v>239</v>
      </c>
      <c r="E618" s="89" t="s">
        <v>258</v>
      </c>
      <c r="F618" s="88">
        <v>96</v>
      </c>
      <c r="G618" s="87" t="s">
        <v>216</v>
      </c>
      <c r="H618" s="104">
        <v>9</v>
      </c>
      <c r="I618" s="90">
        <v>10040</v>
      </c>
      <c r="J618" s="90">
        <v>6815</v>
      </c>
      <c r="K618" s="90">
        <v>0</v>
      </c>
      <c r="L618" s="90">
        <v>1088</v>
      </c>
      <c r="M618" s="90">
        <v>17943</v>
      </c>
      <c r="N618" s="87"/>
      <c r="O618" s="90">
        <f t="shared" si="18"/>
        <v>3978.2861418566827</v>
      </c>
      <c r="P618" s="90">
        <f t="shared" si="19"/>
        <v>6809.7430353919626</v>
      </c>
    </row>
    <row r="619" spans="1:16" hidden="1">
      <c r="A619" s="88">
        <v>483</v>
      </c>
      <c r="B619" s="88">
        <v>483239118</v>
      </c>
      <c r="C619" s="87" t="s">
        <v>257</v>
      </c>
      <c r="D619" s="88">
        <v>239</v>
      </c>
      <c r="E619" s="89" t="s">
        <v>258</v>
      </c>
      <c r="F619" s="88">
        <v>118</v>
      </c>
      <c r="G619" s="87" t="s">
        <v>461</v>
      </c>
      <c r="H619" s="104">
        <v>2</v>
      </c>
      <c r="I619" s="90">
        <v>10416</v>
      </c>
      <c r="J619" s="90">
        <v>2399</v>
      </c>
      <c r="K619" s="90">
        <v>0</v>
      </c>
      <c r="L619" s="90">
        <v>1088</v>
      </c>
      <c r="M619" s="90">
        <v>13903</v>
      </c>
      <c r="N619" s="87"/>
      <c r="O619" s="90">
        <f t="shared" si="18"/>
        <v>2131.6076146452269</v>
      </c>
      <c r="P619" s="90">
        <f t="shared" si="19"/>
        <v>3134.0479034473447</v>
      </c>
    </row>
    <row r="620" spans="1:16" hidden="1">
      <c r="A620" s="88">
        <v>483</v>
      </c>
      <c r="B620" s="88">
        <v>483239131</v>
      </c>
      <c r="C620" s="87" t="s">
        <v>257</v>
      </c>
      <c r="D620" s="88">
        <v>239</v>
      </c>
      <c r="E620" s="89" t="s">
        <v>258</v>
      </c>
      <c r="F620" s="88">
        <v>131</v>
      </c>
      <c r="G620" s="87" t="s">
        <v>282</v>
      </c>
      <c r="H620" s="104">
        <v>2</v>
      </c>
      <c r="I620" s="90">
        <v>14069</v>
      </c>
      <c r="J620" s="90">
        <v>6940</v>
      </c>
      <c r="K620" s="90">
        <v>0</v>
      </c>
      <c r="L620" s="90">
        <v>1088</v>
      </c>
      <c r="M620" s="90">
        <v>22097</v>
      </c>
      <c r="N620" s="87"/>
      <c r="O620" s="90">
        <f t="shared" si="18"/>
        <v>2409.2603418780782</v>
      </c>
      <c r="P620" s="90">
        <f t="shared" si="19"/>
        <v>6939.1309090230934</v>
      </c>
    </row>
    <row r="621" spans="1:16" hidden="1">
      <c r="A621" s="88">
        <v>483</v>
      </c>
      <c r="B621" s="88">
        <v>483239145</v>
      </c>
      <c r="C621" s="87" t="s">
        <v>257</v>
      </c>
      <c r="D621" s="88">
        <v>239</v>
      </c>
      <c r="E621" s="89" t="s">
        <v>258</v>
      </c>
      <c r="F621" s="88">
        <v>145</v>
      </c>
      <c r="G621" s="87" t="s">
        <v>262</v>
      </c>
      <c r="H621" s="104">
        <v>9</v>
      </c>
      <c r="I621" s="90">
        <v>10473</v>
      </c>
      <c r="J621" s="90">
        <v>2280</v>
      </c>
      <c r="K621" s="90">
        <v>0</v>
      </c>
      <c r="L621" s="90">
        <v>1088</v>
      </c>
      <c r="M621" s="90">
        <v>13841</v>
      </c>
      <c r="N621" s="87"/>
      <c r="O621" s="90">
        <f t="shared" si="18"/>
        <v>1127.1690124637425</v>
      </c>
      <c r="P621" s="90">
        <f t="shared" si="19"/>
        <v>3207.3534880370025</v>
      </c>
    </row>
    <row r="622" spans="1:16" hidden="1">
      <c r="A622" s="88">
        <v>483</v>
      </c>
      <c r="B622" s="88">
        <v>483239171</v>
      </c>
      <c r="C622" s="87" t="s">
        <v>257</v>
      </c>
      <c r="D622" s="88">
        <v>239</v>
      </c>
      <c r="E622" s="89" t="s">
        <v>258</v>
      </c>
      <c r="F622" s="88">
        <v>171</v>
      </c>
      <c r="G622" s="87" t="s">
        <v>263</v>
      </c>
      <c r="H622" s="104">
        <v>16</v>
      </c>
      <c r="I622" s="90">
        <v>13019</v>
      </c>
      <c r="J622" s="90">
        <v>4352</v>
      </c>
      <c r="K622" s="90">
        <v>0</v>
      </c>
      <c r="L622" s="90">
        <v>1088</v>
      </c>
      <c r="M622" s="90">
        <v>18459</v>
      </c>
      <c r="N622" s="87"/>
      <c r="O622" s="90">
        <f t="shared" si="18"/>
        <v>1069.6834784058392</v>
      </c>
      <c r="P622" s="90">
        <f t="shared" si="19"/>
        <v>4350.652832543823</v>
      </c>
    </row>
    <row r="623" spans="1:16" hidden="1">
      <c r="A623" s="88">
        <v>483</v>
      </c>
      <c r="B623" s="88">
        <v>483239172</v>
      </c>
      <c r="C623" s="87" t="s">
        <v>257</v>
      </c>
      <c r="D623" s="88">
        <v>239</v>
      </c>
      <c r="E623" s="89" t="s">
        <v>258</v>
      </c>
      <c r="F623" s="88">
        <v>172</v>
      </c>
      <c r="G623" s="87" t="s">
        <v>264</v>
      </c>
      <c r="H623" s="104">
        <v>8</v>
      </c>
      <c r="I623" s="90">
        <v>13796</v>
      </c>
      <c r="J623" s="90">
        <v>10035</v>
      </c>
      <c r="K623" s="90">
        <v>0</v>
      </c>
      <c r="L623" s="90">
        <v>1088</v>
      </c>
      <c r="M623" s="90">
        <v>24919</v>
      </c>
      <c r="N623" s="87"/>
      <c r="O623" s="90">
        <f t="shared" si="18"/>
        <v>5499.2008372307573</v>
      </c>
      <c r="P623" s="90">
        <f t="shared" si="19"/>
        <v>10030.969944673387</v>
      </c>
    </row>
    <row r="624" spans="1:16" hidden="1">
      <c r="A624" s="88">
        <v>483</v>
      </c>
      <c r="B624" s="88">
        <v>483239182</v>
      </c>
      <c r="C624" s="87" t="s">
        <v>257</v>
      </c>
      <c r="D624" s="88">
        <v>239</v>
      </c>
      <c r="E624" s="89" t="s">
        <v>258</v>
      </c>
      <c r="F624" s="88">
        <v>182</v>
      </c>
      <c r="G624" s="87" t="s">
        <v>265</v>
      </c>
      <c r="H624" s="104">
        <v>38</v>
      </c>
      <c r="I624" s="90">
        <v>12412</v>
      </c>
      <c r="J624" s="90">
        <v>2981</v>
      </c>
      <c r="K624" s="90">
        <v>0</v>
      </c>
      <c r="L624" s="90">
        <v>1088</v>
      </c>
      <c r="M624" s="90">
        <v>16481</v>
      </c>
      <c r="N624" s="87"/>
      <c r="O624" s="90">
        <f t="shared" si="18"/>
        <v>837.13364125134649</v>
      </c>
      <c r="P624" s="90">
        <f t="shared" si="19"/>
        <v>3804.4274704600739</v>
      </c>
    </row>
    <row r="625" spans="1:16" hidden="1">
      <c r="A625" s="88">
        <v>483</v>
      </c>
      <c r="B625" s="88">
        <v>483239219</v>
      </c>
      <c r="C625" s="87" t="s">
        <v>257</v>
      </c>
      <c r="D625" s="88">
        <v>239</v>
      </c>
      <c r="E625" s="89" t="s">
        <v>258</v>
      </c>
      <c r="F625" s="88">
        <v>219</v>
      </c>
      <c r="G625" s="87" t="s">
        <v>279</v>
      </c>
      <c r="H625" s="104">
        <v>1</v>
      </c>
      <c r="I625" s="90">
        <v>11960</v>
      </c>
      <c r="J625" s="90">
        <v>6122</v>
      </c>
      <c r="K625" s="90">
        <v>0</v>
      </c>
      <c r="L625" s="90">
        <v>1088</v>
      </c>
      <c r="M625" s="90">
        <v>19170</v>
      </c>
      <c r="N625" s="87"/>
      <c r="O625" s="90">
        <f t="shared" si="18"/>
        <v>3609.0296100720516</v>
      </c>
      <c r="P625" s="90">
        <f t="shared" si="19"/>
        <v>6115.1257800306521</v>
      </c>
    </row>
    <row r="626" spans="1:16" hidden="1">
      <c r="A626" s="88">
        <v>483</v>
      </c>
      <c r="B626" s="88">
        <v>483239231</v>
      </c>
      <c r="C626" s="87" t="s">
        <v>257</v>
      </c>
      <c r="D626" s="88">
        <v>239</v>
      </c>
      <c r="E626" s="89" t="s">
        <v>258</v>
      </c>
      <c r="F626" s="88">
        <v>231</v>
      </c>
      <c r="G626" s="87" t="s">
        <v>266</v>
      </c>
      <c r="H626" s="104">
        <v>17</v>
      </c>
      <c r="I626" s="90">
        <v>12748</v>
      </c>
      <c r="J626" s="90">
        <v>3960</v>
      </c>
      <c r="K626" s="90">
        <v>0</v>
      </c>
      <c r="L626" s="90">
        <v>1088</v>
      </c>
      <c r="M626" s="90">
        <v>17796</v>
      </c>
      <c r="N626" s="87"/>
      <c r="O626" s="90">
        <f t="shared" si="18"/>
        <v>399.12984924571174</v>
      </c>
      <c r="P626" s="90">
        <f t="shared" si="19"/>
        <v>3695.1031031793755</v>
      </c>
    </row>
    <row r="627" spans="1:16" hidden="1">
      <c r="A627" s="88">
        <v>483</v>
      </c>
      <c r="B627" s="88">
        <v>483239239</v>
      </c>
      <c r="C627" s="87" t="s">
        <v>257</v>
      </c>
      <c r="D627" s="88">
        <v>239</v>
      </c>
      <c r="E627" s="89" t="s">
        <v>258</v>
      </c>
      <c r="F627" s="88">
        <v>239</v>
      </c>
      <c r="G627" s="87" t="s">
        <v>258</v>
      </c>
      <c r="H627" s="104">
        <v>323</v>
      </c>
      <c r="I627" s="90">
        <v>12023</v>
      </c>
      <c r="J627" s="90">
        <v>4288</v>
      </c>
      <c r="K627" s="90">
        <v>0</v>
      </c>
      <c r="L627" s="90">
        <v>1088</v>
      </c>
      <c r="M627" s="90">
        <v>17399</v>
      </c>
      <c r="N627" s="87"/>
      <c r="O627" s="90">
        <f t="shared" si="18"/>
        <v>2170.8423066935629</v>
      </c>
      <c r="P627" s="90">
        <f t="shared" si="19"/>
        <v>4737.7173973043064</v>
      </c>
    </row>
    <row r="628" spans="1:16" hidden="1">
      <c r="A628" s="88">
        <v>483</v>
      </c>
      <c r="B628" s="88">
        <v>483239240</v>
      </c>
      <c r="C628" s="87" t="s">
        <v>257</v>
      </c>
      <c r="D628" s="88">
        <v>239</v>
      </c>
      <c r="E628" s="89" t="s">
        <v>258</v>
      </c>
      <c r="F628" s="88">
        <v>240</v>
      </c>
      <c r="G628" s="87" t="s">
        <v>410</v>
      </c>
      <c r="H628" s="104">
        <v>1</v>
      </c>
      <c r="I628" s="90">
        <v>12015.642921451614</v>
      </c>
      <c r="J628" s="90">
        <v>7911</v>
      </c>
      <c r="K628" s="90">
        <v>0</v>
      </c>
      <c r="L628" s="90">
        <v>1088</v>
      </c>
      <c r="M628" s="90">
        <v>21014.642921451614</v>
      </c>
      <c r="N628" s="87"/>
      <c r="O628" s="90">
        <f t="shared" si="18"/>
        <v>5880.9543801430591</v>
      </c>
      <c r="P628" s="90">
        <f t="shared" si="19"/>
        <v>8436.1238736764826</v>
      </c>
    </row>
    <row r="629" spans="1:16" hidden="1">
      <c r="A629" s="88">
        <v>483</v>
      </c>
      <c r="B629" s="88">
        <v>483239250</v>
      </c>
      <c r="C629" s="87" t="s">
        <v>257</v>
      </c>
      <c r="D629" s="88">
        <v>239</v>
      </c>
      <c r="E629" s="89" t="s">
        <v>258</v>
      </c>
      <c r="F629" s="88">
        <v>250</v>
      </c>
      <c r="G629" s="87" t="s">
        <v>405</v>
      </c>
      <c r="H629" s="104">
        <v>1</v>
      </c>
      <c r="I629" s="90">
        <v>14972</v>
      </c>
      <c r="J629" s="90">
        <v>6104</v>
      </c>
      <c r="K629" s="90">
        <v>0</v>
      </c>
      <c r="L629" s="90">
        <v>1088</v>
      </c>
      <c r="M629" s="90">
        <v>22164</v>
      </c>
      <c r="N629" s="87"/>
      <c r="O629" s="90">
        <f t="shared" si="18"/>
        <v>4060.4222973403193</v>
      </c>
      <c r="P629" s="90">
        <f t="shared" si="19"/>
        <v>7512.3892683083031</v>
      </c>
    </row>
    <row r="630" spans="1:16" hidden="1">
      <c r="A630" s="88">
        <v>483</v>
      </c>
      <c r="B630" s="88">
        <v>483239261</v>
      </c>
      <c r="C630" s="87" t="s">
        <v>257</v>
      </c>
      <c r="D630" s="88">
        <v>239</v>
      </c>
      <c r="E630" s="89" t="s">
        <v>258</v>
      </c>
      <c r="F630" s="88">
        <v>261</v>
      </c>
      <c r="G630" s="87" t="s">
        <v>133</v>
      </c>
      <c r="H630" s="104">
        <v>22</v>
      </c>
      <c r="I630" s="90">
        <v>11099</v>
      </c>
      <c r="J630" s="90">
        <v>8303</v>
      </c>
      <c r="K630" s="90">
        <v>0</v>
      </c>
      <c r="L630" s="90">
        <v>1088</v>
      </c>
      <c r="M630" s="90">
        <v>20490</v>
      </c>
      <c r="N630" s="87"/>
      <c r="O630" s="90">
        <f t="shared" si="18"/>
        <v>3071.2052752258696</v>
      </c>
      <c r="P630" s="90">
        <f t="shared" si="19"/>
        <v>8295.6551008755341</v>
      </c>
    </row>
    <row r="631" spans="1:16" hidden="1">
      <c r="A631" s="88">
        <v>483</v>
      </c>
      <c r="B631" s="88">
        <v>483239310</v>
      </c>
      <c r="C631" s="87" t="s">
        <v>257</v>
      </c>
      <c r="D631" s="88">
        <v>239</v>
      </c>
      <c r="E631" s="89" t="s">
        <v>258</v>
      </c>
      <c r="F631" s="88">
        <v>310</v>
      </c>
      <c r="G631" s="87" t="s">
        <v>267</v>
      </c>
      <c r="H631" s="104">
        <v>79</v>
      </c>
      <c r="I631" s="90">
        <v>14134</v>
      </c>
      <c r="J631" s="90">
        <v>4603</v>
      </c>
      <c r="K631" s="90">
        <v>0</v>
      </c>
      <c r="L631" s="90">
        <v>1088</v>
      </c>
      <c r="M631" s="90">
        <v>19825</v>
      </c>
      <c r="N631" s="87"/>
      <c r="O631" s="90">
        <f t="shared" si="18"/>
        <v>306.98344672495659</v>
      </c>
      <c r="P631" s="90">
        <f t="shared" si="19"/>
        <v>4598.830728268782</v>
      </c>
    </row>
    <row r="632" spans="1:16" hidden="1">
      <c r="A632" s="88">
        <v>483</v>
      </c>
      <c r="B632" s="88">
        <v>483239336</v>
      </c>
      <c r="C632" s="87" t="s">
        <v>257</v>
      </c>
      <c r="D632" s="88">
        <v>239</v>
      </c>
      <c r="E632" s="89" t="s">
        <v>258</v>
      </c>
      <c r="F632" s="88">
        <v>336</v>
      </c>
      <c r="G632" s="87" t="s">
        <v>31</v>
      </c>
      <c r="H632" s="104">
        <v>1</v>
      </c>
      <c r="I632" s="90">
        <v>17454</v>
      </c>
      <c r="J632" s="90">
        <v>4246</v>
      </c>
      <c r="K632" s="90">
        <v>0</v>
      </c>
      <c r="L632" s="90">
        <v>1088</v>
      </c>
      <c r="M632" s="90">
        <v>22788</v>
      </c>
      <c r="N632" s="87"/>
      <c r="O632" s="90">
        <f t="shared" si="18"/>
        <v>144.07166388522819</v>
      </c>
      <c r="P632" s="90">
        <f t="shared" si="19"/>
        <v>4613.419939737938</v>
      </c>
    </row>
    <row r="633" spans="1:16" hidden="1">
      <c r="A633" s="88">
        <v>483</v>
      </c>
      <c r="B633" s="88">
        <v>483239625</v>
      </c>
      <c r="C633" s="87" t="s">
        <v>257</v>
      </c>
      <c r="D633" s="88">
        <v>239</v>
      </c>
      <c r="E633" s="89" t="s">
        <v>258</v>
      </c>
      <c r="F633" s="88">
        <v>625</v>
      </c>
      <c r="G633" s="87" t="s">
        <v>96</v>
      </c>
      <c r="H633" s="104">
        <v>4</v>
      </c>
      <c r="I633" s="90">
        <v>13611</v>
      </c>
      <c r="J633" s="90">
        <v>2086</v>
      </c>
      <c r="K633" s="90">
        <v>0</v>
      </c>
      <c r="L633" s="90">
        <v>1088</v>
      </c>
      <c r="M633" s="90">
        <v>16785</v>
      </c>
      <c r="N633" s="87"/>
      <c r="O633" s="90">
        <f t="shared" si="18"/>
        <v>1849.9629449359927</v>
      </c>
      <c r="P633" s="90">
        <f t="shared" si="19"/>
        <v>2569.4437895695664</v>
      </c>
    </row>
    <row r="634" spans="1:16" hidden="1">
      <c r="A634" s="88">
        <v>483</v>
      </c>
      <c r="B634" s="88">
        <v>483239665</v>
      </c>
      <c r="C634" s="87" t="s">
        <v>257</v>
      </c>
      <c r="D634" s="88">
        <v>239</v>
      </c>
      <c r="E634" s="89" t="s">
        <v>258</v>
      </c>
      <c r="F634" s="88">
        <v>665</v>
      </c>
      <c r="G634" s="87" t="s">
        <v>268</v>
      </c>
      <c r="H634" s="104">
        <v>7</v>
      </c>
      <c r="I634" s="90">
        <v>14719</v>
      </c>
      <c r="J634" s="90">
        <v>2975</v>
      </c>
      <c r="K634" s="90">
        <v>0</v>
      </c>
      <c r="L634" s="90">
        <v>1088</v>
      </c>
      <c r="M634" s="90">
        <v>18782</v>
      </c>
      <c r="N634" s="87"/>
      <c r="O634" s="90">
        <f t="shared" si="18"/>
        <v>816.04204146087613</v>
      </c>
      <c r="P634" s="90">
        <f t="shared" si="19"/>
        <v>2975.2654378996231</v>
      </c>
    </row>
    <row r="635" spans="1:16" hidden="1">
      <c r="A635" s="88">
        <v>483</v>
      </c>
      <c r="B635" s="88">
        <v>483239740</v>
      </c>
      <c r="C635" s="87" t="s">
        <v>257</v>
      </c>
      <c r="D635" s="88">
        <v>239</v>
      </c>
      <c r="E635" s="89" t="s">
        <v>258</v>
      </c>
      <c r="F635" s="88">
        <v>740</v>
      </c>
      <c r="G635" s="87" t="s">
        <v>269</v>
      </c>
      <c r="H635" s="104">
        <v>8</v>
      </c>
      <c r="I635" s="90">
        <v>11960</v>
      </c>
      <c r="J635" s="90">
        <v>6369</v>
      </c>
      <c r="K635" s="90">
        <v>0</v>
      </c>
      <c r="L635" s="90">
        <v>1088</v>
      </c>
      <c r="M635" s="90">
        <v>19417</v>
      </c>
      <c r="N635" s="87"/>
      <c r="O635" s="90">
        <f t="shared" si="18"/>
        <v>4117.5562204052003</v>
      </c>
      <c r="P635" s="90">
        <f t="shared" si="19"/>
        <v>6368.0266345104537</v>
      </c>
    </row>
    <row r="636" spans="1:16" hidden="1">
      <c r="A636" s="88">
        <v>483</v>
      </c>
      <c r="B636" s="88">
        <v>483239760</v>
      </c>
      <c r="C636" s="87" t="s">
        <v>257</v>
      </c>
      <c r="D636" s="88">
        <v>239</v>
      </c>
      <c r="E636" s="89" t="s">
        <v>258</v>
      </c>
      <c r="F636" s="88">
        <v>760</v>
      </c>
      <c r="G636" s="87" t="s">
        <v>270</v>
      </c>
      <c r="H636" s="104">
        <v>48</v>
      </c>
      <c r="I636" s="90">
        <v>12251</v>
      </c>
      <c r="J636" s="90">
        <v>3115</v>
      </c>
      <c r="K636" s="90">
        <v>0</v>
      </c>
      <c r="L636" s="90">
        <v>1088</v>
      </c>
      <c r="M636" s="90">
        <v>16454</v>
      </c>
      <c r="N636" s="87"/>
      <c r="O636" s="90">
        <f t="shared" si="18"/>
        <v>542.59865416537468</v>
      </c>
      <c r="P636" s="90">
        <f t="shared" si="19"/>
        <v>3115.4426685763992</v>
      </c>
    </row>
    <row r="637" spans="1:16" hidden="1">
      <c r="A637" s="88">
        <v>484</v>
      </c>
      <c r="B637" s="88">
        <v>484035001</v>
      </c>
      <c r="C637" s="87" t="s">
        <v>271</v>
      </c>
      <c r="D637" s="88">
        <v>35</v>
      </c>
      <c r="E637" s="89" t="s">
        <v>12</v>
      </c>
      <c r="F637" s="88">
        <v>1</v>
      </c>
      <c r="G637" s="87" t="s">
        <v>59</v>
      </c>
      <c r="H637" s="104">
        <v>1</v>
      </c>
      <c r="I637" s="90">
        <v>17894</v>
      </c>
      <c r="J637" s="90">
        <v>3007</v>
      </c>
      <c r="K637" s="90">
        <v>0</v>
      </c>
      <c r="L637" s="90">
        <v>1088</v>
      </c>
      <c r="M637" s="90">
        <v>21989</v>
      </c>
      <c r="N637" s="87"/>
      <c r="O637" s="90">
        <f t="shared" si="18"/>
        <v>3006.187545884055</v>
      </c>
      <c r="P637" s="90">
        <f t="shared" si="19"/>
        <v>5068.4769664009364</v>
      </c>
    </row>
    <row r="638" spans="1:16" hidden="1">
      <c r="A638" s="88">
        <v>484</v>
      </c>
      <c r="B638" s="88">
        <v>484035016</v>
      </c>
      <c r="C638" s="87" t="s">
        <v>271</v>
      </c>
      <c r="D638" s="88">
        <v>35</v>
      </c>
      <c r="E638" s="89" t="s">
        <v>12</v>
      </c>
      <c r="F638" s="88">
        <v>16</v>
      </c>
      <c r="G638" s="87" t="s">
        <v>168</v>
      </c>
      <c r="H638" s="104">
        <v>1</v>
      </c>
      <c r="I638" s="90">
        <v>16170</v>
      </c>
      <c r="J638" s="90">
        <v>915</v>
      </c>
      <c r="K638" s="90">
        <v>0</v>
      </c>
      <c r="L638" s="90">
        <v>1088</v>
      </c>
      <c r="M638" s="90">
        <v>18173</v>
      </c>
      <c r="N638" s="87"/>
      <c r="O638" s="90">
        <f t="shared" si="18"/>
        <v>27.003969138526372</v>
      </c>
      <c r="P638" s="90">
        <f t="shared" si="19"/>
        <v>914.13079873849711</v>
      </c>
    </row>
    <row r="639" spans="1:16" hidden="1">
      <c r="A639" s="88">
        <v>484</v>
      </c>
      <c r="B639" s="88">
        <v>484035035</v>
      </c>
      <c r="C639" s="87" t="s">
        <v>271</v>
      </c>
      <c r="D639" s="88">
        <v>35</v>
      </c>
      <c r="E639" s="89" t="s">
        <v>12</v>
      </c>
      <c r="F639" s="88">
        <v>35</v>
      </c>
      <c r="G639" s="87" t="s">
        <v>12</v>
      </c>
      <c r="H639" s="104">
        <v>1554</v>
      </c>
      <c r="I639" s="90">
        <v>17357</v>
      </c>
      <c r="J639" s="90">
        <v>6728</v>
      </c>
      <c r="K639" s="90">
        <v>0</v>
      </c>
      <c r="L639" s="90">
        <v>1088</v>
      </c>
      <c r="M639" s="90">
        <v>25173</v>
      </c>
      <c r="N639" s="87"/>
      <c r="O639" s="90">
        <f t="shared" si="18"/>
        <v>2819.3493243730372</v>
      </c>
      <c r="P639" s="90">
        <f t="shared" si="19"/>
        <v>7285.1007036167939</v>
      </c>
    </row>
    <row r="640" spans="1:16" hidden="1">
      <c r="A640" s="88">
        <v>484</v>
      </c>
      <c r="B640" s="88">
        <v>484035044</v>
      </c>
      <c r="C640" s="87" t="s">
        <v>271</v>
      </c>
      <c r="D640" s="88">
        <v>35</v>
      </c>
      <c r="E640" s="89" t="s">
        <v>12</v>
      </c>
      <c r="F640" s="88">
        <v>44</v>
      </c>
      <c r="G640" s="87" t="s">
        <v>13</v>
      </c>
      <c r="H640" s="104">
        <v>6</v>
      </c>
      <c r="I640" s="90">
        <v>13651</v>
      </c>
      <c r="J640" s="90">
        <v>435</v>
      </c>
      <c r="K640" s="90">
        <v>0</v>
      </c>
      <c r="L640" s="90">
        <v>1088</v>
      </c>
      <c r="M640" s="90">
        <v>15174</v>
      </c>
      <c r="N640" s="87"/>
      <c r="O640" s="90">
        <f t="shared" si="18"/>
        <v>0</v>
      </c>
      <c r="P640" s="90">
        <f t="shared" si="19"/>
        <v>899.16396066011657</v>
      </c>
    </row>
    <row r="641" spans="1:16" hidden="1">
      <c r="A641" s="88">
        <v>484</v>
      </c>
      <c r="B641" s="88">
        <v>484035046</v>
      </c>
      <c r="C641" s="87" t="s">
        <v>271</v>
      </c>
      <c r="D641" s="88">
        <v>35</v>
      </c>
      <c r="E641" s="89" t="s">
        <v>12</v>
      </c>
      <c r="F641" s="88">
        <v>46</v>
      </c>
      <c r="G641" s="87" t="s">
        <v>93</v>
      </c>
      <c r="H641" s="104">
        <v>1</v>
      </c>
      <c r="I641" s="90">
        <v>10434</v>
      </c>
      <c r="J641" s="90">
        <v>10867</v>
      </c>
      <c r="K641" s="90">
        <v>0</v>
      </c>
      <c r="L641" s="90">
        <v>1088</v>
      </c>
      <c r="M641" s="90">
        <v>22389</v>
      </c>
      <c r="N641" s="87"/>
      <c r="O641" s="90">
        <f t="shared" si="18"/>
        <v>5557.5130921315613</v>
      </c>
      <c r="P641" s="90">
        <f t="shared" si="19"/>
        <v>10866.638860157895</v>
      </c>
    </row>
    <row r="642" spans="1:16" hidden="1">
      <c r="A642" s="88">
        <v>484</v>
      </c>
      <c r="B642" s="88">
        <v>484035050</v>
      </c>
      <c r="C642" s="87" t="s">
        <v>271</v>
      </c>
      <c r="D642" s="88">
        <v>35</v>
      </c>
      <c r="E642" s="89" t="s">
        <v>12</v>
      </c>
      <c r="F642" s="88">
        <v>50</v>
      </c>
      <c r="G642" s="87" t="s">
        <v>94</v>
      </c>
      <c r="H642" s="104">
        <v>2</v>
      </c>
      <c r="I642" s="90">
        <v>15073</v>
      </c>
      <c r="J642" s="90">
        <v>6872</v>
      </c>
      <c r="K642" s="90">
        <v>0</v>
      </c>
      <c r="L642" s="90">
        <v>1088</v>
      </c>
      <c r="M642" s="90">
        <v>23033</v>
      </c>
      <c r="N642" s="87"/>
      <c r="O642" s="90">
        <f t="shared" si="18"/>
        <v>4474.8423034740299</v>
      </c>
      <c r="P642" s="90">
        <f t="shared" si="19"/>
        <v>7100.9884124755627</v>
      </c>
    </row>
    <row r="643" spans="1:16" hidden="1">
      <c r="A643" s="88">
        <v>484</v>
      </c>
      <c r="B643" s="88">
        <v>484035057</v>
      </c>
      <c r="C643" s="87" t="s">
        <v>271</v>
      </c>
      <c r="D643" s="88">
        <v>35</v>
      </c>
      <c r="E643" s="89" t="s">
        <v>12</v>
      </c>
      <c r="F643" s="88">
        <v>57</v>
      </c>
      <c r="G643" s="87" t="s">
        <v>14</v>
      </c>
      <c r="H643" s="104">
        <v>1</v>
      </c>
      <c r="I643" s="90">
        <v>17646.168376019185</v>
      </c>
      <c r="J643" s="90">
        <v>522</v>
      </c>
      <c r="K643" s="90">
        <v>0</v>
      </c>
      <c r="L643" s="90">
        <v>1088</v>
      </c>
      <c r="M643" s="90">
        <v>19256.168376019185</v>
      </c>
      <c r="N643" s="87"/>
      <c r="O643" s="90">
        <f t="shared" si="18"/>
        <v>270.13250126181447</v>
      </c>
      <c r="P643" s="90">
        <f t="shared" si="19"/>
        <v>929.71671015463289</v>
      </c>
    </row>
    <row r="644" spans="1:16" hidden="1">
      <c r="A644" s="88">
        <v>484</v>
      </c>
      <c r="B644" s="88">
        <v>484035093</v>
      </c>
      <c r="C644" s="87" t="s">
        <v>271</v>
      </c>
      <c r="D644" s="88">
        <v>35</v>
      </c>
      <c r="E644" s="89" t="s">
        <v>12</v>
      </c>
      <c r="F644" s="88">
        <v>93</v>
      </c>
      <c r="G644" s="87" t="s">
        <v>15</v>
      </c>
      <c r="H644" s="104">
        <v>1</v>
      </c>
      <c r="I644" s="90">
        <v>19084</v>
      </c>
      <c r="J644" s="90">
        <v>0</v>
      </c>
      <c r="K644" s="90">
        <v>0</v>
      </c>
      <c r="L644" s="90">
        <v>1088</v>
      </c>
      <c r="M644" s="90">
        <v>20172</v>
      </c>
      <c r="N644" s="87"/>
      <c r="O644" s="90">
        <f t="shared" si="18"/>
        <v>0</v>
      </c>
      <c r="P644" s="90">
        <f t="shared" si="19"/>
        <v>946.7146686469132</v>
      </c>
    </row>
    <row r="645" spans="1:16" hidden="1">
      <c r="A645" s="88">
        <v>484</v>
      </c>
      <c r="B645" s="88">
        <v>484035163</v>
      </c>
      <c r="C645" s="87" t="s">
        <v>271</v>
      </c>
      <c r="D645" s="88">
        <v>35</v>
      </c>
      <c r="E645" s="89" t="s">
        <v>12</v>
      </c>
      <c r="F645" s="88">
        <v>163</v>
      </c>
      <c r="G645" s="87" t="s">
        <v>17</v>
      </c>
      <c r="H645" s="104">
        <v>1</v>
      </c>
      <c r="I645" s="90">
        <v>15762</v>
      </c>
      <c r="J645" s="90">
        <v>0</v>
      </c>
      <c r="K645" s="90">
        <v>0</v>
      </c>
      <c r="L645" s="90">
        <v>1088</v>
      </c>
      <c r="M645" s="90">
        <v>16850</v>
      </c>
      <c r="N645" s="87"/>
      <c r="O645" s="90">
        <f t="shared" si="18"/>
        <v>0</v>
      </c>
      <c r="P645" s="90">
        <f t="shared" si="19"/>
        <v>665.76432395786469</v>
      </c>
    </row>
    <row r="646" spans="1:16" hidden="1">
      <c r="A646" s="88">
        <v>484</v>
      </c>
      <c r="B646" s="88">
        <v>484035165</v>
      </c>
      <c r="C646" s="87" t="s">
        <v>271</v>
      </c>
      <c r="D646" s="88">
        <v>35</v>
      </c>
      <c r="E646" s="89" t="s">
        <v>12</v>
      </c>
      <c r="F646" s="88">
        <v>165</v>
      </c>
      <c r="G646" s="87" t="s">
        <v>18</v>
      </c>
      <c r="H646" s="104">
        <v>2</v>
      </c>
      <c r="I646" s="90">
        <v>15500.82967073056</v>
      </c>
      <c r="J646" s="90">
        <v>362</v>
      </c>
      <c r="K646" s="90">
        <v>0</v>
      </c>
      <c r="L646" s="90">
        <v>1088</v>
      </c>
      <c r="M646" s="90">
        <v>16950.82967073056</v>
      </c>
      <c r="N646" s="87"/>
      <c r="O646" s="90">
        <f t="shared" si="18"/>
        <v>0</v>
      </c>
      <c r="P646" s="90">
        <f t="shared" si="19"/>
        <v>857.984686635873</v>
      </c>
    </row>
    <row r="647" spans="1:16" hidden="1">
      <c r="A647" s="88">
        <v>484</v>
      </c>
      <c r="B647" s="88">
        <v>484035189</v>
      </c>
      <c r="C647" s="87" t="s">
        <v>271</v>
      </c>
      <c r="D647" s="88">
        <v>35</v>
      </c>
      <c r="E647" s="89" t="s">
        <v>12</v>
      </c>
      <c r="F647" s="88">
        <v>189</v>
      </c>
      <c r="G647" s="87" t="s">
        <v>25</v>
      </c>
      <c r="H647" s="104">
        <v>1</v>
      </c>
      <c r="I647" s="90">
        <v>11876.535469617698</v>
      </c>
      <c r="J647" s="90">
        <v>4248</v>
      </c>
      <c r="K647" s="90">
        <v>0</v>
      </c>
      <c r="L647" s="90">
        <v>1088</v>
      </c>
      <c r="M647" s="90">
        <v>17212.535469617698</v>
      </c>
      <c r="N647" s="87"/>
      <c r="O647" s="90">
        <f t="shared" si="18"/>
        <v>2137.6226955013517</v>
      </c>
      <c r="P647" s="90">
        <f t="shared" si="19"/>
        <v>4758.4312472652018</v>
      </c>
    </row>
    <row r="648" spans="1:16" hidden="1">
      <c r="A648" s="88">
        <v>484</v>
      </c>
      <c r="B648" s="88">
        <v>484035207</v>
      </c>
      <c r="C648" s="87" t="s">
        <v>271</v>
      </c>
      <c r="D648" s="88">
        <v>35</v>
      </c>
      <c r="E648" s="89" t="s">
        <v>12</v>
      </c>
      <c r="F648" s="88">
        <v>207</v>
      </c>
      <c r="G648" s="87" t="s">
        <v>26</v>
      </c>
      <c r="H648" s="104">
        <v>1</v>
      </c>
      <c r="I648" s="90">
        <v>16962</v>
      </c>
      <c r="J648" s="90">
        <v>13211</v>
      </c>
      <c r="K648" s="90">
        <v>0</v>
      </c>
      <c r="L648" s="90">
        <v>1088</v>
      </c>
      <c r="M648" s="90">
        <v>31261</v>
      </c>
      <c r="N648" s="87"/>
      <c r="O648" s="90">
        <f t="shared" si="18"/>
        <v>7448.3873309569717</v>
      </c>
      <c r="P648" s="90">
        <f t="shared" si="19"/>
        <v>13211.233888821465</v>
      </c>
    </row>
    <row r="649" spans="1:16" hidden="1">
      <c r="A649" s="88">
        <v>484</v>
      </c>
      <c r="B649" s="88">
        <v>484035243</v>
      </c>
      <c r="C649" s="87" t="s">
        <v>271</v>
      </c>
      <c r="D649" s="88">
        <v>35</v>
      </c>
      <c r="E649" s="89" t="s">
        <v>12</v>
      </c>
      <c r="F649" s="88">
        <v>243</v>
      </c>
      <c r="G649" s="87" t="s">
        <v>84</v>
      </c>
      <c r="H649" s="104">
        <v>4</v>
      </c>
      <c r="I649" s="90">
        <v>15450</v>
      </c>
      <c r="J649" s="90">
        <v>2339</v>
      </c>
      <c r="K649" s="90">
        <v>0</v>
      </c>
      <c r="L649" s="90">
        <v>1088</v>
      </c>
      <c r="M649" s="90">
        <v>18877</v>
      </c>
      <c r="N649" s="87"/>
      <c r="O649" s="90">
        <f t="shared" si="18"/>
        <v>2218.4001484303189</v>
      </c>
      <c r="P649" s="90">
        <f t="shared" si="19"/>
        <v>3763.8223114128123</v>
      </c>
    </row>
    <row r="650" spans="1:16" hidden="1">
      <c r="A650" s="88">
        <v>484</v>
      </c>
      <c r="B650" s="88">
        <v>484035244</v>
      </c>
      <c r="C650" s="87" t="s">
        <v>271</v>
      </c>
      <c r="D650" s="88">
        <v>35</v>
      </c>
      <c r="E650" s="89" t="s">
        <v>12</v>
      </c>
      <c r="F650" s="88">
        <v>244</v>
      </c>
      <c r="G650" s="87" t="s">
        <v>28</v>
      </c>
      <c r="H650" s="104">
        <v>11</v>
      </c>
      <c r="I650" s="90">
        <v>16656</v>
      </c>
      <c r="J650" s="90">
        <v>4993</v>
      </c>
      <c r="K650" s="90">
        <v>0</v>
      </c>
      <c r="L650" s="90">
        <v>1088</v>
      </c>
      <c r="M650" s="90">
        <v>22737</v>
      </c>
      <c r="N650" s="87"/>
      <c r="O650" s="90">
        <f t="shared" ref="O650:O713" si="20">IF(VLOOKUP($F650,rabovefnd,16)&lt;100,0,((VLOOKUP($F650,rabovefnd,16)/100*$I650)-$I650))</f>
        <v>4311.1277858780704</v>
      </c>
      <c r="P650" s="90">
        <f t="shared" ref="P650:P713" si="21">IF(VLOOKUP($F650,rabovefnd,17)&lt;100,0,((VLOOKUP($F650,rabovefnd,17)/100*$I650)-$I650))</f>
        <v>6748.8347376076163</v>
      </c>
    </row>
    <row r="651" spans="1:16" hidden="1">
      <c r="A651" s="88">
        <v>484</v>
      </c>
      <c r="B651" s="88">
        <v>484035248</v>
      </c>
      <c r="C651" s="87" t="s">
        <v>271</v>
      </c>
      <c r="D651" s="88">
        <v>35</v>
      </c>
      <c r="E651" s="89" t="s">
        <v>12</v>
      </c>
      <c r="F651" s="88">
        <v>248</v>
      </c>
      <c r="G651" s="87" t="s">
        <v>19</v>
      </c>
      <c r="H651" s="104">
        <v>1</v>
      </c>
      <c r="I651" s="90">
        <v>19084</v>
      </c>
      <c r="J651" s="90">
        <v>1024</v>
      </c>
      <c r="K651" s="90">
        <v>0</v>
      </c>
      <c r="L651" s="90">
        <v>1088</v>
      </c>
      <c r="M651" s="90">
        <v>21196</v>
      </c>
      <c r="N651" s="87"/>
      <c r="O651" s="90">
        <f t="shared" si="20"/>
        <v>753.7954801468004</v>
      </c>
      <c r="P651" s="90">
        <f t="shared" si="21"/>
        <v>2070.3507133317726</v>
      </c>
    </row>
    <row r="652" spans="1:16" hidden="1">
      <c r="A652" s="88">
        <v>484</v>
      </c>
      <c r="B652" s="88">
        <v>484035285</v>
      </c>
      <c r="C652" s="87" t="s">
        <v>271</v>
      </c>
      <c r="D652" s="88">
        <v>35</v>
      </c>
      <c r="E652" s="89" t="s">
        <v>12</v>
      </c>
      <c r="F652" s="88">
        <v>285</v>
      </c>
      <c r="G652" s="87" t="s">
        <v>29</v>
      </c>
      <c r="H652" s="104">
        <v>5</v>
      </c>
      <c r="I652" s="90">
        <v>15862</v>
      </c>
      <c r="J652" s="90">
        <v>4662</v>
      </c>
      <c r="K652" s="90">
        <v>0</v>
      </c>
      <c r="L652" s="90">
        <v>1088</v>
      </c>
      <c r="M652" s="90">
        <v>21612</v>
      </c>
      <c r="N652" s="87"/>
      <c r="O652" s="90">
        <f t="shared" si="20"/>
        <v>1939.2166439235989</v>
      </c>
      <c r="P652" s="90">
        <f t="shared" si="21"/>
        <v>4858.102973915742</v>
      </c>
    </row>
    <row r="653" spans="1:16" hidden="1">
      <c r="A653" s="88">
        <v>484</v>
      </c>
      <c r="B653" s="88">
        <v>484035314</v>
      </c>
      <c r="C653" s="87" t="s">
        <v>271</v>
      </c>
      <c r="D653" s="88">
        <v>35</v>
      </c>
      <c r="E653" s="89" t="s">
        <v>12</v>
      </c>
      <c r="F653" s="88">
        <v>314</v>
      </c>
      <c r="G653" s="87" t="s">
        <v>30</v>
      </c>
      <c r="H653" s="104">
        <v>3</v>
      </c>
      <c r="I653" s="90">
        <v>16986</v>
      </c>
      <c r="J653" s="90">
        <v>13561</v>
      </c>
      <c r="K653" s="90">
        <v>0</v>
      </c>
      <c r="L653" s="90">
        <v>1088</v>
      </c>
      <c r="M653" s="90">
        <v>31635</v>
      </c>
      <c r="N653" s="87"/>
      <c r="O653" s="90">
        <f t="shared" si="20"/>
        <v>6991.3881860000511</v>
      </c>
      <c r="P653" s="90">
        <f t="shared" si="21"/>
        <v>14126.855509691777</v>
      </c>
    </row>
    <row r="654" spans="1:16" hidden="1">
      <c r="A654" s="88">
        <v>484</v>
      </c>
      <c r="B654" s="88">
        <v>484035321</v>
      </c>
      <c r="C654" s="87" t="s">
        <v>271</v>
      </c>
      <c r="D654" s="88">
        <v>35</v>
      </c>
      <c r="E654" s="89" t="s">
        <v>12</v>
      </c>
      <c r="F654" s="88">
        <v>321</v>
      </c>
      <c r="G654" s="87" t="s">
        <v>118</v>
      </c>
      <c r="H654" s="104">
        <v>1</v>
      </c>
      <c r="I654" s="90">
        <v>11778.204869655894</v>
      </c>
      <c r="J654" s="90">
        <v>6080</v>
      </c>
      <c r="K654" s="90">
        <v>0</v>
      </c>
      <c r="L654" s="90">
        <v>1088</v>
      </c>
      <c r="M654" s="90">
        <v>18946.204869655892</v>
      </c>
      <c r="N654" s="87"/>
      <c r="O654" s="90">
        <f t="shared" si="20"/>
        <v>5786.69497353105</v>
      </c>
      <c r="P654" s="90">
        <f t="shared" si="21"/>
        <v>6492.3525095912682</v>
      </c>
    </row>
    <row r="655" spans="1:16" hidden="1">
      <c r="A655" s="88">
        <v>484</v>
      </c>
      <c r="B655" s="88">
        <v>484035336</v>
      </c>
      <c r="C655" s="87" t="s">
        <v>271</v>
      </c>
      <c r="D655" s="88">
        <v>35</v>
      </c>
      <c r="E655" s="89" t="s">
        <v>12</v>
      </c>
      <c r="F655" s="88">
        <v>336</v>
      </c>
      <c r="G655" s="87" t="s">
        <v>31</v>
      </c>
      <c r="H655" s="104">
        <v>1</v>
      </c>
      <c r="I655" s="90">
        <v>13302</v>
      </c>
      <c r="J655" s="90">
        <v>3236</v>
      </c>
      <c r="K655" s="90">
        <v>0</v>
      </c>
      <c r="L655" s="90">
        <v>1088</v>
      </c>
      <c r="M655" s="90">
        <v>17626</v>
      </c>
      <c r="N655" s="87"/>
      <c r="O655" s="90">
        <f t="shared" si="20"/>
        <v>109.79954583483959</v>
      </c>
      <c r="P655" s="90">
        <f t="shared" si="21"/>
        <v>3515.9683762114146</v>
      </c>
    </row>
    <row r="656" spans="1:16" hidden="1">
      <c r="A656" s="88">
        <v>484</v>
      </c>
      <c r="B656" s="88">
        <v>484035344</v>
      </c>
      <c r="C656" s="87" t="s">
        <v>271</v>
      </c>
      <c r="D656" s="88">
        <v>35</v>
      </c>
      <c r="E656" s="89" t="s">
        <v>12</v>
      </c>
      <c r="F656" s="88">
        <v>344</v>
      </c>
      <c r="G656" s="87" t="s">
        <v>85</v>
      </c>
      <c r="H656" s="104">
        <v>1</v>
      </c>
      <c r="I656" s="90">
        <v>11664.974948618958</v>
      </c>
      <c r="J656" s="90">
        <v>4954</v>
      </c>
      <c r="K656" s="90">
        <v>0</v>
      </c>
      <c r="L656" s="90">
        <v>1088</v>
      </c>
      <c r="M656" s="90">
        <v>17706.974948618958</v>
      </c>
      <c r="N656" s="87"/>
      <c r="O656" s="90">
        <f t="shared" si="20"/>
        <v>2952.6499557744537</v>
      </c>
      <c r="P656" s="90">
        <f t="shared" si="21"/>
        <v>4953.4963906229059</v>
      </c>
    </row>
    <row r="657" spans="1:16" hidden="1">
      <c r="A657" s="88">
        <v>484</v>
      </c>
      <c r="B657" s="88">
        <v>484035690</v>
      </c>
      <c r="C657" s="87" t="s">
        <v>271</v>
      </c>
      <c r="D657" s="88">
        <v>35</v>
      </c>
      <c r="E657" s="89" t="s">
        <v>12</v>
      </c>
      <c r="F657" s="88">
        <v>690</v>
      </c>
      <c r="G657" s="87" t="s">
        <v>182</v>
      </c>
      <c r="H657" s="104">
        <v>1</v>
      </c>
      <c r="I657" s="90">
        <v>19663</v>
      </c>
      <c r="J657" s="90">
        <v>8033</v>
      </c>
      <c r="K657" s="90">
        <v>0</v>
      </c>
      <c r="L657" s="90">
        <v>1088</v>
      </c>
      <c r="M657" s="90">
        <v>28784</v>
      </c>
      <c r="N657" s="87"/>
      <c r="O657" s="90">
        <f t="shared" si="20"/>
        <v>2887.4225055929237</v>
      </c>
      <c r="P657" s="90">
        <f t="shared" si="21"/>
        <v>8033.3557550766891</v>
      </c>
    </row>
    <row r="658" spans="1:16" hidden="1">
      <c r="A658" s="88">
        <v>485</v>
      </c>
      <c r="B658" s="88">
        <v>485258030</v>
      </c>
      <c r="C658" s="87" t="s">
        <v>272</v>
      </c>
      <c r="D658" s="88">
        <v>258</v>
      </c>
      <c r="E658" s="89" t="s">
        <v>102</v>
      </c>
      <c r="F658" s="88">
        <v>30</v>
      </c>
      <c r="G658" s="87" t="s">
        <v>98</v>
      </c>
      <c r="H658" s="104">
        <v>2</v>
      </c>
      <c r="I658" s="90">
        <v>12755.293434167574</v>
      </c>
      <c r="J658" s="90">
        <v>3178</v>
      </c>
      <c r="K658" s="90">
        <v>0</v>
      </c>
      <c r="L658" s="90">
        <v>1088</v>
      </c>
      <c r="M658" s="90">
        <v>17021.293434167572</v>
      </c>
      <c r="N658" s="87"/>
      <c r="O658" s="90">
        <f t="shared" si="20"/>
        <v>2024.4731592262106</v>
      </c>
      <c r="P658" s="90">
        <f t="shared" si="21"/>
        <v>3512.1159196061744</v>
      </c>
    </row>
    <row r="659" spans="1:16" hidden="1">
      <c r="A659" s="88">
        <v>485</v>
      </c>
      <c r="B659" s="88">
        <v>485258071</v>
      </c>
      <c r="C659" s="87" t="s">
        <v>272</v>
      </c>
      <c r="D659" s="88">
        <v>258</v>
      </c>
      <c r="E659" s="89" t="s">
        <v>102</v>
      </c>
      <c r="F659" s="88">
        <v>71</v>
      </c>
      <c r="G659" s="87" t="s">
        <v>225</v>
      </c>
      <c r="H659" s="104">
        <v>2</v>
      </c>
      <c r="I659" s="90">
        <v>11611</v>
      </c>
      <c r="J659" s="90">
        <v>5317</v>
      </c>
      <c r="K659" s="90">
        <v>0</v>
      </c>
      <c r="L659" s="90">
        <v>1088</v>
      </c>
      <c r="M659" s="90">
        <v>18016</v>
      </c>
      <c r="N659" s="87"/>
      <c r="O659" s="90">
        <f t="shared" si="20"/>
        <v>3133.8569909490452</v>
      </c>
      <c r="P659" s="90">
        <f t="shared" si="21"/>
        <v>6033.4464470823768</v>
      </c>
    </row>
    <row r="660" spans="1:16" hidden="1">
      <c r="A660" s="88">
        <v>485</v>
      </c>
      <c r="B660" s="88">
        <v>485258079</v>
      </c>
      <c r="C660" s="87" t="s">
        <v>272</v>
      </c>
      <c r="D660" s="88">
        <v>258</v>
      </c>
      <c r="E660" s="89" t="s">
        <v>102</v>
      </c>
      <c r="F660" s="88">
        <v>79</v>
      </c>
      <c r="G660" s="87" t="s">
        <v>90</v>
      </c>
      <c r="H660" s="104">
        <v>2</v>
      </c>
      <c r="I660" s="90">
        <v>12809.629255589431</v>
      </c>
      <c r="J660" s="90">
        <v>36</v>
      </c>
      <c r="K660" s="90">
        <v>0</v>
      </c>
      <c r="L660" s="90">
        <v>1088</v>
      </c>
      <c r="M660" s="90">
        <v>13933.629255589431</v>
      </c>
      <c r="N660" s="87"/>
      <c r="O660" s="90">
        <f t="shared" si="20"/>
        <v>0</v>
      </c>
      <c r="P660" s="90">
        <f t="shared" si="21"/>
        <v>1297.7171912927388</v>
      </c>
    </row>
    <row r="661" spans="1:16" hidden="1">
      <c r="A661" s="88">
        <v>485</v>
      </c>
      <c r="B661" s="88">
        <v>485258107</v>
      </c>
      <c r="C661" s="87" t="s">
        <v>272</v>
      </c>
      <c r="D661" s="88">
        <v>258</v>
      </c>
      <c r="E661" s="89" t="s">
        <v>102</v>
      </c>
      <c r="F661" s="88">
        <v>107</v>
      </c>
      <c r="G661" s="87" t="s">
        <v>468</v>
      </c>
      <c r="H661" s="104">
        <v>1</v>
      </c>
      <c r="I661" s="90">
        <v>10683</v>
      </c>
      <c r="J661" s="90">
        <v>4001</v>
      </c>
      <c r="K661" s="90">
        <v>0</v>
      </c>
      <c r="L661" s="90">
        <v>1088</v>
      </c>
      <c r="M661" s="90">
        <v>15772</v>
      </c>
      <c r="N661" s="87"/>
      <c r="O661" s="90">
        <f t="shared" si="20"/>
        <v>1931.5839664451723</v>
      </c>
      <c r="P661" s="90">
        <f t="shared" si="21"/>
        <v>4000.1761372501896</v>
      </c>
    </row>
    <row r="662" spans="1:16" hidden="1">
      <c r="A662" s="88">
        <v>485</v>
      </c>
      <c r="B662" s="88">
        <v>485258128</v>
      </c>
      <c r="C662" s="87" t="s">
        <v>272</v>
      </c>
      <c r="D662" s="88">
        <v>258</v>
      </c>
      <c r="E662" s="89" t="s">
        <v>102</v>
      </c>
      <c r="F662" s="88">
        <v>128</v>
      </c>
      <c r="G662" s="87" t="s">
        <v>128</v>
      </c>
      <c r="H662" s="104">
        <v>1</v>
      </c>
      <c r="I662" s="90">
        <v>15597</v>
      </c>
      <c r="J662" s="90">
        <v>1789</v>
      </c>
      <c r="K662" s="90">
        <v>0</v>
      </c>
      <c r="L662" s="90">
        <v>1088</v>
      </c>
      <c r="M662" s="90">
        <v>18474</v>
      </c>
      <c r="N662" s="87"/>
      <c r="O662" s="90">
        <f t="shared" si="20"/>
        <v>0</v>
      </c>
      <c r="P662" s="90">
        <f t="shared" si="21"/>
        <v>1403.6312356028793</v>
      </c>
    </row>
    <row r="663" spans="1:16" hidden="1">
      <c r="A663" s="88">
        <v>485</v>
      </c>
      <c r="B663" s="88">
        <v>485258163</v>
      </c>
      <c r="C663" s="87" t="s">
        <v>272</v>
      </c>
      <c r="D663" s="88">
        <v>258</v>
      </c>
      <c r="E663" s="89" t="s">
        <v>102</v>
      </c>
      <c r="F663" s="88">
        <v>163</v>
      </c>
      <c r="G663" s="87" t="s">
        <v>17</v>
      </c>
      <c r="H663" s="104">
        <v>14</v>
      </c>
      <c r="I663" s="90">
        <v>14812</v>
      </c>
      <c r="J663" s="90">
        <v>0</v>
      </c>
      <c r="K663" s="90">
        <v>0</v>
      </c>
      <c r="L663" s="90">
        <v>1088</v>
      </c>
      <c r="M663" s="90">
        <v>15900</v>
      </c>
      <c r="N663" s="87"/>
      <c r="O663" s="90">
        <f t="shared" si="20"/>
        <v>0</v>
      </c>
      <c r="P663" s="90">
        <f t="shared" si="21"/>
        <v>625.63768344524215</v>
      </c>
    </row>
    <row r="664" spans="1:16" hidden="1">
      <c r="A664" s="88">
        <v>485</v>
      </c>
      <c r="B664" s="88">
        <v>485258181</v>
      </c>
      <c r="C664" s="87" t="s">
        <v>272</v>
      </c>
      <c r="D664" s="88">
        <v>258</v>
      </c>
      <c r="E664" s="89" t="s">
        <v>102</v>
      </c>
      <c r="F664" s="88">
        <v>181</v>
      </c>
      <c r="G664" s="87" t="s">
        <v>83</v>
      </c>
      <c r="H664" s="104">
        <v>1</v>
      </c>
      <c r="I664" s="90">
        <v>14740.341695116518</v>
      </c>
      <c r="J664" s="90">
        <v>466</v>
      </c>
      <c r="K664" s="90">
        <v>0</v>
      </c>
      <c r="L664" s="90">
        <v>1088</v>
      </c>
      <c r="M664" s="90">
        <v>16294.341695116518</v>
      </c>
      <c r="N664" s="87"/>
      <c r="O664" s="90">
        <f t="shared" si="20"/>
        <v>0</v>
      </c>
      <c r="P664" s="90">
        <f t="shared" si="21"/>
        <v>994.16169670820273</v>
      </c>
    </row>
    <row r="665" spans="1:16" hidden="1">
      <c r="A665" s="88">
        <v>485</v>
      </c>
      <c r="B665" s="88">
        <v>485258229</v>
      </c>
      <c r="C665" s="87" t="s">
        <v>272</v>
      </c>
      <c r="D665" s="88">
        <v>258</v>
      </c>
      <c r="E665" s="89" t="s">
        <v>102</v>
      </c>
      <c r="F665" s="88">
        <v>229</v>
      </c>
      <c r="G665" s="87" t="s">
        <v>101</v>
      </c>
      <c r="H665" s="104">
        <v>24</v>
      </c>
      <c r="I665" s="90">
        <v>15205</v>
      </c>
      <c r="J665" s="90">
        <v>1480</v>
      </c>
      <c r="K665" s="90">
        <v>0</v>
      </c>
      <c r="L665" s="90">
        <v>1088</v>
      </c>
      <c r="M665" s="90">
        <v>17773</v>
      </c>
      <c r="N665" s="87"/>
      <c r="O665" s="90">
        <f t="shared" si="20"/>
        <v>1018.5522650902658</v>
      </c>
      <c r="P665" s="90">
        <f t="shared" si="21"/>
        <v>2911.9534648680092</v>
      </c>
    </row>
    <row r="666" spans="1:16" hidden="1">
      <c r="A666" s="88">
        <v>485</v>
      </c>
      <c r="B666" s="88">
        <v>485258248</v>
      </c>
      <c r="C666" s="87" t="s">
        <v>272</v>
      </c>
      <c r="D666" s="88">
        <v>258</v>
      </c>
      <c r="E666" s="89" t="s">
        <v>102</v>
      </c>
      <c r="F666" s="88">
        <v>248</v>
      </c>
      <c r="G666" s="87" t="s">
        <v>19</v>
      </c>
      <c r="H666" s="104">
        <v>1</v>
      </c>
      <c r="I666" s="90">
        <v>14691</v>
      </c>
      <c r="J666" s="90">
        <v>788</v>
      </c>
      <c r="K666" s="90">
        <v>0</v>
      </c>
      <c r="L666" s="90">
        <v>1088</v>
      </c>
      <c r="M666" s="90">
        <v>16567</v>
      </c>
      <c r="N666" s="87"/>
      <c r="O666" s="90">
        <f t="shared" si="20"/>
        <v>580.2771640555784</v>
      </c>
      <c r="P666" s="90">
        <f t="shared" si="21"/>
        <v>1593.7708200354791</v>
      </c>
    </row>
    <row r="667" spans="1:16" hidden="1">
      <c r="A667" s="88">
        <v>485</v>
      </c>
      <c r="B667" s="88">
        <v>485258258</v>
      </c>
      <c r="C667" s="87" t="s">
        <v>272</v>
      </c>
      <c r="D667" s="88">
        <v>258</v>
      </c>
      <c r="E667" s="89" t="s">
        <v>102</v>
      </c>
      <c r="F667" s="88">
        <v>258</v>
      </c>
      <c r="G667" s="87" t="s">
        <v>102</v>
      </c>
      <c r="H667" s="104">
        <v>422</v>
      </c>
      <c r="I667" s="90">
        <v>13966</v>
      </c>
      <c r="J667" s="90">
        <v>4519</v>
      </c>
      <c r="K667" s="90">
        <v>0</v>
      </c>
      <c r="L667" s="90">
        <v>1088</v>
      </c>
      <c r="M667" s="90">
        <v>19573</v>
      </c>
      <c r="N667" s="87"/>
      <c r="O667" s="90">
        <f t="shared" si="20"/>
        <v>2591.726641221001</v>
      </c>
      <c r="P667" s="90">
        <f t="shared" si="21"/>
        <v>5465.2508508848914</v>
      </c>
    </row>
    <row r="668" spans="1:16" hidden="1">
      <c r="A668" s="88">
        <v>485</v>
      </c>
      <c r="B668" s="88">
        <v>485258291</v>
      </c>
      <c r="C668" s="87" t="s">
        <v>272</v>
      </c>
      <c r="D668" s="88">
        <v>258</v>
      </c>
      <c r="E668" s="89" t="s">
        <v>102</v>
      </c>
      <c r="F668" s="88">
        <v>291</v>
      </c>
      <c r="G668" s="87" t="s">
        <v>103</v>
      </c>
      <c r="H668" s="104">
        <v>10</v>
      </c>
      <c r="I668" s="90">
        <v>15196</v>
      </c>
      <c r="J668" s="90">
        <v>6380</v>
      </c>
      <c r="K668" s="90">
        <v>0</v>
      </c>
      <c r="L668" s="90">
        <v>1088</v>
      </c>
      <c r="M668" s="90">
        <v>22664</v>
      </c>
      <c r="N668" s="87"/>
      <c r="O668" s="90">
        <f t="shared" si="20"/>
        <v>5126.2415603088557</v>
      </c>
      <c r="P668" s="90">
        <f t="shared" si="21"/>
        <v>9279.5159888370763</v>
      </c>
    </row>
    <row r="669" spans="1:16" hidden="1">
      <c r="A669" s="88">
        <v>486</v>
      </c>
      <c r="B669" s="88">
        <v>486348017</v>
      </c>
      <c r="C669" s="87" t="s">
        <v>610</v>
      </c>
      <c r="D669" s="88">
        <v>348</v>
      </c>
      <c r="E669" s="89" t="s">
        <v>104</v>
      </c>
      <c r="F669" s="88">
        <v>17</v>
      </c>
      <c r="G669" s="87" t="s">
        <v>161</v>
      </c>
      <c r="H669" s="104">
        <v>3</v>
      </c>
      <c r="I669" s="90">
        <v>17446</v>
      </c>
      <c r="J669" s="90">
        <v>5124</v>
      </c>
      <c r="K669" s="90">
        <v>0</v>
      </c>
      <c r="L669" s="90">
        <v>1088</v>
      </c>
      <c r="M669" s="90">
        <v>23658</v>
      </c>
      <c r="N669" s="87"/>
      <c r="O669" s="90">
        <f t="shared" si="20"/>
        <v>3673.3295251014169</v>
      </c>
      <c r="P669" s="90">
        <f t="shared" si="21"/>
        <v>5123.6083639802746</v>
      </c>
    </row>
    <row r="670" spans="1:16" hidden="1">
      <c r="A670" s="88">
        <v>486</v>
      </c>
      <c r="B670" s="88">
        <v>486348151</v>
      </c>
      <c r="C670" s="87" t="s">
        <v>610</v>
      </c>
      <c r="D670" s="88">
        <v>348</v>
      </c>
      <c r="E670" s="89" t="s">
        <v>104</v>
      </c>
      <c r="F670" s="88">
        <v>151</v>
      </c>
      <c r="G670" s="87" t="s">
        <v>162</v>
      </c>
      <c r="H670" s="104">
        <v>2</v>
      </c>
      <c r="I670" s="90">
        <v>15171</v>
      </c>
      <c r="J670" s="90">
        <v>2502</v>
      </c>
      <c r="K670" s="90">
        <v>0</v>
      </c>
      <c r="L670" s="90">
        <v>1088</v>
      </c>
      <c r="M670" s="90">
        <v>18761</v>
      </c>
      <c r="N670" s="87"/>
      <c r="O670" s="90">
        <f t="shared" si="20"/>
        <v>574.43636468046498</v>
      </c>
      <c r="P670" s="90">
        <f t="shared" si="21"/>
        <v>3244.3030909904774</v>
      </c>
    </row>
    <row r="671" spans="1:16" hidden="1">
      <c r="A671" s="88">
        <v>486</v>
      </c>
      <c r="B671" s="88">
        <v>486348153</v>
      </c>
      <c r="C671" s="87" t="s">
        <v>610</v>
      </c>
      <c r="D671" s="88">
        <v>348</v>
      </c>
      <c r="E671" s="89" t="s">
        <v>104</v>
      </c>
      <c r="F671" s="88">
        <v>153</v>
      </c>
      <c r="G671" s="87" t="s">
        <v>112</v>
      </c>
      <c r="H671" s="104">
        <v>1</v>
      </c>
      <c r="I671" s="90">
        <v>10115</v>
      </c>
      <c r="J671" s="90">
        <v>26</v>
      </c>
      <c r="K671" s="90">
        <v>0</v>
      </c>
      <c r="L671" s="90">
        <v>1088</v>
      </c>
      <c r="M671" s="90">
        <v>11229</v>
      </c>
      <c r="N671" s="87"/>
      <c r="O671" s="90">
        <f t="shared" si="20"/>
        <v>25.863383946445538</v>
      </c>
      <c r="P671" s="90">
        <f t="shared" si="21"/>
        <v>535.19916175637991</v>
      </c>
    </row>
    <row r="672" spans="1:16" hidden="1">
      <c r="A672" s="88">
        <v>486</v>
      </c>
      <c r="B672" s="88">
        <v>486348186</v>
      </c>
      <c r="C672" s="87" t="s">
        <v>610</v>
      </c>
      <c r="D672" s="88">
        <v>348</v>
      </c>
      <c r="E672" s="89" t="s">
        <v>104</v>
      </c>
      <c r="F672" s="88">
        <v>186</v>
      </c>
      <c r="G672" s="87" t="s">
        <v>163</v>
      </c>
      <c r="H672" s="104">
        <v>3</v>
      </c>
      <c r="I672" s="90">
        <v>16023</v>
      </c>
      <c r="J672" s="90">
        <v>6405</v>
      </c>
      <c r="K672" s="90">
        <v>0</v>
      </c>
      <c r="L672" s="90">
        <v>1088</v>
      </c>
      <c r="M672" s="90">
        <v>23516</v>
      </c>
      <c r="N672" s="87"/>
      <c r="O672" s="90">
        <f t="shared" si="20"/>
        <v>4225.7445051102113</v>
      </c>
      <c r="P672" s="90">
        <f t="shared" si="21"/>
        <v>7001.2067545907594</v>
      </c>
    </row>
    <row r="673" spans="1:16" hidden="1">
      <c r="A673" s="88">
        <v>486</v>
      </c>
      <c r="B673" s="88">
        <v>486348214</v>
      </c>
      <c r="C673" s="87" t="s">
        <v>610</v>
      </c>
      <c r="D673" s="88">
        <v>348</v>
      </c>
      <c r="E673" s="89" t="s">
        <v>104</v>
      </c>
      <c r="F673" s="88">
        <v>214</v>
      </c>
      <c r="G673" s="87" t="s">
        <v>274</v>
      </c>
      <c r="H673" s="104">
        <v>1</v>
      </c>
      <c r="I673" s="90">
        <v>12414</v>
      </c>
      <c r="J673" s="90">
        <v>3007</v>
      </c>
      <c r="K673" s="90">
        <v>0</v>
      </c>
      <c r="L673" s="90">
        <v>1088</v>
      </c>
      <c r="M673" s="90">
        <v>16509</v>
      </c>
      <c r="N673" s="87"/>
      <c r="O673" s="90">
        <f t="shared" si="20"/>
        <v>519.88910038374343</v>
      </c>
      <c r="P673" s="90">
        <f t="shared" si="21"/>
        <v>3006.5366613845108</v>
      </c>
    </row>
    <row r="674" spans="1:16" hidden="1">
      <c r="A674" s="88">
        <v>486</v>
      </c>
      <c r="B674" s="88">
        <v>486348215</v>
      </c>
      <c r="C674" s="87" t="s">
        <v>610</v>
      </c>
      <c r="D674" s="88">
        <v>348</v>
      </c>
      <c r="E674" s="89" t="s">
        <v>104</v>
      </c>
      <c r="F674" s="88">
        <v>215</v>
      </c>
      <c r="G674" s="87" t="s">
        <v>422</v>
      </c>
      <c r="H674" s="104">
        <v>1</v>
      </c>
      <c r="I674" s="90">
        <v>18511</v>
      </c>
      <c r="J674" s="90">
        <v>4369</v>
      </c>
      <c r="K674" s="90">
        <v>0</v>
      </c>
      <c r="L674" s="90">
        <v>1088</v>
      </c>
      <c r="M674" s="90">
        <v>23968</v>
      </c>
      <c r="N674" s="87"/>
      <c r="O674" s="90">
        <f t="shared" si="20"/>
        <v>2833.4506416351323</v>
      </c>
      <c r="P674" s="90">
        <f t="shared" si="21"/>
        <v>4360.5688665855596</v>
      </c>
    </row>
    <row r="675" spans="1:16" hidden="1">
      <c r="A675" s="88">
        <v>486</v>
      </c>
      <c r="B675" s="88">
        <v>486348226</v>
      </c>
      <c r="C675" s="87" t="s">
        <v>610</v>
      </c>
      <c r="D675" s="88">
        <v>348</v>
      </c>
      <c r="E675" s="89" t="s">
        <v>104</v>
      </c>
      <c r="F675" s="88">
        <v>226</v>
      </c>
      <c r="G675" s="87" t="s">
        <v>164</v>
      </c>
      <c r="H675" s="104">
        <v>3</v>
      </c>
      <c r="I675" s="90">
        <v>15575</v>
      </c>
      <c r="J675" s="90">
        <v>2845</v>
      </c>
      <c r="K675" s="90">
        <v>0</v>
      </c>
      <c r="L675" s="90">
        <v>1088</v>
      </c>
      <c r="M675" s="90">
        <v>19508</v>
      </c>
      <c r="N675" s="87"/>
      <c r="O675" s="90">
        <f t="shared" si="20"/>
        <v>957.03357258654069</v>
      </c>
      <c r="P675" s="90">
        <f t="shared" si="21"/>
        <v>2840.7560706134027</v>
      </c>
    </row>
    <row r="676" spans="1:16" hidden="1">
      <c r="A676" s="88">
        <v>486</v>
      </c>
      <c r="B676" s="88">
        <v>486348227</v>
      </c>
      <c r="C676" s="87" t="s">
        <v>610</v>
      </c>
      <c r="D676" s="88">
        <v>348</v>
      </c>
      <c r="E676" s="89" t="s">
        <v>104</v>
      </c>
      <c r="F676" s="88">
        <v>227</v>
      </c>
      <c r="G676" s="87" t="s">
        <v>247</v>
      </c>
      <c r="H676" s="104">
        <v>1</v>
      </c>
      <c r="I676" s="90">
        <v>15957</v>
      </c>
      <c r="J676" s="90">
        <v>4597</v>
      </c>
      <c r="K676" s="90">
        <v>0</v>
      </c>
      <c r="L676" s="90">
        <v>1088</v>
      </c>
      <c r="M676" s="90">
        <v>21642</v>
      </c>
      <c r="N676" s="87"/>
      <c r="O676" s="90">
        <f t="shared" si="20"/>
        <v>763.54470536823283</v>
      </c>
      <c r="P676" s="90">
        <f t="shared" si="21"/>
        <v>4807.6361012921916</v>
      </c>
    </row>
    <row r="677" spans="1:16" hidden="1">
      <c r="A677" s="88">
        <v>486</v>
      </c>
      <c r="B677" s="88">
        <v>486348277</v>
      </c>
      <c r="C677" s="87" t="s">
        <v>610</v>
      </c>
      <c r="D677" s="88">
        <v>348</v>
      </c>
      <c r="E677" s="89" t="s">
        <v>104</v>
      </c>
      <c r="F677" s="88">
        <v>277</v>
      </c>
      <c r="G677" s="87" t="s">
        <v>275</v>
      </c>
      <c r="H677" s="104">
        <v>8</v>
      </c>
      <c r="I677" s="90">
        <v>17446</v>
      </c>
      <c r="J677" s="90">
        <v>715</v>
      </c>
      <c r="K677" s="90">
        <v>0</v>
      </c>
      <c r="L677" s="90">
        <v>1088</v>
      </c>
      <c r="M677" s="90">
        <v>19249</v>
      </c>
      <c r="N677" s="87"/>
      <c r="O677" s="90">
        <f t="shared" si="20"/>
        <v>127.72204449426135</v>
      </c>
      <c r="P677" s="90">
        <f t="shared" si="21"/>
        <v>1681.9104868370741</v>
      </c>
    </row>
    <row r="678" spans="1:16" hidden="1">
      <c r="A678" s="88">
        <v>486</v>
      </c>
      <c r="B678" s="88">
        <v>486348316</v>
      </c>
      <c r="C678" s="87" t="s">
        <v>610</v>
      </c>
      <c r="D678" s="88">
        <v>348</v>
      </c>
      <c r="E678" s="89" t="s">
        <v>104</v>
      </c>
      <c r="F678" s="88">
        <v>316</v>
      </c>
      <c r="G678" s="87" t="s">
        <v>165</v>
      </c>
      <c r="H678" s="104">
        <v>3</v>
      </c>
      <c r="I678" s="90">
        <v>16631</v>
      </c>
      <c r="J678" s="90">
        <v>2036</v>
      </c>
      <c r="K678" s="90">
        <v>0</v>
      </c>
      <c r="L678" s="90">
        <v>1088</v>
      </c>
      <c r="M678" s="90">
        <v>19755</v>
      </c>
      <c r="N678" s="87"/>
      <c r="O678" s="90">
        <f t="shared" si="20"/>
        <v>699.8378504281136</v>
      </c>
      <c r="P678" s="90">
        <f t="shared" si="21"/>
        <v>2315.0888498827808</v>
      </c>
    </row>
    <row r="679" spans="1:16" hidden="1">
      <c r="A679" s="88">
        <v>486</v>
      </c>
      <c r="B679" s="88">
        <v>486348348</v>
      </c>
      <c r="C679" s="87" t="s">
        <v>610</v>
      </c>
      <c r="D679" s="88">
        <v>348</v>
      </c>
      <c r="E679" s="89" t="s">
        <v>104</v>
      </c>
      <c r="F679" s="88">
        <v>348</v>
      </c>
      <c r="G679" s="87" t="s">
        <v>104</v>
      </c>
      <c r="H679" s="104">
        <v>621</v>
      </c>
      <c r="I679" s="90">
        <v>15898</v>
      </c>
      <c r="J679" s="90">
        <v>0</v>
      </c>
      <c r="K679" s="90">
        <v>0</v>
      </c>
      <c r="L679" s="90">
        <v>1088</v>
      </c>
      <c r="M679" s="90">
        <v>16986</v>
      </c>
      <c r="N679" s="87"/>
      <c r="O679" s="90">
        <f t="shared" si="20"/>
        <v>0</v>
      </c>
      <c r="P679" s="90">
        <f t="shared" si="21"/>
        <v>311.30082528600542</v>
      </c>
    </row>
    <row r="680" spans="1:16" hidden="1">
      <c r="A680" s="88">
        <v>486</v>
      </c>
      <c r="B680" s="88">
        <v>486348610</v>
      </c>
      <c r="C680" s="87" t="s">
        <v>610</v>
      </c>
      <c r="D680" s="88">
        <v>348</v>
      </c>
      <c r="E680" s="89" t="s">
        <v>104</v>
      </c>
      <c r="F680" s="88">
        <v>610</v>
      </c>
      <c r="G680" s="87" t="s">
        <v>235</v>
      </c>
      <c r="H680" s="104">
        <v>1</v>
      </c>
      <c r="I680" s="90">
        <v>10064</v>
      </c>
      <c r="J680" s="90">
        <v>2334</v>
      </c>
      <c r="K680" s="90">
        <v>0</v>
      </c>
      <c r="L680" s="90">
        <v>1088</v>
      </c>
      <c r="M680" s="90">
        <v>13486</v>
      </c>
      <c r="N680" s="87"/>
      <c r="O680" s="90">
        <f t="shared" si="20"/>
        <v>927.20716831852405</v>
      </c>
      <c r="P680" s="90">
        <f t="shared" si="21"/>
        <v>2334.3724767902131</v>
      </c>
    </row>
    <row r="681" spans="1:16" hidden="1">
      <c r="A681" s="88">
        <v>486</v>
      </c>
      <c r="B681" s="88">
        <v>486348658</v>
      </c>
      <c r="C681" s="87" t="s">
        <v>610</v>
      </c>
      <c r="D681" s="88">
        <v>348</v>
      </c>
      <c r="E681" s="89" t="s">
        <v>104</v>
      </c>
      <c r="F681" s="88">
        <v>658</v>
      </c>
      <c r="G681" s="87" t="s">
        <v>355</v>
      </c>
      <c r="H681" s="104">
        <v>3</v>
      </c>
      <c r="I681" s="90">
        <v>15989</v>
      </c>
      <c r="J681" s="90">
        <v>3849</v>
      </c>
      <c r="K681" s="90">
        <v>0</v>
      </c>
      <c r="L681" s="90">
        <v>1088</v>
      </c>
      <c r="M681" s="90">
        <v>20926</v>
      </c>
      <c r="N681" s="87"/>
      <c r="O681" s="90">
        <f t="shared" si="20"/>
        <v>811.38789748198178</v>
      </c>
      <c r="P681" s="90">
        <f t="shared" si="21"/>
        <v>3848.1190403733854</v>
      </c>
    </row>
    <row r="682" spans="1:16" hidden="1">
      <c r="A682" s="88">
        <v>486</v>
      </c>
      <c r="B682" s="88">
        <v>486348753</v>
      </c>
      <c r="C682" s="87" t="s">
        <v>610</v>
      </c>
      <c r="D682" s="88">
        <v>348</v>
      </c>
      <c r="E682" s="89" t="s">
        <v>104</v>
      </c>
      <c r="F682" s="88">
        <v>753</v>
      </c>
      <c r="G682" s="87" t="s">
        <v>238</v>
      </c>
      <c r="H682" s="104">
        <v>1</v>
      </c>
      <c r="I682" s="90">
        <v>10115</v>
      </c>
      <c r="J682" s="90">
        <v>4107</v>
      </c>
      <c r="K682" s="90">
        <v>0</v>
      </c>
      <c r="L682" s="90">
        <v>1088</v>
      </c>
      <c r="M682" s="90">
        <v>15310</v>
      </c>
      <c r="N682" s="87"/>
      <c r="O682" s="90">
        <f t="shared" si="20"/>
        <v>2236.1313605452142</v>
      </c>
      <c r="P682" s="90">
        <f t="shared" si="21"/>
        <v>4177.9917910498461</v>
      </c>
    </row>
    <row r="683" spans="1:16" hidden="1">
      <c r="A683" s="88">
        <v>486</v>
      </c>
      <c r="B683" s="88">
        <v>486348767</v>
      </c>
      <c r="C683" s="87" t="s">
        <v>610</v>
      </c>
      <c r="D683" s="88">
        <v>348</v>
      </c>
      <c r="E683" s="89" t="s">
        <v>104</v>
      </c>
      <c r="F683" s="88">
        <v>767</v>
      </c>
      <c r="G683" s="87" t="s">
        <v>276</v>
      </c>
      <c r="H683" s="104">
        <v>12</v>
      </c>
      <c r="I683" s="90">
        <v>14612</v>
      </c>
      <c r="J683" s="90">
        <v>3145</v>
      </c>
      <c r="K683" s="90">
        <v>0</v>
      </c>
      <c r="L683" s="90">
        <v>1088</v>
      </c>
      <c r="M683" s="90">
        <v>18845</v>
      </c>
      <c r="N683" s="87"/>
      <c r="O683" s="90">
        <f t="shared" si="20"/>
        <v>728.3656203929113</v>
      </c>
      <c r="P683" s="90">
        <f t="shared" si="21"/>
        <v>3693.7642142710356</v>
      </c>
    </row>
    <row r="684" spans="1:16" hidden="1">
      <c r="A684" s="88">
        <v>486</v>
      </c>
      <c r="B684" s="88">
        <v>486348775</v>
      </c>
      <c r="C684" s="87" t="s">
        <v>610</v>
      </c>
      <c r="D684" s="88">
        <v>348</v>
      </c>
      <c r="E684" s="89" t="s">
        <v>104</v>
      </c>
      <c r="F684" s="88">
        <v>775</v>
      </c>
      <c r="G684" s="87" t="s">
        <v>126</v>
      </c>
      <c r="H684" s="104">
        <v>2</v>
      </c>
      <c r="I684" s="90">
        <v>16970</v>
      </c>
      <c r="J684" s="90">
        <v>4784</v>
      </c>
      <c r="K684" s="90">
        <v>0</v>
      </c>
      <c r="L684" s="90">
        <v>1088</v>
      </c>
      <c r="M684" s="90">
        <v>22842</v>
      </c>
      <c r="N684" s="87"/>
      <c r="O684" s="90">
        <f t="shared" si="20"/>
        <v>1546.5234094361913</v>
      </c>
      <c r="P684" s="90">
        <f t="shared" si="21"/>
        <v>4781.5769784955919</v>
      </c>
    </row>
    <row r="685" spans="1:16" hidden="1">
      <c r="A685" s="88">
        <v>487</v>
      </c>
      <c r="B685" s="88">
        <v>487049018</v>
      </c>
      <c r="C685" s="87" t="s">
        <v>277</v>
      </c>
      <c r="D685" s="88">
        <v>49</v>
      </c>
      <c r="E685" s="89" t="s">
        <v>76</v>
      </c>
      <c r="F685" s="88">
        <v>18</v>
      </c>
      <c r="G685" s="87" t="s">
        <v>169</v>
      </c>
      <c r="H685" s="104">
        <v>1</v>
      </c>
      <c r="I685" s="90">
        <v>12704</v>
      </c>
      <c r="J685" s="90">
        <v>8540</v>
      </c>
      <c r="K685" s="90">
        <v>0</v>
      </c>
      <c r="L685" s="90">
        <v>1088</v>
      </c>
      <c r="M685" s="90">
        <v>22332</v>
      </c>
      <c r="N685" s="87"/>
      <c r="O685" s="90">
        <f t="shared" si="20"/>
        <v>5815.7893838621349</v>
      </c>
      <c r="P685" s="90">
        <f t="shared" si="21"/>
        <v>12077.848542524629</v>
      </c>
    </row>
    <row r="686" spans="1:16" hidden="1">
      <c r="A686" s="88">
        <v>487</v>
      </c>
      <c r="B686" s="88">
        <v>487049031</v>
      </c>
      <c r="C686" s="87" t="s">
        <v>277</v>
      </c>
      <c r="D686" s="88">
        <v>49</v>
      </c>
      <c r="E686" s="89" t="s">
        <v>76</v>
      </c>
      <c r="F686" s="88">
        <v>31</v>
      </c>
      <c r="G686" s="87" t="s">
        <v>80</v>
      </c>
      <c r="H686" s="104">
        <v>1</v>
      </c>
      <c r="I686" s="90">
        <v>12042.119718280468</v>
      </c>
      <c r="J686" s="90">
        <v>6439</v>
      </c>
      <c r="K686" s="90">
        <v>0</v>
      </c>
      <c r="L686" s="90">
        <v>1088</v>
      </c>
      <c r="M686" s="90">
        <v>19569.119718280468</v>
      </c>
      <c r="N686" s="87"/>
      <c r="O686" s="90">
        <f t="shared" si="20"/>
        <v>3188.8655248738323</v>
      </c>
      <c r="P686" s="90">
        <f t="shared" si="21"/>
        <v>6439.2299027563749</v>
      </c>
    </row>
    <row r="687" spans="1:16" hidden="1">
      <c r="A687" s="88">
        <v>487</v>
      </c>
      <c r="B687" s="88">
        <v>487049035</v>
      </c>
      <c r="C687" s="87" t="s">
        <v>277</v>
      </c>
      <c r="D687" s="88">
        <v>49</v>
      </c>
      <c r="E687" s="89" t="s">
        <v>76</v>
      </c>
      <c r="F687" s="88">
        <v>35</v>
      </c>
      <c r="G687" s="87" t="s">
        <v>12</v>
      </c>
      <c r="H687" s="104">
        <v>30</v>
      </c>
      <c r="I687" s="90">
        <v>17443</v>
      </c>
      <c r="J687" s="90">
        <v>6762</v>
      </c>
      <c r="K687" s="90">
        <v>0</v>
      </c>
      <c r="L687" s="90">
        <v>1088</v>
      </c>
      <c r="M687" s="90">
        <v>25293</v>
      </c>
      <c r="N687" s="87"/>
      <c r="O687" s="90">
        <f t="shared" si="20"/>
        <v>2833.3185611015106</v>
      </c>
      <c r="P687" s="90">
        <f t="shared" si="21"/>
        <v>7321.1967260003294</v>
      </c>
    </row>
    <row r="688" spans="1:16" hidden="1">
      <c r="A688" s="88">
        <v>487</v>
      </c>
      <c r="B688" s="88">
        <v>487049044</v>
      </c>
      <c r="C688" s="87" t="s">
        <v>277</v>
      </c>
      <c r="D688" s="88">
        <v>49</v>
      </c>
      <c r="E688" s="89" t="s">
        <v>76</v>
      </c>
      <c r="F688" s="88">
        <v>44</v>
      </c>
      <c r="G688" s="87" t="s">
        <v>13</v>
      </c>
      <c r="H688" s="104">
        <v>8</v>
      </c>
      <c r="I688" s="90">
        <v>15030</v>
      </c>
      <c r="J688" s="90">
        <v>479</v>
      </c>
      <c r="K688" s="90">
        <v>0</v>
      </c>
      <c r="L688" s="90">
        <v>1088</v>
      </c>
      <c r="M688" s="90">
        <v>16597</v>
      </c>
      <c r="N688" s="87"/>
      <c r="O688" s="90">
        <f t="shared" si="20"/>
        <v>0</v>
      </c>
      <c r="P688" s="90">
        <f t="shared" si="21"/>
        <v>989.99592181683147</v>
      </c>
    </row>
    <row r="689" spans="1:16" hidden="1">
      <c r="A689" s="88">
        <v>487</v>
      </c>
      <c r="B689" s="88">
        <v>487049048</v>
      </c>
      <c r="C689" s="87" t="s">
        <v>277</v>
      </c>
      <c r="D689" s="88">
        <v>49</v>
      </c>
      <c r="E689" s="89" t="s">
        <v>76</v>
      </c>
      <c r="F689" s="88">
        <v>48</v>
      </c>
      <c r="G689" s="87" t="s">
        <v>224</v>
      </c>
      <c r="H689" s="104">
        <v>1</v>
      </c>
      <c r="I689" s="90">
        <v>15397</v>
      </c>
      <c r="J689" s="90">
        <v>13775</v>
      </c>
      <c r="K689" s="90">
        <v>0</v>
      </c>
      <c r="L689" s="90">
        <v>1088</v>
      </c>
      <c r="M689" s="90">
        <v>30260</v>
      </c>
      <c r="N689" s="87"/>
      <c r="O689" s="90">
        <f t="shared" si="20"/>
        <v>7784.2156059043045</v>
      </c>
      <c r="P689" s="90">
        <f t="shared" si="21"/>
        <v>13774.01233052789</v>
      </c>
    </row>
    <row r="690" spans="1:16" hidden="1">
      <c r="A690" s="88">
        <v>487</v>
      </c>
      <c r="B690" s="88">
        <v>487049049</v>
      </c>
      <c r="C690" s="87" t="s">
        <v>277</v>
      </c>
      <c r="D690" s="88">
        <v>49</v>
      </c>
      <c r="E690" s="89" t="s">
        <v>76</v>
      </c>
      <c r="F690" s="88">
        <v>49</v>
      </c>
      <c r="G690" s="87" t="s">
        <v>76</v>
      </c>
      <c r="H690" s="104">
        <v>72</v>
      </c>
      <c r="I690" s="90">
        <v>17425</v>
      </c>
      <c r="J690" s="90">
        <v>22040</v>
      </c>
      <c r="K690" s="90">
        <v>0</v>
      </c>
      <c r="L690" s="90">
        <v>1088</v>
      </c>
      <c r="M690" s="90">
        <v>40553</v>
      </c>
      <c r="N690" s="87"/>
      <c r="O690" s="90">
        <f t="shared" si="20"/>
        <v>20277.170148669997</v>
      </c>
      <c r="P690" s="90">
        <f t="shared" si="21"/>
        <v>22052.086784012899</v>
      </c>
    </row>
    <row r="691" spans="1:16" hidden="1">
      <c r="A691" s="88">
        <v>487</v>
      </c>
      <c r="B691" s="88">
        <v>487049057</v>
      </c>
      <c r="C691" s="87" t="s">
        <v>277</v>
      </c>
      <c r="D691" s="88">
        <v>49</v>
      </c>
      <c r="E691" s="89" t="s">
        <v>76</v>
      </c>
      <c r="F691" s="88">
        <v>57</v>
      </c>
      <c r="G691" s="87" t="s">
        <v>14</v>
      </c>
      <c r="H691" s="104">
        <v>8</v>
      </c>
      <c r="I691" s="90">
        <v>15251</v>
      </c>
      <c r="J691" s="90">
        <v>451</v>
      </c>
      <c r="K691" s="90">
        <v>0</v>
      </c>
      <c r="L691" s="90">
        <v>1088</v>
      </c>
      <c r="M691" s="90">
        <v>16790</v>
      </c>
      <c r="N691" s="87"/>
      <c r="O691" s="90">
        <f t="shared" si="20"/>
        <v>233.46659110102701</v>
      </c>
      <c r="P691" s="90">
        <f t="shared" si="21"/>
        <v>803.52341904645255</v>
      </c>
    </row>
    <row r="692" spans="1:16" hidden="1">
      <c r="A692" s="88">
        <v>487</v>
      </c>
      <c r="B692" s="88">
        <v>487049065</v>
      </c>
      <c r="C692" s="87" t="s">
        <v>277</v>
      </c>
      <c r="D692" s="88">
        <v>49</v>
      </c>
      <c r="E692" s="89" t="s">
        <v>76</v>
      </c>
      <c r="F692" s="88">
        <v>65</v>
      </c>
      <c r="G692" s="87" t="s">
        <v>280</v>
      </c>
      <c r="H692" s="104">
        <v>1</v>
      </c>
      <c r="I692" s="90">
        <v>11521.715661737871</v>
      </c>
      <c r="J692" s="90">
        <v>8323</v>
      </c>
      <c r="K692" s="90">
        <v>0</v>
      </c>
      <c r="L692" s="90">
        <v>1088</v>
      </c>
      <c r="M692" s="90">
        <v>20932.715661737871</v>
      </c>
      <c r="N692" s="87"/>
      <c r="O692" s="90">
        <f t="shared" si="20"/>
        <v>3645.0203055944476</v>
      </c>
      <c r="P692" s="90">
        <f t="shared" si="21"/>
        <v>8322.2170129620645</v>
      </c>
    </row>
    <row r="693" spans="1:16" hidden="1">
      <c r="A693" s="88">
        <v>487</v>
      </c>
      <c r="B693" s="88">
        <v>487049093</v>
      </c>
      <c r="C693" s="87" t="s">
        <v>277</v>
      </c>
      <c r="D693" s="88">
        <v>49</v>
      </c>
      <c r="E693" s="89" t="s">
        <v>76</v>
      </c>
      <c r="F693" s="88">
        <v>93</v>
      </c>
      <c r="G693" s="87" t="s">
        <v>15</v>
      </c>
      <c r="H693" s="104">
        <v>67</v>
      </c>
      <c r="I693" s="90">
        <v>15423</v>
      </c>
      <c r="J693" s="90">
        <v>0</v>
      </c>
      <c r="K693" s="90">
        <v>0</v>
      </c>
      <c r="L693" s="90">
        <v>1088</v>
      </c>
      <c r="M693" s="90">
        <v>16511</v>
      </c>
      <c r="N693" s="87"/>
      <c r="O693" s="90">
        <f t="shared" si="20"/>
        <v>0</v>
      </c>
      <c r="P693" s="90">
        <f t="shared" si="21"/>
        <v>765.10062536896658</v>
      </c>
    </row>
    <row r="694" spans="1:16" hidden="1">
      <c r="A694" s="88">
        <v>487</v>
      </c>
      <c r="B694" s="88">
        <v>487049100</v>
      </c>
      <c r="C694" s="87" t="s">
        <v>277</v>
      </c>
      <c r="D694" s="88">
        <v>49</v>
      </c>
      <c r="E694" s="89" t="s">
        <v>76</v>
      </c>
      <c r="F694" s="88">
        <v>100</v>
      </c>
      <c r="G694" s="87" t="s">
        <v>60</v>
      </c>
      <c r="H694" s="104">
        <v>2</v>
      </c>
      <c r="I694" s="90">
        <v>14901</v>
      </c>
      <c r="J694" s="90">
        <v>5649</v>
      </c>
      <c r="K694" s="90">
        <v>0</v>
      </c>
      <c r="L694" s="90">
        <v>1088</v>
      </c>
      <c r="M694" s="90">
        <v>21638</v>
      </c>
      <c r="N694" s="87"/>
      <c r="O694" s="90">
        <f t="shared" si="20"/>
        <v>5162.932954040949</v>
      </c>
      <c r="P694" s="90">
        <f t="shared" si="21"/>
        <v>7657.7910271724868</v>
      </c>
    </row>
    <row r="695" spans="1:16" hidden="1">
      <c r="A695" s="88">
        <v>487</v>
      </c>
      <c r="B695" s="88">
        <v>487049101</v>
      </c>
      <c r="C695" s="87" t="s">
        <v>277</v>
      </c>
      <c r="D695" s="88">
        <v>49</v>
      </c>
      <c r="E695" s="89" t="s">
        <v>76</v>
      </c>
      <c r="F695" s="88">
        <v>101</v>
      </c>
      <c r="G695" s="87" t="s">
        <v>108</v>
      </c>
      <c r="H695" s="104">
        <v>1</v>
      </c>
      <c r="I695" s="90">
        <v>12057.666527335907</v>
      </c>
      <c r="J695" s="90">
        <v>3895</v>
      </c>
      <c r="K695" s="90">
        <v>0</v>
      </c>
      <c r="L695" s="90">
        <v>1088</v>
      </c>
      <c r="M695" s="90">
        <v>17040.666527335907</v>
      </c>
      <c r="N695" s="87"/>
      <c r="O695" s="90">
        <f t="shared" si="20"/>
        <v>852.11688479057193</v>
      </c>
      <c r="P695" s="90">
        <f t="shared" si="21"/>
        <v>3868.5117812064327</v>
      </c>
    </row>
    <row r="696" spans="1:16" hidden="1">
      <c r="A696" s="88">
        <v>487</v>
      </c>
      <c r="B696" s="88">
        <v>487049128</v>
      </c>
      <c r="C696" s="87" t="s">
        <v>277</v>
      </c>
      <c r="D696" s="88">
        <v>49</v>
      </c>
      <c r="E696" s="89" t="s">
        <v>76</v>
      </c>
      <c r="F696" s="88">
        <v>128</v>
      </c>
      <c r="G696" s="87" t="s">
        <v>128</v>
      </c>
      <c r="H696" s="104">
        <v>3</v>
      </c>
      <c r="I696" s="90">
        <v>14901</v>
      </c>
      <c r="J696" s="90">
        <v>1709</v>
      </c>
      <c r="K696" s="90">
        <v>0</v>
      </c>
      <c r="L696" s="90">
        <v>1088</v>
      </c>
      <c r="M696" s="90">
        <v>17698</v>
      </c>
      <c r="N696" s="87"/>
      <c r="O696" s="90">
        <f t="shared" si="20"/>
        <v>0</v>
      </c>
      <c r="P696" s="90">
        <f t="shared" si="21"/>
        <v>1340.9956428619935</v>
      </c>
    </row>
    <row r="697" spans="1:16" hidden="1">
      <c r="A697" s="88">
        <v>487</v>
      </c>
      <c r="B697" s="88">
        <v>487049149</v>
      </c>
      <c r="C697" s="87" t="s">
        <v>277</v>
      </c>
      <c r="D697" s="88">
        <v>49</v>
      </c>
      <c r="E697" s="89" t="s">
        <v>76</v>
      </c>
      <c r="F697" s="88">
        <v>149</v>
      </c>
      <c r="G697" s="87" t="s">
        <v>81</v>
      </c>
      <c r="H697" s="104">
        <v>2</v>
      </c>
      <c r="I697" s="90">
        <v>17386.039515521137</v>
      </c>
      <c r="J697" s="90">
        <v>0</v>
      </c>
      <c r="K697" s="90">
        <v>0</v>
      </c>
      <c r="L697" s="90">
        <v>1088</v>
      </c>
      <c r="M697" s="90">
        <v>18474.039515521137</v>
      </c>
      <c r="N697" s="87"/>
      <c r="O697" s="90">
        <f t="shared" si="20"/>
        <v>0</v>
      </c>
      <c r="P697" s="90">
        <f t="shared" si="21"/>
        <v>642.53066588028014</v>
      </c>
    </row>
    <row r="698" spans="1:16" hidden="1">
      <c r="A698" s="88">
        <v>487</v>
      </c>
      <c r="B698" s="88">
        <v>487049160</v>
      </c>
      <c r="C698" s="87" t="s">
        <v>277</v>
      </c>
      <c r="D698" s="88">
        <v>49</v>
      </c>
      <c r="E698" s="89" t="s">
        <v>76</v>
      </c>
      <c r="F698" s="88">
        <v>160</v>
      </c>
      <c r="G698" s="87" t="s">
        <v>140</v>
      </c>
      <c r="H698" s="104">
        <v>1</v>
      </c>
      <c r="I698" s="90">
        <v>16013.193512137581</v>
      </c>
      <c r="J698" s="90">
        <v>218</v>
      </c>
      <c r="K698" s="90">
        <v>0</v>
      </c>
      <c r="L698" s="90">
        <v>1088</v>
      </c>
      <c r="M698" s="90">
        <v>17319.193512137579</v>
      </c>
      <c r="N698" s="87"/>
      <c r="O698" s="90">
        <f t="shared" si="20"/>
        <v>0</v>
      </c>
      <c r="P698" s="90">
        <f t="shared" si="21"/>
        <v>645.70112988437722</v>
      </c>
    </row>
    <row r="699" spans="1:16" hidden="1">
      <c r="A699" s="88">
        <v>487</v>
      </c>
      <c r="B699" s="88">
        <v>487049163</v>
      </c>
      <c r="C699" s="87" t="s">
        <v>277</v>
      </c>
      <c r="D699" s="88">
        <v>49</v>
      </c>
      <c r="E699" s="89" t="s">
        <v>76</v>
      </c>
      <c r="F699" s="88">
        <v>163</v>
      </c>
      <c r="G699" s="87" t="s">
        <v>17</v>
      </c>
      <c r="H699" s="104">
        <v>16</v>
      </c>
      <c r="I699" s="90">
        <v>16483</v>
      </c>
      <c r="J699" s="90">
        <v>0</v>
      </c>
      <c r="K699" s="90">
        <v>0</v>
      </c>
      <c r="L699" s="90">
        <v>1088</v>
      </c>
      <c r="M699" s="90">
        <v>17571</v>
      </c>
      <c r="N699" s="87"/>
      <c r="O699" s="90">
        <f t="shared" si="20"/>
        <v>0</v>
      </c>
      <c r="P699" s="90">
        <f t="shared" si="21"/>
        <v>696.2183321784978</v>
      </c>
    </row>
    <row r="700" spans="1:16" hidden="1">
      <c r="A700" s="88">
        <v>487</v>
      </c>
      <c r="B700" s="88">
        <v>487049165</v>
      </c>
      <c r="C700" s="87" t="s">
        <v>277</v>
      </c>
      <c r="D700" s="88">
        <v>49</v>
      </c>
      <c r="E700" s="89" t="s">
        <v>76</v>
      </c>
      <c r="F700" s="88">
        <v>165</v>
      </c>
      <c r="G700" s="87" t="s">
        <v>18</v>
      </c>
      <c r="H700" s="104">
        <v>54</v>
      </c>
      <c r="I700" s="90">
        <v>16533</v>
      </c>
      <c r="J700" s="90">
        <v>386</v>
      </c>
      <c r="K700" s="90">
        <v>0</v>
      </c>
      <c r="L700" s="90">
        <v>1088</v>
      </c>
      <c r="M700" s="90">
        <v>18007</v>
      </c>
      <c r="N700" s="87"/>
      <c r="O700" s="90">
        <f t="shared" si="20"/>
        <v>0</v>
      </c>
      <c r="P700" s="90">
        <f t="shared" si="21"/>
        <v>915.11623090316425</v>
      </c>
    </row>
    <row r="701" spans="1:16" hidden="1">
      <c r="A701" s="88">
        <v>487</v>
      </c>
      <c r="B701" s="88">
        <v>487049176</v>
      </c>
      <c r="C701" s="87" t="s">
        <v>277</v>
      </c>
      <c r="D701" s="88">
        <v>49</v>
      </c>
      <c r="E701" s="89" t="s">
        <v>76</v>
      </c>
      <c r="F701" s="88">
        <v>176</v>
      </c>
      <c r="G701" s="87" t="s">
        <v>82</v>
      </c>
      <c r="H701" s="104">
        <v>47</v>
      </c>
      <c r="I701" s="90">
        <v>16387</v>
      </c>
      <c r="J701" s="90">
        <v>7018</v>
      </c>
      <c r="K701" s="90">
        <v>0</v>
      </c>
      <c r="L701" s="90">
        <v>1088</v>
      </c>
      <c r="M701" s="90">
        <v>24493</v>
      </c>
      <c r="N701" s="87"/>
      <c r="O701" s="90">
        <f t="shared" si="20"/>
        <v>2167.5479318967882</v>
      </c>
      <c r="P701" s="90">
        <f t="shared" si="21"/>
        <v>8151.1950036484268</v>
      </c>
    </row>
    <row r="702" spans="1:16" hidden="1">
      <c r="A702" s="88">
        <v>487</v>
      </c>
      <c r="B702" s="88">
        <v>487049178</v>
      </c>
      <c r="C702" s="87" t="s">
        <v>277</v>
      </c>
      <c r="D702" s="88">
        <v>49</v>
      </c>
      <c r="E702" s="89" t="s">
        <v>76</v>
      </c>
      <c r="F702" s="88">
        <v>178</v>
      </c>
      <c r="G702" s="87" t="s">
        <v>226</v>
      </c>
      <c r="H702" s="104">
        <v>4</v>
      </c>
      <c r="I702" s="90">
        <v>15017</v>
      </c>
      <c r="J702" s="90">
        <v>3203</v>
      </c>
      <c r="K702" s="90">
        <v>0</v>
      </c>
      <c r="L702" s="90">
        <v>1088</v>
      </c>
      <c r="M702" s="90">
        <v>19308</v>
      </c>
      <c r="N702" s="87"/>
      <c r="O702" s="90">
        <f t="shared" si="20"/>
        <v>461.96424469889644</v>
      </c>
      <c r="P702" s="90">
        <f t="shared" si="21"/>
        <v>3228.2677055257191</v>
      </c>
    </row>
    <row r="703" spans="1:16" hidden="1">
      <c r="A703" s="88">
        <v>487</v>
      </c>
      <c r="B703" s="88">
        <v>487049181</v>
      </c>
      <c r="C703" s="87" t="s">
        <v>277</v>
      </c>
      <c r="D703" s="88">
        <v>49</v>
      </c>
      <c r="E703" s="89" t="s">
        <v>76</v>
      </c>
      <c r="F703" s="88">
        <v>181</v>
      </c>
      <c r="G703" s="87" t="s">
        <v>83</v>
      </c>
      <c r="H703" s="104">
        <v>4</v>
      </c>
      <c r="I703" s="90">
        <v>14901</v>
      </c>
      <c r="J703" s="90">
        <v>471</v>
      </c>
      <c r="K703" s="90">
        <v>0</v>
      </c>
      <c r="L703" s="90">
        <v>1088</v>
      </c>
      <c r="M703" s="90">
        <v>16460</v>
      </c>
      <c r="N703" s="87"/>
      <c r="O703" s="90">
        <f t="shared" si="20"/>
        <v>0</v>
      </c>
      <c r="P703" s="90">
        <f t="shared" si="21"/>
        <v>1004.9972890083554</v>
      </c>
    </row>
    <row r="704" spans="1:16" hidden="1">
      <c r="A704" s="88">
        <v>487</v>
      </c>
      <c r="B704" s="88">
        <v>487049182</v>
      </c>
      <c r="C704" s="87" t="s">
        <v>277</v>
      </c>
      <c r="D704" s="88">
        <v>49</v>
      </c>
      <c r="E704" s="89" t="s">
        <v>76</v>
      </c>
      <c r="F704" s="88">
        <v>182</v>
      </c>
      <c r="G704" s="87" t="s">
        <v>265</v>
      </c>
      <c r="H704" s="104">
        <v>3</v>
      </c>
      <c r="I704" s="90">
        <v>13139.008011564407</v>
      </c>
      <c r="J704" s="90">
        <v>3155</v>
      </c>
      <c r="K704" s="90">
        <v>0</v>
      </c>
      <c r="L704" s="90">
        <v>1088</v>
      </c>
      <c r="M704" s="90">
        <v>17382.008011564409</v>
      </c>
      <c r="N704" s="87"/>
      <c r="O704" s="90">
        <f t="shared" si="20"/>
        <v>886.16706567447</v>
      </c>
      <c r="P704" s="90">
        <f t="shared" si="21"/>
        <v>4027.2641809370452</v>
      </c>
    </row>
    <row r="705" spans="1:16" hidden="1">
      <c r="A705" s="88">
        <v>487</v>
      </c>
      <c r="B705" s="88">
        <v>487049229</v>
      </c>
      <c r="C705" s="87" t="s">
        <v>277</v>
      </c>
      <c r="D705" s="88">
        <v>49</v>
      </c>
      <c r="E705" s="89" t="s">
        <v>76</v>
      </c>
      <c r="F705" s="88">
        <v>229</v>
      </c>
      <c r="G705" s="87" t="s">
        <v>101</v>
      </c>
      <c r="H705" s="104">
        <v>3</v>
      </c>
      <c r="I705" s="90">
        <v>12704</v>
      </c>
      <c r="J705" s="90">
        <v>1237</v>
      </c>
      <c r="K705" s="90">
        <v>0</v>
      </c>
      <c r="L705" s="90">
        <v>1088</v>
      </c>
      <c r="M705" s="90">
        <v>15029</v>
      </c>
      <c r="N705" s="87"/>
      <c r="O705" s="90">
        <f t="shared" si="20"/>
        <v>851.01532230889461</v>
      </c>
      <c r="P705" s="90">
        <f t="shared" si="21"/>
        <v>2432.9797315148426</v>
      </c>
    </row>
    <row r="706" spans="1:16" hidden="1">
      <c r="A706" s="88">
        <v>487</v>
      </c>
      <c r="B706" s="88">
        <v>487049244</v>
      </c>
      <c r="C706" s="87" t="s">
        <v>277</v>
      </c>
      <c r="D706" s="88">
        <v>49</v>
      </c>
      <c r="E706" s="89" t="s">
        <v>76</v>
      </c>
      <c r="F706" s="88">
        <v>244</v>
      </c>
      <c r="G706" s="87" t="s">
        <v>28</v>
      </c>
      <c r="H706" s="104">
        <v>4</v>
      </c>
      <c r="I706" s="90">
        <v>14253</v>
      </c>
      <c r="J706" s="90">
        <v>4273</v>
      </c>
      <c r="K706" s="90">
        <v>0</v>
      </c>
      <c r="L706" s="90">
        <v>1088</v>
      </c>
      <c r="M706" s="90">
        <v>19614</v>
      </c>
      <c r="N706" s="87"/>
      <c r="O706" s="90">
        <f t="shared" si="20"/>
        <v>3689.1513167699413</v>
      </c>
      <c r="P706" s="90">
        <f t="shared" si="21"/>
        <v>5775.1645962488801</v>
      </c>
    </row>
    <row r="707" spans="1:16" hidden="1">
      <c r="A707" s="88">
        <v>487</v>
      </c>
      <c r="B707" s="88">
        <v>487049248</v>
      </c>
      <c r="C707" s="87" t="s">
        <v>277</v>
      </c>
      <c r="D707" s="88">
        <v>49</v>
      </c>
      <c r="E707" s="89" t="s">
        <v>76</v>
      </c>
      <c r="F707" s="88">
        <v>248</v>
      </c>
      <c r="G707" s="87" t="s">
        <v>19</v>
      </c>
      <c r="H707" s="104">
        <v>17</v>
      </c>
      <c r="I707" s="90">
        <v>16058</v>
      </c>
      <c r="J707" s="90">
        <v>862</v>
      </c>
      <c r="K707" s="90">
        <v>0</v>
      </c>
      <c r="L707" s="90">
        <v>1088</v>
      </c>
      <c r="M707" s="90">
        <v>18008</v>
      </c>
      <c r="N707" s="87"/>
      <c r="O707" s="90">
        <f t="shared" si="20"/>
        <v>634.27205094305828</v>
      </c>
      <c r="P707" s="90">
        <f t="shared" si="21"/>
        <v>1742.0714606309812</v>
      </c>
    </row>
    <row r="708" spans="1:16" hidden="1">
      <c r="A708" s="88">
        <v>487</v>
      </c>
      <c r="B708" s="88">
        <v>487049262</v>
      </c>
      <c r="C708" s="87" t="s">
        <v>277</v>
      </c>
      <c r="D708" s="88">
        <v>49</v>
      </c>
      <c r="E708" s="89" t="s">
        <v>76</v>
      </c>
      <c r="F708" s="88">
        <v>262</v>
      </c>
      <c r="G708" s="87" t="s">
        <v>20</v>
      </c>
      <c r="H708" s="104">
        <v>9</v>
      </c>
      <c r="I708" s="90">
        <v>15270</v>
      </c>
      <c r="J708" s="90">
        <v>6178</v>
      </c>
      <c r="K708" s="90">
        <v>0</v>
      </c>
      <c r="L708" s="90">
        <v>1088</v>
      </c>
      <c r="M708" s="90">
        <v>22536</v>
      </c>
      <c r="N708" s="87"/>
      <c r="O708" s="90">
        <f t="shared" si="20"/>
        <v>3356.0751133956583</v>
      </c>
      <c r="P708" s="90">
        <f t="shared" si="21"/>
        <v>7155.867877360728</v>
      </c>
    </row>
    <row r="709" spans="1:16" hidden="1">
      <c r="A709" s="88">
        <v>487</v>
      </c>
      <c r="B709" s="88">
        <v>487049274</v>
      </c>
      <c r="C709" s="87" t="s">
        <v>277</v>
      </c>
      <c r="D709" s="88">
        <v>49</v>
      </c>
      <c r="E709" s="89" t="s">
        <v>76</v>
      </c>
      <c r="F709" s="88">
        <v>274</v>
      </c>
      <c r="G709" s="87" t="s">
        <v>62</v>
      </c>
      <c r="H709" s="104">
        <v>156</v>
      </c>
      <c r="I709" s="90">
        <v>16379</v>
      </c>
      <c r="J709" s="90">
        <v>6651</v>
      </c>
      <c r="K709" s="90">
        <v>0</v>
      </c>
      <c r="L709" s="90">
        <v>1088</v>
      </c>
      <c r="M709" s="90">
        <v>24118</v>
      </c>
      <c r="N709" s="87"/>
      <c r="O709" s="90">
        <f t="shared" si="20"/>
        <v>3621.9816889957074</v>
      </c>
      <c r="P709" s="90">
        <f t="shared" si="21"/>
        <v>7918.343411431164</v>
      </c>
    </row>
    <row r="710" spans="1:16" hidden="1">
      <c r="A710" s="88">
        <v>487</v>
      </c>
      <c r="B710" s="88">
        <v>487049277</v>
      </c>
      <c r="C710" s="87" t="s">
        <v>277</v>
      </c>
      <c r="D710" s="88">
        <v>49</v>
      </c>
      <c r="E710" s="89" t="s">
        <v>76</v>
      </c>
      <c r="F710" s="88">
        <v>277</v>
      </c>
      <c r="G710" s="87" t="s">
        <v>275</v>
      </c>
      <c r="H710" s="104">
        <v>2</v>
      </c>
      <c r="I710" s="90">
        <v>16087.995715609079</v>
      </c>
      <c r="J710" s="90">
        <v>659</v>
      </c>
      <c r="K710" s="90">
        <v>0</v>
      </c>
      <c r="L710" s="90">
        <v>1088</v>
      </c>
      <c r="M710" s="90">
        <v>17834.995715609079</v>
      </c>
      <c r="N710" s="87"/>
      <c r="O710" s="90">
        <f t="shared" si="20"/>
        <v>117.78010458629615</v>
      </c>
      <c r="P710" s="90">
        <f t="shared" si="21"/>
        <v>1550.9898375715275</v>
      </c>
    </row>
    <row r="711" spans="1:16" hidden="1">
      <c r="A711" s="88">
        <v>487</v>
      </c>
      <c r="B711" s="88">
        <v>487049284</v>
      </c>
      <c r="C711" s="87" t="s">
        <v>277</v>
      </c>
      <c r="D711" s="88">
        <v>49</v>
      </c>
      <c r="E711" s="89" t="s">
        <v>76</v>
      </c>
      <c r="F711" s="88">
        <v>284</v>
      </c>
      <c r="G711" s="87" t="s">
        <v>146</v>
      </c>
      <c r="H711" s="104">
        <v>1</v>
      </c>
      <c r="I711" s="90">
        <v>15517</v>
      </c>
      <c r="J711" s="90">
        <v>6879</v>
      </c>
      <c r="K711" s="90">
        <v>0</v>
      </c>
      <c r="L711" s="90">
        <v>1088</v>
      </c>
      <c r="M711" s="90">
        <v>23484</v>
      </c>
      <c r="N711" s="87"/>
      <c r="O711" s="90">
        <f t="shared" si="20"/>
        <v>3808.8935130515092</v>
      </c>
      <c r="P711" s="90">
        <f t="shared" si="21"/>
        <v>6864.7955344174952</v>
      </c>
    </row>
    <row r="712" spans="1:16" hidden="1">
      <c r="A712" s="88">
        <v>487</v>
      </c>
      <c r="B712" s="88">
        <v>487049285</v>
      </c>
      <c r="C712" s="87" t="s">
        <v>277</v>
      </c>
      <c r="D712" s="88">
        <v>49</v>
      </c>
      <c r="E712" s="89" t="s">
        <v>76</v>
      </c>
      <c r="F712" s="88">
        <v>285</v>
      </c>
      <c r="G712" s="87" t="s">
        <v>29</v>
      </c>
      <c r="H712" s="104">
        <v>3</v>
      </c>
      <c r="I712" s="90">
        <v>11334</v>
      </c>
      <c r="J712" s="90">
        <v>3331</v>
      </c>
      <c r="K712" s="90">
        <v>0</v>
      </c>
      <c r="L712" s="90">
        <v>1088</v>
      </c>
      <c r="M712" s="90">
        <v>15753</v>
      </c>
      <c r="N712" s="87"/>
      <c r="O712" s="90">
        <f t="shared" si="20"/>
        <v>1385.6437676352325</v>
      </c>
      <c r="P712" s="90">
        <f t="shared" si="21"/>
        <v>3471.2986449603468</v>
      </c>
    </row>
    <row r="713" spans="1:16" hidden="1">
      <c r="A713" s="88">
        <v>487</v>
      </c>
      <c r="B713" s="88">
        <v>487049293</v>
      </c>
      <c r="C713" s="87" t="s">
        <v>277</v>
      </c>
      <c r="D713" s="88">
        <v>49</v>
      </c>
      <c r="E713" s="89" t="s">
        <v>76</v>
      </c>
      <c r="F713" s="88">
        <v>293</v>
      </c>
      <c r="G713" s="87" t="s">
        <v>177</v>
      </c>
      <c r="H713" s="104">
        <v>2</v>
      </c>
      <c r="I713" s="90">
        <v>14953.293164987406</v>
      </c>
      <c r="J713" s="90">
        <v>654</v>
      </c>
      <c r="K713" s="90">
        <v>0</v>
      </c>
      <c r="L713" s="90">
        <v>1088</v>
      </c>
      <c r="M713" s="90">
        <v>16695.293164987408</v>
      </c>
      <c r="N713" s="87"/>
      <c r="O713" s="90">
        <f t="shared" si="20"/>
        <v>0</v>
      </c>
      <c r="P713" s="90">
        <f t="shared" si="21"/>
        <v>1284.1216946472996</v>
      </c>
    </row>
    <row r="714" spans="1:16" hidden="1">
      <c r="A714" s="88">
        <v>487</v>
      </c>
      <c r="B714" s="88">
        <v>487049305</v>
      </c>
      <c r="C714" s="87" t="s">
        <v>277</v>
      </c>
      <c r="D714" s="88">
        <v>49</v>
      </c>
      <c r="E714" s="89" t="s">
        <v>76</v>
      </c>
      <c r="F714" s="88">
        <v>305</v>
      </c>
      <c r="G714" s="87" t="s">
        <v>228</v>
      </c>
      <c r="H714" s="104">
        <v>1</v>
      </c>
      <c r="I714" s="90">
        <v>17451</v>
      </c>
      <c r="J714" s="90">
        <v>7742</v>
      </c>
      <c r="K714" s="90">
        <v>0</v>
      </c>
      <c r="L714" s="90">
        <v>1088</v>
      </c>
      <c r="M714" s="90">
        <v>26281</v>
      </c>
      <c r="N714" s="87"/>
      <c r="O714" s="90">
        <f t="shared" ref="O714:O777" si="22">IF(VLOOKUP($F714,rabovefnd,16)&lt;100,0,((VLOOKUP($F714,rabovefnd,16)/100*$I714)-$I714))</f>
        <v>2103.9241042205213</v>
      </c>
      <c r="P714" s="90">
        <f t="shared" ref="P714:P777" si="23">IF(VLOOKUP($F714,rabovefnd,17)&lt;100,0,((VLOOKUP($F714,rabovefnd,17)/100*$I714)-$I714))</f>
        <v>7740.5709853280132</v>
      </c>
    </row>
    <row r="715" spans="1:16" hidden="1">
      <c r="A715" s="88">
        <v>487</v>
      </c>
      <c r="B715" s="88">
        <v>487049308</v>
      </c>
      <c r="C715" s="87" t="s">
        <v>277</v>
      </c>
      <c r="D715" s="88">
        <v>49</v>
      </c>
      <c r="E715" s="89" t="s">
        <v>76</v>
      </c>
      <c r="F715" s="88">
        <v>308</v>
      </c>
      <c r="G715" s="87" t="s">
        <v>21</v>
      </c>
      <c r="H715" s="104">
        <v>6</v>
      </c>
      <c r="I715" s="90">
        <v>13216</v>
      </c>
      <c r="J715" s="90">
        <v>6324</v>
      </c>
      <c r="K715" s="90">
        <v>0</v>
      </c>
      <c r="L715" s="90">
        <v>1088</v>
      </c>
      <c r="M715" s="90">
        <v>20628</v>
      </c>
      <c r="N715" s="87"/>
      <c r="O715" s="90">
        <f t="shared" si="22"/>
        <v>6048.7078761323282</v>
      </c>
      <c r="P715" s="90">
        <f t="shared" si="23"/>
        <v>7810.4809561175898</v>
      </c>
    </row>
    <row r="716" spans="1:16" hidden="1">
      <c r="A716" s="88">
        <v>487</v>
      </c>
      <c r="B716" s="88">
        <v>487049314</v>
      </c>
      <c r="C716" s="87" t="s">
        <v>277</v>
      </c>
      <c r="D716" s="88">
        <v>49</v>
      </c>
      <c r="E716" s="89" t="s">
        <v>76</v>
      </c>
      <c r="F716" s="88">
        <v>314</v>
      </c>
      <c r="G716" s="87" t="s">
        <v>30</v>
      </c>
      <c r="H716" s="104">
        <v>1</v>
      </c>
      <c r="I716" s="90">
        <v>18284</v>
      </c>
      <c r="J716" s="90">
        <v>14597</v>
      </c>
      <c r="K716" s="90">
        <v>0</v>
      </c>
      <c r="L716" s="90">
        <v>1088</v>
      </c>
      <c r="M716" s="90">
        <v>33969</v>
      </c>
      <c r="N716" s="87"/>
      <c r="O716" s="90">
        <f t="shared" si="22"/>
        <v>7525.6412099861627</v>
      </c>
      <c r="P716" s="90">
        <f t="shared" si="23"/>
        <v>15206.371490592515</v>
      </c>
    </row>
    <row r="717" spans="1:16" hidden="1">
      <c r="A717" s="88">
        <v>487</v>
      </c>
      <c r="B717" s="88">
        <v>487049344</v>
      </c>
      <c r="C717" s="87" t="s">
        <v>277</v>
      </c>
      <c r="D717" s="88">
        <v>49</v>
      </c>
      <c r="E717" s="89" t="s">
        <v>76</v>
      </c>
      <c r="F717" s="88">
        <v>344</v>
      </c>
      <c r="G717" s="87" t="s">
        <v>85</v>
      </c>
      <c r="H717" s="104">
        <v>1</v>
      </c>
      <c r="I717" s="90">
        <v>11664.974948618958</v>
      </c>
      <c r="J717" s="90">
        <v>4954</v>
      </c>
      <c r="K717" s="90">
        <v>0</v>
      </c>
      <c r="L717" s="90">
        <v>1088</v>
      </c>
      <c r="M717" s="90">
        <v>17706.974948618958</v>
      </c>
      <c r="N717" s="87"/>
      <c r="O717" s="90">
        <f t="shared" si="22"/>
        <v>2952.6499557744537</v>
      </c>
      <c r="P717" s="90">
        <f t="shared" si="23"/>
        <v>4953.4963906229059</v>
      </c>
    </row>
    <row r="718" spans="1:16" hidden="1">
      <c r="A718" s="88">
        <v>487</v>
      </c>
      <c r="B718" s="88">
        <v>487049347</v>
      </c>
      <c r="C718" s="87" t="s">
        <v>277</v>
      </c>
      <c r="D718" s="88">
        <v>49</v>
      </c>
      <c r="E718" s="89" t="s">
        <v>76</v>
      </c>
      <c r="F718" s="88">
        <v>347</v>
      </c>
      <c r="G718" s="87" t="s">
        <v>86</v>
      </c>
      <c r="H718" s="104">
        <v>7</v>
      </c>
      <c r="I718" s="90">
        <v>16813</v>
      </c>
      <c r="J718" s="90">
        <v>8682</v>
      </c>
      <c r="K718" s="90">
        <v>0</v>
      </c>
      <c r="L718" s="90">
        <v>1088</v>
      </c>
      <c r="M718" s="90">
        <v>26583</v>
      </c>
      <c r="N718" s="87"/>
      <c r="O718" s="90">
        <f t="shared" si="22"/>
        <v>4863.4462062091952</v>
      </c>
      <c r="P718" s="90">
        <f t="shared" si="23"/>
        <v>8678.1525567083881</v>
      </c>
    </row>
    <row r="719" spans="1:16" hidden="1">
      <c r="A719" s="88">
        <v>487</v>
      </c>
      <c r="B719" s="88">
        <v>487274010</v>
      </c>
      <c r="C719" s="87" t="s">
        <v>277</v>
      </c>
      <c r="D719" s="88">
        <v>274</v>
      </c>
      <c r="E719" s="89" t="s">
        <v>62</v>
      </c>
      <c r="F719" s="88">
        <v>10</v>
      </c>
      <c r="G719" s="87" t="s">
        <v>77</v>
      </c>
      <c r="H719" s="104">
        <v>9</v>
      </c>
      <c r="I719" s="90">
        <v>12135</v>
      </c>
      <c r="J719" s="90">
        <v>4036</v>
      </c>
      <c r="K719" s="90">
        <v>0</v>
      </c>
      <c r="L719" s="90">
        <v>1088</v>
      </c>
      <c r="M719" s="90">
        <v>17259</v>
      </c>
      <c r="N719" s="87"/>
      <c r="O719" s="90">
        <f t="shared" si="22"/>
        <v>2820.7552949274632</v>
      </c>
      <c r="P719" s="90">
        <f t="shared" si="23"/>
        <v>5415.4717064471624</v>
      </c>
    </row>
    <row r="720" spans="1:16" hidden="1">
      <c r="A720" s="88">
        <v>487</v>
      </c>
      <c r="B720" s="88">
        <v>487274016</v>
      </c>
      <c r="C720" s="87" t="s">
        <v>277</v>
      </c>
      <c r="D720" s="88">
        <v>274</v>
      </c>
      <c r="E720" s="89" t="s">
        <v>62</v>
      </c>
      <c r="F720" s="88">
        <v>16</v>
      </c>
      <c r="G720" s="87" t="s">
        <v>168</v>
      </c>
      <c r="H720" s="104">
        <v>1</v>
      </c>
      <c r="I720" s="90">
        <v>10563</v>
      </c>
      <c r="J720" s="90">
        <v>598</v>
      </c>
      <c r="K720" s="90">
        <v>0</v>
      </c>
      <c r="L720" s="90">
        <v>1088</v>
      </c>
      <c r="M720" s="90">
        <v>12249</v>
      </c>
      <c r="N720" s="87"/>
      <c r="O720" s="90">
        <f t="shared" si="22"/>
        <v>17.64025516451693</v>
      </c>
      <c r="P720" s="90">
        <f t="shared" si="23"/>
        <v>597.15297631878639</v>
      </c>
    </row>
    <row r="721" spans="1:16" hidden="1">
      <c r="A721" s="88">
        <v>487</v>
      </c>
      <c r="B721" s="88">
        <v>487274023</v>
      </c>
      <c r="C721" s="87" t="s">
        <v>277</v>
      </c>
      <c r="D721" s="88">
        <v>274</v>
      </c>
      <c r="E721" s="89" t="s">
        <v>62</v>
      </c>
      <c r="F721" s="88">
        <v>23</v>
      </c>
      <c r="G721" s="87" t="s">
        <v>78</v>
      </c>
      <c r="H721" s="104">
        <v>1</v>
      </c>
      <c r="I721" s="90">
        <v>14961</v>
      </c>
      <c r="J721" s="90">
        <v>8704</v>
      </c>
      <c r="K721" s="90">
        <v>0</v>
      </c>
      <c r="L721" s="90">
        <v>1088</v>
      </c>
      <c r="M721" s="90">
        <v>24753</v>
      </c>
      <c r="N721" s="87"/>
      <c r="O721" s="90">
        <f t="shared" si="22"/>
        <v>6742.7931310814201</v>
      </c>
      <c r="P721" s="90">
        <f t="shared" si="23"/>
        <v>9496.6595358834384</v>
      </c>
    </row>
    <row r="722" spans="1:16" hidden="1">
      <c r="A722" s="88">
        <v>487</v>
      </c>
      <c r="B722" s="88">
        <v>487274026</v>
      </c>
      <c r="C722" s="87" t="s">
        <v>277</v>
      </c>
      <c r="D722" s="88">
        <v>274</v>
      </c>
      <c r="E722" s="89" t="s">
        <v>62</v>
      </c>
      <c r="F722" s="88">
        <v>26</v>
      </c>
      <c r="G722" s="87" t="s">
        <v>79</v>
      </c>
      <c r="H722" s="104">
        <v>1</v>
      </c>
      <c r="I722" s="90">
        <v>14961</v>
      </c>
      <c r="J722" s="90">
        <v>5982</v>
      </c>
      <c r="K722" s="90">
        <v>0</v>
      </c>
      <c r="L722" s="90">
        <v>1088</v>
      </c>
      <c r="M722" s="90">
        <v>22031</v>
      </c>
      <c r="N722" s="87"/>
      <c r="O722" s="90">
        <f t="shared" si="22"/>
        <v>3257.7138687068873</v>
      </c>
      <c r="P722" s="90">
        <f t="shared" si="23"/>
        <v>5981.5912062309326</v>
      </c>
    </row>
    <row r="723" spans="1:16" hidden="1">
      <c r="A723" s="88">
        <v>487</v>
      </c>
      <c r="B723" s="88">
        <v>487274030</v>
      </c>
      <c r="C723" s="87" t="s">
        <v>277</v>
      </c>
      <c r="D723" s="88">
        <v>274</v>
      </c>
      <c r="E723" s="89" t="s">
        <v>62</v>
      </c>
      <c r="F723" s="88">
        <v>30</v>
      </c>
      <c r="G723" s="87" t="s">
        <v>98</v>
      </c>
      <c r="H723" s="104">
        <v>1</v>
      </c>
      <c r="I723" s="90">
        <v>15868</v>
      </c>
      <c r="J723" s="90">
        <v>3953</v>
      </c>
      <c r="K723" s="90">
        <v>0</v>
      </c>
      <c r="L723" s="90">
        <v>1088</v>
      </c>
      <c r="M723" s="90">
        <v>20909</v>
      </c>
      <c r="N723" s="87"/>
      <c r="O723" s="90">
        <f t="shared" si="22"/>
        <v>2518.5104722522592</v>
      </c>
      <c r="P723" s="90">
        <f t="shared" si="23"/>
        <v>4369.1864636391874</v>
      </c>
    </row>
    <row r="724" spans="1:16" hidden="1">
      <c r="A724" s="88">
        <v>487</v>
      </c>
      <c r="B724" s="88">
        <v>487274031</v>
      </c>
      <c r="C724" s="87" t="s">
        <v>277</v>
      </c>
      <c r="D724" s="88">
        <v>274</v>
      </c>
      <c r="E724" s="89" t="s">
        <v>62</v>
      </c>
      <c r="F724" s="88">
        <v>31</v>
      </c>
      <c r="G724" s="87" t="s">
        <v>80</v>
      </c>
      <c r="H724" s="104">
        <v>4</v>
      </c>
      <c r="I724" s="90">
        <v>13544</v>
      </c>
      <c r="J724" s="90">
        <v>7242</v>
      </c>
      <c r="K724" s="90">
        <v>0</v>
      </c>
      <c r="L724" s="90">
        <v>1088</v>
      </c>
      <c r="M724" s="90">
        <v>21874</v>
      </c>
      <c r="N724" s="87"/>
      <c r="O724" s="90">
        <f t="shared" si="22"/>
        <v>3586.5774198646177</v>
      </c>
      <c r="P724" s="90">
        <f t="shared" si="23"/>
        <v>7242.323763858556</v>
      </c>
    </row>
    <row r="725" spans="1:16" hidden="1">
      <c r="A725" s="88">
        <v>487</v>
      </c>
      <c r="B725" s="88">
        <v>487274035</v>
      </c>
      <c r="C725" s="87" t="s">
        <v>277</v>
      </c>
      <c r="D725" s="88">
        <v>274</v>
      </c>
      <c r="E725" s="89" t="s">
        <v>62</v>
      </c>
      <c r="F725" s="88">
        <v>35</v>
      </c>
      <c r="G725" s="87" t="s">
        <v>12</v>
      </c>
      <c r="H725" s="104">
        <v>25</v>
      </c>
      <c r="I725" s="90">
        <v>16587</v>
      </c>
      <c r="J725" s="90">
        <v>6430</v>
      </c>
      <c r="K725" s="90">
        <v>0</v>
      </c>
      <c r="L725" s="90">
        <v>1088</v>
      </c>
      <c r="M725" s="90">
        <v>24105</v>
      </c>
      <c r="N725" s="87"/>
      <c r="O725" s="90">
        <f t="shared" si="22"/>
        <v>2694.2759257576545</v>
      </c>
      <c r="P725" s="90">
        <f t="shared" si="23"/>
        <v>6961.9153869269903</v>
      </c>
    </row>
    <row r="726" spans="1:16" hidden="1">
      <c r="A726" s="88">
        <v>487</v>
      </c>
      <c r="B726" s="88">
        <v>487274044</v>
      </c>
      <c r="C726" s="87" t="s">
        <v>277</v>
      </c>
      <c r="D726" s="88">
        <v>274</v>
      </c>
      <c r="E726" s="89" t="s">
        <v>62</v>
      </c>
      <c r="F726" s="88">
        <v>44</v>
      </c>
      <c r="G726" s="87" t="s">
        <v>13</v>
      </c>
      <c r="H726" s="104">
        <v>3</v>
      </c>
      <c r="I726" s="90">
        <v>17025</v>
      </c>
      <c r="J726" s="90">
        <v>543</v>
      </c>
      <c r="K726" s="90">
        <v>0</v>
      </c>
      <c r="L726" s="90">
        <v>1088</v>
      </c>
      <c r="M726" s="90">
        <v>18656</v>
      </c>
      <c r="N726" s="87"/>
      <c r="O726" s="90">
        <f t="shared" si="22"/>
        <v>0</v>
      </c>
      <c r="P726" s="90">
        <f t="shared" si="23"/>
        <v>1121.4025661298438</v>
      </c>
    </row>
    <row r="727" spans="1:16" hidden="1">
      <c r="A727" s="88">
        <v>487</v>
      </c>
      <c r="B727" s="88">
        <v>487274048</v>
      </c>
      <c r="C727" s="87" t="s">
        <v>277</v>
      </c>
      <c r="D727" s="88">
        <v>274</v>
      </c>
      <c r="E727" s="89" t="s">
        <v>62</v>
      </c>
      <c r="F727" s="88">
        <v>48</v>
      </c>
      <c r="G727" s="87" t="s">
        <v>224</v>
      </c>
      <c r="H727" s="104">
        <v>4</v>
      </c>
      <c r="I727" s="90">
        <v>11899</v>
      </c>
      <c r="J727" s="90">
        <v>10646</v>
      </c>
      <c r="K727" s="90">
        <v>0</v>
      </c>
      <c r="L727" s="90">
        <v>1088</v>
      </c>
      <c r="M727" s="90">
        <v>23633</v>
      </c>
      <c r="N727" s="87"/>
      <c r="O727" s="90">
        <f t="shared" si="22"/>
        <v>6015.7421247421807</v>
      </c>
      <c r="P727" s="90">
        <f t="shared" si="23"/>
        <v>10644.734215818105</v>
      </c>
    </row>
    <row r="728" spans="1:16" hidden="1">
      <c r="A728" s="88">
        <v>487</v>
      </c>
      <c r="B728" s="88">
        <v>487274049</v>
      </c>
      <c r="C728" s="87" t="s">
        <v>277</v>
      </c>
      <c r="D728" s="88">
        <v>274</v>
      </c>
      <c r="E728" s="89" t="s">
        <v>62</v>
      </c>
      <c r="F728" s="88">
        <v>49</v>
      </c>
      <c r="G728" s="87" t="s">
        <v>76</v>
      </c>
      <c r="H728" s="104">
        <v>88</v>
      </c>
      <c r="I728" s="90">
        <v>15610</v>
      </c>
      <c r="J728" s="90">
        <v>19744</v>
      </c>
      <c r="K728" s="90">
        <v>0</v>
      </c>
      <c r="L728" s="90">
        <v>1088</v>
      </c>
      <c r="M728" s="90">
        <v>36442</v>
      </c>
      <c r="N728" s="87"/>
      <c r="O728" s="90">
        <f t="shared" si="22"/>
        <v>18165.086141792752</v>
      </c>
      <c r="P728" s="90">
        <f t="shared" si="23"/>
        <v>19755.12623807411</v>
      </c>
    </row>
    <row r="729" spans="1:16" hidden="1">
      <c r="A729" s="88">
        <v>487</v>
      </c>
      <c r="B729" s="88">
        <v>487274057</v>
      </c>
      <c r="C729" s="87" t="s">
        <v>277</v>
      </c>
      <c r="D729" s="88">
        <v>274</v>
      </c>
      <c r="E729" s="89" t="s">
        <v>62</v>
      </c>
      <c r="F729" s="88">
        <v>57</v>
      </c>
      <c r="G729" s="87" t="s">
        <v>14</v>
      </c>
      <c r="H729" s="104">
        <v>21</v>
      </c>
      <c r="I729" s="90">
        <v>15923</v>
      </c>
      <c r="J729" s="90">
        <v>471</v>
      </c>
      <c r="K729" s="90">
        <v>0</v>
      </c>
      <c r="L729" s="90">
        <v>1088</v>
      </c>
      <c r="M729" s="90">
        <v>17482</v>
      </c>
      <c r="N729" s="87"/>
      <c r="O729" s="90">
        <f t="shared" si="22"/>
        <v>243.75375582595552</v>
      </c>
      <c r="P729" s="90">
        <f t="shared" si="23"/>
        <v>838.92881787926308</v>
      </c>
    </row>
    <row r="730" spans="1:16" hidden="1">
      <c r="A730" s="88">
        <v>487</v>
      </c>
      <c r="B730" s="88">
        <v>487274093</v>
      </c>
      <c r="C730" s="87" t="s">
        <v>277</v>
      </c>
      <c r="D730" s="88">
        <v>274</v>
      </c>
      <c r="E730" s="89" t="s">
        <v>62</v>
      </c>
      <c r="F730" s="88">
        <v>93</v>
      </c>
      <c r="G730" s="87" t="s">
        <v>15</v>
      </c>
      <c r="H730" s="104">
        <v>65</v>
      </c>
      <c r="I730" s="90">
        <v>16143</v>
      </c>
      <c r="J730" s="90">
        <v>0</v>
      </c>
      <c r="K730" s="90">
        <v>0</v>
      </c>
      <c r="L730" s="90">
        <v>1088</v>
      </c>
      <c r="M730" s="90">
        <v>17231</v>
      </c>
      <c r="N730" s="87"/>
      <c r="O730" s="90">
        <f t="shared" si="22"/>
        <v>0</v>
      </c>
      <c r="P730" s="90">
        <f t="shared" si="23"/>
        <v>800.81821923952884</v>
      </c>
    </row>
    <row r="731" spans="1:16" hidden="1">
      <c r="A731" s="88">
        <v>487</v>
      </c>
      <c r="B731" s="88">
        <v>487274100</v>
      </c>
      <c r="C731" s="87" t="s">
        <v>277</v>
      </c>
      <c r="D731" s="88">
        <v>274</v>
      </c>
      <c r="E731" s="89" t="s">
        <v>62</v>
      </c>
      <c r="F731" s="88">
        <v>100</v>
      </c>
      <c r="G731" s="87" t="s">
        <v>60</v>
      </c>
      <c r="H731" s="104">
        <v>1</v>
      </c>
      <c r="I731" s="90">
        <v>14909.916159198412</v>
      </c>
      <c r="J731" s="90">
        <v>5653</v>
      </c>
      <c r="K731" s="90">
        <v>0</v>
      </c>
      <c r="L731" s="90">
        <v>1088</v>
      </c>
      <c r="M731" s="90">
        <v>21650.916159198412</v>
      </c>
      <c r="N731" s="87"/>
      <c r="O731" s="90">
        <f t="shared" si="22"/>
        <v>5166.0222455078947</v>
      </c>
      <c r="P731" s="90">
        <f t="shared" si="23"/>
        <v>7662.3731413867317</v>
      </c>
    </row>
    <row r="732" spans="1:16" hidden="1">
      <c r="A732" s="88">
        <v>487</v>
      </c>
      <c r="B732" s="88">
        <v>487274101</v>
      </c>
      <c r="C732" s="87" t="s">
        <v>277</v>
      </c>
      <c r="D732" s="88">
        <v>274</v>
      </c>
      <c r="E732" s="89" t="s">
        <v>62</v>
      </c>
      <c r="F732" s="88">
        <v>101</v>
      </c>
      <c r="G732" s="87" t="s">
        <v>108</v>
      </c>
      <c r="H732" s="104">
        <v>1</v>
      </c>
      <c r="I732" s="90">
        <v>12057.666527335907</v>
      </c>
      <c r="J732" s="90">
        <v>3895</v>
      </c>
      <c r="K732" s="90">
        <v>0</v>
      </c>
      <c r="L732" s="90">
        <v>1088</v>
      </c>
      <c r="M732" s="90">
        <v>17040.666527335907</v>
      </c>
      <c r="N732" s="87"/>
      <c r="O732" s="90">
        <f t="shared" si="22"/>
        <v>852.11688479057193</v>
      </c>
      <c r="P732" s="90">
        <f t="shared" si="23"/>
        <v>3868.5117812064327</v>
      </c>
    </row>
    <row r="733" spans="1:16" hidden="1">
      <c r="A733" s="88">
        <v>487</v>
      </c>
      <c r="B733" s="88">
        <v>487274128</v>
      </c>
      <c r="C733" s="87" t="s">
        <v>277</v>
      </c>
      <c r="D733" s="88">
        <v>274</v>
      </c>
      <c r="E733" s="89" t="s">
        <v>62</v>
      </c>
      <c r="F733" s="88">
        <v>128</v>
      </c>
      <c r="G733" s="87" t="s">
        <v>128</v>
      </c>
      <c r="H733" s="104">
        <v>2</v>
      </c>
      <c r="I733" s="90">
        <v>9659</v>
      </c>
      <c r="J733" s="90">
        <v>1108</v>
      </c>
      <c r="K733" s="90">
        <v>0</v>
      </c>
      <c r="L733" s="90">
        <v>1088</v>
      </c>
      <c r="M733" s="90">
        <v>11855</v>
      </c>
      <c r="N733" s="87"/>
      <c r="O733" s="90">
        <f t="shared" si="22"/>
        <v>0</v>
      </c>
      <c r="P733" s="90">
        <f t="shared" si="23"/>
        <v>869.2488366152611</v>
      </c>
    </row>
    <row r="734" spans="1:16" hidden="1">
      <c r="A734" s="88">
        <v>487</v>
      </c>
      <c r="B734" s="88">
        <v>487274149</v>
      </c>
      <c r="C734" s="87" t="s">
        <v>277</v>
      </c>
      <c r="D734" s="88">
        <v>274</v>
      </c>
      <c r="E734" s="89" t="s">
        <v>62</v>
      </c>
      <c r="F734" s="88">
        <v>149</v>
      </c>
      <c r="G734" s="87" t="s">
        <v>81</v>
      </c>
      <c r="H734" s="104">
        <v>1</v>
      </c>
      <c r="I734" s="90">
        <v>14837</v>
      </c>
      <c r="J734" s="90">
        <v>0</v>
      </c>
      <c r="K734" s="90">
        <v>0</v>
      </c>
      <c r="L734" s="90">
        <v>1088</v>
      </c>
      <c r="M734" s="90">
        <v>15925</v>
      </c>
      <c r="N734" s="87"/>
      <c r="O734" s="90">
        <f t="shared" si="22"/>
        <v>0</v>
      </c>
      <c r="P734" s="90">
        <f t="shared" si="23"/>
        <v>548.32657438487149</v>
      </c>
    </row>
    <row r="735" spans="1:16" hidden="1">
      <c r="A735" s="88">
        <v>487</v>
      </c>
      <c r="B735" s="88">
        <v>487274153</v>
      </c>
      <c r="C735" s="87" t="s">
        <v>277</v>
      </c>
      <c r="D735" s="88">
        <v>274</v>
      </c>
      <c r="E735" s="89" t="s">
        <v>62</v>
      </c>
      <c r="F735" s="88">
        <v>153</v>
      </c>
      <c r="G735" s="87" t="s">
        <v>112</v>
      </c>
      <c r="H735" s="104">
        <v>1</v>
      </c>
      <c r="I735" s="90">
        <v>15254.340083668003</v>
      </c>
      <c r="J735" s="90">
        <v>39</v>
      </c>
      <c r="K735" s="90">
        <v>0</v>
      </c>
      <c r="L735" s="90">
        <v>1088</v>
      </c>
      <c r="M735" s="90">
        <v>16381.340083668003</v>
      </c>
      <c r="N735" s="87"/>
      <c r="O735" s="90">
        <f t="shared" si="22"/>
        <v>39.004335584138971</v>
      </c>
      <c r="P735" s="90">
        <f t="shared" si="23"/>
        <v>807.12901887551925</v>
      </c>
    </row>
    <row r="736" spans="1:16" hidden="1">
      <c r="A736" s="88">
        <v>487</v>
      </c>
      <c r="B736" s="88">
        <v>487274160</v>
      </c>
      <c r="C736" s="87" t="s">
        <v>277</v>
      </c>
      <c r="D736" s="88">
        <v>274</v>
      </c>
      <c r="E736" s="89" t="s">
        <v>62</v>
      </c>
      <c r="F736" s="88">
        <v>160</v>
      </c>
      <c r="G736" s="87" t="s">
        <v>140</v>
      </c>
      <c r="H736" s="104">
        <v>2</v>
      </c>
      <c r="I736" s="90">
        <v>17025</v>
      </c>
      <c r="J736" s="90">
        <v>231</v>
      </c>
      <c r="K736" s="90">
        <v>0</v>
      </c>
      <c r="L736" s="90">
        <v>1088</v>
      </c>
      <c r="M736" s="90">
        <v>18344</v>
      </c>
      <c r="N736" s="87"/>
      <c r="O736" s="90">
        <f t="shared" si="22"/>
        <v>0</v>
      </c>
      <c r="P736" s="90">
        <f t="shared" si="23"/>
        <v>686.50027416137164</v>
      </c>
    </row>
    <row r="737" spans="1:16" hidden="1">
      <c r="A737" s="88">
        <v>487</v>
      </c>
      <c r="B737" s="88">
        <v>487274163</v>
      </c>
      <c r="C737" s="87" t="s">
        <v>277</v>
      </c>
      <c r="D737" s="88">
        <v>274</v>
      </c>
      <c r="E737" s="89" t="s">
        <v>62</v>
      </c>
      <c r="F737" s="88">
        <v>163</v>
      </c>
      <c r="G737" s="87" t="s">
        <v>17</v>
      </c>
      <c r="H737" s="104">
        <v>10</v>
      </c>
      <c r="I737" s="90">
        <v>16241</v>
      </c>
      <c r="J737" s="90">
        <v>0</v>
      </c>
      <c r="K737" s="90">
        <v>0</v>
      </c>
      <c r="L737" s="90">
        <v>1088</v>
      </c>
      <c r="M737" s="90">
        <v>17329</v>
      </c>
      <c r="N737" s="87"/>
      <c r="O737" s="90">
        <f t="shared" si="22"/>
        <v>0</v>
      </c>
      <c r="P737" s="90">
        <f t="shared" si="23"/>
        <v>685.9965984900191</v>
      </c>
    </row>
    <row r="738" spans="1:16" hidden="1">
      <c r="A738" s="88">
        <v>487</v>
      </c>
      <c r="B738" s="88">
        <v>487274164</v>
      </c>
      <c r="C738" s="87" t="s">
        <v>277</v>
      </c>
      <c r="D738" s="88">
        <v>274</v>
      </c>
      <c r="E738" s="89" t="s">
        <v>62</v>
      </c>
      <c r="F738" s="88">
        <v>164</v>
      </c>
      <c r="G738" s="87" t="s">
        <v>99</v>
      </c>
      <c r="H738" s="104">
        <v>1</v>
      </c>
      <c r="I738" s="90">
        <v>11708.097483729905</v>
      </c>
      <c r="J738" s="90">
        <v>5608</v>
      </c>
      <c r="K738" s="90">
        <v>0</v>
      </c>
      <c r="L738" s="90">
        <v>1088</v>
      </c>
      <c r="M738" s="90">
        <v>18404.097483729907</v>
      </c>
      <c r="N738" s="87"/>
      <c r="O738" s="90">
        <f t="shared" si="22"/>
        <v>3430.7711320192866</v>
      </c>
      <c r="P738" s="90">
        <f t="shared" si="23"/>
        <v>5707.7200825970522</v>
      </c>
    </row>
    <row r="739" spans="1:16" hidden="1">
      <c r="A739" s="88">
        <v>487</v>
      </c>
      <c r="B739" s="88">
        <v>487274165</v>
      </c>
      <c r="C739" s="87" t="s">
        <v>277</v>
      </c>
      <c r="D739" s="88">
        <v>274</v>
      </c>
      <c r="E739" s="89" t="s">
        <v>62</v>
      </c>
      <c r="F739" s="88">
        <v>165</v>
      </c>
      <c r="G739" s="87" t="s">
        <v>18</v>
      </c>
      <c r="H739" s="104">
        <v>35</v>
      </c>
      <c r="I739" s="90">
        <v>14899</v>
      </c>
      <c r="J739" s="90">
        <v>348</v>
      </c>
      <c r="K739" s="90">
        <v>0</v>
      </c>
      <c r="L739" s="90">
        <v>1088</v>
      </c>
      <c r="M739" s="90">
        <v>16335</v>
      </c>
      <c r="N739" s="87"/>
      <c r="O739" s="90">
        <f t="shared" si="22"/>
        <v>0</v>
      </c>
      <c r="P739" s="90">
        <f t="shared" si="23"/>
        <v>824.67287995078004</v>
      </c>
    </row>
    <row r="740" spans="1:16" hidden="1">
      <c r="A740" s="88">
        <v>487</v>
      </c>
      <c r="B740" s="88">
        <v>487274176</v>
      </c>
      <c r="C740" s="87" t="s">
        <v>277</v>
      </c>
      <c r="D740" s="88">
        <v>274</v>
      </c>
      <c r="E740" s="89" t="s">
        <v>62</v>
      </c>
      <c r="F740" s="88">
        <v>176</v>
      </c>
      <c r="G740" s="87" t="s">
        <v>82</v>
      </c>
      <c r="H740" s="104">
        <v>65</v>
      </c>
      <c r="I740" s="90">
        <v>15007</v>
      </c>
      <c r="J740" s="90">
        <v>6427</v>
      </c>
      <c r="K740" s="90">
        <v>0</v>
      </c>
      <c r="L740" s="90">
        <v>1088</v>
      </c>
      <c r="M740" s="90">
        <v>22522</v>
      </c>
      <c r="N740" s="87"/>
      <c r="O740" s="90">
        <f t="shared" si="22"/>
        <v>1985.0120103725567</v>
      </c>
      <c r="P740" s="90">
        <f t="shared" si="23"/>
        <v>7464.757638356743</v>
      </c>
    </row>
    <row r="741" spans="1:16" hidden="1">
      <c r="A741" s="88">
        <v>487</v>
      </c>
      <c r="B741" s="88">
        <v>487274178</v>
      </c>
      <c r="C741" s="87" t="s">
        <v>277</v>
      </c>
      <c r="D741" s="88">
        <v>274</v>
      </c>
      <c r="E741" s="89" t="s">
        <v>62</v>
      </c>
      <c r="F741" s="88">
        <v>178</v>
      </c>
      <c r="G741" s="87" t="s">
        <v>226</v>
      </c>
      <c r="H741" s="104">
        <v>3</v>
      </c>
      <c r="I741" s="90">
        <v>14833</v>
      </c>
      <c r="J741" s="90">
        <v>3164</v>
      </c>
      <c r="K741" s="90">
        <v>0</v>
      </c>
      <c r="L741" s="90">
        <v>1088</v>
      </c>
      <c r="M741" s="90">
        <v>19085</v>
      </c>
      <c r="N741" s="87"/>
      <c r="O741" s="90">
        <f t="shared" si="22"/>
        <v>456.30389835644382</v>
      </c>
      <c r="P741" s="90">
        <f t="shared" si="23"/>
        <v>3188.7124509597779</v>
      </c>
    </row>
    <row r="742" spans="1:16" hidden="1">
      <c r="A742" s="88">
        <v>487</v>
      </c>
      <c r="B742" s="88">
        <v>487274181</v>
      </c>
      <c r="C742" s="87" t="s">
        <v>277</v>
      </c>
      <c r="D742" s="88">
        <v>274</v>
      </c>
      <c r="E742" s="89" t="s">
        <v>62</v>
      </c>
      <c r="F742" s="88">
        <v>181</v>
      </c>
      <c r="G742" s="87" t="s">
        <v>83</v>
      </c>
      <c r="H742" s="104">
        <v>8</v>
      </c>
      <c r="I742" s="90">
        <v>15959</v>
      </c>
      <c r="J742" s="90">
        <v>504</v>
      </c>
      <c r="K742" s="90">
        <v>0</v>
      </c>
      <c r="L742" s="90">
        <v>1088</v>
      </c>
      <c r="M742" s="90">
        <v>17551</v>
      </c>
      <c r="N742" s="87"/>
      <c r="O742" s="90">
        <f t="shared" si="22"/>
        <v>0</v>
      </c>
      <c r="P742" s="90">
        <f t="shared" si="23"/>
        <v>1076.3540524316704</v>
      </c>
    </row>
    <row r="743" spans="1:16" hidden="1">
      <c r="A743" s="88">
        <v>487</v>
      </c>
      <c r="B743" s="88">
        <v>487274220</v>
      </c>
      <c r="C743" s="87" t="s">
        <v>277</v>
      </c>
      <c r="D743" s="88">
        <v>274</v>
      </c>
      <c r="E743" s="89" t="s">
        <v>62</v>
      </c>
      <c r="F743" s="88">
        <v>220</v>
      </c>
      <c r="G743" s="87" t="s">
        <v>27</v>
      </c>
      <c r="H743" s="104">
        <v>1</v>
      </c>
      <c r="I743" s="90">
        <v>15868</v>
      </c>
      <c r="J743" s="90">
        <v>7204</v>
      </c>
      <c r="K743" s="90">
        <v>0</v>
      </c>
      <c r="L743" s="90">
        <v>1088</v>
      </c>
      <c r="M743" s="90">
        <v>24160</v>
      </c>
      <c r="N743" s="87"/>
      <c r="O743" s="90">
        <f t="shared" si="22"/>
        <v>3523.3296841159354</v>
      </c>
      <c r="P743" s="90">
        <f t="shared" si="23"/>
        <v>7202.6479864310095</v>
      </c>
    </row>
    <row r="744" spans="1:16" hidden="1">
      <c r="A744" s="88">
        <v>487</v>
      </c>
      <c r="B744" s="88">
        <v>487274229</v>
      </c>
      <c r="C744" s="87" t="s">
        <v>277</v>
      </c>
      <c r="D744" s="88">
        <v>274</v>
      </c>
      <c r="E744" s="89" t="s">
        <v>62</v>
      </c>
      <c r="F744" s="88">
        <v>229</v>
      </c>
      <c r="G744" s="87" t="s">
        <v>101</v>
      </c>
      <c r="H744" s="104">
        <v>3</v>
      </c>
      <c r="I744" s="90">
        <v>11135</v>
      </c>
      <c r="J744" s="90">
        <v>1084</v>
      </c>
      <c r="K744" s="90">
        <v>0</v>
      </c>
      <c r="L744" s="90">
        <v>1088</v>
      </c>
      <c r="M744" s="90">
        <v>13307</v>
      </c>
      <c r="N744" s="87"/>
      <c r="O744" s="90">
        <f t="shared" si="22"/>
        <v>745.91117867675894</v>
      </c>
      <c r="P744" s="90">
        <f t="shared" si="23"/>
        <v>2132.4960099510208</v>
      </c>
    </row>
    <row r="745" spans="1:16" hidden="1">
      <c r="A745" s="88">
        <v>487</v>
      </c>
      <c r="B745" s="88">
        <v>487274243</v>
      </c>
      <c r="C745" s="87" t="s">
        <v>277</v>
      </c>
      <c r="D745" s="88">
        <v>274</v>
      </c>
      <c r="E745" s="89" t="s">
        <v>62</v>
      </c>
      <c r="F745" s="88">
        <v>243</v>
      </c>
      <c r="G745" s="87" t="s">
        <v>84</v>
      </c>
      <c r="H745" s="104">
        <v>2</v>
      </c>
      <c r="I745" s="90">
        <v>15518.332806854127</v>
      </c>
      <c r="J745" s="90">
        <v>2349</v>
      </c>
      <c r="K745" s="90">
        <v>0</v>
      </c>
      <c r="L745" s="90">
        <v>1088</v>
      </c>
      <c r="M745" s="90">
        <v>18955.332806854127</v>
      </c>
      <c r="N745" s="87"/>
      <c r="O745" s="90">
        <f t="shared" si="22"/>
        <v>2228.2117671272681</v>
      </c>
      <c r="P745" s="90">
        <f t="shared" si="23"/>
        <v>3780.4690779525554</v>
      </c>
    </row>
    <row r="746" spans="1:16" hidden="1">
      <c r="A746" s="88">
        <v>487</v>
      </c>
      <c r="B746" s="88">
        <v>487274248</v>
      </c>
      <c r="C746" s="87" t="s">
        <v>277</v>
      </c>
      <c r="D746" s="88">
        <v>274</v>
      </c>
      <c r="E746" s="89" t="s">
        <v>62</v>
      </c>
      <c r="F746" s="88">
        <v>248</v>
      </c>
      <c r="G746" s="87" t="s">
        <v>19</v>
      </c>
      <c r="H746" s="104">
        <v>38</v>
      </c>
      <c r="I746" s="90">
        <v>14276</v>
      </c>
      <c r="J746" s="90">
        <v>766</v>
      </c>
      <c r="K746" s="90">
        <v>0</v>
      </c>
      <c r="L746" s="90">
        <v>1088</v>
      </c>
      <c r="M746" s="90">
        <v>16130</v>
      </c>
      <c r="N746" s="87"/>
      <c r="O746" s="90">
        <f t="shared" si="22"/>
        <v>563.8851537715218</v>
      </c>
      <c r="P746" s="90">
        <f t="shared" si="23"/>
        <v>1548.7490454582057</v>
      </c>
    </row>
    <row r="747" spans="1:16" hidden="1">
      <c r="A747" s="88">
        <v>487</v>
      </c>
      <c r="B747" s="88">
        <v>487274262</v>
      </c>
      <c r="C747" s="87" t="s">
        <v>277</v>
      </c>
      <c r="D747" s="88">
        <v>274</v>
      </c>
      <c r="E747" s="89" t="s">
        <v>62</v>
      </c>
      <c r="F747" s="88">
        <v>262</v>
      </c>
      <c r="G747" s="87" t="s">
        <v>20</v>
      </c>
      <c r="H747" s="104">
        <v>14</v>
      </c>
      <c r="I747" s="90">
        <v>13592</v>
      </c>
      <c r="J747" s="90">
        <v>5499</v>
      </c>
      <c r="K747" s="90">
        <v>0</v>
      </c>
      <c r="L747" s="90">
        <v>1088</v>
      </c>
      <c r="M747" s="90">
        <v>20179</v>
      </c>
      <c r="N747" s="87"/>
      <c r="O747" s="90">
        <f t="shared" si="22"/>
        <v>2987.2804807644934</v>
      </c>
      <c r="P747" s="90">
        <f t="shared" si="23"/>
        <v>6369.5190693573677</v>
      </c>
    </row>
    <row r="748" spans="1:16" hidden="1">
      <c r="A748" s="88">
        <v>487</v>
      </c>
      <c r="B748" s="88">
        <v>487274274</v>
      </c>
      <c r="C748" s="87" t="s">
        <v>277</v>
      </c>
      <c r="D748" s="88">
        <v>274</v>
      </c>
      <c r="E748" s="89" t="s">
        <v>62</v>
      </c>
      <c r="F748" s="88">
        <v>274</v>
      </c>
      <c r="G748" s="87" t="s">
        <v>62</v>
      </c>
      <c r="H748" s="104">
        <v>214</v>
      </c>
      <c r="I748" s="90">
        <v>16064</v>
      </c>
      <c r="J748" s="90">
        <v>6523</v>
      </c>
      <c r="K748" s="90">
        <v>0</v>
      </c>
      <c r="L748" s="90">
        <v>1088</v>
      </c>
      <c r="M748" s="90">
        <v>23675</v>
      </c>
      <c r="N748" s="87"/>
      <c r="O748" s="90">
        <f t="shared" si="22"/>
        <v>3552.3239423668747</v>
      </c>
      <c r="P748" s="90">
        <f t="shared" si="23"/>
        <v>7766.0582795793525</v>
      </c>
    </row>
    <row r="749" spans="1:16" hidden="1">
      <c r="A749" s="88">
        <v>487</v>
      </c>
      <c r="B749" s="88">
        <v>487274284</v>
      </c>
      <c r="C749" s="87" t="s">
        <v>277</v>
      </c>
      <c r="D749" s="88">
        <v>274</v>
      </c>
      <c r="E749" s="89" t="s">
        <v>62</v>
      </c>
      <c r="F749" s="88">
        <v>284</v>
      </c>
      <c r="G749" s="87" t="s">
        <v>146</v>
      </c>
      <c r="H749" s="104">
        <v>4</v>
      </c>
      <c r="I749" s="90">
        <v>15088</v>
      </c>
      <c r="J749" s="90">
        <v>6689</v>
      </c>
      <c r="K749" s="90">
        <v>0</v>
      </c>
      <c r="L749" s="90">
        <v>1088</v>
      </c>
      <c r="M749" s="90">
        <v>22865</v>
      </c>
      <c r="N749" s="87"/>
      <c r="O749" s="90">
        <f t="shared" si="22"/>
        <v>3703.5886656519433</v>
      </c>
      <c r="P749" s="90">
        <f t="shared" si="23"/>
        <v>6675.0038682278246</v>
      </c>
    </row>
    <row r="750" spans="1:16" hidden="1">
      <c r="A750" s="88">
        <v>487</v>
      </c>
      <c r="B750" s="88">
        <v>487274295</v>
      </c>
      <c r="C750" s="87" t="s">
        <v>277</v>
      </c>
      <c r="D750" s="88">
        <v>274</v>
      </c>
      <c r="E750" s="89" t="s">
        <v>62</v>
      </c>
      <c r="F750" s="88">
        <v>295</v>
      </c>
      <c r="G750" s="87" t="s">
        <v>141</v>
      </c>
      <c r="H750" s="104">
        <v>5</v>
      </c>
      <c r="I750" s="90">
        <v>11941.320043370508</v>
      </c>
      <c r="J750" s="90">
        <v>7109</v>
      </c>
      <c r="K750" s="90">
        <v>0</v>
      </c>
      <c r="L750" s="90">
        <v>1088</v>
      </c>
      <c r="M750" s="90">
        <v>20138.320043370506</v>
      </c>
      <c r="N750" s="87"/>
      <c r="O750" s="90">
        <f t="shared" si="22"/>
        <v>2386.1835626868524</v>
      </c>
      <c r="P750" s="90">
        <f t="shared" si="23"/>
        <v>7373.5253668980531</v>
      </c>
    </row>
    <row r="751" spans="1:16" hidden="1">
      <c r="A751" s="88">
        <v>487</v>
      </c>
      <c r="B751" s="88">
        <v>487274308</v>
      </c>
      <c r="C751" s="87" t="s">
        <v>277</v>
      </c>
      <c r="D751" s="88">
        <v>274</v>
      </c>
      <c r="E751" s="89" t="s">
        <v>62</v>
      </c>
      <c r="F751" s="88">
        <v>308</v>
      </c>
      <c r="G751" s="87" t="s">
        <v>21</v>
      </c>
      <c r="H751" s="104">
        <v>9</v>
      </c>
      <c r="I751" s="90">
        <v>15676</v>
      </c>
      <c r="J751" s="90">
        <v>7501</v>
      </c>
      <c r="K751" s="90">
        <v>0</v>
      </c>
      <c r="L751" s="90">
        <v>1088</v>
      </c>
      <c r="M751" s="90">
        <v>24265</v>
      </c>
      <c r="N751" s="87"/>
      <c r="O751" s="90">
        <f t="shared" si="22"/>
        <v>7174.6023506545389</v>
      </c>
      <c r="P751" s="90">
        <f t="shared" si="23"/>
        <v>9264.3083737968627</v>
      </c>
    </row>
    <row r="752" spans="1:16" hidden="1">
      <c r="A752" s="88">
        <v>487</v>
      </c>
      <c r="B752" s="88">
        <v>487274314</v>
      </c>
      <c r="C752" s="87" t="s">
        <v>277</v>
      </c>
      <c r="D752" s="88">
        <v>274</v>
      </c>
      <c r="E752" s="89" t="s">
        <v>62</v>
      </c>
      <c r="F752" s="88">
        <v>314</v>
      </c>
      <c r="G752" s="87" t="s">
        <v>30</v>
      </c>
      <c r="H752" s="104">
        <v>2</v>
      </c>
      <c r="I752" s="90">
        <v>15868</v>
      </c>
      <c r="J752" s="90">
        <v>12669</v>
      </c>
      <c r="K752" s="90">
        <v>0</v>
      </c>
      <c r="L752" s="90">
        <v>1088</v>
      </c>
      <c r="M752" s="90">
        <v>29625</v>
      </c>
      <c r="N752" s="87"/>
      <c r="O752" s="90">
        <f t="shared" si="22"/>
        <v>6531.2226383756497</v>
      </c>
      <c r="P752" s="90">
        <f t="shared" si="23"/>
        <v>13197.041282690989</v>
      </c>
    </row>
    <row r="753" spans="1:16" hidden="1">
      <c r="A753" s="88">
        <v>487</v>
      </c>
      <c r="B753" s="88">
        <v>487274336</v>
      </c>
      <c r="C753" s="87" t="s">
        <v>277</v>
      </c>
      <c r="D753" s="88">
        <v>274</v>
      </c>
      <c r="E753" s="89" t="s">
        <v>62</v>
      </c>
      <c r="F753" s="88">
        <v>336</v>
      </c>
      <c r="G753" s="87" t="s">
        <v>31</v>
      </c>
      <c r="H753" s="104">
        <v>1</v>
      </c>
      <c r="I753" s="90">
        <v>14165.168426448598</v>
      </c>
      <c r="J753" s="90">
        <v>3446</v>
      </c>
      <c r="K753" s="90">
        <v>0</v>
      </c>
      <c r="L753" s="90">
        <v>1088</v>
      </c>
      <c r="M753" s="90">
        <v>18699.168426448596</v>
      </c>
      <c r="N753" s="87"/>
      <c r="O753" s="90">
        <f t="shared" si="22"/>
        <v>116.92445195444816</v>
      </c>
      <c r="P753" s="90">
        <f t="shared" si="23"/>
        <v>3744.1199993310529</v>
      </c>
    </row>
    <row r="754" spans="1:16" hidden="1">
      <c r="A754" s="88">
        <v>487</v>
      </c>
      <c r="B754" s="88">
        <v>487274342</v>
      </c>
      <c r="C754" s="87" t="s">
        <v>277</v>
      </c>
      <c r="D754" s="88">
        <v>274</v>
      </c>
      <c r="E754" s="89" t="s">
        <v>62</v>
      </c>
      <c r="F754" s="88">
        <v>342</v>
      </c>
      <c r="G754" s="87" t="s">
        <v>229</v>
      </c>
      <c r="H754" s="104">
        <v>1</v>
      </c>
      <c r="I754" s="90">
        <v>12109.665687255454</v>
      </c>
      <c r="J754" s="90">
        <v>9938</v>
      </c>
      <c r="K754" s="90">
        <v>0</v>
      </c>
      <c r="L754" s="90">
        <v>1088</v>
      </c>
      <c r="M754" s="90">
        <v>23135.665687255452</v>
      </c>
      <c r="N754" s="87"/>
      <c r="O754" s="90">
        <f t="shared" si="22"/>
        <v>4153.5489464864422</v>
      </c>
      <c r="P754" s="90">
        <f t="shared" si="23"/>
        <v>9938.2403328544588</v>
      </c>
    </row>
    <row r="755" spans="1:16" hidden="1">
      <c r="A755" s="88">
        <v>487</v>
      </c>
      <c r="B755" s="88">
        <v>487274346</v>
      </c>
      <c r="C755" s="87" t="s">
        <v>277</v>
      </c>
      <c r="D755" s="88">
        <v>274</v>
      </c>
      <c r="E755" s="89" t="s">
        <v>62</v>
      </c>
      <c r="F755" s="88">
        <v>346</v>
      </c>
      <c r="G755" s="87" t="s">
        <v>22</v>
      </c>
      <c r="H755" s="104">
        <v>1</v>
      </c>
      <c r="I755" s="90">
        <v>13235</v>
      </c>
      <c r="J755" s="90">
        <v>2414</v>
      </c>
      <c r="K755" s="90">
        <v>0</v>
      </c>
      <c r="L755" s="90">
        <v>1088</v>
      </c>
      <c r="M755" s="90">
        <v>16737</v>
      </c>
      <c r="N755" s="87"/>
      <c r="O755" s="90">
        <f t="shared" si="22"/>
        <v>256.6069651927919</v>
      </c>
      <c r="P755" s="90">
        <f t="shared" si="23"/>
        <v>2578.8795106107809</v>
      </c>
    </row>
    <row r="756" spans="1:16" hidden="1">
      <c r="A756" s="88">
        <v>487</v>
      </c>
      <c r="B756" s="88">
        <v>487274347</v>
      </c>
      <c r="C756" s="87" t="s">
        <v>277</v>
      </c>
      <c r="D756" s="88">
        <v>274</v>
      </c>
      <c r="E756" s="89" t="s">
        <v>62</v>
      </c>
      <c r="F756" s="88">
        <v>347</v>
      </c>
      <c r="G756" s="87" t="s">
        <v>86</v>
      </c>
      <c r="H756" s="104">
        <v>11</v>
      </c>
      <c r="I756" s="90">
        <v>14927</v>
      </c>
      <c r="J756" s="90">
        <v>7708</v>
      </c>
      <c r="K756" s="90">
        <v>0</v>
      </c>
      <c r="L756" s="90">
        <v>1088</v>
      </c>
      <c r="M756" s="90">
        <v>23723</v>
      </c>
      <c r="N756" s="87"/>
      <c r="O756" s="90">
        <f t="shared" si="22"/>
        <v>4317.8886290420924</v>
      </c>
      <c r="P756" s="90">
        <f t="shared" si="23"/>
        <v>7704.6799032882955</v>
      </c>
    </row>
    <row r="757" spans="1:16" hidden="1">
      <c r="A757" s="88">
        <v>488</v>
      </c>
      <c r="B757" s="88">
        <v>488219001</v>
      </c>
      <c r="C757" s="87" t="s">
        <v>278</v>
      </c>
      <c r="D757" s="88">
        <v>219</v>
      </c>
      <c r="E757" s="89" t="s">
        <v>279</v>
      </c>
      <c r="F757" s="88">
        <v>1</v>
      </c>
      <c r="G757" s="87" t="s">
        <v>59</v>
      </c>
      <c r="H757" s="104">
        <v>35</v>
      </c>
      <c r="I757" s="90">
        <v>12976</v>
      </c>
      <c r="J757" s="90">
        <v>2180</v>
      </c>
      <c r="K757" s="90">
        <v>0</v>
      </c>
      <c r="L757" s="90">
        <v>1088</v>
      </c>
      <c r="M757" s="90">
        <v>16244</v>
      </c>
      <c r="N757" s="87"/>
      <c r="O757" s="90">
        <f t="shared" si="22"/>
        <v>2179.9647700565256</v>
      </c>
      <c r="P757" s="90">
        <f t="shared" si="23"/>
        <v>3675.4530633742361</v>
      </c>
    </row>
    <row r="758" spans="1:16" hidden="1">
      <c r="A758" s="88">
        <v>488</v>
      </c>
      <c r="B758" s="88">
        <v>488219016</v>
      </c>
      <c r="C758" s="87" t="s">
        <v>278</v>
      </c>
      <c r="D758" s="88">
        <v>219</v>
      </c>
      <c r="E758" s="89" t="s">
        <v>279</v>
      </c>
      <c r="F758" s="88">
        <v>16</v>
      </c>
      <c r="G758" s="87" t="s">
        <v>168</v>
      </c>
      <c r="H758" s="104">
        <v>3</v>
      </c>
      <c r="I758" s="90">
        <v>16603</v>
      </c>
      <c r="J758" s="90">
        <v>940</v>
      </c>
      <c r="K758" s="90">
        <v>0</v>
      </c>
      <c r="L758" s="90">
        <v>1088</v>
      </c>
      <c r="M758" s="90">
        <v>18631</v>
      </c>
      <c r="N758" s="87"/>
      <c r="O758" s="90">
        <f t="shared" si="22"/>
        <v>27.727080989916431</v>
      </c>
      <c r="P758" s="90">
        <f t="shared" si="23"/>
        <v>938.6093785686644</v>
      </c>
    </row>
    <row r="759" spans="1:16" hidden="1">
      <c r="A759" s="88">
        <v>488</v>
      </c>
      <c r="B759" s="88">
        <v>488219035</v>
      </c>
      <c r="C759" s="87" t="s">
        <v>278</v>
      </c>
      <c r="D759" s="88">
        <v>219</v>
      </c>
      <c r="E759" s="89" t="s">
        <v>279</v>
      </c>
      <c r="F759" s="88">
        <v>35</v>
      </c>
      <c r="G759" s="87" t="s">
        <v>12</v>
      </c>
      <c r="H759" s="104">
        <v>2</v>
      </c>
      <c r="I759" s="90">
        <v>18666</v>
      </c>
      <c r="J759" s="90">
        <v>7236</v>
      </c>
      <c r="K759" s="90">
        <v>0</v>
      </c>
      <c r="L759" s="90">
        <v>1088</v>
      </c>
      <c r="M759" s="90">
        <v>26990</v>
      </c>
      <c r="N759" s="87"/>
      <c r="O759" s="90">
        <f t="shared" si="22"/>
        <v>3031.9741020191941</v>
      </c>
      <c r="P759" s="90">
        <f t="shared" si="23"/>
        <v>7834.5157419894604</v>
      </c>
    </row>
    <row r="760" spans="1:16" hidden="1">
      <c r="A760" s="88">
        <v>488</v>
      </c>
      <c r="B760" s="88">
        <v>488219040</v>
      </c>
      <c r="C760" s="87" t="s">
        <v>278</v>
      </c>
      <c r="D760" s="88">
        <v>219</v>
      </c>
      <c r="E760" s="89" t="s">
        <v>279</v>
      </c>
      <c r="F760" s="88">
        <v>40</v>
      </c>
      <c r="G760" s="87" t="s">
        <v>92</v>
      </c>
      <c r="H760" s="104">
        <v>10</v>
      </c>
      <c r="I760" s="90">
        <v>14629</v>
      </c>
      <c r="J760" s="90">
        <v>4145</v>
      </c>
      <c r="K760" s="90">
        <v>0</v>
      </c>
      <c r="L760" s="90">
        <v>1088</v>
      </c>
      <c r="M760" s="90">
        <v>19862</v>
      </c>
      <c r="N760" s="87"/>
      <c r="O760" s="90">
        <f t="shared" si="22"/>
        <v>2427.603047271612</v>
      </c>
      <c r="P760" s="90">
        <f t="shared" si="23"/>
        <v>4145.0474106071742</v>
      </c>
    </row>
    <row r="761" spans="1:16" hidden="1">
      <c r="A761" s="88">
        <v>488</v>
      </c>
      <c r="B761" s="88">
        <v>488219044</v>
      </c>
      <c r="C761" s="87" t="s">
        <v>278</v>
      </c>
      <c r="D761" s="88">
        <v>219</v>
      </c>
      <c r="E761" s="89" t="s">
        <v>279</v>
      </c>
      <c r="F761" s="88">
        <v>44</v>
      </c>
      <c r="G761" s="87" t="s">
        <v>13</v>
      </c>
      <c r="H761" s="104">
        <v>155</v>
      </c>
      <c r="I761" s="90">
        <v>15424</v>
      </c>
      <c r="J761" s="90">
        <v>492</v>
      </c>
      <c r="K761" s="90">
        <v>0</v>
      </c>
      <c r="L761" s="90">
        <v>1088</v>
      </c>
      <c r="M761" s="90">
        <v>17004</v>
      </c>
      <c r="N761" s="87"/>
      <c r="O761" s="90">
        <f t="shared" si="22"/>
        <v>0</v>
      </c>
      <c r="P761" s="90">
        <f t="shared" si="23"/>
        <v>1015.9479107187508</v>
      </c>
    </row>
    <row r="762" spans="1:16" hidden="1">
      <c r="A762" s="88">
        <v>488</v>
      </c>
      <c r="B762" s="88">
        <v>488219050</v>
      </c>
      <c r="C762" s="87" t="s">
        <v>278</v>
      </c>
      <c r="D762" s="88">
        <v>219</v>
      </c>
      <c r="E762" s="89" t="s">
        <v>279</v>
      </c>
      <c r="F762" s="88">
        <v>50</v>
      </c>
      <c r="G762" s="87" t="s">
        <v>94</v>
      </c>
      <c r="H762" s="104">
        <v>1</v>
      </c>
      <c r="I762" s="90">
        <v>16708</v>
      </c>
      <c r="J762" s="90">
        <v>7618</v>
      </c>
      <c r="K762" s="90">
        <v>0</v>
      </c>
      <c r="L762" s="90">
        <v>1088</v>
      </c>
      <c r="M762" s="90">
        <v>25414</v>
      </c>
      <c r="N762" s="87"/>
      <c r="O762" s="90">
        <f t="shared" si="22"/>
        <v>4960.2378561961159</v>
      </c>
      <c r="P762" s="90">
        <f t="shared" si="23"/>
        <v>7871.2475549420633</v>
      </c>
    </row>
    <row r="763" spans="1:16" hidden="1">
      <c r="A763" s="88">
        <v>488</v>
      </c>
      <c r="B763" s="88">
        <v>488219052</v>
      </c>
      <c r="C763" s="87" t="s">
        <v>278</v>
      </c>
      <c r="D763" s="88">
        <v>219</v>
      </c>
      <c r="E763" s="89" t="s">
        <v>279</v>
      </c>
      <c r="F763" s="88">
        <v>52</v>
      </c>
      <c r="G763" s="87" t="s">
        <v>259</v>
      </c>
      <c r="H763" s="104">
        <v>3</v>
      </c>
      <c r="I763" s="90">
        <v>10475</v>
      </c>
      <c r="J763" s="90">
        <v>4749</v>
      </c>
      <c r="K763" s="90">
        <v>0</v>
      </c>
      <c r="L763" s="90">
        <v>1088</v>
      </c>
      <c r="M763" s="90">
        <v>16312</v>
      </c>
      <c r="N763" s="87"/>
      <c r="O763" s="90">
        <f t="shared" si="22"/>
        <v>2318.5892495997905</v>
      </c>
      <c r="P763" s="90">
        <f t="shared" si="23"/>
        <v>4740.1150893114864</v>
      </c>
    </row>
    <row r="764" spans="1:16" hidden="1">
      <c r="A764" s="88">
        <v>488</v>
      </c>
      <c r="B764" s="88">
        <v>488219065</v>
      </c>
      <c r="C764" s="87" t="s">
        <v>278</v>
      </c>
      <c r="D764" s="88">
        <v>219</v>
      </c>
      <c r="E764" s="89" t="s">
        <v>279</v>
      </c>
      <c r="F764" s="88">
        <v>65</v>
      </c>
      <c r="G764" s="87" t="s">
        <v>280</v>
      </c>
      <c r="H764" s="104">
        <v>11</v>
      </c>
      <c r="I764" s="90">
        <v>11514</v>
      </c>
      <c r="J764" s="90">
        <v>8317</v>
      </c>
      <c r="K764" s="90">
        <v>0</v>
      </c>
      <c r="L764" s="90">
        <v>1088</v>
      </c>
      <c r="M764" s="90">
        <v>20919</v>
      </c>
      <c r="N764" s="87"/>
      <c r="O764" s="90">
        <f t="shared" si="22"/>
        <v>3642.5793719235153</v>
      </c>
      <c r="P764" s="90">
        <f t="shared" si="23"/>
        <v>8316.6439357167692</v>
      </c>
    </row>
    <row r="765" spans="1:16" hidden="1">
      <c r="A765" s="88">
        <v>488</v>
      </c>
      <c r="B765" s="88">
        <v>488219083</v>
      </c>
      <c r="C765" s="87" t="s">
        <v>278</v>
      </c>
      <c r="D765" s="88">
        <v>219</v>
      </c>
      <c r="E765" s="89" t="s">
        <v>279</v>
      </c>
      <c r="F765" s="88">
        <v>83</v>
      </c>
      <c r="G765" s="87" t="s">
        <v>261</v>
      </c>
      <c r="H765" s="104">
        <v>10</v>
      </c>
      <c r="I765" s="90">
        <v>14104</v>
      </c>
      <c r="J765" s="90">
        <v>2697</v>
      </c>
      <c r="K765" s="90">
        <v>0</v>
      </c>
      <c r="L765" s="90">
        <v>1088</v>
      </c>
      <c r="M765" s="90">
        <v>17889</v>
      </c>
      <c r="N765" s="87"/>
      <c r="O765" s="90">
        <f t="shared" si="22"/>
        <v>501.07979724125653</v>
      </c>
      <c r="P765" s="90">
        <f t="shared" si="23"/>
        <v>2695.4949507936035</v>
      </c>
    </row>
    <row r="766" spans="1:16" hidden="1">
      <c r="A766" s="88">
        <v>488</v>
      </c>
      <c r="B766" s="88">
        <v>488219118</v>
      </c>
      <c r="C766" s="87" t="s">
        <v>278</v>
      </c>
      <c r="D766" s="88">
        <v>219</v>
      </c>
      <c r="E766" s="89" t="s">
        <v>279</v>
      </c>
      <c r="F766" s="88">
        <v>118</v>
      </c>
      <c r="G766" s="87" t="s">
        <v>461</v>
      </c>
      <c r="H766" s="104">
        <v>1</v>
      </c>
      <c r="I766" s="90">
        <v>15057</v>
      </c>
      <c r="J766" s="90">
        <v>3468</v>
      </c>
      <c r="K766" s="90">
        <v>0</v>
      </c>
      <c r="L766" s="90">
        <v>1088</v>
      </c>
      <c r="M766" s="90">
        <v>19613</v>
      </c>
      <c r="N766" s="87"/>
      <c r="O766" s="90">
        <f t="shared" si="22"/>
        <v>3081.3763300415885</v>
      </c>
      <c r="P766" s="90">
        <f t="shared" si="23"/>
        <v>4530.4684410720693</v>
      </c>
    </row>
    <row r="767" spans="1:16" hidden="1">
      <c r="A767" s="88">
        <v>488</v>
      </c>
      <c r="B767" s="88">
        <v>488219122</v>
      </c>
      <c r="C767" s="87" t="s">
        <v>278</v>
      </c>
      <c r="D767" s="88">
        <v>219</v>
      </c>
      <c r="E767" s="89" t="s">
        <v>279</v>
      </c>
      <c r="F767" s="88">
        <v>122</v>
      </c>
      <c r="G767" s="87" t="s">
        <v>281</v>
      </c>
      <c r="H767" s="104">
        <v>25</v>
      </c>
      <c r="I767" s="90">
        <v>12989</v>
      </c>
      <c r="J767" s="90">
        <v>4244</v>
      </c>
      <c r="K767" s="90">
        <v>0</v>
      </c>
      <c r="L767" s="90">
        <v>1088</v>
      </c>
      <c r="M767" s="90">
        <v>18321</v>
      </c>
      <c r="N767" s="87"/>
      <c r="O767" s="90">
        <f t="shared" si="22"/>
        <v>1717.872442225007</v>
      </c>
      <c r="P767" s="90">
        <f t="shared" si="23"/>
        <v>4338.4287595805508</v>
      </c>
    </row>
    <row r="768" spans="1:16" hidden="1">
      <c r="A768" s="88">
        <v>488</v>
      </c>
      <c r="B768" s="88">
        <v>488219131</v>
      </c>
      <c r="C768" s="87" t="s">
        <v>278</v>
      </c>
      <c r="D768" s="88">
        <v>219</v>
      </c>
      <c r="E768" s="89" t="s">
        <v>279</v>
      </c>
      <c r="F768" s="88">
        <v>131</v>
      </c>
      <c r="G768" s="87" t="s">
        <v>282</v>
      </c>
      <c r="H768" s="104">
        <v>11</v>
      </c>
      <c r="I768" s="90">
        <v>11529</v>
      </c>
      <c r="J768" s="90">
        <v>5687</v>
      </c>
      <c r="K768" s="90">
        <v>0</v>
      </c>
      <c r="L768" s="90">
        <v>1088</v>
      </c>
      <c r="M768" s="90">
        <v>18304</v>
      </c>
      <c r="N768" s="87"/>
      <c r="O768" s="90">
        <f t="shared" si="22"/>
        <v>1974.2954354618196</v>
      </c>
      <c r="P768" s="90">
        <f t="shared" si="23"/>
        <v>5686.3487277082422</v>
      </c>
    </row>
    <row r="769" spans="1:16" hidden="1">
      <c r="A769" s="88">
        <v>488</v>
      </c>
      <c r="B769" s="88">
        <v>488219133</v>
      </c>
      <c r="C769" s="87" t="s">
        <v>278</v>
      </c>
      <c r="D769" s="88">
        <v>219</v>
      </c>
      <c r="E769" s="89" t="s">
        <v>279</v>
      </c>
      <c r="F769" s="88">
        <v>133</v>
      </c>
      <c r="G769" s="87" t="s">
        <v>61</v>
      </c>
      <c r="H769" s="104">
        <v>35</v>
      </c>
      <c r="I769" s="90">
        <v>13801</v>
      </c>
      <c r="J769" s="90">
        <v>1432</v>
      </c>
      <c r="K769" s="90">
        <v>0</v>
      </c>
      <c r="L769" s="90">
        <v>1088</v>
      </c>
      <c r="M769" s="90">
        <v>16321</v>
      </c>
      <c r="N769" s="87"/>
      <c r="O769" s="90">
        <f t="shared" si="22"/>
        <v>1431.1228198062272</v>
      </c>
      <c r="P769" s="90">
        <f t="shared" si="23"/>
        <v>4325.3047331771922</v>
      </c>
    </row>
    <row r="770" spans="1:16" hidden="1">
      <c r="A770" s="88">
        <v>488</v>
      </c>
      <c r="B770" s="88">
        <v>488219142</v>
      </c>
      <c r="C770" s="87" t="s">
        <v>278</v>
      </c>
      <c r="D770" s="88">
        <v>219</v>
      </c>
      <c r="E770" s="89" t="s">
        <v>279</v>
      </c>
      <c r="F770" s="88">
        <v>142</v>
      </c>
      <c r="G770" s="87" t="s">
        <v>283</v>
      </c>
      <c r="H770" s="104">
        <v>14</v>
      </c>
      <c r="I770" s="90">
        <v>11993</v>
      </c>
      <c r="J770" s="90">
        <v>10419</v>
      </c>
      <c r="K770" s="90">
        <v>0</v>
      </c>
      <c r="L770" s="90">
        <v>1088</v>
      </c>
      <c r="M770" s="90">
        <v>23500</v>
      </c>
      <c r="N770" s="87"/>
      <c r="O770" s="90">
        <f t="shared" si="22"/>
        <v>4741.017093559185</v>
      </c>
      <c r="P770" s="90">
        <f t="shared" si="23"/>
        <v>10418.248670937413</v>
      </c>
    </row>
    <row r="771" spans="1:16" hidden="1">
      <c r="A771" s="88">
        <v>488</v>
      </c>
      <c r="B771" s="88">
        <v>488219145</v>
      </c>
      <c r="C771" s="87" t="s">
        <v>278</v>
      </c>
      <c r="D771" s="88">
        <v>219</v>
      </c>
      <c r="E771" s="89" t="s">
        <v>279</v>
      </c>
      <c r="F771" s="88">
        <v>145</v>
      </c>
      <c r="G771" s="87" t="s">
        <v>262</v>
      </c>
      <c r="H771" s="104">
        <v>6</v>
      </c>
      <c r="I771" s="90">
        <v>14321</v>
      </c>
      <c r="J771" s="90">
        <v>3118</v>
      </c>
      <c r="K771" s="90">
        <v>0</v>
      </c>
      <c r="L771" s="90">
        <v>1088</v>
      </c>
      <c r="M771" s="90">
        <v>18527</v>
      </c>
      <c r="N771" s="87"/>
      <c r="O771" s="90">
        <f t="shared" si="22"/>
        <v>1541.3145638779006</v>
      </c>
      <c r="P771" s="90">
        <f t="shared" si="23"/>
        <v>4385.8024732338308</v>
      </c>
    </row>
    <row r="772" spans="1:16" hidden="1">
      <c r="A772" s="88">
        <v>488</v>
      </c>
      <c r="B772" s="88">
        <v>488219171</v>
      </c>
      <c r="C772" s="87" t="s">
        <v>278</v>
      </c>
      <c r="D772" s="88">
        <v>219</v>
      </c>
      <c r="E772" s="89" t="s">
        <v>279</v>
      </c>
      <c r="F772" s="88">
        <v>171</v>
      </c>
      <c r="G772" s="87" t="s">
        <v>263</v>
      </c>
      <c r="H772" s="104">
        <v>12</v>
      </c>
      <c r="I772" s="90">
        <v>12734</v>
      </c>
      <c r="J772" s="90">
        <v>4256</v>
      </c>
      <c r="K772" s="90">
        <v>0</v>
      </c>
      <c r="L772" s="90">
        <v>1088</v>
      </c>
      <c r="M772" s="90">
        <v>18078</v>
      </c>
      <c r="N772" s="87"/>
      <c r="O772" s="90">
        <f t="shared" si="22"/>
        <v>1046.2669493832054</v>
      </c>
      <c r="P772" s="90">
        <f t="shared" si="23"/>
        <v>4255.4123334828328</v>
      </c>
    </row>
    <row r="773" spans="1:16" hidden="1">
      <c r="A773" s="88">
        <v>488</v>
      </c>
      <c r="B773" s="88">
        <v>488219182</v>
      </c>
      <c r="C773" s="87" t="s">
        <v>278</v>
      </c>
      <c r="D773" s="88">
        <v>219</v>
      </c>
      <c r="E773" s="89" t="s">
        <v>279</v>
      </c>
      <c r="F773" s="88">
        <v>182</v>
      </c>
      <c r="G773" s="87" t="s">
        <v>265</v>
      </c>
      <c r="H773" s="104">
        <v>1</v>
      </c>
      <c r="I773" s="90">
        <v>10603</v>
      </c>
      <c r="J773" s="90">
        <v>2546</v>
      </c>
      <c r="K773" s="90">
        <v>0</v>
      </c>
      <c r="L773" s="90">
        <v>1088</v>
      </c>
      <c r="M773" s="90">
        <v>14237</v>
      </c>
      <c r="N773" s="87"/>
      <c r="O773" s="90">
        <f t="shared" si="22"/>
        <v>715.12471786883907</v>
      </c>
      <c r="P773" s="90">
        <f t="shared" si="23"/>
        <v>3249.9471857305962</v>
      </c>
    </row>
    <row r="774" spans="1:16" hidden="1">
      <c r="A774" s="88">
        <v>488</v>
      </c>
      <c r="B774" s="88">
        <v>488219219</v>
      </c>
      <c r="C774" s="87" t="s">
        <v>278</v>
      </c>
      <c r="D774" s="88">
        <v>219</v>
      </c>
      <c r="E774" s="89" t="s">
        <v>279</v>
      </c>
      <c r="F774" s="88">
        <v>219</v>
      </c>
      <c r="G774" s="87" t="s">
        <v>279</v>
      </c>
      <c r="H774" s="104">
        <v>14</v>
      </c>
      <c r="I774" s="90">
        <v>11480</v>
      </c>
      <c r="J774" s="90">
        <v>5876</v>
      </c>
      <c r="K774" s="90">
        <v>0</v>
      </c>
      <c r="L774" s="90">
        <v>1088</v>
      </c>
      <c r="M774" s="90">
        <v>18444</v>
      </c>
      <c r="N774" s="87"/>
      <c r="O774" s="90">
        <f t="shared" si="22"/>
        <v>3464.1856123434081</v>
      </c>
      <c r="P774" s="90">
        <f t="shared" si="23"/>
        <v>5869.7026718019988</v>
      </c>
    </row>
    <row r="775" spans="1:16" hidden="1">
      <c r="A775" s="88">
        <v>488</v>
      </c>
      <c r="B775" s="88">
        <v>488219231</v>
      </c>
      <c r="C775" s="87" t="s">
        <v>278</v>
      </c>
      <c r="D775" s="88">
        <v>219</v>
      </c>
      <c r="E775" s="89" t="s">
        <v>279</v>
      </c>
      <c r="F775" s="88">
        <v>231</v>
      </c>
      <c r="G775" s="87" t="s">
        <v>266</v>
      </c>
      <c r="H775" s="104">
        <v>31</v>
      </c>
      <c r="I775" s="90">
        <v>12244</v>
      </c>
      <c r="J775" s="90">
        <v>3803</v>
      </c>
      <c r="K775" s="90">
        <v>0</v>
      </c>
      <c r="L775" s="90">
        <v>1088</v>
      </c>
      <c r="M775" s="90">
        <v>17135</v>
      </c>
      <c r="N775" s="87"/>
      <c r="O775" s="90">
        <f t="shared" si="22"/>
        <v>383.35000581773602</v>
      </c>
      <c r="P775" s="90">
        <f t="shared" si="23"/>
        <v>3549.0149353097186</v>
      </c>
    </row>
    <row r="776" spans="1:16" hidden="1">
      <c r="A776" s="88">
        <v>488</v>
      </c>
      <c r="B776" s="88">
        <v>488219239</v>
      </c>
      <c r="C776" s="87" t="s">
        <v>278</v>
      </c>
      <c r="D776" s="88">
        <v>219</v>
      </c>
      <c r="E776" s="89" t="s">
        <v>279</v>
      </c>
      <c r="F776" s="88">
        <v>239</v>
      </c>
      <c r="G776" s="87" t="s">
        <v>258</v>
      </c>
      <c r="H776" s="104">
        <v>12</v>
      </c>
      <c r="I776" s="90">
        <v>12508</v>
      </c>
      <c r="J776" s="90">
        <v>4460</v>
      </c>
      <c r="K776" s="90">
        <v>0</v>
      </c>
      <c r="L776" s="90">
        <v>1088</v>
      </c>
      <c r="M776" s="90">
        <v>18056</v>
      </c>
      <c r="N776" s="87"/>
      <c r="O776" s="90">
        <f t="shared" si="22"/>
        <v>2258.4126733862668</v>
      </c>
      <c r="P776" s="90">
        <f t="shared" si="23"/>
        <v>4928.8338356052809</v>
      </c>
    </row>
    <row r="777" spans="1:16" hidden="1">
      <c r="A777" s="88">
        <v>488</v>
      </c>
      <c r="B777" s="88">
        <v>488219243</v>
      </c>
      <c r="C777" s="87" t="s">
        <v>278</v>
      </c>
      <c r="D777" s="88">
        <v>219</v>
      </c>
      <c r="E777" s="89" t="s">
        <v>279</v>
      </c>
      <c r="F777" s="88">
        <v>243</v>
      </c>
      <c r="G777" s="87" t="s">
        <v>84</v>
      </c>
      <c r="H777" s="104">
        <v>35</v>
      </c>
      <c r="I777" s="90">
        <v>13612</v>
      </c>
      <c r="J777" s="90">
        <v>2061</v>
      </c>
      <c r="K777" s="90">
        <v>0</v>
      </c>
      <c r="L777" s="90">
        <v>1088</v>
      </c>
      <c r="M777" s="90">
        <v>16761</v>
      </c>
      <c r="N777" s="87"/>
      <c r="O777" s="90">
        <f t="shared" si="22"/>
        <v>1954.489502940678</v>
      </c>
      <c r="P777" s="90">
        <f t="shared" si="23"/>
        <v>3316.0614435567113</v>
      </c>
    </row>
    <row r="778" spans="1:16" hidden="1">
      <c r="A778" s="88">
        <v>488</v>
      </c>
      <c r="B778" s="88">
        <v>488219244</v>
      </c>
      <c r="C778" s="87" t="s">
        <v>278</v>
      </c>
      <c r="D778" s="88">
        <v>219</v>
      </c>
      <c r="E778" s="89" t="s">
        <v>279</v>
      </c>
      <c r="F778" s="88">
        <v>244</v>
      </c>
      <c r="G778" s="87" t="s">
        <v>28</v>
      </c>
      <c r="H778" s="104">
        <v>186</v>
      </c>
      <c r="I778" s="90">
        <v>14695</v>
      </c>
      <c r="J778" s="90">
        <v>4405</v>
      </c>
      <c r="K778" s="90">
        <v>0</v>
      </c>
      <c r="L778" s="90">
        <v>1088</v>
      </c>
      <c r="M778" s="90">
        <v>20188</v>
      </c>
      <c r="N778" s="87"/>
      <c r="O778" s="90">
        <f t="shared" ref="O778:O841" si="24">IF(VLOOKUP($F778,rabovefnd,16)&lt;100,0,((VLOOKUP($F778,rabovefnd,16)/100*$I778)-$I778))</f>
        <v>3803.5556444211215</v>
      </c>
      <c r="P778" s="90">
        <f t="shared" ref="P778:P841" si="25">IF(VLOOKUP($F778,rabovefnd,17)&lt;100,0,((VLOOKUP($F778,rabovefnd,17)/100*$I778)-$I778))</f>
        <v>5954.2583134692541</v>
      </c>
    </row>
    <row r="779" spans="1:16" hidden="1">
      <c r="A779" s="88">
        <v>488</v>
      </c>
      <c r="B779" s="88">
        <v>488219251</v>
      </c>
      <c r="C779" s="87" t="s">
        <v>278</v>
      </c>
      <c r="D779" s="88">
        <v>219</v>
      </c>
      <c r="E779" s="89" t="s">
        <v>279</v>
      </c>
      <c r="F779" s="88">
        <v>251</v>
      </c>
      <c r="G779" s="87" t="s">
        <v>250</v>
      </c>
      <c r="H779" s="104">
        <v>100</v>
      </c>
      <c r="I779" s="90">
        <v>13306</v>
      </c>
      <c r="J779" s="90">
        <v>2816</v>
      </c>
      <c r="K779" s="90">
        <v>0</v>
      </c>
      <c r="L779" s="90">
        <v>1088</v>
      </c>
      <c r="M779" s="90">
        <v>17210</v>
      </c>
      <c r="N779" s="87"/>
      <c r="O779" s="90">
        <f t="shared" si="24"/>
        <v>1878.8996309634713</v>
      </c>
      <c r="P779" s="90">
        <f t="shared" si="25"/>
        <v>3691.2695150337022</v>
      </c>
    </row>
    <row r="780" spans="1:16" hidden="1">
      <c r="A780" s="88">
        <v>488</v>
      </c>
      <c r="B780" s="88">
        <v>488219264</v>
      </c>
      <c r="C780" s="87" t="s">
        <v>278</v>
      </c>
      <c r="D780" s="88">
        <v>219</v>
      </c>
      <c r="E780" s="89" t="s">
        <v>279</v>
      </c>
      <c r="F780" s="88">
        <v>264</v>
      </c>
      <c r="G780" s="87" t="s">
        <v>284</v>
      </c>
      <c r="H780" s="104">
        <v>14</v>
      </c>
      <c r="I780" s="90">
        <v>11430</v>
      </c>
      <c r="J780" s="90">
        <v>5926</v>
      </c>
      <c r="K780" s="90">
        <v>0</v>
      </c>
      <c r="L780" s="90">
        <v>1088</v>
      </c>
      <c r="M780" s="90">
        <v>18444</v>
      </c>
      <c r="N780" s="87"/>
      <c r="O780" s="90">
        <f t="shared" si="24"/>
        <v>2772.0377173903908</v>
      </c>
      <c r="P780" s="90">
        <f t="shared" si="25"/>
        <v>5925.5808194344681</v>
      </c>
    </row>
    <row r="781" spans="1:16" hidden="1">
      <c r="A781" s="88">
        <v>488</v>
      </c>
      <c r="B781" s="88">
        <v>488219285</v>
      </c>
      <c r="C781" s="87" t="s">
        <v>278</v>
      </c>
      <c r="D781" s="88">
        <v>219</v>
      </c>
      <c r="E781" s="89" t="s">
        <v>279</v>
      </c>
      <c r="F781" s="88">
        <v>285</v>
      </c>
      <c r="G781" s="87" t="s">
        <v>29</v>
      </c>
      <c r="H781" s="104">
        <v>3</v>
      </c>
      <c r="I781" s="90">
        <v>15388</v>
      </c>
      <c r="J781" s="90">
        <v>4523</v>
      </c>
      <c r="K781" s="90">
        <v>0</v>
      </c>
      <c r="L781" s="90">
        <v>1088</v>
      </c>
      <c r="M781" s="90">
        <v>20999</v>
      </c>
      <c r="N781" s="87"/>
      <c r="O781" s="90">
        <f t="shared" si="24"/>
        <v>1881.2675398245083</v>
      </c>
      <c r="P781" s="90">
        <f t="shared" si="25"/>
        <v>4712.9295525542439</v>
      </c>
    </row>
    <row r="782" spans="1:16" hidden="1">
      <c r="A782" s="88">
        <v>488</v>
      </c>
      <c r="B782" s="88">
        <v>488219293</v>
      </c>
      <c r="C782" s="87" t="s">
        <v>278</v>
      </c>
      <c r="D782" s="88">
        <v>219</v>
      </c>
      <c r="E782" s="89" t="s">
        <v>279</v>
      </c>
      <c r="F782" s="88">
        <v>293</v>
      </c>
      <c r="G782" s="87" t="s">
        <v>177</v>
      </c>
      <c r="H782" s="104">
        <v>4</v>
      </c>
      <c r="I782" s="90">
        <v>17353</v>
      </c>
      <c r="J782" s="90">
        <v>759</v>
      </c>
      <c r="K782" s="90">
        <v>0</v>
      </c>
      <c r="L782" s="90">
        <v>1088</v>
      </c>
      <c r="M782" s="90">
        <v>19200</v>
      </c>
      <c r="N782" s="87"/>
      <c r="O782" s="90">
        <f t="shared" si="24"/>
        <v>0</v>
      </c>
      <c r="P782" s="90">
        <f t="shared" si="25"/>
        <v>1490.1977458310175</v>
      </c>
    </row>
    <row r="783" spans="1:16" hidden="1">
      <c r="A783" s="88">
        <v>488</v>
      </c>
      <c r="B783" s="88">
        <v>488219336</v>
      </c>
      <c r="C783" s="87" t="s">
        <v>278</v>
      </c>
      <c r="D783" s="88">
        <v>219</v>
      </c>
      <c r="E783" s="89" t="s">
        <v>279</v>
      </c>
      <c r="F783" s="88">
        <v>336</v>
      </c>
      <c r="G783" s="87" t="s">
        <v>31</v>
      </c>
      <c r="H783" s="104">
        <v>285</v>
      </c>
      <c r="I783" s="90">
        <v>12768</v>
      </c>
      <c r="J783" s="90">
        <v>3106</v>
      </c>
      <c r="K783" s="90">
        <v>0</v>
      </c>
      <c r="L783" s="90">
        <v>1088</v>
      </c>
      <c r="M783" s="90">
        <v>16962</v>
      </c>
      <c r="N783" s="87"/>
      <c r="O783" s="90">
        <f t="shared" si="24"/>
        <v>105.39171562315641</v>
      </c>
      <c r="P783" s="90">
        <f t="shared" si="25"/>
        <v>3374.8221491104596</v>
      </c>
    </row>
    <row r="784" spans="1:16" hidden="1">
      <c r="A784" s="88">
        <v>488</v>
      </c>
      <c r="B784" s="88">
        <v>488219625</v>
      </c>
      <c r="C784" s="87" t="s">
        <v>278</v>
      </c>
      <c r="D784" s="88">
        <v>219</v>
      </c>
      <c r="E784" s="89" t="s">
        <v>279</v>
      </c>
      <c r="F784" s="88">
        <v>625</v>
      </c>
      <c r="G784" s="87" t="s">
        <v>96</v>
      </c>
      <c r="H784" s="104">
        <v>1</v>
      </c>
      <c r="I784" s="90">
        <v>15760</v>
      </c>
      <c r="J784" s="90">
        <v>2416</v>
      </c>
      <c r="K784" s="90">
        <v>0</v>
      </c>
      <c r="L784" s="90">
        <v>1088</v>
      </c>
      <c r="M784" s="90">
        <v>19264</v>
      </c>
      <c r="N784" s="87"/>
      <c r="O784" s="90">
        <f t="shared" si="24"/>
        <v>2142.04805026752</v>
      </c>
      <c r="P784" s="90">
        <f t="shared" si="25"/>
        <v>2975.1255692907471</v>
      </c>
    </row>
    <row r="785" spans="1:16" hidden="1">
      <c r="A785" s="88">
        <v>488</v>
      </c>
      <c r="B785" s="88">
        <v>488219760</v>
      </c>
      <c r="C785" s="87" t="s">
        <v>278</v>
      </c>
      <c r="D785" s="88">
        <v>219</v>
      </c>
      <c r="E785" s="89" t="s">
        <v>279</v>
      </c>
      <c r="F785" s="88">
        <v>760</v>
      </c>
      <c r="G785" s="87" t="s">
        <v>270</v>
      </c>
      <c r="H785" s="104">
        <v>5</v>
      </c>
      <c r="I785" s="90">
        <v>11896</v>
      </c>
      <c r="J785" s="90">
        <v>3025</v>
      </c>
      <c r="K785" s="90">
        <v>0</v>
      </c>
      <c r="L785" s="90">
        <v>1088</v>
      </c>
      <c r="M785" s="90">
        <v>16009</v>
      </c>
      <c r="N785" s="87"/>
      <c r="O785" s="90">
        <f t="shared" si="24"/>
        <v>526.8756501470325</v>
      </c>
      <c r="P785" s="90">
        <f t="shared" si="25"/>
        <v>3025.1657811921359</v>
      </c>
    </row>
    <row r="786" spans="1:16" hidden="1">
      <c r="A786" s="88">
        <v>488</v>
      </c>
      <c r="B786" s="88">
        <v>488219780</v>
      </c>
      <c r="C786" s="87" t="s">
        <v>278</v>
      </c>
      <c r="D786" s="88">
        <v>219</v>
      </c>
      <c r="E786" s="89" t="s">
        <v>279</v>
      </c>
      <c r="F786" s="88">
        <v>780</v>
      </c>
      <c r="G786" s="87" t="s">
        <v>251</v>
      </c>
      <c r="H786" s="104">
        <v>50</v>
      </c>
      <c r="I786" s="90">
        <v>12877</v>
      </c>
      <c r="J786" s="90">
        <v>3601</v>
      </c>
      <c r="K786" s="90">
        <v>0</v>
      </c>
      <c r="L786" s="90">
        <v>1088</v>
      </c>
      <c r="M786" s="90">
        <v>17566</v>
      </c>
      <c r="N786" s="87"/>
      <c r="O786" s="90">
        <f t="shared" si="24"/>
        <v>250.728872612739</v>
      </c>
      <c r="P786" s="90">
        <f t="shared" si="25"/>
        <v>3601.0110657598852</v>
      </c>
    </row>
    <row r="787" spans="1:16" hidden="1">
      <c r="A787" s="88">
        <v>489</v>
      </c>
      <c r="B787" s="88">
        <v>489020020</v>
      </c>
      <c r="C787" s="87" t="s">
        <v>285</v>
      </c>
      <c r="D787" s="88">
        <v>20</v>
      </c>
      <c r="E787" s="89" t="s">
        <v>131</v>
      </c>
      <c r="F787" s="88">
        <v>20</v>
      </c>
      <c r="G787" s="87" t="s">
        <v>131</v>
      </c>
      <c r="H787" s="104">
        <v>230</v>
      </c>
      <c r="I787" s="90">
        <v>13883</v>
      </c>
      <c r="J787" s="90">
        <v>4347</v>
      </c>
      <c r="K787" s="90">
        <v>0</v>
      </c>
      <c r="L787" s="90">
        <v>1088</v>
      </c>
      <c r="M787" s="90">
        <v>19318</v>
      </c>
      <c r="N787" s="87"/>
      <c r="O787" s="90">
        <f t="shared" si="24"/>
        <v>2247.5799925950269</v>
      </c>
      <c r="P787" s="90">
        <f t="shared" si="25"/>
        <v>4338.8432343275854</v>
      </c>
    </row>
    <row r="788" spans="1:16" hidden="1">
      <c r="A788" s="88">
        <v>489</v>
      </c>
      <c r="B788" s="88">
        <v>489020036</v>
      </c>
      <c r="C788" s="87" t="s">
        <v>285</v>
      </c>
      <c r="D788" s="88">
        <v>20</v>
      </c>
      <c r="E788" s="89" t="s">
        <v>131</v>
      </c>
      <c r="F788" s="88">
        <v>36</v>
      </c>
      <c r="G788" s="87" t="s">
        <v>132</v>
      </c>
      <c r="H788" s="104">
        <v>90</v>
      </c>
      <c r="I788" s="90">
        <v>12654</v>
      </c>
      <c r="J788" s="90">
        <v>4571</v>
      </c>
      <c r="K788" s="90">
        <v>0</v>
      </c>
      <c r="L788" s="90">
        <v>1088</v>
      </c>
      <c r="M788" s="90">
        <v>18313</v>
      </c>
      <c r="N788" s="87"/>
      <c r="O788" s="90">
        <f t="shared" si="24"/>
        <v>3200.764842563085</v>
      </c>
      <c r="P788" s="90">
        <f t="shared" si="25"/>
        <v>6289.2919627672527</v>
      </c>
    </row>
    <row r="789" spans="1:16" hidden="1">
      <c r="A789" s="88">
        <v>489</v>
      </c>
      <c r="B789" s="88">
        <v>489020052</v>
      </c>
      <c r="C789" s="87" t="s">
        <v>285</v>
      </c>
      <c r="D789" s="88">
        <v>20</v>
      </c>
      <c r="E789" s="89" t="s">
        <v>131</v>
      </c>
      <c r="F789" s="88">
        <v>52</v>
      </c>
      <c r="G789" s="87" t="s">
        <v>259</v>
      </c>
      <c r="H789" s="104">
        <v>5</v>
      </c>
      <c r="I789" s="90">
        <v>14140</v>
      </c>
      <c r="J789" s="90">
        <v>6410</v>
      </c>
      <c r="K789" s="90">
        <v>0</v>
      </c>
      <c r="L789" s="90">
        <v>1088</v>
      </c>
      <c r="M789" s="90">
        <v>21638</v>
      </c>
      <c r="N789" s="87"/>
      <c r="O789" s="90">
        <f t="shared" si="24"/>
        <v>3129.8188056650142</v>
      </c>
      <c r="P789" s="90">
        <f t="shared" si="25"/>
        <v>6398.5897243784639</v>
      </c>
    </row>
    <row r="790" spans="1:16" hidden="1">
      <c r="A790" s="88">
        <v>489</v>
      </c>
      <c r="B790" s="88">
        <v>489020096</v>
      </c>
      <c r="C790" s="87" t="s">
        <v>285</v>
      </c>
      <c r="D790" s="88">
        <v>20</v>
      </c>
      <c r="E790" s="89" t="s">
        <v>131</v>
      </c>
      <c r="F790" s="88">
        <v>96</v>
      </c>
      <c r="G790" s="87" t="s">
        <v>216</v>
      </c>
      <c r="H790" s="104">
        <v>117</v>
      </c>
      <c r="I790" s="90">
        <v>13238</v>
      </c>
      <c r="J790" s="90">
        <v>8986</v>
      </c>
      <c r="K790" s="90">
        <v>0</v>
      </c>
      <c r="L790" s="90">
        <v>1088</v>
      </c>
      <c r="M790" s="90">
        <v>23312</v>
      </c>
      <c r="N790" s="87"/>
      <c r="O790" s="90">
        <f t="shared" si="24"/>
        <v>5245.4733013843397</v>
      </c>
      <c r="P790" s="90">
        <f t="shared" si="25"/>
        <v>8978.8225400915144</v>
      </c>
    </row>
    <row r="791" spans="1:16" hidden="1">
      <c r="A791" s="88">
        <v>489</v>
      </c>
      <c r="B791" s="88">
        <v>489020172</v>
      </c>
      <c r="C791" s="87" t="s">
        <v>285</v>
      </c>
      <c r="D791" s="88">
        <v>20</v>
      </c>
      <c r="E791" s="89" t="s">
        <v>131</v>
      </c>
      <c r="F791" s="88">
        <v>172</v>
      </c>
      <c r="G791" s="87" t="s">
        <v>264</v>
      </c>
      <c r="H791" s="104">
        <v>39</v>
      </c>
      <c r="I791" s="90">
        <v>12737</v>
      </c>
      <c r="J791" s="90">
        <v>9265</v>
      </c>
      <c r="K791" s="90">
        <v>0</v>
      </c>
      <c r="L791" s="90">
        <v>1088</v>
      </c>
      <c r="M791" s="90">
        <v>23090</v>
      </c>
      <c r="N791" s="87"/>
      <c r="O791" s="90">
        <f t="shared" si="24"/>
        <v>5077.0745914618856</v>
      </c>
      <c r="P791" s="90">
        <f t="shared" si="25"/>
        <v>9260.9788478765513</v>
      </c>
    </row>
    <row r="792" spans="1:16" hidden="1">
      <c r="A792" s="88">
        <v>489</v>
      </c>
      <c r="B792" s="88">
        <v>489020197</v>
      </c>
      <c r="C792" s="87" t="s">
        <v>285</v>
      </c>
      <c r="D792" s="88">
        <v>20</v>
      </c>
      <c r="E792" s="89" t="s">
        <v>131</v>
      </c>
      <c r="F792" s="88">
        <v>197</v>
      </c>
      <c r="G792" s="87" t="s">
        <v>428</v>
      </c>
      <c r="H792" s="104">
        <v>1</v>
      </c>
      <c r="I792" s="90">
        <v>11611</v>
      </c>
      <c r="J792" s="90">
        <v>11682</v>
      </c>
      <c r="K792" s="90">
        <v>0</v>
      </c>
      <c r="L792" s="90">
        <v>1088</v>
      </c>
      <c r="M792" s="90">
        <v>24381</v>
      </c>
      <c r="N792" s="87"/>
      <c r="O792" s="90">
        <f t="shared" si="24"/>
        <v>10567.261425186891</v>
      </c>
      <c r="P792" s="90">
        <f t="shared" si="25"/>
        <v>13089.627052467993</v>
      </c>
    </row>
    <row r="793" spans="1:16" hidden="1">
      <c r="A793" s="88">
        <v>489</v>
      </c>
      <c r="B793" s="88">
        <v>489020239</v>
      </c>
      <c r="C793" s="87" t="s">
        <v>285</v>
      </c>
      <c r="D793" s="88">
        <v>20</v>
      </c>
      <c r="E793" s="89" t="s">
        <v>131</v>
      </c>
      <c r="F793" s="88">
        <v>239</v>
      </c>
      <c r="G793" s="87" t="s">
        <v>258</v>
      </c>
      <c r="H793" s="104">
        <v>54</v>
      </c>
      <c r="I793" s="90">
        <v>12165</v>
      </c>
      <c r="J793" s="90">
        <v>4338</v>
      </c>
      <c r="K793" s="90">
        <v>0</v>
      </c>
      <c r="L793" s="90">
        <v>1088</v>
      </c>
      <c r="M793" s="90">
        <v>17591</v>
      </c>
      <c r="N793" s="87"/>
      <c r="O793" s="90">
        <f t="shared" si="24"/>
        <v>2196.4814656015296</v>
      </c>
      <c r="P793" s="90">
        <f t="shared" si="25"/>
        <v>4793.6731380027377</v>
      </c>
    </row>
    <row r="794" spans="1:16" hidden="1">
      <c r="A794" s="88">
        <v>489</v>
      </c>
      <c r="B794" s="88">
        <v>489020261</v>
      </c>
      <c r="C794" s="87" t="s">
        <v>285</v>
      </c>
      <c r="D794" s="88">
        <v>20</v>
      </c>
      <c r="E794" s="89" t="s">
        <v>131</v>
      </c>
      <c r="F794" s="88">
        <v>261</v>
      </c>
      <c r="G794" s="87" t="s">
        <v>133</v>
      </c>
      <c r="H794" s="104">
        <v>149</v>
      </c>
      <c r="I794" s="90">
        <v>12408</v>
      </c>
      <c r="J794" s="90">
        <v>9282</v>
      </c>
      <c r="K794" s="90">
        <v>0</v>
      </c>
      <c r="L794" s="90">
        <v>1088</v>
      </c>
      <c r="M794" s="90">
        <v>22778</v>
      </c>
      <c r="N794" s="87"/>
      <c r="O794" s="90">
        <f t="shared" si="24"/>
        <v>3433.4187814219822</v>
      </c>
      <c r="P794" s="90">
        <f t="shared" si="25"/>
        <v>9274.0326598489628</v>
      </c>
    </row>
    <row r="795" spans="1:16" hidden="1">
      <c r="A795" s="88">
        <v>489</v>
      </c>
      <c r="B795" s="88">
        <v>489020310</v>
      </c>
      <c r="C795" s="87" t="s">
        <v>285</v>
      </c>
      <c r="D795" s="88">
        <v>20</v>
      </c>
      <c r="E795" s="89" t="s">
        <v>131</v>
      </c>
      <c r="F795" s="88">
        <v>310</v>
      </c>
      <c r="G795" s="87" t="s">
        <v>267</v>
      </c>
      <c r="H795" s="104">
        <v>19</v>
      </c>
      <c r="I795" s="90">
        <v>12390</v>
      </c>
      <c r="J795" s="90">
        <v>4035</v>
      </c>
      <c r="K795" s="90">
        <v>0</v>
      </c>
      <c r="L795" s="90">
        <v>1088</v>
      </c>
      <c r="M795" s="90">
        <v>17513</v>
      </c>
      <c r="N795" s="87"/>
      <c r="O795" s="90">
        <f t="shared" si="24"/>
        <v>269.10463456362049</v>
      </c>
      <c r="P795" s="90">
        <f t="shared" si="25"/>
        <v>4031.3791370631261</v>
      </c>
    </row>
    <row r="796" spans="1:16" hidden="1">
      <c r="A796" s="88">
        <v>489</v>
      </c>
      <c r="B796" s="88">
        <v>489020645</v>
      </c>
      <c r="C796" s="87" t="s">
        <v>285</v>
      </c>
      <c r="D796" s="88">
        <v>20</v>
      </c>
      <c r="E796" s="89" t="s">
        <v>131</v>
      </c>
      <c r="F796" s="88">
        <v>645</v>
      </c>
      <c r="G796" s="87" t="s">
        <v>135</v>
      </c>
      <c r="H796" s="104">
        <v>93</v>
      </c>
      <c r="I796" s="90">
        <v>13892</v>
      </c>
      <c r="J796" s="90">
        <v>6531</v>
      </c>
      <c r="K796" s="90">
        <v>0</v>
      </c>
      <c r="L796" s="90">
        <v>1088</v>
      </c>
      <c r="M796" s="90">
        <v>21511</v>
      </c>
      <c r="N796" s="87"/>
      <c r="O796" s="90">
        <f t="shared" si="24"/>
        <v>4664.3996364019513</v>
      </c>
      <c r="P796" s="90">
        <f t="shared" si="25"/>
        <v>6562.2113181865279</v>
      </c>
    </row>
    <row r="797" spans="1:16" hidden="1">
      <c r="A797" s="88">
        <v>489</v>
      </c>
      <c r="B797" s="88">
        <v>489020660</v>
      </c>
      <c r="C797" s="87" t="s">
        <v>285</v>
      </c>
      <c r="D797" s="88">
        <v>20</v>
      </c>
      <c r="E797" s="89" t="s">
        <v>131</v>
      </c>
      <c r="F797" s="88">
        <v>660</v>
      </c>
      <c r="G797" s="87" t="s">
        <v>136</v>
      </c>
      <c r="H797" s="104">
        <v>20</v>
      </c>
      <c r="I797" s="90">
        <v>14140</v>
      </c>
      <c r="J797" s="90">
        <v>15096</v>
      </c>
      <c r="K797" s="90">
        <v>0</v>
      </c>
      <c r="L797" s="90">
        <v>1088</v>
      </c>
      <c r="M797" s="90">
        <v>30324</v>
      </c>
      <c r="N797" s="87"/>
      <c r="O797" s="90">
        <f t="shared" si="24"/>
        <v>11378.165264884334</v>
      </c>
      <c r="P797" s="90">
        <f t="shared" si="25"/>
        <v>15109.310917733175</v>
      </c>
    </row>
    <row r="798" spans="1:16" hidden="1">
      <c r="A798" s="88">
        <v>489</v>
      </c>
      <c r="B798" s="88">
        <v>489020712</v>
      </c>
      <c r="C798" s="87" t="s">
        <v>285</v>
      </c>
      <c r="D798" s="88">
        <v>20</v>
      </c>
      <c r="E798" s="89" t="s">
        <v>131</v>
      </c>
      <c r="F798" s="88">
        <v>712</v>
      </c>
      <c r="G798" s="87" t="s">
        <v>130</v>
      </c>
      <c r="H798" s="104">
        <v>33</v>
      </c>
      <c r="I798" s="90">
        <v>12684</v>
      </c>
      <c r="J798" s="90">
        <v>9268</v>
      </c>
      <c r="K798" s="90">
        <v>0</v>
      </c>
      <c r="L798" s="90">
        <v>1088</v>
      </c>
      <c r="M798" s="90">
        <v>23040</v>
      </c>
      <c r="N798" s="87"/>
      <c r="O798" s="90">
        <f t="shared" si="24"/>
        <v>6105.5837179784758</v>
      </c>
      <c r="P798" s="90">
        <f t="shared" si="25"/>
        <v>9382.2618148488218</v>
      </c>
    </row>
    <row r="799" spans="1:16" hidden="1">
      <c r="A799" s="88">
        <v>491</v>
      </c>
      <c r="B799" s="88">
        <v>491095072</v>
      </c>
      <c r="C799" s="87" t="s">
        <v>287</v>
      </c>
      <c r="D799" s="88">
        <v>95</v>
      </c>
      <c r="E799" s="89" t="s">
        <v>288</v>
      </c>
      <c r="F799" s="88">
        <v>72</v>
      </c>
      <c r="G799" s="87" t="s">
        <v>289</v>
      </c>
      <c r="H799" s="104">
        <v>3</v>
      </c>
      <c r="I799" s="90">
        <v>16419</v>
      </c>
      <c r="J799" s="90">
        <v>4984</v>
      </c>
      <c r="K799" s="90">
        <v>0</v>
      </c>
      <c r="L799" s="90">
        <v>1088</v>
      </c>
      <c r="M799" s="90">
        <v>22491</v>
      </c>
      <c r="N799" s="87"/>
      <c r="O799" s="90">
        <f t="shared" si="24"/>
        <v>1316.0958969993881</v>
      </c>
      <c r="P799" s="90">
        <f t="shared" si="25"/>
        <v>4983.548856128833</v>
      </c>
    </row>
    <row r="800" spans="1:16" hidden="1">
      <c r="A800" s="88">
        <v>491</v>
      </c>
      <c r="B800" s="88">
        <v>491095095</v>
      </c>
      <c r="C800" s="87" t="s">
        <v>287</v>
      </c>
      <c r="D800" s="88">
        <v>95</v>
      </c>
      <c r="E800" s="89" t="s">
        <v>288</v>
      </c>
      <c r="F800" s="88">
        <v>95</v>
      </c>
      <c r="G800" s="87" t="s">
        <v>288</v>
      </c>
      <c r="H800" s="104">
        <v>1229</v>
      </c>
      <c r="I800" s="90">
        <v>15193</v>
      </c>
      <c r="J800" s="90">
        <v>0</v>
      </c>
      <c r="K800" s="90">
        <v>0</v>
      </c>
      <c r="L800" s="90">
        <v>1088</v>
      </c>
      <c r="M800" s="90">
        <v>16281</v>
      </c>
      <c r="N800" s="87"/>
      <c r="O800" s="90">
        <f t="shared" si="24"/>
        <v>0</v>
      </c>
      <c r="P800" s="90">
        <f t="shared" si="25"/>
        <v>188.47980835872295</v>
      </c>
    </row>
    <row r="801" spans="1:16" hidden="1">
      <c r="A801" s="88">
        <v>491</v>
      </c>
      <c r="B801" s="88">
        <v>491095201</v>
      </c>
      <c r="C801" s="87" t="s">
        <v>287</v>
      </c>
      <c r="D801" s="88">
        <v>95</v>
      </c>
      <c r="E801" s="89" t="s">
        <v>288</v>
      </c>
      <c r="F801" s="88">
        <v>201</v>
      </c>
      <c r="G801" s="87" t="s">
        <v>10</v>
      </c>
      <c r="H801" s="104">
        <v>13</v>
      </c>
      <c r="I801" s="90">
        <v>16343</v>
      </c>
      <c r="J801" s="90">
        <v>293</v>
      </c>
      <c r="K801" s="90">
        <v>0</v>
      </c>
      <c r="L801" s="90">
        <v>1088</v>
      </c>
      <c r="M801" s="90">
        <v>17724</v>
      </c>
      <c r="N801" s="87"/>
      <c r="O801" s="90">
        <f t="shared" si="24"/>
        <v>0</v>
      </c>
      <c r="P801" s="90">
        <f t="shared" si="25"/>
        <v>572.39378824687083</v>
      </c>
    </row>
    <row r="802" spans="1:16" hidden="1">
      <c r="A802" s="88">
        <v>491</v>
      </c>
      <c r="B802" s="88">
        <v>491095265</v>
      </c>
      <c r="C802" s="87" t="s">
        <v>287</v>
      </c>
      <c r="D802" s="88">
        <v>95</v>
      </c>
      <c r="E802" s="89" t="s">
        <v>288</v>
      </c>
      <c r="F802" s="88">
        <v>265</v>
      </c>
      <c r="G802" s="87" t="s">
        <v>397</v>
      </c>
      <c r="H802" s="104">
        <v>1</v>
      </c>
      <c r="I802" s="90">
        <v>14984</v>
      </c>
      <c r="J802" s="90">
        <v>6803</v>
      </c>
      <c r="K802" s="90">
        <v>0</v>
      </c>
      <c r="L802" s="90">
        <v>1088</v>
      </c>
      <c r="M802" s="90">
        <v>22875</v>
      </c>
      <c r="N802" s="87"/>
      <c r="O802" s="90">
        <f t="shared" si="24"/>
        <v>3866.4637637588748</v>
      </c>
      <c r="P802" s="90">
        <f t="shared" si="25"/>
        <v>8302.994492398233</v>
      </c>
    </row>
    <row r="803" spans="1:16" hidden="1">
      <c r="A803" s="88">
        <v>491</v>
      </c>
      <c r="B803" s="88">
        <v>491095273</v>
      </c>
      <c r="C803" s="87" t="s">
        <v>287</v>
      </c>
      <c r="D803" s="88">
        <v>95</v>
      </c>
      <c r="E803" s="89" t="s">
        <v>288</v>
      </c>
      <c r="F803" s="88">
        <v>273</v>
      </c>
      <c r="G803" s="87" t="s">
        <v>290</v>
      </c>
      <c r="H803" s="104">
        <v>11</v>
      </c>
      <c r="I803" s="90">
        <v>12280</v>
      </c>
      <c r="J803" s="90">
        <v>5199</v>
      </c>
      <c r="K803" s="90">
        <v>0</v>
      </c>
      <c r="L803" s="90">
        <v>1088</v>
      </c>
      <c r="M803" s="90">
        <v>18567</v>
      </c>
      <c r="N803" s="87"/>
      <c r="O803" s="90">
        <f t="shared" si="24"/>
        <v>3262.5872197784556</v>
      </c>
      <c r="P803" s="90">
        <f t="shared" si="25"/>
        <v>5198.8508501417637</v>
      </c>
    </row>
    <row r="804" spans="1:16" hidden="1">
      <c r="A804" s="88">
        <v>491</v>
      </c>
      <c r="B804" s="88">
        <v>491095292</v>
      </c>
      <c r="C804" s="87" t="s">
        <v>287</v>
      </c>
      <c r="D804" s="88">
        <v>95</v>
      </c>
      <c r="E804" s="89" t="s">
        <v>288</v>
      </c>
      <c r="F804" s="88">
        <v>292</v>
      </c>
      <c r="G804" s="87" t="s">
        <v>291</v>
      </c>
      <c r="H804" s="104">
        <v>16</v>
      </c>
      <c r="I804" s="90">
        <v>14128</v>
      </c>
      <c r="J804" s="90">
        <v>2325</v>
      </c>
      <c r="K804" s="90">
        <v>0</v>
      </c>
      <c r="L804" s="90">
        <v>1088</v>
      </c>
      <c r="M804" s="90">
        <v>17541</v>
      </c>
      <c r="N804" s="87"/>
      <c r="O804" s="90">
        <f t="shared" si="24"/>
        <v>1179.6462974730039</v>
      </c>
      <c r="P804" s="90">
        <f t="shared" si="25"/>
        <v>2927.641718082079</v>
      </c>
    </row>
    <row r="805" spans="1:16" hidden="1">
      <c r="A805" s="88">
        <v>491</v>
      </c>
      <c r="B805" s="88">
        <v>491095293</v>
      </c>
      <c r="C805" s="87" t="s">
        <v>287</v>
      </c>
      <c r="D805" s="88">
        <v>95</v>
      </c>
      <c r="E805" s="89" t="s">
        <v>288</v>
      </c>
      <c r="F805" s="88">
        <v>293</v>
      </c>
      <c r="G805" s="87" t="s">
        <v>177</v>
      </c>
      <c r="H805" s="104">
        <v>2</v>
      </c>
      <c r="I805" s="90">
        <v>11611</v>
      </c>
      <c r="J805" s="90">
        <v>508</v>
      </c>
      <c r="K805" s="90">
        <v>0</v>
      </c>
      <c r="L805" s="90">
        <v>1088</v>
      </c>
      <c r="M805" s="90">
        <v>13207</v>
      </c>
      <c r="N805" s="87"/>
      <c r="O805" s="90">
        <f t="shared" si="24"/>
        <v>0</v>
      </c>
      <c r="P805" s="90">
        <f t="shared" si="25"/>
        <v>997.10056052808977</v>
      </c>
    </row>
    <row r="806" spans="1:16" hidden="1">
      <c r="A806" s="88">
        <v>491</v>
      </c>
      <c r="B806" s="88">
        <v>491095331</v>
      </c>
      <c r="C806" s="87" t="s">
        <v>287</v>
      </c>
      <c r="D806" s="88">
        <v>95</v>
      </c>
      <c r="E806" s="89" t="s">
        <v>288</v>
      </c>
      <c r="F806" s="88">
        <v>331</v>
      </c>
      <c r="G806" s="87" t="s">
        <v>292</v>
      </c>
      <c r="H806" s="104">
        <v>33</v>
      </c>
      <c r="I806" s="90">
        <v>13306</v>
      </c>
      <c r="J806" s="90">
        <v>4715</v>
      </c>
      <c r="K806" s="90">
        <v>0</v>
      </c>
      <c r="L806" s="90">
        <v>1088</v>
      </c>
      <c r="M806" s="90">
        <v>19109</v>
      </c>
      <c r="N806" s="87"/>
      <c r="O806" s="90">
        <f t="shared" si="24"/>
        <v>1510.0609979025794</v>
      </c>
      <c r="P806" s="90">
        <f t="shared" si="25"/>
        <v>4719.8164723844129</v>
      </c>
    </row>
    <row r="807" spans="1:16" hidden="1">
      <c r="A807" s="88">
        <v>491</v>
      </c>
      <c r="B807" s="88">
        <v>491095650</v>
      </c>
      <c r="C807" s="87" t="s">
        <v>287</v>
      </c>
      <c r="D807" s="88">
        <v>95</v>
      </c>
      <c r="E807" s="89" t="s">
        <v>288</v>
      </c>
      <c r="F807" s="88">
        <v>650</v>
      </c>
      <c r="G807" s="87" t="s">
        <v>181</v>
      </c>
      <c r="H807" s="104">
        <v>2</v>
      </c>
      <c r="I807" s="90">
        <v>11212</v>
      </c>
      <c r="J807" s="90">
        <v>3755</v>
      </c>
      <c r="K807" s="90">
        <v>0</v>
      </c>
      <c r="L807" s="90">
        <v>1088</v>
      </c>
      <c r="M807" s="90">
        <v>16055</v>
      </c>
      <c r="N807" s="87"/>
      <c r="O807" s="90">
        <f t="shared" si="24"/>
        <v>1523.5595734197559</v>
      </c>
      <c r="P807" s="90">
        <f t="shared" si="25"/>
        <v>3755.0453835199442</v>
      </c>
    </row>
    <row r="808" spans="1:16" hidden="1">
      <c r="A808" s="88">
        <v>491</v>
      </c>
      <c r="B808" s="88">
        <v>491095665</v>
      </c>
      <c r="C808" s="87" t="s">
        <v>287</v>
      </c>
      <c r="D808" s="88">
        <v>95</v>
      </c>
      <c r="E808" s="89" t="s">
        <v>288</v>
      </c>
      <c r="F808" s="88">
        <v>665</v>
      </c>
      <c r="G808" s="87" t="s">
        <v>268</v>
      </c>
      <c r="H808" s="104">
        <v>2</v>
      </c>
      <c r="I808" s="90">
        <v>12753</v>
      </c>
      <c r="J808" s="90">
        <v>2578</v>
      </c>
      <c r="K808" s="90">
        <v>0</v>
      </c>
      <c r="L808" s="90">
        <v>1088</v>
      </c>
      <c r="M808" s="90">
        <v>16419</v>
      </c>
      <c r="N808" s="87"/>
      <c r="O808" s="90">
        <f t="shared" si="24"/>
        <v>707.04423906179363</v>
      </c>
      <c r="P808" s="90">
        <f t="shared" si="25"/>
        <v>2577.8626353375839</v>
      </c>
    </row>
    <row r="809" spans="1:16" hidden="1">
      <c r="A809" s="88">
        <v>491</v>
      </c>
      <c r="B809" s="88">
        <v>491095763</v>
      </c>
      <c r="C809" s="87" t="s">
        <v>287</v>
      </c>
      <c r="D809" s="88">
        <v>95</v>
      </c>
      <c r="E809" s="89" t="s">
        <v>288</v>
      </c>
      <c r="F809" s="88">
        <v>763</v>
      </c>
      <c r="G809" s="87" t="s">
        <v>293</v>
      </c>
      <c r="H809" s="104">
        <v>3</v>
      </c>
      <c r="I809" s="90">
        <v>13817</v>
      </c>
      <c r="J809" s="90">
        <v>3481</v>
      </c>
      <c r="K809" s="90">
        <v>0</v>
      </c>
      <c r="L809" s="90">
        <v>1088</v>
      </c>
      <c r="M809" s="90">
        <v>18386</v>
      </c>
      <c r="N809" s="87"/>
      <c r="O809" s="90">
        <f t="shared" si="24"/>
        <v>2804.7173930558529</v>
      </c>
      <c r="P809" s="90">
        <f t="shared" si="25"/>
        <v>4226.0754330021628</v>
      </c>
    </row>
    <row r="810" spans="1:16" hidden="1">
      <c r="A810" s="88">
        <v>492</v>
      </c>
      <c r="B810" s="88">
        <v>492281281</v>
      </c>
      <c r="C810" s="87" t="s">
        <v>294</v>
      </c>
      <c r="D810" s="88">
        <v>281</v>
      </c>
      <c r="E810" s="89" t="s">
        <v>152</v>
      </c>
      <c r="F810" s="88">
        <v>281</v>
      </c>
      <c r="G810" s="87" t="s">
        <v>152</v>
      </c>
      <c r="H810" s="104">
        <v>360</v>
      </c>
      <c r="I810" s="90">
        <v>16577</v>
      </c>
      <c r="J810" s="90">
        <v>0</v>
      </c>
      <c r="K810" s="90">
        <v>0</v>
      </c>
      <c r="L810" s="90">
        <v>1088</v>
      </c>
      <c r="M810" s="90">
        <v>17665</v>
      </c>
      <c r="N810" s="87"/>
      <c r="O810" s="90">
        <f t="shared" si="24"/>
        <v>0</v>
      </c>
      <c r="P810" s="90">
        <f t="shared" si="25"/>
        <v>753.17361860370875</v>
      </c>
    </row>
    <row r="811" spans="1:16" hidden="1">
      <c r="A811" s="88">
        <v>493</v>
      </c>
      <c r="B811" s="88">
        <v>493057035</v>
      </c>
      <c r="C811" s="87" t="s">
        <v>609</v>
      </c>
      <c r="D811" s="88">
        <v>57</v>
      </c>
      <c r="E811" s="89" t="s">
        <v>14</v>
      </c>
      <c r="F811" s="88">
        <v>35</v>
      </c>
      <c r="G811" s="87" t="s">
        <v>12</v>
      </c>
      <c r="H811" s="104">
        <v>34</v>
      </c>
      <c r="I811" s="90">
        <v>20022</v>
      </c>
      <c r="J811" s="90">
        <v>7761</v>
      </c>
      <c r="K811" s="90">
        <v>0</v>
      </c>
      <c r="L811" s="90">
        <v>1088</v>
      </c>
      <c r="M811" s="90">
        <v>28871</v>
      </c>
      <c r="N811" s="87"/>
      <c r="O811" s="90">
        <f t="shared" si="24"/>
        <v>3252.2332299704431</v>
      </c>
      <c r="P811" s="90">
        <f t="shared" si="25"/>
        <v>8403.657676315921</v>
      </c>
    </row>
    <row r="812" spans="1:16" hidden="1">
      <c r="A812" s="88">
        <v>493</v>
      </c>
      <c r="B812" s="88">
        <v>493057057</v>
      </c>
      <c r="C812" s="87" t="s">
        <v>609</v>
      </c>
      <c r="D812" s="88">
        <v>57</v>
      </c>
      <c r="E812" s="89" t="s">
        <v>14</v>
      </c>
      <c r="F812" s="88">
        <v>57</v>
      </c>
      <c r="G812" s="87" t="s">
        <v>14</v>
      </c>
      <c r="H812" s="104">
        <v>117</v>
      </c>
      <c r="I812" s="90">
        <v>19637</v>
      </c>
      <c r="J812" s="90">
        <v>580</v>
      </c>
      <c r="K812" s="90">
        <v>0</v>
      </c>
      <c r="L812" s="90">
        <v>1088</v>
      </c>
      <c r="M812" s="90">
        <v>21305</v>
      </c>
      <c r="N812" s="87"/>
      <c r="O812" s="90">
        <f t="shared" si="24"/>
        <v>300.60871086819679</v>
      </c>
      <c r="P812" s="90">
        <f t="shared" si="25"/>
        <v>1034.6068703570381</v>
      </c>
    </row>
    <row r="813" spans="1:16" hidden="1">
      <c r="A813" s="88">
        <v>493</v>
      </c>
      <c r="B813" s="88">
        <v>493057093</v>
      </c>
      <c r="C813" s="87" t="s">
        <v>609</v>
      </c>
      <c r="D813" s="88">
        <v>57</v>
      </c>
      <c r="E813" s="89" t="s">
        <v>14</v>
      </c>
      <c r="F813" s="88">
        <v>93</v>
      </c>
      <c r="G813" s="87" t="s">
        <v>15</v>
      </c>
      <c r="H813" s="104">
        <v>25</v>
      </c>
      <c r="I813" s="90">
        <v>19674</v>
      </c>
      <c r="J813" s="90">
        <v>0</v>
      </c>
      <c r="K813" s="90">
        <v>0</v>
      </c>
      <c r="L813" s="90">
        <v>1088</v>
      </c>
      <c r="M813" s="90">
        <v>20762</v>
      </c>
      <c r="N813" s="87"/>
      <c r="O813" s="90">
        <f t="shared" si="24"/>
        <v>0</v>
      </c>
      <c r="P813" s="90">
        <f t="shared" si="25"/>
        <v>975.9832525130696</v>
      </c>
    </row>
    <row r="814" spans="1:16" hidden="1">
      <c r="A814" s="88">
        <v>493</v>
      </c>
      <c r="B814" s="88">
        <v>493057163</v>
      </c>
      <c r="C814" s="87" t="s">
        <v>609</v>
      </c>
      <c r="D814" s="88">
        <v>57</v>
      </c>
      <c r="E814" s="89" t="s">
        <v>14</v>
      </c>
      <c r="F814" s="88">
        <v>163</v>
      </c>
      <c r="G814" s="87" t="s">
        <v>17</v>
      </c>
      <c r="H814" s="104">
        <v>12</v>
      </c>
      <c r="I814" s="90">
        <v>17491</v>
      </c>
      <c r="J814" s="90">
        <v>0</v>
      </c>
      <c r="K814" s="90">
        <v>0</v>
      </c>
      <c r="L814" s="90">
        <v>1088</v>
      </c>
      <c r="M814" s="90">
        <v>18579</v>
      </c>
      <c r="N814" s="87"/>
      <c r="O814" s="90">
        <f t="shared" si="24"/>
        <v>0</v>
      </c>
      <c r="P814" s="90">
        <f t="shared" si="25"/>
        <v>738.79480969084034</v>
      </c>
    </row>
    <row r="815" spans="1:16" hidden="1">
      <c r="A815" s="88">
        <v>493</v>
      </c>
      <c r="B815" s="88">
        <v>493057165</v>
      </c>
      <c r="C815" s="87" t="s">
        <v>609</v>
      </c>
      <c r="D815" s="88">
        <v>57</v>
      </c>
      <c r="E815" s="89" t="s">
        <v>14</v>
      </c>
      <c r="F815" s="88">
        <v>165</v>
      </c>
      <c r="G815" s="87" t="s">
        <v>18</v>
      </c>
      <c r="H815" s="104">
        <v>7</v>
      </c>
      <c r="I815" s="90">
        <v>18690</v>
      </c>
      <c r="J815" s="90">
        <v>437</v>
      </c>
      <c r="K815" s="90">
        <v>0</v>
      </c>
      <c r="L815" s="90">
        <v>1088</v>
      </c>
      <c r="M815" s="90">
        <v>20215</v>
      </c>
      <c r="N815" s="87"/>
      <c r="O815" s="90">
        <f t="shared" si="24"/>
        <v>0</v>
      </c>
      <c r="P815" s="90">
        <f t="shared" si="25"/>
        <v>1034.508096266869</v>
      </c>
    </row>
    <row r="816" spans="1:16" hidden="1">
      <c r="A816" s="88">
        <v>493</v>
      </c>
      <c r="B816" s="88">
        <v>493057176</v>
      </c>
      <c r="C816" s="87" t="s">
        <v>609</v>
      </c>
      <c r="D816" s="88">
        <v>57</v>
      </c>
      <c r="E816" s="89" t="s">
        <v>14</v>
      </c>
      <c r="F816" s="88">
        <v>176</v>
      </c>
      <c r="G816" s="87" t="s">
        <v>82</v>
      </c>
      <c r="H816" s="104">
        <v>1</v>
      </c>
      <c r="I816" s="90">
        <v>20097</v>
      </c>
      <c r="J816" s="90">
        <v>8606</v>
      </c>
      <c r="K816" s="90">
        <v>0</v>
      </c>
      <c r="L816" s="90">
        <v>1088</v>
      </c>
      <c r="M816" s="90">
        <v>29791</v>
      </c>
      <c r="N816" s="87"/>
      <c r="O816" s="90">
        <f t="shared" si="24"/>
        <v>2658.278561501782</v>
      </c>
      <c r="P816" s="90">
        <f t="shared" si="25"/>
        <v>9996.6171958456362</v>
      </c>
    </row>
    <row r="817" spans="1:16" hidden="1">
      <c r="A817" s="88">
        <v>493</v>
      </c>
      <c r="B817" s="88">
        <v>493057248</v>
      </c>
      <c r="C817" s="87" t="s">
        <v>609</v>
      </c>
      <c r="D817" s="88">
        <v>57</v>
      </c>
      <c r="E817" s="89" t="s">
        <v>14</v>
      </c>
      <c r="F817" s="88">
        <v>248</v>
      </c>
      <c r="G817" s="87" t="s">
        <v>19</v>
      </c>
      <c r="H817" s="104">
        <v>22</v>
      </c>
      <c r="I817" s="90">
        <v>18790</v>
      </c>
      <c r="J817" s="90">
        <v>1008</v>
      </c>
      <c r="K817" s="90">
        <v>0</v>
      </c>
      <c r="L817" s="90">
        <v>1088</v>
      </c>
      <c r="M817" s="90">
        <v>20886</v>
      </c>
      <c r="N817" s="87"/>
      <c r="O817" s="90">
        <f t="shared" si="24"/>
        <v>742.18282707809703</v>
      </c>
      <c r="P817" s="90">
        <f t="shared" si="25"/>
        <v>2038.4557694143805</v>
      </c>
    </row>
    <row r="818" spans="1:16" hidden="1">
      <c r="A818" s="88">
        <v>493</v>
      </c>
      <c r="B818" s="88">
        <v>493057274</v>
      </c>
      <c r="C818" s="87" t="s">
        <v>609</v>
      </c>
      <c r="D818" s="88">
        <v>57</v>
      </c>
      <c r="E818" s="89" t="s">
        <v>14</v>
      </c>
      <c r="F818" s="88">
        <v>274</v>
      </c>
      <c r="G818" s="87" t="s">
        <v>62</v>
      </c>
      <c r="H818" s="104">
        <v>2</v>
      </c>
      <c r="I818" s="90">
        <v>19340</v>
      </c>
      <c r="J818" s="90">
        <v>7854</v>
      </c>
      <c r="K818" s="90">
        <v>0</v>
      </c>
      <c r="L818" s="90">
        <v>1088</v>
      </c>
      <c r="M818" s="90">
        <v>28282</v>
      </c>
      <c r="N818" s="87"/>
      <c r="O818" s="90">
        <f t="shared" si="24"/>
        <v>4276.7645073067324</v>
      </c>
      <c r="P818" s="90">
        <f t="shared" si="25"/>
        <v>9349.8236508381888</v>
      </c>
    </row>
    <row r="819" spans="1:16" hidden="1">
      <c r="A819" s="88">
        <v>494</v>
      </c>
      <c r="B819" s="88">
        <v>494093031</v>
      </c>
      <c r="C819" s="87" t="s">
        <v>296</v>
      </c>
      <c r="D819" s="88">
        <v>93</v>
      </c>
      <c r="E819" s="89" t="s">
        <v>15</v>
      </c>
      <c r="F819" s="88">
        <v>31</v>
      </c>
      <c r="G819" s="87" t="s">
        <v>80</v>
      </c>
      <c r="H819" s="104">
        <v>2</v>
      </c>
      <c r="I819" s="90">
        <v>12042.119718280468</v>
      </c>
      <c r="J819" s="90">
        <v>6439</v>
      </c>
      <c r="K819" s="90">
        <v>0</v>
      </c>
      <c r="L819" s="90">
        <v>1088</v>
      </c>
      <c r="M819" s="90">
        <v>19569.119718280468</v>
      </c>
      <c r="N819" s="87"/>
      <c r="O819" s="90">
        <f t="shared" si="24"/>
        <v>3188.8655248738323</v>
      </c>
      <c r="P819" s="90">
        <f t="shared" si="25"/>
        <v>6439.2299027563749</v>
      </c>
    </row>
    <row r="820" spans="1:16" hidden="1">
      <c r="A820" s="88">
        <v>494</v>
      </c>
      <c r="B820" s="88">
        <v>494093035</v>
      </c>
      <c r="C820" s="87" t="s">
        <v>296</v>
      </c>
      <c r="D820" s="88">
        <v>93</v>
      </c>
      <c r="E820" s="89" t="s">
        <v>15</v>
      </c>
      <c r="F820" s="88">
        <v>35</v>
      </c>
      <c r="G820" s="87" t="s">
        <v>12</v>
      </c>
      <c r="H820" s="104">
        <v>3</v>
      </c>
      <c r="I820" s="90">
        <v>17196</v>
      </c>
      <c r="J820" s="90">
        <v>6666</v>
      </c>
      <c r="K820" s="90">
        <v>0</v>
      </c>
      <c r="L820" s="90">
        <v>1088</v>
      </c>
      <c r="M820" s="90">
        <v>24950</v>
      </c>
      <c r="N820" s="87"/>
      <c r="O820" s="90">
        <f t="shared" si="24"/>
        <v>2793.1976137534584</v>
      </c>
      <c r="P820" s="90">
        <f t="shared" si="25"/>
        <v>7217.5255919452902</v>
      </c>
    </row>
    <row r="821" spans="1:16" hidden="1">
      <c r="A821" s="88">
        <v>494</v>
      </c>
      <c r="B821" s="88">
        <v>494093049</v>
      </c>
      <c r="C821" s="87" t="s">
        <v>296</v>
      </c>
      <c r="D821" s="88">
        <v>93</v>
      </c>
      <c r="E821" s="89" t="s">
        <v>15</v>
      </c>
      <c r="F821" s="88">
        <v>49</v>
      </c>
      <c r="G821" s="87" t="s">
        <v>76</v>
      </c>
      <c r="H821" s="104">
        <v>2</v>
      </c>
      <c r="I821" s="90">
        <v>16521</v>
      </c>
      <c r="J821" s="90">
        <v>20896</v>
      </c>
      <c r="K821" s="90">
        <v>0</v>
      </c>
      <c r="L821" s="90">
        <v>1088</v>
      </c>
      <c r="M821" s="90">
        <v>38505</v>
      </c>
      <c r="N821" s="87"/>
      <c r="O821" s="90">
        <f t="shared" si="24"/>
        <v>19225.201034500831</v>
      </c>
      <c r="P821" s="90">
        <f t="shared" si="25"/>
        <v>20908.035911545318</v>
      </c>
    </row>
    <row r="822" spans="1:16" hidden="1">
      <c r="A822" s="88">
        <v>494</v>
      </c>
      <c r="B822" s="88">
        <v>494093056</v>
      </c>
      <c r="C822" s="87" t="s">
        <v>296</v>
      </c>
      <c r="D822" s="88">
        <v>93</v>
      </c>
      <c r="E822" s="89" t="s">
        <v>15</v>
      </c>
      <c r="F822" s="88">
        <v>56</v>
      </c>
      <c r="G822" s="87" t="s">
        <v>139</v>
      </c>
      <c r="H822" s="104">
        <v>1</v>
      </c>
      <c r="I822" s="90">
        <v>10055</v>
      </c>
      <c r="J822" s="90">
        <v>3831</v>
      </c>
      <c r="K822" s="90">
        <v>0</v>
      </c>
      <c r="L822" s="90">
        <v>1088</v>
      </c>
      <c r="M822" s="90">
        <v>14974</v>
      </c>
      <c r="N822" s="87"/>
      <c r="O822" s="90">
        <f t="shared" si="24"/>
        <v>1593.5865039106466</v>
      </c>
      <c r="P822" s="90">
        <f t="shared" si="25"/>
        <v>3906.231349444166</v>
      </c>
    </row>
    <row r="823" spans="1:16" hidden="1">
      <c r="A823" s="88">
        <v>494</v>
      </c>
      <c r="B823" s="88">
        <v>494093057</v>
      </c>
      <c r="C823" s="87" t="s">
        <v>296</v>
      </c>
      <c r="D823" s="88">
        <v>93</v>
      </c>
      <c r="E823" s="89" t="s">
        <v>15</v>
      </c>
      <c r="F823" s="88">
        <v>57</v>
      </c>
      <c r="G823" s="87" t="s">
        <v>14</v>
      </c>
      <c r="H823" s="104">
        <v>82</v>
      </c>
      <c r="I823" s="90">
        <v>15773</v>
      </c>
      <c r="J823" s="90">
        <v>466</v>
      </c>
      <c r="K823" s="90">
        <v>0</v>
      </c>
      <c r="L823" s="90">
        <v>1088</v>
      </c>
      <c r="M823" s="90">
        <v>17327</v>
      </c>
      <c r="N823" s="87"/>
      <c r="O823" s="90">
        <f t="shared" si="24"/>
        <v>241.45751369985555</v>
      </c>
      <c r="P823" s="90">
        <f t="shared" si="25"/>
        <v>831.02582706836984</v>
      </c>
    </row>
    <row r="824" spans="1:16" hidden="1">
      <c r="A824" s="88">
        <v>494</v>
      </c>
      <c r="B824" s="88">
        <v>494093071</v>
      </c>
      <c r="C824" s="87" t="s">
        <v>296</v>
      </c>
      <c r="D824" s="88">
        <v>93</v>
      </c>
      <c r="E824" s="89" t="s">
        <v>15</v>
      </c>
      <c r="F824" s="88">
        <v>71</v>
      </c>
      <c r="G824" s="87" t="s">
        <v>225</v>
      </c>
      <c r="H824" s="104">
        <v>2</v>
      </c>
      <c r="I824" s="90">
        <v>12955</v>
      </c>
      <c r="J824" s="90">
        <v>5932</v>
      </c>
      <c r="K824" s="90">
        <v>0</v>
      </c>
      <c r="L824" s="90">
        <v>1088</v>
      </c>
      <c r="M824" s="90">
        <v>19975</v>
      </c>
      <c r="N824" s="87"/>
      <c r="O824" s="90">
        <f t="shared" si="24"/>
        <v>3496.6081575871904</v>
      </c>
      <c r="P824" s="90">
        <f t="shared" si="25"/>
        <v>6731.8317734865414</v>
      </c>
    </row>
    <row r="825" spans="1:16" hidden="1">
      <c r="A825" s="88">
        <v>494</v>
      </c>
      <c r="B825" s="88">
        <v>494093093</v>
      </c>
      <c r="C825" s="87" t="s">
        <v>296</v>
      </c>
      <c r="D825" s="88">
        <v>93</v>
      </c>
      <c r="E825" s="89" t="s">
        <v>15</v>
      </c>
      <c r="F825" s="88">
        <v>93</v>
      </c>
      <c r="G825" s="87" t="s">
        <v>15</v>
      </c>
      <c r="H825" s="104">
        <v>278</v>
      </c>
      <c r="I825" s="90">
        <v>15189</v>
      </c>
      <c r="J825" s="90">
        <v>0</v>
      </c>
      <c r="K825" s="90">
        <v>0</v>
      </c>
      <c r="L825" s="90">
        <v>1088</v>
      </c>
      <c r="M825" s="90">
        <v>16277</v>
      </c>
      <c r="N825" s="87"/>
      <c r="O825" s="90">
        <f t="shared" si="24"/>
        <v>0</v>
      </c>
      <c r="P825" s="90">
        <f t="shared" si="25"/>
        <v>753.49240736103457</v>
      </c>
    </row>
    <row r="826" spans="1:16" hidden="1">
      <c r="A826" s="88">
        <v>494</v>
      </c>
      <c r="B826" s="88">
        <v>494093128</v>
      </c>
      <c r="C826" s="87" t="s">
        <v>296</v>
      </c>
      <c r="D826" s="88">
        <v>93</v>
      </c>
      <c r="E826" s="89" t="s">
        <v>15</v>
      </c>
      <c r="F826" s="88">
        <v>128</v>
      </c>
      <c r="G826" s="87" t="s">
        <v>128</v>
      </c>
      <c r="H826" s="104">
        <v>1</v>
      </c>
      <c r="I826" s="90">
        <v>10432</v>
      </c>
      <c r="J826" s="90">
        <v>1197</v>
      </c>
      <c r="K826" s="90">
        <v>0</v>
      </c>
      <c r="L826" s="90">
        <v>1088</v>
      </c>
      <c r="M826" s="90">
        <v>12717</v>
      </c>
      <c r="N826" s="87"/>
      <c r="O826" s="90">
        <f t="shared" si="24"/>
        <v>0</v>
      </c>
      <c r="P826" s="90">
        <f t="shared" si="25"/>
        <v>938.81394177144648</v>
      </c>
    </row>
    <row r="827" spans="1:16" hidden="1">
      <c r="A827" s="88">
        <v>494</v>
      </c>
      <c r="B827" s="88">
        <v>494093149</v>
      </c>
      <c r="C827" s="87" t="s">
        <v>296</v>
      </c>
      <c r="D827" s="88">
        <v>93</v>
      </c>
      <c r="E827" s="89" t="s">
        <v>15</v>
      </c>
      <c r="F827" s="88">
        <v>149</v>
      </c>
      <c r="G827" s="87" t="s">
        <v>81</v>
      </c>
      <c r="H827" s="104">
        <v>3</v>
      </c>
      <c r="I827" s="90">
        <v>17386.039515521137</v>
      </c>
      <c r="J827" s="90">
        <v>0</v>
      </c>
      <c r="K827" s="90">
        <v>0</v>
      </c>
      <c r="L827" s="90">
        <v>1088</v>
      </c>
      <c r="M827" s="90">
        <v>18474.039515521137</v>
      </c>
      <c r="N827" s="87"/>
      <c r="O827" s="90">
        <f t="shared" si="24"/>
        <v>0</v>
      </c>
      <c r="P827" s="90">
        <f t="shared" si="25"/>
        <v>642.53066588028014</v>
      </c>
    </row>
    <row r="828" spans="1:16" hidden="1">
      <c r="A828" s="88">
        <v>494</v>
      </c>
      <c r="B828" s="88">
        <v>494093163</v>
      </c>
      <c r="C828" s="87" t="s">
        <v>296</v>
      </c>
      <c r="D828" s="88">
        <v>93</v>
      </c>
      <c r="E828" s="89" t="s">
        <v>15</v>
      </c>
      <c r="F828" s="88">
        <v>163</v>
      </c>
      <c r="G828" s="87" t="s">
        <v>17</v>
      </c>
      <c r="H828" s="104">
        <v>18</v>
      </c>
      <c r="I828" s="90">
        <v>16182</v>
      </c>
      <c r="J828" s="90">
        <v>0</v>
      </c>
      <c r="K828" s="90">
        <v>0</v>
      </c>
      <c r="L828" s="90">
        <v>1088</v>
      </c>
      <c r="M828" s="90">
        <v>17270</v>
      </c>
      <c r="N828" s="87"/>
      <c r="O828" s="90">
        <f t="shared" si="24"/>
        <v>0</v>
      </c>
      <c r="P828" s="90">
        <f t="shared" si="25"/>
        <v>683.50452292134287</v>
      </c>
    </row>
    <row r="829" spans="1:16" hidden="1">
      <c r="A829" s="88">
        <v>494</v>
      </c>
      <c r="B829" s="88">
        <v>494093165</v>
      </c>
      <c r="C829" s="87" t="s">
        <v>296</v>
      </c>
      <c r="D829" s="88">
        <v>93</v>
      </c>
      <c r="E829" s="89" t="s">
        <v>15</v>
      </c>
      <c r="F829" s="88">
        <v>165</v>
      </c>
      <c r="G829" s="87" t="s">
        <v>18</v>
      </c>
      <c r="H829" s="104">
        <v>43</v>
      </c>
      <c r="I829" s="90">
        <v>14857</v>
      </c>
      <c r="J829" s="90">
        <v>347</v>
      </c>
      <c r="K829" s="90">
        <v>0</v>
      </c>
      <c r="L829" s="90">
        <v>1088</v>
      </c>
      <c r="M829" s="90">
        <v>16292</v>
      </c>
      <c r="N829" s="87"/>
      <c r="O829" s="90">
        <f t="shared" si="24"/>
        <v>0</v>
      </c>
      <c r="P829" s="90">
        <f t="shared" si="25"/>
        <v>822.34814265579735</v>
      </c>
    </row>
    <row r="830" spans="1:16" hidden="1">
      <c r="A830" s="88">
        <v>494</v>
      </c>
      <c r="B830" s="88">
        <v>494093176</v>
      </c>
      <c r="C830" s="87" t="s">
        <v>296</v>
      </c>
      <c r="D830" s="88">
        <v>93</v>
      </c>
      <c r="E830" s="89" t="s">
        <v>15</v>
      </c>
      <c r="F830" s="88">
        <v>176</v>
      </c>
      <c r="G830" s="87" t="s">
        <v>82</v>
      </c>
      <c r="H830" s="104">
        <v>13</v>
      </c>
      <c r="I830" s="90">
        <v>16605</v>
      </c>
      <c r="J830" s="90">
        <v>7111</v>
      </c>
      <c r="K830" s="90">
        <v>0</v>
      </c>
      <c r="L830" s="90">
        <v>1088</v>
      </c>
      <c r="M830" s="90">
        <v>24804</v>
      </c>
      <c r="N830" s="87"/>
      <c r="O830" s="90">
        <f t="shared" si="24"/>
        <v>2196.3833166013392</v>
      </c>
      <c r="P830" s="90">
        <f t="shared" si="25"/>
        <v>8259.6322106292901</v>
      </c>
    </row>
    <row r="831" spans="1:16" hidden="1">
      <c r="A831" s="88">
        <v>494</v>
      </c>
      <c r="B831" s="88">
        <v>494093178</v>
      </c>
      <c r="C831" s="87" t="s">
        <v>296</v>
      </c>
      <c r="D831" s="88">
        <v>93</v>
      </c>
      <c r="E831" s="89" t="s">
        <v>15</v>
      </c>
      <c r="F831" s="88">
        <v>178</v>
      </c>
      <c r="G831" s="87" t="s">
        <v>226</v>
      </c>
      <c r="H831" s="104">
        <v>2</v>
      </c>
      <c r="I831" s="90">
        <v>10244</v>
      </c>
      <c r="J831" s="90">
        <v>2185</v>
      </c>
      <c r="K831" s="90">
        <v>0</v>
      </c>
      <c r="L831" s="90">
        <v>1088</v>
      </c>
      <c r="M831" s="90">
        <v>13517</v>
      </c>
      <c r="N831" s="87"/>
      <c r="O831" s="90">
        <f t="shared" si="24"/>
        <v>315.13363006562395</v>
      </c>
      <c r="P831" s="90">
        <f t="shared" si="25"/>
        <v>2202.1958031168306</v>
      </c>
    </row>
    <row r="832" spans="1:16" hidden="1">
      <c r="A832" s="88">
        <v>494</v>
      </c>
      <c r="B832" s="88">
        <v>494093181</v>
      </c>
      <c r="C832" s="87" t="s">
        <v>296</v>
      </c>
      <c r="D832" s="88">
        <v>93</v>
      </c>
      <c r="E832" s="89" t="s">
        <v>15</v>
      </c>
      <c r="F832" s="88">
        <v>181</v>
      </c>
      <c r="G832" s="87" t="s">
        <v>83</v>
      </c>
      <c r="H832" s="104">
        <v>5</v>
      </c>
      <c r="I832" s="90">
        <v>17087</v>
      </c>
      <c r="J832" s="90">
        <v>540</v>
      </c>
      <c r="K832" s="90">
        <v>0</v>
      </c>
      <c r="L832" s="90">
        <v>1088</v>
      </c>
      <c r="M832" s="90">
        <v>18715</v>
      </c>
      <c r="N832" s="87"/>
      <c r="O832" s="90">
        <f t="shared" si="24"/>
        <v>0</v>
      </c>
      <c r="P832" s="90">
        <f t="shared" si="25"/>
        <v>1152.431962773353</v>
      </c>
    </row>
    <row r="833" spans="1:16" hidden="1">
      <c r="A833" s="88">
        <v>494</v>
      </c>
      <c r="B833" s="88">
        <v>494093229</v>
      </c>
      <c r="C833" s="87" t="s">
        <v>296</v>
      </c>
      <c r="D833" s="88">
        <v>93</v>
      </c>
      <c r="E833" s="89" t="s">
        <v>15</v>
      </c>
      <c r="F833" s="88">
        <v>229</v>
      </c>
      <c r="G833" s="87" t="s">
        <v>101</v>
      </c>
      <c r="H833" s="104">
        <v>7</v>
      </c>
      <c r="I833" s="90">
        <v>18290</v>
      </c>
      <c r="J833" s="90">
        <v>1781</v>
      </c>
      <c r="K833" s="90">
        <v>0</v>
      </c>
      <c r="L833" s="90">
        <v>1088</v>
      </c>
      <c r="M833" s="90">
        <v>21159</v>
      </c>
      <c r="N833" s="87"/>
      <c r="O833" s="90">
        <f t="shared" si="24"/>
        <v>1225.210189312791</v>
      </c>
      <c r="P833" s="90">
        <f t="shared" si="25"/>
        <v>3502.7707249217929</v>
      </c>
    </row>
    <row r="834" spans="1:16" hidden="1">
      <c r="A834" s="88">
        <v>494</v>
      </c>
      <c r="B834" s="88">
        <v>494093248</v>
      </c>
      <c r="C834" s="87" t="s">
        <v>296</v>
      </c>
      <c r="D834" s="88">
        <v>93</v>
      </c>
      <c r="E834" s="89" t="s">
        <v>15</v>
      </c>
      <c r="F834" s="88">
        <v>248</v>
      </c>
      <c r="G834" s="87" t="s">
        <v>19</v>
      </c>
      <c r="H834" s="104">
        <v>297</v>
      </c>
      <c r="I834" s="90">
        <v>15431</v>
      </c>
      <c r="J834" s="90">
        <v>828</v>
      </c>
      <c r="K834" s="90">
        <v>0</v>
      </c>
      <c r="L834" s="90">
        <v>1088</v>
      </c>
      <c r="M834" s="90">
        <v>17347</v>
      </c>
      <c r="N834" s="87"/>
      <c r="O834" s="90">
        <f t="shared" si="24"/>
        <v>609.5062908271484</v>
      </c>
      <c r="P834" s="90">
        <f t="shared" si="25"/>
        <v>1674.0506108479676</v>
      </c>
    </row>
    <row r="835" spans="1:16" hidden="1">
      <c r="A835" s="88">
        <v>494</v>
      </c>
      <c r="B835" s="88">
        <v>494093262</v>
      </c>
      <c r="C835" s="87" t="s">
        <v>296</v>
      </c>
      <c r="D835" s="88">
        <v>93</v>
      </c>
      <c r="E835" s="89" t="s">
        <v>15</v>
      </c>
      <c r="F835" s="88">
        <v>262</v>
      </c>
      <c r="G835" s="87" t="s">
        <v>20</v>
      </c>
      <c r="H835" s="104">
        <v>12</v>
      </c>
      <c r="I835" s="90">
        <v>14591</v>
      </c>
      <c r="J835" s="90">
        <v>5903</v>
      </c>
      <c r="K835" s="90">
        <v>0</v>
      </c>
      <c r="L835" s="90">
        <v>1088</v>
      </c>
      <c r="M835" s="90">
        <v>21582</v>
      </c>
      <c r="N835" s="87"/>
      <c r="O835" s="90">
        <f t="shared" si="24"/>
        <v>3206.8429587135615</v>
      </c>
      <c r="P835" s="90">
        <f t="shared" si="25"/>
        <v>6837.6730974833263</v>
      </c>
    </row>
    <row r="836" spans="1:16" hidden="1">
      <c r="A836" s="88">
        <v>494</v>
      </c>
      <c r="B836" s="88">
        <v>494093284</v>
      </c>
      <c r="C836" s="87" t="s">
        <v>296</v>
      </c>
      <c r="D836" s="88">
        <v>93</v>
      </c>
      <c r="E836" s="89" t="s">
        <v>15</v>
      </c>
      <c r="F836" s="88">
        <v>284</v>
      </c>
      <c r="G836" s="87" t="s">
        <v>146</v>
      </c>
      <c r="H836" s="104">
        <v>3</v>
      </c>
      <c r="I836" s="90">
        <v>11312</v>
      </c>
      <c r="J836" s="90">
        <v>5015</v>
      </c>
      <c r="K836" s="90">
        <v>0</v>
      </c>
      <c r="L836" s="90">
        <v>1088</v>
      </c>
      <c r="M836" s="90">
        <v>17415</v>
      </c>
      <c r="N836" s="87"/>
      <c r="O836" s="90">
        <f t="shared" si="24"/>
        <v>2776.7096358599392</v>
      </c>
      <c r="P836" s="90">
        <f t="shared" si="25"/>
        <v>5004.4832819056955</v>
      </c>
    </row>
    <row r="837" spans="1:16" hidden="1">
      <c r="A837" s="88">
        <v>494</v>
      </c>
      <c r="B837" s="88">
        <v>494093291</v>
      </c>
      <c r="C837" s="87" t="s">
        <v>296</v>
      </c>
      <c r="D837" s="88">
        <v>93</v>
      </c>
      <c r="E837" s="89" t="s">
        <v>15</v>
      </c>
      <c r="F837" s="88">
        <v>291</v>
      </c>
      <c r="G837" s="87" t="s">
        <v>103</v>
      </c>
      <c r="H837" s="104">
        <v>2</v>
      </c>
      <c r="I837" s="90">
        <v>15581</v>
      </c>
      <c r="J837" s="90">
        <v>6541</v>
      </c>
      <c r="K837" s="90">
        <v>0</v>
      </c>
      <c r="L837" s="90">
        <v>1088</v>
      </c>
      <c r="M837" s="90">
        <v>23210</v>
      </c>
      <c r="N837" s="87"/>
      <c r="O837" s="90">
        <f t="shared" si="24"/>
        <v>5256.1180410089692</v>
      </c>
      <c r="P837" s="90">
        <f t="shared" si="25"/>
        <v>9514.6182299335705</v>
      </c>
    </row>
    <row r="838" spans="1:16" hidden="1">
      <c r="A838" s="88">
        <v>494</v>
      </c>
      <c r="B838" s="88">
        <v>494093293</v>
      </c>
      <c r="C838" s="87" t="s">
        <v>296</v>
      </c>
      <c r="D838" s="88">
        <v>93</v>
      </c>
      <c r="E838" s="89" t="s">
        <v>15</v>
      </c>
      <c r="F838" s="88">
        <v>293</v>
      </c>
      <c r="G838" s="87" t="s">
        <v>177</v>
      </c>
      <c r="H838" s="104">
        <v>1</v>
      </c>
      <c r="I838" s="90">
        <v>17252</v>
      </c>
      <c r="J838" s="90">
        <v>754</v>
      </c>
      <c r="K838" s="90">
        <v>0</v>
      </c>
      <c r="L838" s="90">
        <v>1088</v>
      </c>
      <c r="M838" s="90">
        <v>19094</v>
      </c>
      <c r="N838" s="87"/>
      <c r="O838" s="90">
        <f t="shared" si="24"/>
        <v>0</v>
      </c>
      <c r="P838" s="90">
        <f t="shared" si="25"/>
        <v>1481.5243191999471</v>
      </c>
    </row>
    <row r="839" spans="1:16" hidden="1">
      <c r="A839" s="88">
        <v>494</v>
      </c>
      <c r="B839" s="88">
        <v>494093346</v>
      </c>
      <c r="C839" s="87" t="s">
        <v>296</v>
      </c>
      <c r="D839" s="88">
        <v>93</v>
      </c>
      <c r="E839" s="89" t="s">
        <v>15</v>
      </c>
      <c r="F839" s="88">
        <v>346</v>
      </c>
      <c r="G839" s="87" t="s">
        <v>22</v>
      </c>
      <c r="H839" s="104">
        <v>1</v>
      </c>
      <c r="I839" s="90">
        <v>15559</v>
      </c>
      <c r="J839" s="90">
        <v>2838</v>
      </c>
      <c r="K839" s="90">
        <v>0</v>
      </c>
      <c r="L839" s="90">
        <v>1088</v>
      </c>
      <c r="M839" s="90">
        <v>19485</v>
      </c>
      <c r="N839" s="87"/>
      <c r="O839" s="90">
        <f t="shared" si="24"/>
        <v>301.66586863881093</v>
      </c>
      <c r="P839" s="90">
        <f t="shared" si="25"/>
        <v>3031.7178923757565</v>
      </c>
    </row>
    <row r="840" spans="1:16" hidden="1">
      <c r="A840" s="88">
        <v>494</v>
      </c>
      <c r="B840" s="88">
        <v>494093347</v>
      </c>
      <c r="C840" s="87" t="s">
        <v>296</v>
      </c>
      <c r="D840" s="88">
        <v>93</v>
      </c>
      <c r="E840" s="89" t="s">
        <v>15</v>
      </c>
      <c r="F840" s="88">
        <v>347</v>
      </c>
      <c r="G840" s="87" t="s">
        <v>86</v>
      </c>
      <c r="H840" s="104">
        <v>2</v>
      </c>
      <c r="I840" s="90">
        <v>17067</v>
      </c>
      <c r="J840" s="90">
        <v>8813</v>
      </c>
      <c r="K840" s="90">
        <v>0</v>
      </c>
      <c r="L840" s="90">
        <v>1088</v>
      </c>
      <c r="M840" s="90">
        <v>26968</v>
      </c>
      <c r="N840" s="87"/>
      <c r="O840" s="90">
        <f t="shared" si="24"/>
        <v>4936.9200262518498</v>
      </c>
      <c r="P840" s="90">
        <f t="shared" si="25"/>
        <v>8809.2565089717536</v>
      </c>
    </row>
    <row r="841" spans="1:16" hidden="1">
      <c r="A841" s="88">
        <v>496</v>
      </c>
      <c r="B841" s="88">
        <v>496201003</v>
      </c>
      <c r="C841" s="87" t="s">
        <v>297</v>
      </c>
      <c r="D841" s="88">
        <v>201</v>
      </c>
      <c r="E841" s="89" t="s">
        <v>10</v>
      </c>
      <c r="F841" s="88">
        <v>3</v>
      </c>
      <c r="G841" s="87" t="s">
        <v>514</v>
      </c>
      <c r="H841" s="104">
        <v>1</v>
      </c>
      <c r="I841" s="90">
        <v>12089.715302013421</v>
      </c>
      <c r="J841" s="90">
        <v>2223</v>
      </c>
      <c r="K841" s="90">
        <v>0</v>
      </c>
      <c r="L841" s="90">
        <v>1088</v>
      </c>
      <c r="M841" s="90">
        <v>15400.715302013421</v>
      </c>
      <c r="N841" s="87"/>
      <c r="O841" s="90">
        <f t="shared" si="24"/>
        <v>1291.3094035674167</v>
      </c>
      <c r="P841" s="90">
        <f t="shared" si="25"/>
        <v>2451.1705477014293</v>
      </c>
    </row>
    <row r="842" spans="1:16" hidden="1">
      <c r="A842" s="88">
        <v>496</v>
      </c>
      <c r="B842" s="88">
        <v>496201072</v>
      </c>
      <c r="C842" s="87" t="s">
        <v>297</v>
      </c>
      <c r="D842" s="88">
        <v>201</v>
      </c>
      <c r="E842" s="89" t="s">
        <v>10</v>
      </c>
      <c r="F842" s="88">
        <v>72</v>
      </c>
      <c r="G842" s="87" t="s">
        <v>289</v>
      </c>
      <c r="H842" s="104">
        <v>4</v>
      </c>
      <c r="I842" s="90">
        <v>13080</v>
      </c>
      <c r="J842" s="90">
        <v>3970</v>
      </c>
      <c r="K842" s="90">
        <v>0</v>
      </c>
      <c r="L842" s="90">
        <v>1088</v>
      </c>
      <c r="M842" s="90">
        <v>18138</v>
      </c>
      <c r="N842" s="87"/>
      <c r="O842" s="90">
        <f t="shared" ref="O842:O905" si="26">IF(VLOOKUP($F842,rabovefnd,16)&lt;100,0,((VLOOKUP($F842,rabovefnd,16)/100*$I842)-$I842))</f>
        <v>1048.4520575401675</v>
      </c>
      <c r="P842" s="90">
        <f t="shared" ref="P842:P905" si="27">IF(VLOOKUP($F842,rabovefnd,17)&lt;100,0,((VLOOKUP($F842,rabovefnd,17)/100*$I842)-$I842))</f>
        <v>3970.0845994375522</v>
      </c>
    </row>
    <row r="843" spans="1:16" hidden="1">
      <c r="A843" s="88">
        <v>496</v>
      </c>
      <c r="B843" s="88">
        <v>496201095</v>
      </c>
      <c r="C843" s="87" t="s">
        <v>297</v>
      </c>
      <c r="D843" s="88">
        <v>201</v>
      </c>
      <c r="E843" s="89" t="s">
        <v>10</v>
      </c>
      <c r="F843" s="88">
        <v>95</v>
      </c>
      <c r="G843" s="87" t="s">
        <v>288</v>
      </c>
      <c r="H843" s="104">
        <v>6</v>
      </c>
      <c r="I843" s="90">
        <v>15831</v>
      </c>
      <c r="J843" s="90">
        <v>0</v>
      </c>
      <c r="K843" s="90">
        <v>0</v>
      </c>
      <c r="L843" s="90">
        <v>1088</v>
      </c>
      <c r="M843" s="90">
        <v>16919</v>
      </c>
      <c r="N843" s="87"/>
      <c r="O843" s="90">
        <f t="shared" si="26"/>
        <v>0</v>
      </c>
      <c r="P843" s="90">
        <f t="shared" si="27"/>
        <v>196.39464530553232</v>
      </c>
    </row>
    <row r="844" spans="1:16" hidden="1">
      <c r="A844" s="88">
        <v>496</v>
      </c>
      <c r="B844" s="88">
        <v>496201201</v>
      </c>
      <c r="C844" s="87" t="s">
        <v>297</v>
      </c>
      <c r="D844" s="88">
        <v>201</v>
      </c>
      <c r="E844" s="89" t="s">
        <v>10</v>
      </c>
      <c r="F844" s="88">
        <v>201</v>
      </c>
      <c r="G844" s="87" t="s">
        <v>10</v>
      </c>
      <c r="H844" s="104">
        <v>488</v>
      </c>
      <c r="I844" s="90">
        <v>15506</v>
      </c>
      <c r="J844" s="90">
        <v>278</v>
      </c>
      <c r="K844" s="90">
        <v>468.28483606557376</v>
      </c>
      <c r="L844" s="90">
        <v>1088</v>
      </c>
      <c r="M844" s="90">
        <v>17340.284836065573</v>
      </c>
      <c r="N844" s="87"/>
      <c r="O844" s="90">
        <f t="shared" si="26"/>
        <v>0</v>
      </c>
      <c r="P844" s="90">
        <f t="shared" si="27"/>
        <v>543.07887661726636</v>
      </c>
    </row>
    <row r="845" spans="1:16" hidden="1">
      <c r="A845" s="88">
        <v>496</v>
      </c>
      <c r="B845" s="88">
        <v>496201331</v>
      </c>
      <c r="C845" s="87" t="s">
        <v>297</v>
      </c>
      <c r="D845" s="88">
        <v>201</v>
      </c>
      <c r="E845" s="89" t="s">
        <v>10</v>
      </c>
      <c r="F845" s="88">
        <v>331</v>
      </c>
      <c r="G845" s="87" t="s">
        <v>292</v>
      </c>
      <c r="H845" s="104">
        <v>1</v>
      </c>
      <c r="I845" s="90">
        <v>12569.268859364875</v>
      </c>
      <c r="J845" s="90">
        <v>4454</v>
      </c>
      <c r="K845" s="90">
        <v>0</v>
      </c>
      <c r="L845" s="90">
        <v>1088</v>
      </c>
      <c r="M845" s="90">
        <v>18111.268859364875</v>
      </c>
      <c r="N845" s="87"/>
      <c r="O845" s="90">
        <f t="shared" si="26"/>
        <v>1426.4514261745335</v>
      </c>
      <c r="P845" s="90">
        <f t="shared" si="27"/>
        <v>4458.4880661550269</v>
      </c>
    </row>
    <row r="846" spans="1:16" hidden="1">
      <c r="A846" s="88">
        <v>497</v>
      </c>
      <c r="B846" s="88">
        <v>497117005</v>
      </c>
      <c r="C846" s="87" t="s">
        <v>299</v>
      </c>
      <c r="D846" s="88">
        <v>117</v>
      </c>
      <c r="E846" s="89" t="s">
        <v>36</v>
      </c>
      <c r="F846" s="88">
        <v>5</v>
      </c>
      <c r="G846" s="87" t="s">
        <v>153</v>
      </c>
      <c r="H846" s="104">
        <v>7</v>
      </c>
      <c r="I846" s="90">
        <v>12019</v>
      </c>
      <c r="J846" s="90">
        <v>5614</v>
      </c>
      <c r="K846" s="90">
        <v>0</v>
      </c>
      <c r="L846" s="90">
        <v>1088</v>
      </c>
      <c r="M846" s="90">
        <v>18721</v>
      </c>
      <c r="N846" s="87"/>
      <c r="O846" s="90">
        <f t="shared" si="26"/>
        <v>2216.141701094215</v>
      </c>
      <c r="P846" s="90">
        <f t="shared" si="27"/>
        <v>5936.0275774231304</v>
      </c>
    </row>
    <row r="847" spans="1:16" hidden="1">
      <c r="A847" s="88">
        <v>497</v>
      </c>
      <c r="B847" s="88">
        <v>497117008</v>
      </c>
      <c r="C847" s="87" t="s">
        <v>299</v>
      </c>
      <c r="D847" s="88">
        <v>117</v>
      </c>
      <c r="E847" s="89" t="s">
        <v>36</v>
      </c>
      <c r="F847" s="88">
        <v>8</v>
      </c>
      <c r="G847" s="87" t="s">
        <v>192</v>
      </c>
      <c r="H847" s="104">
        <v>77</v>
      </c>
      <c r="I847" s="90">
        <v>10930</v>
      </c>
      <c r="J847" s="90">
        <v>11308</v>
      </c>
      <c r="K847" s="90">
        <v>0</v>
      </c>
      <c r="L847" s="90">
        <v>1088</v>
      </c>
      <c r="M847" s="90">
        <v>23326</v>
      </c>
      <c r="N847" s="87"/>
      <c r="O847" s="90">
        <f t="shared" si="26"/>
        <v>8554.3428535502971</v>
      </c>
      <c r="P847" s="90">
        <f t="shared" si="27"/>
        <v>11523.307470109856</v>
      </c>
    </row>
    <row r="848" spans="1:16" hidden="1">
      <c r="A848" s="88">
        <v>497</v>
      </c>
      <c r="B848" s="88">
        <v>497117024</v>
      </c>
      <c r="C848" s="87" t="s">
        <v>299</v>
      </c>
      <c r="D848" s="88">
        <v>117</v>
      </c>
      <c r="E848" s="89" t="s">
        <v>36</v>
      </c>
      <c r="F848" s="88">
        <v>24</v>
      </c>
      <c r="G848" s="87" t="s">
        <v>34</v>
      </c>
      <c r="H848" s="104">
        <v>23</v>
      </c>
      <c r="I848" s="90">
        <v>11636</v>
      </c>
      <c r="J848" s="90">
        <v>3070</v>
      </c>
      <c r="K848" s="90">
        <v>0</v>
      </c>
      <c r="L848" s="90">
        <v>1088</v>
      </c>
      <c r="M848" s="90">
        <v>15794</v>
      </c>
      <c r="N848" s="87"/>
      <c r="O848" s="90">
        <f t="shared" si="26"/>
        <v>829.28629629518764</v>
      </c>
      <c r="P848" s="90">
        <f t="shared" si="27"/>
        <v>3068.0705640180804</v>
      </c>
    </row>
    <row r="849" spans="1:16" hidden="1">
      <c r="A849" s="88">
        <v>497</v>
      </c>
      <c r="B849" s="88">
        <v>497117061</v>
      </c>
      <c r="C849" s="87" t="s">
        <v>299</v>
      </c>
      <c r="D849" s="88">
        <v>117</v>
      </c>
      <c r="E849" s="89" t="s">
        <v>36</v>
      </c>
      <c r="F849" s="88">
        <v>61</v>
      </c>
      <c r="G849" s="87" t="s">
        <v>154</v>
      </c>
      <c r="H849" s="104">
        <v>22</v>
      </c>
      <c r="I849" s="90">
        <v>12979</v>
      </c>
      <c r="J849" s="90">
        <v>805</v>
      </c>
      <c r="K849" s="90">
        <v>0</v>
      </c>
      <c r="L849" s="90">
        <v>1088</v>
      </c>
      <c r="M849" s="90">
        <v>14872</v>
      </c>
      <c r="N849" s="87"/>
      <c r="O849" s="90">
        <f t="shared" si="26"/>
        <v>214.3230186275905</v>
      </c>
      <c r="P849" s="90">
        <f t="shared" si="27"/>
        <v>936.61325386456519</v>
      </c>
    </row>
    <row r="850" spans="1:16" hidden="1">
      <c r="A850" s="88">
        <v>497</v>
      </c>
      <c r="B850" s="88">
        <v>497117074</v>
      </c>
      <c r="C850" s="87" t="s">
        <v>299</v>
      </c>
      <c r="D850" s="88">
        <v>117</v>
      </c>
      <c r="E850" s="89" t="s">
        <v>36</v>
      </c>
      <c r="F850" s="88">
        <v>74</v>
      </c>
      <c r="G850" s="87" t="s">
        <v>301</v>
      </c>
      <c r="H850" s="104">
        <v>7</v>
      </c>
      <c r="I850" s="90">
        <v>11285</v>
      </c>
      <c r="J850" s="90">
        <v>10349</v>
      </c>
      <c r="K850" s="90">
        <v>0</v>
      </c>
      <c r="L850" s="90">
        <v>1088</v>
      </c>
      <c r="M850" s="90">
        <v>22722</v>
      </c>
      <c r="N850" s="87"/>
      <c r="O850" s="90">
        <f t="shared" si="26"/>
        <v>3930.6744033011801</v>
      </c>
      <c r="P850" s="90">
        <f t="shared" si="27"/>
        <v>10347.838587125534</v>
      </c>
    </row>
    <row r="851" spans="1:16" hidden="1">
      <c r="A851" s="88">
        <v>497</v>
      </c>
      <c r="B851" s="88">
        <v>497117086</v>
      </c>
      <c r="C851" s="87" t="s">
        <v>299</v>
      </c>
      <c r="D851" s="88">
        <v>117</v>
      </c>
      <c r="E851" s="89" t="s">
        <v>36</v>
      </c>
      <c r="F851" s="88">
        <v>86</v>
      </c>
      <c r="G851" s="87" t="s">
        <v>191</v>
      </c>
      <c r="H851" s="104">
        <v>25</v>
      </c>
      <c r="I851" s="90">
        <v>11583</v>
      </c>
      <c r="J851" s="90">
        <v>1685</v>
      </c>
      <c r="K851" s="90">
        <v>0</v>
      </c>
      <c r="L851" s="90">
        <v>1088</v>
      </c>
      <c r="M851" s="90">
        <v>14356</v>
      </c>
      <c r="N851" s="87"/>
      <c r="O851" s="90">
        <f t="shared" si="26"/>
        <v>879.99084047985343</v>
      </c>
      <c r="P851" s="90">
        <f t="shared" si="27"/>
        <v>2186.970721163756</v>
      </c>
    </row>
    <row r="852" spans="1:16" hidden="1">
      <c r="A852" s="88">
        <v>497</v>
      </c>
      <c r="B852" s="88">
        <v>497117087</v>
      </c>
      <c r="C852" s="87" t="s">
        <v>299</v>
      </c>
      <c r="D852" s="88">
        <v>117</v>
      </c>
      <c r="E852" s="89" t="s">
        <v>36</v>
      </c>
      <c r="F852" s="88">
        <v>87</v>
      </c>
      <c r="G852" s="87" t="s">
        <v>155</v>
      </c>
      <c r="H852" s="104">
        <v>4</v>
      </c>
      <c r="I852" s="90">
        <v>10115</v>
      </c>
      <c r="J852" s="90">
        <v>4375</v>
      </c>
      <c r="K852" s="90">
        <v>0</v>
      </c>
      <c r="L852" s="90">
        <v>1088</v>
      </c>
      <c r="M852" s="90">
        <v>15578</v>
      </c>
      <c r="N852" s="87"/>
      <c r="O852" s="90">
        <f t="shared" si="26"/>
        <v>2247.0111213726723</v>
      </c>
      <c r="P852" s="90">
        <f t="shared" si="27"/>
        <v>4374.7621389231554</v>
      </c>
    </row>
    <row r="853" spans="1:16" hidden="1">
      <c r="A853" s="88">
        <v>497</v>
      </c>
      <c r="B853" s="88">
        <v>497117111</v>
      </c>
      <c r="C853" s="87" t="s">
        <v>299</v>
      </c>
      <c r="D853" s="88">
        <v>117</v>
      </c>
      <c r="E853" s="89" t="s">
        <v>36</v>
      </c>
      <c r="F853" s="88">
        <v>111</v>
      </c>
      <c r="G853" s="87" t="s">
        <v>245</v>
      </c>
      <c r="H853" s="104">
        <v>9</v>
      </c>
      <c r="I853" s="90">
        <v>10657</v>
      </c>
      <c r="J853" s="90">
        <v>2480</v>
      </c>
      <c r="K853" s="90">
        <v>0</v>
      </c>
      <c r="L853" s="90">
        <v>1088</v>
      </c>
      <c r="M853" s="90">
        <v>14225</v>
      </c>
      <c r="N853" s="87"/>
      <c r="O853" s="90">
        <f t="shared" si="26"/>
        <v>1143.5608137583076</v>
      </c>
      <c r="P853" s="90">
        <f t="shared" si="27"/>
        <v>4492.089807331442</v>
      </c>
    </row>
    <row r="854" spans="1:16" hidden="1">
      <c r="A854" s="88">
        <v>497</v>
      </c>
      <c r="B854" s="88">
        <v>497117114</v>
      </c>
      <c r="C854" s="87" t="s">
        <v>299</v>
      </c>
      <c r="D854" s="88">
        <v>117</v>
      </c>
      <c r="E854" s="89" t="s">
        <v>36</v>
      </c>
      <c r="F854" s="88">
        <v>114</v>
      </c>
      <c r="G854" s="87" t="s">
        <v>33</v>
      </c>
      <c r="H854" s="104">
        <v>17</v>
      </c>
      <c r="I854" s="90">
        <v>12599</v>
      </c>
      <c r="J854" s="90">
        <v>2442</v>
      </c>
      <c r="K854" s="90">
        <v>0</v>
      </c>
      <c r="L854" s="90">
        <v>1088</v>
      </c>
      <c r="M854" s="90">
        <v>16129</v>
      </c>
      <c r="N854" s="87"/>
      <c r="O854" s="90">
        <f t="shared" si="26"/>
        <v>1670.399006536898</v>
      </c>
      <c r="P854" s="90">
        <f t="shared" si="27"/>
        <v>3465.3359640739618</v>
      </c>
    </row>
    <row r="855" spans="1:16" hidden="1">
      <c r="A855" s="88">
        <v>497</v>
      </c>
      <c r="B855" s="88">
        <v>497117117</v>
      </c>
      <c r="C855" s="87" t="s">
        <v>299</v>
      </c>
      <c r="D855" s="88">
        <v>117</v>
      </c>
      <c r="E855" s="89" t="s">
        <v>36</v>
      </c>
      <c r="F855" s="88">
        <v>117</v>
      </c>
      <c r="G855" s="87" t="s">
        <v>36</v>
      </c>
      <c r="H855" s="104">
        <v>32</v>
      </c>
      <c r="I855" s="90">
        <v>10621</v>
      </c>
      <c r="J855" s="90">
        <v>5158</v>
      </c>
      <c r="K855" s="90">
        <v>0</v>
      </c>
      <c r="L855" s="90">
        <v>1088</v>
      </c>
      <c r="M855" s="90">
        <v>16867</v>
      </c>
      <c r="N855" s="87"/>
      <c r="O855" s="90">
        <f t="shared" si="26"/>
        <v>2056.0697569495878</v>
      </c>
      <c r="P855" s="90">
        <f t="shared" si="27"/>
        <v>5155.5315405892106</v>
      </c>
    </row>
    <row r="856" spans="1:16" hidden="1">
      <c r="A856" s="88">
        <v>497</v>
      </c>
      <c r="B856" s="88">
        <v>497117127</v>
      </c>
      <c r="C856" s="87" t="s">
        <v>299</v>
      </c>
      <c r="D856" s="88">
        <v>117</v>
      </c>
      <c r="E856" s="89" t="s">
        <v>36</v>
      </c>
      <c r="F856" s="88">
        <v>127</v>
      </c>
      <c r="G856" s="87" t="s">
        <v>193</v>
      </c>
      <c r="H856" s="104">
        <v>2</v>
      </c>
      <c r="I856" s="90">
        <v>10115</v>
      </c>
      <c r="J856" s="90">
        <v>5174</v>
      </c>
      <c r="K856" s="90">
        <v>0</v>
      </c>
      <c r="L856" s="90">
        <v>1088</v>
      </c>
      <c r="M856" s="90">
        <v>16377</v>
      </c>
      <c r="N856" s="87"/>
      <c r="O856" s="90">
        <f t="shared" si="26"/>
        <v>3486.0241715891116</v>
      </c>
      <c r="P856" s="90">
        <f t="shared" si="27"/>
        <v>5167.7961819334341</v>
      </c>
    </row>
    <row r="857" spans="1:16" hidden="1">
      <c r="A857" s="88">
        <v>497</v>
      </c>
      <c r="B857" s="88">
        <v>497117137</v>
      </c>
      <c r="C857" s="87" t="s">
        <v>299</v>
      </c>
      <c r="D857" s="88">
        <v>117</v>
      </c>
      <c r="E857" s="89" t="s">
        <v>36</v>
      </c>
      <c r="F857" s="88">
        <v>137</v>
      </c>
      <c r="G857" s="87" t="s">
        <v>202</v>
      </c>
      <c r="H857" s="104">
        <v>36</v>
      </c>
      <c r="I857" s="90">
        <v>11940</v>
      </c>
      <c r="J857" s="90">
        <v>0</v>
      </c>
      <c r="K857" s="90">
        <v>0</v>
      </c>
      <c r="L857" s="90">
        <v>1088</v>
      </c>
      <c r="M857" s="90">
        <v>13028</v>
      </c>
      <c r="N857" s="87"/>
      <c r="O857" s="90">
        <f t="shared" si="26"/>
        <v>0</v>
      </c>
      <c r="P857" s="90">
        <f t="shared" si="27"/>
        <v>619.3343803457592</v>
      </c>
    </row>
    <row r="858" spans="1:16" hidden="1">
      <c r="A858" s="88">
        <v>497</v>
      </c>
      <c r="B858" s="88">
        <v>497117159</v>
      </c>
      <c r="C858" s="87" t="s">
        <v>299</v>
      </c>
      <c r="D858" s="88">
        <v>117</v>
      </c>
      <c r="E858" s="89" t="s">
        <v>36</v>
      </c>
      <c r="F858" s="88">
        <v>159</v>
      </c>
      <c r="G858" s="87" t="s">
        <v>156</v>
      </c>
      <c r="H858" s="104">
        <v>6</v>
      </c>
      <c r="I858" s="90">
        <v>10296</v>
      </c>
      <c r="J858" s="90">
        <v>5020</v>
      </c>
      <c r="K858" s="90">
        <v>0</v>
      </c>
      <c r="L858" s="90">
        <v>1088</v>
      </c>
      <c r="M858" s="90">
        <v>16404</v>
      </c>
      <c r="N858" s="87"/>
      <c r="O858" s="90">
        <f t="shared" si="26"/>
        <v>3667.2572792763967</v>
      </c>
      <c r="P858" s="90">
        <f t="shared" si="27"/>
        <v>4971.4556991989393</v>
      </c>
    </row>
    <row r="859" spans="1:16" hidden="1">
      <c r="A859" s="88">
        <v>497</v>
      </c>
      <c r="B859" s="88">
        <v>497117161</v>
      </c>
      <c r="C859" s="87" t="s">
        <v>299</v>
      </c>
      <c r="D859" s="88">
        <v>117</v>
      </c>
      <c r="E859" s="89" t="s">
        <v>36</v>
      </c>
      <c r="F859" s="88">
        <v>161</v>
      </c>
      <c r="G859" s="87" t="s">
        <v>157</v>
      </c>
      <c r="H859" s="104">
        <v>1</v>
      </c>
      <c r="I859" s="90">
        <v>10115</v>
      </c>
      <c r="J859" s="90">
        <v>4264</v>
      </c>
      <c r="K859" s="90">
        <v>0</v>
      </c>
      <c r="L859" s="90">
        <v>1088</v>
      </c>
      <c r="M859" s="90">
        <v>15467</v>
      </c>
      <c r="N859" s="87"/>
      <c r="O859" s="90">
        <f t="shared" si="26"/>
        <v>1470.1405329005484</v>
      </c>
      <c r="P859" s="90">
        <f t="shared" si="27"/>
        <v>4315.1693861622825</v>
      </c>
    </row>
    <row r="860" spans="1:16" hidden="1">
      <c r="A860" s="88">
        <v>497</v>
      </c>
      <c r="B860" s="88">
        <v>497117210</v>
      </c>
      <c r="C860" s="87" t="s">
        <v>299</v>
      </c>
      <c r="D860" s="88">
        <v>117</v>
      </c>
      <c r="E860" s="89" t="s">
        <v>36</v>
      </c>
      <c r="F860" s="88">
        <v>210</v>
      </c>
      <c r="G860" s="87" t="s">
        <v>194</v>
      </c>
      <c r="H860" s="104">
        <v>43</v>
      </c>
      <c r="I860" s="90">
        <v>11443</v>
      </c>
      <c r="J860" s="90">
        <v>4695</v>
      </c>
      <c r="K860" s="90">
        <v>0</v>
      </c>
      <c r="L860" s="90">
        <v>1088</v>
      </c>
      <c r="M860" s="90">
        <v>17226</v>
      </c>
      <c r="N860" s="87"/>
      <c r="O860" s="90">
        <f t="shared" si="26"/>
        <v>1737.3229834861195</v>
      </c>
      <c r="P860" s="90">
        <f t="shared" si="27"/>
        <v>4694.452606571469</v>
      </c>
    </row>
    <row r="861" spans="1:16" hidden="1">
      <c r="A861" s="88">
        <v>497</v>
      </c>
      <c r="B861" s="88">
        <v>497117223</v>
      </c>
      <c r="C861" s="87" t="s">
        <v>299</v>
      </c>
      <c r="D861" s="88">
        <v>117</v>
      </c>
      <c r="E861" s="89" t="s">
        <v>36</v>
      </c>
      <c r="F861" s="88">
        <v>223</v>
      </c>
      <c r="G861" s="87" t="s">
        <v>303</v>
      </c>
      <c r="H861" s="104">
        <v>4</v>
      </c>
      <c r="I861" s="90">
        <v>10102</v>
      </c>
      <c r="J861" s="90">
        <v>1246</v>
      </c>
      <c r="K861" s="90">
        <v>0</v>
      </c>
      <c r="L861" s="90">
        <v>1088</v>
      </c>
      <c r="M861" s="90">
        <v>12436</v>
      </c>
      <c r="N861" s="87"/>
      <c r="O861" s="90">
        <f t="shared" si="26"/>
        <v>365.71127837296444</v>
      </c>
      <c r="P861" s="90">
        <f t="shared" si="27"/>
        <v>1779.1732367249697</v>
      </c>
    </row>
    <row r="862" spans="1:16" hidden="1">
      <c r="A862" s="88">
        <v>497</v>
      </c>
      <c r="B862" s="88">
        <v>497117227</v>
      </c>
      <c r="C862" s="87" t="s">
        <v>299</v>
      </c>
      <c r="D862" s="88">
        <v>117</v>
      </c>
      <c r="E862" s="89" t="s">
        <v>36</v>
      </c>
      <c r="F862" s="88">
        <v>227</v>
      </c>
      <c r="G862" s="87" t="s">
        <v>247</v>
      </c>
      <c r="H862" s="104">
        <v>1</v>
      </c>
      <c r="I862" s="90">
        <v>14071.793831919813</v>
      </c>
      <c r="J862" s="90">
        <v>4054</v>
      </c>
      <c r="K862" s="90">
        <v>0</v>
      </c>
      <c r="L862" s="90">
        <v>1088</v>
      </c>
      <c r="M862" s="90">
        <v>19213.793831919815</v>
      </c>
      <c r="N862" s="87"/>
      <c r="O862" s="90">
        <f t="shared" si="26"/>
        <v>673.33732376986336</v>
      </c>
      <c r="P862" s="90">
        <f t="shared" si="27"/>
        <v>4239.6480564190297</v>
      </c>
    </row>
    <row r="863" spans="1:16" hidden="1">
      <c r="A863" s="88">
        <v>497</v>
      </c>
      <c r="B863" s="88">
        <v>497117272</v>
      </c>
      <c r="C863" s="87" t="s">
        <v>299</v>
      </c>
      <c r="D863" s="88">
        <v>117</v>
      </c>
      <c r="E863" s="89" t="s">
        <v>36</v>
      </c>
      <c r="F863" s="88">
        <v>272</v>
      </c>
      <c r="G863" s="87" t="s">
        <v>305</v>
      </c>
      <c r="H863" s="104">
        <v>3</v>
      </c>
      <c r="I863" s="90">
        <v>10115</v>
      </c>
      <c r="J863" s="90">
        <v>15554</v>
      </c>
      <c r="K863" s="90">
        <v>0</v>
      </c>
      <c r="L863" s="90">
        <v>1088</v>
      </c>
      <c r="M863" s="90">
        <v>26757</v>
      </c>
      <c r="N863" s="87"/>
      <c r="O863" s="90">
        <f t="shared" si="26"/>
        <v>7036.3653123363183</v>
      </c>
      <c r="P863" s="90">
        <f t="shared" si="27"/>
        <v>15549.534425354042</v>
      </c>
    </row>
    <row r="864" spans="1:16" hidden="1">
      <c r="A864" s="88">
        <v>497</v>
      </c>
      <c r="B864" s="88">
        <v>497117275</v>
      </c>
      <c r="C864" s="87" t="s">
        <v>299</v>
      </c>
      <c r="D864" s="88">
        <v>117</v>
      </c>
      <c r="E864" s="89" t="s">
        <v>36</v>
      </c>
      <c r="F864" s="88">
        <v>275</v>
      </c>
      <c r="G864" s="87" t="s">
        <v>195</v>
      </c>
      <c r="H864" s="104">
        <v>5</v>
      </c>
      <c r="I864" s="90">
        <v>12914</v>
      </c>
      <c r="J864" s="90">
        <v>5670</v>
      </c>
      <c r="K864" s="90">
        <v>0</v>
      </c>
      <c r="L864" s="90">
        <v>1088</v>
      </c>
      <c r="M864" s="90">
        <v>19672</v>
      </c>
      <c r="N864" s="87"/>
      <c r="O864" s="90">
        <f t="shared" si="26"/>
        <v>1870.4560274523537</v>
      </c>
      <c r="P864" s="90">
        <f t="shared" si="27"/>
        <v>5660.8376504819025</v>
      </c>
    </row>
    <row r="865" spans="1:16" hidden="1">
      <c r="A865" s="88">
        <v>497</v>
      </c>
      <c r="B865" s="88">
        <v>497117278</v>
      </c>
      <c r="C865" s="87" t="s">
        <v>299</v>
      </c>
      <c r="D865" s="88">
        <v>117</v>
      </c>
      <c r="E865" s="89" t="s">
        <v>36</v>
      </c>
      <c r="F865" s="88">
        <v>278</v>
      </c>
      <c r="G865" s="87" t="s">
        <v>196</v>
      </c>
      <c r="H865" s="104">
        <v>50</v>
      </c>
      <c r="I865" s="90">
        <v>11440</v>
      </c>
      <c r="J865" s="90">
        <v>2615</v>
      </c>
      <c r="K865" s="90">
        <v>0</v>
      </c>
      <c r="L865" s="90">
        <v>1088</v>
      </c>
      <c r="M865" s="90">
        <v>15143</v>
      </c>
      <c r="N865" s="87"/>
      <c r="O865" s="90">
        <f t="shared" si="26"/>
        <v>2110.5728198812503</v>
      </c>
      <c r="P865" s="90">
        <f t="shared" si="27"/>
        <v>3686.961292583801</v>
      </c>
    </row>
    <row r="866" spans="1:16" hidden="1">
      <c r="A866" s="88">
        <v>497</v>
      </c>
      <c r="B866" s="88">
        <v>497117281</v>
      </c>
      <c r="C866" s="87" t="s">
        <v>299</v>
      </c>
      <c r="D866" s="88">
        <v>117</v>
      </c>
      <c r="E866" s="89" t="s">
        <v>36</v>
      </c>
      <c r="F866" s="88">
        <v>281</v>
      </c>
      <c r="G866" s="87" t="s">
        <v>152</v>
      </c>
      <c r="H866" s="104">
        <v>91</v>
      </c>
      <c r="I866" s="90">
        <v>14793</v>
      </c>
      <c r="J866" s="90">
        <v>0</v>
      </c>
      <c r="K866" s="90">
        <v>0</v>
      </c>
      <c r="L866" s="90">
        <v>1088</v>
      </c>
      <c r="M866" s="90">
        <v>15881</v>
      </c>
      <c r="N866" s="87"/>
      <c r="O866" s="90">
        <f t="shared" si="26"/>
        <v>0</v>
      </c>
      <c r="P866" s="90">
        <f t="shared" si="27"/>
        <v>672.11783434907738</v>
      </c>
    </row>
    <row r="867" spans="1:16" hidden="1">
      <c r="A867" s="88">
        <v>497</v>
      </c>
      <c r="B867" s="88">
        <v>497117325</v>
      </c>
      <c r="C867" s="87" t="s">
        <v>299</v>
      </c>
      <c r="D867" s="88">
        <v>117</v>
      </c>
      <c r="E867" s="89" t="s">
        <v>36</v>
      </c>
      <c r="F867" s="88">
        <v>325</v>
      </c>
      <c r="G867" s="87" t="s">
        <v>204</v>
      </c>
      <c r="H867" s="104">
        <v>12</v>
      </c>
      <c r="I867" s="90">
        <v>12429</v>
      </c>
      <c r="J867" s="90">
        <v>1738</v>
      </c>
      <c r="K867" s="90">
        <v>0</v>
      </c>
      <c r="L867" s="90">
        <v>1088</v>
      </c>
      <c r="M867" s="90">
        <v>15255</v>
      </c>
      <c r="N867" s="87"/>
      <c r="O867" s="90">
        <f t="shared" si="26"/>
        <v>1218.1548660767658</v>
      </c>
      <c r="P867" s="90">
        <f t="shared" si="27"/>
        <v>1808.2164608320327</v>
      </c>
    </row>
    <row r="868" spans="1:16" hidden="1">
      <c r="A868" s="88">
        <v>497</v>
      </c>
      <c r="B868" s="88">
        <v>497117332</v>
      </c>
      <c r="C868" s="87" t="s">
        <v>299</v>
      </c>
      <c r="D868" s="88">
        <v>117</v>
      </c>
      <c r="E868" s="89" t="s">
        <v>36</v>
      </c>
      <c r="F868" s="88">
        <v>332</v>
      </c>
      <c r="G868" s="87" t="s">
        <v>205</v>
      </c>
      <c r="H868" s="104">
        <v>8</v>
      </c>
      <c r="I868" s="90">
        <v>9935</v>
      </c>
      <c r="J868" s="90">
        <v>752</v>
      </c>
      <c r="K868" s="90">
        <v>0</v>
      </c>
      <c r="L868" s="90">
        <v>1088</v>
      </c>
      <c r="M868" s="90">
        <v>11775</v>
      </c>
      <c r="N868" s="87"/>
      <c r="O868" s="90">
        <f t="shared" si="26"/>
        <v>613.7815779544344</v>
      </c>
      <c r="P868" s="90">
        <f t="shared" si="27"/>
        <v>1193.187421767454</v>
      </c>
    </row>
    <row r="869" spans="1:16" hidden="1">
      <c r="A869" s="88">
        <v>497</v>
      </c>
      <c r="B869" s="88">
        <v>497117340</v>
      </c>
      <c r="C869" s="87" t="s">
        <v>299</v>
      </c>
      <c r="D869" s="88">
        <v>117</v>
      </c>
      <c r="E869" s="89" t="s">
        <v>36</v>
      </c>
      <c r="F869" s="88">
        <v>340</v>
      </c>
      <c r="G869" s="87" t="s">
        <v>198</v>
      </c>
      <c r="H869" s="104">
        <v>2</v>
      </c>
      <c r="I869" s="90">
        <v>11559</v>
      </c>
      <c r="J869" s="90">
        <v>7731</v>
      </c>
      <c r="K869" s="90">
        <v>0</v>
      </c>
      <c r="L869" s="90">
        <v>1088</v>
      </c>
      <c r="M869" s="90">
        <v>20378</v>
      </c>
      <c r="N869" s="87"/>
      <c r="O869" s="90">
        <f t="shared" si="26"/>
        <v>3627.9483796953409</v>
      </c>
      <c r="P869" s="90">
        <f t="shared" si="27"/>
        <v>9271.8466993975089</v>
      </c>
    </row>
    <row r="870" spans="1:16" hidden="1">
      <c r="A870" s="88">
        <v>497</v>
      </c>
      <c r="B870" s="88">
        <v>497117605</v>
      </c>
      <c r="C870" s="87" t="s">
        <v>299</v>
      </c>
      <c r="D870" s="88">
        <v>117</v>
      </c>
      <c r="E870" s="89" t="s">
        <v>36</v>
      </c>
      <c r="F870" s="88">
        <v>605</v>
      </c>
      <c r="G870" s="87" t="s">
        <v>199</v>
      </c>
      <c r="H870" s="104">
        <v>59</v>
      </c>
      <c r="I870" s="90">
        <v>12278</v>
      </c>
      <c r="J870" s="90">
        <v>8867</v>
      </c>
      <c r="K870" s="90">
        <v>0</v>
      </c>
      <c r="L870" s="90">
        <v>1088</v>
      </c>
      <c r="M870" s="90">
        <v>22233</v>
      </c>
      <c r="N870" s="87"/>
      <c r="O870" s="90">
        <f t="shared" si="26"/>
        <v>7668.0633792154404</v>
      </c>
      <c r="P870" s="90">
        <f t="shared" si="27"/>
        <v>9464.8468075353339</v>
      </c>
    </row>
    <row r="871" spans="1:16" hidden="1">
      <c r="A871" s="88">
        <v>497</v>
      </c>
      <c r="B871" s="88">
        <v>497117632</v>
      </c>
      <c r="C871" s="87" t="s">
        <v>299</v>
      </c>
      <c r="D871" s="88">
        <v>117</v>
      </c>
      <c r="E871" s="89" t="s">
        <v>36</v>
      </c>
      <c r="F871" s="88">
        <v>632</v>
      </c>
      <c r="G871" s="87" t="s">
        <v>200</v>
      </c>
      <c r="H871" s="104">
        <v>1</v>
      </c>
      <c r="I871" s="90">
        <v>12612.451803278689</v>
      </c>
      <c r="J871" s="90">
        <v>14592</v>
      </c>
      <c r="K871" s="90">
        <v>0</v>
      </c>
      <c r="L871" s="90">
        <v>1088</v>
      </c>
      <c r="M871" s="90">
        <v>28292.451803278687</v>
      </c>
      <c r="N871" s="87"/>
      <c r="O871" s="90">
        <f t="shared" si="26"/>
        <v>5249.0730120088392</v>
      </c>
      <c r="P871" s="90">
        <f t="shared" si="27"/>
        <v>14592.423097082037</v>
      </c>
    </row>
    <row r="872" spans="1:16" hidden="1">
      <c r="A872" s="88">
        <v>497</v>
      </c>
      <c r="B872" s="88">
        <v>497117670</v>
      </c>
      <c r="C872" s="87" t="s">
        <v>299</v>
      </c>
      <c r="D872" s="88">
        <v>117</v>
      </c>
      <c r="E872" s="89" t="s">
        <v>36</v>
      </c>
      <c r="F872" s="88">
        <v>670</v>
      </c>
      <c r="G872" s="87" t="s">
        <v>38</v>
      </c>
      <c r="H872" s="104">
        <v>8</v>
      </c>
      <c r="I872" s="90">
        <v>12716</v>
      </c>
      <c r="J872" s="90">
        <v>9665</v>
      </c>
      <c r="K872" s="90">
        <v>0</v>
      </c>
      <c r="L872" s="90">
        <v>1088</v>
      </c>
      <c r="M872" s="90">
        <v>23469</v>
      </c>
      <c r="N872" s="87"/>
      <c r="O872" s="90">
        <f t="shared" si="26"/>
        <v>7185.7574905725705</v>
      </c>
      <c r="P872" s="90">
        <f t="shared" si="27"/>
        <v>11495.808648263479</v>
      </c>
    </row>
    <row r="873" spans="1:16" hidden="1">
      <c r="A873" s="88">
        <v>497</v>
      </c>
      <c r="B873" s="88">
        <v>497117672</v>
      </c>
      <c r="C873" s="87" t="s">
        <v>299</v>
      </c>
      <c r="D873" s="88">
        <v>117</v>
      </c>
      <c r="E873" s="89" t="s">
        <v>36</v>
      </c>
      <c r="F873" s="88">
        <v>672</v>
      </c>
      <c r="G873" s="87" t="s">
        <v>55</v>
      </c>
      <c r="H873" s="104">
        <v>1</v>
      </c>
      <c r="I873" s="90">
        <v>11611</v>
      </c>
      <c r="J873" s="90">
        <v>4675</v>
      </c>
      <c r="K873" s="90">
        <v>0</v>
      </c>
      <c r="L873" s="90">
        <v>1088</v>
      </c>
      <c r="M873" s="90">
        <v>17374</v>
      </c>
      <c r="N873" s="87"/>
      <c r="O873" s="90">
        <f t="shared" si="26"/>
        <v>2248.6419122473126</v>
      </c>
      <c r="P873" s="90">
        <f t="shared" si="27"/>
        <v>4675.1016303726665</v>
      </c>
    </row>
    <row r="874" spans="1:16" hidden="1">
      <c r="A874" s="88">
        <v>497</v>
      </c>
      <c r="B874" s="88">
        <v>497117674</v>
      </c>
      <c r="C874" s="87" t="s">
        <v>299</v>
      </c>
      <c r="D874" s="88">
        <v>117</v>
      </c>
      <c r="E874" s="89" t="s">
        <v>36</v>
      </c>
      <c r="F874" s="88">
        <v>674</v>
      </c>
      <c r="G874" s="87" t="s">
        <v>39</v>
      </c>
      <c r="H874" s="104">
        <v>9</v>
      </c>
      <c r="I874" s="90">
        <v>13240</v>
      </c>
      <c r="J874" s="90">
        <v>7168</v>
      </c>
      <c r="K874" s="90">
        <v>0</v>
      </c>
      <c r="L874" s="90">
        <v>1088</v>
      </c>
      <c r="M874" s="90">
        <v>21496</v>
      </c>
      <c r="N874" s="87"/>
      <c r="O874" s="90">
        <f t="shared" si="26"/>
        <v>4267.3593060920684</v>
      </c>
      <c r="P874" s="90">
        <f t="shared" si="27"/>
        <v>7187.4012896303029</v>
      </c>
    </row>
    <row r="875" spans="1:16" hidden="1">
      <c r="A875" s="88">
        <v>497</v>
      </c>
      <c r="B875" s="88">
        <v>497117680</v>
      </c>
      <c r="C875" s="87" t="s">
        <v>299</v>
      </c>
      <c r="D875" s="88">
        <v>117</v>
      </c>
      <c r="E875" s="89" t="s">
        <v>36</v>
      </c>
      <c r="F875" s="88">
        <v>680</v>
      </c>
      <c r="G875" s="87" t="s">
        <v>158</v>
      </c>
      <c r="H875" s="104">
        <v>6</v>
      </c>
      <c r="I875" s="90">
        <v>11652</v>
      </c>
      <c r="J875" s="90">
        <v>4393</v>
      </c>
      <c r="K875" s="90">
        <v>0</v>
      </c>
      <c r="L875" s="90">
        <v>1088</v>
      </c>
      <c r="M875" s="90">
        <v>17133</v>
      </c>
      <c r="N875" s="87"/>
      <c r="O875" s="90">
        <f t="shared" si="26"/>
        <v>2009.3265014213921</v>
      </c>
      <c r="P875" s="90">
        <f t="shared" si="27"/>
        <v>4422.0385167494405</v>
      </c>
    </row>
    <row r="876" spans="1:16" hidden="1">
      <c r="A876" s="88">
        <v>497</v>
      </c>
      <c r="B876" s="88">
        <v>497117683</v>
      </c>
      <c r="C876" s="87" t="s">
        <v>299</v>
      </c>
      <c r="D876" s="88">
        <v>117</v>
      </c>
      <c r="E876" s="89" t="s">
        <v>36</v>
      </c>
      <c r="F876" s="88">
        <v>683</v>
      </c>
      <c r="G876" s="87" t="s">
        <v>40</v>
      </c>
      <c r="H876" s="104">
        <v>4</v>
      </c>
      <c r="I876" s="90">
        <v>13352</v>
      </c>
      <c r="J876" s="90">
        <v>10854</v>
      </c>
      <c r="K876" s="90">
        <v>0</v>
      </c>
      <c r="L876" s="90">
        <v>1088</v>
      </c>
      <c r="M876" s="90">
        <v>25294</v>
      </c>
      <c r="N876" s="87"/>
      <c r="O876" s="90">
        <f t="shared" si="26"/>
        <v>5698.2369172465151</v>
      </c>
      <c r="P876" s="90">
        <f t="shared" si="27"/>
        <v>10827.790249722773</v>
      </c>
    </row>
    <row r="877" spans="1:16" hidden="1">
      <c r="A877" s="88">
        <v>497</v>
      </c>
      <c r="B877" s="88">
        <v>497117685</v>
      </c>
      <c r="C877" s="87" t="s">
        <v>299</v>
      </c>
      <c r="D877" s="88">
        <v>117</v>
      </c>
      <c r="E877" s="89" t="s">
        <v>36</v>
      </c>
      <c r="F877" s="88">
        <v>685</v>
      </c>
      <c r="G877" s="87" t="s">
        <v>352</v>
      </c>
      <c r="H877" s="104">
        <v>2</v>
      </c>
      <c r="I877" s="90">
        <v>15527.036315789477</v>
      </c>
      <c r="J877" s="90">
        <v>8931</v>
      </c>
      <c r="K877" s="90">
        <v>0</v>
      </c>
      <c r="L877" s="90">
        <v>1088</v>
      </c>
      <c r="M877" s="90">
        <v>25546.036315789475</v>
      </c>
      <c r="N877" s="87"/>
      <c r="O877" s="90">
        <f t="shared" si="26"/>
        <v>1816.1629806774818</v>
      </c>
      <c r="P877" s="90">
        <f t="shared" si="27"/>
        <v>13023.792978460342</v>
      </c>
    </row>
    <row r="878" spans="1:16" hidden="1">
      <c r="A878" s="88">
        <v>497</v>
      </c>
      <c r="B878" s="88">
        <v>497117750</v>
      </c>
      <c r="C878" s="87" t="s">
        <v>299</v>
      </c>
      <c r="D878" s="88">
        <v>117</v>
      </c>
      <c r="E878" s="89" t="s">
        <v>36</v>
      </c>
      <c r="F878" s="88">
        <v>750</v>
      </c>
      <c r="G878" s="87" t="s">
        <v>42</v>
      </c>
      <c r="H878" s="104">
        <v>1</v>
      </c>
      <c r="I878" s="90">
        <v>10683</v>
      </c>
      <c r="J878" s="90">
        <v>910</v>
      </c>
      <c r="K878" s="90">
        <v>0</v>
      </c>
      <c r="L878" s="90">
        <v>1088</v>
      </c>
      <c r="M878" s="90">
        <v>12681</v>
      </c>
      <c r="N878" s="87"/>
      <c r="O878" s="90">
        <f t="shared" si="26"/>
        <v>4404.9081930879383</v>
      </c>
      <c r="P878" s="90">
        <f t="shared" si="27"/>
        <v>7770.236440448225</v>
      </c>
    </row>
    <row r="879" spans="1:16" hidden="1">
      <c r="A879" s="88">
        <v>497</v>
      </c>
      <c r="B879" s="88">
        <v>497117755</v>
      </c>
      <c r="C879" s="87" t="s">
        <v>299</v>
      </c>
      <c r="D879" s="88">
        <v>117</v>
      </c>
      <c r="E879" s="89" t="s">
        <v>36</v>
      </c>
      <c r="F879" s="88">
        <v>755</v>
      </c>
      <c r="G879" s="87" t="s">
        <v>43</v>
      </c>
      <c r="H879" s="104">
        <v>3</v>
      </c>
      <c r="I879" s="90">
        <v>11147</v>
      </c>
      <c r="J879" s="90">
        <v>5208</v>
      </c>
      <c r="K879" s="90">
        <v>0</v>
      </c>
      <c r="L879" s="90">
        <v>1088</v>
      </c>
      <c r="M879" s="90">
        <v>17443</v>
      </c>
      <c r="N879" s="87"/>
      <c r="O879" s="90">
        <f t="shared" si="26"/>
        <v>1732.2361004278318</v>
      </c>
      <c r="P879" s="90">
        <f t="shared" si="27"/>
        <v>5554.9050777951961</v>
      </c>
    </row>
    <row r="880" spans="1:16" hidden="1">
      <c r="A880" s="88">
        <v>497</v>
      </c>
      <c r="B880" s="88">
        <v>497117766</v>
      </c>
      <c r="C880" s="87" t="s">
        <v>299</v>
      </c>
      <c r="D880" s="88">
        <v>117</v>
      </c>
      <c r="E880" s="89" t="s">
        <v>36</v>
      </c>
      <c r="F880" s="88">
        <v>766</v>
      </c>
      <c r="G880" s="87" t="s">
        <v>248</v>
      </c>
      <c r="H880" s="104">
        <v>3</v>
      </c>
      <c r="I880" s="90">
        <v>9935</v>
      </c>
      <c r="J880" s="90">
        <v>3506</v>
      </c>
      <c r="K880" s="90">
        <v>0</v>
      </c>
      <c r="L880" s="90">
        <v>1088</v>
      </c>
      <c r="M880" s="90">
        <v>14529</v>
      </c>
      <c r="N880" s="87"/>
      <c r="O880" s="90">
        <f t="shared" si="26"/>
        <v>1509.8384348401232</v>
      </c>
      <c r="P880" s="90">
        <f t="shared" si="27"/>
        <v>3506.057270414929</v>
      </c>
    </row>
    <row r="881" spans="1:16" hidden="1">
      <c r="A881" s="88">
        <v>498</v>
      </c>
      <c r="B881" s="88">
        <v>498281281</v>
      </c>
      <c r="C881" s="87" t="s">
        <v>307</v>
      </c>
      <c r="D881" s="88">
        <v>281</v>
      </c>
      <c r="E881" s="89" t="s">
        <v>152</v>
      </c>
      <c r="F881" s="88">
        <v>281</v>
      </c>
      <c r="G881" s="87" t="s">
        <v>152</v>
      </c>
      <c r="H881" s="104">
        <v>505</v>
      </c>
      <c r="I881" s="90">
        <v>15770</v>
      </c>
      <c r="J881" s="90">
        <v>0</v>
      </c>
      <c r="K881" s="90">
        <v>0</v>
      </c>
      <c r="L881" s="90">
        <v>1088</v>
      </c>
      <c r="M881" s="90">
        <v>16858</v>
      </c>
      <c r="N881" s="87"/>
      <c r="O881" s="90">
        <f t="shared" si="26"/>
        <v>0</v>
      </c>
      <c r="P881" s="90">
        <f t="shared" si="27"/>
        <v>716.50768929121477</v>
      </c>
    </row>
    <row r="882" spans="1:16" hidden="1">
      <c r="A882" s="88">
        <v>499</v>
      </c>
      <c r="B882" s="88">
        <v>499061024</v>
      </c>
      <c r="C882" s="87" t="s">
        <v>566</v>
      </c>
      <c r="D882" s="88">
        <v>61</v>
      </c>
      <c r="E882" s="89" t="s">
        <v>154</v>
      </c>
      <c r="F882" s="88">
        <v>24</v>
      </c>
      <c r="G882" s="87" t="s">
        <v>34</v>
      </c>
      <c r="H882" s="104">
        <v>1</v>
      </c>
      <c r="I882" s="90">
        <v>16022</v>
      </c>
      <c r="J882" s="90">
        <v>4228</v>
      </c>
      <c r="K882" s="90">
        <v>0</v>
      </c>
      <c r="L882" s="90">
        <v>1088</v>
      </c>
      <c r="M882" s="90">
        <v>21338</v>
      </c>
      <c r="N882" s="87"/>
      <c r="O882" s="90">
        <f t="shared" si="26"/>
        <v>1141.8722103163891</v>
      </c>
      <c r="P882" s="90">
        <f t="shared" si="27"/>
        <v>4224.5296129853632</v>
      </c>
    </row>
    <row r="883" spans="1:16" hidden="1">
      <c r="A883" s="88">
        <v>499</v>
      </c>
      <c r="B883" s="88">
        <v>499061061</v>
      </c>
      <c r="C883" s="87" t="s">
        <v>566</v>
      </c>
      <c r="D883" s="88">
        <v>61</v>
      </c>
      <c r="E883" s="89" t="s">
        <v>154</v>
      </c>
      <c r="F883" s="88">
        <v>61</v>
      </c>
      <c r="G883" s="87" t="s">
        <v>154</v>
      </c>
      <c r="H883" s="104">
        <v>160</v>
      </c>
      <c r="I883" s="90">
        <v>14426</v>
      </c>
      <c r="J883" s="90">
        <v>895</v>
      </c>
      <c r="K883" s="90">
        <v>0</v>
      </c>
      <c r="L883" s="90">
        <v>1088</v>
      </c>
      <c r="M883" s="90">
        <v>16409</v>
      </c>
      <c r="N883" s="87"/>
      <c r="O883" s="90">
        <f t="shared" si="26"/>
        <v>238.21741788439977</v>
      </c>
      <c r="P883" s="90">
        <f t="shared" si="27"/>
        <v>1041.0341937167905</v>
      </c>
    </row>
    <row r="884" spans="1:16" hidden="1">
      <c r="A884" s="88">
        <v>499</v>
      </c>
      <c r="B884" s="88">
        <v>499061111</v>
      </c>
      <c r="C884" s="87" t="s">
        <v>566</v>
      </c>
      <c r="D884" s="88">
        <v>61</v>
      </c>
      <c r="E884" s="89" t="s">
        <v>154</v>
      </c>
      <c r="F884" s="88">
        <v>111</v>
      </c>
      <c r="G884" s="87" t="s">
        <v>245</v>
      </c>
      <c r="H884" s="104">
        <v>1</v>
      </c>
      <c r="I884" s="90">
        <v>16668</v>
      </c>
      <c r="J884" s="90">
        <v>3878</v>
      </c>
      <c r="K884" s="90">
        <v>0</v>
      </c>
      <c r="L884" s="90">
        <v>1088</v>
      </c>
      <c r="M884" s="90">
        <v>21634</v>
      </c>
      <c r="N884" s="87"/>
      <c r="O884" s="90">
        <f t="shared" si="26"/>
        <v>1788.577615062728</v>
      </c>
      <c r="P884" s="90">
        <f t="shared" si="27"/>
        <v>7025.818983635214</v>
      </c>
    </row>
    <row r="885" spans="1:16" hidden="1">
      <c r="A885" s="88">
        <v>499</v>
      </c>
      <c r="B885" s="88">
        <v>499061137</v>
      </c>
      <c r="C885" s="87" t="s">
        <v>566</v>
      </c>
      <c r="D885" s="88">
        <v>61</v>
      </c>
      <c r="E885" s="89" t="s">
        <v>154</v>
      </c>
      <c r="F885" s="88">
        <v>137</v>
      </c>
      <c r="G885" s="87" t="s">
        <v>202</v>
      </c>
      <c r="H885" s="104">
        <v>2</v>
      </c>
      <c r="I885" s="90">
        <v>16421</v>
      </c>
      <c r="J885" s="90">
        <v>0</v>
      </c>
      <c r="K885" s="90">
        <v>0</v>
      </c>
      <c r="L885" s="90">
        <v>1088</v>
      </c>
      <c r="M885" s="90">
        <v>17509</v>
      </c>
      <c r="N885" s="87"/>
      <c r="O885" s="90">
        <f t="shared" si="26"/>
        <v>0</v>
      </c>
      <c r="P885" s="90">
        <f t="shared" si="27"/>
        <v>851.76631990433089</v>
      </c>
    </row>
    <row r="886" spans="1:16" hidden="1">
      <c r="A886" s="88">
        <v>499</v>
      </c>
      <c r="B886" s="88">
        <v>499061161</v>
      </c>
      <c r="C886" s="87" t="s">
        <v>566</v>
      </c>
      <c r="D886" s="88">
        <v>61</v>
      </c>
      <c r="E886" s="89" t="s">
        <v>154</v>
      </c>
      <c r="F886" s="88">
        <v>161</v>
      </c>
      <c r="G886" s="87" t="s">
        <v>157</v>
      </c>
      <c r="H886" s="104">
        <v>8</v>
      </c>
      <c r="I886" s="90">
        <v>12454</v>
      </c>
      <c r="J886" s="90">
        <v>5250</v>
      </c>
      <c r="K886" s="90">
        <v>0</v>
      </c>
      <c r="L886" s="90">
        <v>1088</v>
      </c>
      <c r="M886" s="90">
        <v>18792</v>
      </c>
      <c r="N886" s="87"/>
      <c r="O886" s="90">
        <f t="shared" si="26"/>
        <v>1810.0969052638102</v>
      </c>
      <c r="P886" s="90">
        <f t="shared" si="27"/>
        <v>5313.0123119392083</v>
      </c>
    </row>
    <row r="887" spans="1:16" hidden="1">
      <c r="A887" s="88">
        <v>499</v>
      </c>
      <c r="B887" s="88">
        <v>499061278</v>
      </c>
      <c r="C887" s="87" t="s">
        <v>566</v>
      </c>
      <c r="D887" s="88">
        <v>61</v>
      </c>
      <c r="E887" s="89" t="s">
        <v>154</v>
      </c>
      <c r="F887" s="88">
        <v>278</v>
      </c>
      <c r="G887" s="87" t="s">
        <v>196</v>
      </c>
      <c r="H887" s="104">
        <v>2</v>
      </c>
      <c r="I887" s="90">
        <v>14140</v>
      </c>
      <c r="J887" s="90">
        <v>3232</v>
      </c>
      <c r="K887" s="90">
        <v>0</v>
      </c>
      <c r="L887" s="90">
        <v>1088</v>
      </c>
      <c r="M887" s="90">
        <v>18460</v>
      </c>
      <c r="N887" s="87"/>
      <c r="O887" s="90">
        <f t="shared" si="26"/>
        <v>2608.6975238742016</v>
      </c>
      <c r="P887" s="90">
        <f t="shared" si="27"/>
        <v>4557.1357235257819</v>
      </c>
    </row>
    <row r="888" spans="1:16" hidden="1">
      <c r="A888" s="88">
        <v>499</v>
      </c>
      <c r="B888" s="88">
        <v>499061281</v>
      </c>
      <c r="C888" s="87" t="s">
        <v>566</v>
      </c>
      <c r="D888" s="88">
        <v>61</v>
      </c>
      <c r="E888" s="89" t="s">
        <v>154</v>
      </c>
      <c r="F888" s="88">
        <v>281</v>
      </c>
      <c r="G888" s="87" t="s">
        <v>152</v>
      </c>
      <c r="H888" s="104">
        <v>379</v>
      </c>
      <c r="I888" s="90">
        <v>15617</v>
      </c>
      <c r="J888" s="90">
        <v>0</v>
      </c>
      <c r="K888" s="90">
        <v>0</v>
      </c>
      <c r="L888" s="90">
        <v>1088</v>
      </c>
      <c r="M888" s="90">
        <v>16705</v>
      </c>
      <c r="N888" s="87"/>
      <c r="O888" s="90">
        <f t="shared" si="26"/>
        <v>0</v>
      </c>
      <c r="P888" s="90">
        <f t="shared" si="27"/>
        <v>709.55615622453479</v>
      </c>
    </row>
    <row r="889" spans="1:16" hidden="1">
      <c r="A889" s="88">
        <v>499</v>
      </c>
      <c r="B889" s="88">
        <v>499061332</v>
      </c>
      <c r="C889" s="87" t="s">
        <v>566</v>
      </c>
      <c r="D889" s="88">
        <v>61</v>
      </c>
      <c r="E889" s="89" t="s">
        <v>154</v>
      </c>
      <c r="F889" s="88">
        <v>332</v>
      </c>
      <c r="G889" s="87" t="s">
        <v>205</v>
      </c>
      <c r="H889" s="104">
        <v>6</v>
      </c>
      <c r="I889" s="90">
        <v>17454</v>
      </c>
      <c r="J889" s="90">
        <v>1322</v>
      </c>
      <c r="K889" s="90">
        <v>0</v>
      </c>
      <c r="L889" s="90">
        <v>1088</v>
      </c>
      <c r="M889" s="90">
        <v>19864</v>
      </c>
      <c r="N889" s="87"/>
      <c r="O889" s="90">
        <f t="shared" si="26"/>
        <v>1078.303337857742</v>
      </c>
      <c r="P889" s="90">
        <f t="shared" si="27"/>
        <v>2096.2147216435951</v>
      </c>
    </row>
    <row r="890" spans="1:16" hidden="1">
      <c r="A890" s="88">
        <v>499</v>
      </c>
      <c r="B890" s="88">
        <v>499061680</v>
      </c>
      <c r="C890" s="87" t="s">
        <v>566</v>
      </c>
      <c r="D890" s="88">
        <v>61</v>
      </c>
      <c r="E890" s="89" t="s">
        <v>154</v>
      </c>
      <c r="F890" s="88">
        <v>680</v>
      </c>
      <c r="G890" s="87" t="s">
        <v>158</v>
      </c>
      <c r="H890" s="104">
        <v>1</v>
      </c>
      <c r="I890" s="90">
        <v>9754</v>
      </c>
      <c r="J890" s="90">
        <v>3677</v>
      </c>
      <c r="K890" s="90">
        <v>0</v>
      </c>
      <c r="L890" s="90">
        <v>1088</v>
      </c>
      <c r="M890" s="90">
        <v>14519</v>
      </c>
      <c r="N890" s="87"/>
      <c r="O890" s="90">
        <f t="shared" si="26"/>
        <v>1682.0263212207574</v>
      </c>
      <c r="P890" s="90">
        <f t="shared" si="27"/>
        <v>3701.7304919648177</v>
      </c>
    </row>
    <row r="891" spans="1:16" hidden="1">
      <c r="A891" s="88">
        <v>3501</v>
      </c>
      <c r="B891" s="88">
        <v>3501061061</v>
      </c>
      <c r="C891" s="87" t="s">
        <v>308</v>
      </c>
      <c r="D891" s="88">
        <v>61</v>
      </c>
      <c r="E891" s="89" t="s">
        <v>154</v>
      </c>
      <c r="F891" s="88">
        <v>61</v>
      </c>
      <c r="G891" s="87" t="s">
        <v>154</v>
      </c>
      <c r="H891" s="104">
        <v>47</v>
      </c>
      <c r="I891" s="90">
        <v>17228</v>
      </c>
      <c r="J891" s="90">
        <v>1068</v>
      </c>
      <c r="K891" s="90">
        <v>0</v>
      </c>
      <c r="L891" s="90">
        <v>1088</v>
      </c>
      <c r="M891" s="90">
        <v>19384</v>
      </c>
      <c r="N891" s="87"/>
      <c r="O891" s="90">
        <f t="shared" si="26"/>
        <v>284.48701478666408</v>
      </c>
      <c r="P891" s="90">
        <f t="shared" si="27"/>
        <v>1243.2370088280077</v>
      </c>
    </row>
    <row r="892" spans="1:16" hidden="1">
      <c r="A892" s="88">
        <v>3501</v>
      </c>
      <c r="B892" s="88">
        <v>3501061137</v>
      </c>
      <c r="C892" s="87" t="s">
        <v>308</v>
      </c>
      <c r="D892" s="88">
        <v>61</v>
      </c>
      <c r="E892" s="89" t="s">
        <v>154</v>
      </c>
      <c r="F892" s="88">
        <v>137</v>
      </c>
      <c r="G892" s="87" t="s">
        <v>202</v>
      </c>
      <c r="H892" s="104">
        <v>86</v>
      </c>
      <c r="I892" s="90">
        <v>17790</v>
      </c>
      <c r="J892" s="90">
        <v>0</v>
      </c>
      <c r="K892" s="90">
        <v>0</v>
      </c>
      <c r="L892" s="90">
        <v>1088</v>
      </c>
      <c r="M892" s="90">
        <v>18878</v>
      </c>
      <c r="N892" s="87"/>
      <c r="O892" s="90">
        <f t="shared" si="26"/>
        <v>0</v>
      </c>
      <c r="P892" s="90">
        <f t="shared" si="27"/>
        <v>922.77710438450958</v>
      </c>
    </row>
    <row r="893" spans="1:16" hidden="1">
      <c r="A893" s="88">
        <v>3501</v>
      </c>
      <c r="B893" s="88">
        <v>3501061227</v>
      </c>
      <c r="C893" s="87" t="s">
        <v>308</v>
      </c>
      <c r="D893" s="88">
        <v>61</v>
      </c>
      <c r="E893" s="89" t="s">
        <v>154</v>
      </c>
      <c r="F893" s="88">
        <v>227</v>
      </c>
      <c r="G893" s="87" t="s">
        <v>247</v>
      </c>
      <c r="H893" s="104">
        <v>1</v>
      </c>
      <c r="I893" s="90">
        <v>17454</v>
      </c>
      <c r="J893" s="90">
        <v>5028</v>
      </c>
      <c r="K893" s="90">
        <v>0</v>
      </c>
      <c r="L893" s="90">
        <v>1088</v>
      </c>
      <c r="M893" s="90">
        <v>23570</v>
      </c>
      <c r="N893" s="87"/>
      <c r="O893" s="90">
        <f t="shared" si="26"/>
        <v>835.17636695476176</v>
      </c>
      <c r="P893" s="90">
        <f t="shared" si="27"/>
        <v>5258.6626879710384</v>
      </c>
    </row>
    <row r="894" spans="1:16" hidden="1">
      <c r="A894" s="88">
        <v>3501</v>
      </c>
      <c r="B894" s="88">
        <v>3501061278</v>
      </c>
      <c r="C894" s="87" t="s">
        <v>308</v>
      </c>
      <c r="D894" s="88">
        <v>61</v>
      </c>
      <c r="E894" s="89" t="s">
        <v>154</v>
      </c>
      <c r="F894" s="88">
        <v>278</v>
      </c>
      <c r="G894" s="87" t="s">
        <v>196</v>
      </c>
      <c r="H894" s="104">
        <v>2</v>
      </c>
      <c r="I894" s="90">
        <v>18345</v>
      </c>
      <c r="J894" s="90">
        <v>4193</v>
      </c>
      <c r="K894" s="90">
        <v>0</v>
      </c>
      <c r="L894" s="90">
        <v>1088</v>
      </c>
      <c r="M894" s="90">
        <v>23626</v>
      </c>
      <c r="N894" s="87"/>
      <c r="O894" s="90">
        <f t="shared" si="26"/>
        <v>3384.480627685447</v>
      </c>
      <c r="P894" s="90">
        <f t="shared" si="27"/>
        <v>5912.3518280113494</v>
      </c>
    </row>
    <row r="895" spans="1:16" hidden="1">
      <c r="A895" s="88">
        <v>3501</v>
      </c>
      <c r="B895" s="88">
        <v>3501061281</v>
      </c>
      <c r="C895" s="87" t="s">
        <v>308</v>
      </c>
      <c r="D895" s="88">
        <v>61</v>
      </c>
      <c r="E895" s="89" t="s">
        <v>154</v>
      </c>
      <c r="F895" s="88">
        <v>281</v>
      </c>
      <c r="G895" s="87" t="s">
        <v>152</v>
      </c>
      <c r="H895" s="104">
        <v>143</v>
      </c>
      <c r="I895" s="90">
        <v>17687</v>
      </c>
      <c r="J895" s="90">
        <v>0</v>
      </c>
      <c r="K895" s="90">
        <v>0</v>
      </c>
      <c r="L895" s="90">
        <v>1088</v>
      </c>
      <c r="M895" s="90">
        <v>18775</v>
      </c>
      <c r="N895" s="87"/>
      <c r="O895" s="90">
        <f t="shared" si="26"/>
        <v>0</v>
      </c>
      <c r="P895" s="90">
        <f t="shared" si="27"/>
        <v>803.60630947963</v>
      </c>
    </row>
    <row r="896" spans="1:16" hidden="1">
      <c r="A896" s="88">
        <v>3501</v>
      </c>
      <c r="B896" s="88">
        <v>3501061332</v>
      </c>
      <c r="C896" s="87" t="s">
        <v>308</v>
      </c>
      <c r="D896" s="88">
        <v>61</v>
      </c>
      <c r="E896" s="89" t="s">
        <v>154</v>
      </c>
      <c r="F896" s="88">
        <v>332</v>
      </c>
      <c r="G896" s="87" t="s">
        <v>205</v>
      </c>
      <c r="H896" s="104">
        <v>1</v>
      </c>
      <c r="I896" s="90">
        <v>17454</v>
      </c>
      <c r="J896" s="90">
        <v>1322</v>
      </c>
      <c r="K896" s="90">
        <v>0</v>
      </c>
      <c r="L896" s="90">
        <v>1088</v>
      </c>
      <c r="M896" s="90">
        <v>19864</v>
      </c>
      <c r="N896" s="87"/>
      <c r="O896" s="90">
        <f t="shared" si="26"/>
        <v>1078.303337857742</v>
      </c>
      <c r="P896" s="90">
        <f t="shared" si="27"/>
        <v>2096.2147216435951</v>
      </c>
    </row>
    <row r="897" spans="1:16" hidden="1">
      <c r="A897" s="88">
        <v>3502</v>
      </c>
      <c r="B897" s="88">
        <v>3502281281</v>
      </c>
      <c r="C897" s="87" t="s">
        <v>309</v>
      </c>
      <c r="D897" s="88">
        <v>281</v>
      </c>
      <c r="E897" s="89" t="s">
        <v>152</v>
      </c>
      <c r="F897" s="88">
        <v>281</v>
      </c>
      <c r="G897" s="87" t="s">
        <v>152</v>
      </c>
      <c r="H897" s="104">
        <v>504</v>
      </c>
      <c r="I897" s="90">
        <v>16478</v>
      </c>
      <c r="J897" s="90">
        <v>0</v>
      </c>
      <c r="K897" s="90">
        <v>0</v>
      </c>
      <c r="L897" s="90">
        <v>1088</v>
      </c>
      <c r="M897" s="90">
        <v>17566</v>
      </c>
      <c r="N897" s="87"/>
      <c r="O897" s="90">
        <f t="shared" si="26"/>
        <v>0</v>
      </c>
      <c r="P897" s="90">
        <f t="shared" si="27"/>
        <v>748.67556779585721</v>
      </c>
    </row>
    <row r="898" spans="1:16" hidden="1">
      <c r="A898" s="88">
        <v>3503</v>
      </c>
      <c r="B898" s="88">
        <v>3503160160</v>
      </c>
      <c r="C898" s="87" t="s">
        <v>567</v>
      </c>
      <c r="D898" s="88">
        <v>160</v>
      </c>
      <c r="E898" s="89" t="s">
        <v>140</v>
      </c>
      <c r="F898" s="88">
        <v>160</v>
      </c>
      <c r="G898" s="87" t="s">
        <v>140</v>
      </c>
      <c r="H898" s="104">
        <v>1200</v>
      </c>
      <c r="I898" s="90">
        <v>15136</v>
      </c>
      <c r="J898" s="90">
        <v>206</v>
      </c>
      <c r="K898" s="90">
        <v>0</v>
      </c>
      <c r="L898" s="90">
        <v>1088</v>
      </c>
      <c r="M898" s="90">
        <v>16430</v>
      </c>
      <c r="N898" s="87"/>
      <c r="O898" s="90">
        <f t="shared" si="26"/>
        <v>0</v>
      </c>
      <c r="P898" s="90">
        <f t="shared" si="27"/>
        <v>610.32999410904631</v>
      </c>
    </row>
    <row r="899" spans="1:16" hidden="1">
      <c r="A899" s="88">
        <v>3506</v>
      </c>
      <c r="B899" s="88">
        <v>3506262007</v>
      </c>
      <c r="C899" s="87" t="s">
        <v>311</v>
      </c>
      <c r="D899" s="88">
        <v>262</v>
      </c>
      <c r="E899" s="89" t="s">
        <v>20</v>
      </c>
      <c r="F899" s="88">
        <v>7</v>
      </c>
      <c r="G899" s="87" t="s">
        <v>208</v>
      </c>
      <c r="H899" s="104">
        <v>1</v>
      </c>
      <c r="I899" s="90">
        <v>12516.114339723114</v>
      </c>
      <c r="J899" s="90">
        <v>6377</v>
      </c>
      <c r="K899" s="90">
        <v>0</v>
      </c>
      <c r="L899" s="90">
        <v>1088</v>
      </c>
      <c r="M899" s="90">
        <v>19981.114339723114</v>
      </c>
      <c r="N899" s="87"/>
      <c r="O899" s="90">
        <f t="shared" si="26"/>
        <v>3080.3766671273243</v>
      </c>
      <c r="P899" s="90">
        <f t="shared" si="27"/>
        <v>6556.359800982671</v>
      </c>
    </row>
    <row r="900" spans="1:16" hidden="1">
      <c r="A900" s="88">
        <v>3506</v>
      </c>
      <c r="B900" s="88">
        <v>3506262030</v>
      </c>
      <c r="C900" s="87" t="s">
        <v>311</v>
      </c>
      <c r="D900" s="88">
        <v>262</v>
      </c>
      <c r="E900" s="89" t="s">
        <v>20</v>
      </c>
      <c r="F900" s="88">
        <v>30</v>
      </c>
      <c r="G900" s="87" t="s">
        <v>98</v>
      </c>
      <c r="H900" s="104">
        <v>1</v>
      </c>
      <c r="I900" s="90">
        <v>17926</v>
      </c>
      <c r="J900" s="90">
        <v>4466</v>
      </c>
      <c r="K900" s="90">
        <v>0</v>
      </c>
      <c r="L900" s="90">
        <v>1088</v>
      </c>
      <c r="M900" s="90">
        <v>23480</v>
      </c>
      <c r="N900" s="87"/>
      <c r="O900" s="90">
        <f t="shared" si="26"/>
        <v>2845.1486466847746</v>
      </c>
      <c r="P900" s="90">
        <f t="shared" si="27"/>
        <v>4935.8480304509758</v>
      </c>
    </row>
    <row r="901" spans="1:16" hidden="1">
      <c r="A901" s="88">
        <v>3506</v>
      </c>
      <c r="B901" s="88">
        <v>3506262031</v>
      </c>
      <c r="C901" s="87" t="s">
        <v>311</v>
      </c>
      <c r="D901" s="88">
        <v>262</v>
      </c>
      <c r="E901" s="89" t="s">
        <v>20</v>
      </c>
      <c r="F901" s="88">
        <v>31</v>
      </c>
      <c r="G901" s="87" t="s">
        <v>80</v>
      </c>
      <c r="H901" s="104">
        <v>1</v>
      </c>
      <c r="I901" s="90">
        <v>11611</v>
      </c>
      <c r="J901" s="90">
        <v>6208</v>
      </c>
      <c r="K901" s="90">
        <v>0</v>
      </c>
      <c r="L901" s="90">
        <v>1088</v>
      </c>
      <c r="M901" s="90">
        <v>18907</v>
      </c>
      <c r="N901" s="87"/>
      <c r="O901" s="90">
        <f t="shared" si="26"/>
        <v>3074.7010057625575</v>
      </c>
      <c r="P901" s="90">
        <f t="shared" si="27"/>
        <v>6208.6991451684626</v>
      </c>
    </row>
    <row r="902" spans="1:16" hidden="1">
      <c r="A902" s="88">
        <v>3506</v>
      </c>
      <c r="B902" s="88">
        <v>3506262035</v>
      </c>
      <c r="C902" s="87" t="s">
        <v>311</v>
      </c>
      <c r="D902" s="88">
        <v>262</v>
      </c>
      <c r="E902" s="89" t="s">
        <v>20</v>
      </c>
      <c r="F902" s="88">
        <v>35</v>
      </c>
      <c r="G902" s="87" t="s">
        <v>12</v>
      </c>
      <c r="H902" s="104">
        <v>1</v>
      </c>
      <c r="I902" s="90">
        <v>18610</v>
      </c>
      <c r="J902" s="90">
        <v>7214</v>
      </c>
      <c r="K902" s="90">
        <v>0</v>
      </c>
      <c r="L902" s="90">
        <v>1088</v>
      </c>
      <c r="M902" s="90">
        <v>26912</v>
      </c>
      <c r="N902" s="87"/>
      <c r="O902" s="90">
        <f t="shared" si="26"/>
        <v>3022.8778548471637</v>
      </c>
      <c r="P902" s="90">
        <f t="shared" si="27"/>
        <v>7811.0113553211122</v>
      </c>
    </row>
    <row r="903" spans="1:16" hidden="1">
      <c r="A903" s="88">
        <v>3506</v>
      </c>
      <c r="B903" s="88">
        <v>3506262056</v>
      </c>
      <c r="C903" s="87" t="s">
        <v>311</v>
      </c>
      <c r="D903" s="88">
        <v>262</v>
      </c>
      <c r="E903" s="89" t="s">
        <v>20</v>
      </c>
      <c r="F903" s="88">
        <v>56</v>
      </c>
      <c r="G903" s="87" t="s">
        <v>139</v>
      </c>
      <c r="H903" s="104">
        <v>1</v>
      </c>
      <c r="I903" s="90">
        <v>11757.003972657023</v>
      </c>
      <c r="J903" s="90">
        <v>4479</v>
      </c>
      <c r="K903" s="90">
        <v>0</v>
      </c>
      <c r="L903" s="90">
        <v>1088</v>
      </c>
      <c r="M903" s="90">
        <v>17324.003972657025</v>
      </c>
      <c r="N903" s="87"/>
      <c r="O903" s="90">
        <f t="shared" si="26"/>
        <v>1863.3319599453098</v>
      </c>
      <c r="P903" s="90">
        <f t="shared" si="27"/>
        <v>4567.4368466964152</v>
      </c>
    </row>
    <row r="904" spans="1:16" hidden="1">
      <c r="A904" s="88">
        <v>3506</v>
      </c>
      <c r="B904" s="88">
        <v>3506262057</v>
      </c>
      <c r="C904" s="87" t="s">
        <v>311</v>
      </c>
      <c r="D904" s="88">
        <v>262</v>
      </c>
      <c r="E904" s="89" t="s">
        <v>20</v>
      </c>
      <c r="F904" s="88">
        <v>57</v>
      </c>
      <c r="G904" s="87" t="s">
        <v>14</v>
      </c>
      <c r="H904" s="104">
        <v>3</v>
      </c>
      <c r="I904" s="90">
        <v>18088</v>
      </c>
      <c r="J904" s="90">
        <v>535</v>
      </c>
      <c r="K904" s="90">
        <v>0</v>
      </c>
      <c r="L904" s="90">
        <v>1088</v>
      </c>
      <c r="M904" s="90">
        <v>19711</v>
      </c>
      <c r="N904" s="87"/>
      <c r="O904" s="90">
        <f t="shared" si="26"/>
        <v>276.8961838460018</v>
      </c>
      <c r="P904" s="90">
        <f t="shared" si="27"/>
        <v>952.99531858319097</v>
      </c>
    </row>
    <row r="905" spans="1:16" hidden="1">
      <c r="A905" s="88">
        <v>3506</v>
      </c>
      <c r="B905" s="88">
        <v>3506262071</v>
      </c>
      <c r="C905" s="87" t="s">
        <v>311</v>
      </c>
      <c r="D905" s="88">
        <v>262</v>
      </c>
      <c r="E905" s="89" t="s">
        <v>20</v>
      </c>
      <c r="F905" s="88">
        <v>71</v>
      </c>
      <c r="G905" s="87" t="s">
        <v>225</v>
      </c>
      <c r="H905" s="104">
        <v>4</v>
      </c>
      <c r="I905" s="90">
        <v>10992</v>
      </c>
      <c r="J905" s="90">
        <v>5033</v>
      </c>
      <c r="K905" s="90">
        <v>0</v>
      </c>
      <c r="L905" s="90">
        <v>1088</v>
      </c>
      <c r="M905" s="90">
        <v>17113</v>
      </c>
      <c r="N905" s="87"/>
      <c r="O905" s="90">
        <f t="shared" si="26"/>
        <v>2966.7863271476963</v>
      </c>
      <c r="P905" s="90">
        <f t="shared" si="27"/>
        <v>5711.7942766626038</v>
      </c>
    </row>
    <row r="906" spans="1:16" hidden="1">
      <c r="A906" s="88">
        <v>3506</v>
      </c>
      <c r="B906" s="88">
        <v>3506262079</v>
      </c>
      <c r="C906" s="87" t="s">
        <v>311</v>
      </c>
      <c r="D906" s="88">
        <v>262</v>
      </c>
      <c r="E906" s="89" t="s">
        <v>20</v>
      </c>
      <c r="F906" s="88">
        <v>79</v>
      </c>
      <c r="G906" s="87" t="s">
        <v>90</v>
      </c>
      <c r="H906" s="104">
        <v>1</v>
      </c>
      <c r="I906" s="90">
        <v>11611</v>
      </c>
      <c r="J906" s="90">
        <v>32</v>
      </c>
      <c r="K906" s="90">
        <v>0</v>
      </c>
      <c r="L906" s="90">
        <v>1088</v>
      </c>
      <c r="M906" s="90">
        <v>12731</v>
      </c>
      <c r="N906" s="87"/>
      <c r="O906" s="90">
        <f t="shared" ref="O906:O969" si="28">IF(VLOOKUP($F906,rabovefnd,16)&lt;100,0,((VLOOKUP($F906,rabovefnd,16)/100*$I906)-$I906))</f>
        <v>0</v>
      </c>
      <c r="P906" s="90">
        <f t="shared" ref="P906:P969" si="29">IF(VLOOKUP($F906,rabovefnd,17)&lt;100,0,((VLOOKUP($F906,rabovefnd,17)/100*$I906)-$I906))</f>
        <v>1176.2865269129634</v>
      </c>
    </row>
    <row r="907" spans="1:16" hidden="1">
      <c r="A907" s="88">
        <v>3506</v>
      </c>
      <c r="B907" s="88">
        <v>3506262093</v>
      </c>
      <c r="C907" s="87" t="s">
        <v>311</v>
      </c>
      <c r="D907" s="88">
        <v>262</v>
      </c>
      <c r="E907" s="89" t="s">
        <v>20</v>
      </c>
      <c r="F907" s="88">
        <v>93</v>
      </c>
      <c r="G907" s="87" t="s">
        <v>15</v>
      </c>
      <c r="H907" s="104">
        <v>22</v>
      </c>
      <c r="I907" s="90">
        <v>14479</v>
      </c>
      <c r="J907" s="90">
        <v>0</v>
      </c>
      <c r="K907" s="90">
        <v>0</v>
      </c>
      <c r="L907" s="90">
        <v>1088</v>
      </c>
      <c r="M907" s="90">
        <v>15567</v>
      </c>
      <c r="N907" s="87"/>
      <c r="O907" s="90">
        <f t="shared" si="28"/>
        <v>0</v>
      </c>
      <c r="P907" s="90">
        <f t="shared" si="29"/>
        <v>718.2708911831196</v>
      </c>
    </row>
    <row r="908" spans="1:16" hidden="1">
      <c r="A908" s="88">
        <v>3506</v>
      </c>
      <c r="B908" s="88">
        <v>3506262163</v>
      </c>
      <c r="C908" s="87" t="s">
        <v>311</v>
      </c>
      <c r="D908" s="88">
        <v>262</v>
      </c>
      <c r="E908" s="89" t="s">
        <v>20</v>
      </c>
      <c r="F908" s="88">
        <v>163</v>
      </c>
      <c r="G908" s="87" t="s">
        <v>17</v>
      </c>
      <c r="H908" s="104">
        <v>201</v>
      </c>
      <c r="I908" s="90">
        <v>15094</v>
      </c>
      <c r="J908" s="90">
        <v>0</v>
      </c>
      <c r="K908" s="90">
        <v>0</v>
      </c>
      <c r="L908" s="90">
        <v>1088</v>
      </c>
      <c r="M908" s="90">
        <v>16182</v>
      </c>
      <c r="N908" s="87"/>
      <c r="O908" s="90">
        <f t="shared" si="28"/>
        <v>0</v>
      </c>
      <c r="P908" s="90">
        <f t="shared" si="29"/>
        <v>637.54895989214674</v>
      </c>
    </row>
    <row r="909" spans="1:16" hidden="1">
      <c r="A909" s="88">
        <v>3506</v>
      </c>
      <c r="B909" s="88">
        <v>3506262165</v>
      </c>
      <c r="C909" s="87" t="s">
        <v>311</v>
      </c>
      <c r="D909" s="88">
        <v>262</v>
      </c>
      <c r="E909" s="89" t="s">
        <v>20</v>
      </c>
      <c r="F909" s="88">
        <v>165</v>
      </c>
      <c r="G909" s="87" t="s">
        <v>18</v>
      </c>
      <c r="H909" s="104">
        <v>33</v>
      </c>
      <c r="I909" s="90">
        <v>14050</v>
      </c>
      <c r="J909" s="90">
        <v>328</v>
      </c>
      <c r="K909" s="90">
        <v>0</v>
      </c>
      <c r="L909" s="90">
        <v>1088</v>
      </c>
      <c r="M909" s="90">
        <v>15466</v>
      </c>
      <c r="N909" s="87"/>
      <c r="O909" s="90">
        <f t="shared" si="28"/>
        <v>0</v>
      </c>
      <c r="P909" s="90">
        <f t="shared" si="29"/>
        <v>777.67997605936398</v>
      </c>
    </row>
    <row r="910" spans="1:16" hidden="1">
      <c r="A910" s="88">
        <v>3506</v>
      </c>
      <c r="B910" s="88">
        <v>3506262176</v>
      </c>
      <c r="C910" s="87" t="s">
        <v>311</v>
      </c>
      <c r="D910" s="88">
        <v>262</v>
      </c>
      <c r="E910" s="89" t="s">
        <v>20</v>
      </c>
      <c r="F910" s="88">
        <v>176</v>
      </c>
      <c r="G910" s="87" t="s">
        <v>82</v>
      </c>
      <c r="H910" s="104">
        <v>7</v>
      </c>
      <c r="I910" s="90">
        <v>13356</v>
      </c>
      <c r="J910" s="90">
        <v>5720</v>
      </c>
      <c r="K910" s="90">
        <v>0</v>
      </c>
      <c r="L910" s="90">
        <v>1088</v>
      </c>
      <c r="M910" s="90">
        <v>20164</v>
      </c>
      <c r="N910" s="87"/>
      <c r="O910" s="90">
        <f t="shared" si="28"/>
        <v>1766.6302665779876</v>
      </c>
      <c r="P910" s="90">
        <f t="shared" si="29"/>
        <v>6643.519891909953</v>
      </c>
    </row>
    <row r="911" spans="1:16" hidden="1">
      <c r="A911" s="88">
        <v>3506</v>
      </c>
      <c r="B911" s="88">
        <v>3506262178</v>
      </c>
      <c r="C911" s="87" t="s">
        <v>311</v>
      </c>
      <c r="D911" s="88">
        <v>262</v>
      </c>
      <c r="E911" s="89" t="s">
        <v>20</v>
      </c>
      <c r="F911" s="88">
        <v>178</v>
      </c>
      <c r="G911" s="87" t="s">
        <v>226</v>
      </c>
      <c r="H911" s="104">
        <v>4</v>
      </c>
      <c r="I911" s="90">
        <v>14406</v>
      </c>
      <c r="J911" s="90">
        <v>3073</v>
      </c>
      <c r="K911" s="90">
        <v>0</v>
      </c>
      <c r="L911" s="90">
        <v>1088</v>
      </c>
      <c r="M911" s="90">
        <v>18567</v>
      </c>
      <c r="N911" s="87"/>
      <c r="O911" s="90">
        <f t="shared" si="28"/>
        <v>443.16820331173221</v>
      </c>
      <c r="P911" s="90">
        <f t="shared" si="29"/>
        <v>3096.9184634616431</v>
      </c>
    </row>
    <row r="912" spans="1:16" hidden="1">
      <c r="A912" s="88">
        <v>3506</v>
      </c>
      <c r="B912" s="88">
        <v>3506262229</v>
      </c>
      <c r="C912" s="87" t="s">
        <v>311</v>
      </c>
      <c r="D912" s="88">
        <v>262</v>
      </c>
      <c r="E912" s="89" t="s">
        <v>20</v>
      </c>
      <c r="F912" s="88">
        <v>229</v>
      </c>
      <c r="G912" s="87" t="s">
        <v>101</v>
      </c>
      <c r="H912" s="104">
        <v>48</v>
      </c>
      <c r="I912" s="90">
        <v>13938</v>
      </c>
      <c r="J912" s="90">
        <v>1357</v>
      </c>
      <c r="K912" s="90">
        <v>0</v>
      </c>
      <c r="L912" s="90">
        <v>1088</v>
      </c>
      <c r="M912" s="90">
        <v>16383</v>
      </c>
      <c r="N912" s="87"/>
      <c r="O912" s="90">
        <f t="shared" si="28"/>
        <v>933.67849199790362</v>
      </c>
      <c r="P912" s="90">
        <f t="shared" si="29"/>
        <v>2669.3066355363553</v>
      </c>
    </row>
    <row r="913" spans="1:16" hidden="1">
      <c r="A913" s="88">
        <v>3506</v>
      </c>
      <c r="B913" s="88">
        <v>3506262243</v>
      </c>
      <c r="C913" s="87" t="s">
        <v>311</v>
      </c>
      <c r="D913" s="88">
        <v>262</v>
      </c>
      <c r="E913" s="89" t="s">
        <v>20</v>
      </c>
      <c r="F913" s="88">
        <v>243</v>
      </c>
      <c r="G913" s="87" t="s">
        <v>84</v>
      </c>
      <c r="H913" s="104">
        <v>1</v>
      </c>
      <c r="I913" s="90">
        <v>9754</v>
      </c>
      <c r="J913" s="90">
        <v>1477</v>
      </c>
      <c r="K913" s="90">
        <v>0</v>
      </c>
      <c r="L913" s="90">
        <v>1088</v>
      </c>
      <c r="M913" s="90">
        <v>12319</v>
      </c>
      <c r="N913" s="87"/>
      <c r="O913" s="90">
        <f t="shared" si="28"/>
        <v>1400.5356017986614</v>
      </c>
      <c r="P913" s="90">
        <f t="shared" si="29"/>
        <v>2376.2021246291624</v>
      </c>
    </row>
    <row r="914" spans="1:16" hidden="1">
      <c r="A914" s="88">
        <v>3506</v>
      </c>
      <c r="B914" s="88">
        <v>3506262248</v>
      </c>
      <c r="C914" s="87" t="s">
        <v>311</v>
      </c>
      <c r="D914" s="88">
        <v>262</v>
      </c>
      <c r="E914" s="89" t="s">
        <v>20</v>
      </c>
      <c r="F914" s="88">
        <v>248</v>
      </c>
      <c r="G914" s="87" t="s">
        <v>19</v>
      </c>
      <c r="H914" s="104">
        <v>27</v>
      </c>
      <c r="I914" s="90">
        <v>13834</v>
      </c>
      <c r="J914" s="90">
        <v>742</v>
      </c>
      <c r="K914" s="90">
        <v>0</v>
      </c>
      <c r="L914" s="90">
        <v>1088</v>
      </c>
      <c r="M914" s="90">
        <v>15664</v>
      </c>
      <c r="N914" s="87"/>
      <c r="O914" s="90">
        <f t="shared" si="28"/>
        <v>546.42667534850443</v>
      </c>
      <c r="P914" s="90">
        <f t="shared" si="29"/>
        <v>1500.7981433783152</v>
      </c>
    </row>
    <row r="915" spans="1:16" hidden="1">
      <c r="A915" s="88">
        <v>3506</v>
      </c>
      <c r="B915" s="88">
        <v>3506262258</v>
      </c>
      <c r="C915" s="87" t="s">
        <v>311</v>
      </c>
      <c r="D915" s="88">
        <v>262</v>
      </c>
      <c r="E915" s="89" t="s">
        <v>20</v>
      </c>
      <c r="F915" s="88">
        <v>258</v>
      </c>
      <c r="G915" s="87" t="s">
        <v>102</v>
      </c>
      <c r="H915" s="104">
        <v>10</v>
      </c>
      <c r="I915" s="90">
        <v>13773</v>
      </c>
      <c r="J915" s="90">
        <v>4456</v>
      </c>
      <c r="K915" s="90">
        <v>0</v>
      </c>
      <c r="L915" s="90">
        <v>1088</v>
      </c>
      <c r="M915" s="90">
        <v>19317</v>
      </c>
      <c r="N915" s="87"/>
      <c r="O915" s="90">
        <f t="shared" si="28"/>
        <v>2555.9108570483204</v>
      </c>
      <c r="P915" s="90">
        <f t="shared" si="29"/>
        <v>5389.7250443389385</v>
      </c>
    </row>
    <row r="916" spans="1:16" hidden="1">
      <c r="A916" s="88">
        <v>3506</v>
      </c>
      <c r="B916" s="88">
        <v>3506262262</v>
      </c>
      <c r="C916" s="87" t="s">
        <v>311</v>
      </c>
      <c r="D916" s="88">
        <v>262</v>
      </c>
      <c r="E916" s="89" t="s">
        <v>20</v>
      </c>
      <c r="F916" s="88">
        <v>262</v>
      </c>
      <c r="G916" s="87" t="s">
        <v>20</v>
      </c>
      <c r="H916" s="104">
        <v>156</v>
      </c>
      <c r="I916" s="90">
        <v>13698</v>
      </c>
      <c r="J916" s="90">
        <v>5542</v>
      </c>
      <c r="K916" s="90">
        <v>0</v>
      </c>
      <c r="L916" s="90">
        <v>1088</v>
      </c>
      <c r="M916" s="90">
        <v>20328</v>
      </c>
      <c r="N916" s="87"/>
      <c r="O916" s="90">
        <f t="shared" si="28"/>
        <v>3010.5774003466759</v>
      </c>
      <c r="P916" s="90">
        <f t="shared" si="29"/>
        <v>6419.1930703397011</v>
      </c>
    </row>
    <row r="917" spans="1:16" hidden="1">
      <c r="A917" s="88">
        <v>3506</v>
      </c>
      <c r="B917" s="88">
        <v>3506262274</v>
      </c>
      <c r="C917" s="87" t="s">
        <v>311</v>
      </c>
      <c r="D917" s="88">
        <v>262</v>
      </c>
      <c r="E917" s="89" t="s">
        <v>20</v>
      </c>
      <c r="F917" s="88">
        <v>274</v>
      </c>
      <c r="G917" s="87" t="s">
        <v>62</v>
      </c>
      <c r="H917" s="104">
        <v>2</v>
      </c>
      <c r="I917" s="90">
        <v>17454</v>
      </c>
      <c r="J917" s="90">
        <v>7088</v>
      </c>
      <c r="K917" s="90">
        <v>0</v>
      </c>
      <c r="L917" s="90">
        <v>1088</v>
      </c>
      <c r="M917" s="90">
        <v>25630</v>
      </c>
      <c r="N917" s="87"/>
      <c r="O917" s="90">
        <f t="shared" si="28"/>
        <v>3859.7025703480722</v>
      </c>
      <c r="P917" s="90">
        <f t="shared" si="29"/>
        <v>8438.0466391794071</v>
      </c>
    </row>
    <row r="918" spans="1:16" hidden="1">
      <c r="A918" s="88">
        <v>3506</v>
      </c>
      <c r="B918" s="88">
        <v>3506262284</v>
      </c>
      <c r="C918" s="87" t="s">
        <v>311</v>
      </c>
      <c r="D918" s="88">
        <v>262</v>
      </c>
      <c r="E918" s="89" t="s">
        <v>20</v>
      </c>
      <c r="F918" s="88">
        <v>284</v>
      </c>
      <c r="G918" s="87" t="s">
        <v>146</v>
      </c>
      <c r="H918" s="104">
        <v>3</v>
      </c>
      <c r="I918" s="90">
        <v>12730</v>
      </c>
      <c r="J918" s="90">
        <v>5644</v>
      </c>
      <c r="K918" s="90">
        <v>0</v>
      </c>
      <c r="L918" s="90">
        <v>1088</v>
      </c>
      <c r="M918" s="90">
        <v>19462</v>
      </c>
      <c r="N918" s="87"/>
      <c r="O918" s="90">
        <f t="shared" si="28"/>
        <v>3124.7802037214497</v>
      </c>
      <c r="P918" s="90">
        <f t="shared" si="29"/>
        <v>5631.8133114090815</v>
      </c>
    </row>
    <row r="919" spans="1:16" hidden="1">
      <c r="A919" s="88">
        <v>3506</v>
      </c>
      <c r="B919" s="88">
        <v>3506262295</v>
      </c>
      <c r="C919" s="87" t="s">
        <v>311</v>
      </c>
      <c r="D919" s="88">
        <v>262</v>
      </c>
      <c r="E919" s="89" t="s">
        <v>20</v>
      </c>
      <c r="F919" s="88">
        <v>295</v>
      </c>
      <c r="G919" s="87" t="s">
        <v>141</v>
      </c>
      <c r="H919" s="104">
        <v>1</v>
      </c>
      <c r="I919" s="90">
        <v>11611</v>
      </c>
      <c r="J919" s="90">
        <v>6912</v>
      </c>
      <c r="K919" s="90">
        <v>0</v>
      </c>
      <c r="L919" s="90">
        <v>1088</v>
      </c>
      <c r="M919" s="90">
        <v>19611</v>
      </c>
      <c r="N919" s="87"/>
      <c r="O919" s="90">
        <f t="shared" si="28"/>
        <v>2320.1771031786921</v>
      </c>
      <c r="P919" s="90">
        <f t="shared" si="29"/>
        <v>7169.5593723395614</v>
      </c>
    </row>
    <row r="920" spans="1:16" hidden="1">
      <c r="A920" s="88">
        <v>3506</v>
      </c>
      <c r="B920" s="88">
        <v>3506262305</v>
      </c>
      <c r="C920" s="87" t="s">
        <v>311</v>
      </c>
      <c r="D920" s="88">
        <v>262</v>
      </c>
      <c r="E920" s="89" t="s">
        <v>20</v>
      </c>
      <c r="F920" s="88">
        <v>305</v>
      </c>
      <c r="G920" s="87" t="s">
        <v>228</v>
      </c>
      <c r="H920" s="104">
        <v>3</v>
      </c>
      <c r="I920" s="90">
        <v>10373</v>
      </c>
      <c r="J920" s="90">
        <v>4602</v>
      </c>
      <c r="K920" s="90">
        <v>0</v>
      </c>
      <c r="L920" s="90">
        <v>1088</v>
      </c>
      <c r="M920" s="90">
        <v>16063</v>
      </c>
      <c r="N920" s="87"/>
      <c r="O920" s="90">
        <f t="shared" si="28"/>
        <v>1250.5876301117096</v>
      </c>
      <c r="P920" s="90">
        <f t="shared" si="29"/>
        <v>4601.0511048540175</v>
      </c>
    </row>
    <row r="921" spans="1:16" hidden="1">
      <c r="A921" s="88">
        <v>3506</v>
      </c>
      <c r="B921" s="88">
        <v>3506262342</v>
      </c>
      <c r="C921" s="87" t="s">
        <v>311</v>
      </c>
      <c r="D921" s="88">
        <v>262</v>
      </c>
      <c r="E921" s="89" t="s">
        <v>20</v>
      </c>
      <c r="F921" s="88">
        <v>342</v>
      </c>
      <c r="G921" s="87" t="s">
        <v>229</v>
      </c>
      <c r="H921" s="104">
        <v>2</v>
      </c>
      <c r="I921" s="90">
        <v>9754</v>
      </c>
      <c r="J921" s="90">
        <v>8005</v>
      </c>
      <c r="K921" s="90">
        <v>0</v>
      </c>
      <c r="L921" s="90">
        <v>1088</v>
      </c>
      <c r="M921" s="90">
        <v>18847</v>
      </c>
      <c r="N921" s="87"/>
      <c r="O921" s="90">
        <f t="shared" si="28"/>
        <v>3345.5685293332681</v>
      </c>
      <c r="P921" s="90">
        <f t="shared" si="29"/>
        <v>8004.9770745266906</v>
      </c>
    </row>
    <row r="922" spans="1:16" hidden="1">
      <c r="A922" s="88">
        <v>3506</v>
      </c>
      <c r="B922" s="88">
        <v>3506262346</v>
      </c>
      <c r="C922" s="87" t="s">
        <v>311</v>
      </c>
      <c r="D922" s="88">
        <v>262</v>
      </c>
      <c r="E922" s="89" t="s">
        <v>20</v>
      </c>
      <c r="F922" s="88">
        <v>346</v>
      </c>
      <c r="G922" s="87" t="s">
        <v>22</v>
      </c>
      <c r="H922" s="104">
        <v>1</v>
      </c>
      <c r="I922" s="90">
        <v>15073</v>
      </c>
      <c r="J922" s="90">
        <v>2749</v>
      </c>
      <c r="K922" s="90">
        <v>0</v>
      </c>
      <c r="L922" s="90">
        <v>1088</v>
      </c>
      <c r="M922" s="90">
        <v>18910</v>
      </c>
      <c r="N922" s="87"/>
      <c r="O922" s="90">
        <f t="shared" si="28"/>
        <v>292.24305148099484</v>
      </c>
      <c r="P922" s="90">
        <f t="shared" si="29"/>
        <v>2937.0193323336825</v>
      </c>
    </row>
    <row r="923" spans="1:16" hidden="1">
      <c r="A923" s="88">
        <v>3506</v>
      </c>
      <c r="B923" s="88">
        <v>3506262347</v>
      </c>
      <c r="C923" s="87" t="s">
        <v>311</v>
      </c>
      <c r="D923" s="88">
        <v>262</v>
      </c>
      <c r="E923" s="89" t="s">
        <v>20</v>
      </c>
      <c r="F923" s="88">
        <v>347</v>
      </c>
      <c r="G923" s="87" t="s">
        <v>86</v>
      </c>
      <c r="H923" s="104">
        <v>4</v>
      </c>
      <c r="I923" s="90">
        <v>14411</v>
      </c>
      <c r="J923" s="90">
        <v>7441</v>
      </c>
      <c r="K923" s="90">
        <v>0</v>
      </c>
      <c r="L923" s="90">
        <v>1088</v>
      </c>
      <c r="M923" s="90">
        <v>22940</v>
      </c>
      <c r="N923" s="87"/>
      <c r="O923" s="90">
        <f t="shared" si="28"/>
        <v>4168.6268528924484</v>
      </c>
      <c r="P923" s="90">
        <f t="shared" si="29"/>
        <v>7438.3427404225658</v>
      </c>
    </row>
    <row r="924" spans="1:16" hidden="1">
      <c r="A924" s="88">
        <v>3508</v>
      </c>
      <c r="B924" s="88">
        <v>3508281061</v>
      </c>
      <c r="C924" s="87" t="s">
        <v>608</v>
      </c>
      <c r="D924" s="88">
        <v>281</v>
      </c>
      <c r="E924" s="89" t="s">
        <v>152</v>
      </c>
      <c r="F924" s="88">
        <v>61</v>
      </c>
      <c r="G924" s="87" t="s">
        <v>154</v>
      </c>
      <c r="H924" s="104">
        <v>1</v>
      </c>
      <c r="I924" s="90">
        <v>19029</v>
      </c>
      <c r="J924" s="90">
        <v>1180</v>
      </c>
      <c r="K924" s="90">
        <v>0</v>
      </c>
      <c r="L924" s="90">
        <v>1088</v>
      </c>
      <c r="M924" s="90">
        <v>21297</v>
      </c>
      <c r="N924" s="87"/>
      <c r="O924" s="90">
        <f t="shared" si="28"/>
        <v>314.22703763498066</v>
      </c>
      <c r="P924" s="90">
        <f t="shared" si="29"/>
        <v>1373.2039146150564</v>
      </c>
    </row>
    <row r="925" spans="1:16" hidden="1">
      <c r="A925" s="88">
        <v>3508</v>
      </c>
      <c r="B925" s="88">
        <v>3508281137</v>
      </c>
      <c r="C925" s="87" t="s">
        <v>608</v>
      </c>
      <c r="D925" s="88">
        <v>281</v>
      </c>
      <c r="E925" s="89" t="s">
        <v>152</v>
      </c>
      <c r="F925" s="88">
        <v>137</v>
      </c>
      <c r="G925" s="87" t="s">
        <v>202</v>
      </c>
      <c r="H925" s="104">
        <v>2</v>
      </c>
      <c r="I925" s="90">
        <v>18088</v>
      </c>
      <c r="J925" s="90">
        <v>0</v>
      </c>
      <c r="K925" s="90">
        <v>0</v>
      </c>
      <c r="L925" s="90">
        <v>1088</v>
      </c>
      <c r="M925" s="90">
        <v>19176</v>
      </c>
      <c r="N925" s="87"/>
      <c r="O925" s="90">
        <f t="shared" si="28"/>
        <v>0</v>
      </c>
      <c r="P925" s="90">
        <f t="shared" si="29"/>
        <v>938.23452861759506</v>
      </c>
    </row>
    <row r="926" spans="1:16" hidden="1">
      <c r="A926" s="88">
        <v>3508</v>
      </c>
      <c r="B926" s="88">
        <v>3508281281</v>
      </c>
      <c r="C926" s="87" t="s">
        <v>608</v>
      </c>
      <c r="D926" s="88">
        <v>281</v>
      </c>
      <c r="E926" s="89" t="s">
        <v>152</v>
      </c>
      <c r="F926" s="88">
        <v>281</v>
      </c>
      <c r="G926" s="87" t="s">
        <v>152</v>
      </c>
      <c r="H926" s="104">
        <v>207</v>
      </c>
      <c r="I926" s="90">
        <v>18139</v>
      </c>
      <c r="J926" s="90">
        <v>0</v>
      </c>
      <c r="K926" s="90">
        <v>0</v>
      </c>
      <c r="L926" s="90">
        <v>1088</v>
      </c>
      <c r="M926" s="90">
        <v>19227</v>
      </c>
      <c r="N926" s="87"/>
      <c r="O926" s="90">
        <f t="shared" si="28"/>
        <v>0</v>
      </c>
      <c r="P926" s="90">
        <f t="shared" si="29"/>
        <v>824.14286468315549</v>
      </c>
    </row>
    <row r="927" spans="1:16" hidden="1">
      <c r="A927" s="88">
        <v>3509</v>
      </c>
      <c r="B927" s="88">
        <v>3509095072</v>
      </c>
      <c r="C927" s="87" t="s">
        <v>314</v>
      </c>
      <c r="D927" s="88">
        <v>95</v>
      </c>
      <c r="E927" s="89" t="s">
        <v>288</v>
      </c>
      <c r="F927" s="88">
        <v>72</v>
      </c>
      <c r="G927" s="87" t="s">
        <v>289</v>
      </c>
      <c r="H927" s="104">
        <v>1</v>
      </c>
      <c r="I927" s="90">
        <v>16406</v>
      </c>
      <c r="J927" s="90">
        <v>4980</v>
      </c>
      <c r="K927" s="90">
        <v>0</v>
      </c>
      <c r="L927" s="90">
        <v>1088</v>
      </c>
      <c r="M927" s="90">
        <v>22474</v>
      </c>
      <c r="N927" s="87"/>
      <c r="O927" s="90">
        <f t="shared" si="28"/>
        <v>1315.0538574926577</v>
      </c>
      <c r="P927" s="90">
        <f t="shared" si="29"/>
        <v>4979.6030533923913</v>
      </c>
    </row>
    <row r="928" spans="1:16" hidden="1">
      <c r="A928" s="88">
        <v>3509</v>
      </c>
      <c r="B928" s="88">
        <v>3509095095</v>
      </c>
      <c r="C928" s="87" t="s">
        <v>314</v>
      </c>
      <c r="D928" s="88">
        <v>95</v>
      </c>
      <c r="E928" s="89" t="s">
        <v>288</v>
      </c>
      <c r="F928" s="88">
        <v>95</v>
      </c>
      <c r="G928" s="87" t="s">
        <v>288</v>
      </c>
      <c r="H928" s="104">
        <v>582</v>
      </c>
      <c r="I928" s="90">
        <v>16441</v>
      </c>
      <c r="J928" s="90">
        <v>0</v>
      </c>
      <c r="K928" s="90">
        <v>0</v>
      </c>
      <c r="L928" s="90">
        <v>1088</v>
      </c>
      <c r="M928" s="90">
        <v>17529</v>
      </c>
      <c r="N928" s="87"/>
      <c r="O928" s="90">
        <f t="shared" si="28"/>
        <v>0</v>
      </c>
      <c r="P928" s="90">
        <f t="shared" si="29"/>
        <v>203.96212263712005</v>
      </c>
    </row>
    <row r="929" spans="1:16" hidden="1">
      <c r="A929" s="88">
        <v>3509</v>
      </c>
      <c r="B929" s="88">
        <v>3509095097</v>
      </c>
      <c r="C929" s="87" t="s">
        <v>314</v>
      </c>
      <c r="D929" s="88">
        <v>95</v>
      </c>
      <c r="E929" s="89" t="s">
        <v>288</v>
      </c>
      <c r="F929" s="88">
        <v>97</v>
      </c>
      <c r="G929" s="87" t="s">
        <v>231</v>
      </c>
      <c r="H929" s="104">
        <v>1</v>
      </c>
      <c r="I929" s="90">
        <v>15701.485072463767</v>
      </c>
      <c r="J929" s="90">
        <v>0</v>
      </c>
      <c r="K929" s="90">
        <v>0</v>
      </c>
      <c r="L929" s="90">
        <v>1088</v>
      </c>
      <c r="M929" s="90">
        <v>16789.485072463765</v>
      </c>
      <c r="N929" s="87"/>
      <c r="O929" s="90">
        <f t="shared" si="28"/>
        <v>0</v>
      </c>
      <c r="P929" s="90">
        <f t="shared" si="29"/>
        <v>185.0128977325021</v>
      </c>
    </row>
    <row r="930" spans="1:16" hidden="1">
      <c r="A930" s="88">
        <v>3509</v>
      </c>
      <c r="B930" s="88">
        <v>3509095201</v>
      </c>
      <c r="C930" s="87" t="s">
        <v>314</v>
      </c>
      <c r="D930" s="88">
        <v>95</v>
      </c>
      <c r="E930" s="89" t="s">
        <v>288</v>
      </c>
      <c r="F930" s="88">
        <v>201</v>
      </c>
      <c r="G930" s="87" t="s">
        <v>10</v>
      </c>
      <c r="H930" s="104">
        <v>9</v>
      </c>
      <c r="I930" s="90">
        <v>17917</v>
      </c>
      <c r="J930" s="90">
        <v>322</v>
      </c>
      <c r="K930" s="90">
        <v>0</v>
      </c>
      <c r="L930" s="90">
        <v>1088</v>
      </c>
      <c r="M930" s="90">
        <v>19327</v>
      </c>
      <c r="N930" s="87"/>
      <c r="O930" s="90">
        <f t="shared" si="28"/>
        <v>0</v>
      </c>
      <c r="P930" s="90">
        <f t="shared" si="29"/>
        <v>627.52123257781204</v>
      </c>
    </row>
    <row r="931" spans="1:16" hidden="1">
      <c r="A931" s="88">
        <v>3509</v>
      </c>
      <c r="B931" s="88">
        <v>3509095292</v>
      </c>
      <c r="C931" s="87" t="s">
        <v>314</v>
      </c>
      <c r="D931" s="88">
        <v>95</v>
      </c>
      <c r="E931" s="89" t="s">
        <v>288</v>
      </c>
      <c r="F931" s="88">
        <v>292</v>
      </c>
      <c r="G931" s="87" t="s">
        <v>291</v>
      </c>
      <c r="H931" s="104">
        <v>2</v>
      </c>
      <c r="I931" s="90">
        <v>16406</v>
      </c>
      <c r="J931" s="90">
        <v>2700</v>
      </c>
      <c r="K931" s="90">
        <v>0</v>
      </c>
      <c r="L931" s="90">
        <v>1088</v>
      </c>
      <c r="M931" s="90">
        <v>20194</v>
      </c>
      <c r="N931" s="87"/>
      <c r="O931" s="90">
        <f t="shared" si="28"/>
        <v>1369.8525733537717</v>
      </c>
      <c r="P931" s="90">
        <f t="shared" si="29"/>
        <v>3399.6949339506391</v>
      </c>
    </row>
    <row r="932" spans="1:16" hidden="1">
      <c r="A932" s="88">
        <v>3509</v>
      </c>
      <c r="B932" s="88">
        <v>3509095293</v>
      </c>
      <c r="C932" s="87" t="s">
        <v>314</v>
      </c>
      <c r="D932" s="88">
        <v>95</v>
      </c>
      <c r="E932" s="89" t="s">
        <v>288</v>
      </c>
      <c r="F932" s="88">
        <v>293</v>
      </c>
      <c r="G932" s="87" t="s">
        <v>177</v>
      </c>
      <c r="H932" s="104">
        <v>1</v>
      </c>
      <c r="I932" s="90">
        <v>14953.293164987406</v>
      </c>
      <c r="J932" s="90">
        <v>654</v>
      </c>
      <c r="K932" s="90">
        <v>0</v>
      </c>
      <c r="L932" s="90">
        <v>1088</v>
      </c>
      <c r="M932" s="90">
        <v>16695.293164987408</v>
      </c>
      <c r="N932" s="87"/>
      <c r="O932" s="90">
        <f t="shared" si="28"/>
        <v>0</v>
      </c>
      <c r="P932" s="90">
        <f t="shared" si="29"/>
        <v>1284.1216946472996</v>
      </c>
    </row>
    <row r="933" spans="1:16" hidden="1">
      <c r="A933" s="88">
        <v>3509</v>
      </c>
      <c r="B933" s="88">
        <v>3509095665</v>
      </c>
      <c r="C933" s="87" t="s">
        <v>314</v>
      </c>
      <c r="D933" s="88">
        <v>95</v>
      </c>
      <c r="E933" s="89" t="s">
        <v>288</v>
      </c>
      <c r="F933" s="88">
        <v>665</v>
      </c>
      <c r="G933" s="87" t="s">
        <v>268</v>
      </c>
      <c r="H933" s="104">
        <v>1</v>
      </c>
      <c r="I933" s="90">
        <v>14165</v>
      </c>
      <c r="J933" s="90">
        <v>2863</v>
      </c>
      <c r="K933" s="90">
        <v>0</v>
      </c>
      <c r="L933" s="90">
        <v>1088</v>
      </c>
      <c r="M933" s="90">
        <v>18116</v>
      </c>
      <c r="N933" s="87"/>
      <c r="O933" s="90">
        <f t="shared" si="28"/>
        <v>785.32750304323054</v>
      </c>
      <c r="P933" s="90">
        <f t="shared" si="29"/>
        <v>2863.2811283272058</v>
      </c>
    </row>
    <row r="934" spans="1:16" hidden="1">
      <c r="A934" s="88">
        <v>3509</v>
      </c>
      <c r="B934" s="88">
        <v>3509095763</v>
      </c>
      <c r="C934" s="87" t="s">
        <v>314</v>
      </c>
      <c r="D934" s="88">
        <v>95</v>
      </c>
      <c r="E934" s="89" t="s">
        <v>288</v>
      </c>
      <c r="F934" s="88">
        <v>763</v>
      </c>
      <c r="G934" s="87" t="s">
        <v>293</v>
      </c>
      <c r="H934" s="104">
        <v>3</v>
      </c>
      <c r="I934" s="90">
        <v>13434.820305498981</v>
      </c>
      <c r="J934" s="90">
        <v>3385</v>
      </c>
      <c r="K934" s="90">
        <v>0</v>
      </c>
      <c r="L934" s="90">
        <v>1088</v>
      </c>
      <c r="M934" s="90">
        <v>17907.820305498979</v>
      </c>
      <c r="N934" s="87"/>
      <c r="O934" s="90">
        <f t="shared" si="28"/>
        <v>2727.1386106544796</v>
      </c>
      <c r="P934" s="90">
        <f t="shared" si="29"/>
        <v>4109.1817355336079</v>
      </c>
    </row>
    <row r="935" spans="1:16" hidden="1">
      <c r="A935" s="88">
        <v>3510</v>
      </c>
      <c r="B935" s="88">
        <v>3510281061</v>
      </c>
      <c r="C935" s="87" t="s">
        <v>315</v>
      </c>
      <c r="D935" s="88">
        <v>281</v>
      </c>
      <c r="E935" s="89" t="s">
        <v>152</v>
      </c>
      <c r="F935" s="88">
        <v>61</v>
      </c>
      <c r="G935" s="87" t="s">
        <v>154</v>
      </c>
      <c r="H935" s="104">
        <v>2</v>
      </c>
      <c r="I935" s="90">
        <v>16094</v>
      </c>
      <c r="J935" s="90">
        <v>998</v>
      </c>
      <c r="K935" s="90">
        <v>0</v>
      </c>
      <c r="L935" s="90">
        <v>1088</v>
      </c>
      <c r="M935" s="90">
        <v>18180</v>
      </c>
      <c r="N935" s="87"/>
      <c r="O935" s="90">
        <f t="shared" si="28"/>
        <v>265.76120362065194</v>
      </c>
      <c r="P935" s="90">
        <f t="shared" si="29"/>
        <v>1161.4033213418843</v>
      </c>
    </row>
    <row r="936" spans="1:16" hidden="1">
      <c r="A936" s="88">
        <v>3510</v>
      </c>
      <c r="B936" s="88">
        <v>3510281087</v>
      </c>
      <c r="C936" s="87" t="s">
        <v>315</v>
      </c>
      <c r="D936" s="88">
        <v>281</v>
      </c>
      <c r="E936" s="89" t="s">
        <v>152</v>
      </c>
      <c r="F936" s="88">
        <v>87</v>
      </c>
      <c r="G936" s="87" t="s">
        <v>155</v>
      </c>
      <c r="H936" s="104">
        <v>2</v>
      </c>
      <c r="I936" s="90">
        <v>13597</v>
      </c>
      <c r="J936" s="90">
        <v>5881</v>
      </c>
      <c r="K936" s="90">
        <v>0</v>
      </c>
      <c r="L936" s="90">
        <v>1088</v>
      </c>
      <c r="M936" s="90">
        <v>20566</v>
      </c>
      <c r="N936" s="87"/>
      <c r="O936" s="90">
        <f t="shared" si="28"/>
        <v>3020.5249844097125</v>
      </c>
      <c r="P936" s="90">
        <f t="shared" si="29"/>
        <v>5880.7356206562654</v>
      </c>
    </row>
    <row r="937" spans="1:16" hidden="1">
      <c r="A937" s="88">
        <v>3510</v>
      </c>
      <c r="B937" s="88">
        <v>3510281137</v>
      </c>
      <c r="C937" s="87" t="s">
        <v>315</v>
      </c>
      <c r="D937" s="88">
        <v>281</v>
      </c>
      <c r="E937" s="89" t="s">
        <v>152</v>
      </c>
      <c r="F937" s="88">
        <v>137</v>
      </c>
      <c r="G937" s="87" t="s">
        <v>202</v>
      </c>
      <c r="H937" s="104">
        <v>5</v>
      </c>
      <c r="I937" s="90">
        <v>16471</v>
      </c>
      <c r="J937" s="90">
        <v>0</v>
      </c>
      <c r="K937" s="90">
        <v>0</v>
      </c>
      <c r="L937" s="90">
        <v>1088</v>
      </c>
      <c r="M937" s="90">
        <v>17559</v>
      </c>
      <c r="N937" s="87"/>
      <c r="O937" s="90">
        <f t="shared" si="28"/>
        <v>0</v>
      </c>
      <c r="P937" s="90">
        <f t="shared" si="29"/>
        <v>854.35984746021859</v>
      </c>
    </row>
    <row r="938" spans="1:16" hidden="1">
      <c r="A938" s="88">
        <v>3510</v>
      </c>
      <c r="B938" s="88">
        <v>3510281159</v>
      </c>
      <c r="C938" s="87" t="s">
        <v>315</v>
      </c>
      <c r="D938" s="88">
        <v>281</v>
      </c>
      <c r="E938" s="89" t="s">
        <v>152</v>
      </c>
      <c r="F938" s="88">
        <v>159</v>
      </c>
      <c r="G938" s="87" t="s">
        <v>156</v>
      </c>
      <c r="H938" s="104">
        <v>1</v>
      </c>
      <c r="I938" s="90">
        <v>11498.523486506201</v>
      </c>
      <c r="J938" s="90">
        <v>5607</v>
      </c>
      <c r="K938" s="90">
        <v>0</v>
      </c>
      <c r="L938" s="90">
        <v>1088</v>
      </c>
      <c r="M938" s="90">
        <v>18193.523486506201</v>
      </c>
      <c r="N938" s="87"/>
      <c r="O938" s="90">
        <f t="shared" si="28"/>
        <v>4095.5753648815535</v>
      </c>
      <c r="P938" s="90">
        <f t="shared" si="29"/>
        <v>5552.0979136911519</v>
      </c>
    </row>
    <row r="939" spans="1:16" hidden="1">
      <c r="A939" s="88">
        <v>3510</v>
      </c>
      <c r="B939" s="88">
        <v>3510281281</v>
      </c>
      <c r="C939" s="87" t="s">
        <v>315</v>
      </c>
      <c r="D939" s="88">
        <v>281</v>
      </c>
      <c r="E939" s="89" t="s">
        <v>152</v>
      </c>
      <c r="F939" s="88">
        <v>281</v>
      </c>
      <c r="G939" s="87" t="s">
        <v>152</v>
      </c>
      <c r="H939" s="104">
        <v>468</v>
      </c>
      <c r="I939" s="90">
        <v>15554</v>
      </c>
      <c r="J939" s="90">
        <v>0</v>
      </c>
      <c r="K939" s="90">
        <v>0</v>
      </c>
      <c r="L939" s="90">
        <v>1088</v>
      </c>
      <c r="M939" s="90">
        <v>16642</v>
      </c>
      <c r="N939" s="87"/>
      <c r="O939" s="90">
        <f t="shared" si="28"/>
        <v>0</v>
      </c>
      <c r="P939" s="90">
        <f t="shared" si="29"/>
        <v>706.69376025590282</v>
      </c>
    </row>
    <row r="940" spans="1:16" hidden="1">
      <c r="A940" s="88">
        <v>3510</v>
      </c>
      <c r="B940" s="88">
        <v>3510281325</v>
      </c>
      <c r="C940" s="87" t="s">
        <v>315</v>
      </c>
      <c r="D940" s="88">
        <v>281</v>
      </c>
      <c r="E940" s="89" t="s">
        <v>152</v>
      </c>
      <c r="F940" s="88">
        <v>325</v>
      </c>
      <c r="G940" s="87" t="s">
        <v>204</v>
      </c>
      <c r="H940" s="104">
        <v>2</v>
      </c>
      <c r="I940" s="90">
        <v>15558</v>
      </c>
      <c r="J940" s="90">
        <v>2175</v>
      </c>
      <c r="K940" s="90">
        <v>0</v>
      </c>
      <c r="L940" s="90">
        <v>1088</v>
      </c>
      <c r="M940" s="90">
        <v>18821</v>
      </c>
      <c r="N940" s="87"/>
      <c r="O940" s="90">
        <f t="shared" si="28"/>
        <v>1524.8252801047784</v>
      </c>
      <c r="P940" s="90">
        <f t="shared" si="29"/>
        <v>2263.4348457337474</v>
      </c>
    </row>
    <row r="941" spans="1:16" hidden="1">
      <c r="A941" s="88">
        <v>3510</v>
      </c>
      <c r="B941" s="88">
        <v>3510281332</v>
      </c>
      <c r="C941" s="87" t="s">
        <v>315</v>
      </c>
      <c r="D941" s="88">
        <v>281</v>
      </c>
      <c r="E941" s="89" t="s">
        <v>152</v>
      </c>
      <c r="F941" s="88">
        <v>332</v>
      </c>
      <c r="G941" s="87" t="s">
        <v>205</v>
      </c>
      <c r="H941" s="104">
        <v>5</v>
      </c>
      <c r="I941" s="90">
        <v>15706</v>
      </c>
      <c r="J941" s="90">
        <v>1190</v>
      </c>
      <c r="K941" s="90">
        <v>0</v>
      </c>
      <c r="L941" s="90">
        <v>1088</v>
      </c>
      <c r="M941" s="90">
        <v>17984</v>
      </c>
      <c r="N941" s="87"/>
      <c r="O941" s="90">
        <f t="shared" si="28"/>
        <v>970.31237678433172</v>
      </c>
      <c r="P941" s="90">
        <f t="shared" si="29"/>
        <v>1886.2809910699179</v>
      </c>
    </row>
    <row r="942" spans="1:16" hidden="1">
      <c r="A942" s="88">
        <v>3510</v>
      </c>
      <c r="B942" s="88">
        <v>3510281680</v>
      </c>
      <c r="C942" s="87" t="s">
        <v>315</v>
      </c>
      <c r="D942" s="88">
        <v>281</v>
      </c>
      <c r="E942" s="89" t="s">
        <v>152</v>
      </c>
      <c r="F942" s="88">
        <v>680</v>
      </c>
      <c r="G942" s="87" t="s">
        <v>158</v>
      </c>
      <c r="H942" s="104">
        <v>1</v>
      </c>
      <c r="I942" s="90">
        <v>14345</v>
      </c>
      <c r="J942" s="90">
        <v>5408</v>
      </c>
      <c r="K942" s="90">
        <v>0</v>
      </c>
      <c r="L942" s="90">
        <v>1088</v>
      </c>
      <c r="M942" s="90">
        <v>20841</v>
      </c>
      <c r="N942" s="87"/>
      <c r="O942" s="90">
        <f t="shared" si="28"/>
        <v>2473.7202765954244</v>
      </c>
      <c r="P942" s="90">
        <f t="shared" si="29"/>
        <v>5444.0561725687221</v>
      </c>
    </row>
    <row r="943" spans="1:16" hidden="1">
      <c r="A943" s="88">
        <v>3513</v>
      </c>
      <c r="B943" s="88">
        <v>3513044016</v>
      </c>
      <c r="C943" s="87" t="s">
        <v>316</v>
      </c>
      <c r="D943" s="88">
        <v>44</v>
      </c>
      <c r="E943" s="89" t="s">
        <v>13</v>
      </c>
      <c r="F943" s="88">
        <v>16</v>
      </c>
      <c r="G943" s="87" t="s">
        <v>168</v>
      </c>
      <c r="H943" s="104">
        <v>2</v>
      </c>
      <c r="I943" s="90">
        <v>15073</v>
      </c>
      <c r="J943" s="90">
        <v>853</v>
      </c>
      <c r="K943" s="90">
        <v>0</v>
      </c>
      <c r="L943" s="90">
        <v>1088</v>
      </c>
      <c r="M943" s="90">
        <v>17014</v>
      </c>
      <c r="N943" s="87"/>
      <c r="O943" s="90">
        <f t="shared" si="28"/>
        <v>25.171974448052424</v>
      </c>
      <c r="P943" s="90">
        <f t="shared" si="29"/>
        <v>852.11462766761906</v>
      </c>
    </row>
    <row r="944" spans="1:16" hidden="1">
      <c r="A944" s="88">
        <v>3513</v>
      </c>
      <c r="B944" s="88">
        <v>3513044018</v>
      </c>
      <c r="C944" s="87" t="s">
        <v>316</v>
      </c>
      <c r="D944" s="88">
        <v>44</v>
      </c>
      <c r="E944" s="89" t="s">
        <v>13</v>
      </c>
      <c r="F944" s="88">
        <v>18</v>
      </c>
      <c r="G944" s="87" t="s">
        <v>169</v>
      </c>
      <c r="H944" s="104">
        <v>2</v>
      </c>
      <c r="I944" s="90">
        <v>18031</v>
      </c>
      <c r="J944" s="90">
        <v>12121</v>
      </c>
      <c r="K944" s="90">
        <v>0</v>
      </c>
      <c r="L944" s="90">
        <v>1088</v>
      </c>
      <c r="M944" s="90">
        <v>31240</v>
      </c>
      <c r="N944" s="87"/>
      <c r="O944" s="90">
        <f t="shared" si="28"/>
        <v>8254.447290650045</v>
      </c>
      <c r="P944" s="90">
        <f t="shared" si="29"/>
        <v>17142.292747973988</v>
      </c>
    </row>
    <row r="945" spans="1:16" hidden="1">
      <c r="A945" s="88">
        <v>3513</v>
      </c>
      <c r="B945" s="88">
        <v>3513044035</v>
      </c>
      <c r="C945" s="87" t="s">
        <v>316</v>
      </c>
      <c r="D945" s="88">
        <v>44</v>
      </c>
      <c r="E945" s="89" t="s">
        <v>13</v>
      </c>
      <c r="F945" s="88">
        <v>35</v>
      </c>
      <c r="G945" s="87" t="s">
        <v>12</v>
      </c>
      <c r="H945" s="104">
        <v>3</v>
      </c>
      <c r="I945" s="90">
        <v>17174</v>
      </c>
      <c r="J945" s="90">
        <v>6657</v>
      </c>
      <c r="K945" s="90">
        <v>0</v>
      </c>
      <c r="L945" s="90">
        <v>1088</v>
      </c>
      <c r="M945" s="90">
        <v>24919</v>
      </c>
      <c r="N945" s="87"/>
      <c r="O945" s="90">
        <f t="shared" si="28"/>
        <v>2789.6240880787336</v>
      </c>
      <c r="P945" s="90">
        <f t="shared" si="29"/>
        <v>7208.2917257541521</v>
      </c>
    </row>
    <row r="946" spans="1:16" hidden="1">
      <c r="A946" s="88">
        <v>3513</v>
      </c>
      <c r="B946" s="88">
        <v>3513044044</v>
      </c>
      <c r="C946" s="87" t="s">
        <v>316</v>
      </c>
      <c r="D946" s="88">
        <v>44</v>
      </c>
      <c r="E946" s="89" t="s">
        <v>13</v>
      </c>
      <c r="F946" s="88">
        <v>44</v>
      </c>
      <c r="G946" s="87" t="s">
        <v>13</v>
      </c>
      <c r="H946" s="104">
        <v>601</v>
      </c>
      <c r="I946" s="90">
        <v>15327</v>
      </c>
      <c r="J946" s="90">
        <v>489</v>
      </c>
      <c r="K946" s="90">
        <v>0</v>
      </c>
      <c r="L946" s="90">
        <v>1088</v>
      </c>
      <c r="M946" s="90">
        <v>16904</v>
      </c>
      <c r="N946" s="87"/>
      <c r="O946" s="90">
        <f t="shared" si="28"/>
        <v>0</v>
      </c>
      <c r="P946" s="90">
        <f t="shared" si="29"/>
        <v>1009.5587154814748</v>
      </c>
    </row>
    <row r="947" spans="1:16" hidden="1">
      <c r="A947" s="88">
        <v>3513</v>
      </c>
      <c r="B947" s="88">
        <v>3513044050</v>
      </c>
      <c r="C947" s="87" t="s">
        <v>316</v>
      </c>
      <c r="D947" s="88">
        <v>44</v>
      </c>
      <c r="E947" s="89" t="s">
        <v>13</v>
      </c>
      <c r="F947" s="88">
        <v>50</v>
      </c>
      <c r="G947" s="87" t="s">
        <v>94</v>
      </c>
      <c r="H947" s="104">
        <v>2</v>
      </c>
      <c r="I947" s="90">
        <v>12834</v>
      </c>
      <c r="J947" s="90">
        <v>5852</v>
      </c>
      <c r="K947" s="90">
        <v>0</v>
      </c>
      <c r="L947" s="90">
        <v>1088</v>
      </c>
      <c r="M947" s="90">
        <v>19774</v>
      </c>
      <c r="N947" s="87"/>
      <c r="O947" s="90">
        <f t="shared" si="28"/>
        <v>3810.1324303579713</v>
      </c>
      <c r="P947" s="90">
        <f t="shared" si="29"/>
        <v>6046.1809384801563</v>
      </c>
    </row>
    <row r="948" spans="1:16" hidden="1">
      <c r="A948" s="88">
        <v>3513</v>
      </c>
      <c r="B948" s="88">
        <v>3513044073</v>
      </c>
      <c r="C948" s="87" t="s">
        <v>316</v>
      </c>
      <c r="D948" s="88">
        <v>44</v>
      </c>
      <c r="E948" s="89" t="s">
        <v>13</v>
      </c>
      <c r="F948" s="88">
        <v>73</v>
      </c>
      <c r="G948" s="87" t="s">
        <v>24</v>
      </c>
      <c r="H948" s="104">
        <v>1</v>
      </c>
      <c r="I948" s="90">
        <v>12879.904565003901</v>
      </c>
      <c r="J948" s="90">
        <v>9775</v>
      </c>
      <c r="K948" s="90">
        <v>0</v>
      </c>
      <c r="L948" s="90">
        <v>1088</v>
      </c>
      <c r="M948" s="90">
        <v>23742.904565003901</v>
      </c>
      <c r="N948" s="87"/>
      <c r="O948" s="90">
        <f t="shared" si="28"/>
        <v>6585.1561767227031</v>
      </c>
      <c r="P948" s="90">
        <f t="shared" si="29"/>
        <v>10022.134528405521</v>
      </c>
    </row>
    <row r="949" spans="1:16" hidden="1">
      <c r="A949" s="88">
        <v>3513</v>
      </c>
      <c r="B949" s="88">
        <v>3513044083</v>
      </c>
      <c r="C949" s="87" t="s">
        <v>316</v>
      </c>
      <c r="D949" s="88">
        <v>44</v>
      </c>
      <c r="E949" s="89" t="s">
        <v>13</v>
      </c>
      <c r="F949" s="88">
        <v>83</v>
      </c>
      <c r="G949" s="87" t="s">
        <v>261</v>
      </c>
      <c r="H949" s="104">
        <v>2</v>
      </c>
      <c r="I949" s="90">
        <v>18083</v>
      </c>
      <c r="J949" s="90">
        <v>3457</v>
      </c>
      <c r="K949" s="90">
        <v>0</v>
      </c>
      <c r="L949" s="90">
        <v>1088</v>
      </c>
      <c r="M949" s="90">
        <v>22628</v>
      </c>
      <c r="N949" s="87"/>
      <c r="O949" s="90">
        <f t="shared" si="28"/>
        <v>642.44370203584913</v>
      </c>
      <c r="P949" s="90">
        <f t="shared" si="29"/>
        <v>3455.9440722632426</v>
      </c>
    </row>
    <row r="950" spans="1:16" hidden="1">
      <c r="A950" s="88">
        <v>3513</v>
      </c>
      <c r="B950" s="88">
        <v>3513044095</v>
      </c>
      <c r="C950" s="87" t="s">
        <v>316</v>
      </c>
      <c r="D950" s="88">
        <v>44</v>
      </c>
      <c r="E950" s="89" t="s">
        <v>13</v>
      </c>
      <c r="F950" s="88">
        <v>95</v>
      </c>
      <c r="G950" s="87" t="s">
        <v>288</v>
      </c>
      <c r="H950" s="104">
        <v>2</v>
      </c>
      <c r="I950" s="90">
        <v>19346</v>
      </c>
      <c r="J950" s="90">
        <v>0</v>
      </c>
      <c r="K950" s="90">
        <v>0</v>
      </c>
      <c r="L950" s="90">
        <v>1088</v>
      </c>
      <c r="M950" s="90">
        <v>20434</v>
      </c>
      <c r="N950" s="87"/>
      <c r="O950" s="90">
        <f t="shared" si="28"/>
        <v>0</v>
      </c>
      <c r="P950" s="90">
        <f t="shared" si="29"/>
        <v>240.00068271623968</v>
      </c>
    </row>
    <row r="951" spans="1:16" hidden="1">
      <c r="A951" s="88">
        <v>3513</v>
      </c>
      <c r="B951" s="88">
        <v>3513044133</v>
      </c>
      <c r="C951" s="87" t="s">
        <v>316</v>
      </c>
      <c r="D951" s="88">
        <v>44</v>
      </c>
      <c r="E951" s="89" t="s">
        <v>13</v>
      </c>
      <c r="F951" s="88">
        <v>133</v>
      </c>
      <c r="G951" s="87" t="s">
        <v>61</v>
      </c>
      <c r="H951" s="104">
        <v>1</v>
      </c>
      <c r="I951" s="90">
        <v>16728</v>
      </c>
      <c r="J951" s="90">
        <v>1736</v>
      </c>
      <c r="K951" s="90">
        <v>0</v>
      </c>
      <c r="L951" s="90">
        <v>1088</v>
      </c>
      <c r="M951" s="90">
        <v>19552</v>
      </c>
      <c r="N951" s="87"/>
      <c r="O951" s="90">
        <f t="shared" si="28"/>
        <v>1734.6440496861505</v>
      </c>
      <c r="P951" s="90">
        <f t="shared" si="29"/>
        <v>5242.6416619511656</v>
      </c>
    </row>
    <row r="952" spans="1:16" hidden="1">
      <c r="A952" s="88">
        <v>3513</v>
      </c>
      <c r="B952" s="88">
        <v>3513044182</v>
      </c>
      <c r="C952" s="87" t="s">
        <v>316</v>
      </c>
      <c r="D952" s="88">
        <v>44</v>
      </c>
      <c r="E952" s="89" t="s">
        <v>13</v>
      </c>
      <c r="F952" s="88">
        <v>182</v>
      </c>
      <c r="G952" s="87" t="s">
        <v>265</v>
      </c>
      <c r="H952" s="104">
        <v>2</v>
      </c>
      <c r="I952" s="90">
        <v>16930</v>
      </c>
      <c r="J952" s="90">
        <v>4066</v>
      </c>
      <c r="K952" s="90">
        <v>0</v>
      </c>
      <c r="L952" s="90">
        <v>1088</v>
      </c>
      <c r="M952" s="90">
        <v>22084</v>
      </c>
      <c r="N952" s="87"/>
      <c r="O952" s="90">
        <f t="shared" si="28"/>
        <v>1141.8524449230827</v>
      </c>
      <c r="P952" s="90">
        <f t="shared" si="29"/>
        <v>5189.2488780928979</v>
      </c>
    </row>
    <row r="953" spans="1:16" hidden="1">
      <c r="A953" s="88">
        <v>3513</v>
      </c>
      <c r="B953" s="88">
        <v>3513044218</v>
      </c>
      <c r="C953" s="87" t="s">
        <v>316</v>
      </c>
      <c r="D953" s="88">
        <v>44</v>
      </c>
      <c r="E953" s="89" t="s">
        <v>13</v>
      </c>
      <c r="F953" s="88">
        <v>218</v>
      </c>
      <c r="G953" s="87" t="s">
        <v>174</v>
      </c>
      <c r="H953" s="104">
        <v>2</v>
      </c>
      <c r="I953" s="90">
        <v>15093</v>
      </c>
      <c r="J953" s="90">
        <v>6116</v>
      </c>
      <c r="K953" s="90">
        <v>0</v>
      </c>
      <c r="L953" s="90">
        <v>1088</v>
      </c>
      <c r="M953" s="90">
        <v>22297</v>
      </c>
      <c r="N953" s="87"/>
      <c r="O953" s="90">
        <f t="shared" si="28"/>
        <v>2362.1464401266749</v>
      </c>
      <c r="P953" s="90">
        <f t="shared" si="29"/>
        <v>6098.0229791944184</v>
      </c>
    </row>
    <row r="954" spans="1:16" hidden="1">
      <c r="A954" s="88">
        <v>3513</v>
      </c>
      <c r="B954" s="88">
        <v>3513044220</v>
      </c>
      <c r="C954" s="87" t="s">
        <v>316</v>
      </c>
      <c r="D954" s="88">
        <v>44</v>
      </c>
      <c r="E954" s="89" t="s">
        <v>13</v>
      </c>
      <c r="F954" s="88">
        <v>220</v>
      </c>
      <c r="G954" s="87" t="s">
        <v>27</v>
      </c>
      <c r="H954" s="104">
        <v>1</v>
      </c>
      <c r="I954" s="90">
        <v>9754</v>
      </c>
      <c r="J954" s="90">
        <v>4428</v>
      </c>
      <c r="K954" s="90">
        <v>0</v>
      </c>
      <c r="L954" s="90">
        <v>1088</v>
      </c>
      <c r="M954" s="90">
        <v>15270</v>
      </c>
      <c r="N954" s="87"/>
      <c r="O954" s="90">
        <f t="shared" si="28"/>
        <v>2165.7775232459553</v>
      </c>
      <c r="P954" s="90">
        <f t="shared" si="29"/>
        <v>4427.4406642077192</v>
      </c>
    </row>
    <row r="955" spans="1:16" hidden="1">
      <c r="A955" s="88">
        <v>3513</v>
      </c>
      <c r="B955" s="88">
        <v>3513044244</v>
      </c>
      <c r="C955" s="87" t="s">
        <v>316</v>
      </c>
      <c r="D955" s="88">
        <v>44</v>
      </c>
      <c r="E955" s="89" t="s">
        <v>13</v>
      </c>
      <c r="F955" s="88">
        <v>244</v>
      </c>
      <c r="G955" s="87" t="s">
        <v>28</v>
      </c>
      <c r="H955" s="104">
        <v>56</v>
      </c>
      <c r="I955" s="90">
        <v>14361</v>
      </c>
      <c r="J955" s="90">
        <v>4305</v>
      </c>
      <c r="K955" s="90">
        <v>0</v>
      </c>
      <c r="L955" s="90">
        <v>1088</v>
      </c>
      <c r="M955" s="90">
        <v>19754</v>
      </c>
      <c r="N955" s="87"/>
      <c r="O955" s="90">
        <f t="shared" si="28"/>
        <v>3717.105315381541</v>
      </c>
      <c r="P955" s="90">
        <f t="shared" si="29"/>
        <v>5818.925052040282</v>
      </c>
    </row>
    <row r="956" spans="1:16" hidden="1">
      <c r="A956" s="88">
        <v>3513</v>
      </c>
      <c r="B956" s="88">
        <v>3513044251</v>
      </c>
      <c r="C956" s="87" t="s">
        <v>316</v>
      </c>
      <c r="D956" s="88">
        <v>44</v>
      </c>
      <c r="E956" s="89" t="s">
        <v>13</v>
      </c>
      <c r="F956" s="88">
        <v>251</v>
      </c>
      <c r="G956" s="87" t="s">
        <v>250</v>
      </c>
      <c r="H956" s="104">
        <v>1</v>
      </c>
      <c r="I956" s="90">
        <v>14492.489907110194</v>
      </c>
      <c r="J956" s="90">
        <v>3067</v>
      </c>
      <c r="K956" s="90">
        <v>0</v>
      </c>
      <c r="L956" s="90">
        <v>1088</v>
      </c>
      <c r="M956" s="90">
        <v>18647.489907110194</v>
      </c>
      <c r="N956" s="87"/>
      <c r="O956" s="90">
        <f t="shared" si="28"/>
        <v>2046.4402478739794</v>
      </c>
      <c r="P956" s="90">
        <f t="shared" si="29"/>
        <v>4020.418321888581</v>
      </c>
    </row>
    <row r="957" spans="1:16" hidden="1">
      <c r="A957" s="88">
        <v>3513</v>
      </c>
      <c r="B957" s="88">
        <v>3513044285</v>
      </c>
      <c r="C957" s="87" t="s">
        <v>316</v>
      </c>
      <c r="D957" s="88">
        <v>44</v>
      </c>
      <c r="E957" s="89" t="s">
        <v>13</v>
      </c>
      <c r="F957" s="88">
        <v>285</v>
      </c>
      <c r="G957" s="87" t="s">
        <v>29</v>
      </c>
      <c r="H957" s="104">
        <v>1</v>
      </c>
      <c r="I957" s="90">
        <v>11611</v>
      </c>
      <c r="J957" s="90">
        <v>3413</v>
      </c>
      <c r="K957" s="90">
        <v>0</v>
      </c>
      <c r="L957" s="90">
        <v>1088</v>
      </c>
      <c r="M957" s="90">
        <v>16112</v>
      </c>
      <c r="N957" s="87"/>
      <c r="O957" s="90">
        <f t="shared" si="28"/>
        <v>1419.5085394399757</v>
      </c>
      <c r="P957" s="90">
        <f t="shared" si="29"/>
        <v>3556.1362772749762</v>
      </c>
    </row>
    <row r="958" spans="1:16" hidden="1">
      <c r="A958" s="88">
        <v>3513</v>
      </c>
      <c r="B958" s="88">
        <v>3513044293</v>
      </c>
      <c r="C958" s="87" t="s">
        <v>316</v>
      </c>
      <c r="D958" s="88">
        <v>44</v>
      </c>
      <c r="E958" s="89" t="s">
        <v>13</v>
      </c>
      <c r="F958" s="88">
        <v>293</v>
      </c>
      <c r="G958" s="87" t="s">
        <v>177</v>
      </c>
      <c r="H958" s="104">
        <v>42</v>
      </c>
      <c r="I958" s="90">
        <v>16222</v>
      </c>
      <c r="J958" s="90">
        <v>709</v>
      </c>
      <c r="K958" s="90">
        <v>0</v>
      </c>
      <c r="L958" s="90">
        <v>1088</v>
      </c>
      <c r="M958" s="90">
        <v>18019</v>
      </c>
      <c r="N958" s="87"/>
      <c r="O958" s="90">
        <f t="shared" si="28"/>
        <v>0</v>
      </c>
      <c r="P958" s="90">
        <f t="shared" si="29"/>
        <v>1393.0725426652898</v>
      </c>
    </row>
    <row r="959" spans="1:16" hidden="1">
      <c r="A959" s="88">
        <v>3513</v>
      </c>
      <c r="B959" s="88">
        <v>3513044323</v>
      </c>
      <c r="C959" s="87" t="s">
        <v>316</v>
      </c>
      <c r="D959" s="88">
        <v>44</v>
      </c>
      <c r="E959" s="89" t="s">
        <v>13</v>
      </c>
      <c r="F959" s="88">
        <v>323</v>
      </c>
      <c r="G959" s="87" t="s">
        <v>179</v>
      </c>
      <c r="H959" s="104">
        <v>2</v>
      </c>
      <c r="I959" s="90">
        <v>14165</v>
      </c>
      <c r="J959" s="90">
        <v>4842</v>
      </c>
      <c r="K959" s="90">
        <v>0</v>
      </c>
      <c r="L959" s="90">
        <v>1088</v>
      </c>
      <c r="M959" s="90">
        <v>20095</v>
      </c>
      <c r="N959" s="87"/>
      <c r="O959" s="90">
        <f t="shared" si="28"/>
        <v>2681.9457884060284</v>
      </c>
      <c r="P959" s="90">
        <f t="shared" si="29"/>
        <v>5374.7950898354502</v>
      </c>
    </row>
    <row r="960" spans="1:16" hidden="1">
      <c r="A960" s="88">
        <v>3513</v>
      </c>
      <c r="B960" s="88">
        <v>3513044336</v>
      </c>
      <c r="C960" s="87" t="s">
        <v>316</v>
      </c>
      <c r="D960" s="88">
        <v>44</v>
      </c>
      <c r="E960" s="89" t="s">
        <v>13</v>
      </c>
      <c r="F960" s="88">
        <v>336</v>
      </c>
      <c r="G960" s="87" t="s">
        <v>31</v>
      </c>
      <c r="H960" s="104">
        <v>1</v>
      </c>
      <c r="I960" s="90">
        <v>15073</v>
      </c>
      <c r="J960" s="90">
        <v>3667</v>
      </c>
      <c r="K960" s="90">
        <v>0</v>
      </c>
      <c r="L960" s="90">
        <v>1088</v>
      </c>
      <c r="M960" s="90">
        <v>19828</v>
      </c>
      <c r="N960" s="87"/>
      <c r="O960" s="90">
        <f t="shared" si="28"/>
        <v>124.41802393388389</v>
      </c>
      <c r="P960" s="90">
        <f t="shared" si="29"/>
        <v>3984.0769308851777</v>
      </c>
    </row>
    <row r="961" spans="1:16" hidden="1">
      <c r="A961" s="88">
        <v>3513</v>
      </c>
      <c r="B961" s="88">
        <v>3513044625</v>
      </c>
      <c r="C961" s="87" t="s">
        <v>316</v>
      </c>
      <c r="D961" s="88">
        <v>44</v>
      </c>
      <c r="E961" s="89" t="s">
        <v>13</v>
      </c>
      <c r="F961" s="88">
        <v>625</v>
      </c>
      <c r="G961" s="87" t="s">
        <v>96</v>
      </c>
      <c r="H961" s="104">
        <v>1</v>
      </c>
      <c r="I961" s="90">
        <v>10683</v>
      </c>
      <c r="J961" s="90">
        <v>1638</v>
      </c>
      <c r="K961" s="90">
        <v>0</v>
      </c>
      <c r="L961" s="90">
        <v>1088</v>
      </c>
      <c r="M961" s="90">
        <v>13409</v>
      </c>
      <c r="N961" s="87"/>
      <c r="O961" s="90">
        <f t="shared" si="28"/>
        <v>1451.9986878812142</v>
      </c>
      <c r="P961" s="90">
        <f t="shared" si="29"/>
        <v>2016.7047244119967</v>
      </c>
    </row>
    <row r="962" spans="1:16" hidden="1">
      <c r="A962" s="88">
        <v>3513</v>
      </c>
      <c r="B962" s="88">
        <v>3513044665</v>
      </c>
      <c r="C962" s="87" t="s">
        <v>316</v>
      </c>
      <c r="D962" s="88">
        <v>44</v>
      </c>
      <c r="E962" s="89" t="s">
        <v>13</v>
      </c>
      <c r="F962" s="88">
        <v>665</v>
      </c>
      <c r="G962" s="87" t="s">
        <v>268</v>
      </c>
      <c r="H962" s="104">
        <v>1</v>
      </c>
      <c r="I962" s="90">
        <v>14165</v>
      </c>
      <c r="J962" s="90">
        <v>2863</v>
      </c>
      <c r="K962" s="90">
        <v>0</v>
      </c>
      <c r="L962" s="90">
        <v>1088</v>
      </c>
      <c r="M962" s="90">
        <v>18116</v>
      </c>
      <c r="N962" s="87"/>
      <c r="O962" s="90">
        <f t="shared" si="28"/>
        <v>785.32750304323054</v>
      </c>
      <c r="P962" s="90">
        <f t="shared" si="29"/>
        <v>2863.2811283272058</v>
      </c>
    </row>
    <row r="963" spans="1:16" hidden="1">
      <c r="A963" s="88">
        <v>3513</v>
      </c>
      <c r="B963" s="88">
        <v>3513044760</v>
      </c>
      <c r="C963" s="87" t="s">
        <v>316</v>
      </c>
      <c r="D963" s="88">
        <v>44</v>
      </c>
      <c r="E963" s="89" t="s">
        <v>13</v>
      </c>
      <c r="F963" s="88">
        <v>760</v>
      </c>
      <c r="G963" s="87" t="s">
        <v>270</v>
      </c>
      <c r="H963" s="104">
        <v>1</v>
      </c>
      <c r="I963" s="90">
        <v>14552</v>
      </c>
      <c r="J963" s="90">
        <v>3701</v>
      </c>
      <c r="K963" s="90">
        <v>0</v>
      </c>
      <c r="L963" s="90">
        <v>1088</v>
      </c>
      <c r="M963" s="90">
        <v>19341</v>
      </c>
      <c r="N963" s="87"/>
      <c r="O963" s="90">
        <f t="shared" si="28"/>
        <v>644.51029429552909</v>
      </c>
      <c r="P963" s="90">
        <f t="shared" si="29"/>
        <v>3700.5894794811647</v>
      </c>
    </row>
    <row r="964" spans="1:16" hidden="1">
      <c r="A964" s="88">
        <v>3513</v>
      </c>
      <c r="B964" s="88">
        <v>3513044780</v>
      </c>
      <c r="C964" s="87" t="s">
        <v>316</v>
      </c>
      <c r="D964" s="88">
        <v>44</v>
      </c>
      <c r="E964" s="89" t="s">
        <v>13</v>
      </c>
      <c r="F964" s="88">
        <v>780</v>
      </c>
      <c r="G964" s="87" t="s">
        <v>251</v>
      </c>
      <c r="H964" s="104">
        <v>8</v>
      </c>
      <c r="I964" s="90">
        <v>14608</v>
      </c>
      <c r="J964" s="90">
        <v>4085</v>
      </c>
      <c r="K964" s="90">
        <v>0</v>
      </c>
      <c r="L964" s="90">
        <v>1088</v>
      </c>
      <c r="M964" s="90">
        <v>19781</v>
      </c>
      <c r="N964" s="87"/>
      <c r="O964" s="90">
        <f t="shared" si="28"/>
        <v>284.43328190781176</v>
      </c>
      <c r="P964" s="90">
        <f t="shared" si="29"/>
        <v>4085.0795719981688</v>
      </c>
    </row>
    <row r="965" spans="1:16" hidden="1">
      <c r="A965" s="88">
        <v>3514</v>
      </c>
      <c r="B965" s="88">
        <v>3514281281</v>
      </c>
      <c r="C965" s="87" t="s">
        <v>532</v>
      </c>
      <c r="D965" s="88">
        <v>281</v>
      </c>
      <c r="E965" s="89" t="s">
        <v>152</v>
      </c>
      <c r="F965" s="88">
        <v>281</v>
      </c>
      <c r="G965" s="87" t="s">
        <v>152</v>
      </c>
      <c r="H965" s="104">
        <v>450</v>
      </c>
      <c r="I965" s="90">
        <v>16698</v>
      </c>
      <c r="J965" s="90">
        <v>0</v>
      </c>
      <c r="K965" s="90">
        <v>0</v>
      </c>
      <c r="L965" s="90">
        <v>1088</v>
      </c>
      <c r="M965" s="90">
        <v>17786</v>
      </c>
      <c r="N965" s="87"/>
      <c r="O965" s="90">
        <f t="shared" si="28"/>
        <v>0</v>
      </c>
      <c r="P965" s="90">
        <f t="shared" si="29"/>
        <v>758.67123625774911</v>
      </c>
    </row>
    <row r="966" spans="1:16" hidden="1">
      <c r="A966" s="88">
        <v>3515</v>
      </c>
      <c r="B966" s="88">
        <v>3515287005</v>
      </c>
      <c r="C966" s="87" t="s">
        <v>607</v>
      </c>
      <c r="D966" s="88">
        <v>287</v>
      </c>
      <c r="E966" s="89" t="s">
        <v>387</v>
      </c>
      <c r="F966" s="88">
        <v>5</v>
      </c>
      <c r="G966" s="87" t="s">
        <v>153</v>
      </c>
      <c r="H966" s="104">
        <v>2</v>
      </c>
      <c r="I966" s="90">
        <v>10115</v>
      </c>
      <c r="J966" s="90">
        <v>4724</v>
      </c>
      <c r="K966" s="90">
        <v>0</v>
      </c>
      <c r="L966" s="90">
        <v>1088</v>
      </c>
      <c r="M966" s="90">
        <v>15927</v>
      </c>
      <c r="N966" s="87"/>
      <c r="O966" s="90">
        <f t="shared" si="28"/>
        <v>1865.069748445625</v>
      </c>
      <c r="P966" s="90">
        <f t="shared" si="29"/>
        <v>4995.666773078874</v>
      </c>
    </row>
    <row r="967" spans="1:16" hidden="1">
      <c r="A967" s="88">
        <v>3515</v>
      </c>
      <c r="B967" s="88">
        <v>3515287043</v>
      </c>
      <c r="C967" s="87" t="s">
        <v>607</v>
      </c>
      <c r="D967" s="88">
        <v>287</v>
      </c>
      <c r="E967" s="89" t="s">
        <v>387</v>
      </c>
      <c r="F967" s="88">
        <v>43</v>
      </c>
      <c r="G967" s="87" t="s">
        <v>495</v>
      </c>
      <c r="H967" s="104">
        <v>3</v>
      </c>
      <c r="I967" s="90">
        <v>11696</v>
      </c>
      <c r="J967" s="90">
        <v>5527</v>
      </c>
      <c r="K967" s="90">
        <v>0</v>
      </c>
      <c r="L967" s="90">
        <v>1088</v>
      </c>
      <c r="M967" s="90">
        <v>18311</v>
      </c>
      <c r="N967" s="87"/>
      <c r="O967" s="90">
        <f t="shared" si="28"/>
        <v>3692.4370006480276</v>
      </c>
      <c r="P967" s="90">
        <f t="shared" si="29"/>
        <v>6225.2101228949396</v>
      </c>
    </row>
    <row r="968" spans="1:16" hidden="1">
      <c r="A968" s="88">
        <v>3515</v>
      </c>
      <c r="B968" s="88">
        <v>3515287045</v>
      </c>
      <c r="C968" s="87" t="s">
        <v>607</v>
      </c>
      <c r="D968" s="88">
        <v>287</v>
      </c>
      <c r="E968" s="89" t="s">
        <v>387</v>
      </c>
      <c r="F968" s="88">
        <v>45</v>
      </c>
      <c r="G968" s="87" t="s">
        <v>494</v>
      </c>
      <c r="H968" s="104">
        <v>6</v>
      </c>
      <c r="I968" s="90">
        <v>13269</v>
      </c>
      <c r="J968" s="90">
        <v>4515</v>
      </c>
      <c r="K968" s="90">
        <v>0</v>
      </c>
      <c r="L968" s="90">
        <v>1088</v>
      </c>
      <c r="M968" s="90">
        <v>18872</v>
      </c>
      <c r="N968" s="87"/>
      <c r="O968" s="90">
        <f t="shared" si="28"/>
        <v>3138.5586673767102</v>
      </c>
      <c r="P968" s="90">
        <f t="shared" si="29"/>
        <v>5473.1015593935808</v>
      </c>
    </row>
    <row r="969" spans="1:16" hidden="1">
      <c r="A969" s="88">
        <v>3515</v>
      </c>
      <c r="B969" s="88">
        <v>3515287135</v>
      </c>
      <c r="C969" s="87" t="s">
        <v>607</v>
      </c>
      <c r="D969" s="88">
        <v>287</v>
      </c>
      <c r="E969" s="89" t="s">
        <v>387</v>
      </c>
      <c r="F969" s="88">
        <v>135</v>
      </c>
      <c r="G969" s="87" t="s">
        <v>450</v>
      </c>
      <c r="H969" s="104">
        <v>9</v>
      </c>
      <c r="I969" s="90">
        <v>10912</v>
      </c>
      <c r="J969" s="90">
        <v>7249</v>
      </c>
      <c r="K969" s="90">
        <v>0</v>
      </c>
      <c r="L969" s="90">
        <v>1088</v>
      </c>
      <c r="M969" s="90">
        <v>19249</v>
      </c>
      <c r="N969" s="87"/>
      <c r="O969" s="90">
        <f t="shared" si="28"/>
        <v>3227.1576402301034</v>
      </c>
      <c r="P969" s="90">
        <f t="shared" si="29"/>
        <v>7247.6592363614145</v>
      </c>
    </row>
    <row r="970" spans="1:16" hidden="1">
      <c r="A970" s="88">
        <v>3515</v>
      </c>
      <c r="B970" s="88">
        <v>3515287151</v>
      </c>
      <c r="C970" s="87" t="s">
        <v>607</v>
      </c>
      <c r="D970" s="88">
        <v>287</v>
      </c>
      <c r="E970" s="89" t="s">
        <v>387</v>
      </c>
      <c r="F970" s="88">
        <v>151</v>
      </c>
      <c r="G970" s="87" t="s">
        <v>162</v>
      </c>
      <c r="H970" s="104">
        <v>2</v>
      </c>
      <c r="I970" s="90">
        <v>10115</v>
      </c>
      <c r="J970" s="90">
        <v>1668</v>
      </c>
      <c r="K970" s="90">
        <v>0</v>
      </c>
      <c r="L970" s="90">
        <v>1088</v>
      </c>
      <c r="M970" s="90">
        <v>12871</v>
      </c>
      <c r="N970" s="87"/>
      <c r="O970" s="90">
        <f t="shared" ref="O970:O1026" si="30">IF(VLOOKUP($F970,rabovefnd,16)&lt;100,0,((VLOOKUP($F970,rabovefnd,16)/100*$I970)-$I970))</f>
        <v>382.99544056047125</v>
      </c>
      <c r="P970" s="90">
        <f t="shared" ref="P970:P1026" si="31">IF(VLOOKUP($F970,rabovefnd,17)&lt;100,0,((VLOOKUP($F970,rabovefnd,17)/100*$I970)-$I970))</f>
        <v>2163.0825763211833</v>
      </c>
    </row>
    <row r="971" spans="1:16" hidden="1">
      <c r="A971" s="88">
        <v>3515</v>
      </c>
      <c r="B971" s="88">
        <v>3515287191</v>
      </c>
      <c r="C971" s="87" t="s">
        <v>607</v>
      </c>
      <c r="D971" s="88">
        <v>287</v>
      </c>
      <c r="E971" s="89" t="s">
        <v>387</v>
      </c>
      <c r="F971" s="88">
        <v>191</v>
      </c>
      <c r="G971" s="87" t="s">
        <v>246</v>
      </c>
      <c r="H971" s="104">
        <v>38</v>
      </c>
      <c r="I971" s="90">
        <v>11282</v>
      </c>
      <c r="J971" s="90">
        <v>3860</v>
      </c>
      <c r="K971" s="90">
        <v>0</v>
      </c>
      <c r="L971" s="90">
        <v>1088</v>
      </c>
      <c r="M971" s="90">
        <v>16230</v>
      </c>
      <c r="N971" s="87"/>
      <c r="O971" s="90">
        <f t="shared" si="30"/>
        <v>490.42198229549649</v>
      </c>
      <c r="P971" s="90">
        <f t="shared" si="31"/>
        <v>4308.2215048104426</v>
      </c>
    </row>
    <row r="972" spans="1:16" hidden="1">
      <c r="A972" s="88">
        <v>3515</v>
      </c>
      <c r="B972" s="88">
        <v>3515287215</v>
      </c>
      <c r="C972" s="87" t="s">
        <v>607</v>
      </c>
      <c r="D972" s="88">
        <v>287</v>
      </c>
      <c r="E972" s="89" t="s">
        <v>387</v>
      </c>
      <c r="F972" s="88">
        <v>215</v>
      </c>
      <c r="G972" s="87" t="s">
        <v>422</v>
      </c>
      <c r="H972" s="104">
        <v>14</v>
      </c>
      <c r="I972" s="90">
        <v>13173</v>
      </c>
      <c r="J972" s="90">
        <v>3109</v>
      </c>
      <c r="K972" s="90">
        <v>0</v>
      </c>
      <c r="L972" s="90">
        <v>1088</v>
      </c>
      <c r="M972" s="90">
        <v>17370</v>
      </c>
      <c r="N972" s="87"/>
      <c r="O972" s="90">
        <f t="shared" si="30"/>
        <v>2016.3710929857716</v>
      </c>
      <c r="P972" s="90">
        <f t="shared" si="31"/>
        <v>3103.115643646026</v>
      </c>
    </row>
    <row r="973" spans="1:16" hidden="1">
      <c r="A973" s="88">
        <v>3515</v>
      </c>
      <c r="B973" s="88">
        <v>3515287226</v>
      </c>
      <c r="C973" s="87" t="s">
        <v>607</v>
      </c>
      <c r="D973" s="88">
        <v>287</v>
      </c>
      <c r="E973" s="89" t="s">
        <v>387</v>
      </c>
      <c r="F973" s="88">
        <v>226</v>
      </c>
      <c r="G973" s="87" t="s">
        <v>164</v>
      </c>
      <c r="H973" s="104">
        <v>1</v>
      </c>
      <c r="I973" s="90">
        <v>15695</v>
      </c>
      <c r="J973" s="90">
        <v>2866</v>
      </c>
      <c r="K973" s="90">
        <v>0</v>
      </c>
      <c r="L973" s="90">
        <v>1088</v>
      </c>
      <c r="M973" s="90">
        <v>19649</v>
      </c>
      <c r="N973" s="87"/>
      <c r="O973" s="90">
        <f t="shared" si="30"/>
        <v>964.40718598688545</v>
      </c>
      <c r="P973" s="90">
        <f t="shared" si="31"/>
        <v>2862.6431157802472</v>
      </c>
    </row>
    <row r="974" spans="1:16" hidden="1">
      <c r="A974" s="88">
        <v>3515</v>
      </c>
      <c r="B974" s="88">
        <v>3515287227</v>
      </c>
      <c r="C974" s="87" t="s">
        <v>607</v>
      </c>
      <c r="D974" s="88">
        <v>287</v>
      </c>
      <c r="E974" s="89" t="s">
        <v>387</v>
      </c>
      <c r="F974" s="88">
        <v>227</v>
      </c>
      <c r="G974" s="87" t="s">
        <v>247</v>
      </c>
      <c r="H974" s="104">
        <v>18</v>
      </c>
      <c r="I974" s="90">
        <v>12469</v>
      </c>
      <c r="J974" s="90">
        <v>3592</v>
      </c>
      <c r="K974" s="90">
        <v>0</v>
      </c>
      <c r="L974" s="90">
        <v>1088</v>
      </c>
      <c r="M974" s="90">
        <v>17149</v>
      </c>
      <c r="N974" s="87"/>
      <c r="O974" s="90">
        <f t="shared" si="30"/>
        <v>596.64341237303233</v>
      </c>
      <c r="P974" s="90">
        <f t="shared" si="31"/>
        <v>3756.7471672001193</v>
      </c>
    </row>
    <row r="975" spans="1:16" hidden="1">
      <c r="A975" s="88">
        <v>3515</v>
      </c>
      <c r="B975" s="88">
        <v>3515287277</v>
      </c>
      <c r="C975" s="87" t="s">
        <v>607</v>
      </c>
      <c r="D975" s="88">
        <v>287</v>
      </c>
      <c r="E975" s="89" t="s">
        <v>387</v>
      </c>
      <c r="F975" s="88">
        <v>277</v>
      </c>
      <c r="G975" s="87" t="s">
        <v>275</v>
      </c>
      <c r="H975" s="104">
        <v>135</v>
      </c>
      <c r="I975" s="90">
        <v>14149</v>
      </c>
      <c r="J975" s="90">
        <v>579</v>
      </c>
      <c r="K975" s="90">
        <v>0</v>
      </c>
      <c r="L975" s="90">
        <v>1088</v>
      </c>
      <c r="M975" s="90">
        <v>15816</v>
      </c>
      <c r="N975" s="87"/>
      <c r="O975" s="90">
        <f t="shared" si="30"/>
        <v>103.58473045679966</v>
      </c>
      <c r="P975" s="90">
        <f t="shared" si="31"/>
        <v>1364.057748381163</v>
      </c>
    </row>
    <row r="976" spans="1:16" hidden="1">
      <c r="A976" s="88">
        <v>3515</v>
      </c>
      <c r="B976" s="88">
        <v>3515287287</v>
      </c>
      <c r="C976" s="87" t="s">
        <v>607</v>
      </c>
      <c r="D976" s="88">
        <v>287</v>
      </c>
      <c r="E976" s="89" t="s">
        <v>387</v>
      </c>
      <c r="F976" s="88">
        <v>287</v>
      </c>
      <c r="G976" s="87" t="s">
        <v>387</v>
      </c>
      <c r="H976" s="104">
        <v>22</v>
      </c>
      <c r="I976" s="90">
        <v>11594</v>
      </c>
      <c r="J976" s="90">
        <v>5838</v>
      </c>
      <c r="K976" s="90">
        <v>0</v>
      </c>
      <c r="L976" s="90">
        <v>1088</v>
      </c>
      <c r="M976" s="90">
        <v>18520</v>
      </c>
      <c r="N976" s="87"/>
      <c r="O976" s="90">
        <f t="shared" si="30"/>
        <v>2162.3583785031969</v>
      </c>
      <c r="P976" s="90">
        <f t="shared" si="31"/>
        <v>5837.0208015463395</v>
      </c>
    </row>
    <row r="977" spans="1:16" hidden="1">
      <c r="A977" s="88">
        <v>3515</v>
      </c>
      <c r="B977" s="88">
        <v>3515287306</v>
      </c>
      <c r="C977" s="87" t="s">
        <v>607</v>
      </c>
      <c r="D977" s="88">
        <v>287</v>
      </c>
      <c r="E977" s="89" t="s">
        <v>387</v>
      </c>
      <c r="F977" s="88">
        <v>306</v>
      </c>
      <c r="G977" s="87" t="s">
        <v>379</v>
      </c>
      <c r="H977" s="104">
        <v>7</v>
      </c>
      <c r="I977" s="90">
        <v>13235</v>
      </c>
      <c r="J977" s="90">
        <v>5209</v>
      </c>
      <c r="K977" s="90">
        <v>0</v>
      </c>
      <c r="L977" s="90">
        <v>1088</v>
      </c>
      <c r="M977" s="90">
        <v>19532</v>
      </c>
      <c r="N977" s="87"/>
      <c r="O977" s="90">
        <f t="shared" si="30"/>
        <v>2302.1579304753741</v>
      </c>
      <c r="P977" s="90">
        <f t="shared" si="31"/>
        <v>5474.4979611209346</v>
      </c>
    </row>
    <row r="978" spans="1:16" hidden="1">
      <c r="A978" s="88">
        <v>3515</v>
      </c>
      <c r="B978" s="88">
        <v>3515287316</v>
      </c>
      <c r="C978" s="87" t="s">
        <v>607</v>
      </c>
      <c r="D978" s="88">
        <v>287</v>
      </c>
      <c r="E978" s="89" t="s">
        <v>387</v>
      </c>
      <c r="F978" s="88">
        <v>316</v>
      </c>
      <c r="G978" s="87" t="s">
        <v>165</v>
      </c>
      <c r="H978" s="104">
        <v>19</v>
      </c>
      <c r="I978" s="90">
        <v>15021</v>
      </c>
      <c r="J978" s="90">
        <v>1839</v>
      </c>
      <c r="K978" s="90">
        <v>0</v>
      </c>
      <c r="L978" s="90">
        <v>1088</v>
      </c>
      <c r="M978" s="90">
        <v>17948</v>
      </c>
      <c r="N978" s="87"/>
      <c r="O978" s="90">
        <f t="shared" si="30"/>
        <v>632.08853053218081</v>
      </c>
      <c r="P978" s="90">
        <f t="shared" si="31"/>
        <v>2090.9716561896021</v>
      </c>
    </row>
    <row r="979" spans="1:16" hidden="1">
      <c r="A979" s="88">
        <v>3515</v>
      </c>
      <c r="B979" s="88">
        <v>3515287658</v>
      </c>
      <c r="C979" s="87" t="s">
        <v>607</v>
      </c>
      <c r="D979" s="88">
        <v>287</v>
      </c>
      <c r="E979" s="89" t="s">
        <v>387</v>
      </c>
      <c r="F979" s="88">
        <v>658</v>
      </c>
      <c r="G979" s="87" t="s">
        <v>355</v>
      </c>
      <c r="H979" s="104">
        <v>9</v>
      </c>
      <c r="I979" s="90">
        <v>10522</v>
      </c>
      <c r="J979" s="90">
        <v>2533</v>
      </c>
      <c r="K979" s="90">
        <v>0</v>
      </c>
      <c r="L979" s="90">
        <v>1088</v>
      </c>
      <c r="M979" s="90">
        <v>14143</v>
      </c>
      <c r="N979" s="87"/>
      <c r="O979" s="90">
        <f t="shared" si="30"/>
        <v>533.95606087343731</v>
      </c>
      <c r="P979" s="90">
        <f t="shared" si="31"/>
        <v>2532.3602816191615</v>
      </c>
    </row>
    <row r="980" spans="1:16" hidden="1">
      <c r="A980" s="88">
        <v>3515</v>
      </c>
      <c r="B980" s="88">
        <v>3515287767</v>
      </c>
      <c r="C980" s="87" t="s">
        <v>607</v>
      </c>
      <c r="D980" s="88">
        <v>287</v>
      </c>
      <c r="E980" s="89" t="s">
        <v>387</v>
      </c>
      <c r="F980" s="88">
        <v>767</v>
      </c>
      <c r="G980" s="87" t="s">
        <v>276</v>
      </c>
      <c r="H980" s="104">
        <v>60</v>
      </c>
      <c r="I980" s="90">
        <v>11487</v>
      </c>
      <c r="J980" s="90">
        <v>2472</v>
      </c>
      <c r="K980" s="90">
        <v>0</v>
      </c>
      <c r="L980" s="90">
        <v>1088</v>
      </c>
      <c r="M980" s="90">
        <v>15047</v>
      </c>
      <c r="N980" s="87"/>
      <c r="O980" s="90">
        <f t="shared" si="30"/>
        <v>572.59347669404451</v>
      </c>
      <c r="P980" s="90">
        <f t="shared" si="31"/>
        <v>2903.7961626971919</v>
      </c>
    </row>
    <row r="981" spans="1:16" hidden="1">
      <c r="A981" s="88">
        <v>3515</v>
      </c>
      <c r="B981" s="88">
        <v>3515287770</v>
      </c>
      <c r="C981" s="87" t="s">
        <v>607</v>
      </c>
      <c r="D981" s="88">
        <v>287</v>
      </c>
      <c r="E981" s="89" t="s">
        <v>387</v>
      </c>
      <c r="F981" s="88">
        <v>770</v>
      </c>
      <c r="G981" s="87" t="s">
        <v>347</v>
      </c>
      <c r="H981" s="104">
        <v>7</v>
      </c>
      <c r="I981" s="90">
        <v>9754</v>
      </c>
      <c r="J981" s="90">
        <v>1742</v>
      </c>
      <c r="K981" s="90">
        <v>0</v>
      </c>
      <c r="L981" s="90">
        <v>1088</v>
      </c>
      <c r="M981" s="90">
        <v>12584</v>
      </c>
      <c r="N981" s="87"/>
      <c r="O981" s="90">
        <f t="shared" si="30"/>
        <v>667.43717794754048</v>
      </c>
      <c r="P981" s="90">
        <f t="shared" si="31"/>
        <v>1741.5656961405566</v>
      </c>
    </row>
    <row r="982" spans="1:16" hidden="1">
      <c r="A982" s="88">
        <v>3515</v>
      </c>
      <c r="B982" s="88">
        <v>3515287778</v>
      </c>
      <c r="C982" s="87" t="s">
        <v>607</v>
      </c>
      <c r="D982" s="88">
        <v>287</v>
      </c>
      <c r="E982" s="89" t="s">
        <v>387</v>
      </c>
      <c r="F982" s="88">
        <v>778</v>
      </c>
      <c r="G982" s="87" t="s">
        <v>239</v>
      </c>
      <c r="H982" s="104">
        <v>8</v>
      </c>
      <c r="I982" s="90">
        <v>13792</v>
      </c>
      <c r="J982" s="90">
        <v>1626</v>
      </c>
      <c r="K982" s="90">
        <v>0</v>
      </c>
      <c r="L982" s="90">
        <v>1088</v>
      </c>
      <c r="M982" s="90">
        <v>16506</v>
      </c>
      <c r="N982" s="87"/>
      <c r="O982" s="90">
        <f t="shared" si="30"/>
        <v>850.17999665986463</v>
      </c>
      <c r="P982" s="90">
        <f t="shared" si="31"/>
        <v>1967.6474380455729</v>
      </c>
    </row>
    <row r="983" spans="1:16" hidden="1">
      <c r="A983" s="88">
        <v>3516</v>
      </c>
      <c r="B983" s="88">
        <v>3516332005</v>
      </c>
      <c r="C983" s="87" t="s">
        <v>569</v>
      </c>
      <c r="D983" s="88">
        <v>332</v>
      </c>
      <c r="E983" s="89" t="s">
        <v>205</v>
      </c>
      <c r="F983" s="88">
        <v>5</v>
      </c>
      <c r="G983" s="87" t="s">
        <v>153</v>
      </c>
      <c r="H983" s="104">
        <v>55</v>
      </c>
      <c r="I983" s="90">
        <v>12685</v>
      </c>
      <c r="J983" s="90">
        <v>5925</v>
      </c>
      <c r="K983" s="90">
        <v>0</v>
      </c>
      <c r="L983" s="90">
        <v>1088</v>
      </c>
      <c r="M983" s="90">
        <v>19698</v>
      </c>
      <c r="N983" s="87"/>
      <c r="O983" s="90">
        <f t="shared" si="30"/>
        <v>2338.9431299093194</v>
      </c>
      <c r="P983" s="90">
        <f t="shared" si="31"/>
        <v>6264.9563041527945</v>
      </c>
    </row>
    <row r="984" spans="1:16" hidden="1">
      <c r="A984" s="88">
        <v>3516</v>
      </c>
      <c r="B984" s="88">
        <v>3516332061</v>
      </c>
      <c r="C984" s="87" t="s">
        <v>569</v>
      </c>
      <c r="D984" s="88">
        <v>332</v>
      </c>
      <c r="E984" s="89" t="s">
        <v>205</v>
      </c>
      <c r="F984" s="88">
        <v>61</v>
      </c>
      <c r="G984" s="87" t="s">
        <v>154</v>
      </c>
      <c r="H984" s="104">
        <v>18</v>
      </c>
      <c r="I984" s="90">
        <v>14733</v>
      </c>
      <c r="J984" s="90">
        <v>914</v>
      </c>
      <c r="K984" s="90">
        <v>0</v>
      </c>
      <c r="L984" s="90">
        <v>1088</v>
      </c>
      <c r="M984" s="90">
        <v>16735</v>
      </c>
      <c r="N984" s="87"/>
      <c r="O984" s="90">
        <f t="shared" si="30"/>
        <v>243.28692760923695</v>
      </c>
      <c r="P984" s="90">
        <f t="shared" si="31"/>
        <v>1063.1884636094182</v>
      </c>
    </row>
    <row r="985" spans="1:16" hidden="1">
      <c r="A985" s="88">
        <v>3516</v>
      </c>
      <c r="B985" s="88">
        <v>3516332086</v>
      </c>
      <c r="C985" s="87" t="s">
        <v>569</v>
      </c>
      <c r="D985" s="88">
        <v>332</v>
      </c>
      <c r="E985" s="89" t="s">
        <v>205</v>
      </c>
      <c r="F985" s="88">
        <v>86</v>
      </c>
      <c r="G985" s="87" t="s">
        <v>191</v>
      </c>
      <c r="H985" s="104">
        <v>1</v>
      </c>
      <c r="I985" s="90">
        <v>9754</v>
      </c>
      <c r="J985" s="90">
        <v>1419</v>
      </c>
      <c r="K985" s="90">
        <v>0</v>
      </c>
      <c r="L985" s="90">
        <v>1088</v>
      </c>
      <c r="M985" s="90">
        <v>12261</v>
      </c>
      <c r="N985" s="87"/>
      <c r="O985" s="90">
        <f t="shared" si="30"/>
        <v>741.03692118108302</v>
      </c>
      <c r="P985" s="90">
        <f t="shared" si="31"/>
        <v>1841.6396800683124</v>
      </c>
    </row>
    <row r="986" spans="1:16" hidden="1">
      <c r="A986" s="88">
        <v>3516</v>
      </c>
      <c r="B986" s="88">
        <v>3516332087</v>
      </c>
      <c r="C986" s="87" t="s">
        <v>569</v>
      </c>
      <c r="D986" s="88">
        <v>332</v>
      </c>
      <c r="E986" s="89" t="s">
        <v>205</v>
      </c>
      <c r="F986" s="88">
        <v>87</v>
      </c>
      <c r="G986" s="87" t="s">
        <v>155</v>
      </c>
      <c r="H986" s="104">
        <v>2</v>
      </c>
      <c r="I986" s="90">
        <v>16186</v>
      </c>
      <c r="J986" s="90">
        <v>7001</v>
      </c>
      <c r="K986" s="90">
        <v>0</v>
      </c>
      <c r="L986" s="90">
        <v>1088</v>
      </c>
      <c r="M986" s="90">
        <v>24275</v>
      </c>
      <c r="N986" s="87"/>
      <c r="O986" s="90">
        <f t="shared" si="30"/>
        <v>3595.6620870527004</v>
      </c>
      <c r="P986" s="90">
        <f t="shared" si="31"/>
        <v>7000.4844271488073</v>
      </c>
    </row>
    <row r="987" spans="1:16" hidden="1">
      <c r="A987" s="88">
        <v>3516</v>
      </c>
      <c r="B987" s="88">
        <v>3516332137</v>
      </c>
      <c r="C987" s="87" t="s">
        <v>569</v>
      </c>
      <c r="D987" s="88">
        <v>332</v>
      </c>
      <c r="E987" s="89" t="s">
        <v>205</v>
      </c>
      <c r="F987" s="88">
        <v>137</v>
      </c>
      <c r="G987" s="87" t="s">
        <v>202</v>
      </c>
      <c r="H987" s="104">
        <v>72</v>
      </c>
      <c r="I987" s="90">
        <v>14965</v>
      </c>
      <c r="J987" s="90">
        <v>0</v>
      </c>
      <c r="K987" s="90">
        <v>0</v>
      </c>
      <c r="L987" s="90">
        <v>1088</v>
      </c>
      <c r="M987" s="90">
        <v>16053</v>
      </c>
      <c r="N987" s="87"/>
      <c r="O987" s="90">
        <f t="shared" si="30"/>
        <v>0</v>
      </c>
      <c r="P987" s="90">
        <f t="shared" si="31"/>
        <v>776.24279747690889</v>
      </c>
    </row>
    <row r="988" spans="1:16" hidden="1">
      <c r="A988" s="88">
        <v>3516</v>
      </c>
      <c r="B988" s="88">
        <v>3516332210</v>
      </c>
      <c r="C988" s="87" t="s">
        <v>569</v>
      </c>
      <c r="D988" s="88">
        <v>332</v>
      </c>
      <c r="E988" s="89" t="s">
        <v>205</v>
      </c>
      <c r="F988" s="88">
        <v>210</v>
      </c>
      <c r="G988" s="87" t="s">
        <v>194</v>
      </c>
      <c r="H988" s="104">
        <v>1</v>
      </c>
      <c r="I988" s="90">
        <v>12602.315463378176</v>
      </c>
      <c r="J988" s="90">
        <v>5171</v>
      </c>
      <c r="K988" s="90">
        <v>0</v>
      </c>
      <c r="L988" s="90">
        <v>1088</v>
      </c>
      <c r="M988" s="90">
        <v>18861.315463378174</v>
      </c>
      <c r="N988" s="87"/>
      <c r="O988" s="90">
        <f t="shared" si="30"/>
        <v>1913.3349907951979</v>
      </c>
      <c r="P988" s="90">
        <f t="shared" si="31"/>
        <v>5170.0579110278431</v>
      </c>
    </row>
    <row r="989" spans="1:16" hidden="1">
      <c r="A989" s="88">
        <v>3516</v>
      </c>
      <c r="B989" s="88">
        <v>3516332278</v>
      </c>
      <c r="C989" s="87" t="s">
        <v>569</v>
      </c>
      <c r="D989" s="88">
        <v>332</v>
      </c>
      <c r="E989" s="89" t="s">
        <v>205</v>
      </c>
      <c r="F989" s="88">
        <v>278</v>
      </c>
      <c r="G989" s="87" t="s">
        <v>196</v>
      </c>
      <c r="H989" s="104">
        <v>3</v>
      </c>
      <c r="I989" s="90">
        <v>12145</v>
      </c>
      <c r="J989" s="90">
        <v>2776</v>
      </c>
      <c r="K989" s="90">
        <v>0</v>
      </c>
      <c r="L989" s="90">
        <v>1088</v>
      </c>
      <c r="M989" s="90">
        <v>16009</v>
      </c>
      <c r="N989" s="87"/>
      <c r="O989" s="90">
        <f t="shared" si="30"/>
        <v>2240.6387148127433</v>
      </c>
      <c r="P989" s="90">
        <f t="shared" si="31"/>
        <v>3914.1735051075411</v>
      </c>
    </row>
    <row r="990" spans="1:16" hidden="1">
      <c r="A990" s="88">
        <v>3516</v>
      </c>
      <c r="B990" s="88">
        <v>3516332281</v>
      </c>
      <c r="C990" s="87" t="s">
        <v>569</v>
      </c>
      <c r="D990" s="88">
        <v>332</v>
      </c>
      <c r="E990" s="89" t="s">
        <v>205</v>
      </c>
      <c r="F990" s="88">
        <v>281</v>
      </c>
      <c r="G990" s="87" t="s">
        <v>152</v>
      </c>
      <c r="H990" s="104">
        <v>160</v>
      </c>
      <c r="I990" s="90">
        <v>15994</v>
      </c>
      <c r="J990" s="90">
        <v>0</v>
      </c>
      <c r="K990" s="90">
        <v>0</v>
      </c>
      <c r="L990" s="90">
        <v>1088</v>
      </c>
      <c r="M990" s="90">
        <v>17082</v>
      </c>
      <c r="N990" s="87"/>
      <c r="O990" s="90">
        <f t="shared" si="30"/>
        <v>0</v>
      </c>
      <c r="P990" s="90">
        <f t="shared" si="31"/>
        <v>726.68509717968846</v>
      </c>
    </row>
    <row r="991" spans="1:16" hidden="1">
      <c r="A991" s="88">
        <v>3516</v>
      </c>
      <c r="B991" s="88">
        <v>3516332325</v>
      </c>
      <c r="C991" s="87" t="s">
        <v>569</v>
      </c>
      <c r="D991" s="88">
        <v>332</v>
      </c>
      <c r="E991" s="89" t="s">
        <v>205</v>
      </c>
      <c r="F991" s="88">
        <v>325</v>
      </c>
      <c r="G991" s="87" t="s">
        <v>204</v>
      </c>
      <c r="H991" s="104">
        <v>33</v>
      </c>
      <c r="I991" s="90">
        <v>13746</v>
      </c>
      <c r="J991" s="90">
        <v>1922</v>
      </c>
      <c r="K991" s="90">
        <v>0</v>
      </c>
      <c r="L991" s="90">
        <v>1088</v>
      </c>
      <c r="M991" s="90">
        <v>16756</v>
      </c>
      <c r="N991" s="87"/>
      <c r="O991" s="90">
        <f t="shared" si="30"/>
        <v>1347.2328255765715</v>
      </c>
      <c r="P991" s="90">
        <f t="shared" si="31"/>
        <v>1999.8184464234546</v>
      </c>
    </row>
    <row r="992" spans="1:16" hidden="1">
      <c r="A992" s="88">
        <v>3516</v>
      </c>
      <c r="B992" s="88">
        <v>3516332332</v>
      </c>
      <c r="C992" s="87" t="s">
        <v>569</v>
      </c>
      <c r="D992" s="88">
        <v>332</v>
      </c>
      <c r="E992" s="89" t="s">
        <v>205</v>
      </c>
      <c r="F992" s="88">
        <v>332</v>
      </c>
      <c r="G992" s="87" t="s">
        <v>205</v>
      </c>
      <c r="H992" s="104">
        <v>54</v>
      </c>
      <c r="I992" s="90">
        <v>14540</v>
      </c>
      <c r="J992" s="90">
        <v>1101</v>
      </c>
      <c r="K992" s="90">
        <v>0</v>
      </c>
      <c r="L992" s="90">
        <v>1088</v>
      </c>
      <c r="M992" s="90">
        <v>16729</v>
      </c>
      <c r="N992" s="87"/>
      <c r="O992" s="90">
        <f t="shared" si="30"/>
        <v>898.27721625138111</v>
      </c>
      <c r="P992" s="90">
        <f t="shared" si="31"/>
        <v>1746.2451044286627</v>
      </c>
    </row>
    <row r="993" spans="1:16" hidden="1">
      <c r="A993" s="88">
        <v>3516</v>
      </c>
      <c r="B993" s="88">
        <v>3516332683</v>
      </c>
      <c r="C993" s="87" t="s">
        <v>569</v>
      </c>
      <c r="D993" s="88">
        <v>332</v>
      </c>
      <c r="E993" s="89" t="s">
        <v>205</v>
      </c>
      <c r="F993" s="88">
        <v>683</v>
      </c>
      <c r="G993" s="87" t="s">
        <v>40</v>
      </c>
      <c r="H993" s="104">
        <v>1</v>
      </c>
      <c r="I993" s="90">
        <v>14165</v>
      </c>
      <c r="J993" s="90">
        <v>11515</v>
      </c>
      <c r="K993" s="90">
        <v>0</v>
      </c>
      <c r="L993" s="90">
        <v>1088</v>
      </c>
      <c r="M993" s="90">
        <v>26768</v>
      </c>
      <c r="N993" s="87"/>
      <c r="O993" s="90">
        <f t="shared" si="30"/>
        <v>6045.2011633311049</v>
      </c>
      <c r="P993" s="90">
        <f t="shared" si="31"/>
        <v>11487.091738115869</v>
      </c>
    </row>
    <row r="994" spans="1:16" hidden="1">
      <c r="A994" s="88">
        <v>3516</v>
      </c>
      <c r="B994" s="88">
        <v>3516332766</v>
      </c>
      <c r="C994" s="87" t="s">
        <v>569</v>
      </c>
      <c r="D994" s="88">
        <v>332</v>
      </c>
      <c r="E994" s="89" t="s">
        <v>205</v>
      </c>
      <c r="F994" s="88">
        <v>766</v>
      </c>
      <c r="G994" s="87" t="s">
        <v>248</v>
      </c>
      <c r="H994" s="104">
        <v>1</v>
      </c>
      <c r="I994" s="90">
        <v>13246.709823212914</v>
      </c>
      <c r="J994" s="90">
        <v>4675</v>
      </c>
      <c r="K994" s="90">
        <v>0</v>
      </c>
      <c r="L994" s="90">
        <v>1088</v>
      </c>
      <c r="M994" s="90">
        <v>19009.709823212914</v>
      </c>
      <c r="N994" s="87"/>
      <c r="O994" s="90">
        <f t="shared" si="30"/>
        <v>2013.1244716921065</v>
      </c>
      <c r="P994" s="90">
        <f t="shared" si="31"/>
        <v>4674.7582571467028</v>
      </c>
    </row>
    <row r="995" spans="1:16" hidden="1">
      <c r="A995" s="88">
        <v>3517</v>
      </c>
      <c r="B995" s="88">
        <v>3517239001</v>
      </c>
      <c r="C995" s="87" t="s">
        <v>570</v>
      </c>
      <c r="D995" s="88">
        <v>239</v>
      </c>
      <c r="E995" s="89" t="s">
        <v>258</v>
      </c>
      <c r="F995" s="88">
        <v>1</v>
      </c>
      <c r="G995" s="87" t="s">
        <v>59</v>
      </c>
      <c r="H995" s="104">
        <v>1</v>
      </c>
      <c r="I995" s="90">
        <v>13209.638479441464</v>
      </c>
      <c r="J995" s="90">
        <v>2220</v>
      </c>
      <c r="K995" s="90">
        <v>0</v>
      </c>
      <c r="L995" s="90">
        <v>1088</v>
      </c>
      <c r="M995" s="90">
        <v>16517.638479441463</v>
      </c>
      <c r="N995" s="87"/>
      <c r="O995" s="90">
        <f t="shared" si="30"/>
        <v>2219.2159764461667</v>
      </c>
      <c r="P995" s="90">
        <f t="shared" si="31"/>
        <v>3741.6311818225422</v>
      </c>
    </row>
    <row r="996" spans="1:16" hidden="1">
      <c r="A996" s="88">
        <v>3517</v>
      </c>
      <c r="B996" s="88">
        <v>3517239016</v>
      </c>
      <c r="C996" s="87" t="s">
        <v>570</v>
      </c>
      <c r="D996" s="88">
        <v>239</v>
      </c>
      <c r="E996" s="89" t="s">
        <v>258</v>
      </c>
      <c r="F996" s="88">
        <v>16</v>
      </c>
      <c r="G996" s="87" t="s">
        <v>168</v>
      </c>
      <c r="H996" s="104">
        <v>1</v>
      </c>
      <c r="I996" s="90">
        <v>14319.533367003367</v>
      </c>
      <c r="J996" s="90">
        <v>810</v>
      </c>
      <c r="K996" s="90">
        <v>0</v>
      </c>
      <c r="L996" s="90">
        <v>1088</v>
      </c>
      <c r="M996" s="90">
        <v>16217.533367003367</v>
      </c>
      <c r="N996" s="87"/>
      <c r="O996" s="90">
        <f t="shared" si="30"/>
        <v>23.913681949328748</v>
      </c>
      <c r="P996" s="90">
        <f t="shared" si="31"/>
        <v>809.51926248245945</v>
      </c>
    </row>
    <row r="997" spans="1:16" hidden="1">
      <c r="A997" s="88">
        <v>3517</v>
      </c>
      <c r="B997" s="88">
        <v>3517239020</v>
      </c>
      <c r="C997" s="87" t="s">
        <v>570</v>
      </c>
      <c r="D997" s="88">
        <v>239</v>
      </c>
      <c r="E997" s="89" t="s">
        <v>258</v>
      </c>
      <c r="F997" s="88">
        <v>20</v>
      </c>
      <c r="G997" s="87" t="s">
        <v>131</v>
      </c>
      <c r="H997" s="104">
        <v>1</v>
      </c>
      <c r="I997" s="90">
        <v>11960</v>
      </c>
      <c r="J997" s="90">
        <v>3745</v>
      </c>
      <c r="K997" s="90">
        <v>0</v>
      </c>
      <c r="L997" s="90">
        <v>1088</v>
      </c>
      <c r="M997" s="90">
        <v>16793</v>
      </c>
      <c r="N997" s="87"/>
      <c r="O997" s="90">
        <f t="shared" si="30"/>
        <v>1936.257056215265</v>
      </c>
      <c r="P997" s="90">
        <f t="shared" si="31"/>
        <v>3737.8495341466496</v>
      </c>
    </row>
    <row r="998" spans="1:16" hidden="1">
      <c r="A998" s="88">
        <v>3517</v>
      </c>
      <c r="B998" s="88">
        <v>3517239036</v>
      </c>
      <c r="C998" s="87" t="s">
        <v>570</v>
      </c>
      <c r="D998" s="88">
        <v>239</v>
      </c>
      <c r="E998" s="89" t="s">
        <v>258</v>
      </c>
      <c r="F998" s="88">
        <v>36</v>
      </c>
      <c r="G998" s="87" t="s">
        <v>132</v>
      </c>
      <c r="H998" s="104">
        <v>7</v>
      </c>
      <c r="I998" s="90">
        <v>16139</v>
      </c>
      <c r="J998" s="90">
        <v>5830</v>
      </c>
      <c r="K998" s="90">
        <v>0</v>
      </c>
      <c r="L998" s="90">
        <v>1088</v>
      </c>
      <c r="M998" s="90">
        <v>23057</v>
      </c>
      <c r="N998" s="87"/>
      <c r="O998" s="90">
        <f t="shared" si="30"/>
        <v>4082.2778405346617</v>
      </c>
      <c r="P998" s="90">
        <f t="shared" si="31"/>
        <v>8021.4069058875211</v>
      </c>
    </row>
    <row r="999" spans="1:16" hidden="1">
      <c r="A999" s="88">
        <v>3517</v>
      </c>
      <c r="B999" s="88">
        <v>3517239052</v>
      </c>
      <c r="C999" s="87" t="s">
        <v>570</v>
      </c>
      <c r="D999" s="88">
        <v>239</v>
      </c>
      <c r="E999" s="89" t="s">
        <v>258</v>
      </c>
      <c r="F999" s="88">
        <v>52</v>
      </c>
      <c r="G999" s="87" t="s">
        <v>259</v>
      </c>
      <c r="H999" s="104">
        <v>19</v>
      </c>
      <c r="I999" s="90">
        <v>14833</v>
      </c>
      <c r="J999" s="90">
        <v>6724</v>
      </c>
      <c r="K999" s="90">
        <v>0</v>
      </c>
      <c r="L999" s="90">
        <v>1088</v>
      </c>
      <c r="M999" s="90">
        <v>22645</v>
      </c>
      <c r="N999" s="87"/>
      <c r="O999" s="90">
        <f t="shared" si="30"/>
        <v>3283.2109154476057</v>
      </c>
      <c r="P999" s="90">
        <f t="shared" si="31"/>
        <v>6712.183973246516</v>
      </c>
    </row>
    <row r="1000" spans="1:16" hidden="1">
      <c r="A1000" s="88">
        <v>3517</v>
      </c>
      <c r="B1000" s="88">
        <v>3517239072</v>
      </c>
      <c r="C1000" s="87" t="s">
        <v>570</v>
      </c>
      <c r="D1000" s="88">
        <v>239</v>
      </c>
      <c r="E1000" s="89" t="s">
        <v>258</v>
      </c>
      <c r="F1000" s="88">
        <v>72</v>
      </c>
      <c r="G1000" s="87" t="s">
        <v>289</v>
      </c>
      <c r="H1000" s="104">
        <v>1</v>
      </c>
      <c r="I1000" s="90">
        <v>16913</v>
      </c>
      <c r="J1000" s="90">
        <v>5134</v>
      </c>
      <c r="K1000" s="90">
        <v>0</v>
      </c>
      <c r="L1000" s="90">
        <v>1088</v>
      </c>
      <c r="M1000" s="90">
        <v>23135</v>
      </c>
      <c r="N1000" s="87"/>
      <c r="O1000" s="90">
        <f t="shared" si="30"/>
        <v>1355.6933982551091</v>
      </c>
      <c r="P1000" s="90">
        <f t="shared" si="31"/>
        <v>5133.4893601137082</v>
      </c>
    </row>
    <row r="1001" spans="1:16" hidden="1">
      <c r="A1001" s="88">
        <v>3517</v>
      </c>
      <c r="B1001" s="88">
        <v>3517239082</v>
      </c>
      <c r="C1001" s="87" t="s">
        <v>570</v>
      </c>
      <c r="D1001" s="88">
        <v>239</v>
      </c>
      <c r="E1001" s="89" t="s">
        <v>258</v>
      </c>
      <c r="F1001" s="88">
        <v>82</v>
      </c>
      <c r="G1001" s="87" t="s">
        <v>260</v>
      </c>
      <c r="H1001" s="104">
        <v>1</v>
      </c>
      <c r="I1001" s="90">
        <v>16178</v>
      </c>
      <c r="J1001" s="90">
        <v>7852</v>
      </c>
      <c r="K1001" s="90">
        <v>0</v>
      </c>
      <c r="L1001" s="90">
        <v>1088</v>
      </c>
      <c r="M1001" s="90">
        <v>25118</v>
      </c>
      <c r="N1001" s="87"/>
      <c r="O1001" s="90">
        <f t="shared" si="30"/>
        <v>3339.9008843196207</v>
      </c>
      <c r="P1001" s="90">
        <f t="shared" si="31"/>
        <v>7851.6732794089439</v>
      </c>
    </row>
    <row r="1002" spans="1:16" hidden="1">
      <c r="A1002" s="88">
        <v>3517</v>
      </c>
      <c r="B1002" s="88">
        <v>3517239083</v>
      </c>
      <c r="C1002" s="87" t="s">
        <v>570</v>
      </c>
      <c r="D1002" s="88">
        <v>239</v>
      </c>
      <c r="E1002" s="89" t="s">
        <v>258</v>
      </c>
      <c r="F1002" s="88">
        <v>83</v>
      </c>
      <c r="G1002" s="87" t="s">
        <v>261</v>
      </c>
      <c r="H1002" s="104">
        <v>1</v>
      </c>
      <c r="I1002" s="90">
        <v>11960</v>
      </c>
      <c r="J1002" s="90">
        <v>2287</v>
      </c>
      <c r="K1002" s="90">
        <v>0</v>
      </c>
      <c r="L1002" s="90">
        <v>1088</v>
      </c>
      <c r="M1002" s="90">
        <v>15335</v>
      </c>
      <c r="N1002" s="87"/>
      <c r="O1002" s="90">
        <f t="shared" si="30"/>
        <v>424.90884678143993</v>
      </c>
      <c r="P1002" s="90">
        <f t="shared" si="31"/>
        <v>2285.7430240705835</v>
      </c>
    </row>
    <row r="1003" spans="1:16" hidden="1">
      <c r="A1003" s="88">
        <v>3517</v>
      </c>
      <c r="B1003" s="88">
        <v>3517239094</v>
      </c>
      <c r="C1003" s="87" t="s">
        <v>570</v>
      </c>
      <c r="D1003" s="88">
        <v>239</v>
      </c>
      <c r="E1003" s="89" t="s">
        <v>258</v>
      </c>
      <c r="F1003" s="88">
        <v>94</v>
      </c>
      <c r="G1003" s="87" t="s">
        <v>298</v>
      </c>
      <c r="H1003" s="104">
        <v>2</v>
      </c>
      <c r="I1003" s="90">
        <v>13282.055354377604</v>
      </c>
      <c r="J1003" s="90">
        <v>1677</v>
      </c>
      <c r="K1003" s="90">
        <v>0</v>
      </c>
      <c r="L1003" s="90">
        <v>1088</v>
      </c>
      <c r="M1003" s="90">
        <v>16047.055354377604</v>
      </c>
      <c r="N1003" s="87"/>
      <c r="O1003" s="90">
        <f t="shared" si="30"/>
        <v>683.35757827269663</v>
      </c>
      <c r="P1003" s="90">
        <f t="shared" si="31"/>
        <v>1675.1894166393849</v>
      </c>
    </row>
    <row r="1004" spans="1:16" hidden="1">
      <c r="A1004" s="88">
        <v>3517</v>
      </c>
      <c r="B1004" s="88">
        <v>3517239095</v>
      </c>
      <c r="C1004" s="87" t="s">
        <v>570</v>
      </c>
      <c r="D1004" s="88">
        <v>239</v>
      </c>
      <c r="E1004" s="89" t="s">
        <v>258</v>
      </c>
      <c r="F1004" s="88">
        <v>95</v>
      </c>
      <c r="G1004" s="87" t="s">
        <v>288</v>
      </c>
      <c r="H1004" s="104">
        <v>3</v>
      </c>
      <c r="I1004" s="90">
        <v>18651</v>
      </c>
      <c r="J1004" s="90">
        <v>0</v>
      </c>
      <c r="K1004" s="90">
        <v>0</v>
      </c>
      <c r="L1004" s="90">
        <v>1088</v>
      </c>
      <c r="M1004" s="90">
        <v>19739</v>
      </c>
      <c r="N1004" s="87"/>
      <c r="O1004" s="90">
        <f t="shared" si="30"/>
        <v>0</v>
      </c>
      <c r="P1004" s="90">
        <f t="shared" si="31"/>
        <v>231.37872083844923</v>
      </c>
    </row>
    <row r="1005" spans="1:16" hidden="1">
      <c r="A1005" s="88">
        <v>3517</v>
      </c>
      <c r="B1005" s="88">
        <v>3517239096</v>
      </c>
      <c r="C1005" s="87" t="s">
        <v>570</v>
      </c>
      <c r="D1005" s="88">
        <v>239</v>
      </c>
      <c r="E1005" s="89" t="s">
        <v>258</v>
      </c>
      <c r="F1005" s="88">
        <v>96</v>
      </c>
      <c r="G1005" s="87" t="s">
        <v>216</v>
      </c>
      <c r="H1005" s="104">
        <v>4</v>
      </c>
      <c r="I1005" s="90">
        <v>17454</v>
      </c>
      <c r="J1005" s="90">
        <v>11848</v>
      </c>
      <c r="K1005" s="90">
        <v>0</v>
      </c>
      <c r="L1005" s="90">
        <v>1088</v>
      </c>
      <c r="M1005" s="90">
        <v>30390</v>
      </c>
      <c r="N1005" s="87"/>
      <c r="O1005" s="90">
        <f t="shared" si="30"/>
        <v>6916.0364860524423</v>
      </c>
      <c r="P1005" s="90">
        <f t="shared" si="31"/>
        <v>11838.372005949332</v>
      </c>
    </row>
    <row r="1006" spans="1:16" hidden="1">
      <c r="A1006" s="88">
        <v>3517</v>
      </c>
      <c r="B1006" s="88">
        <v>3517239131</v>
      </c>
      <c r="C1006" s="87" t="s">
        <v>570</v>
      </c>
      <c r="D1006" s="88">
        <v>239</v>
      </c>
      <c r="E1006" s="89" t="s">
        <v>258</v>
      </c>
      <c r="F1006" s="88">
        <v>131</v>
      </c>
      <c r="G1006" s="87" t="s">
        <v>282</v>
      </c>
      <c r="H1006" s="104">
        <v>1</v>
      </c>
      <c r="I1006" s="90">
        <v>16178</v>
      </c>
      <c r="J1006" s="90">
        <v>7981</v>
      </c>
      <c r="K1006" s="90">
        <v>0</v>
      </c>
      <c r="L1006" s="90">
        <v>1088</v>
      </c>
      <c r="M1006" s="90">
        <v>25247</v>
      </c>
      <c r="N1006" s="87"/>
      <c r="O1006" s="90">
        <f t="shared" si="30"/>
        <v>2770.4182110244874</v>
      </c>
      <c r="P1006" s="90">
        <f t="shared" si="31"/>
        <v>7979.3346965794008</v>
      </c>
    </row>
    <row r="1007" spans="1:16" hidden="1">
      <c r="A1007" s="88">
        <v>3517</v>
      </c>
      <c r="B1007" s="88">
        <v>3517239167</v>
      </c>
      <c r="C1007" s="87" t="s">
        <v>570</v>
      </c>
      <c r="D1007" s="88">
        <v>239</v>
      </c>
      <c r="E1007" s="89" t="s">
        <v>258</v>
      </c>
      <c r="F1007" s="88">
        <v>167</v>
      </c>
      <c r="G1007" s="87" t="s">
        <v>170</v>
      </c>
      <c r="H1007" s="104">
        <v>1</v>
      </c>
      <c r="I1007" s="90">
        <v>16403</v>
      </c>
      <c r="J1007" s="90">
        <v>8293</v>
      </c>
      <c r="K1007" s="90">
        <v>0</v>
      </c>
      <c r="L1007" s="90">
        <v>1088</v>
      </c>
      <c r="M1007" s="90">
        <v>25784</v>
      </c>
      <c r="N1007" s="87"/>
      <c r="O1007" s="90">
        <f t="shared" si="30"/>
        <v>1447.1634666687023</v>
      </c>
      <c r="P1007" s="90">
        <f t="shared" si="31"/>
        <v>8291.3088491713461</v>
      </c>
    </row>
    <row r="1008" spans="1:16" hidden="1">
      <c r="A1008" s="88">
        <v>3517</v>
      </c>
      <c r="B1008" s="88">
        <v>3517239171</v>
      </c>
      <c r="C1008" s="87" t="s">
        <v>570</v>
      </c>
      <c r="D1008" s="88">
        <v>239</v>
      </c>
      <c r="E1008" s="89" t="s">
        <v>258</v>
      </c>
      <c r="F1008" s="88">
        <v>171</v>
      </c>
      <c r="G1008" s="87" t="s">
        <v>263</v>
      </c>
      <c r="H1008" s="104">
        <v>12</v>
      </c>
      <c r="I1008" s="90">
        <v>14922</v>
      </c>
      <c r="J1008" s="90">
        <v>4988</v>
      </c>
      <c r="K1008" s="90">
        <v>0</v>
      </c>
      <c r="L1008" s="90">
        <v>1088</v>
      </c>
      <c r="M1008" s="90">
        <v>20998</v>
      </c>
      <c r="N1008" s="87"/>
      <c r="O1008" s="90">
        <f t="shared" si="30"/>
        <v>1226.040161669247</v>
      </c>
      <c r="P1008" s="90">
        <f t="shared" si="31"/>
        <v>4986.5920245194648</v>
      </c>
    </row>
    <row r="1009" spans="1:16" hidden="1">
      <c r="A1009" s="88">
        <v>3517</v>
      </c>
      <c r="B1009" s="88">
        <v>3517239172</v>
      </c>
      <c r="C1009" s="87" t="s">
        <v>570</v>
      </c>
      <c r="D1009" s="88">
        <v>239</v>
      </c>
      <c r="E1009" s="89" t="s">
        <v>258</v>
      </c>
      <c r="F1009" s="88">
        <v>172</v>
      </c>
      <c r="G1009" s="87" t="s">
        <v>264</v>
      </c>
      <c r="H1009" s="104">
        <v>4</v>
      </c>
      <c r="I1009" s="90">
        <v>17454</v>
      </c>
      <c r="J1009" s="90">
        <v>12696</v>
      </c>
      <c r="K1009" s="90">
        <v>0</v>
      </c>
      <c r="L1009" s="90">
        <v>1088</v>
      </c>
      <c r="M1009" s="90">
        <v>31238</v>
      </c>
      <c r="N1009" s="87"/>
      <c r="O1009" s="90">
        <f t="shared" si="30"/>
        <v>6957.3101923039758</v>
      </c>
      <c r="P1009" s="90">
        <f t="shared" si="31"/>
        <v>12690.674790832796</v>
      </c>
    </row>
    <row r="1010" spans="1:16" hidden="1">
      <c r="A1010" s="88">
        <v>3517</v>
      </c>
      <c r="B1010" s="88">
        <v>3517239182</v>
      </c>
      <c r="C1010" s="87" t="s">
        <v>570</v>
      </c>
      <c r="D1010" s="88">
        <v>239</v>
      </c>
      <c r="E1010" s="89" t="s">
        <v>258</v>
      </c>
      <c r="F1010" s="88">
        <v>182</v>
      </c>
      <c r="G1010" s="87" t="s">
        <v>265</v>
      </c>
      <c r="H1010" s="104">
        <v>8</v>
      </c>
      <c r="I1010" s="90">
        <v>16538</v>
      </c>
      <c r="J1010" s="90">
        <v>3972</v>
      </c>
      <c r="K1010" s="90">
        <v>0</v>
      </c>
      <c r="L1010" s="90">
        <v>1088</v>
      </c>
      <c r="M1010" s="90">
        <v>21598</v>
      </c>
      <c r="N1010" s="87"/>
      <c r="O1010" s="90">
        <f t="shared" si="30"/>
        <v>1115.4138059148208</v>
      </c>
      <c r="P1010" s="90">
        <f t="shared" si="31"/>
        <v>5069.0961574660578</v>
      </c>
    </row>
    <row r="1011" spans="1:16" hidden="1">
      <c r="A1011" s="88">
        <v>3517</v>
      </c>
      <c r="B1011" s="88">
        <v>3517239231</v>
      </c>
      <c r="C1011" s="87" t="s">
        <v>570</v>
      </c>
      <c r="D1011" s="88">
        <v>239</v>
      </c>
      <c r="E1011" s="89" t="s">
        <v>258</v>
      </c>
      <c r="F1011" s="88">
        <v>231</v>
      </c>
      <c r="G1011" s="87" t="s">
        <v>266</v>
      </c>
      <c r="H1011" s="104">
        <v>18</v>
      </c>
      <c r="I1011" s="90">
        <v>15848</v>
      </c>
      <c r="J1011" s="90">
        <v>4923</v>
      </c>
      <c r="K1011" s="90">
        <v>0</v>
      </c>
      <c r="L1011" s="90">
        <v>1088</v>
      </c>
      <c r="M1011" s="90">
        <v>21859</v>
      </c>
      <c r="N1011" s="87"/>
      <c r="O1011" s="90">
        <f t="shared" si="30"/>
        <v>496.18841001302644</v>
      </c>
      <c r="P1011" s="90">
        <f t="shared" si="31"/>
        <v>4593.66127856815</v>
      </c>
    </row>
    <row r="1012" spans="1:16" hidden="1">
      <c r="A1012" s="88">
        <v>3517</v>
      </c>
      <c r="B1012" s="88">
        <v>3517239239</v>
      </c>
      <c r="C1012" s="87" t="s">
        <v>570</v>
      </c>
      <c r="D1012" s="88">
        <v>239</v>
      </c>
      <c r="E1012" s="89" t="s">
        <v>258</v>
      </c>
      <c r="F1012" s="88">
        <v>239</v>
      </c>
      <c r="G1012" s="87" t="s">
        <v>258</v>
      </c>
      <c r="H1012" s="104">
        <v>84</v>
      </c>
      <c r="I1012" s="90">
        <v>15220</v>
      </c>
      <c r="J1012" s="90">
        <v>5428</v>
      </c>
      <c r="K1012" s="90">
        <v>0</v>
      </c>
      <c r="L1012" s="90">
        <v>1088</v>
      </c>
      <c r="M1012" s="90">
        <v>21736</v>
      </c>
      <c r="N1012" s="87"/>
      <c r="O1012" s="90">
        <f t="shared" si="30"/>
        <v>2748.0844970370126</v>
      </c>
      <c r="P1012" s="90">
        <f t="shared" si="31"/>
        <v>5997.509672042881</v>
      </c>
    </row>
    <row r="1013" spans="1:16" hidden="1">
      <c r="A1013" s="88">
        <v>3517</v>
      </c>
      <c r="B1013" s="88">
        <v>3517239244</v>
      </c>
      <c r="C1013" s="87" t="s">
        <v>570</v>
      </c>
      <c r="D1013" s="88">
        <v>239</v>
      </c>
      <c r="E1013" s="89" t="s">
        <v>258</v>
      </c>
      <c r="F1013" s="88">
        <v>244</v>
      </c>
      <c r="G1013" s="87" t="s">
        <v>28</v>
      </c>
      <c r="H1013" s="104">
        <v>1</v>
      </c>
      <c r="I1013" s="90">
        <v>15296.445320714512</v>
      </c>
      <c r="J1013" s="90">
        <v>4586</v>
      </c>
      <c r="K1013" s="90">
        <v>0</v>
      </c>
      <c r="L1013" s="90">
        <v>1088</v>
      </c>
      <c r="M1013" s="90">
        <v>20970.445320714512</v>
      </c>
      <c r="N1013" s="87"/>
      <c r="O1013" s="90">
        <f t="shared" si="30"/>
        <v>3959.2297338674907</v>
      </c>
      <c r="P1013" s="90">
        <f t="shared" si="31"/>
        <v>6197.9575853958668</v>
      </c>
    </row>
    <row r="1014" spans="1:16" hidden="1">
      <c r="A1014" s="88">
        <v>3517</v>
      </c>
      <c r="B1014" s="88">
        <v>3517239251</v>
      </c>
      <c r="C1014" s="87" t="s">
        <v>570</v>
      </c>
      <c r="D1014" s="88">
        <v>239</v>
      </c>
      <c r="E1014" s="89" t="s">
        <v>258</v>
      </c>
      <c r="F1014" s="88">
        <v>251</v>
      </c>
      <c r="G1014" s="87" t="s">
        <v>250</v>
      </c>
      <c r="H1014" s="104">
        <v>2</v>
      </c>
      <c r="I1014" s="90">
        <v>17725</v>
      </c>
      <c r="J1014" s="90">
        <v>3751</v>
      </c>
      <c r="K1014" s="90">
        <v>0</v>
      </c>
      <c r="L1014" s="90">
        <v>1088</v>
      </c>
      <c r="M1014" s="90">
        <v>22564</v>
      </c>
      <c r="N1014" s="87"/>
      <c r="O1014" s="90">
        <f t="shared" si="30"/>
        <v>2502.8931278241034</v>
      </c>
      <c r="P1014" s="90">
        <f t="shared" si="31"/>
        <v>4917.1615928131941</v>
      </c>
    </row>
    <row r="1015" spans="1:16" hidden="1">
      <c r="A1015" s="88">
        <v>3517</v>
      </c>
      <c r="B1015" s="88">
        <v>3517239261</v>
      </c>
      <c r="C1015" s="87" t="s">
        <v>570</v>
      </c>
      <c r="D1015" s="88">
        <v>239</v>
      </c>
      <c r="E1015" s="89" t="s">
        <v>258</v>
      </c>
      <c r="F1015" s="88">
        <v>261</v>
      </c>
      <c r="G1015" s="87" t="s">
        <v>133</v>
      </c>
      <c r="H1015" s="104">
        <v>1</v>
      </c>
      <c r="I1015" s="90">
        <v>14238</v>
      </c>
      <c r="J1015" s="90">
        <v>10651</v>
      </c>
      <c r="K1015" s="90">
        <v>0</v>
      </c>
      <c r="L1015" s="90">
        <v>1088</v>
      </c>
      <c r="M1015" s="90">
        <v>25977</v>
      </c>
      <c r="N1015" s="87"/>
      <c r="O1015" s="90">
        <f t="shared" si="30"/>
        <v>3939.7982438657455</v>
      </c>
      <c r="P1015" s="90">
        <f t="shared" si="31"/>
        <v>10641.817940919529</v>
      </c>
    </row>
    <row r="1016" spans="1:16" hidden="1">
      <c r="A1016" s="88">
        <v>3517</v>
      </c>
      <c r="B1016" s="88">
        <v>3517239293</v>
      </c>
      <c r="C1016" s="87" t="s">
        <v>570</v>
      </c>
      <c r="D1016" s="88">
        <v>239</v>
      </c>
      <c r="E1016" s="89" t="s">
        <v>258</v>
      </c>
      <c r="F1016" s="88">
        <v>293</v>
      </c>
      <c r="G1016" s="87" t="s">
        <v>177</v>
      </c>
      <c r="H1016" s="104">
        <v>4</v>
      </c>
      <c r="I1016" s="90">
        <v>14978</v>
      </c>
      <c r="J1016" s="90">
        <v>655</v>
      </c>
      <c r="K1016" s="90">
        <v>0</v>
      </c>
      <c r="L1016" s="90">
        <v>1088</v>
      </c>
      <c r="M1016" s="90">
        <v>16721</v>
      </c>
      <c r="N1016" s="87"/>
      <c r="O1016" s="90">
        <f t="shared" si="30"/>
        <v>0</v>
      </c>
      <c r="P1016" s="90">
        <f t="shared" si="31"/>
        <v>1286.2434067341073</v>
      </c>
    </row>
    <row r="1017" spans="1:16" hidden="1">
      <c r="A1017" s="88">
        <v>3517</v>
      </c>
      <c r="B1017" s="88">
        <v>3517239310</v>
      </c>
      <c r="C1017" s="87" t="s">
        <v>570</v>
      </c>
      <c r="D1017" s="88">
        <v>239</v>
      </c>
      <c r="E1017" s="89" t="s">
        <v>258</v>
      </c>
      <c r="F1017" s="88">
        <v>310</v>
      </c>
      <c r="G1017" s="87" t="s">
        <v>267</v>
      </c>
      <c r="H1017" s="104">
        <v>40</v>
      </c>
      <c r="I1017" s="90">
        <v>16864</v>
      </c>
      <c r="J1017" s="90">
        <v>5492</v>
      </c>
      <c r="K1017" s="90">
        <v>0</v>
      </c>
      <c r="L1017" s="90">
        <v>1088</v>
      </c>
      <c r="M1017" s="90">
        <v>23444</v>
      </c>
      <c r="N1017" s="87"/>
      <c r="O1017" s="90">
        <f t="shared" si="30"/>
        <v>366.2776882389735</v>
      </c>
      <c r="P1017" s="90">
        <f t="shared" si="31"/>
        <v>5487.1007076216738</v>
      </c>
    </row>
    <row r="1018" spans="1:16" hidden="1">
      <c r="A1018" s="88">
        <v>3517</v>
      </c>
      <c r="B1018" s="88">
        <v>3517239336</v>
      </c>
      <c r="C1018" s="87" t="s">
        <v>570</v>
      </c>
      <c r="D1018" s="88">
        <v>239</v>
      </c>
      <c r="E1018" s="89" t="s">
        <v>258</v>
      </c>
      <c r="F1018" s="88">
        <v>336</v>
      </c>
      <c r="G1018" s="87" t="s">
        <v>31</v>
      </c>
      <c r="H1018" s="104">
        <v>3</v>
      </c>
      <c r="I1018" s="90">
        <v>11960</v>
      </c>
      <c r="J1018" s="90">
        <v>2910</v>
      </c>
      <c r="K1018" s="90">
        <v>0</v>
      </c>
      <c r="L1018" s="90">
        <v>1088</v>
      </c>
      <c r="M1018" s="90">
        <v>15958</v>
      </c>
      <c r="N1018" s="87"/>
      <c r="O1018" s="90">
        <f t="shared" si="30"/>
        <v>98.722189759786488</v>
      </c>
      <c r="P1018" s="90">
        <f t="shared" si="31"/>
        <v>3161.2525770176308</v>
      </c>
    </row>
    <row r="1019" spans="1:16" hidden="1">
      <c r="A1019" s="88">
        <v>3517</v>
      </c>
      <c r="B1019" s="88">
        <v>3517239625</v>
      </c>
      <c r="C1019" s="87" t="s">
        <v>570</v>
      </c>
      <c r="D1019" s="88">
        <v>239</v>
      </c>
      <c r="E1019" s="89" t="s">
        <v>258</v>
      </c>
      <c r="F1019" s="88">
        <v>625</v>
      </c>
      <c r="G1019" s="87" t="s">
        <v>96</v>
      </c>
      <c r="H1019" s="104">
        <v>4</v>
      </c>
      <c r="I1019" s="90">
        <v>16913</v>
      </c>
      <c r="J1019" s="90">
        <v>2593</v>
      </c>
      <c r="K1019" s="90">
        <v>0</v>
      </c>
      <c r="L1019" s="90">
        <v>1088</v>
      </c>
      <c r="M1019" s="90">
        <v>20594</v>
      </c>
      <c r="N1019" s="87"/>
      <c r="O1019" s="90">
        <f t="shared" si="30"/>
        <v>2298.7600681582844</v>
      </c>
      <c r="P1019" s="90">
        <f t="shared" si="31"/>
        <v>3192.7854538968531</v>
      </c>
    </row>
    <row r="1020" spans="1:16" hidden="1">
      <c r="A1020" s="88">
        <v>3517</v>
      </c>
      <c r="B1020" s="88">
        <v>3517239665</v>
      </c>
      <c r="C1020" s="87" t="s">
        <v>570</v>
      </c>
      <c r="D1020" s="88">
        <v>239</v>
      </c>
      <c r="E1020" s="89" t="s">
        <v>258</v>
      </c>
      <c r="F1020" s="88">
        <v>665</v>
      </c>
      <c r="G1020" s="87" t="s">
        <v>268</v>
      </c>
      <c r="H1020" s="104">
        <v>1</v>
      </c>
      <c r="I1020" s="90">
        <v>16516</v>
      </c>
      <c r="J1020" s="90">
        <v>3338</v>
      </c>
      <c r="K1020" s="90">
        <v>0</v>
      </c>
      <c r="L1020" s="90">
        <v>1088</v>
      </c>
      <c r="M1020" s="90">
        <v>20942</v>
      </c>
      <c r="N1020" s="87"/>
      <c r="O1020" s="90">
        <f t="shared" si="30"/>
        <v>915.67024640042291</v>
      </c>
      <c r="P1020" s="90">
        <f t="shared" si="31"/>
        <v>3338.5069619097885</v>
      </c>
    </row>
    <row r="1021" spans="1:16" hidden="1">
      <c r="A1021" s="88">
        <v>3517</v>
      </c>
      <c r="B1021" s="88">
        <v>3517239740</v>
      </c>
      <c r="C1021" s="87" t="s">
        <v>570</v>
      </c>
      <c r="D1021" s="88">
        <v>239</v>
      </c>
      <c r="E1021" s="89" t="s">
        <v>258</v>
      </c>
      <c r="F1021" s="88">
        <v>740</v>
      </c>
      <c r="G1021" s="87" t="s">
        <v>269</v>
      </c>
      <c r="H1021" s="104">
        <v>5</v>
      </c>
      <c r="I1021" s="90">
        <v>14181</v>
      </c>
      <c r="J1021" s="90">
        <v>7551</v>
      </c>
      <c r="K1021" s="90">
        <v>0</v>
      </c>
      <c r="L1021" s="90">
        <v>1088</v>
      </c>
      <c r="M1021" s="90">
        <v>22820</v>
      </c>
      <c r="N1021" s="87"/>
      <c r="O1021" s="90">
        <f t="shared" si="30"/>
        <v>4882.1960502981747</v>
      </c>
      <c r="P1021" s="90">
        <f t="shared" si="31"/>
        <v>7550.5840889626052</v>
      </c>
    </row>
    <row r="1022" spans="1:16" hidden="1">
      <c r="A1022" s="88">
        <v>3517</v>
      </c>
      <c r="B1022" s="88">
        <v>3517239760</v>
      </c>
      <c r="C1022" s="87" t="s">
        <v>570</v>
      </c>
      <c r="D1022" s="88">
        <v>239</v>
      </c>
      <c r="E1022" s="89" t="s">
        <v>258</v>
      </c>
      <c r="F1022" s="88">
        <v>760</v>
      </c>
      <c r="G1022" s="87" t="s">
        <v>270</v>
      </c>
      <c r="H1022" s="104">
        <v>18</v>
      </c>
      <c r="I1022" s="90">
        <v>14358</v>
      </c>
      <c r="J1022" s="90">
        <v>3651</v>
      </c>
      <c r="K1022" s="90">
        <v>0</v>
      </c>
      <c r="L1022" s="90">
        <v>1088</v>
      </c>
      <c r="M1022" s="90">
        <v>19097</v>
      </c>
      <c r="N1022" s="87"/>
      <c r="O1022" s="90">
        <f t="shared" si="30"/>
        <v>635.9180047756472</v>
      </c>
      <c r="P1022" s="90">
        <f t="shared" si="31"/>
        <v>3651.2550677838517</v>
      </c>
    </row>
    <row r="1023" spans="1:16" hidden="1">
      <c r="A1023" s="88">
        <v>3517</v>
      </c>
      <c r="B1023" s="88">
        <v>3517239780</v>
      </c>
      <c r="C1023" s="87" t="s">
        <v>570</v>
      </c>
      <c r="D1023" s="88">
        <v>239</v>
      </c>
      <c r="E1023" s="89" t="s">
        <v>258</v>
      </c>
      <c r="F1023" s="88">
        <v>780</v>
      </c>
      <c r="G1023" s="87" t="s">
        <v>251</v>
      </c>
      <c r="H1023" s="104">
        <v>2</v>
      </c>
      <c r="I1023" s="90">
        <v>13611</v>
      </c>
      <c r="J1023" s="90">
        <v>3807</v>
      </c>
      <c r="K1023" s="90">
        <v>0</v>
      </c>
      <c r="L1023" s="90">
        <v>1088</v>
      </c>
      <c r="M1023" s="90">
        <v>18506</v>
      </c>
      <c r="N1023" s="87"/>
      <c r="O1023" s="90">
        <f t="shared" si="30"/>
        <v>265.02063253335291</v>
      </c>
      <c r="P1023" s="90">
        <f t="shared" si="31"/>
        <v>3806.2717726223345</v>
      </c>
    </row>
    <row r="1024" spans="1:16" hidden="1">
      <c r="A1024" s="88">
        <v>3518</v>
      </c>
      <c r="B1024" s="88">
        <v>3518149128</v>
      </c>
      <c r="C1024" s="87" t="s">
        <v>606</v>
      </c>
      <c r="D1024" s="88">
        <v>149</v>
      </c>
      <c r="E1024" s="89" t="s">
        <v>81</v>
      </c>
      <c r="F1024" s="88">
        <v>128</v>
      </c>
      <c r="G1024" s="87" t="s">
        <v>128</v>
      </c>
      <c r="H1024" s="104">
        <v>25</v>
      </c>
      <c r="I1024" s="90">
        <v>17535</v>
      </c>
      <c r="J1024" s="90">
        <v>2011</v>
      </c>
      <c r="K1024" s="90">
        <v>0</v>
      </c>
      <c r="L1024" s="90">
        <v>1088</v>
      </c>
      <c r="M1024" s="90">
        <v>20634</v>
      </c>
      <c r="N1024" s="87"/>
      <c r="O1024" s="90">
        <f t="shared" si="30"/>
        <v>0</v>
      </c>
      <c r="P1024" s="90">
        <f t="shared" si="31"/>
        <v>1578.0389636658656</v>
      </c>
    </row>
    <row r="1025" spans="1:16" hidden="1">
      <c r="A1025" s="88">
        <v>3518</v>
      </c>
      <c r="B1025" s="88">
        <v>3518149149</v>
      </c>
      <c r="C1025" s="87" t="s">
        <v>606</v>
      </c>
      <c r="D1025" s="88">
        <v>149</v>
      </c>
      <c r="E1025" s="89" t="s">
        <v>81</v>
      </c>
      <c r="F1025" s="88">
        <v>149</v>
      </c>
      <c r="G1025" s="87" t="s">
        <v>81</v>
      </c>
      <c r="H1025" s="104">
        <v>145</v>
      </c>
      <c r="I1025" s="90">
        <v>18481</v>
      </c>
      <c r="J1025" s="90">
        <v>0</v>
      </c>
      <c r="K1025" s="90">
        <v>0</v>
      </c>
      <c r="L1025" s="90">
        <v>1088</v>
      </c>
      <c r="M1025" s="90">
        <v>19569</v>
      </c>
      <c r="N1025" s="87"/>
      <c r="O1025" s="90">
        <f t="shared" si="30"/>
        <v>0</v>
      </c>
      <c r="P1025" s="90">
        <f t="shared" si="31"/>
        <v>682.99679323359305</v>
      </c>
    </row>
    <row r="1026" spans="1:16" hidden="1">
      <c r="A1026" s="88">
        <v>3518</v>
      </c>
      <c r="B1026" s="88">
        <v>3518149181</v>
      </c>
      <c r="C1026" s="87" t="s">
        <v>606</v>
      </c>
      <c r="D1026" s="88">
        <v>149</v>
      </c>
      <c r="E1026" s="89" t="s">
        <v>81</v>
      </c>
      <c r="F1026" s="88">
        <v>181</v>
      </c>
      <c r="G1026" s="87" t="s">
        <v>83</v>
      </c>
      <c r="H1026" s="104">
        <v>10</v>
      </c>
      <c r="I1026" s="90">
        <v>17873</v>
      </c>
      <c r="J1026" s="90">
        <v>565</v>
      </c>
      <c r="K1026" s="90">
        <v>0</v>
      </c>
      <c r="L1026" s="90">
        <v>1088</v>
      </c>
      <c r="M1026" s="90">
        <v>19526</v>
      </c>
      <c r="N1026" s="87"/>
      <c r="O1026" s="90">
        <f t="shared" si="30"/>
        <v>0</v>
      </c>
      <c r="P1026" s="90">
        <f t="shared" si="31"/>
        <v>1205.4436981710169</v>
      </c>
    </row>
    <row r="1027" spans="1:16" ht="7.15" customHeight="1" thickBot="1">
      <c r="A1027" s="88"/>
      <c r="B1027" s="88"/>
      <c r="C1027" s="87"/>
      <c r="D1027" s="88"/>
      <c r="E1027" s="89"/>
      <c r="F1027" s="88"/>
      <c r="G1027" s="87"/>
      <c r="H1027" s="104"/>
      <c r="I1027" s="90"/>
      <c r="J1027" s="90"/>
      <c r="K1027" s="90"/>
      <c r="L1027" s="90"/>
      <c r="M1027" s="90"/>
      <c r="N1027" s="87"/>
      <c r="O1027" s="90"/>
      <c r="P1027" s="90"/>
    </row>
    <row r="1028" spans="1:16" ht="15.75" thickBot="1">
      <c r="A1028" s="112">
        <v>9999</v>
      </c>
      <c r="B1028" s="113">
        <v>9999999999</v>
      </c>
      <c r="C1028" s="178" t="s">
        <v>629</v>
      </c>
      <c r="D1028" s="114"/>
      <c r="E1028" s="114" t="s">
        <v>319</v>
      </c>
      <c r="F1028" s="114">
        <f>SUBTOTAL(9,F10:F1027)</f>
        <v>10064</v>
      </c>
      <c r="G1028" s="114" t="s">
        <v>319</v>
      </c>
      <c r="H1028" s="121">
        <f>SUM(H10:H1026)</f>
        <v>47872</v>
      </c>
      <c r="I1028" s="114">
        <f>AVERAGE(I10:I1026)</f>
        <v>13891.540895904267</v>
      </c>
      <c r="J1028" s="114">
        <f>AVERAGE(J10:J1026)</f>
        <v>4512.5063913470995</v>
      </c>
      <c r="K1028" s="222" t="s">
        <v>319</v>
      </c>
      <c r="L1028" s="114">
        <f>AVERAGE(L10:L1026)</f>
        <v>1088</v>
      </c>
      <c r="M1028" s="115">
        <f>AVERAGE(M10:M1026)</f>
        <v>19496.541953003249</v>
      </c>
      <c r="N1028" s="90"/>
      <c r="O1028" s="119">
        <f>AVERAGE(O10:O1026)</f>
        <v>2448.6072825958458</v>
      </c>
      <c r="P1028" s="120">
        <f>AVERAGE(P10:P1026)</f>
        <v>5073.493191822311</v>
      </c>
    </row>
    <row r="1029" spans="1:16">
      <c r="I1029" s="34"/>
      <c r="J1029" s="34"/>
      <c r="K1029" s="34"/>
      <c r="L1029" s="34"/>
      <c r="M1029" s="34"/>
      <c r="O1029" s="34"/>
      <c r="P1029" s="34"/>
    </row>
    <row r="1030" spans="1:16">
      <c r="A1030" s="180" t="s">
        <v>577</v>
      </c>
      <c r="B1030" s="180">
        <v>1</v>
      </c>
      <c r="C1030" s="180">
        <v>2</v>
      </c>
      <c r="D1030" s="180">
        <v>3</v>
      </c>
      <c r="E1030" s="180">
        <v>4</v>
      </c>
      <c r="F1030" s="180">
        <v>5</v>
      </c>
      <c r="G1030" s="180">
        <v>6</v>
      </c>
      <c r="H1030" s="180">
        <v>7</v>
      </c>
      <c r="I1030" s="180">
        <v>8</v>
      </c>
      <c r="J1030" s="180">
        <v>9</v>
      </c>
      <c r="K1030" s="180">
        <v>10</v>
      </c>
      <c r="L1030" s="180">
        <v>11</v>
      </c>
      <c r="M1030" s="180">
        <v>12</v>
      </c>
      <c r="N1030" s="180">
        <v>13</v>
      </c>
      <c r="O1030" s="180">
        <v>14</v>
      </c>
      <c r="P1030" s="180">
        <v>15</v>
      </c>
    </row>
    <row r="1031" spans="1:16">
      <c r="H1031" s="274">
        <v>1661</v>
      </c>
      <c r="I1031" s="34"/>
      <c r="J1031" s="34"/>
      <c r="K1031" s="34"/>
      <c r="L1031" s="34"/>
      <c r="M1031" s="34"/>
      <c r="O1031" s="34"/>
      <c r="P1031" s="34"/>
    </row>
    <row r="1032" spans="1:16">
      <c r="I1032" s="34"/>
      <c r="J1032" s="34"/>
      <c r="K1032" s="34"/>
      <c r="L1032" s="34"/>
      <c r="M1032" s="34"/>
      <c r="O1032" s="34"/>
      <c r="P1032" s="34"/>
    </row>
    <row r="1033" spans="1:16">
      <c r="I1033" s="34"/>
      <c r="J1033" s="34"/>
      <c r="K1033" s="34"/>
      <c r="L1033" s="34"/>
      <c r="M1033" s="34"/>
      <c r="O1033" s="34"/>
      <c r="P1033" s="34"/>
    </row>
    <row r="1034" spans="1:16">
      <c r="I1034" s="34"/>
      <c r="J1034" s="34"/>
      <c r="K1034" s="34"/>
      <c r="L1034" s="34"/>
      <c r="M1034" s="34"/>
      <c r="O1034" s="34"/>
      <c r="P1034" s="34"/>
    </row>
    <row r="1035" spans="1:16">
      <c r="I1035" s="34"/>
      <c r="J1035" s="34"/>
      <c r="K1035" s="34"/>
      <c r="L1035" s="34"/>
      <c r="M1035" s="34"/>
      <c r="O1035" s="34"/>
      <c r="P1035" s="34"/>
    </row>
    <row r="1036" spans="1:16">
      <c r="I1036" s="34"/>
      <c r="J1036" s="34"/>
      <c r="K1036" s="34"/>
      <c r="L1036" s="34"/>
      <c r="M1036" s="34"/>
      <c r="O1036" s="34"/>
      <c r="P1036" s="34"/>
    </row>
    <row r="1037" spans="1:16">
      <c r="I1037" s="34"/>
      <c r="J1037" s="34"/>
      <c r="K1037" s="34"/>
      <c r="L1037" s="34"/>
      <c r="M1037" s="34"/>
      <c r="O1037" s="34"/>
      <c r="P1037" s="34"/>
    </row>
    <row r="1038" spans="1:16">
      <c r="I1038" s="34"/>
      <c r="J1038" s="34"/>
      <c r="K1038" s="34"/>
      <c r="L1038" s="34"/>
      <c r="M1038" s="34"/>
      <c r="O1038" s="34"/>
      <c r="P1038" s="34"/>
    </row>
    <row r="1039" spans="1:16">
      <c r="I1039" s="34"/>
      <c r="J1039" s="34"/>
      <c r="K1039" s="34"/>
      <c r="L1039" s="34"/>
      <c r="M1039" s="34"/>
      <c r="O1039" s="34"/>
      <c r="P1039" s="34"/>
    </row>
    <row r="1040" spans="1:16">
      <c r="I1040" s="34"/>
      <c r="J1040" s="34"/>
      <c r="K1040" s="34"/>
      <c r="L1040" s="34"/>
      <c r="M1040" s="34"/>
      <c r="O1040" s="34"/>
      <c r="P1040" s="34"/>
    </row>
    <row r="1041" spans="1:16">
      <c r="A1041" s="32"/>
      <c r="B1041" s="32"/>
      <c r="D1041" s="32"/>
      <c r="E1041" s="32"/>
      <c r="F1041" s="32"/>
      <c r="I1041" s="34"/>
      <c r="J1041" s="34"/>
      <c r="K1041" s="34"/>
      <c r="L1041" s="34"/>
      <c r="M1041" s="34"/>
      <c r="O1041" s="34"/>
      <c r="P1041" s="34"/>
    </row>
    <row r="1042" spans="1:16">
      <c r="A1042" s="32"/>
      <c r="B1042" s="32"/>
      <c r="D1042" s="32"/>
      <c r="E1042" s="32"/>
      <c r="F1042" s="32"/>
      <c r="I1042" s="34"/>
      <c r="J1042" s="34"/>
      <c r="K1042" s="34"/>
      <c r="L1042" s="34"/>
      <c r="M1042" s="34"/>
      <c r="O1042" s="34"/>
      <c r="P1042" s="34"/>
    </row>
    <row r="1043" spans="1:16">
      <c r="A1043" s="32"/>
      <c r="B1043" s="32"/>
      <c r="D1043" s="32"/>
      <c r="E1043" s="32"/>
      <c r="F1043" s="32"/>
      <c r="I1043" s="34"/>
      <c r="J1043" s="34"/>
      <c r="K1043" s="34"/>
      <c r="L1043" s="34"/>
      <c r="M1043" s="34"/>
      <c r="O1043" s="34"/>
      <c r="P1043" s="34"/>
    </row>
    <row r="1044" spans="1:16">
      <c r="A1044" s="32"/>
      <c r="B1044" s="32"/>
      <c r="D1044" s="32"/>
      <c r="E1044" s="32"/>
      <c r="F1044" s="32"/>
      <c r="I1044" s="34"/>
      <c r="J1044" s="34"/>
      <c r="K1044" s="34"/>
      <c r="L1044" s="34"/>
      <c r="M1044" s="34"/>
      <c r="O1044" s="34"/>
      <c r="P1044" s="34"/>
    </row>
    <row r="1045" spans="1:16">
      <c r="A1045" s="32"/>
      <c r="B1045" s="32"/>
      <c r="D1045" s="32"/>
      <c r="E1045" s="32"/>
      <c r="F1045" s="32"/>
      <c r="I1045" s="34"/>
      <c r="J1045" s="34"/>
      <c r="K1045" s="34"/>
      <c r="L1045" s="34"/>
      <c r="M1045" s="34"/>
      <c r="O1045" s="34"/>
      <c r="P1045" s="34"/>
    </row>
    <row r="1046" spans="1:16">
      <c r="A1046" s="32"/>
      <c r="B1046" s="32"/>
      <c r="D1046" s="32"/>
      <c r="E1046" s="32"/>
      <c r="F1046" s="32"/>
      <c r="I1046" s="34"/>
      <c r="J1046" s="34"/>
      <c r="K1046" s="34"/>
      <c r="L1046" s="34"/>
      <c r="M1046" s="34"/>
      <c r="O1046" s="34"/>
      <c r="P1046" s="34"/>
    </row>
    <row r="1047" spans="1:16">
      <c r="A1047" s="32"/>
      <c r="B1047" s="32"/>
      <c r="D1047" s="32"/>
      <c r="E1047" s="32"/>
      <c r="F1047" s="32"/>
      <c r="I1047" s="34"/>
      <c r="J1047" s="34"/>
      <c r="K1047" s="34"/>
      <c r="L1047" s="34"/>
      <c r="M1047" s="34"/>
      <c r="O1047" s="34"/>
      <c r="P1047" s="34"/>
    </row>
    <row r="1048" spans="1:16">
      <c r="A1048" s="32"/>
      <c r="B1048" s="32"/>
      <c r="D1048" s="32"/>
      <c r="E1048" s="32"/>
      <c r="F1048" s="32"/>
      <c r="I1048" s="34"/>
      <c r="J1048" s="34"/>
      <c r="K1048" s="34"/>
      <c r="L1048" s="34"/>
      <c r="M1048" s="34"/>
      <c r="O1048" s="34"/>
      <c r="P1048" s="34"/>
    </row>
    <row r="1049" spans="1:16">
      <c r="A1049" s="32"/>
      <c r="B1049" s="32"/>
      <c r="D1049" s="32"/>
      <c r="E1049" s="32"/>
      <c r="F1049" s="32"/>
      <c r="I1049" s="34"/>
      <c r="J1049" s="34"/>
      <c r="K1049" s="34"/>
      <c r="L1049" s="34"/>
      <c r="M1049" s="34"/>
      <c r="O1049" s="34"/>
      <c r="P1049" s="34"/>
    </row>
    <row r="1050" spans="1:16">
      <c r="A1050" s="32"/>
      <c r="B1050" s="32"/>
      <c r="D1050" s="32"/>
      <c r="E1050" s="32"/>
      <c r="F1050" s="32"/>
      <c r="I1050" s="34"/>
      <c r="J1050" s="34"/>
      <c r="K1050" s="34"/>
      <c r="L1050" s="34"/>
      <c r="M1050" s="34"/>
      <c r="O1050" s="34"/>
      <c r="P1050" s="34"/>
    </row>
    <row r="1051" spans="1:16">
      <c r="A1051" s="32"/>
      <c r="B1051" s="32"/>
      <c r="D1051" s="32"/>
      <c r="E1051" s="32"/>
      <c r="F1051" s="32"/>
      <c r="I1051" s="34"/>
      <c r="J1051" s="34"/>
      <c r="K1051" s="34"/>
      <c r="L1051" s="34"/>
      <c r="M1051" s="34"/>
      <c r="O1051" s="34"/>
      <c r="P1051" s="34"/>
    </row>
    <row r="1052" spans="1:16">
      <c r="A1052" s="32"/>
      <c r="B1052" s="32"/>
      <c r="D1052" s="32"/>
      <c r="E1052" s="32"/>
      <c r="F1052" s="32"/>
      <c r="I1052" s="34"/>
      <c r="J1052" s="34"/>
      <c r="K1052" s="34"/>
      <c r="L1052" s="34"/>
      <c r="M1052" s="34"/>
      <c r="O1052" s="34"/>
      <c r="P1052" s="34"/>
    </row>
    <row r="1053" spans="1:16">
      <c r="A1053" s="32"/>
      <c r="B1053" s="32"/>
      <c r="D1053" s="32"/>
      <c r="E1053" s="32"/>
      <c r="F1053" s="32"/>
      <c r="I1053" s="34"/>
      <c r="J1053" s="34"/>
      <c r="K1053" s="34"/>
      <c r="L1053" s="34"/>
      <c r="M1053" s="34"/>
      <c r="O1053" s="34"/>
      <c r="P1053" s="34"/>
    </row>
    <row r="1054" spans="1:16">
      <c r="A1054" s="32"/>
      <c r="B1054" s="32"/>
      <c r="D1054" s="32"/>
      <c r="E1054" s="32"/>
      <c r="F1054" s="32"/>
      <c r="I1054" s="34"/>
      <c r="J1054" s="34"/>
      <c r="K1054" s="34"/>
      <c r="L1054" s="34"/>
      <c r="M1054" s="34"/>
      <c r="O1054" s="34"/>
      <c r="P1054" s="34"/>
    </row>
    <row r="1055" spans="1:16">
      <c r="A1055" s="32"/>
      <c r="B1055" s="32"/>
      <c r="D1055" s="32"/>
      <c r="E1055" s="32"/>
      <c r="F1055" s="32"/>
      <c r="I1055" s="34"/>
      <c r="J1055" s="34"/>
      <c r="K1055" s="34"/>
      <c r="L1055" s="34"/>
      <c r="M1055" s="34"/>
      <c r="O1055" s="34"/>
      <c r="P1055" s="34"/>
    </row>
    <row r="1056" spans="1:16">
      <c r="A1056" s="32"/>
      <c r="B1056" s="32"/>
      <c r="D1056" s="32"/>
      <c r="E1056" s="32"/>
      <c r="F1056" s="32"/>
      <c r="I1056" s="34"/>
      <c r="J1056" s="34"/>
      <c r="K1056" s="34"/>
      <c r="L1056" s="34"/>
      <c r="M1056" s="34"/>
      <c r="O1056" s="34"/>
      <c r="P1056" s="34"/>
    </row>
    <row r="1057" spans="1:16">
      <c r="A1057" s="32"/>
      <c r="B1057" s="32"/>
      <c r="D1057" s="32"/>
      <c r="E1057" s="32"/>
      <c r="F1057" s="32"/>
      <c r="I1057" s="34"/>
      <c r="J1057" s="34"/>
      <c r="K1057" s="34"/>
      <c r="L1057" s="34"/>
      <c r="M1057" s="34"/>
      <c r="O1057" s="34"/>
      <c r="P1057" s="34"/>
    </row>
    <row r="1058" spans="1:16">
      <c r="A1058" s="32"/>
      <c r="B1058" s="32"/>
      <c r="D1058" s="32"/>
      <c r="E1058" s="32"/>
      <c r="F1058" s="32"/>
      <c r="I1058" s="34"/>
      <c r="J1058" s="34"/>
      <c r="K1058" s="34"/>
      <c r="L1058" s="34"/>
      <c r="M1058" s="34"/>
      <c r="O1058" s="34"/>
      <c r="P1058" s="34"/>
    </row>
    <row r="1059" spans="1:16">
      <c r="A1059" s="32"/>
      <c r="B1059" s="32"/>
      <c r="D1059" s="32"/>
      <c r="E1059" s="32"/>
      <c r="F1059" s="32"/>
      <c r="I1059" s="34"/>
      <c r="J1059" s="34"/>
      <c r="K1059" s="34"/>
      <c r="L1059" s="34"/>
      <c r="M1059" s="34"/>
      <c r="O1059" s="34"/>
      <c r="P1059" s="34"/>
    </row>
    <row r="1060" spans="1:16">
      <c r="A1060" s="32"/>
      <c r="B1060" s="32"/>
      <c r="D1060" s="32"/>
      <c r="E1060" s="32"/>
      <c r="F1060" s="32"/>
      <c r="I1060" s="34"/>
      <c r="J1060" s="34"/>
      <c r="K1060" s="34"/>
      <c r="L1060" s="34"/>
      <c r="M1060" s="34"/>
      <c r="O1060" s="34"/>
      <c r="P1060" s="34"/>
    </row>
  </sheetData>
  <autoFilter ref="A9:Q1026" xr:uid="{26B48A94-F946-48A4-BBAF-A1A4AE9A17F8}">
    <filterColumn colId="0">
      <filters>
        <filter val="446"/>
      </filters>
    </filterColumn>
  </autoFilter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rgb="FFEEF4D8"/>
    <pageSetUpPr autoPageBreaks="0" fitToPage="1"/>
  </sheetPr>
  <dimension ref="A1:S1033"/>
  <sheetViews>
    <sheetView showGridLines="0" zoomScaleNormal="100" workbookViewId="0">
      <pane ySplit="9" topLeftCell="A10" activePane="bottomLeft" state="frozen"/>
      <selection sqref="A1:A3"/>
      <selection pane="bottomLeft" activeCell="A10" sqref="A10"/>
    </sheetView>
  </sheetViews>
  <sheetFormatPr defaultRowHeight="15"/>
  <cols>
    <col min="1" max="1" width="5.42578125" customWidth="1"/>
    <col min="2" max="2" width="13.28515625" style="38" customWidth="1"/>
    <col min="3" max="3" width="28.140625" customWidth="1"/>
    <col min="4" max="4" width="6.7109375" style="6" hidden="1" customWidth="1"/>
    <col min="5" max="5" width="11.7109375" style="6" customWidth="1"/>
    <col min="6" max="6" width="5.42578125" style="5" customWidth="1"/>
    <col min="7" max="7" width="16.85546875" style="5" customWidth="1"/>
    <col min="8" max="8" width="9.85546875" customWidth="1"/>
    <col min="9" max="9" width="0.85546875" customWidth="1"/>
    <col min="10" max="10" width="10.7109375" customWidth="1"/>
    <col min="11" max="11" width="10.42578125" customWidth="1"/>
    <col min="12" max="12" width="9.140625" customWidth="1"/>
    <col min="13" max="13" width="0.85546875" customWidth="1"/>
    <col min="14" max="14" width="11.42578125" customWidth="1"/>
    <col min="15" max="15" width="12" customWidth="1"/>
    <col min="16" max="16" width="10.42578125" customWidth="1"/>
    <col min="17" max="17" width="0.85546875" customWidth="1"/>
    <col min="18" max="18" width="12" customWidth="1"/>
    <col min="19" max="19" width="1.28515625" customWidth="1"/>
  </cols>
  <sheetData>
    <row r="1" spans="1:19" ht="22.7" customHeight="1">
      <c r="A1" s="48" t="s">
        <v>0</v>
      </c>
      <c r="D1" s="2"/>
      <c r="E1" s="2"/>
      <c r="F1" s="1"/>
      <c r="G1" s="1"/>
    </row>
    <row r="2" spans="1:19" ht="20.25">
      <c r="A2" s="268" t="s">
        <v>573</v>
      </c>
      <c r="C2" s="44"/>
      <c r="D2" s="2"/>
      <c r="E2" s="2"/>
      <c r="F2" s="1"/>
      <c r="G2" s="1"/>
    </row>
    <row r="3" spans="1:19" ht="15.75">
      <c r="A3" s="50" t="s">
        <v>584</v>
      </c>
      <c r="D3" s="4"/>
      <c r="E3" s="4"/>
      <c r="F3" s="3"/>
      <c r="G3" s="3"/>
    </row>
    <row r="4" spans="1:19" hidden="1">
      <c r="D4" s="4"/>
      <c r="E4" s="4"/>
      <c r="F4" s="3"/>
      <c r="G4" s="3"/>
    </row>
    <row r="5" spans="1:19" hidden="1">
      <c r="D5" s="4"/>
      <c r="E5" s="4"/>
      <c r="F5" s="3"/>
      <c r="G5" s="3"/>
    </row>
    <row r="6" spans="1:19" hidden="1">
      <c r="D6" s="4"/>
      <c r="E6" s="4"/>
      <c r="F6" s="3"/>
      <c r="G6" s="3"/>
    </row>
    <row r="7" spans="1:19">
      <c r="D7" s="4"/>
      <c r="E7" s="4"/>
      <c r="F7" s="3"/>
      <c r="G7" s="3"/>
      <c r="K7" s="13"/>
    </row>
    <row r="8" spans="1:19" ht="60.75" customHeight="1">
      <c r="A8" s="8" t="s">
        <v>1</v>
      </c>
      <c r="B8" s="46" t="s">
        <v>616</v>
      </c>
      <c r="C8" s="9" t="s">
        <v>317</v>
      </c>
      <c r="D8" s="8" t="s">
        <v>3</v>
      </c>
      <c r="E8" s="10" t="s">
        <v>4</v>
      </c>
      <c r="F8" s="8" t="s">
        <v>5</v>
      </c>
      <c r="G8" s="9" t="s">
        <v>318</v>
      </c>
      <c r="H8" s="8" t="s">
        <v>627</v>
      </c>
      <c r="J8" s="8" t="s">
        <v>617</v>
      </c>
      <c r="K8" s="8" t="s">
        <v>560</v>
      </c>
      <c r="L8" s="8" t="s">
        <v>561</v>
      </c>
      <c r="N8" s="8" t="s">
        <v>628</v>
      </c>
      <c r="O8" s="8" t="s">
        <v>560</v>
      </c>
      <c r="P8" s="8" t="s">
        <v>561</v>
      </c>
      <c r="R8" s="8" t="s">
        <v>562</v>
      </c>
    </row>
    <row r="9" spans="1:19">
      <c r="A9" s="11"/>
      <c r="B9" s="11"/>
      <c r="C9" s="12"/>
      <c r="D9" s="11"/>
      <c r="E9" s="11"/>
      <c r="F9" s="11"/>
      <c r="G9" s="12"/>
      <c r="H9" s="11"/>
      <c r="J9" s="11"/>
      <c r="K9" s="11"/>
      <c r="L9" s="11"/>
      <c r="N9" s="11"/>
      <c r="O9" s="11"/>
      <c r="P9" s="11"/>
      <c r="R9" s="11"/>
      <c r="S9" t="s">
        <v>8</v>
      </c>
    </row>
    <row r="10" spans="1:19">
      <c r="A10" s="61">
        <v>409</v>
      </c>
      <c r="B10" s="223">
        <v>409201201</v>
      </c>
      <c r="C10" s="224" t="s">
        <v>9</v>
      </c>
      <c r="D10" s="223">
        <v>201</v>
      </c>
      <c r="E10" s="224" t="s">
        <v>10</v>
      </c>
      <c r="F10" s="223">
        <v>201</v>
      </c>
      <c r="G10" s="224" t="s">
        <v>10</v>
      </c>
      <c r="H10" s="181">
        <f t="shared" ref="H10:H73" si="0">IFERROR(VLOOKUP(B10,rates23,7,FALSE),"--")</f>
        <v>1044</v>
      </c>
      <c r="I10" s="62"/>
      <c r="J10" s="64">
        <f t="shared" ref="J10:J73" si="1">IFERROR(VLOOKUP($B10,rates22,9,FALSE),"--")</f>
        <v>14396</v>
      </c>
      <c r="K10" s="64">
        <f t="shared" ref="K10:K73" si="2">(IFERROR(VLOOKUP($B10,found22,12,FALSE),0)+
(IFERROR(VLOOKUP($B10,found22,13,FALSE),0)+
+(IFERROR(VLOOKUP($B10,found22,14,FALSE),0))))</f>
        <v>248</v>
      </c>
      <c r="L10" s="64">
        <f t="shared" ref="L10:L73" si="3">(IFERROR(VLOOKUP($B10,found22,15,FALSE),0))</f>
        <v>622</v>
      </c>
      <c r="M10" s="62"/>
      <c r="N10" s="64">
        <f t="shared" ref="N10:N73" si="4">IFERROR(VLOOKUP($B10,rates23,8,FALSE),"--")</f>
        <v>15947</v>
      </c>
      <c r="O10" s="64">
        <f t="shared" ref="O10:O73" si="5">(IFERROR(VLOOKUP($B10,found23,12,FALSE),0)+
+(IFERROR(VLOOKUP($B10,found23,13,FALSE),0)
+(IFERROR(VLOOKUP($B10,found23,14,FALSE),0))))</f>
        <v>309</v>
      </c>
      <c r="P10" s="64">
        <f t="shared" ref="P10:P73" si="6">(IFERROR(VLOOKUP($B10,found23,15,FALSE),0))</f>
        <v>742</v>
      </c>
      <c r="Q10" s="62"/>
      <c r="R10" s="64">
        <f>IFERROR(N10-J10,"--")</f>
        <v>1551</v>
      </c>
    </row>
    <row r="11" spans="1:19">
      <c r="A11" s="61">
        <v>410</v>
      </c>
      <c r="B11" s="223">
        <v>410035035</v>
      </c>
      <c r="C11" s="224" t="s">
        <v>11</v>
      </c>
      <c r="D11" s="223">
        <v>35</v>
      </c>
      <c r="E11" s="224" t="s">
        <v>12</v>
      </c>
      <c r="F11" s="223">
        <v>35</v>
      </c>
      <c r="G11" s="224" t="s">
        <v>12</v>
      </c>
      <c r="H11" s="181">
        <f t="shared" si="0"/>
        <v>693</v>
      </c>
      <c r="I11" s="62"/>
      <c r="J11" s="64">
        <f t="shared" si="1"/>
        <v>15603</v>
      </c>
      <c r="K11" s="64">
        <f t="shared" si="2"/>
        <v>62</v>
      </c>
      <c r="L11" s="64">
        <f t="shared" si="3"/>
        <v>510</v>
      </c>
      <c r="M11" s="62"/>
      <c r="N11" s="64">
        <f t="shared" si="4"/>
        <v>16888</v>
      </c>
      <c r="O11" s="64">
        <f t="shared" si="5"/>
        <v>87</v>
      </c>
      <c r="P11" s="64">
        <f t="shared" si="6"/>
        <v>489</v>
      </c>
      <c r="Q11" s="62"/>
      <c r="R11" s="64">
        <f t="shared" ref="R11:R74" si="7">IFERROR(N11-J11,"--")</f>
        <v>1285</v>
      </c>
    </row>
    <row r="12" spans="1:19">
      <c r="A12" s="61">
        <v>410</v>
      </c>
      <c r="B12" s="223">
        <v>410035057</v>
      </c>
      <c r="C12" s="224" t="s">
        <v>11</v>
      </c>
      <c r="D12" s="223">
        <v>35</v>
      </c>
      <c r="E12" s="224" t="s">
        <v>12</v>
      </c>
      <c r="F12" s="223">
        <v>57</v>
      </c>
      <c r="G12" s="224" t="s">
        <v>14</v>
      </c>
      <c r="H12" s="181">
        <f t="shared" si="0"/>
        <v>352</v>
      </c>
      <c r="I12" s="62"/>
      <c r="J12" s="64">
        <f t="shared" si="1"/>
        <v>15833</v>
      </c>
      <c r="K12" s="64">
        <f t="shared" si="2"/>
        <v>25</v>
      </c>
      <c r="L12" s="64">
        <f t="shared" si="3"/>
        <v>305</v>
      </c>
      <c r="M12" s="62"/>
      <c r="N12" s="64">
        <f t="shared" si="4"/>
        <v>17561</v>
      </c>
      <c r="O12" s="64">
        <f t="shared" si="5"/>
        <v>31</v>
      </c>
      <c r="P12" s="64">
        <f t="shared" si="6"/>
        <v>284</v>
      </c>
      <c r="Q12" s="62"/>
      <c r="R12" s="64">
        <f t="shared" si="7"/>
        <v>1728</v>
      </c>
    </row>
    <row r="13" spans="1:19">
      <c r="A13" s="61">
        <v>410</v>
      </c>
      <c r="B13" s="223">
        <v>410035071</v>
      </c>
      <c r="C13" s="224" t="s">
        <v>11</v>
      </c>
      <c r="D13" s="223">
        <v>35</v>
      </c>
      <c r="E13" s="224" t="s">
        <v>12</v>
      </c>
      <c r="F13" s="223">
        <v>71</v>
      </c>
      <c r="G13" s="224" t="s">
        <v>225</v>
      </c>
      <c r="H13" s="181">
        <f t="shared" si="0"/>
        <v>1</v>
      </c>
      <c r="I13" s="62"/>
      <c r="J13" s="64">
        <f t="shared" si="1"/>
        <v>11098.338306737591</v>
      </c>
      <c r="K13" s="64">
        <f t="shared" si="2"/>
        <v>0</v>
      </c>
      <c r="L13" s="64">
        <f t="shared" si="3"/>
        <v>0</v>
      </c>
      <c r="M13" s="62"/>
      <c r="N13" s="64">
        <f t="shared" si="4"/>
        <v>17197</v>
      </c>
      <c r="O13" s="64">
        <f t="shared" si="5"/>
        <v>0</v>
      </c>
      <c r="P13" s="64">
        <f t="shared" si="6"/>
        <v>1</v>
      </c>
      <c r="Q13" s="62"/>
      <c r="R13" s="64">
        <f t="shared" si="7"/>
        <v>6098.6616932624092</v>
      </c>
    </row>
    <row r="14" spans="1:19">
      <c r="A14" s="61">
        <v>410</v>
      </c>
      <c r="B14" s="223">
        <v>410035093</v>
      </c>
      <c r="C14" s="224" t="s">
        <v>11</v>
      </c>
      <c r="D14" s="223">
        <v>35</v>
      </c>
      <c r="E14" s="224" t="s">
        <v>12</v>
      </c>
      <c r="F14" s="223">
        <v>93</v>
      </c>
      <c r="G14" s="224" t="s">
        <v>15</v>
      </c>
      <c r="H14" s="181">
        <f t="shared" si="0"/>
        <v>16</v>
      </c>
      <c r="I14" s="62"/>
      <c r="J14" s="64">
        <f t="shared" si="1"/>
        <v>16866</v>
      </c>
      <c r="K14" s="64">
        <f t="shared" si="2"/>
        <v>0</v>
      </c>
      <c r="L14" s="64">
        <f t="shared" si="3"/>
        <v>6</v>
      </c>
      <c r="M14" s="62"/>
      <c r="N14" s="64">
        <f t="shared" si="4"/>
        <v>18045</v>
      </c>
      <c r="O14" s="64">
        <f t="shared" si="5"/>
        <v>2</v>
      </c>
      <c r="P14" s="64">
        <f t="shared" si="6"/>
        <v>11</v>
      </c>
      <c r="Q14" s="62"/>
      <c r="R14" s="64">
        <f t="shared" si="7"/>
        <v>1179</v>
      </c>
    </row>
    <row r="15" spans="1:19">
      <c r="A15" s="61">
        <v>410</v>
      </c>
      <c r="B15" s="223">
        <v>410035149</v>
      </c>
      <c r="C15" s="224" t="s">
        <v>11</v>
      </c>
      <c r="D15" s="223">
        <v>35</v>
      </c>
      <c r="E15" s="224" t="s">
        <v>12</v>
      </c>
      <c r="F15" s="223">
        <v>149</v>
      </c>
      <c r="G15" s="224" t="s">
        <v>81</v>
      </c>
      <c r="H15" s="181">
        <f t="shared" si="0"/>
        <v>1</v>
      </c>
      <c r="I15" s="62"/>
      <c r="J15" s="64">
        <f t="shared" si="1"/>
        <v>17677</v>
      </c>
      <c r="K15" s="64">
        <f t="shared" si="2"/>
        <v>0</v>
      </c>
      <c r="L15" s="64">
        <f t="shared" si="3"/>
        <v>1</v>
      </c>
      <c r="M15" s="62"/>
      <c r="N15" s="64">
        <f t="shared" si="4"/>
        <v>12440</v>
      </c>
      <c r="O15" s="64">
        <f t="shared" si="5"/>
        <v>0</v>
      </c>
      <c r="P15" s="64">
        <f t="shared" si="6"/>
        <v>0</v>
      </c>
      <c r="Q15" s="62"/>
      <c r="R15" s="64">
        <f t="shared" si="7"/>
        <v>-5237</v>
      </c>
    </row>
    <row r="16" spans="1:19">
      <c r="A16" s="61">
        <v>410</v>
      </c>
      <c r="B16" s="223">
        <v>410035160</v>
      </c>
      <c r="C16" s="224" t="s">
        <v>11</v>
      </c>
      <c r="D16" s="223">
        <v>35</v>
      </c>
      <c r="E16" s="224" t="s">
        <v>12</v>
      </c>
      <c r="F16" s="223">
        <v>160</v>
      </c>
      <c r="G16" s="224" t="s">
        <v>140</v>
      </c>
      <c r="H16" s="181">
        <f t="shared" si="0"/>
        <v>1</v>
      </c>
      <c r="I16" s="62"/>
      <c r="J16" s="64">
        <f t="shared" si="1"/>
        <v>14498.69230261108</v>
      </c>
      <c r="K16" s="64">
        <f t="shared" si="2"/>
        <v>0</v>
      </c>
      <c r="L16" s="64">
        <f t="shared" si="3"/>
        <v>0</v>
      </c>
      <c r="M16" s="62"/>
      <c r="N16" s="64">
        <f t="shared" si="4"/>
        <v>19084</v>
      </c>
      <c r="O16" s="64">
        <f t="shared" si="5"/>
        <v>0</v>
      </c>
      <c r="P16" s="64">
        <f t="shared" si="6"/>
        <v>2</v>
      </c>
      <c r="Q16" s="62"/>
      <c r="R16" s="64">
        <f t="shared" si="7"/>
        <v>4585.3076973889201</v>
      </c>
    </row>
    <row r="17" spans="1:18">
      <c r="A17" s="61">
        <v>410</v>
      </c>
      <c r="B17" s="223">
        <v>410035163</v>
      </c>
      <c r="C17" s="224" t="s">
        <v>11</v>
      </c>
      <c r="D17" s="223">
        <v>35</v>
      </c>
      <c r="E17" s="224" t="s">
        <v>12</v>
      </c>
      <c r="F17" s="223">
        <v>163</v>
      </c>
      <c r="G17" s="224" t="s">
        <v>17</v>
      </c>
      <c r="H17" s="181">
        <f t="shared" si="0"/>
        <v>22</v>
      </c>
      <c r="I17" s="62"/>
      <c r="J17" s="64">
        <f t="shared" si="1"/>
        <v>14471</v>
      </c>
      <c r="K17" s="64">
        <f t="shared" si="2"/>
        <v>1</v>
      </c>
      <c r="L17" s="64">
        <f t="shared" si="3"/>
        <v>9</v>
      </c>
      <c r="M17" s="62"/>
      <c r="N17" s="64">
        <f t="shared" si="4"/>
        <v>16603</v>
      </c>
      <c r="O17" s="64">
        <f t="shared" si="5"/>
        <v>1</v>
      </c>
      <c r="P17" s="64">
        <f t="shared" si="6"/>
        <v>18</v>
      </c>
      <c r="Q17" s="62"/>
      <c r="R17" s="64">
        <f t="shared" si="7"/>
        <v>2132</v>
      </c>
    </row>
    <row r="18" spans="1:18">
      <c r="A18" s="61">
        <v>410</v>
      </c>
      <c r="B18" s="223">
        <v>410035165</v>
      </c>
      <c r="C18" s="224" t="s">
        <v>11</v>
      </c>
      <c r="D18" s="223">
        <v>35</v>
      </c>
      <c r="E18" s="224" t="s">
        <v>12</v>
      </c>
      <c r="F18" s="223">
        <v>165</v>
      </c>
      <c r="G18" s="224" t="s">
        <v>18</v>
      </c>
      <c r="H18" s="181">
        <f t="shared" si="0"/>
        <v>5</v>
      </c>
      <c r="I18" s="62"/>
      <c r="J18" s="64">
        <f t="shared" si="1"/>
        <v>14589</v>
      </c>
      <c r="K18" s="64">
        <f t="shared" si="2"/>
        <v>0</v>
      </c>
      <c r="L18" s="64">
        <f t="shared" si="3"/>
        <v>4</v>
      </c>
      <c r="M18" s="62"/>
      <c r="N18" s="64">
        <f t="shared" si="4"/>
        <v>15017</v>
      </c>
      <c r="O18" s="64">
        <f t="shared" si="5"/>
        <v>0</v>
      </c>
      <c r="P18" s="64">
        <f t="shared" si="6"/>
        <v>3</v>
      </c>
      <c r="Q18" s="62"/>
      <c r="R18" s="64">
        <f t="shared" si="7"/>
        <v>428</v>
      </c>
    </row>
    <row r="19" spans="1:18">
      <c r="A19" s="61">
        <v>410</v>
      </c>
      <c r="B19" s="223">
        <v>410035229</v>
      </c>
      <c r="C19" s="224" t="s">
        <v>11</v>
      </c>
      <c r="D19" s="223">
        <v>35</v>
      </c>
      <c r="E19" s="224" t="s">
        <v>12</v>
      </c>
      <c r="F19" s="223">
        <v>229</v>
      </c>
      <c r="G19" s="224" t="s">
        <v>101</v>
      </c>
      <c r="H19" s="181">
        <f t="shared" si="0"/>
        <v>1</v>
      </c>
      <c r="I19" s="62"/>
      <c r="J19" s="64">
        <f t="shared" si="1"/>
        <v>12597.214677556576</v>
      </c>
      <c r="K19" s="64">
        <f t="shared" si="2"/>
        <v>0</v>
      </c>
      <c r="L19" s="64">
        <f t="shared" si="3"/>
        <v>0</v>
      </c>
      <c r="M19" s="62"/>
      <c r="N19" s="64">
        <f t="shared" si="4"/>
        <v>14061.217885521883</v>
      </c>
      <c r="O19" s="64">
        <f t="shared" si="5"/>
        <v>0</v>
      </c>
      <c r="P19" s="64">
        <f t="shared" si="6"/>
        <v>0</v>
      </c>
      <c r="Q19" s="62"/>
      <c r="R19" s="64">
        <f t="shared" si="7"/>
        <v>1464.0032079653065</v>
      </c>
    </row>
    <row r="20" spans="1:18">
      <c r="A20" s="61">
        <v>410</v>
      </c>
      <c r="B20" s="223">
        <v>410035244</v>
      </c>
      <c r="C20" s="224" t="s">
        <v>11</v>
      </c>
      <c r="D20" s="223">
        <v>35</v>
      </c>
      <c r="E20" s="224" t="s">
        <v>12</v>
      </c>
      <c r="F20" s="223">
        <v>244</v>
      </c>
      <c r="G20" s="224" t="s">
        <v>28</v>
      </c>
      <c r="H20" s="181">
        <f t="shared" si="0"/>
        <v>1</v>
      </c>
      <c r="I20" s="62"/>
      <c r="J20" s="64">
        <f t="shared" si="1"/>
        <v>15408</v>
      </c>
      <c r="K20" s="64">
        <f t="shared" si="2"/>
        <v>0</v>
      </c>
      <c r="L20" s="64">
        <f t="shared" si="3"/>
        <v>1</v>
      </c>
      <c r="M20" s="62"/>
      <c r="N20" s="64">
        <f t="shared" si="4"/>
        <v>18742</v>
      </c>
      <c r="O20" s="64">
        <f t="shared" si="5"/>
        <v>0</v>
      </c>
      <c r="P20" s="64">
        <f t="shared" si="6"/>
        <v>1</v>
      </c>
      <c r="Q20" s="62"/>
      <c r="R20" s="64">
        <f t="shared" si="7"/>
        <v>3334</v>
      </c>
    </row>
    <row r="21" spans="1:18">
      <c r="A21" s="61">
        <v>410</v>
      </c>
      <c r="B21" s="223">
        <v>410035248</v>
      </c>
      <c r="C21" s="224" t="s">
        <v>11</v>
      </c>
      <c r="D21" s="223">
        <v>35</v>
      </c>
      <c r="E21" s="224" t="s">
        <v>12</v>
      </c>
      <c r="F21" s="223">
        <v>248</v>
      </c>
      <c r="G21" s="224" t="s">
        <v>19</v>
      </c>
      <c r="H21" s="181">
        <f t="shared" si="0"/>
        <v>61</v>
      </c>
      <c r="I21" s="62"/>
      <c r="J21" s="64">
        <f t="shared" si="1"/>
        <v>15436</v>
      </c>
      <c r="K21" s="64">
        <f t="shared" si="2"/>
        <v>5</v>
      </c>
      <c r="L21" s="64">
        <f t="shared" si="3"/>
        <v>36</v>
      </c>
      <c r="M21" s="62"/>
      <c r="N21" s="64">
        <f t="shared" si="4"/>
        <v>16290</v>
      </c>
      <c r="O21" s="64">
        <f t="shared" si="5"/>
        <v>6</v>
      </c>
      <c r="P21" s="64">
        <f t="shared" si="6"/>
        <v>35</v>
      </c>
      <c r="Q21" s="62"/>
      <c r="R21" s="64">
        <f t="shared" si="7"/>
        <v>854</v>
      </c>
    </row>
    <row r="22" spans="1:18">
      <c r="A22" s="61">
        <v>410</v>
      </c>
      <c r="B22" s="223">
        <v>410035262</v>
      </c>
      <c r="C22" s="224" t="s">
        <v>11</v>
      </c>
      <c r="D22" s="223">
        <v>35</v>
      </c>
      <c r="E22" s="224" t="s">
        <v>12</v>
      </c>
      <c r="F22" s="223">
        <v>262</v>
      </c>
      <c r="G22" s="224" t="s">
        <v>20</v>
      </c>
      <c r="H22" s="181">
        <f t="shared" si="0"/>
        <v>2</v>
      </c>
      <c r="I22" s="62"/>
      <c r="J22" s="64">
        <f t="shared" si="1"/>
        <v>13860</v>
      </c>
      <c r="K22" s="64">
        <f t="shared" si="2"/>
        <v>1</v>
      </c>
      <c r="L22" s="64">
        <f t="shared" si="3"/>
        <v>2</v>
      </c>
      <c r="M22" s="62"/>
      <c r="N22" s="64">
        <f t="shared" si="4"/>
        <v>19135</v>
      </c>
      <c r="O22" s="64">
        <f t="shared" si="5"/>
        <v>1</v>
      </c>
      <c r="P22" s="64">
        <f t="shared" si="6"/>
        <v>4</v>
      </c>
      <c r="Q22" s="62"/>
      <c r="R22" s="64">
        <f t="shared" si="7"/>
        <v>5275</v>
      </c>
    </row>
    <row r="23" spans="1:18">
      <c r="A23" s="61">
        <v>410</v>
      </c>
      <c r="B23" s="223">
        <v>410035274</v>
      </c>
      <c r="C23" s="224" t="s">
        <v>11</v>
      </c>
      <c r="D23" s="223">
        <v>35</v>
      </c>
      <c r="E23" s="224" t="s">
        <v>12</v>
      </c>
      <c r="F23" s="223">
        <v>274</v>
      </c>
      <c r="G23" s="224" t="s">
        <v>62</v>
      </c>
      <c r="H23" s="181">
        <f t="shared" si="0"/>
        <v>1</v>
      </c>
      <c r="I23" s="62"/>
      <c r="J23" s="64">
        <f t="shared" si="1"/>
        <v>15255.29345634383</v>
      </c>
      <c r="K23" s="64">
        <f t="shared" si="2"/>
        <v>0</v>
      </c>
      <c r="L23" s="64">
        <f t="shared" si="3"/>
        <v>0</v>
      </c>
      <c r="M23" s="62"/>
      <c r="N23" s="64">
        <f t="shared" si="4"/>
        <v>15993.480452145281</v>
      </c>
      <c r="O23" s="64">
        <f t="shared" si="5"/>
        <v>0</v>
      </c>
      <c r="P23" s="64">
        <f t="shared" si="6"/>
        <v>0</v>
      </c>
      <c r="Q23" s="62"/>
      <c r="R23" s="64">
        <f t="shared" si="7"/>
        <v>738.18699580145039</v>
      </c>
    </row>
    <row r="24" spans="1:18">
      <c r="A24" s="61">
        <v>410</v>
      </c>
      <c r="B24" s="223">
        <v>410035346</v>
      </c>
      <c r="C24" s="224" t="s">
        <v>11</v>
      </c>
      <c r="D24" s="223">
        <v>35</v>
      </c>
      <c r="E24" s="224" t="s">
        <v>12</v>
      </c>
      <c r="F24" s="223">
        <v>346</v>
      </c>
      <c r="G24" s="224" t="s">
        <v>22</v>
      </c>
      <c r="H24" s="181">
        <f t="shared" si="0"/>
        <v>11</v>
      </c>
      <c r="I24" s="62"/>
      <c r="J24" s="64">
        <f t="shared" si="1"/>
        <v>13245</v>
      </c>
      <c r="K24" s="64">
        <f t="shared" si="2"/>
        <v>1</v>
      </c>
      <c r="L24" s="64">
        <f t="shared" si="3"/>
        <v>3</v>
      </c>
      <c r="M24" s="62"/>
      <c r="N24" s="64">
        <f t="shared" si="4"/>
        <v>14788</v>
      </c>
      <c r="O24" s="64">
        <f t="shared" si="5"/>
        <v>1</v>
      </c>
      <c r="P24" s="64">
        <f t="shared" si="6"/>
        <v>6</v>
      </c>
      <c r="Q24" s="62"/>
      <c r="R24" s="64">
        <f t="shared" si="7"/>
        <v>1543</v>
      </c>
    </row>
    <row r="25" spans="1:18">
      <c r="A25" s="61">
        <v>410</v>
      </c>
      <c r="B25" s="223">
        <v>410057035</v>
      </c>
      <c r="C25" s="224" t="s">
        <v>11</v>
      </c>
      <c r="D25" s="223">
        <v>57</v>
      </c>
      <c r="E25" s="224" t="s">
        <v>14</v>
      </c>
      <c r="F25" s="223">
        <v>35</v>
      </c>
      <c r="G25" s="224" t="s">
        <v>12</v>
      </c>
      <c r="H25" s="181">
        <f t="shared" si="0"/>
        <v>18</v>
      </c>
      <c r="I25" s="62"/>
      <c r="J25" s="64">
        <f t="shared" si="1"/>
        <v>13072</v>
      </c>
      <c r="K25" s="64">
        <f t="shared" si="2"/>
        <v>1</v>
      </c>
      <c r="L25" s="64">
        <f t="shared" si="3"/>
        <v>6</v>
      </c>
      <c r="M25" s="62"/>
      <c r="N25" s="64">
        <f t="shared" si="4"/>
        <v>14694</v>
      </c>
      <c r="O25" s="64">
        <f t="shared" si="5"/>
        <v>1</v>
      </c>
      <c r="P25" s="64">
        <f t="shared" si="6"/>
        <v>9</v>
      </c>
      <c r="Q25" s="62"/>
      <c r="R25" s="64">
        <f t="shared" si="7"/>
        <v>1622</v>
      </c>
    </row>
    <row r="26" spans="1:18">
      <c r="A26" s="61">
        <v>410</v>
      </c>
      <c r="B26" s="223">
        <v>410057057</v>
      </c>
      <c r="C26" s="224" t="s">
        <v>11</v>
      </c>
      <c r="D26" s="223">
        <v>57</v>
      </c>
      <c r="E26" s="224" t="s">
        <v>14</v>
      </c>
      <c r="F26" s="223">
        <v>57</v>
      </c>
      <c r="G26" s="224" t="s">
        <v>14</v>
      </c>
      <c r="H26" s="181">
        <f t="shared" si="0"/>
        <v>201</v>
      </c>
      <c r="I26" s="62"/>
      <c r="J26" s="64">
        <f t="shared" si="1"/>
        <v>14568</v>
      </c>
      <c r="K26" s="64">
        <f t="shared" si="2"/>
        <v>21</v>
      </c>
      <c r="L26" s="64">
        <f t="shared" si="3"/>
        <v>172</v>
      </c>
      <c r="M26" s="62"/>
      <c r="N26" s="64">
        <f t="shared" si="4"/>
        <v>15492</v>
      </c>
      <c r="O26" s="64">
        <f t="shared" si="5"/>
        <v>22</v>
      </c>
      <c r="P26" s="64">
        <f t="shared" si="6"/>
        <v>146</v>
      </c>
      <c r="Q26" s="62"/>
      <c r="R26" s="64">
        <f t="shared" si="7"/>
        <v>924</v>
      </c>
    </row>
    <row r="27" spans="1:18">
      <c r="A27" s="61">
        <v>410</v>
      </c>
      <c r="B27" s="223">
        <v>410057093</v>
      </c>
      <c r="C27" s="224" t="s">
        <v>11</v>
      </c>
      <c r="D27" s="223">
        <v>57</v>
      </c>
      <c r="E27" s="224" t="s">
        <v>14</v>
      </c>
      <c r="F27" s="223">
        <v>93</v>
      </c>
      <c r="G27" s="224" t="s">
        <v>15</v>
      </c>
      <c r="H27" s="181">
        <f t="shared" si="0"/>
        <v>3</v>
      </c>
      <c r="I27" s="62"/>
      <c r="J27" s="64">
        <f t="shared" si="1"/>
        <v>15014</v>
      </c>
      <c r="K27" s="64">
        <f t="shared" si="2"/>
        <v>0</v>
      </c>
      <c r="L27" s="64">
        <f t="shared" si="3"/>
        <v>5</v>
      </c>
      <c r="M27" s="62"/>
      <c r="N27" s="64">
        <f t="shared" si="4"/>
        <v>15448</v>
      </c>
      <c r="O27" s="64">
        <f t="shared" si="5"/>
        <v>1</v>
      </c>
      <c r="P27" s="64">
        <f t="shared" si="6"/>
        <v>2</v>
      </c>
      <c r="Q27" s="62"/>
      <c r="R27" s="64">
        <f t="shared" si="7"/>
        <v>434</v>
      </c>
    </row>
    <row r="28" spans="1:18">
      <c r="A28" s="61">
        <v>410</v>
      </c>
      <c r="B28" s="223">
        <v>410057163</v>
      </c>
      <c r="C28" s="224" t="s">
        <v>11</v>
      </c>
      <c r="D28" s="223">
        <v>57</v>
      </c>
      <c r="E28" s="224" t="s">
        <v>14</v>
      </c>
      <c r="F28" s="223">
        <v>163</v>
      </c>
      <c r="G28" s="224" t="s">
        <v>17</v>
      </c>
      <c r="H28" s="181">
        <f t="shared" si="0"/>
        <v>1</v>
      </c>
      <c r="I28" s="62"/>
      <c r="J28" s="64">
        <f t="shared" si="1"/>
        <v>14110</v>
      </c>
      <c r="K28" s="64">
        <f t="shared" si="2"/>
        <v>0</v>
      </c>
      <c r="L28" s="64">
        <f t="shared" si="3"/>
        <v>4</v>
      </c>
      <c r="M28" s="62"/>
      <c r="N28" s="64">
        <f t="shared" si="4"/>
        <v>14848</v>
      </c>
      <c r="O28" s="64">
        <f t="shared" si="5"/>
        <v>0</v>
      </c>
      <c r="P28" s="64">
        <f t="shared" si="6"/>
        <v>3</v>
      </c>
      <c r="Q28" s="62"/>
      <c r="R28" s="64">
        <f t="shared" si="7"/>
        <v>738</v>
      </c>
    </row>
    <row r="29" spans="1:18">
      <c r="A29" s="61">
        <v>410</v>
      </c>
      <c r="B29" s="223">
        <v>410057248</v>
      </c>
      <c r="C29" s="224" t="s">
        <v>11</v>
      </c>
      <c r="D29" s="223">
        <v>57</v>
      </c>
      <c r="E29" s="224" t="s">
        <v>14</v>
      </c>
      <c r="F29" s="223">
        <v>248</v>
      </c>
      <c r="G29" s="224" t="s">
        <v>19</v>
      </c>
      <c r="H29" s="181">
        <f t="shared" si="0"/>
        <v>8</v>
      </c>
      <c r="I29" s="62"/>
      <c r="J29" s="64">
        <f t="shared" si="1"/>
        <v>15541</v>
      </c>
      <c r="K29" s="64">
        <f t="shared" si="2"/>
        <v>1</v>
      </c>
      <c r="L29" s="64">
        <f t="shared" si="3"/>
        <v>8</v>
      </c>
      <c r="M29" s="62"/>
      <c r="N29" s="64">
        <f t="shared" si="4"/>
        <v>14294</v>
      </c>
      <c r="O29" s="64">
        <f t="shared" si="5"/>
        <v>2</v>
      </c>
      <c r="P29" s="64">
        <f t="shared" si="6"/>
        <v>5</v>
      </c>
      <c r="Q29" s="62"/>
      <c r="R29" s="64">
        <f t="shared" si="7"/>
        <v>-1247</v>
      </c>
    </row>
    <row r="30" spans="1:18">
      <c r="A30" s="61">
        <v>410</v>
      </c>
      <c r="B30" s="223">
        <v>410057262</v>
      </c>
      <c r="C30" s="224" t="s">
        <v>11</v>
      </c>
      <c r="D30" s="223">
        <v>57</v>
      </c>
      <c r="E30" s="224" t="s">
        <v>14</v>
      </c>
      <c r="F30" s="223">
        <v>262</v>
      </c>
      <c r="G30" s="224" t="s">
        <v>20</v>
      </c>
      <c r="H30" s="181">
        <f t="shared" si="0"/>
        <v>1</v>
      </c>
      <c r="I30" s="62"/>
      <c r="J30" s="64">
        <f t="shared" si="1"/>
        <v>12199.429165390504</v>
      </c>
      <c r="K30" s="64">
        <f t="shared" si="2"/>
        <v>0</v>
      </c>
      <c r="L30" s="64">
        <f t="shared" si="3"/>
        <v>0</v>
      </c>
      <c r="M30" s="62"/>
      <c r="N30" s="64">
        <f t="shared" si="4"/>
        <v>18861</v>
      </c>
      <c r="O30" s="64">
        <f t="shared" si="5"/>
        <v>1</v>
      </c>
      <c r="P30" s="64">
        <f t="shared" si="6"/>
        <v>1</v>
      </c>
      <c r="Q30" s="62"/>
      <c r="R30" s="64">
        <f t="shared" si="7"/>
        <v>6661.5708346094962</v>
      </c>
    </row>
    <row r="31" spans="1:18">
      <c r="A31" s="61">
        <v>412</v>
      </c>
      <c r="B31" s="223">
        <v>412035035</v>
      </c>
      <c r="C31" s="224" t="s">
        <v>23</v>
      </c>
      <c r="D31" s="223">
        <v>35</v>
      </c>
      <c r="E31" s="224" t="s">
        <v>12</v>
      </c>
      <c r="F31" s="223">
        <v>35</v>
      </c>
      <c r="G31" s="224" t="s">
        <v>12</v>
      </c>
      <c r="H31" s="181">
        <f t="shared" si="0"/>
        <v>493</v>
      </c>
      <c r="I31" s="62"/>
      <c r="J31" s="64">
        <f t="shared" si="1"/>
        <v>14250</v>
      </c>
      <c r="K31" s="64">
        <f t="shared" si="2"/>
        <v>33</v>
      </c>
      <c r="L31" s="64">
        <f t="shared" si="3"/>
        <v>282</v>
      </c>
      <c r="M31" s="62"/>
      <c r="N31" s="64">
        <f t="shared" si="4"/>
        <v>16285</v>
      </c>
      <c r="O31" s="64">
        <f t="shared" si="5"/>
        <v>45</v>
      </c>
      <c r="P31" s="64">
        <f t="shared" si="6"/>
        <v>321</v>
      </c>
      <c r="Q31" s="62"/>
      <c r="R31" s="64">
        <f t="shared" si="7"/>
        <v>2035</v>
      </c>
    </row>
    <row r="32" spans="1:18">
      <c r="A32" s="61">
        <v>412</v>
      </c>
      <c r="B32" s="223">
        <v>412035044</v>
      </c>
      <c r="C32" s="224" t="s">
        <v>23</v>
      </c>
      <c r="D32" s="223">
        <v>35</v>
      </c>
      <c r="E32" s="224" t="s">
        <v>12</v>
      </c>
      <c r="F32" s="223">
        <v>44</v>
      </c>
      <c r="G32" s="224" t="s">
        <v>13</v>
      </c>
      <c r="H32" s="181">
        <f t="shared" si="0"/>
        <v>14</v>
      </c>
      <c r="I32" s="62"/>
      <c r="J32" s="64">
        <f t="shared" si="1"/>
        <v>16959</v>
      </c>
      <c r="K32" s="64">
        <f t="shared" si="2"/>
        <v>0</v>
      </c>
      <c r="L32" s="64">
        <f t="shared" si="3"/>
        <v>13</v>
      </c>
      <c r="M32" s="62"/>
      <c r="N32" s="64">
        <f t="shared" si="4"/>
        <v>12886</v>
      </c>
      <c r="O32" s="64">
        <f t="shared" si="5"/>
        <v>0</v>
      </c>
      <c r="P32" s="64">
        <f t="shared" si="6"/>
        <v>3</v>
      </c>
      <c r="Q32" s="62"/>
      <c r="R32" s="64">
        <f t="shared" si="7"/>
        <v>-4073</v>
      </c>
    </row>
    <row r="33" spans="1:18">
      <c r="A33" s="61">
        <v>412</v>
      </c>
      <c r="B33" s="223">
        <v>412035220</v>
      </c>
      <c r="C33" s="224" t="s">
        <v>23</v>
      </c>
      <c r="D33" s="223">
        <v>35</v>
      </c>
      <c r="E33" s="224" t="s">
        <v>12</v>
      </c>
      <c r="F33" s="223">
        <v>220</v>
      </c>
      <c r="G33" s="224" t="s">
        <v>27</v>
      </c>
      <c r="H33" s="181">
        <f t="shared" si="0"/>
        <v>3</v>
      </c>
      <c r="I33" s="62"/>
      <c r="J33" s="64">
        <f t="shared" si="1"/>
        <v>16194</v>
      </c>
      <c r="K33" s="64">
        <f t="shared" si="2"/>
        <v>1</v>
      </c>
      <c r="L33" s="64">
        <f t="shared" si="3"/>
        <v>3</v>
      </c>
      <c r="M33" s="62"/>
      <c r="N33" s="64">
        <f t="shared" si="4"/>
        <v>15407</v>
      </c>
      <c r="O33" s="64">
        <f t="shared" si="5"/>
        <v>0</v>
      </c>
      <c r="P33" s="64">
        <f t="shared" si="6"/>
        <v>2</v>
      </c>
      <c r="Q33" s="62"/>
      <c r="R33" s="64">
        <f t="shared" si="7"/>
        <v>-787</v>
      </c>
    </row>
    <row r="34" spans="1:18">
      <c r="A34" s="61">
        <v>412</v>
      </c>
      <c r="B34" s="223">
        <v>412035243</v>
      </c>
      <c r="C34" s="224" t="s">
        <v>23</v>
      </c>
      <c r="D34" s="223">
        <v>35</v>
      </c>
      <c r="E34" s="224" t="s">
        <v>12</v>
      </c>
      <c r="F34" s="223">
        <v>243</v>
      </c>
      <c r="G34" s="224" t="s">
        <v>84</v>
      </c>
      <c r="H34" s="181">
        <f t="shared" si="0"/>
        <v>2</v>
      </c>
      <c r="I34" s="62"/>
      <c r="J34" s="64">
        <f t="shared" si="1"/>
        <v>15218</v>
      </c>
      <c r="K34" s="64">
        <f t="shared" si="2"/>
        <v>0</v>
      </c>
      <c r="L34" s="64">
        <f t="shared" si="3"/>
        <v>1</v>
      </c>
      <c r="M34" s="62"/>
      <c r="N34" s="64">
        <f t="shared" si="4"/>
        <v>10434</v>
      </c>
      <c r="O34" s="64">
        <f t="shared" si="5"/>
        <v>0</v>
      </c>
      <c r="P34" s="64">
        <f t="shared" si="6"/>
        <v>0</v>
      </c>
      <c r="Q34" s="62"/>
      <c r="R34" s="64">
        <f t="shared" si="7"/>
        <v>-4784</v>
      </c>
    </row>
    <row r="35" spans="1:18">
      <c r="A35" s="61">
        <v>412</v>
      </c>
      <c r="B35" s="223">
        <v>412035244</v>
      </c>
      <c r="C35" s="224" t="s">
        <v>23</v>
      </c>
      <c r="D35" s="223">
        <v>35</v>
      </c>
      <c r="E35" s="224" t="s">
        <v>12</v>
      </c>
      <c r="F35" s="223">
        <v>244</v>
      </c>
      <c r="G35" s="224" t="s">
        <v>28</v>
      </c>
      <c r="H35" s="181">
        <f t="shared" si="0"/>
        <v>7</v>
      </c>
      <c r="I35" s="62"/>
      <c r="J35" s="64">
        <f t="shared" si="1"/>
        <v>15130</v>
      </c>
      <c r="K35" s="64">
        <f t="shared" si="2"/>
        <v>0</v>
      </c>
      <c r="L35" s="64">
        <f t="shared" si="3"/>
        <v>11</v>
      </c>
      <c r="M35" s="62"/>
      <c r="N35" s="64">
        <f t="shared" si="4"/>
        <v>15447</v>
      </c>
      <c r="O35" s="64">
        <f t="shared" si="5"/>
        <v>0</v>
      </c>
      <c r="P35" s="64">
        <f t="shared" si="6"/>
        <v>7</v>
      </c>
      <c r="Q35" s="62"/>
      <c r="R35" s="64">
        <f t="shared" si="7"/>
        <v>317</v>
      </c>
    </row>
    <row r="36" spans="1:18">
      <c r="A36" s="61">
        <v>412</v>
      </c>
      <c r="B36" s="223">
        <v>412035285</v>
      </c>
      <c r="C36" s="224" t="s">
        <v>23</v>
      </c>
      <c r="D36" s="223">
        <v>35</v>
      </c>
      <c r="E36" s="224" t="s">
        <v>12</v>
      </c>
      <c r="F36" s="223">
        <v>285</v>
      </c>
      <c r="G36" s="224" t="s">
        <v>29</v>
      </c>
      <c r="H36" s="181">
        <f t="shared" si="0"/>
        <v>4</v>
      </c>
      <c r="I36" s="62"/>
      <c r="J36" s="64">
        <f t="shared" si="1"/>
        <v>11684</v>
      </c>
      <c r="K36" s="64">
        <f t="shared" si="2"/>
        <v>0</v>
      </c>
      <c r="L36" s="64">
        <f t="shared" si="3"/>
        <v>1</v>
      </c>
      <c r="M36" s="62"/>
      <c r="N36" s="64">
        <f t="shared" si="4"/>
        <v>13683</v>
      </c>
      <c r="O36" s="64">
        <f t="shared" si="5"/>
        <v>0</v>
      </c>
      <c r="P36" s="64">
        <f t="shared" si="6"/>
        <v>2</v>
      </c>
      <c r="Q36" s="62"/>
      <c r="R36" s="64">
        <f t="shared" si="7"/>
        <v>1999</v>
      </c>
    </row>
    <row r="37" spans="1:18">
      <c r="A37" s="61">
        <v>412</v>
      </c>
      <c r="B37" s="223">
        <v>412035293</v>
      </c>
      <c r="C37" s="224" t="s">
        <v>23</v>
      </c>
      <c r="D37" s="223">
        <v>35</v>
      </c>
      <c r="E37" s="224" t="s">
        <v>12</v>
      </c>
      <c r="F37" s="223">
        <v>293</v>
      </c>
      <c r="G37" s="224" t="s">
        <v>177</v>
      </c>
      <c r="H37" s="181">
        <f t="shared" si="0"/>
        <v>1</v>
      </c>
      <c r="I37" s="62"/>
      <c r="J37" s="64">
        <f t="shared" si="1"/>
        <v>15408</v>
      </c>
      <c r="K37" s="64">
        <f t="shared" si="2"/>
        <v>0</v>
      </c>
      <c r="L37" s="64">
        <f t="shared" si="3"/>
        <v>1</v>
      </c>
      <c r="M37" s="62"/>
      <c r="N37" s="64">
        <f t="shared" si="4"/>
        <v>10434</v>
      </c>
      <c r="O37" s="64">
        <f t="shared" si="5"/>
        <v>0</v>
      </c>
      <c r="P37" s="64">
        <f t="shared" si="6"/>
        <v>0</v>
      </c>
      <c r="Q37" s="62"/>
      <c r="R37" s="64">
        <f t="shared" si="7"/>
        <v>-4974</v>
      </c>
    </row>
    <row r="38" spans="1:18">
      <c r="A38" s="61">
        <v>412</v>
      </c>
      <c r="B38" s="223">
        <v>412035307</v>
      </c>
      <c r="C38" s="224" t="s">
        <v>23</v>
      </c>
      <c r="D38" s="223">
        <v>35</v>
      </c>
      <c r="E38" s="224" t="s">
        <v>12</v>
      </c>
      <c r="F38" s="223">
        <v>307</v>
      </c>
      <c r="G38" s="224" t="s">
        <v>178</v>
      </c>
      <c r="H38" s="181">
        <f t="shared" si="0"/>
        <v>1</v>
      </c>
      <c r="I38" s="62"/>
      <c r="J38" s="64">
        <f t="shared" si="1"/>
        <v>11404.707830856421</v>
      </c>
      <c r="K38" s="64">
        <f t="shared" si="2"/>
        <v>0</v>
      </c>
      <c r="L38" s="64">
        <f t="shared" si="3"/>
        <v>0</v>
      </c>
      <c r="M38" s="62"/>
      <c r="N38" s="64">
        <f t="shared" si="4"/>
        <v>12004</v>
      </c>
      <c r="O38" s="64">
        <f t="shared" si="5"/>
        <v>1</v>
      </c>
      <c r="P38" s="64">
        <f t="shared" si="6"/>
        <v>0</v>
      </c>
      <c r="Q38" s="62"/>
      <c r="R38" s="64">
        <f t="shared" si="7"/>
        <v>599.29216914357858</v>
      </c>
    </row>
    <row r="39" spans="1:18">
      <c r="A39" s="61">
        <v>413</v>
      </c>
      <c r="B39" s="223">
        <v>413114091</v>
      </c>
      <c r="C39" s="224" t="s">
        <v>32</v>
      </c>
      <c r="D39" s="223">
        <v>114</v>
      </c>
      <c r="E39" s="224" t="s">
        <v>33</v>
      </c>
      <c r="F39" s="223">
        <v>91</v>
      </c>
      <c r="G39" s="224" t="s">
        <v>35</v>
      </c>
      <c r="H39" s="181">
        <f t="shared" si="0"/>
        <v>1</v>
      </c>
      <c r="I39" s="62"/>
      <c r="J39" s="64">
        <f t="shared" si="1"/>
        <v>14937</v>
      </c>
      <c r="K39" s="64">
        <f t="shared" si="2"/>
        <v>0</v>
      </c>
      <c r="L39" s="64">
        <f t="shared" si="3"/>
        <v>2</v>
      </c>
      <c r="M39" s="62"/>
      <c r="N39" s="64">
        <f t="shared" si="4"/>
        <v>11611</v>
      </c>
      <c r="O39" s="64">
        <f t="shared" si="5"/>
        <v>0</v>
      </c>
      <c r="P39" s="64">
        <f t="shared" si="6"/>
        <v>0</v>
      </c>
      <c r="Q39" s="62"/>
      <c r="R39" s="64">
        <f t="shared" si="7"/>
        <v>-3326</v>
      </c>
    </row>
    <row r="40" spans="1:18">
      <c r="A40" s="61">
        <v>413</v>
      </c>
      <c r="B40" s="223">
        <v>413114114</v>
      </c>
      <c r="C40" s="224" t="s">
        <v>32</v>
      </c>
      <c r="D40" s="223">
        <v>114</v>
      </c>
      <c r="E40" s="224" t="s">
        <v>33</v>
      </c>
      <c r="F40" s="223">
        <v>114</v>
      </c>
      <c r="G40" s="224" t="s">
        <v>33</v>
      </c>
      <c r="H40" s="181">
        <f t="shared" si="0"/>
        <v>79</v>
      </c>
      <c r="I40" s="62"/>
      <c r="J40" s="64">
        <f t="shared" si="1"/>
        <v>12169</v>
      </c>
      <c r="K40" s="64">
        <f t="shared" si="2"/>
        <v>0</v>
      </c>
      <c r="L40" s="64">
        <f t="shared" si="3"/>
        <v>28</v>
      </c>
      <c r="M40" s="62"/>
      <c r="N40" s="64">
        <f t="shared" si="4"/>
        <v>13317</v>
      </c>
      <c r="O40" s="64">
        <f t="shared" si="5"/>
        <v>0</v>
      </c>
      <c r="P40" s="64">
        <f t="shared" si="6"/>
        <v>30</v>
      </c>
      <c r="Q40" s="62"/>
      <c r="R40" s="64">
        <f t="shared" si="7"/>
        <v>1148</v>
      </c>
    </row>
    <row r="41" spans="1:18">
      <c r="A41" s="61">
        <v>413</v>
      </c>
      <c r="B41" s="223">
        <v>413114127</v>
      </c>
      <c r="C41" s="224" t="s">
        <v>32</v>
      </c>
      <c r="D41" s="223">
        <v>114</v>
      </c>
      <c r="E41" s="224" t="s">
        <v>33</v>
      </c>
      <c r="F41" s="223">
        <v>127</v>
      </c>
      <c r="G41" s="224" t="s">
        <v>193</v>
      </c>
      <c r="H41" s="181">
        <f t="shared" si="0"/>
        <v>2</v>
      </c>
      <c r="I41" s="62"/>
      <c r="J41" s="64">
        <f t="shared" si="1"/>
        <v>11023</v>
      </c>
      <c r="K41" s="64">
        <f t="shared" si="2"/>
        <v>0</v>
      </c>
      <c r="L41" s="64">
        <f t="shared" si="3"/>
        <v>0</v>
      </c>
      <c r="M41" s="62"/>
      <c r="N41" s="64">
        <f t="shared" si="4"/>
        <v>11611</v>
      </c>
      <c r="O41" s="64">
        <f t="shared" si="5"/>
        <v>0</v>
      </c>
      <c r="P41" s="64">
        <f t="shared" si="6"/>
        <v>0</v>
      </c>
      <c r="Q41" s="62"/>
      <c r="R41" s="64">
        <f t="shared" si="7"/>
        <v>588</v>
      </c>
    </row>
    <row r="42" spans="1:18">
      <c r="A42" s="61">
        <v>413</v>
      </c>
      <c r="B42" s="223">
        <v>413114210</v>
      </c>
      <c r="C42" s="224" t="s">
        <v>32</v>
      </c>
      <c r="D42" s="223">
        <v>114</v>
      </c>
      <c r="E42" s="224" t="s">
        <v>33</v>
      </c>
      <c r="F42" s="223">
        <v>210</v>
      </c>
      <c r="G42" s="224" t="s">
        <v>194</v>
      </c>
      <c r="H42" s="181">
        <f t="shared" si="0"/>
        <v>1</v>
      </c>
      <c r="I42" s="62"/>
      <c r="J42" s="64">
        <f t="shared" si="1"/>
        <v>11550.662274096387</v>
      </c>
      <c r="K42" s="64">
        <f t="shared" si="2"/>
        <v>0</v>
      </c>
      <c r="L42" s="64">
        <f t="shared" si="3"/>
        <v>0</v>
      </c>
      <c r="M42" s="62"/>
      <c r="N42" s="64">
        <f t="shared" si="4"/>
        <v>11611</v>
      </c>
      <c r="O42" s="64">
        <f t="shared" si="5"/>
        <v>0</v>
      </c>
      <c r="P42" s="64">
        <f t="shared" si="6"/>
        <v>0</v>
      </c>
      <c r="Q42" s="62"/>
      <c r="R42" s="64">
        <f t="shared" si="7"/>
        <v>60.337725903613318</v>
      </c>
    </row>
    <row r="43" spans="1:18">
      <c r="A43" s="61">
        <v>413</v>
      </c>
      <c r="B43" s="223">
        <v>413114253</v>
      </c>
      <c r="C43" s="224" t="s">
        <v>32</v>
      </c>
      <c r="D43" s="223">
        <v>114</v>
      </c>
      <c r="E43" s="224" t="s">
        <v>33</v>
      </c>
      <c r="F43" s="223">
        <v>253</v>
      </c>
      <c r="G43" s="224" t="s">
        <v>37</v>
      </c>
      <c r="H43" s="181">
        <f t="shared" si="0"/>
        <v>1</v>
      </c>
      <c r="I43" s="62"/>
      <c r="J43" s="64">
        <f t="shared" si="1"/>
        <v>11023</v>
      </c>
      <c r="K43" s="64">
        <f t="shared" si="2"/>
        <v>0</v>
      </c>
      <c r="L43" s="64">
        <f t="shared" si="3"/>
        <v>0</v>
      </c>
      <c r="M43" s="62"/>
      <c r="N43" s="64">
        <f t="shared" si="4"/>
        <v>11611</v>
      </c>
      <c r="O43" s="64">
        <f t="shared" si="5"/>
        <v>0</v>
      </c>
      <c r="P43" s="64">
        <f t="shared" si="6"/>
        <v>0</v>
      </c>
      <c r="Q43" s="62"/>
      <c r="R43" s="64">
        <f t="shared" si="7"/>
        <v>588</v>
      </c>
    </row>
    <row r="44" spans="1:18">
      <c r="A44" s="61">
        <v>413</v>
      </c>
      <c r="B44" s="223">
        <v>413114605</v>
      </c>
      <c r="C44" s="224" t="s">
        <v>32</v>
      </c>
      <c r="D44" s="223">
        <v>114</v>
      </c>
      <c r="E44" s="224" t="s">
        <v>33</v>
      </c>
      <c r="F44" s="223">
        <v>605</v>
      </c>
      <c r="G44" s="224" t="s">
        <v>199</v>
      </c>
      <c r="H44" s="181">
        <f t="shared" si="0"/>
        <v>1</v>
      </c>
      <c r="I44" s="62"/>
      <c r="J44" s="64">
        <f t="shared" si="1"/>
        <v>15484</v>
      </c>
      <c r="K44" s="64">
        <f t="shared" si="2"/>
        <v>0</v>
      </c>
      <c r="L44" s="64">
        <f t="shared" si="3"/>
        <v>2</v>
      </c>
      <c r="M44" s="62"/>
      <c r="N44" s="64">
        <f t="shared" si="4"/>
        <v>15477</v>
      </c>
      <c r="O44" s="64">
        <f t="shared" si="5"/>
        <v>0</v>
      </c>
      <c r="P44" s="64">
        <f t="shared" si="6"/>
        <v>2</v>
      </c>
      <c r="Q44" s="62"/>
      <c r="R44" s="64">
        <f t="shared" si="7"/>
        <v>-7</v>
      </c>
    </row>
    <row r="45" spans="1:18">
      <c r="A45" s="61">
        <v>413</v>
      </c>
      <c r="B45" s="223">
        <v>413114615</v>
      </c>
      <c r="C45" s="224" t="s">
        <v>32</v>
      </c>
      <c r="D45" s="223">
        <v>114</v>
      </c>
      <c r="E45" s="224" t="s">
        <v>33</v>
      </c>
      <c r="F45" s="223">
        <v>615</v>
      </c>
      <c r="G45" s="224" t="s">
        <v>236</v>
      </c>
      <c r="H45" s="181">
        <f t="shared" si="0"/>
        <v>2</v>
      </c>
      <c r="I45" s="62"/>
      <c r="J45" s="64">
        <f t="shared" si="1"/>
        <v>12914.785900360146</v>
      </c>
      <c r="K45" s="64">
        <f t="shared" si="2"/>
        <v>0</v>
      </c>
      <c r="L45" s="64">
        <f t="shared" si="3"/>
        <v>0</v>
      </c>
      <c r="M45" s="62"/>
      <c r="N45" s="64">
        <f t="shared" si="4"/>
        <v>11611</v>
      </c>
      <c r="O45" s="64">
        <f t="shared" si="5"/>
        <v>0</v>
      </c>
      <c r="P45" s="64">
        <f t="shared" si="6"/>
        <v>0</v>
      </c>
      <c r="Q45" s="62"/>
      <c r="R45" s="64">
        <f t="shared" si="7"/>
        <v>-1303.7859003601461</v>
      </c>
    </row>
    <row r="46" spans="1:18">
      <c r="A46" s="61">
        <v>413</v>
      </c>
      <c r="B46" s="223">
        <v>413114670</v>
      </c>
      <c r="C46" s="224" t="s">
        <v>32</v>
      </c>
      <c r="D46" s="223">
        <v>114</v>
      </c>
      <c r="E46" s="224" t="s">
        <v>33</v>
      </c>
      <c r="F46" s="223">
        <v>670</v>
      </c>
      <c r="G46" s="224" t="s">
        <v>38</v>
      </c>
      <c r="H46" s="181">
        <f t="shared" si="0"/>
        <v>15</v>
      </c>
      <c r="I46" s="62"/>
      <c r="J46" s="64">
        <f t="shared" si="1"/>
        <v>11719</v>
      </c>
      <c r="K46" s="64">
        <f t="shared" si="2"/>
        <v>0</v>
      </c>
      <c r="L46" s="64">
        <f t="shared" si="3"/>
        <v>8</v>
      </c>
      <c r="M46" s="62"/>
      <c r="N46" s="64">
        <f t="shared" si="4"/>
        <v>11961</v>
      </c>
      <c r="O46" s="64">
        <f t="shared" si="5"/>
        <v>0</v>
      </c>
      <c r="P46" s="64">
        <f t="shared" si="6"/>
        <v>4</v>
      </c>
      <c r="Q46" s="62"/>
      <c r="R46" s="64">
        <f t="shared" si="7"/>
        <v>242</v>
      </c>
    </row>
    <row r="47" spans="1:18">
      <c r="A47" s="61">
        <v>413</v>
      </c>
      <c r="B47" s="223">
        <v>413114674</v>
      </c>
      <c r="C47" s="224" t="s">
        <v>32</v>
      </c>
      <c r="D47" s="223">
        <v>114</v>
      </c>
      <c r="E47" s="224" t="s">
        <v>33</v>
      </c>
      <c r="F47" s="223">
        <v>674</v>
      </c>
      <c r="G47" s="224" t="s">
        <v>39</v>
      </c>
      <c r="H47" s="181">
        <f t="shared" si="0"/>
        <v>53</v>
      </c>
      <c r="I47" s="62"/>
      <c r="J47" s="64">
        <f t="shared" si="1"/>
        <v>11925</v>
      </c>
      <c r="K47" s="64">
        <f t="shared" si="2"/>
        <v>0</v>
      </c>
      <c r="L47" s="64">
        <f t="shared" si="3"/>
        <v>13</v>
      </c>
      <c r="M47" s="62"/>
      <c r="N47" s="64">
        <f t="shared" si="4"/>
        <v>13239</v>
      </c>
      <c r="O47" s="64">
        <f t="shared" si="5"/>
        <v>0</v>
      </c>
      <c r="P47" s="64">
        <f t="shared" si="6"/>
        <v>22</v>
      </c>
      <c r="Q47" s="62"/>
      <c r="R47" s="64">
        <f t="shared" si="7"/>
        <v>1314</v>
      </c>
    </row>
    <row r="48" spans="1:18">
      <c r="A48" s="61">
        <v>413</v>
      </c>
      <c r="B48" s="223">
        <v>413114717</v>
      </c>
      <c r="C48" s="224" t="s">
        <v>32</v>
      </c>
      <c r="D48" s="223">
        <v>114</v>
      </c>
      <c r="E48" s="224" t="s">
        <v>33</v>
      </c>
      <c r="F48" s="223">
        <v>717</v>
      </c>
      <c r="G48" s="224" t="s">
        <v>41</v>
      </c>
      <c r="H48" s="181">
        <f t="shared" si="0"/>
        <v>29</v>
      </c>
      <c r="I48" s="62"/>
      <c r="J48" s="64">
        <f t="shared" si="1"/>
        <v>12194</v>
      </c>
      <c r="K48" s="64">
        <f t="shared" si="2"/>
        <v>0</v>
      </c>
      <c r="L48" s="64">
        <f t="shared" si="3"/>
        <v>14</v>
      </c>
      <c r="M48" s="62"/>
      <c r="N48" s="64">
        <f t="shared" si="4"/>
        <v>13292</v>
      </c>
      <c r="O48" s="64">
        <f t="shared" si="5"/>
        <v>0</v>
      </c>
      <c r="P48" s="64">
        <f t="shared" si="6"/>
        <v>12</v>
      </c>
      <c r="Q48" s="62"/>
      <c r="R48" s="64">
        <f t="shared" si="7"/>
        <v>1098</v>
      </c>
    </row>
    <row r="49" spans="1:18">
      <c r="A49" s="61">
        <v>413</v>
      </c>
      <c r="B49" s="223">
        <v>413114750</v>
      </c>
      <c r="C49" s="224" t="s">
        <v>32</v>
      </c>
      <c r="D49" s="223">
        <v>114</v>
      </c>
      <c r="E49" s="224" t="s">
        <v>33</v>
      </c>
      <c r="F49" s="223">
        <v>750</v>
      </c>
      <c r="G49" s="224" t="s">
        <v>42</v>
      </c>
      <c r="H49" s="181">
        <f t="shared" si="0"/>
        <v>24</v>
      </c>
      <c r="I49" s="62"/>
      <c r="J49" s="64">
        <f t="shared" si="1"/>
        <v>11748</v>
      </c>
      <c r="K49" s="64">
        <f t="shared" si="2"/>
        <v>0</v>
      </c>
      <c r="L49" s="64">
        <f t="shared" si="3"/>
        <v>6</v>
      </c>
      <c r="M49" s="62"/>
      <c r="N49" s="64">
        <f t="shared" si="4"/>
        <v>12688</v>
      </c>
      <c r="O49" s="64">
        <f t="shared" si="5"/>
        <v>0</v>
      </c>
      <c r="P49" s="64">
        <f t="shared" si="6"/>
        <v>6</v>
      </c>
      <c r="Q49" s="62"/>
      <c r="R49" s="64">
        <f t="shared" si="7"/>
        <v>940</v>
      </c>
    </row>
    <row r="50" spans="1:18">
      <c r="A50" s="61">
        <v>413</v>
      </c>
      <c r="B50" s="223">
        <v>413114755</v>
      </c>
      <c r="C50" s="224" t="s">
        <v>32</v>
      </c>
      <c r="D50" s="223">
        <v>114</v>
      </c>
      <c r="E50" s="224" t="s">
        <v>33</v>
      </c>
      <c r="F50" s="223">
        <v>755</v>
      </c>
      <c r="G50" s="224" t="s">
        <v>43</v>
      </c>
      <c r="H50" s="181">
        <f t="shared" si="0"/>
        <v>12</v>
      </c>
      <c r="I50" s="62"/>
      <c r="J50" s="64">
        <f t="shared" si="1"/>
        <v>11821</v>
      </c>
      <c r="K50" s="64">
        <f t="shared" si="2"/>
        <v>0</v>
      </c>
      <c r="L50" s="64">
        <f t="shared" si="3"/>
        <v>1</v>
      </c>
      <c r="M50" s="62"/>
      <c r="N50" s="64">
        <f t="shared" si="4"/>
        <v>12144</v>
      </c>
      <c r="O50" s="64">
        <f t="shared" si="5"/>
        <v>0</v>
      </c>
      <c r="P50" s="64">
        <f t="shared" si="6"/>
        <v>2</v>
      </c>
      <c r="Q50" s="62"/>
      <c r="R50" s="64">
        <f t="shared" si="7"/>
        <v>323</v>
      </c>
    </row>
    <row r="51" spans="1:18">
      <c r="A51" s="61">
        <v>414</v>
      </c>
      <c r="B51" s="223">
        <v>414603024</v>
      </c>
      <c r="C51" s="224" t="s">
        <v>44</v>
      </c>
      <c r="D51" s="223">
        <v>603</v>
      </c>
      <c r="E51" s="224" t="s">
        <v>598</v>
      </c>
      <c r="F51" s="223">
        <v>24</v>
      </c>
      <c r="G51" s="224" t="s">
        <v>34</v>
      </c>
      <c r="H51" s="181">
        <f t="shared" si="0"/>
        <v>1</v>
      </c>
      <c r="I51" s="62"/>
      <c r="J51" s="64" t="str">
        <f t="shared" si="1"/>
        <v>--</v>
      </c>
      <c r="K51" s="64">
        <f t="shared" si="2"/>
        <v>0</v>
      </c>
      <c r="L51" s="64">
        <f t="shared" si="3"/>
        <v>0</v>
      </c>
      <c r="M51" s="62"/>
      <c r="N51" s="64">
        <f t="shared" si="4"/>
        <v>12119.521511254021</v>
      </c>
      <c r="O51" s="64">
        <f t="shared" si="5"/>
        <v>0</v>
      </c>
      <c r="P51" s="64">
        <f t="shared" si="6"/>
        <v>0</v>
      </c>
      <c r="Q51" s="62"/>
      <c r="R51" s="64" t="str">
        <f t="shared" si="7"/>
        <v>--</v>
      </c>
    </row>
    <row r="52" spans="1:18">
      <c r="A52" s="61">
        <v>414</v>
      </c>
      <c r="B52" s="223">
        <v>414603063</v>
      </c>
      <c r="C52" s="224" t="s">
        <v>44</v>
      </c>
      <c r="D52" s="223">
        <v>603</v>
      </c>
      <c r="E52" s="224" t="s">
        <v>598</v>
      </c>
      <c r="F52" s="223">
        <v>63</v>
      </c>
      <c r="G52" s="224" t="s">
        <v>46</v>
      </c>
      <c r="H52" s="181">
        <f t="shared" si="0"/>
        <v>4</v>
      </c>
      <c r="I52" s="62"/>
      <c r="J52" s="64">
        <f t="shared" si="1"/>
        <v>12312</v>
      </c>
      <c r="K52" s="64">
        <f t="shared" si="2"/>
        <v>0</v>
      </c>
      <c r="L52" s="64">
        <f t="shared" si="3"/>
        <v>2</v>
      </c>
      <c r="M52" s="62"/>
      <c r="N52" s="64">
        <f t="shared" si="4"/>
        <v>13743</v>
      </c>
      <c r="O52" s="64">
        <f t="shared" si="5"/>
        <v>0</v>
      </c>
      <c r="P52" s="64">
        <f t="shared" si="6"/>
        <v>3</v>
      </c>
      <c r="Q52" s="62"/>
      <c r="R52" s="64">
        <f t="shared" si="7"/>
        <v>1431</v>
      </c>
    </row>
    <row r="53" spans="1:18">
      <c r="A53" s="61">
        <v>414</v>
      </c>
      <c r="B53" s="223">
        <v>414603209</v>
      </c>
      <c r="C53" s="224" t="s">
        <v>44</v>
      </c>
      <c r="D53" s="223">
        <v>603</v>
      </c>
      <c r="E53" s="224" t="s">
        <v>598</v>
      </c>
      <c r="F53" s="223">
        <v>209</v>
      </c>
      <c r="G53" s="224" t="s">
        <v>50</v>
      </c>
      <c r="H53" s="181">
        <f t="shared" si="0"/>
        <v>70</v>
      </c>
      <c r="I53" s="62"/>
      <c r="J53" s="64">
        <f t="shared" si="1"/>
        <v>13764</v>
      </c>
      <c r="K53" s="64">
        <f t="shared" si="2"/>
        <v>0</v>
      </c>
      <c r="L53" s="64">
        <f t="shared" si="3"/>
        <v>45</v>
      </c>
      <c r="M53" s="62"/>
      <c r="N53" s="64">
        <f t="shared" si="4"/>
        <v>14686</v>
      </c>
      <c r="O53" s="64">
        <f t="shared" si="5"/>
        <v>0</v>
      </c>
      <c r="P53" s="64">
        <f t="shared" si="6"/>
        <v>46</v>
      </c>
      <c r="Q53" s="62"/>
      <c r="R53" s="64">
        <f t="shared" si="7"/>
        <v>922</v>
      </c>
    </row>
    <row r="54" spans="1:18">
      <c r="A54" s="61">
        <v>414</v>
      </c>
      <c r="B54" s="223">
        <v>414603236</v>
      </c>
      <c r="C54" s="224" t="s">
        <v>44</v>
      </c>
      <c r="D54" s="223">
        <v>603</v>
      </c>
      <c r="E54" s="224" t="s">
        <v>598</v>
      </c>
      <c r="F54" s="223">
        <v>236</v>
      </c>
      <c r="G54" s="224" t="s">
        <v>51</v>
      </c>
      <c r="H54" s="181">
        <f t="shared" si="0"/>
        <v>185</v>
      </c>
      <c r="I54" s="62"/>
      <c r="J54" s="64">
        <f t="shared" si="1"/>
        <v>12995</v>
      </c>
      <c r="K54" s="64">
        <f t="shared" si="2"/>
        <v>4</v>
      </c>
      <c r="L54" s="64">
        <f t="shared" si="3"/>
        <v>112</v>
      </c>
      <c r="M54" s="62"/>
      <c r="N54" s="64">
        <f t="shared" si="4"/>
        <v>14744</v>
      </c>
      <c r="O54" s="64">
        <f t="shared" si="5"/>
        <v>5</v>
      </c>
      <c r="P54" s="64">
        <f t="shared" si="6"/>
        <v>130</v>
      </c>
      <c r="Q54" s="62"/>
      <c r="R54" s="64">
        <f t="shared" si="7"/>
        <v>1749</v>
      </c>
    </row>
    <row r="55" spans="1:18">
      <c r="A55" s="61">
        <v>414</v>
      </c>
      <c r="B55" s="223">
        <v>414603249</v>
      </c>
      <c r="C55" s="224" t="s">
        <v>44</v>
      </c>
      <c r="D55" s="223">
        <v>603</v>
      </c>
      <c r="E55" s="224" t="s">
        <v>598</v>
      </c>
      <c r="F55" s="223">
        <v>249</v>
      </c>
      <c r="G55" s="224" t="s">
        <v>406</v>
      </c>
      <c r="H55" s="181">
        <f t="shared" si="0"/>
        <v>1</v>
      </c>
      <c r="I55" s="62"/>
      <c r="J55" s="64">
        <f t="shared" si="1"/>
        <v>11555.954285714284</v>
      </c>
      <c r="K55" s="64">
        <f t="shared" si="2"/>
        <v>0</v>
      </c>
      <c r="L55" s="64">
        <f t="shared" si="3"/>
        <v>0</v>
      </c>
      <c r="M55" s="62"/>
      <c r="N55" s="64">
        <f t="shared" si="4"/>
        <v>13387.845491803277</v>
      </c>
      <c r="O55" s="64">
        <f t="shared" si="5"/>
        <v>0</v>
      </c>
      <c r="P55" s="64">
        <f t="shared" si="6"/>
        <v>0</v>
      </c>
      <c r="Q55" s="62"/>
      <c r="R55" s="64">
        <f t="shared" si="7"/>
        <v>1831.8912060889925</v>
      </c>
    </row>
    <row r="56" spans="1:18">
      <c r="A56" s="61">
        <v>414</v>
      </c>
      <c r="B56" s="223">
        <v>414603263</v>
      </c>
      <c r="C56" s="224" t="s">
        <v>44</v>
      </c>
      <c r="D56" s="223">
        <v>603</v>
      </c>
      <c r="E56" s="224" t="s">
        <v>598</v>
      </c>
      <c r="F56" s="223">
        <v>263</v>
      </c>
      <c r="G56" s="224" t="s">
        <v>52</v>
      </c>
      <c r="H56" s="181">
        <f t="shared" si="0"/>
        <v>1</v>
      </c>
      <c r="I56" s="62"/>
      <c r="J56" s="64">
        <f t="shared" si="1"/>
        <v>13632</v>
      </c>
      <c r="K56" s="64">
        <f t="shared" si="2"/>
        <v>0</v>
      </c>
      <c r="L56" s="64">
        <f t="shared" si="3"/>
        <v>2</v>
      </c>
      <c r="M56" s="62"/>
      <c r="N56" s="64">
        <f t="shared" si="4"/>
        <v>11611</v>
      </c>
      <c r="O56" s="64">
        <f t="shared" si="5"/>
        <v>0</v>
      </c>
      <c r="P56" s="64">
        <f t="shared" si="6"/>
        <v>0</v>
      </c>
      <c r="Q56" s="62"/>
      <c r="R56" s="64">
        <f t="shared" si="7"/>
        <v>-2021</v>
      </c>
    </row>
    <row r="57" spans="1:18">
      <c r="A57" s="61">
        <v>414</v>
      </c>
      <c r="B57" s="223">
        <v>414603603</v>
      </c>
      <c r="C57" s="224" t="s">
        <v>44</v>
      </c>
      <c r="D57" s="223">
        <v>603</v>
      </c>
      <c r="E57" s="224" t="s">
        <v>598</v>
      </c>
      <c r="F57" s="223">
        <v>603</v>
      </c>
      <c r="G57" s="224" t="s">
        <v>598</v>
      </c>
      <c r="H57" s="181">
        <f t="shared" si="0"/>
        <v>64</v>
      </c>
      <c r="I57" s="62"/>
      <c r="J57" s="64">
        <f t="shared" si="1"/>
        <v>13532</v>
      </c>
      <c r="K57" s="64">
        <f t="shared" si="2"/>
        <v>1</v>
      </c>
      <c r="L57" s="64">
        <f t="shared" si="3"/>
        <v>42</v>
      </c>
      <c r="M57" s="62"/>
      <c r="N57" s="64">
        <f t="shared" si="4"/>
        <v>13872</v>
      </c>
      <c r="O57" s="64">
        <f t="shared" si="5"/>
        <v>0</v>
      </c>
      <c r="P57" s="64">
        <f t="shared" si="6"/>
        <v>37</v>
      </c>
      <c r="Q57" s="62"/>
      <c r="R57" s="64">
        <f t="shared" si="7"/>
        <v>340</v>
      </c>
    </row>
    <row r="58" spans="1:18">
      <c r="A58" s="61">
        <v>414</v>
      </c>
      <c r="B58" s="223">
        <v>414603635</v>
      </c>
      <c r="C58" s="224" t="s">
        <v>44</v>
      </c>
      <c r="D58" s="223">
        <v>603</v>
      </c>
      <c r="E58" s="224" t="s">
        <v>598</v>
      </c>
      <c r="F58" s="223">
        <v>635</v>
      </c>
      <c r="G58" s="224" t="s">
        <v>54</v>
      </c>
      <c r="H58" s="181">
        <f t="shared" si="0"/>
        <v>28</v>
      </c>
      <c r="I58" s="62"/>
      <c r="J58" s="64">
        <f t="shared" si="1"/>
        <v>11192</v>
      </c>
      <c r="K58" s="64">
        <f t="shared" si="2"/>
        <v>0</v>
      </c>
      <c r="L58" s="64">
        <f t="shared" si="3"/>
        <v>6</v>
      </c>
      <c r="M58" s="62"/>
      <c r="N58" s="64">
        <f t="shared" si="4"/>
        <v>12905</v>
      </c>
      <c r="O58" s="64">
        <f t="shared" si="5"/>
        <v>0</v>
      </c>
      <c r="P58" s="64">
        <f t="shared" si="6"/>
        <v>11</v>
      </c>
      <c r="Q58" s="62"/>
      <c r="R58" s="64">
        <f t="shared" si="7"/>
        <v>1713</v>
      </c>
    </row>
    <row r="59" spans="1:18">
      <c r="A59" s="61">
        <v>414</v>
      </c>
      <c r="B59" s="223">
        <v>414603715</v>
      </c>
      <c r="C59" s="224" t="s">
        <v>44</v>
      </c>
      <c r="D59" s="223">
        <v>603</v>
      </c>
      <c r="E59" s="224" t="s">
        <v>598</v>
      </c>
      <c r="F59" s="223">
        <v>715</v>
      </c>
      <c r="G59" s="224" t="s">
        <v>56</v>
      </c>
      <c r="H59" s="181">
        <f t="shared" si="0"/>
        <v>9</v>
      </c>
      <c r="I59" s="62"/>
      <c r="J59" s="64">
        <f t="shared" si="1"/>
        <v>11201</v>
      </c>
      <c r="K59" s="64">
        <f t="shared" si="2"/>
        <v>0</v>
      </c>
      <c r="L59" s="64">
        <f t="shared" si="3"/>
        <v>3</v>
      </c>
      <c r="M59" s="62"/>
      <c r="N59" s="64">
        <f t="shared" si="4"/>
        <v>11321</v>
      </c>
      <c r="O59" s="64">
        <f t="shared" si="5"/>
        <v>0</v>
      </c>
      <c r="P59" s="64">
        <f t="shared" si="6"/>
        <v>2</v>
      </c>
      <c r="Q59" s="62"/>
      <c r="R59" s="64">
        <f t="shared" si="7"/>
        <v>120</v>
      </c>
    </row>
    <row r="60" spans="1:18">
      <c r="A60" s="61">
        <v>416</v>
      </c>
      <c r="B60" s="223">
        <v>416035001</v>
      </c>
      <c r="C60" s="224" t="s">
        <v>57</v>
      </c>
      <c r="D60" s="223">
        <v>35</v>
      </c>
      <c r="E60" s="224" t="s">
        <v>12</v>
      </c>
      <c r="F60" s="223">
        <v>1</v>
      </c>
      <c r="G60" s="224" t="s">
        <v>59</v>
      </c>
      <c r="H60" s="181">
        <f t="shared" si="0"/>
        <v>1</v>
      </c>
      <c r="I60" s="62"/>
      <c r="J60" s="64">
        <f t="shared" si="1"/>
        <v>10818</v>
      </c>
      <c r="K60" s="64">
        <f t="shared" si="2"/>
        <v>0</v>
      </c>
      <c r="L60" s="64">
        <f t="shared" si="3"/>
        <v>0</v>
      </c>
      <c r="M60" s="62"/>
      <c r="N60" s="64">
        <f t="shared" si="4"/>
        <v>15888</v>
      </c>
      <c r="O60" s="64">
        <f t="shared" si="5"/>
        <v>0</v>
      </c>
      <c r="P60" s="64">
        <f t="shared" si="6"/>
        <v>1</v>
      </c>
      <c r="Q60" s="62"/>
      <c r="R60" s="64">
        <f t="shared" si="7"/>
        <v>5070</v>
      </c>
    </row>
    <row r="61" spans="1:18">
      <c r="A61" s="61">
        <v>416</v>
      </c>
      <c r="B61" s="223">
        <v>416035035</v>
      </c>
      <c r="C61" s="224" t="s">
        <v>57</v>
      </c>
      <c r="D61" s="223">
        <v>35</v>
      </c>
      <c r="E61" s="224" t="s">
        <v>12</v>
      </c>
      <c r="F61" s="223">
        <v>35</v>
      </c>
      <c r="G61" s="224" t="s">
        <v>12</v>
      </c>
      <c r="H61" s="181">
        <f t="shared" si="0"/>
        <v>674</v>
      </c>
      <c r="I61" s="62"/>
      <c r="J61" s="64">
        <f t="shared" si="1"/>
        <v>15427</v>
      </c>
      <c r="K61" s="64">
        <f t="shared" si="2"/>
        <v>127</v>
      </c>
      <c r="L61" s="64">
        <f t="shared" si="3"/>
        <v>456</v>
      </c>
      <c r="M61" s="62"/>
      <c r="N61" s="64">
        <f t="shared" si="4"/>
        <v>17157</v>
      </c>
      <c r="O61" s="64">
        <f t="shared" si="5"/>
        <v>131</v>
      </c>
      <c r="P61" s="64">
        <f t="shared" si="6"/>
        <v>506</v>
      </c>
      <c r="Q61" s="62"/>
      <c r="R61" s="64">
        <f t="shared" si="7"/>
        <v>1730</v>
      </c>
    </row>
    <row r="62" spans="1:18">
      <c r="A62" s="61">
        <v>416</v>
      </c>
      <c r="B62" s="223">
        <v>416035044</v>
      </c>
      <c r="C62" s="224" t="s">
        <v>57</v>
      </c>
      <c r="D62" s="223">
        <v>35</v>
      </c>
      <c r="E62" s="224" t="s">
        <v>12</v>
      </c>
      <c r="F62" s="223">
        <v>44</v>
      </c>
      <c r="G62" s="224" t="s">
        <v>13</v>
      </c>
      <c r="H62" s="181">
        <f t="shared" si="0"/>
        <v>3</v>
      </c>
      <c r="I62" s="62"/>
      <c r="J62" s="64">
        <f t="shared" si="1"/>
        <v>18063</v>
      </c>
      <c r="K62" s="64">
        <f t="shared" si="2"/>
        <v>1</v>
      </c>
      <c r="L62" s="64">
        <f t="shared" si="3"/>
        <v>6</v>
      </c>
      <c r="M62" s="62"/>
      <c r="N62" s="64">
        <f t="shared" si="4"/>
        <v>13115</v>
      </c>
      <c r="O62" s="64">
        <f t="shared" si="5"/>
        <v>1</v>
      </c>
      <c r="P62" s="64">
        <f t="shared" si="6"/>
        <v>0</v>
      </c>
      <c r="Q62" s="62"/>
      <c r="R62" s="64">
        <f t="shared" si="7"/>
        <v>-4948</v>
      </c>
    </row>
    <row r="63" spans="1:18">
      <c r="A63" s="61">
        <v>416</v>
      </c>
      <c r="B63" s="223">
        <v>416035073</v>
      </c>
      <c r="C63" s="224" t="s">
        <v>57</v>
      </c>
      <c r="D63" s="223">
        <v>35</v>
      </c>
      <c r="E63" s="224" t="s">
        <v>12</v>
      </c>
      <c r="F63" s="223">
        <v>73</v>
      </c>
      <c r="G63" s="224" t="s">
        <v>24</v>
      </c>
      <c r="H63" s="181">
        <f t="shared" si="0"/>
        <v>2</v>
      </c>
      <c r="I63" s="62"/>
      <c r="J63" s="64">
        <f t="shared" si="1"/>
        <v>15594</v>
      </c>
      <c r="K63" s="64">
        <f t="shared" si="2"/>
        <v>0</v>
      </c>
      <c r="L63" s="64">
        <f t="shared" si="3"/>
        <v>3</v>
      </c>
      <c r="M63" s="62"/>
      <c r="N63" s="64">
        <f t="shared" si="4"/>
        <v>12440</v>
      </c>
      <c r="O63" s="64">
        <f t="shared" si="5"/>
        <v>0</v>
      </c>
      <c r="P63" s="64">
        <f t="shared" si="6"/>
        <v>0</v>
      </c>
      <c r="Q63" s="62"/>
      <c r="R63" s="64">
        <f t="shared" si="7"/>
        <v>-3154</v>
      </c>
    </row>
    <row r="64" spans="1:18">
      <c r="A64" s="61">
        <v>416</v>
      </c>
      <c r="B64" s="223">
        <v>416035093</v>
      </c>
      <c r="C64" s="224" t="s">
        <v>57</v>
      </c>
      <c r="D64" s="223">
        <v>35</v>
      </c>
      <c r="E64" s="224" t="s">
        <v>12</v>
      </c>
      <c r="F64" s="223">
        <v>93</v>
      </c>
      <c r="G64" s="224" t="s">
        <v>15</v>
      </c>
      <c r="H64" s="181">
        <f t="shared" si="0"/>
        <v>1</v>
      </c>
      <c r="I64" s="62"/>
      <c r="J64" s="64">
        <f t="shared" si="1"/>
        <v>16098.567388663556</v>
      </c>
      <c r="K64" s="64">
        <f t="shared" si="2"/>
        <v>0</v>
      </c>
      <c r="L64" s="64">
        <f t="shared" si="3"/>
        <v>0</v>
      </c>
      <c r="M64" s="62"/>
      <c r="N64" s="64">
        <f t="shared" si="4"/>
        <v>17078</v>
      </c>
      <c r="O64" s="64">
        <f t="shared" si="5"/>
        <v>0</v>
      </c>
      <c r="P64" s="64">
        <f t="shared" si="6"/>
        <v>1</v>
      </c>
      <c r="Q64" s="62"/>
      <c r="R64" s="64">
        <f t="shared" si="7"/>
        <v>979.4326113364441</v>
      </c>
    </row>
    <row r="65" spans="1:18">
      <c r="A65" s="61">
        <v>416</v>
      </c>
      <c r="B65" s="223">
        <v>416035133</v>
      </c>
      <c r="C65" s="224" t="s">
        <v>57</v>
      </c>
      <c r="D65" s="223">
        <v>35</v>
      </c>
      <c r="E65" s="224" t="s">
        <v>12</v>
      </c>
      <c r="F65" s="223">
        <v>133</v>
      </c>
      <c r="G65" s="224" t="s">
        <v>61</v>
      </c>
      <c r="H65" s="181">
        <f t="shared" si="0"/>
        <v>1</v>
      </c>
      <c r="I65" s="62"/>
      <c r="J65" s="64">
        <f t="shared" si="1"/>
        <v>9846</v>
      </c>
      <c r="K65" s="64">
        <f t="shared" si="2"/>
        <v>0</v>
      </c>
      <c r="L65" s="64">
        <f t="shared" si="3"/>
        <v>0</v>
      </c>
      <c r="M65" s="62"/>
      <c r="N65" s="64">
        <f t="shared" si="4"/>
        <v>18459</v>
      </c>
      <c r="O65" s="64">
        <f t="shared" si="5"/>
        <v>0</v>
      </c>
      <c r="P65" s="64">
        <f t="shared" si="6"/>
        <v>1</v>
      </c>
      <c r="Q65" s="62"/>
      <c r="R65" s="64">
        <f t="shared" si="7"/>
        <v>8613</v>
      </c>
    </row>
    <row r="66" spans="1:18">
      <c r="A66" s="61">
        <v>416</v>
      </c>
      <c r="B66" s="223">
        <v>416035189</v>
      </c>
      <c r="C66" s="224" t="s">
        <v>57</v>
      </c>
      <c r="D66" s="223">
        <v>35</v>
      </c>
      <c r="E66" s="224" t="s">
        <v>12</v>
      </c>
      <c r="F66" s="223">
        <v>189</v>
      </c>
      <c r="G66" s="224" t="s">
        <v>25</v>
      </c>
      <c r="H66" s="181">
        <f t="shared" si="0"/>
        <v>2</v>
      </c>
      <c r="I66" s="62"/>
      <c r="J66" s="64">
        <f t="shared" si="1"/>
        <v>11082.30779281106</v>
      </c>
      <c r="K66" s="64">
        <f t="shared" si="2"/>
        <v>0</v>
      </c>
      <c r="L66" s="64">
        <f t="shared" si="3"/>
        <v>0</v>
      </c>
      <c r="M66" s="62"/>
      <c r="N66" s="64">
        <f t="shared" si="4"/>
        <v>14955</v>
      </c>
      <c r="O66" s="64">
        <f t="shared" si="5"/>
        <v>0</v>
      </c>
      <c r="P66" s="64">
        <f t="shared" si="6"/>
        <v>2</v>
      </c>
      <c r="Q66" s="62"/>
      <c r="R66" s="64">
        <f t="shared" si="7"/>
        <v>3872.6922071889403</v>
      </c>
    </row>
    <row r="67" spans="1:18">
      <c r="A67" s="61">
        <v>416</v>
      </c>
      <c r="B67" s="223">
        <v>416035220</v>
      </c>
      <c r="C67" s="224" t="s">
        <v>57</v>
      </c>
      <c r="D67" s="223">
        <v>35</v>
      </c>
      <c r="E67" s="224" t="s">
        <v>12</v>
      </c>
      <c r="F67" s="223">
        <v>220</v>
      </c>
      <c r="G67" s="224" t="s">
        <v>27</v>
      </c>
      <c r="H67" s="181">
        <f t="shared" si="0"/>
        <v>1</v>
      </c>
      <c r="I67" s="62"/>
      <c r="J67" s="64">
        <f t="shared" si="1"/>
        <v>16588</v>
      </c>
      <c r="K67" s="64">
        <f t="shared" si="2"/>
        <v>0</v>
      </c>
      <c r="L67" s="64">
        <f t="shared" si="3"/>
        <v>1</v>
      </c>
      <c r="M67" s="62"/>
      <c r="N67" s="64">
        <f t="shared" si="4"/>
        <v>13824.907319639307</v>
      </c>
      <c r="O67" s="64">
        <f t="shared" si="5"/>
        <v>0</v>
      </c>
      <c r="P67" s="64">
        <f t="shared" si="6"/>
        <v>0</v>
      </c>
      <c r="Q67" s="62"/>
      <c r="R67" s="64">
        <f t="shared" si="7"/>
        <v>-2763.0926803606926</v>
      </c>
    </row>
    <row r="68" spans="1:18">
      <c r="A68" s="61">
        <v>416</v>
      </c>
      <c r="B68" s="223">
        <v>416035243</v>
      </c>
      <c r="C68" s="224" t="s">
        <v>57</v>
      </c>
      <c r="D68" s="223">
        <v>35</v>
      </c>
      <c r="E68" s="224" t="s">
        <v>12</v>
      </c>
      <c r="F68" s="223">
        <v>243</v>
      </c>
      <c r="G68" s="224" t="s">
        <v>84</v>
      </c>
      <c r="H68" s="181">
        <f t="shared" si="0"/>
        <v>1</v>
      </c>
      <c r="I68" s="62"/>
      <c r="J68" s="64">
        <f t="shared" si="1"/>
        <v>14498.641533609803</v>
      </c>
      <c r="K68" s="64">
        <f t="shared" si="2"/>
        <v>0</v>
      </c>
      <c r="L68" s="64">
        <f t="shared" si="3"/>
        <v>0</v>
      </c>
      <c r="M68" s="62"/>
      <c r="N68" s="64">
        <f t="shared" si="4"/>
        <v>15518.332806854127</v>
      </c>
      <c r="O68" s="64">
        <f t="shared" si="5"/>
        <v>0</v>
      </c>
      <c r="P68" s="64">
        <f t="shared" si="6"/>
        <v>0</v>
      </c>
      <c r="Q68" s="62"/>
      <c r="R68" s="64">
        <f t="shared" si="7"/>
        <v>1019.6912732443234</v>
      </c>
    </row>
    <row r="69" spans="1:18">
      <c r="A69" s="61">
        <v>416</v>
      </c>
      <c r="B69" s="223">
        <v>416035244</v>
      </c>
      <c r="C69" s="224" t="s">
        <v>57</v>
      </c>
      <c r="D69" s="223">
        <v>35</v>
      </c>
      <c r="E69" s="224" t="s">
        <v>12</v>
      </c>
      <c r="F69" s="223">
        <v>244</v>
      </c>
      <c r="G69" s="224" t="s">
        <v>28</v>
      </c>
      <c r="H69" s="181">
        <f t="shared" si="0"/>
        <v>11</v>
      </c>
      <c r="I69" s="62"/>
      <c r="J69" s="64">
        <f t="shared" si="1"/>
        <v>15357</v>
      </c>
      <c r="K69" s="64">
        <f t="shared" si="2"/>
        <v>1</v>
      </c>
      <c r="L69" s="64">
        <f t="shared" si="3"/>
        <v>6</v>
      </c>
      <c r="M69" s="62"/>
      <c r="N69" s="64">
        <f t="shared" si="4"/>
        <v>16832</v>
      </c>
      <c r="O69" s="64">
        <f t="shared" si="5"/>
        <v>0</v>
      </c>
      <c r="P69" s="64">
        <f t="shared" si="6"/>
        <v>9</v>
      </c>
      <c r="Q69" s="62"/>
      <c r="R69" s="64">
        <f t="shared" si="7"/>
        <v>1475</v>
      </c>
    </row>
    <row r="70" spans="1:18">
      <c r="A70" s="61">
        <v>416</v>
      </c>
      <c r="B70" s="223">
        <v>416035274</v>
      </c>
      <c r="C70" s="224" t="s">
        <v>57</v>
      </c>
      <c r="D70" s="223">
        <v>35</v>
      </c>
      <c r="E70" s="224" t="s">
        <v>12</v>
      </c>
      <c r="F70" s="223">
        <v>274</v>
      </c>
      <c r="G70" s="224" t="s">
        <v>62</v>
      </c>
      <c r="H70" s="181">
        <f t="shared" si="0"/>
        <v>1</v>
      </c>
      <c r="I70" s="62"/>
      <c r="J70" s="64">
        <f t="shared" si="1"/>
        <v>15255.29345634383</v>
      </c>
      <c r="K70" s="64">
        <f t="shared" si="2"/>
        <v>0</v>
      </c>
      <c r="L70" s="64">
        <f t="shared" si="3"/>
        <v>0</v>
      </c>
      <c r="M70" s="62"/>
      <c r="N70" s="64">
        <f t="shared" si="4"/>
        <v>15993.480452145281</v>
      </c>
      <c r="O70" s="64">
        <f t="shared" si="5"/>
        <v>0</v>
      </c>
      <c r="P70" s="64">
        <f t="shared" si="6"/>
        <v>0</v>
      </c>
      <c r="Q70" s="62"/>
      <c r="R70" s="64">
        <f t="shared" si="7"/>
        <v>738.18699580145039</v>
      </c>
    </row>
    <row r="71" spans="1:18">
      <c r="A71" s="61">
        <v>416</v>
      </c>
      <c r="B71" s="223">
        <v>416035285</v>
      </c>
      <c r="C71" s="224" t="s">
        <v>57</v>
      </c>
      <c r="D71" s="223">
        <v>35</v>
      </c>
      <c r="E71" s="224" t="s">
        <v>12</v>
      </c>
      <c r="F71" s="223">
        <v>285</v>
      </c>
      <c r="G71" s="224" t="s">
        <v>29</v>
      </c>
      <c r="H71" s="181">
        <f t="shared" si="0"/>
        <v>2</v>
      </c>
      <c r="I71" s="62"/>
      <c r="J71" s="64">
        <f t="shared" si="1"/>
        <v>11303</v>
      </c>
      <c r="K71" s="64">
        <f t="shared" si="2"/>
        <v>0</v>
      </c>
      <c r="L71" s="64">
        <f t="shared" si="3"/>
        <v>0</v>
      </c>
      <c r="M71" s="62"/>
      <c r="N71" s="64">
        <f t="shared" si="4"/>
        <v>13302</v>
      </c>
      <c r="O71" s="64">
        <f t="shared" si="5"/>
        <v>0</v>
      </c>
      <c r="P71" s="64">
        <f t="shared" si="6"/>
        <v>1</v>
      </c>
      <c r="Q71" s="62"/>
      <c r="R71" s="64">
        <f t="shared" si="7"/>
        <v>1999</v>
      </c>
    </row>
    <row r="72" spans="1:18">
      <c r="A72" s="61">
        <v>417</v>
      </c>
      <c r="B72" s="223">
        <v>417035035</v>
      </c>
      <c r="C72" s="224" t="s">
        <v>58</v>
      </c>
      <c r="D72" s="223">
        <v>35</v>
      </c>
      <c r="E72" s="224" t="s">
        <v>12</v>
      </c>
      <c r="F72" s="223">
        <v>35</v>
      </c>
      <c r="G72" s="224" t="s">
        <v>12</v>
      </c>
      <c r="H72" s="181">
        <f t="shared" si="0"/>
        <v>314</v>
      </c>
      <c r="I72" s="62"/>
      <c r="J72" s="64">
        <f t="shared" si="1"/>
        <v>16432</v>
      </c>
      <c r="K72" s="64">
        <f t="shared" si="2"/>
        <v>76</v>
      </c>
      <c r="L72" s="64">
        <f t="shared" si="3"/>
        <v>298</v>
      </c>
      <c r="M72" s="62"/>
      <c r="N72" s="64">
        <f t="shared" si="4"/>
        <v>16795</v>
      </c>
      <c r="O72" s="64">
        <f t="shared" si="5"/>
        <v>82</v>
      </c>
      <c r="P72" s="64">
        <f t="shared" si="6"/>
        <v>242</v>
      </c>
      <c r="Q72" s="62"/>
      <c r="R72" s="64">
        <f t="shared" si="7"/>
        <v>363</v>
      </c>
    </row>
    <row r="73" spans="1:18">
      <c r="A73" s="61">
        <v>417</v>
      </c>
      <c r="B73" s="223">
        <v>417035044</v>
      </c>
      <c r="C73" s="224" t="s">
        <v>58</v>
      </c>
      <c r="D73" s="223">
        <v>35</v>
      </c>
      <c r="E73" s="224" t="s">
        <v>12</v>
      </c>
      <c r="F73" s="223">
        <v>44</v>
      </c>
      <c r="G73" s="224" t="s">
        <v>13</v>
      </c>
      <c r="H73" s="181">
        <f t="shared" si="0"/>
        <v>1</v>
      </c>
      <c r="I73" s="62"/>
      <c r="J73" s="64">
        <f t="shared" si="1"/>
        <v>16115</v>
      </c>
      <c r="K73" s="64">
        <f t="shared" si="2"/>
        <v>0</v>
      </c>
      <c r="L73" s="64">
        <f t="shared" si="3"/>
        <v>2</v>
      </c>
      <c r="M73" s="62"/>
      <c r="N73" s="64">
        <f t="shared" si="4"/>
        <v>17476</v>
      </c>
      <c r="O73" s="64">
        <f t="shared" si="5"/>
        <v>0</v>
      </c>
      <c r="P73" s="64">
        <f t="shared" si="6"/>
        <v>1</v>
      </c>
      <c r="Q73" s="62"/>
      <c r="R73" s="64">
        <f t="shared" si="7"/>
        <v>1361</v>
      </c>
    </row>
    <row r="74" spans="1:18">
      <c r="A74" s="61">
        <v>417</v>
      </c>
      <c r="B74" s="223">
        <v>417035100</v>
      </c>
      <c r="C74" s="224" t="s">
        <v>58</v>
      </c>
      <c r="D74" s="223">
        <v>35</v>
      </c>
      <c r="E74" s="224" t="s">
        <v>12</v>
      </c>
      <c r="F74" s="223">
        <v>100</v>
      </c>
      <c r="G74" s="224" t="s">
        <v>60</v>
      </c>
      <c r="H74" s="181">
        <f t="shared" ref="H74:H137" si="8">IFERROR(VLOOKUP(B74,rates23,7,FALSE),"--")</f>
        <v>4</v>
      </c>
      <c r="I74" s="62"/>
      <c r="J74" s="64">
        <f t="shared" ref="J74:J137" si="9">IFERROR(VLOOKUP($B74,rates22,9,FALSE),"--")</f>
        <v>15490</v>
      </c>
      <c r="K74" s="64">
        <f t="shared" ref="K74:K137" si="10">(IFERROR(VLOOKUP($B74,found22,12,FALSE),0)+
(IFERROR(VLOOKUP($B74,found22,13,FALSE),0)+
+(IFERROR(VLOOKUP($B74,found22,14,FALSE),0))))</f>
        <v>0</v>
      </c>
      <c r="L74" s="64">
        <f t="shared" ref="L74:L137" si="11">(IFERROR(VLOOKUP($B74,found22,15,FALSE),0))</f>
        <v>4</v>
      </c>
      <c r="M74" s="62"/>
      <c r="N74" s="64">
        <f t="shared" ref="N74:N137" si="12">IFERROR(VLOOKUP($B74,rates23,8,FALSE),"--")</f>
        <v>16935</v>
      </c>
      <c r="O74" s="64">
        <f t="shared" ref="O74:O137" si="13">(IFERROR(VLOOKUP($B74,found23,12,FALSE),0)+
+(IFERROR(VLOOKUP($B74,found23,13,FALSE),0)
+(IFERROR(VLOOKUP($B74,found23,14,FALSE),0))))</f>
        <v>0</v>
      </c>
      <c r="P74" s="64">
        <f t="shared" ref="P74:P137" si="14">(IFERROR(VLOOKUP($B74,found23,15,FALSE),0))</f>
        <v>4</v>
      </c>
      <c r="Q74" s="62"/>
      <c r="R74" s="64">
        <f t="shared" si="7"/>
        <v>1445</v>
      </c>
    </row>
    <row r="75" spans="1:18">
      <c r="A75" s="61">
        <v>417</v>
      </c>
      <c r="B75" s="223">
        <v>417035133</v>
      </c>
      <c r="C75" s="224" t="s">
        <v>58</v>
      </c>
      <c r="D75" s="223">
        <v>35</v>
      </c>
      <c r="E75" s="224" t="s">
        <v>12</v>
      </c>
      <c r="F75" s="223">
        <v>133</v>
      </c>
      <c r="G75" s="224" t="s">
        <v>61</v>
      </c>
      <c r="H75" s="181">
        <f t="shared" si="8"/>
        <v>3</v>
      </c>
      <c r="I75" s="62"/>
      <c r="J75" s="64">
        <f t="shared" si="9"/>
        <v>11890</v>
      </c>
      <c r="K75" s="64">
        <f t="shared" si="10"/>
        <v>0</v>
      </c>
      <c r="L75" s="64">
        <f t="shared" si="11"/>
        <v>1</v>
      </c>
      <c r="M75" s="62"/>
      <c r="N75" s="64">
        <f t="shared" si="12"/>
        <v>10723</v>
      </c>
      <c r="O75" s="64">
        <f t="shared" si="13"/>
        <v>0</v>
      </c>
      <c r="P75" s="64">
        <f t="shared" si="14"/>
        <v>1</v>
      </c>
      <c r="Q75" s="62"/>
      <c r="R75" s="64">
        <f t="shared" ref="R75:R138" si="15">IFERROR(N75-J75,"--")</f>
        <v>-1167</v>
      </c>
    </row>
    <row r="76" spans="1:18">
      <c r="A76" s="61">
        <v>417</v>
      </c>
      <c r="B76" s="223">
        <v>417035167</v>
      </c>
      <c r="C76" s="224" t="s">
        <v>58</v>
      </c>
      <c r="D76" s="223">
        <v>35</v>
      </c>
      <c r="E76" s="224" t="s">
        <v>12</v>
      </c>
      <c r="F76" s="223">
        <v>167</v>
      </c>
      <c r="G76" s="224" t="s">
        <v>170</v>
      </c>
      <c r="H76" s="181">
        <f t="shared" si="8"/>
        <v>2</v>
      </c>
      <c r="I76" s="62"/>
      <c r="J76" s="64">
        <f t="shared" si="9"/>
        <v>11554.651847252015</v>
      </c>
      <c r="K76" s="64">
        <f t="shared" si="10"/>
        <v>0</v>
      </c>
      <c r="L76" s="64">
        <f t="shared" si="11"/>
        <v>0</v>
      </c>
      <c r="M76" s="62"/>
      <c r="N76" s="64">
        <f t="shared" si="12"/>
        <v>15471</v>
      </c>
      <c r="O76" s="64">
        <f t="shared" si="13"/>
        <v>0</v>
      </c>
      <c r="P76" s="64">
        <f t="shared" si="14"/>
        <v>2</v>
      </c>
      <c r="Q76" s="62"/>
      <c r="R76" s="64">
        <f t="shared" si="15"/>
        <v>3916.3481527479853</v>
      </c>
    </row>
    <row r="77" spans="1:18">
      <c r="A77" s="61">
        <v>417</v>
      </c>
      <c r="B77" s="223">
        <v>417035244</v>
      </c>
      <c r="C77" s="224" t="s">
        <v>58</v>
      </c>
      <c r="D77" s="223">
        <v>35</v>
      </c>
      <c r="E77" s="224" t="s">
        <v>12</v>
      </c>
      <c r="F77" s="223">
        <v>244</v>
      </c>
      <c r="G77" s="224" t="s">
        <v>28</v>
      </c>
      <c r="H77" s="181">
        <f t="shared" si="8"/>
        <v>5</v>
      </c>
      <c r="I77" s="62"/>
      <c r="J77" s="64">
        <f t="shared" si="9"/>
        <v>17268</v>
      </c>
      <c r="K77" s="64">
        <f t="shared" si="10"/>
        <v>6</v>
      </c>
      <c r="L77" s="64">
        <f t="shared" si="11"/>
        <v>10</v>
      </c>
      <c r="M77" s="62"/>
      <c r="N77" s="64">
        <f t="shared" si="12"/>
        <v>16161</v>
      </c>
      <c r="O77" s="64">
        <f t="shared" si="13"/>
        <v>5</v>
      </c>
      <c r="P77" s="64">
        <f t="shared" si="14"/>
        <v>3</v>
      </c>
      <c r="Q77" s="62"/>
      <c r="R77" s="64">
        <f t="shared" si="15"/>
        <v>-1107</v>
      </c>
    </row>
    <row r="78" spans="1:18">
      <c r="A78" s="61">
        <v>417</v>
      </c>
      <c r="B78" s="223">
        <v>417035285</v>
      </c>
      <c r="C78" s="224" t="s">
        <v>58</v>
      </c>
      <c r="D78" s="223">
        <v>35</v>
      </c>
      <c r="E78" s="224" t="s">
        <v>12</v>
      </c>
      <c r="F78" s="223">
        <v>285</v>
      </c>
      <c r="G78" s="224" t="s">
        <v>29</v>
      </c>
      <c r="H78" s="181">
        <f t="shared" si="8"/>
        <v>6</v>
      </c>
      <c r="I78" s="62"/>
      <c r="J78" s="64">
        <f t="shared" si="9"/>
        <v>11066</v>
      </c>
      <c r="K78" s="64">
        <f t="shared" si="10"/>
        <v>1</v>
      </c>
      <c r="L78" s="64">
        <f t="shared" si="11"/>
        <v>0</v>
      </c>
      <c r="M78" s="62"/>
      <c r="N78" s="64">
        <f t="shared" si="12"/>
        <v>15438</v>
      </c>
      <c r="O78" s="64">
        <f t="shared" si="13"/>
        <v>1</v>
      </c>
      <c r="P78" s="64">
        <f t="shared" si="14"/>
        <v>2</v>
      </c>
      <c r="Q78" s="62"/>
      <c r="R78" s="64">
        <f t="shared" si="15"/>
        <v>4372</v>
      </c>
    </row>
    <row r="79" spans="1:18">
      <c r="A79" s="61">
        <v>418</v>
      </c>
      <c r="B79" s="223">
        <v>418100014</v>
      </c>
      <c r="C79" s="224" t="s">
        <v>63</v>
      </c>
      <c r="D79" s="223">
        <v>100</v>
      </c>
      <c r="E79" s="224" t="s">
        <v>60</v>
      </c>
      <c r="F79" s="223">
        <v>14</v>
      </c>
      <c r="G79" s="224" t="s">
        <v>64</v>
      </c>
      <c r="H79" s="181">
        <f t="shared" si="8"/>
        <v>4</v>
      </c>
      <c r="I79" s="62"/>
      <c r="J79" s="64">
        <f t="shared" si="9"/>
        <v>9382</v>
      </c>
      <c r="K79" s="64">
        <f t="shared" si="10"/>
        <v>0</v>
      </c>
      <c r="L79" s="64">
        <f t="shared" si="11"/>
        <v>0</v>
      </c>
      <c r="M79" s="62"/>
      <c r="N79" s="64">
        <f t="shared" si="12"/>
        <v>9870</v>
      </c>
      <c r="O79" s="64">
        <f t="shared" si="13"/>
        <v>0</v>
      </c>
      <c r="P79" s="64">
        <f t="shared" si="14"/>
        <v>0</v>
      </c>
      <c r="Q79" s="62"/>
      <c r="R79" s="64">
        <f t="shared" si="15"/>
        <v>488</v>
      </c>
    </row>
    <row r="80" spans="1:18">
      <c r="A80" s="61">
        <v>418</v>
      </c>
      <c r="B80" s="223">
        <v>418100035</v>
      </c>
      <c r="C80" s="224" t="s">
        <v>63</v>
      </c>
      <c r="D80" s="223">
        <v>100</v>
      </c>
      <c r="E80" s="224" t="s">
        <v>60</v>
      </c>
      <c r="F80" s="223">
        <v>35</v>
      </c>
      <c r="G80" s="224" t="s">
        <v>12</v>
      </c>
      <c r="H80" s="181">
        <f t="shared" si="8"/>
        <v>1</v>
      </c>
      <c r="I80" s="62"/>
      <c r="J80" s="64" t="str">
        <f t="shared" si="9"/>
        <v>--</v>
      </c>
      <c r="K80" s="64">
        <f t="shared" si="10"/>
        <v>0</v>
      </c>
      <c r="L80" s="64">
        <f t="shared" si="11"/>
        <v>0</v>
      </c>
      <c r="M80" s="62"/>
      <c r="N80" s="64">
        <f t="shared" si="12"/>
        <v>17358.804333222033</v>
      </c>
      <c r="O80" s="64">
        <f t="shared" si="13"/>
        <v>0</v>
      </c>
      <c r="P80" s="64">
        <f t="shared" si="14"/>
        <v>0</v>
      </c>
      <c r="Q80" s="62"/>
      <c r="R80" s="64" t="str">
        <f t="shared" si="15"/>
        <v>--</v>
      </c>
    </row>
    <row r="81" spans="1:18">
      <c r="A81" s="61">
        <v>418</v>
      </c>
      <c r="B81" s="223">
        <v>418100100</v>
      </c>
      <c r="C81" s="224" t="s">
        <v>63</v>
      </c>
      <c r="D81" s="223">
        <v>100</v>
      </c>
      <c r="E81" s="224" t="s">
        <v>60</v>
      </c>
      <c r="F81" s="223">
        <v>100</v>
      </c>
      <c r="G81" s="224" t="s">
        <v>60</v>
      </c>
      <c r="H81" s="181">
        <f t="shared" si="8"/>
        <v>350</v>
      </c>
      <c r="I81" s="62"/>
      <c r="J81" s="64">
        <f t="shared" si="9"/>
        <v>11772</v>
      </c>
      <c r="K81" s="64">
        <f t="shared" si="10"/>
        <v>17</v>
      </c>
      <c r="L81" s="64">
        <f t="shared" si="11"/>
        <v>159</v>
      </c>
      <c r="M81" s="62"/>
      <c r="N81" s="64">
        <f t="shared" si="12"/>
        <v>13238</v>
      </c>
      <c r="O81" s="64">
        <f t="shared" si="13"/>
        <v>21</v>
      </c>
      <c r="P81" s="64">
        <f t="shared" si="14"/>
        <v>186</v>
      </c>
      <c r="Q81" s="62"/>
      <c r="R81" s="64">
        <f t="shared" si="15"/>
        <v>1466</v>
      </c>
    </row>
    <row r="82" spans="1:18">
      <c r="A82" s="61">
        <v>418</v>
      </c>
      <c r="B82" s="223">
        <v>418100136</v>
      </c>
      <c r="C82" s="224" t="s">
        <v>63</v>
      </c>
      <c r="D82" s="223">
        <v>100</v>
      </c>
      <c r="E82" s="224" t="s">
        <v>60</v>
      </c>
      <c r="F82" s="223">
        <v>136</v>
      </c>
      <c r="G82" s="224" t="s">
        <v>65</v>
      </c>
      <c r="H82" s="181">
        <f t="shared" si="8"/>
        <v>9</v>
      </c>
      <c r="I82" s="62"/>
      <c r="J82" s="64">
        <f t="shared" si="9"/>
        <v>9826</v>
      </c>
      <c r="K82" s="64">
        <f t="shared" si="10"/>
        <v>0</v>
      </c>
      <c r="L82" s="64">
        <f t="shared" si="11"/>
        <v>1</v>
      </c>
      <c r="M82" s="62"/>
      <c r="N82" s="64">
        <f t="shared" si="12"/>
        <v>11758</v>
      </c>
      <c r="O82" s="64">
        <f t="shared" si="13"/>
        <v>0</v>
      </c>
      <c r="P82" s="64">
        <f t="shared" si="14"/>
        <v>4</v>
      </c>
      <c r="Q82" s="62"/>
      <c r="R82" s="64">
        <f t="shared" si="15"/>
        <v>1932</v>
      </c>
    </row>
    <row r="83" spans="1:18">
      <c r="A83" s="61">
        <v>418</v>
      </c>
      <c r="B83" s="223">
        <v>418100170</v>
      </c>
      <c r="C83" s="224" t="s">
        <v>63</v>
      </c>
      <c r="D83" s="223">
        <v>100</v>
      </c>
      <c r="E83" s="224" t="s">
        <v>60</v>
      </c>
      <c r="F83" s="223">
        <v>170</v>
      </c>
      <c r="G83" s="224" t="s">
        <v>67</v>
      </c>
      <c r="H83" s="181">
        <f t="shared" si="8"/>
        <v>4</v>
      </c>
      <c r="I83" s="62"/>
      <c r="J83" s="64">
        <f t="shared" si="9"/>
        <v>11486</v>
      </c>
      <c r="K83" s="64">
        <f t="shared" si="10"/>
        <v>0</v>
      </c>
      <c r="L83" s="64">
        <f t="shared" si="11"/>
        <v>3</v>
      </c>
      <c r="M83" s="62"/>
      <c r="N83" s="64">
        <f t="shared" si="12"/>
        <v>12239</v>
      </c>
      <c r="O83" s="64">
        <f t="shared" si="13"/>
        <v>0</v>
      </c>
      <c r="P83" s="64">
        <f t="shared" si="14"/>
        <v>2</v>
      </c>
      <c r="Q83" s="62"/>
      <c r="R83" s="64">
        <f t="shared" si="15"/>
        <v>753</v>
      </c>
    </row>
    <row r="84" spans="1:18">
      <c r="A84" s="61">
        <v>418</v>
      </c>
      <c r="B84" s="223">
        <v>418100197</v>
      </c>
      <c r="C84" s="224" t="s">
        <v>63</v>
      </c>
      <c r="D84" s="223">
        <v>100</v>
      </c>
      <c r="E84" s="224" t="s">
        <v>60</v>
      </c>
      <c r="F84" s="223">
        <v>197</v>
      </c>
      <c r="G84" s="224" t="s">
        <v>428</v>
      </c>
      <c r="H84" s="181">
        <f t="shared" si="8"/>
        <v>1</v>
      </c>
      <c r="I84" s="62"/>
      <c r="J84" s="64" t="str">
        <f t="shared" si="9"/>
        <v>--</v>
      </c>
      <c r="K84" s="64">
        <f t="shared" si="10"/>
        <v>0</v>
      </c>
      <c r="L84" s="64">
        <f t="shared" si="11"/>
        <v>0</v>
      </c>
      <c r="M84" s="62"/>
      <c r="N84" s="64">
        <f t="shared" si="12"/>
        <v>13557.288872901681</v>
      </c>
      <c r="O84" s="64">
        <f t="shared" si="13"/>
        <v>0</v>
      </c>
      <c r="P84" s="64">
        <f t="shared" si="14"/>
        <v>0</v>
      </c>
      <c r="Q84" s="62"/>
      <c r="R84" s="64" t="str">
        <f t="shared" si="15"/>
        <v>--</v>
      </c>
    </row>
    <row r="85" spans="1:18">
      <c r="A85" s="61">
        <v>418</v>
      </c>
      <c r="B85" s="223">
        <v>418100198</v>
      </c>
      <c r="C85" s="224" t="s">
        <v>63</v>
      </c>
      <c r="D85" s="223">
        <v>100</v>
      </c>
      <c r="E85" s="224" t="s">
        <v>60</v>
      </c>
      <c r="F85" s="223">
        <v>198</v>
      </c>
      <c r="G85" s="224" t="s">
        <v>68</v>
      </c>
      <c r="H85" s="181">
        <f t="shared" si="8"/>
        <v>12</v>
      </c>
      <c r="I85" s="62"/>
      <c r="J85" s="64">
        <f t="shared" si="9"/>
        <v>9695</v>
      </c>
      <c r="K85" s="64">
        <f t="shared" si="10"/>
        <v>0</v>
      </c>
      <c r="L85" s="64">
        <f t="shared" si="11"/>
        <v>1</v>
      </c>
      <c r="M85" s="62"/>
      <c r="N85" s="64">
        <f t="shared" si="12"/>
        <v>10197</v>
      </c>
      <c r="O85" s="64">
        <f t="shared" si="13"/>
        <v>0</v>
      </c>
      <c r="P85" s="64">
        <f t="shared" si="14"/>
        <v>1</v>
      </c>
      <c r="Q85" s="62"/>
      <c r="R85" s="64">
        <f t="shared" si="15"/>
        <v>502</v>
      </c>
    </row>
    <row r="86" spans="1:18">
      <c r="A86" s="61">
        <v>418</v>
      </c>
      <c r="B86" s="223">
        <v>418100276</v>
      </c>
      <c r="C86" s="224" t="s">
        <v>63</v>
      </c>
      <c r="D86" s="223">
        <v>100</v>
      </c>
      <c r="E86" s="224" t="s">
        <v>60</v>
      </c>
      <c r="F86" s="223">
        <v>276</v>
      </c>
      <c r="G86" s="224" t="s">
        <v>69</v>
      </c>
      <c r="H86" s="181">
        <f t="shared" si="8"/>
        <v>3</v>
      </c>
      <c r="I86" s="62"/>
      <c r="J86" s="64">
        <f t="shared" si="9"/>
        <v>10576.971847024222</v>
      </c>
      <c r="K86" s="64">
        <f t="shared" si="10"/>
        <v>0</v>
      </c>
      <c r="L86" s="64">
        <f t="shared" si="11"/>
        <v>0</v>
      </c>
      <c r="M86" s="62"/>
      <c r="N86" s="64">
        <f t="shared" si="12"/>
        <v>9870</v>
      </c>
      <c r="O86" s="64">
        <f t="shared" si="13"/>
        <v>0</v>
      </c>
      <c r="P86" s="64">
        <f t="shared" si="14"/>
        <v>0</v>
      </c>
      <c r="Q86" s="62"/>
      <c r="R86" s="64">
        <f t="shared" si="15"/>
        <v>-706.97184702422237</v>
      </c>
    </row>
    <row r="87" spans="1:18">
      <c r="A87" s="61">
        <v>418</v>
      </c>
      <c r="B87" s="223">
        <v>418100288</v>
      </c>
      <c r="C87" s="224" t="s">
        <v>63</v>
      </c>
      <c r="D87" s="223">
        <v>100</v>
      </c>
      <c r="E87" s="224" t="s">
        <v>60</v>
      </c>
      <c r="F87" s="223">
        <v>288</v>
      </c>
      <c r="G87" s="224" t="s">
        <v>70</v>
      </c>
      <c r="H87" s="181">
        <f t="shared" si="8"/>
        <v>2</v>
      </c>
      <c r="I87" s="62"/>
      <c r="J87" s="64">
        <f t="shared" si="9"/>
        <v>12378</v>
      </c>
      <c r="K87" s="64">
        <f t="shared" si="10"/>
        <v>0</v>
      </c>
      <c r="L87" s="64">
        <f t="shared" si="11"/>
        <v>3</v>
      </c>
      <c r="M87" s="62"/>
      <c r="N87" s="64">
        <f t="shared" si="12"/>
        <v>12973</v>
      </c>
      <c r="O87" s="64">
        <f t="shared" si="13"/>
        <v>0</v>
      </c>
      <c r="P87" s="64">
        <f t="shared" si="14"/>
        <v>3</v>
      </c>
      <c r="Q87" s="62"/>
      <c r="R87" s="64">
        <f t="shared" si="15"/>
        <v>595</v>
      </c>
    </row>
    <row r="88" spans="1:18">
      <c r="A88" s="61">
        <v>418</v>
      </c>
      <c r="B88" s="223">
        <v>418100308</v>
      </c>
      <c r="C88" s="224" t="s">
        <v>63</v>
      </c>
      <c r="D88" s="223">
        <v>100</v>
      </c>
      <c r="E88" s="224" t="s">
        <v>60</v>
      </c>
      <c r="F88" s="223">
        <v>308</v>
      </c>
      <c r="G88" s="224" t="s">
        <v>21</v>
      </c>
      <c r="H88" s="181">
        <f t="shared" si="8"/>
        <v>1</v>
      </c>
      <c r="I88" s="62"/>
      <c r="J88" s="64" t="str">
        <f t="shared" si="9"/>
        <v>--</v>
      </c>
      <c r="K88" s="64">
        <f t="shared" si="10"/>
        <v>0</v>
      </c>
      <c r="L88" s="64">
        <f t="shared" si="11"/>
        <v>0</v>
      </c>
      <c r="M88" s="62"/>
      <c r="N88" s="64">
        <f t="shared" si="12"/>
        <v>15940.913815493748</v>
      </c>
      <c r="O88" s="64">
        <f t="shared" si="13"/>
        <v>0</v>
      </c>
      <c r="P88" s="64">
        <f t="shared" si="14"/>
        <v>0</v>
      </c>
      <c r="Q88" s="62"/>
      <c r="R88" s="64" t="str">
        <f t="shared" si="15"/>
        <v>--</v>
      </c>
    </row>
    <row r="89" spans="1:18">
      <c r="A89" s="61">
        <v>418</v>
      </c>
      <c r="B89" s="223">
        <v>418100315</v>
      </c>
      <c r="C89" s="224" t="s">
        <v>63</v>
      </c>
      <c r="D89" s="223">
        <v>100</v>
      </c>
      <c r="E89" s="224" t="s">
        <v>60</v>
      </c>
      <c r="F89" s="223">
        <v>315</v>
      </c>
      <c r="G89" s="224" t="s">
        <v>375</v>
      </c>
      <c r="H89" s="181">
        <f t="shared" si="8"/>
        <v>1</v>
      </c>
      <c r="I89" s="62"/>
      <c r="J89" s="64">
        <f t="shared" si="9"/>
        <v>11021.915795776349</v>
      </c>
      <c r="K89" s="64">
        <f t="shared" si="10"/>
        <v>0</v>
      </c>
      <c r="L89" s="64">
        <f t="shared" si="11"/>
        <v>0</v>
      </c>
      <c r="M89" s="62"/>
      <c r="N89" s="64">
        <f t="shared" si="12"/>
        <v>9870</v>
      </c>
      <c r="O89" s="64">
        <f t="shared" si="13"/>
        <v>0</v>
      </c>
      <c r="P89" s="64">
        <f t="shared" si="14"/>
        <v>0</v>
      </c>
      <c r="Q89" s="62"/>
      <c r="R89" s="64">
        <f t="shared" si="15"/>
        <v>-1151.9157957763491</v>
      </c>
    </row>
    <row r="90" spans="1:18">
      <c r="A90" s="61">
        <v>418</v>
      </c>
      <c r="B90" s="223">
        <v>418100348</v>
      </c>
      <c r="C90" s="224" t="s">
        <v>63</v>
      </c>
      <c r="D90" s="223">
        <v>100</v>
      </c>
      <c r="E90" s="224" t="s">
        <v>60</v>
      </c>
      <c r="F90" s="223">
        <v>348</v>
      </c>
      <c r="G90" s="224" t="s">
        <v>104</v>
      </c>
      <c r="H90" s="181">
        <f t="shared" si="8"/>
        <v>1</v>
      </c>
      <c r="I90" s="62"/>
      <c r="J90" s="64">
        <f t="shared" si="9"/>
        <v>15073.515544837977</v>
      </c>
      <c r="K90" s="64">
        <f t="shared" si="10"/>
        <v>0</v>
      </c>
      <c r="L90" s="64">
        <f t="shared" si="11"/>
        <v>0</v>
      </c>
      <c r="M90" s="62"/>
      <c r="N90" s="64">
        <f t="shared" si="12"/>
        <v>9870</v>
      </c>
      <c r="O90" s="64">
        <f t="shared" si="13"/>
        <v>0</v>
      </c>
      <c r="P90" s="64">
        <f t="shared" si="14"/>
        <v>0</v>
      </c>
      <c r="Q90" s="62"/>
      <c r="R90" s="64">
        <f t="shared" si="15"/>
        <v>-5203.5155448379774</v>
      </c>
    </row>
    <row r="91" spans="1:18">
      <c r="A91" s="61">
        <v>418</v>
      </c>
      <c r="B91" s="223">
        <v>418100710</v>
      </c>
      <c r="C91" s="224" t="s">
        <v>63</v>
      </c>
      <c r="D91" s="223">
        <v>100</v>
      </c>
      <c r="E91" s="224" t="s">
        <v>60</v>
      </c>
      <c r="F91" s="223">
        <v>710</v>
      </c>
      <c r="G91" s="224" t="s">
        <v>73</v>
      </c>
      <c r="H91" s="181">
        <f t="shared" si="8"/>
        <v>1</v>
      </c>
      <c r="I91" s="62"/>
      <c r="J91" s="64">
        <f t="shared" si="9"/>
        <v>10760.516942463148</v>
      </c>
      <c r="K91" s="64">
        <f t="shared" si="10"/>
        <v>0</v>
      </c>
      <c r="L91" s="64">
        <f t="shared" si="11"/>
        <v>0</v>
      </c>
      <c r="M91" s="62"/>
      <c r="N91" s="64">
        <f t="shared" si="12"/>
        <v>9870</v>
      </c>
      <c r="O91" s="64">
        <f t="shared" si="13"/>
        <v>0</v>
      </c>
      <c r="P91" s="64">
        <f t="shared" si="14"/>
        <v>0</v>
      </c>
      <c r="Q91" s="62"/>
      <c r="R91" s="64">
        <f t="shared" si="15"/>
        <v>-890.51694246314764</v>
      </c>
    </row>
    <row r="92" spans="1:18">
      <c r="A92" s="61">
        <v>419</v>
      </c>
      <c r="B92" s="223">
        <v>419035035</v>
      </c>
      <c r="C92" s="224" t="s">
        <v>74</v>
      </c>
      <c r="D92" s="223">
        <v>35</v>
      </c>
      <c r="E92" s="224" t="s">
        <v>12</v>
      </c>
      <c r="F92" s="223">
        <v>35</v>
      </c>
      <c r="G92" s="224" t="s">
        <v>12</v>
      </c>
      <c r="H92" s="181">
        <f t="shared" si="8"/>
        <v>168</v>
      </c>
      <c r="I92" s="62"/>
      <c r="J92" s="64">
        <f t="shared" si="9"/>
        <v>14281</v>
      </c>
      <c r="K92" s="64">
        <f t="shared" si="10"/>
        <v>8</v>
      </c>
      <c r="L92" s="64">
        <f t="shared" si="11"/>
        <v>131</v>
      </c>
      <c r="M92" s="62"/>
      <c r="N92" s="64">
        <f t="shared" si="12"/>
        <v>15617</v>
      </c>
      <c r="O92" s="64">
        <f t="shared" si="13"/>
        <v>3</v>
      </c>
      <c r="P92" s="64">
        <f t="shared" si="14"/>
        <v>97</v>
      </c>
      <c r="Q92" s="62"/>
      <c r="R92" s="64">
        <f t="shared" si="15"/>
        <v>1336</v>
      </c>
    </row>
    <row r="93" spans="1:18">
      <c r="A93" s="61">
        <v>419</v>
      </c>
      <c r="B93" s="223">
        <v>419035044</v>
      </c>
      <c r="C93" s="224" t="s">
        <v>74</v>
      </c>
      <c r="D93" s="223">
        <v>35</v>
      </c>
      <c r="E93" s="224" t="s">
        <v>12</v>
      </c>
      <c r="F93" s="223">
        <v>44</v>
      </c>
      <c r="G93" s="224" t="s">
        <v>13</v>
      </c>
      <c r="H93" s="181">
        <f t="shared" si="8"/>
        <v>3</v>
      </c>
      <c r="I93" s="62"/>
      <c r="J93" s="64">
        <f t="shared" si="9"/>
        <v>15734</v>
      </c>
      <c r="K93" s="64">
        <f t="shared" si="10"/>
        <v>0</v>
      </c>
      <c r="L93" s="64">
        <f t="shared" si="11"/>
        <v>4</v>
      </c>
      <c r="M93" s="62"/>
      <c r="N93" s="64">
        <f t="shared" si="12"/>
        <v>14420</v>
      </c>
      <c r="O93" s="64">
        <f t="shared" si="13"/>
        <v>0</v>
      </c>
      <c r="P93" s="64">
        <f t="shared" si="14"/>
        <v>3</v>
      </c>
      <c r="Q93" s="62"/>
      <c r="R93" s="64">
        <f t="shared" si="15"/>
        <v>-1314</v>
      </c>
    </row>
    <row r="94" spans="1:18">
      <c r="A94" s="61">
        <v>419</v>
      </c>
      <c r="B94" s="223">
        <v>419035057</v>
      </c>
      <c r="C94" s="224" t="s">
        <v>74</v>
      </c>
      <c r="D94" s="223">
        <v>35</v>
      </c>
      <c r="E94" s="224" t="s">
        <v>12</v>
      </c>
      <c r="F94" s="223">
        <v>57</v>
      </c>
      <c r="G94" s="224" t="s">
        <v>14</v>
      </c>
      <c r="H94" s="181">
        <f t="shared" si="8"/>
        <v>5</v>
      </c>
      <c r="I94" s="62"/>
      <c r="J94" s="64" t="str">
        <f t="shared" si="9"/>
        <v>--</v>
      </c>
      <c r="K94" s="64">
        <f t="shared" si="10"/>
        <v>0</v>
      </c>
      <c r="L94" s="64">
        <f t="shared" si="11"/>
        <v>0</v>
      </c>
      <c r="M94" s="62"/>
      <c r="N94" s="64">
        <f t="shared" si="12"/>
        <v>17646.168376019185</v>
      </c>
      <c r="O94" s="64">
        <f t="shared" si="13"/>
        <v>0</v>
      </c>
      <c r="P94" s="64">
        <f t="shared" si="14"/>
        <v>0</v>
      </c>
      <c r="Q94" s="62"/>
      <c r="R94" s="64" t="str">
        <f t="shared" si="15"/>
        <v>--</v>
      </c>
    </row>
    <row r="95" spans="1:18">
      <c r="A95" s="61">
        <v>419</v>
      </c>
      <c r="B95" s="223">
        <v>419035093</v>
      </c>
      <c r="C95" s="224" t="s">
        <v>74</v>
      </c>
      <c r="D95" s="223">
        <v>35</v>
      </c>
      <c r="E95" s="224" t="s">
        <v>12</v>
      </c>
      <c r="F95" s="223">
        <v>93</v>
      </c>
      <c r="G95" s="224" t="s">
        <v>15</v>
      </c>
      <c r="H95" s="181">
        <f t="shared" si="8"/>
        <v>1</v>
      </c>
      <c r="I95" s="62"/>
      <c r="J95" s="64" t="str">
        <f t="shared" si="9"/>
        <v>--</v>
      </c>
      <c r="K95" s="64">
        <f t="shared" si="10"/>
        <v>0</v>
      </c>
      <c r="L95" s="64">
        <f t="shared" si="11"/>
        <v>0</v>
      </c>
      <c r="M95" s="62"/>
      <c r="N95" s="64">
        <f t="shared" si="12"/>
        <v>17625.341117535296</v>
      </c>
      <c r="O95" s="64">
        <f t="shared" si="13"/>
        <v>0</v>
      </c>
      <c r="P95" s="64">
        <f t="shared" si="14"/>
        <v>0</v>
      </c>
      <c r="Q95" s="62"/>
      <c r="R95" s="64" t="str">
        <f t="shared" si="15"/>
        <v>--</v>
      </c>
    </row>
    <row r="96" spans="1:18">
      <c r="A96" s="61">
        <v>419</v>
      </c>
      <c r="B96" s="223">
        <v>419035163</v>
      </c>
      <c r="C96" s="224" t="s">
        <v>74</v>
      </c>
      <c r="D96" s="223">
        <v>35</v>
      </c>
      <c r="E96" s="224" t="s">
        <v>12</v>
      </c>
      <c r="F96" s="223">
        <v>163</v>
      </c>
      <c r="G96" s="224" t="s">
        <v>17</v>
      </c>
      <c r="H96" s="181">
        <f t="shared" si="8"/>
        <v>3</v>
      </c>
      <c r="I96" s="62"/>
      <c r="J96" s="64" t="str">
        <f t="shared" si="9"/>
        <v>--</v>
      </c>
      <c r="K96" s="64">
        <f t="shared" si="10"/>
        <v>0</v>
      </c>
      <c r="L96" s="64">
        <f t="shared" si="11"/>
        <v>0</v>
      </c>
      <c r="M96" s="62"/>
      <c r="N96" s="64">
        <f t="shared" si="12"/>
        <v>16831.794551886796</v>
      </c>
      <c r="O96" s="64">
        <f t="shared" si="13"/>
        <v>0</v>
      </c>
      <c r="P96" s="64">
        <f t="shared" si="14"/>
        <v>0</v>
      </c>
      <c r="Q96" s="62"/>
      <c r="R96" s="64" t="str">
        <f t="shared" si="15"/>
        <v>--</v>
      </c>
    </row>
    <row r="97" spans="1:18">
      <c r="A97" s="61">
        <v>419</v>
      </c>
      <c r="B97" s="223">
        <v>419035165</v>
      </c>
      <c r="C97" s="224" t="s">
        <v>74</v>
      </c>
      <c r="D97" s="223">
        <v>35</v>
      </c>
      <c r="E97" s="224" t="s">
        <v>12</v>
      </c>
      <c r="F97" s="223">
        <v>165</v>
      </c>
      <c r="G97" s="224" t="s">
        <v>18</v>
      </c>
      <c r="H97" s="181">
        <f t="shared" si="8"/>
        <v>2</v>
      </c>
      <c r="I97" s="62"/>
      <c r="J97" s="64">
        <f t="shared" si="9"/>
        <v>12627</v>
      </c>
      <c r="K97" s="64">
        <f t="shared" si="10"/>
        <v>0</v>
      </c>
      <c r="L97" s="64">
        <f t="shared" si="11"/>
        <v>1</v>
      </c>
      <c r="M97" s="62"/>
      <c r="N97" s="64">
        <f t="shared" si="12"/>
        <v>10434</v>
      </c>
      <c r="O97" s="64">
        <f t="shared" si="13"/>
        <v>0</v>
      </c>
      <c r="P97" s="64">
        <f t="shared" si="14"/>
        <v>0</v>
      </c>
      <c r="Q97" s="62"/>
      <c r="R97" s="64">
        <f t="shared" si="15"/>
        <v>-2193</v>
      </c>
    </row>
    <row r="98" spans="1:18">
      <c r="A98" s="61">
        <v>419</v>
      </c>
      <c r="B98" s="223">
        <v>419035189</v>
      </c>
      <c r="C98" s="224" t="s">
        <v>74</v>
      </c>
      <c r="D98" s="223">
        <v>35</v>
      </c>
      <c r="E98" s="224" t="s">
        <v>12</v>
      </c>
      <c r="F98" s="223">
        <v>189</v>
      </c>
      <c r="G98" s="224" t="s">
        <v>25</v>
      </c>
      <c r="H98" s="181">
        <f t="shared" si="8"/>
        <v>1</v>
      </c>
      <c r="I98" s="62"/>
      <c r="J98" s="64">
        <f t="shared" si="9"/>
        <v>11082.30779281106</v>
      </c>
      <c r="K98" s="64">
        <f t="shared" si="10"/>
        <v>0</v>
      </c>
      <c r="L98" s="64">
        <f t="shared" si="11"/>
        <v>0</v>
      </c>
      <c r="M98" s="62"/>
      <c r="N98" s="64">
        <f t="shared" si="12"/>
        <v>11876.535469617698</v>
      </c>
      <c r="O98" s="64">
        <f t="shared" si="13"/>
        <v>0</v>
      </c>
      <c r="P98" s="64">
        <f t="shared" si="14"/>
        <v>0</v>
      </c>
      <c r="Q98" s="62"/>
      <c r="R98" s="64">
        <f t="shared" si="15"/>
        <v>794.22767680663856</v>
      </c>
    </row>
    <row r="99" spans="1:18">
      <c r="A99" s="61">
        <v>419</v>
      </c>
      <c r="B99" s="223">
        <v>419035220</v>
      </c>
      <c r="C99" s="224" t="s">
        <v>74</v>
      </c>
      <c r="D99" s="223">
        <v>35</v>
      </c>
      <c r="E99" s="224" t="s">
        <v>12</v>
      </c>
      <c r="F99" s="223">
        <v>220</v>
      </c>
      <c r="G99" s="224" t="s">
        <v>27</v>
      </c>
      <c r="H99" s="181">
        <f t="shared" si="8"/>
        <v>1</v>
      </c>
      <c r="I99" s="62"/>
      <c r="J99" s="64" t="str">
        <f t="shared" si="9"/>
        <v>--</v>
      </c>
      <c r="K99" s="64">
        <f t="shared" si="10"/>
        <v>0</v>
      </c>
      <c r="L99" s="64">
        <f t="shared" si="11"/>
        <v>0</v>
      </c>
      <c r="M99" s="62"/>
      <c r="N99" s="64">
        <f t="shared" si="12"/>
        <v>13824.907319639307</v>
      </c>
      <c r="O99" s="64">
        <f t="shared" si="13"/>
        <v>0</v>
      </c>
      <c r="P99" s="64">
        <f t="shared" si="14"/>
        <v>0</v>
      </c>
      <c r="Q99" s="62"/>
      <c r="R99" s="64" t="str">
        <f t="shared" si="15"/>
        <v>--</v>
      </c>
    </row>
    <row r="100" spans="1:18">
      <c r="A100" s="61">
        <v>419</v>
      </c>
      <c r="B100" s="223">
        <v>419035244</v>
      </c>
      <c r="C100" s="224" t="s">
        <v>74</v>
      </c>
      <c r="D100" s="223">
        <v>35</v>
      </c>
      <c r="E100" s="224" t="s">
        <v>12</v>
      </c>
      <c r="F100" s="223">
        <v>244</v>
      </c>
      <c r="G100" s="224" t="s">
        <v>28</v>
      </c>
      <c r="H100" s="181">
        <f t="shared" si="8"/>
        <v>2</v>
      </c>
      <c r="I100" s="62"/>
      <c r="J100" s="64">
        <f t="shared" si="9"/>
        <v>14713</v>
      </c>
      <c r="K100" s="64">
        <f t="shared" si="10"/>
        <v>0</v>
      </c>
      <c r="L100" s="64">
        <f t="shared" si="11"/>
        <v>7</v>
      </c>
      <c r="M100" s="62"/>
      <c r="N100" s="64">
        <f t="shared" si="12"/>
        <v>13585</v>
      </c>
      <c r="O100" s="64">
        <f t="shared" si="13"/>
        <v>0</v>
      </c>
      <c r="P100" s="64">
        <f t="shared" si="14"/>
        <v>1</v>
      </c>
      <c r="Q100" s="62"/>
      <c r="R100" s="64">
        <f t="shared" si="15"/>
        <v>-1128</v>
      </c>
    </row>
    <row r="101" spans="1:18">
      <c r="A101" s="61">
        <v>419</v>
      </c>
      <c r="B101" s="223">
        <v>419035248</v>
      </c>
      <c r="C101" s="224" t="s">
        <v>74</v>
      </c>
      <c r="D101" s="223">
        <v>35</v>
      </c>
      <c r="E101" s="224" t="s">
        <v>12</v>
      </c>
      <c r="F101" s="223">
        <v>248</v>
      </c>
      <c r="G101" s="224" t="s">
        <v>19</v>
      </c>
      <c r="H101" s="181">
        <f t="shared" si="8"/>
        <v>3</v>
      </c>
      <c r="I101" s="62"/>
      <c r="J101" s="64" t="str">
        <f t="shared" si="9"/>
        <v>--</v>
      </c>
      <c r="K101" s="64">
        <f t="shared" si="10"/>
        <v>0</v>
      </c>
      <c r="L101" s="64">
        <f t="shared" si="11"/>
        <v>0</v>
      </c>
      <c r="M101" s="62"/>
      <c r="N101" s="64">
        <f t="shared" si="12"/>
        <v>16220.126411195861</v>
      </c>
      <c r="O101" s="64">
        <f t="shared" si="13"/>
        <v>0</v>
      </c>
      <c r="P101" s="64">
        <f t="shared" si="14"/>
        <v>0</v>
      </c>
      <c r="Q101" s="62"/>
      <c r="R101" s="64" t="str">
        <f t="shared" si="15"/>
        <v>--</v>
      </c>
    </row>
    <row r="102" spans="1:18">
      <c r="A102" s="61">
        <v>419</v>
      </c>
      <c r="B102" s="223">
        <v>419035293</v>
      </c>
      <c r="C102" s="224" t="s">
        <v>74</v>
      </c>
      <c r="D102" s="223">
        <v>35</v>
      </c>
      <c r="E102" s="224" t="s">
        <v>12</v>
      </c>
      <c r="F102" s="223">
        <v>293</v>
      </c>
      <c r="G102" s="224" t="s">
        <v>177</v>
      </c>
      <c r="H102" s="181">
        <f t="shared" si="8"/>
        <v>1</v>
      </c>
      <c r="I102" s="62"/>
      <c r="J102" s="64">
        <f t="shared" si="9"/>
        <v>15408</v>
      </c>
      <c r="K102" s="64">
        <f t="shared" si="10"/>
        <v>0</v>
      </c>
      <c r="L102" s="64">
        <f t="shared" si="11"/>
        <v>1</v>
      </c>
      <c r="M102" s="62"/>
      <c r="N102" s="64">
        <f t="shared" si="12"/>
        <v>16736</v>
      </c>
      <c r="O102" s="64">
        <f t="shared" si="13"/>
        <v>0</v>
      </c>
      <c r="P102" s="64">
        <f t="shared" si="14"/>
        <v>1</v>
      </c>
      <c r="Q102" s="62"/>
      <c r="R102" s="64">
        <f t="shared" si="15"/>
        <v>1328</v>
      </c>
    </row>
    <row r="103" spans="1:18">
      <c r="A103" s="61">
        <v>420</v>
      </c>
      <c r="B103" s="223">
        <v>420049010</v>
      </c>
      <c r="C103" s="224" t="s">
        <v>75</v>
      </c>
      <c r="D103" s="223">
        <v>49</v>
      </c>
      <c r="E103" s="224" t="s">
        <v>76</v>
      </c>
      <c r="F103" s="223">
        <v>10</v>
      </c>
      <c r="G103" s="224" t="s">
        <v>77</v>
      </c>
      <c r="H103" s="181">
        <f t="shared" si="8"/>
        <v>5</v>
      </c>
      <c r="I103" s="62"/>
      <c r="J103" s="64">
        <f t="shared" si="9"/>
        <v>14682</v>
      </c>
      <c r="K103" s="64">
        <f t="shared" si="10"/>
        <v>0</v>
      </c>
      <c r="L103" s="64">
        <f t="shared" si="11"/>
        <v>3</v>
      </c>
      <c r="M103" s="62"/>
      <c r="N103" s="64">
        <f t="shared" si="12"/>
        <v>14427</v>
      </c>
      <c r="O103" s="64">
        <f t="shared" si="13"/>
        <v>0</v>
      </c>
      <c r="P103" s="64">
        <f t="shared" si="14"/>
        <v>3</v>
      </c>
      <c r="Q103" s="62"/>
      <c r="R103" s="64">
        <f t="shared" si="15"/>
        <v>-255</v>
      </c>
    </row>
    <row r="104" spans="1:18">
      <c r="A104" s="61">
        <v>420</v>
      </c>
      <c r="B104" s="223">
        <v>420049026</v>
      </c>
      <c r="C104" s="224" t="s">
        <v>75</v>
      </c>
      <c r="D104" s="223">
        <v>49</v>
      </c>
      <c r="E104" s="224" t="s">
        <v>76</v>
      </c>
      <c r="F104" s="223">
        <v>26</v>
      </c>
      <c r="G104" s="224" t="s">
        <v>79</v>
      </c>
      <c r="H104" s="181">
        <f t="shared" si="8"/>
        <v>3</v>
      </c>
      <c r="I104" s="62"/>
      <c r="J104" s="64">
        <f t="shared" si="9"/>
        <v>14441</v>
      </c>
      <c r="K104" s="64">
        <f t="shared" si="10"/>
        <v>0</v>
      </c>
      <c r="L104" s="64">
        <f t="shared" si="11"/>
        <v>3</v>
      </c>
      <c r="M104" s="62"/>
      <c r="N104" s="64">
        <f t="shared" si="12"/>
        <v>12083</v>
      </c>
      <c r="O104" s="64">
        <f t="shared" si="13"/>
        <v>0</v>
      </c>
      <c r="P104" s="64">
        <f t="shared" si="14"/>
        <v>2</v>
      </c>
      <c r="Q104" s="62"/>
      <c r="R104" s="64">
        <f t="shared" si="15"/>
        <v>-2358</v>
      </c>
    </row>
    <row r="105" spans="1:18">
      <c r="A105" s="61">
        <v>420</v>
      </c>
      <c r="B105" s="223">
        <v>420049031</v>
      </c>
      <c r="C105" s="224" t="s">
        <v>75</v>
      </c>
      <c r="D105" s="223">
        <v>49</v>
      </c>
      <c r="E105" s="224" t="s">
        <v>76</v>
      </c>
      <c r="F105" s="223">
        <v>31</v>
      </c>
      <c r="G105" s="224" t="s">
        <v>80</v>
      </c>
      <c r="H105" s="181">
        <f t="shared" si="8"/>
        <v>1</v>
      </c>
      <c r="I105" s="62"/>
      <c r="J105" s="64">
        <f t="shared" si="9"/>
        <v>12793</v>
      </c>
      <c r="K105" s="64">
        <f t="shared" si="10"/>
        <v>0</v>
      </c>
      <c r="L105" s="64">
        <f t="shared" si="11"/>
        <v>3</v>
      </c>
      <c r="M105" s="62"/>
      <c r="N105" s="64">
        <f t="shared" si="12"/>
        <v>11003</v>
      </c>
      <c r="O105" s="64">
        <f t="shared" si="13"/>
        <v>0</v>
      </c>
      <c r="P105" s="64">
        <f t="shared" si="14"/>
        <v>0</v>
      </c>
      <c r="Q105" s="62"/>
      <c r="R105" s="64">
        <f t="shared" si="15"/>
        <v>-1790</v>
      </c>
    </row>
    <row r="106" spans="1:18">
      <c r="A106" s="61">
        <v>420</v>
      </c>
      <c r="B106" s="223">
        <v>420049035</v>
      </c>
      <c r="C106" s="224" t="s">
        <v>75</v>
      </c>
      <c r="D106" s="223">
        <v>49</v>
      </c>
      <c r="E106" s="224" t="s">
        <v>76</v>
      </c>
      <c r="F106" s="223">
        <v>35</v>
      </c>
      <c r="G106" s="224" t="s">
        <v>12</v>
      </c>
      <c r="H106" s="181">
        <f t="shared" si="8"/>
        <v>31</v>
      </c>
      <c r="I106" s="62"/>
      <c r="J106" s="64">
        <f t="shared" si="9"/>
        <v>14382</v>
      </c>
      <c r="K106" s="64">
        <f t="shared" si="10"/>
        <v>2</v>
      </c>
      <c r="L106" s="64">
        <f t="shared" si="11"/>
        <v>34</v>
      </c>
      <c r="M106" s="62"/>
      <c r="N106" s="64">
        <f t="shared" si="12"/>
        <v>15103</v>
      </c>
      <c r="O106" s="64">
        <f t="shared" si="13"/>
        <v>0</v>
      </c>
      <c r="P106" s="64">
        <f t="shared" si="14"/>
        <v>21</v>
      </c>
      <c r="Q106" s="62"/>
      <c r="R106" s="64">
        <f t="shared" si="15"/>
        <v>721</v>
      </c>
    </row>
    <row r="107" spans="1:18">
      <c r="A107" s="61">
        <v>420</v>
      </c>
      <c r="B107" s="223">
        <v>420049044</v>
      </c>
      <c r="C107" s="224" t="s">
        <v>75</v>
      </c>
      <c r="D107" s="223">
        <v>49</v>
      </c>
      <c r="E107" s="224" t="s">
        <v>76</v>
      </c>
      <c r="F107" s="223">
        <v>44</v>
      </c>
      <c r="G107" s="224" t="s">
        <v>13</v>
      </c>
      <c r="H107" s="181">
        <f t="shared" si="8"/>
        <v>6</v>
      </c>
      <c r="I107" s="62"/>
      <c r="J107" s="64">
        <f t="shared" si="9"/>
        <v>16388</v>
      </c>
      <c r="K107" s="64">
        <f t="shared" si="10"/>
        <v>0</v>
      </c>
      <c r="L107" s="64">
        <f t="shared" si="11"/>
        <v>6</v>
      </c>
      <c r="M107" s="62"/>
      <c r="N107" s="64">
        <f t="shared" si="12"/>
        <v>14561</v>
      </c>
      <c r="O107" s="64">
        <f t="shared" si="13"/>
        <v>0</v>
      </c>
      <c r="P107" s="64">
        <f t="shared" si="14"/>
        <v>4</v>
      </c>
      <c r="Q107" s="62"/>
      <c r="R107" s="64">
        <f t="shared" si="15"/>
        <v>-1827</v>
      </c>
    </row>
    <row r="108" spans="1:18">
      <c r="A108" s="61">
        <v>420</v>
      </c>
      <c r="B108" s="223">
        <v>420049049</v>
      </c>
      <c r="C108" s="224" t="s">
        <v>75</v>
      </c>
      <c r="D108" s="223">
        <v>49</v>
      </c>
      <c r="E108" s="224" t="s">
        <v>76</v>
      </c>
      <c r="F108" s="223">
        <v>49</v>
      </c>
      <c r="G108" s="224" t="s">
        <v>76</v>
      </c>
      <c r="H108" s="181">
        <f t="shared" si="8"/>
        <v>206</v>
      </c>
      <c r="I108" s="62"/>
      <c r="J108" s="64">
        <f t="shared" si="9"/>
        <v>14194</v>
      </c>
      <c r="K108" s="64">
        <f t="shared" si="10"/>
        <v>11</v>
      </c>
      <c r="L108" s="64">
        <f t="shared" si="11"/>
        <v>134</v>
      </c>
      <c r="M108" s="62"/>
      <c r="N108" s="64">
        <f t="shared" si="12"/>
        <v>16041</v>
      </c>
      <c r="O108" s="64">
        <f t="shared" si="13"/>
        <v>15</v>
      </c>
      <c r="P108" s="64">
        <f t="shared" si="14"/>
        <v>165</v>
      </c>
      <c r="Q108" s="62"/>
      <c r="R108" s="64">
        <f t="shared" si="15"/>
        <v>1847</v>
      </c>
    </row>
    <row r="109" spans="1:18">
      <c r="A109" s="61">
        <v>420</v>
      </c>
      <c r="B109" s="223">
        <v>420049057</v>
      </c>
      <c r="C109" s="224" t="s">
        <v>75</v>
      </c>
      <c r="D109" s="223">
        <v>49</v>
      </c>
      <c r="E109" s="224" t="s">
        <v>76</v>
      </c>
      <c r="F109" s="223">
        <v>57</v>
      </c>
      <c r="G109" s="224" t="s">
        <v>14</v>
      </c>
      <c r="H109" s="181">
        <f t="shared" si="8"/>
        <v>4</v>
      </c>
      <c r="I109" s="62"/>
      <c r="J109" s="64">
        <f t="shared" si="9"/>
        <v>11905</v>
      </c>
      <c r="K109" s="64">
        <f t="shared" si="10"/>
        <v>0</v>
      </c>
      <c r="L109" s="64">
        <f t="shared" si="11"/>
        <v>1</v>
      </c>
      <c r="M109" s="62"/>
      <c r="N109" s="64">
        <f t="shared" si="12"/>
        <v>12396</v>
      </c>
      <c r="O109" s="64">
        <f t="shared" si="13"/>
        <v>0</v>
      </c>
      <c r="P109" s="64">
        <f t="shared" si="14"/>
        <v>1</v>
      </c>
      <c r="Q109" s="62"/>
      <c r="R109" s="64">
        <f t="shared" si="15"/>
        <v>491</v>
      </c>
    </row>
    <row r="110" spans="1:18">
      <c r="A110" s="61">
        <v>420</v>
      </c>
      <c r="B110" s="223">
        <v>420049067</v>
      </c>
      <c r="C110" s="224" t="s">
        <v>75</v>
      </c>
      <c r="D110" s="223">
        <v>49</v>
      </c>
      <c r="E110" s="224" t="s">
        <v>76</v>
      </c>
      <c r="F110" s="223">
        <v>67</v>
      </c>
      <c r="G110" s="224" t="s">
        <v>242</v>
      </c>
      <c r="H110" s="181">
        <f t="shared" si="8"/>
        <v>1</v>
      </c>
      <c r="I110" s="62"/>
      <c r="J110" s="64">
        <f t="shared" si="9"/>
        <v>10405</v>
      </c>
      <c r="K110" s="64">
        <f t="shared" si="10"/>
        <v>0</v>
      </c>
      <c r="L110" s="64">
        <f t="shared" si="11"/>
        <v>0</v>
      </c>
      <c r="M110" s="62"/>
      <c r="N110" s="64">
        <f t="shared" si="12"/>
        <v>15566</v>
      </c>
      <c r="O110" s="64">
        <f t="shared" si="13"/>
        <v>0</v>
      </c>
      <c r="P110" s="64">
        <f t="shared" si="14"/>
        <v>1</v>
      </c>
      <c r="Q110" s="62"/>
      <c r="R110" s="64">
        <f t="shared" si="15"/>
        <v>5161</v>
      </c>
    </row>
    <row r="111" spans="1:18">
      <c r="A111" s="61">
        <v>420</v>
      </c>
      <c r="B111" s="223">
        <v>420049093</v>
      </c>
      <c r="C111" s="224" t="s">
        <v>75</v>
      </c>
      <c r="D111" s="223">
        <v>49</v>
      </c>
      <c r="E111" s="224" t="s">
        <v>76</v>
      </c>
      <c r="F111" s="223">
        <v>93</v>
      </c>
      <c r="G111" s="224" t="s">
        <v>15</v>
      </c>
      <c r="H111" s="181">
        <f t="shared" si="8"/>
        <v>16</v>
      </c>
      <c r="I111" s="62"/>
      <c r="J111" s="64">
        <f t="shared" si="9"/>
        <v>14872</v>
      </c>
      <c r="K111" s="64">
        <f t="shared" si="10"/>
        <v>0</v>
      </c>
      <c r="L111" s="64">
        <f t="shared" si="11"/>
        <v>14</v>
      </c>
      <c r="M111" s="62"/>
      <c r="N111" s="64">
        <f t="shared" si="12"/>
        <v>14617</v>
      </c>
      <c r="O111" s="64">
        <f t="shared" si="13"/>
        <v>0</v>
      </c>
      <c r="P111" s="64">
        <f t="shared" si="14"/>
        <v>9</v>
      </c>
      <c r="Q111" s="62"/>
      <c r="R111" s="64">
        <f t="shared" si="15"/>
        <v>-255</v>
      </c>
    </row>
    <row r="112" spans="1:18">
      <c r="A112" s="61">
        <v>420</v>
      </c>
      <c r="B112" s="223">
        <v>420049128</v>
      </c>
      <c r="C112" s="224" t="s">
        <v>75</v>
      </c>
      <c r="D112" s="223">
        <v>49</v>
      </c>
      <c r="E112" s="224" t="s">
        <v>76</v>
      </c>
      <c r="F112" s="223">
        <v>128</v>
      </c>
      <c r="G112" s="224" t="s">
        <v>128</v>
      </c>
      <c r="H112" s="181">
        <f t="shared" si="8"/>
        <v>1</v>
      </c>
      <c r="I112" s="62"/>
      <c r="J112" s="64">
        <f t="shared" si="9"/>
        <v>10254</v>
      </c>
      <c r="K112" s="64">
        <f t="shared" si="10"/>
        <v>0</v>
      </c>
      <c r="L112" s="64">
        <f t="shared" si="11"/>
        <v>1</v>
      </c>
      <c r="M112" s="62"/>
      <c r="N112" s="64">
        <f t="shared" si="12"/>
        <v>17451</v>
      </c>
      <c r="O112" s="64">
        <f t="shared" si="13"/>
        <v>0</v>
      </c>
      <c r="P112" s="64">
        <f t="shared" si="14"/>
        <v>1</v>
      </c>
      <c r="Q112" s="62"/>
      <c r="R112" s="64">
        <f t="shared" si="15"/>
        <v>7197</v>
      </c>
    </row>
    <row r="113" spans="1:18">
      <c r="A113" s="61">
        <v>420</v>
      </c>
      <c r="B113" s="223">
        <v>420049163</v>
      </c>
      <c r="C113" s="224" t="s">
        <v>75</v>
      </c>
      <c r="D113" s="223">
        <v>49</v>
      </c>
      <c r="E113" s="224" t="s">
        <v>76</v>
      </c>
      <c r="F113" s="223">
        <v>163</v>
      </c>
      <c r="G113" s="224" t="s">
        <v>17</v>
      </c>
      <c r="H113" s="181">
        <f t="shared" si="8"/>
        <v>2</v>
      </c>
      <c r="I113" s="62"/>
      <c r="J113" s="64">
        <f t="shared" si="9"/>
        <v>13406</v>
      </c>
      <c r="K113" s="64">
        <f t="shared" si="10"/>
        <v>0</v>
      </c>
      <c r="L113" s="64">
        <f t="shared" si="11"/>
        <v>1</v>
      </c>
      <c r="M113" s="62"/>
      <c r="N113" s="64">
        <f t="shared" si="12"/>
        <v>14254</v>
      </c>
      <c r="O113" s="64">
        <f t="shared" si="13"/>
        <v>0</v>
      </c>
      <c r="P113" s="64">
        <f t="shared" si="14"/>
        <v>1</v>
      </c>
      <c r="Q113" s="62"/>
      <c r="R113" s="64">
        <f t="shared" si="15"/>
        <v>848</v>
      </c>
    </row>
    <row r="114" spans="1:18">
      <c r="A114" s="61">
        <v>420</v>
      </c>
      <c r="B114" s="223">
        <v>420049165</v>
      </c>
      <c r="C114" s="224" t="s">
        <v>75</v>
      </c>
      <c r="D114" s="223">
        <v>49</v>
      </c>
      <c r="E114" s="224" t="s">
        <v>76</v>
      </c>
      <c r="F114" s="223">
        <v>165</v>
      </c>
      <c r="G114" s="224" t="s">
        <v>18</v>
      </c>
      <c r="H114" s="181">
        <f t="shared" si="8"/>
        <v>11</v>
      </c>
      <c r="I114" s="62"/>
      <c r="J114" s="64">
        <f t="shared" si="9"/>
        <v>16014</v>
      </c>
      <c r="K114" s="64">
        <f t="shared" si="10"/>
        <v>0</v>
      </c>
      <c r="L114" s="64">
        <f t="shared" si="11"/>
        <v>14</v>
      </c>
      <c r="M114" s="62"/>
      <c r="N114" s="64">
        <f t="shared" si="12"/>
        <v>15699</v>
      </c>
      <c r="O114" s="64">
        <f t="shared" si="13"/>
        <v>0</v>
      </c>
      <c r="P114" s="64">
        <f t="shared" si="14"/>
        <v>9</v>
      </c>
      <c r="Q114" s="62"/>
      <c r="R114" s="64">
        <f t="shared" si="15"/>
        <v>-315</v>
      </c>
    </row>
    <row r="115" spans="1:18">
      <c r="A115" s="61">
        <v>420</v>
      </c>
      <c r="B115" s="223">
        <v>420049176</v>
      </c>
      <c r="C115" s="224" t="s">
        <v>75</v>
      </c>
      <c r="D115" s="223">
        <v>49</v>
      </c>
      <c r="E115" s="224" t="s">
        <v>76</v>
      </c>
      <c r="F115" s="223">
        <v>176</v>
      </c>
      <c r="G115" s="224" t="s">
        <v>82</v>
      </c>
      <c r="H115" s="181">
        <f t="shared" si="8"/>
        <v>16</v>
      </c>
      <c r="I115" s="62"/>
      <c r="J115" s="64">
        <f t="shared" si="9"/>
        <v>12677</v>
      </c>
      <c r="K115" s="64">
        <f t="shared" si="10"/>
        <v>0</v>
      </c>
      <c r="L115" s="64">
        <f t="shared" si="11"/>
        <v>5</v>
      </c>
      <c r="M115" s="62"/>
      <c r="N115" s="64">
        <f t="shared" si="12"/>
        <v>14258</v>
      </c>
      <c r="O115" s="64">
        <f t="shared" si="13"/>
        <v>0</v>
      </c>
      <c r="P115" s="64">
        <f t="shared" si="14"/>
        <v>8</v>
      </c>
      <c r="Q115" s="62"/>
      <c r="R115" s="64">
        <f t="shared" si="15"/>
        <v>1581</v>
      </c>
    </row>
    <row r="116" spans="1:18">
      <c r="A116" s="61">
        <v>420</v>
      </c>
      <c r="B116" s="223">
        <v>420049181</v>
      </c>
      <c r="C116" s="224" t="s">
        <v>75</v>
      </c>
      <c r="D116" s="223">
        <v>49</v>
      </c>
      <c r="E116" s="224" t="s">
        <v>76</v>
      </c>
      <c r="F116" s="223">
        <v>181</v>
      </c>
      <c r="G116" s="224" t="s">
        <v>83</v>
      </c>
      <c r="H116" s="181">
        <f t="shared" si="8"/>
        <v>1</v>
      </c>
      <c r="I116" s="62"/>
      <c r="J116" s="64">
        <f t="shared" si="9"/>
        <v>18496</v>
      </c>
      <c r="K116" s="64">
        <f t="shared" si="10"/>
        <v>1</v>
      </c>
      <c r="L116" s="64">
        <f t="shared" si="11"/>
        <v>1</v>
      </c>
      <c r="M116" s="62"/>
      <c r="N116" s="64">
        <f t="shared" si="12"/>
        <v>20311</v>
      </c>
      <c r="O116" s="64">
        <f t="shared" si="13"/>
        <v>1</v>
      </c>
      <c r="P116" s="64">
        <f t="shared" si="14"/>
        <v>1</v>
      </c>
      <c r="Q116" s="62"/>
      <c r="R116" s="64">
        <f t="shared" si="15"/>
        <v>1815</v>
      </c>
    </row>
    <row r="117" spans="1:18">
      <c r="A117" s="61">
        <v>420</v>
      </c>
      <c r="B117" s="223">
        <v>420049199</v>
      </c>
      <c r="C117" s="224" t="s">
        <v>75</v>
      </c>
      <c r="D117" s="223">
        <v>49</v>
      </c>
      <c r="E117" s="224" t="s">
        <v>76</v>
      </c>
      <c r="F117" s="223">
        <v>199</v>
      </c>
      <c r="G117" s="224" t="s">
        <v>145</v>
      </c>
      <c r="H117" s="181">
        <f t="shared" si="8"/>
        <v>3</v>
      </c>
      <c r="I117" s="62"/>
      <c r="J117" s="64">
        <f t="shared" si="9"/>
        <v>16009</v>
      </c>
      <c r="K117" s="64">
        <f t="shared" si="10"/>
        <v>1</v>
      </c>
      <c r="L117" s="64">
        <f t="shared" si="11"/>
        <v>2</v>
      </c>
      <c r="M117" s="62"/>
      <c r="N117" s="64">
        <f t="shared" si="12"/>
        <v>14303</v>
      </c>
      <c r="O117" s="64">
        <f t="shared" si="13"/>
        <v>1</v>
      </c>
      <c r="P117" s="64">
        <f t="shared" si="14"/>
        <v>3</v>
      </c>
      <c r="Q117" s="62"/>
      <c r="R117" s="64">
        <f t="shared" si="15"/>
        <v>-1706</v>
      </c>
    </row>
    <row r="118" spans="1:18">
      <c r="A118" s="61">
        <v>420</v>
      </c>
      <c r="B118" s="223">
        <v>420049244</v>
      </c>
      <c r="C118" s="224" t="s">
        <v>75</v>
      </c>
      <c r="D118" s="223">
        <v>49</v>
      </c>
      <c r="E118" s="224" t="s">
        <v>76</v>
      </c>
      <c r="F118" s="223">
        <v>244</v>
      </c>
      <c r="G118" s="224" t="s">
        <v>28</v>
      </c>
      <c r="H118" s="181">
        <f t="shared" si="8"/>
        <v>2</v>
      </c>
      <c r="I118" s="62"/>
      <c r="J118" s="64">
        <f t="shared" si="9"/>
        <v>13239</v>
      </c>
      <c r="K118" s="64">
        <f t="shared" si="10"/>
        <v>0</v>
      </c>
      <c r="L118" s="64">
        <f t="shared" si="11"/>
        <v>2</v>
      </c>
      <c r="M118" s="62"/>
      <c r="N118" s="64">
        <f t="shared" si="12"/>
        <v>13209</v>
      </c>
      <c r="O118" s="64">
        <f t="shared" si="13"/>
        <v>0</v>
      </c>
      <c r="P118" s="64">
        <f t="shared" si="14"/>
        <v>1</v>
      </c>
      <c r="Q118" s="62"/>
      <c r="R118" s="64">
        <f t="shared" si="15"/>
        <v>-30</v>
      </c>
    </row>
    <row r="119" spans="1:18">
      <c r="A119" s="61">
        <v>420</v>
      </c>
      <c r="B119" s="223">
        <v>420049248</v>
      </c>
      <c r="C119" s="224" t="s">
        <v>75</v>
      </c>
      <c r="D119" s="223">
        <v>49</v>
      </c>
      <c r="E119" s="224" t="s">
        <v>76</v>
      </c>
      <c r="F119" s="223">
        <v>248</v>
      </c>
      <c r="G119" s="224" t="s">
        <v>19</v>
      </c>
      <c r="H119" s="181">
        <f t="shared" si="8"/>
        <v>7</v>
      </c>
      <c r="I119" s="62"/>
      <c r="J119" s="64">
        <f t="shared" si="9"/>
        <v>9566</v>
      </c>
      <c r="K119" s="64">
        <f t="shared" si="10"/>
        <v>0</v>
      </c>
      <c r="L119" s="64">
        <f t="shared" si="11"/>
        <v>0</v>
      </c>
      <c r="M119" s="62"/>
      <c r="N119" s="64">
        <f t="shared" si="12"/>
        <v>11786</v>
      </c>
      <c r="O119" s="64">
        <f t="shared" si="13"/>
        <v>0</v>
      </c>
      <c r="P119" s="64">
        <f t="shared" si="14"/>
        <v>2</v>
      </c>
      <c r="Q119" s="62"/>
      <c r="R119" s="64">
        <f t="shared" si="15"/>
        <v>2220</v>
      </c>
    </row>
    <row r="120" spans="1:18">
      <c r="A120" s="61">
        <v>420</v>
      </c>
      <c r="B120" s="223">
        <v>420049262</v>
      </c>
      <c r="C120" s="224" t="s">
        <v>75</v>
      </c>
      <c r="D120" s="223">
        <v>49</v>
      </c>
      <c r="E120" s="224" t="s">
        <v>76</v>
      </c>
      <c r="F120" s="223">
        <v>262</v>
      </c>
      <c r="G120" s="224" t="s">
        <v>20</v>
      </c>
      <c r="H120" s="181">
        <f t="shared" si="8"/>
        <v>3</v>
      </c>
      <c r="I120" s="62"/>
      <c r="J120" s="64">
        <f t="shared" si="9"/>
        <v>15491</v>
      </c>
      <c r="K120" s="64">
        <f t="shared" si="10"/>
        <v>0</v>
      </c>
      <c r="L120" s="64">
        <f t="shared" si="11"/>
        <v>1</v>
      </c>
      <c r="M120" s="62"/>
      <c r="N120" s="64">
        <f t="shared" si="12"/>
        <v>17219</v>
      </c>
      <c r="O120" s="64">
        <f t="shared" si="13"/>
        <v>0</v>
      </c>
      <c r="P120" s="64">
        <f t="shared" si="14"/>
        <v>1</v>
      </c>
      <c r="Q120" s="62"/>
      <c r="R120" s="64">
        <f t="shared" si="15"/>
        <v>1728</v>
      </c>
    </row>
    <row r="121" spans="1:18">
      <c r="A121" s="61">
        <v>420</v>
      </c>
      <c r="B121" s="223">
        <v>420049284</v>
      </c>
      <c r="C121" s="224" t="s">
        <v>75</v>
      </c>
      <c r="D121" s="223">
        <v>49</v>
      </c>
      <c r="E121" s="224" t="s">
        <v>76</v>
      </c>
      <c r="F121" s="223">
        <v>284</v>
      </c>
      <c r="G121" s="224" t="s">
        <v>146</v>
      </c>
      <c r="H121" s="181">
        <f t="shared" si="8"/>
        <v>1</v>
      </c>
      <c r="I121" s="62"/>
      <c r="J121" s="64">
        <f t="shared" si="9"/>
        <v>4587</v>
      </c>
      <c r="K121" s="64">
        <f t="shared" si="10"/>
        <v>0</v>
      </c>
      <c r="L121" s="64">
        <f t="shared" si="11"/>
        <v>0</v>
      </c>
      <c r="M121" s="62"/>
      <c r="N121" s="64">
        <f t="shared" si="12"/>
        <v>11003</v>
      </c>
      <c r="O121" s="64">
        <f t="shared" si="13"/>
        <v>0</v>
      </c>
      <c r="P121" s="64">
        <f t="shared" si="14"/>
        <v>0</v>
      </c>
      <c r="Q121" s="62"/>
      <c r="R121" s="64">
        <f t="shared" si="15"/>
        <v>6416</v>
      </c>
    </row>
    <row r="122" spans="1:18">
      <c r="A122" s="61">
        <v>420</v>
      </c>
      <c r="B122" s="223">
        <v>420049295</v>
      </c>
      <c r="C122" s="224" t="s">
        <v>75</v>
      </c>
      <c r="D122" s="223">
        <v>49</v>
      </c>
      <c r="E122" s="224" t="s">
        <v>76</v>
      </c>
      <c r="F122" s="223">
        <v>295</v>
      </c>
      <c r="G122" s="224" t="s">
        <v>141</v>
      </c>
      <c r="H122" s="181">
        <f t="shared" si="8"/>
        <v>1</v>
      </c>
      <c r="I122" s="62"/>
      <c r="J122" s="64">
        <f t="shared" si="9"/>
        <v>14862</v>
      </c>
      <c r="K122" s="64">
        <f t="shared" si="10"/>
        <v>0</v>
      </c>
      <c r="L122" s="64">
        <f t="shared" si="11"/>
        <v>1</v>
      </c>
      <c r="M122" s="62"/>
      <c r="N122" s="64">
        <f t="shared" si="12"/>
        <v>11060</v>
      </c>
      <c r="O122" s="64">
        <f t="shared" si="13"/>
        <v>0</v>
      </c>
      <c r="P122" s="64">
        <f t="shared" si="14"/>
        <v>0</v>
      </c>
      <c r="Q122" s="62"/>
      <c r="R122" s="64">
        <f t="shared" si="15"/>
        <v>-3802</v>
      </c>
    </row>
    <row r="123" spans="1:18">
      <c r="A123" s="61">
        <v>420</v>
      </c>
      <c r="B123" s="223">
        <v>420049314</v>
      </c>
      <c r="C123" s="224" t="s">
        <v>75</v>
      </c>
      <c r="D123" s="223">
        <v>49</v>
      </c>
      <c r="E123" s="224" t="s">
        <v>76</v>
      </c>
      <c r="F123" s="223">
        <v>314</v>
      </c>
      <c r="G123" s="224" t="s">
        <v>30</v>
      </c>
      <c r="H123" s="181">
        <f t="shared" si="8"/>
        <v>3</v>
      </c>
      <c r="I123" s="62"/>
      <c r="J123" s="64">
        <f t="shared" si="9"/>
        <v>12388</v>
      </c>
      <c r="K123" s="64">
        <f t="shared" si="10"/>
        <v>0</v>
      </c>
      <c r="L123" s="64">
        <f t="shared" si="11"/>
        <v>2</v>
      </c>
      <c r="M123" s="62"/>
      <c r="N123" s="64">
        <f t="shared" si="12"/>
        <v>16621</v>
      </c>
      <c r="O123" s="64">
        <f t="shared" si="13"/>
        <v>0</v>
      </c>
      <c r="P123" s="64">
        <f t="shared" si="14"/>
        <v>3</v>
      </c>
      <c r="Q123" s="62"/>
      <c r="R123" s="64">
        <f t="shared" si="15"/>
        <v>4233</v>
      </c>
    </row>
    <row r="124" spans="1:18">
      <c r="A124" s="61">
        <v>420</v>
      </c>
      <c r="B124" s="223">
        <v>420049321</v>
      </c>
      <c r="C124" s="224" t="s">
        <v>75</v>
      </c>
      <c r="D124" s="223">
        <v>49</v>
      </c>
      <c r="E124" s="224" t="s">
        <v>76</v>
      </c>
      <c r="F124" s="223">
        <v>321</v>
      </c>
      <c r="G124" s="224" t="s">
        <v>118</v>
      </c>
      <c r="H124" s="181">
        <f t="shared" si="8"/>
        <v>2</v>
      </c>
      <c r="I124" s="62"/>
      <c r="J124" s="64">
        <f t="shared" si="9"/>
        <v>7496</v>
      </c>
      <c r="K124" s="64">
        <f t="shared" si="10"/>
        <v>0</v>
      </c>
      <c r="L124" s="64">
        <f t="shared" si="11"/>
        <v>0</v>
      </c>
      <c r="M124" s="62"/>
      <c r="N124" s="64">
        <f t="shared" si="12"/>
        <v>11031</v>
      </c>
      <c r="O124" s="64">
        <f t="shared" si="13"/>
        <v>0</v>
      </c>
      <c r="P124" s="64">
        <f t="shared" si="14"/>
        <v>0</v>
      </c>
      <c r="Q124" s="62"/>
      <c r="R124" s="64">
        <f t="shared" si="15"/>
        <v>3535</v>
      </c>
    </row>
    <row r="125" spans="1:18">
      <c r="A125" s="61">
        <v>420</v>
      </c>
      <c r="B125" s="223">
        <v>420049347</v>
      </c>
      <c r="C125" s="224" t="s">
        <v>75</v>
      </c>
      <c r="D125" s="223">
        <v>49</v>
      </c>
      <c r="E125" s="224" t="s">
        <v>76</v>
      </c>
      <c r="F125" s="223">
        <v>347</v>
      </c>
      <c r="G125" s="224" t="s">
        <v>86</v>
      </c>
      <c r="H125" s="181">
        <f t="shared" si="8"/>
        <v>1</v>
      </c>
      <c r="I125" s="62"/>
      <c r="J125" s="64">
        <f t="shared" si="9"/>
        <v>10405</v>
      </c>
      <c r="K125" s="64">
        <f t="shared" si="10"/>
        <v>0</v>
      </c>
      <c r="L125" s="64">
        <f t="shared" si="11"/>
        <v>0</v>
      </c>
      <c r="M125" s="62"/>
      <c r="N125" s="64">
        <f t="shared" si="12"/>
        <v>16520</v>
      </c>
      <c r="O125" s="64">
        <f t="shared" si="13"/>
        <v>0</v>
      </c>
      <c r="P125" s="64">
        <f t="shared" si="14"/>
        <v>1</v>
      </c>
      <c r="Q125" s="62"/>
      <c r="R125" s="64">
        <f t="shared" si="15"/>
        <v>6115</v>
      </c>
    </row>
    <row r="126" spans="1:18">
      <c r="A126" s="61">
        <v>420</v>
      </c>
      <c r="B126" s="223">
        <v>420049616</v>
      </c>
      <c r="C126" s="224" t="s">
        <v>75</v>
      </c>
      <c r="D126" s="223">
        <v>49</v>
      </c>
      <c r="E126" s="224" t="s">
        <v>76</v>
      </c>
      <c r="F126" s="223">
        <v>616</v>
      </c>
      <c r="G126" s="224" t="s">
        <v>87</v>
      </c>
      <c r="H126" s="181">
        <f t="shared" si="8"/>
        <v>2</v>
      </c>
      <c r="I126" s="62"/>
      <c r="J126" s="64">
        <f t="shared" si="9"/>
        <v>10405</v>
      </c>
      <c r="K126" s="64">
        <f t="shared" si="10"/>
        <v>0</v>
      </c>
      <c r="L126" s="64">
        <f t="shared" si="11"/>
        <v>0</v>
      </c>
      <c r="M126" s="62"/>
      <c r="N126" s="64">
        <f t="shared" si="12"/>
        <v>16323</v>
      </c>
      <c r="O126" s="64">
        <f t="shared" si="13"/>
        <v>0</v>
      </c>
      <c r="P126" s="64">
        <f t="shared" si="14"/>
        <v>2</v>
      </c>
      <c r="Q126" s="62"/>
      <c r="R126" s="64">
        <f t="shared" si="15"/>
        <v>5918</v>
      </c>
    </row>
    <row r="127" spans="1:18">
      <c r="A127" s="61">
        <v>428</v>
      </c>
      <c r="B127" s="223">
        <v>428035016</v>
      </c>
      <c r="C127" s="224" t="s">
        <v>531</v>
      </c>
      <c r="D127" s="223">
        <v>35</v>
      </c>
      <c r="E127" s="224" t="s">
        <v>12</v>
      </c>
      <c r="F127" s="223">
        <v>16</v>
      </c>
      <c r="G127" s="224" t="s">
        <v>168</v>
      </c>
      <c r="H127" s="181">
        <f t="shared" si="8"/>
        <v>5</v>
      </c>
      <c r="I127" s="62"/>
      <c r="J127" s="64">
        <f t="shared" si="9"/>
        <v>15674</v>
      </c>
      <c r="K127" s="64">
        <f t="shared" si="10"/>
        <v>0</v>
      </c>
      <c r="L127" s="64">
        <f t="shared" si="11"/>
        <v>6</v>
      </c>
      <c r="M127" s="62"/>
      <c r="N127" s="64">
        <f t="shared" si="12"/>
        <v>11717</v>
      </c>
      <c r="O127" s="64">
        <f t="shared" si="13"/>
        <v>0</v>
      </c>
      <c r="P127" s="64">
        <f t="shared" si="14"/>
        <v>0</v>
      </c>
      <c r="Q127" s="62"/>
      <c r="R127" s="64">
        <f t="shared" si="15"/>
        <v>-3957</v>
      </c>
    </row>
    <row r="128" spans="1:18">
      <c r="A128" s="61">
        <v>428</v>
      </c>
      <c r="B128" s="223">
        <v>428035018</v>
      </c>
      <c r="C128" s="224" t="s">
        <v>531</v>
      </c>
      <c r="D128" s="223">
        <v>35</v>
      </c>
      <c r="E128" s="224" t="s">
        <v>12</v>
      </c>
      <c r="F128" s="223">
        <v>18</v>
      </c>
      <c r="G128" s="224" t="s">
        <v>169</v>
      </c>
      <c r="H128" s="181">
        <f t="shared" si="8"/>
        <v>1</v>
      </c>
      <c r="I128" s="62"/>
      <c r="J128" s="64">
        <f t="shared" si="9"/>
        <v>10227</v>
      </c>
      <c r="K128" s="64">
        <f t="shared" si="10"/>
        <v>0</v>
      </c>
      <c r="L128" s="64">
        <f t="shared" si="11"/>
        <v>0</v>
      </c>
      <c r="M128" s="62"/>
      <c r="N128" s="64">
        <f t="shared" si="12"/>
        <v>14723.34220248668</v>
      </c>
      <c r="O128" s="64">
        <f t="shared" si="13"/>
        <v>0</v>
      </c>
      <c r="P128" s="64">
        <f t="shared" si="14"/>
        <v>0</v>
      </c>
      <c r="Q128" s="62"/>
      <c r="R128" s="64">
        <f t="shared" si="15"/>
        <v>4496.3422024866795</v>
      </c>
    </row>
    <row r="129" spans="1:18">
      <c r="A129" s="61">
        <v>428</v>
      </c>
      <c r="B129" s="223">
        <v>428035035</v>
      </c>
      <c r="C129" s="224" t="s">
        <v>531</v>
      </c>
      <c r="D129" s="223">
        <v>35</v>
      </c>
      <c r="E129" s="224" t="s">
        <v>12</v>
      </c>
      <c r="F129" s="223">
        <v>35</v>
      </c>
      <c r="G129" s="224" t="s">
        <v>12</v>
      </c>
      <c r="H129" s="181">
        <f t="shared" si="8"/>
        <v>1845</v>
      </c>
      <c r="I129" s="62"/>
      <c r="J129" s="64">
        <f t="shared" si="9"/>
        <v>14705</v>
      </c>
      <c r="K129" s="64">
        <f t="shared" si="10"/>
        <v>107</v>
      </c>
      <c r="L129" s="64">
        <f t="shared" si="11"/>
        <v>1239</v>
      </c>
      <c r="M129" s="62"/>
      <c r="N129" s="64">
        <f t="shared" si="12"/>
        <v>16004</v>
      </c>
      <c r="O129" s="64">
        <f t="shared" si="13"/>
        <v>141</v>
      </c>
      <c r="P129" s="64">
        <f t="shared" si="14"/>
        <v>1274</v>
      </c>
      <c r="Q129" s="62"/>
      <c r="R129" s="64">
        <f t="shared" si="15"/>
        <v>1299</v>
      </c>
    </row>
    <row r="130" spans="1:18">
      <c r="A130" s="61">
        <v>428</v>
      </c>
      <c r="B130" s="223">
        <v>428035044</v>
      </c>
      <c r="C130" s="224" t="s">
        <v>531</v>
      </c>
      <c r="D130" s="223">
        <v>35</v>
      </c>
      <c r="E130" s="224" t="s">
        <v>12</v>
      </c>
      <c r="F130" s="223">
        <v>44</v>
      </c>
      <c r="G130" s="224" t="s">
        <v>13</v>
      </c>
      <c r="H130" s="181">
        <f t="shared" si="8"/>
        <v>33</v>
      </c>
      <c r="I130" s="62"/>
      <c r="J130" s="64">
        <f t="shared" si="9"/>
        <v>14254</v>
      </c>
      <c r="K130" s="64">
        <f t="shared" si="10"/>
        <v>2</v>
      </c>
      <c r="L130" s="64">
        <f t="shared" si="11"/>
        <v>12</v>
      </c>
      <c r="M130" s="62"/>
      <c r="N130" s="64">
        <f t="shared" si="12"/>
        <v>16407</v>
      </c>
      <c r="O130" s="64">
        <f t="shared" si="13"/>
        <v>3</v>
      </c>
      <c r="P130" s="64">
        <f t="shared" si="14"/>
        <v>20</v>
      </c>
      <c r="Q130" s="62"/>
      <c r="R130" s="64">
        <f t="shared" si="15"/>
        <v>2153</v>
      </c>
    </row>
    <row r="131" spans="1:18">
      <c r="A131" s="61">
        <v>428</v>
      </c>
      <c r="B131" s="223">
        <v>428035049</v>
      </c>
      <c r="C131" s="224" t="s">
        <v>531</v>
      </c>
      <c r="D131" s="223">
        <v>35</v>
      </c>
      <c r="E131" s="224" t="s">
        <v>12</v>
      </c>
      <c r="F131" s="223">
        <v>49</v>
      </c>
      <c r="G131" s="224" t="s">
        <v>76</v>
      </c>
      <c r="H131" s="181">
        <f t="shared" si="8"/>
        <v>2</v>
      </c>
      <c r="I131" s="62"/>
      <c r="J131" s="64">
        <f t="shared" si="9"/>
        <v>15408</v>
      </c>
      <c r="K131" s="64">
        <f t="shared" si="10"/>
        <v>0</v>
      </c>
      <c r="L131" s="64">
        <f t="shared" si="11"/>
        <v>1</v>
      </c>
      <c r="M131" s="62"/>
      <c r="N131" s="64">
        <f t="shared" si="12"/>
        <v>16568</v>
      </c>
      <c r="O131" s="64">
        <f t="shared" si="13"/>
        <v>0</v>
      </c>
      <c r="P131" s="64">
        <f t="shared" si="14"/>
        <v>2</v>
      </c>
      <c r="Q131" s="62"/>
      <c r="R131" s="64">
        <f t="shared" si="15"/>
        <v>1160</v>
      </c>
    </row>
    <row r="132" spans="1:18">
      <c r="A132" s="61">
        <v>428</v>
      </c>
      <c r="B132" s="223">
        <v>428035050</v>
      </c>
      <c r="C132" s="224" t="s">
        <v>531</v>
      </c>
      <c r="D132" s="223">
        <v>35</v>
      </c>
      <c r="E132" s="224" t="s">
        <v>12</v>
      </c>
      <c r="F132" s="223">
        <v>50</v>
      </c>
      <c r="G132" s="224" t="s">
        <v>94</v>
      </c>
      <c r="H132" s="181">
        <f t="shared" si="8"/>
        <v>2</v>
      </c>
      <c r="I132" s="62"/>
      <c r="J132" s="64">
        <f t="shared" si="9"/>
        <v>11568.768235992578</v>
      </c>
      <c r="K132" s="64">
        <f t="shared" si="10"/>
        <v>0</v>
      </c>
      <c r="L132" s="64">
        <f t="shared" si="11"/>
        <v>0</v>
      </c>
      <c r="M132" s="62"/>
      <c r="N132" s="64">
        <f t="shared" si="12"/>
        <v>16007</v>
      </c>
      <c r="O132" s="64">
        <f t="shared" si="13"/>
        <v>0</v>
      </c>
      <c r="P132" s="64">
        <f t="shared" si="14"/>
        <v>3</v>
      </c>
      <c r="Q132" s="62"/>
      <c r="R132" s="64">
        <f t="shared" si="15"/>
        <v>4438.2317640074216</v>
      </c>
    </row>
    <row r="133" spans="1:18">
      <c r="A133" s="61">
        <v>428</v>
      </c>
      <c r="B133" s="223">
        <v>428035057</v>
      </c>
      <c r="C133" s="224" t="s">
        <v>531</v>
      </c>
      <c r="D133" s="223">
        <v>35</v>
      </c>
      <c r="E133" s="224" t="s">
        <v>12</v>
      </c>
      <c r="F133" s="223">
        <v>57</v>
      </c>
      <c r="G133" s="224" t="s">
        <v>14</v>
      </c>
      <c r="H133" s="181">
        <f t="shared" si="8"/>
        <v>170</v>
      </c>
      <c r="I133" s="62"/>
      <c r="J133" s="64">
        <f t="shared" si="9"/>
        <v>15750</v>
      </c>
      <c r="K133" s="64">
        <f t="shared" si="10"/>
        <v>26</v>
      </c>
      <c r="L133" s="64">
        <f t="shared" si="11"/>
        <v>142</v>
      </c>
      <c r="M133" s="62"/>
      <c r="N133" s="64">
        <f t="shared" si="12"/>
        <v>16701</v>
      </c>
      <c r="O133" s="64">
        <f t="shared" si="13"/>
        <v>25</v>
      </c>
      <c r="P133" s="64">
        <f t="shared" si="14"/>
        <v>120</v>
      </c>
      <c r="Q133" s="62"/>
      <c r="R133" s="64">
        <f t="shared" si="15"/>
        <v>951</v>
      </c>
    </row>
    <row r="134" spans="1:18">
      <c r="A134" s="61">
        <v>428</v>
      </c>
      <c r="B134" s="223">
        <v>428035073</v>
      </c>
      <c r="C134" s="224" t="s">
        <v>531</v>
      </c>
      <c r="D134" s="223">
        <v>35</v>
      </c>
      <c r="E134" s="224" t="s">
        <v>12</v>
      </c>
      <c r="F134" s="223">
        <v>73</v>
      </c>
      <c r="G134" s="224" t="s">
        <v>24</v>
      </c>
      <c r="H134" s="181">
        <f t="shared" si="8"/>
        <v>17</v>
      </c>
      <c r="I134" s="62"/>
      <c r="J134" s="64">
        <f t="shared" si="9"/>
        <v>14297</v>
      </c>
      <c r="K134" s="64">
        <f t="shared" si="10"/>
        <v>1</v>
      </c>
      <c r="L134" s="64">
        <f t="shared" si="11"/>
        <v>11</v>
      </c>
      <c r="M134" s="62"/>
      <c r="N134" s="64">
        <f t="shared" si="12"/>
        <v>13937</v>
      </c>
      <c r="O134" s="64">
        <f t="shared" si="13"/>
        <v>1</v>
      </c>
      <c r="P134" s="64">
        <f t="shared" si="14"/>
        <v>10</v>
      </c>
      <c r="Q134" s="62"/>
      <c r="R134" s="64">
        <f t="shared" si="15"/>
        <v>-360</v>
      </c>
    </row>
    <row r="135" spans="1:18">
      <c r="A135" s="61">
        <v>428</v>
      </c>
      <c r="B135" s="223">
        <v>428035093</v>
      </c>
      <c r="C135" s="224" t="s">
        <v>531</v>
      </c>
      <c r="D135" s="223">
        <v>35</v>
      </c>
      <c r="E135" s="224" t="s">
        <v>12</v>
      </c>
      <c r="F135" s="223">
        <v>93</v>
      </c>
      <c r="G135" s="224" t="s">
        <v>15</v>
      </c>
      <c r="H135" s="181">
        <f t="shared" si="8"/>
        <v>9</v>
      </c>
      <c r="I135" s="62"/>
      <c r="J135" s="64">
        <f t="shared" si="9"/>
        <v>14929</v>
      </c>
      <c r="K135" s="64">
        <f t="shared" si="10"/>
        <v>1</v>
      </c>
      <c r="L135" s="64">
        <f t="shared" si="11"/>
        <v>6</v>
      </c>
      <c r="M135" s="62"/>
      <c r="N135" s="64">
        <f t="shared" si="12"/>
        <v>17419</v>
      </c>
      <c r="O135" s="64">
        <f t="shared" si="13"/>
        <v>2</v>
      </c>
      <c r="P135" s="64">
        <f t="shared" si="14"/>
        <v>7</v>
      </c>
      <c r="Q135" s="62"/>
      <c r="R135" s="64">
        <f t="shared" si="15"/>
        <v>2490</v>
      </c>
    </row>
    <row r="136" spans="1:18">
      <c r="A136" s="61">
        <v>428</v>
      </c>
      <c r="B136" s="223">
        <v>428035095</v>
      </c>
      <c r="C136" s="224" t="s">
        <v>531</v>
      </c>
      <c r="D136" s="223">
        <v>35</v>
      </c>
      <c r="E136" s="224" t="s">
        <v>12</v>
      </c>
      <c r="F136" s="223">
        <v>95</v>
      </c>
      <c r="G136" s="224" t="s">
        <v>288</v>
      </c>
      <c r="H136" s="181">
        <f t="shared" si="8"/>
        <v>1</v>
      </c>
      <c r="I136" s="62"/>
      <c r="J136" s="64">
        <f t="shared" si="9"/>
        <v>15952</v>
      </c>
      <c r="K136" s="64">
        <f t="shared" si="10"/>
        <v>0</v>
      </c>
      <c r="L136" s="64">
        <f t="shared" si="11"/>
        <v>1</v>
      </c>
      <c r="M136" s="62"/>
      <c r="N136" s="64">
        <f t="shared" si="12"/>
        <v>17817</v>
      </c>
      <c r="O136" s="64">
        <f t="shared" si="13"/>
        <v>0</v>
      </c>
      <c r="P136" s="64">
        <f t="shared" si="14"/>
        <v>1</v>
      </c>
      <c r="Q136" s="62"/>
      <c r="R136" s="64">
        <f t="shared" si="15"/>
        <v>1865</v>
      </c>
    </row>
    <row r="137" spans="1:18">
      <c r="A137" s="61">
        <v>428</v>
      </c>
      <c r="B137" s="223">
        <v>428035128</v>
      </c>
      <c r="C137" s="224" t="s">
        <v>531</v>
      </c>
      <c r="D137" s="223">
        <v>35</v>
      </c>
      <c r="E137" s="224" t="s">
        <v>12</v>
      </c>
      <c r="F137" s="223">
        <v>128</v>
      </c>
      <c r="G137" s="224" t="s">
        <v>128</v>
      </c>
      <c r="H137" s="181">
        <f t="shared" si="8"/>
        <v>1</v>
      </c>
      <c r="I137" s="62"/>
      <c r="J137" s="64">
        <f t="shared" si="9"/>
        <v>15788</v>
      </c>
      <c r="K137" s="64">
        <f t="shared" si="10"/>
        <v>0</v>
      </c>
      <c r="L137" s="64">
        <f t="shared" si="11"/>
        <v>1</v>
      </c>
      <c r="M137" s="62"/>
      <c r="N137" s="64">
        <f t="shared" si="12"/>
        <v>17134</v>
      </c>
      <c r="O137" s="64">
        <f t="shared" si="13"/>
        <v>0</v>
      </c>
      <c r="P137" s="64">
        <f t="shared" si="14"/>
        <v>1</v>
      </c>
      <c r="Q137" s="62"/>
      <c r="R137" s="64">
        <f t="shared" si="15"/>
        <v>1346</v>
      </c>
    </row>
    <row r="138" spans="1:18">
      <c r="A138" s="61">
        <v>428</v>
      </c>
      <c r="B138" s="223">
        <v>428035133</v>
      </c>
      <c r="C138" s="224" t="s">
        <v>531</v>
      </c>
      <c r="D138" s="223">
        <v>35</v>
      </c>
      <c r="E138" s="224" t="s">
        <v>12</v>
      </c>
      <c r="F138" s="223">
        <v>133</v>
      </c>
      <c r="G138" s="224" t="s">
        <v>61</v>
      </c>
      <c r="H138" s="181">
        <f t="shared" ref="H138:H201" si="16">IFERROR(VLOOKUP(B138,rates23,7,FALSE),"--")</f>
        <v>3</v>
      </c>
      <c r="I138" s="62"/>
      <c r="J138" s="64">
        <f t="shared" ref="J138:J201" si="17">IFERROR(VLOOKUP($B138,rates22,9,FALSE),"--")</f>
        <v>12411</v>
      </c>
      <c r="K138" s="64">
        <f t="shared" ref="K138:K201" si="18">(IFERROR(VLOOKUP($B138,found22,12,FALSE),0)+
(IFERROR(VLOOKUP($B138,found22,13,FALSE),0)+
+(IFERROR(VLOOKUP($B138,found22,14,FALSE),0))))</f>
        <v>0</v>
      </c>
      <c r="L138" s="64">
        <f t="shared" ref="L138:L201" si="19">(IFERROR(VLOOKUP($B138,found22,15,FALSE),0))</f>
        <v>1</v>
      </c>
      <c r="M138" s="62"/>
      <c r="N138" s="64">
        <f t="shared" ref="N138:N201" si="20">IFERROR(VLOOKUP($B138,rates23,8,FALSE),"--")</f>
        <v>13109</v>
      </c>
      <c r="O138" s="64">
        <f t="shared" ref="O138:O201" si="21">(IFERROR(VLOOKUP($B138,found23,12,FALSE),0)+
+(IFERROR(VLOOKUP($B138,found23,13,FALSE),0)
+(IFERROR(VLOOKUP($B138,found23,14,FALSE),0))))</f>
        <v>0</v>
      </c>
      <c r="P138" s="64">
        <f t="shared" ref="P138:P201" si="22">(IFERROR(VLOOKUP($B138,found23,15,FALSE),0))</f>
        <v>1</v>
      </c>
      <c r="Q138" s="62"/>
      <c r="R138" s="64">
        <f t="shared" si="15"/>
        <v>698</v>
      </c>
    </row>
    <row r="139" spans="1:18">
      <c r="A139" s="61">
        <v>428</v>
      </c>
      <c r="B139" s="223">
        <v>428035163</v>
      </c>
      <c r="C139" s="224" t="s">
        <v>531</v>
      </c>
      <c r="D139" s="223">
        <v>35</v>
      </c>
      <c r="E139" s="224" t="s">
        <v>12</v>
      </c>
      <c r="F139" s="223">
        <v>163</v>
      </c>
      <c r="G139" s="224" t="s">
        <v>17</v>
      </c>
      <c r="H139" s="181">
        <f t="shared" si="16"/>
        <v>14</v>
      </c>
      <c r="I139" s="62"/>
      <c r="J139" s="64">
        <f t="shared" si="17"/>
        <v>16398</v>
      </c>
      <c r="K139" s="64">
        <f t="shared" si="18"/>
        <v>0</v>
      </c>
      <c r="L139" s="64">
        <f t="shared" si="19"/>
        <v>7</v>
      </c>
      <c r="M139" s="62"/>
      <c r="N139" s="64">
        <f t="shared" si="20"/>
        <v>13795</v>
      </c>
      <c r="O139" s="64">
        <f t="shared" si="21"/>
        <v>0</v>
      </c>
      <c r="P139" s="64">
        <f t="shared" si="22"/>
        <v>6</v>
      </c>
      <c r="Q139" s="62"/>
      <c r="R139" s="64">
        <f t="shared" ref="R139:R202" si="23">IFERROR(N139-J139,"--")</f>
        <v>-2603</v>
      </c>
    </row>
    <row r="140" spans="1:18">
      <c r="A140" s="61">
        <v>428</v>
      </c>
      <c r="B140" s="223">
        <v>428035165</v>
      </c>
      <c r="C140" s="224" t="s">
        <v>531</v>
      </c>
      <c r="D140" s="223">
        <v>35</v>
      </c>
      <c r="E140" s="224" t="s">
        <v>12</v>
      </c>
      <c r="F140" s="223">
        <v>165</v>
      </c>
      <c r="G140" s="224" t="s">
        <v>18</v>
      </c>
      <c r="H140" s="181">
        <f t="shared" si="16"/>
        <v>8</v>
      </c>
      <c r="I140" s="62"/>
      <c r="J140" s="64">
        <f t="shared" si="17"/>
        <v>14157</v>
      </c>
      <c r="K140" s="64">
        <f t="shared" si="18"/>
        <v>0</v>
      </c>
      <c r="L140" s="64">
        <f t="shared" si="19"/>
        <v>7</v>
      </c>
      <c r="M140" s="62"/>
      <c r="N140" s="64">
        <f t="shared" si="20"/>
        <v>17352</v>
      </c>
      <c r="O140" s="64">
        <f t="shared" si="21"/>
        <v>0</v>
      </c>
      <c r="P140" s="64">
        <f t="shared" si="22"/>
        <v>9</v>
      </c>
      <c r="Q140" s="62"/>
      <c r="R140" s="64">
        <f t="shared" si="23"/>
        <v>3195</v>
      </c>
    </row>
    <row r="141" spans="1:18">
      <c r="A141" s="61">
        <v>428</v>
      </c>
      <c r="B141" s="223">
        <v>428035189</v>
      </c>
      <c r="C141" s="224" t="s">
        <v>531</v>
      </c>
      <c r="D141" s="223">
        <v>35</v>
      </c>
      <c r="E141" s="224" t="s">
        <v>12</v>
      </c>
      <c r="F141" s="223">
        <v>189</v>
      </c>
      <c r="G141" s="224" t="s">
        <v>25</v>
      </c>
      <c r="H141" s="181">
        <f t="shared" si="16"/>
        <v>1</v>
      </c>
      <c r="I141" s="62"/>
      <c r="J141" s="64">
        <f t="shared" si="17"/>
        <v>12184</v>
      </c>
      <c r="K141" s="64">
        <f t="shared" si="18"/>
        <v>0</v>
      </c>
      <c r="L141" s="64">
        <f t="shared" si="19"/>
        <v>1</v>
      </c>
      <c r="M141" s="62"/>
      <c r="N141" s="64">
        <f t="shared" si="20"/>
        <v>12440</v>
      </c>
      <c r="O141" s="64">
        <f t="shared" si="21"/>
        <v>0</v>
      </c>
      <c r="P141" s="64">
        <f t="shared" si="22"/>
        <v>0</v>
      </c>
      <c r="Q141" s="62"/>
      <c r="R141" s="64">
        <f t="shared" si="23"/>
        <v>256</v>
      </c>
    </row>
    <row r="142" spans="1:18">
      <c r="A142" s="61">
        <v>428</v>
      </c>
      <c r="B142" s="223">
        <v>428035220</v>
      </c>
      <c r="C142" s="224" t="s">
        <v>531</v>
      </c>
      <c r="D142" s="223">
        <v>35</v>
      </c>
      <c r="E142" s="224" t="s">
        <v>12</v>
      </c>
      <c r="F142" s="223">
        <v>220</v>
      </c>
      <c r="G142" s="224" t="s">
        <v>27</v>
      </c>
      <c r="H142" s="181">
        <f t="shared" si="16"/>
        <v>6</v>
      </c>
      <c r="I142" s="62"/>
      <c r="J142" s="64">
        <f t="shared" si="17"/>
        <v>15097</v>
      </c>
      <c r="K142" s="64">
        <f t="shared" si="18"/>
        <v>0</v>
      </c>
      <c r="L142" s="64">
        <f t="shared" si="19"/>
        <v>6</v>
      </c>
      <c r="M142" s="62"/>
      <c r="N142" s="64">
        <f t="shared" si="20"/>
        <v>15065</v>
      </c>
      <c r="O142" s="64">
        <f t="shared" si="21"/>
        <v>0</v>
      </c>
      <c r="P142" s="64">
        <f t="shared" si="22"/>
        <v>5</v>
      </c>
      <c r="Q142" s="62"/>
      <c r="R142" s="64">
        <f t="shared" si="23"/>
        <v>-32</v>
      </c>
    </row>
    <row r="143" spans="1:18">
      <c r="A143" s="61">
        <v>428</v>
      </c>
      <c r="B143" s="223">
        <v>428035243</v>
      </c>
      <c r="C143" s="224" t="s">
        <v>531</v>
      </c>
      <c r="D143" s="223">
        <v>35</v>
      </c>
      <c r="E143" s="224" t="s">
        <v>12</v>
      </c>
      <c r="F143" s="223">
        <v>243</v>
      </c>
      <c r="G143" s="224" t="s">
        <v>84</v>
      </c>
      <c r="H143" s="181">
        <f t="shared" si="16"/>
        <v>2</v>
      </c>
      <c r="I143" s="62"/>
      <c r="J143" s="64">
        <f t="shared" si="17"/>
        <v>14005</v>
      </c>
      <c r="K143" s="64">
        <f t="shared" si="18"/>
        <v>0</v>
      </c>
      <c r="L143" s="64">
        <f t="shared" si="19"/>
        <v>4</v>
      </c>
      <c r="M143" s="62"/>
      <c r="N143" s="64">
        <f t="shared" si="20"/>
        <v>11636</v>
      </c>
      <c r="O143" s="64">
        <f t="shared" si="21"/>
        <v>0</v>
      </c>
      <c r="P143" s="64">
        <f t="shared" si="22"/>
        <v>0</v>
      </c>
      <c r="Q143" s="62"/>
      <c r="R143" s="64">
        <f t="shared" si="23"/>
        <v>-2369</v>
      </c>
    </row>
    <row r="144" spans="1:18">
      <c r="A144" s="61">
        <v>428</v>
      </c>
      <c r="B144" s="223">
        <v>428035244</v>
      </c>
      <c r="C144" s="224" t="s">
        <v>531</v>
      </c>
      <c r="D144" s="223">
        <v>35</v>
      </c>
      <c r="E144" s="224" t="s">
        <v>12</v>
      </c>
      <c r="F144" s="223">
        <v>244</v>
      </c>
      <c r="G144" s="224" t="s">
        <v>28</v>
      </c>
      <c r="H144" s="181">
        <f t="shared" si="16"/>
        <v>29</v>
      </c>
      <c r="I144" s="62"/>
      <c r="J144" s="64">
        <f t="shared" si="17"/>
        <v>14328</v>
      </c>
      <c r="K144" s="64">
        <f t="shared" si="18"/>
        <v>0</v>
      </c>
      <c r="L144" s="64">
        <f t="shared" si="19"/>
        <v>16</v>
      </c>
      <c r="M144" s="62"/>
      <c r="N144" s="64">
        <f t="shared" si="20"/>
        <v>13586</v>
      </c>
      <c r="O144" s="64">
        <f t="shared" si="21"/>
        <v>1</v>
      </c>
      <c r="P144" s="64">
        <f t="shared" si="22"/>
        <v>9</v>
      </c>
      <c r="Q144" s="62"/>
      <c r="R144" s="64">
        <f t="shared" si="23"/>
        <v>-742</v>
      </c>
    </row>
    <row r="145" spans="1:18">
      <c r="A145" s="61">
        <v>428</v>
      </c>
      <c r="B145" s="223">
        <v>428035248</v>
      </c>
      <c r="C145" s="224" t="s">
        <v>531</v>
      </c>
      <c r="D145" s="223">
        <v>35</v>
      </c>
      <c r="E145" s="224" t="s">
        <v>12</v>
      </c>
      <c r="F145" s="223">
        <v>248</v>
      </c>
      <c r="G145" s="224" t="s">
        <v>19</v>
      </c>
      <c r="H145" s="181">
        <f t="shared" si="16"/>
        <v>41</v>
      </c>
      <c r="I145" s="62"/>
      <c r="J145" s="64">
        <f t="shared" si="17"/>
        <v>15027</v>
      </c>
      <c r="K145" s="64">
        <f t="shared" si="18"/>
        <v>5</v>
      </c>
      <c r="L145" s="64">
        <f t="shared" si="19"/>
        <v>20</v>
      </c>
      <c r="M145" s="62"/>
      <c r="N145" s="64">
        <f t="shared" si="20"/>
        <v>15204</v>
      </c>
      <c r="O145" s="64">
        <f t="shared" si="21"/>
        <v>3</v>
      </c>
      <c r="P145" s="64">
        <f t="shared" si="22"/>
        <v>17</v>
      </c>
      <c r="Q145" s="62"/>
      <c r="R145" s="64">
        <f t="shared" si="23"/>
        <v>177</v>
      </c>
    </row>
    <row r="146" spans="1:18">
      <c r="A146" s="61">
        <v>428</v>
      </c>
      <c r="B146" s="223">
        <v>428035251</v>
      </c>
      <c r="C146" s="224" t="s">
        <v>531</v>
      </c>
      <c r="D146" s="223">
        <v>35</v>
      </c>
      <c r="E146" s="224" t="s">
        <v>12</v>
      </c>
      <c r="F146" s="223">
        <v>251</v>
      </c>
      <c r="G146" s="224" t="s">
        <v>250</v>
      </c>
      <c r="H146" s="181">
        <f t="shared" si="16"/>
        <v>3</v>
      </c>
      <c r="I146" s="62"/>
      <c r="J146" s="64">
        <f t="shared" si="17"/>
        <v>13166.078201545979</v>
      </c>
      <c r="K146" s="64">
        <f t="shared" si="18"/>
        <v>0</v>
      </c>
      <c r="L146" s="64">
        <f t="shared" si="19"/>
        <v>0</v>
      </c>
      <c r="M146" s="62"/>
      <c r="N146" s="64">
        <f t="shared" si="20"/>
        <v>16652</v>
      </c>
      <c r="O146" s="64">
        <f t="shared" si="21"/>
        <v>0</v>
      </c>
      <c r="P146" s="64">
        <f t="shared" si="22"/>
        <v>2</v>
      </c>
      <c r="Q146" s="62"/>
      <c r="R146" s="64">
        <f t="shared" si="23"/>
        <v>3485.921798454021</v>
      </c>
    </row>
    <row r="147" spans="1:18">
      <c r="A147" s="61">
        <v>428</v>
      </c>
      <c r="B147" s="223">
        <v>428035262</v>
      </c>
      <c r="C147" s="224" t="s">
        <v>531</v>
      </c>
      <c r="D147" s="223">
        <v>35</v>
      </c>
      <c r="E147" s="224" t="s">
        <v>12</v>
      </c>
      <c r="F147" s="223">
        <v>262</v>
      </c>
      <c r="G147" s="224" t="s">
        <v>20</v>
      </c>
      <c r="H147" s="181">
        <f t="shared" si="16"/>
        <v>3</v>
      </c>
      <c r="I147" s="62"/>
      <c r="J147" s="64">
        <f t="shared" si="17"/>
        <v>13766</v>
      </c>
      <c r="K147" s="64">
        <f t="shared" si="18"/>
        <v>0</v>
      </c>
      <c r="L147" s="64">
        <f t="shared" si="19"/>
        <v>3</v>
      </c>
      <c r="M147" s="62"/>
      <c r="N147" s="64">
        <f t="shared" si="20"/>
        <v>16718</v>
      </c>
      <c r="O147" s="64">
        <f t="shared" si="21"/>
        <v>0</v>
      </c>
      <c r="P147" s="64">
        <f t="shared" si="22"/>
        <v>3</v>
      </c>
      <c r="Q147" s="62"/>
      <c r="R147" s="64">
        <f t="shared" si="23"/>
        <v>2952</v>
      </c>
    </row>
    <row r="148" spans="1:18">
      <c r="A148" s="61">
        <v>428</v>
      </c>
      <c r="B148" s="223">
        <v>428035285</v>
      </c>
      <c r="C148" s="224" t="s">
        <v>531</v>
      </c>
      <c r="D148" s="223">
        <v>35</v>
      </c>
      <c r="E148" s="224" t="s">
        <v>12</v>
      </c>
      <c r="F148" s="223">
        <v>285</v>
      </c>
      <c r="G148" s="224" t="s">
        <v>29</v>
      </c>
      <c r="H148" s="181">
        <f t="shared" si="16"/>
        <v>1</v>
      </c>
      <c r="I148" s="62"/>
      <c r="J148" s="64">
        <f t="shared" si="17"/>
        <v>16779</v>
      </c>
      <c r="K148" s="64">
        <f t="shared" si="18"/>
        <v>0</v>
      </c>
      <c r="L148" s="64">
        <f t="shared" si="19"/>
        <v>1</v>
      </c>
      <c r="M148" s="62"/>
      <c r="N148" s="64">
        <f t="shared" si="20"/>
        <v>12440</v>
      </c>
      <c r="O148" s="64">
        <f t="shared" si="21"/>
        <v>0</v>
      </c>
      <c r="P148" s="64">
        <f t="shared" si="22"/>
        <v>0</v>
      </c>
      <c r="Q148" s="62"/>
      <c r="R148" s="64">
        <f t="shared" si="23"/>
        <v>-4339</v>
      </c>
    </row>
    <row r="149" spans="1:18">
      <c r="A149" s="61">
        <v>428</v>
      </c>
      <c r="B149" s="223">
        <v>428035293</v>
      </c>
      <c r="C149" s="224" t="s">
        <v>531</v>
      </c>
      <c r="D149" s="223">
        <v>35</v>
      </c>
      <c r="E149" s="224" t="s">
        <v>12</v>
      </c>
      <c r="F149" s="223">
        <v>293</v>
      </c>
      <c r="G149" s="224" t="s">
        <v>177</v>
      </c>
      <c r="H149" s="181">
        <f t="shared" si="16"/>
        <v>4</v>
      </c>
      <c r="I149" s="62"/>
      <c r="J149" s="64">
        <f t="shared" si="17"/>
        <v>16084</v>
      </c>
      <c r="K149" s="64">
        <f t="shared" si="18"/>
        <v>0</v>
      </c>
      <c r="L149" s="64">
        <f t="shared" si="19"/>
        <v>4</v>
      </c>
      <c r="M149" s="62"/>
      <c r="N149" s="64">
        <f t="shared" si="20"/>
        <v>17436</v>
      </c>
      <c r="O149" s="64">
        <f t="shared" si="21"/>
        <v>0</v>
      </c>
      <c r="P149" s="64">
        <f t="shared" si="22"/>
        <v>4</v>
      </c>
      <c r="Q149" s="62"/>
      <c r="R149" s="64">
        <f t="shared" si="23"/>
        <v>1352</v>
      </c>
    </row>
    <row r="150" spans="1:18">
      <c r="A150" s="61">
        <v>428</v>
      </c>
      <c r="B150" s="223">
        <v>428035307</v>
      </c>
      <c r="C150" s="224" t="s">
        <v>531</v>
      </c>
      <c r="D150" s="223">
        <v>35</v>
      </c>
      <c r="E150" s="224" t="s">
        <v>12</v>
      </c>
      <c r="F150" s="223">
        <v>307</v>
      </c>
      <c r="G150" s="224" t="s">
        <v>178</v>
      </c>
      <c r="H150" s="181">
        <f t="shared" si="16"/>
        <v>3</v>
      </c>
      <c r="I150" s="62"/>
      <c r="J150" s="64">
        <f t="shared" si="17"/>
        <v>14394</v>
      </c>
      <c r="K150" s="64">
        <f t="shared" si="18"/>
        <v>0</v>
      </c>
      <c r="L150" s="64">
        <f t="shared" si="19"/>
        <v>3</v>
      </c>
      <c r="M150" s="62"/>
      <c r="N150" s="64">
        <f t="shared" si="20"/>
        <v>15206</v>
      </c>
      <c r="O150" s="64">
        <f t="shared" si="21"/>
        <v>0</v>
      </c>
      <c r="P150" s="64">
        <f t="shared" si="22"/>
        <v>3</v>
      </c>
      <c r="Q150" s="62"/>
      <c r="R150" s="64">
        <f t="shared" si="23"/>
        <v>812</v>
      </c>
    </row>
    <row r="151" spans="1:18">
      <c r="A151" s="61">
        <v>428</v>
      </c>
      <c r="B151" s="223">
        <v>428035308</v>
      </c>
      <c r="C151" s="224" t="s">
        <v>531</v>
      </c>
      <c r="D151" s="223">
        <v>35</v>
      </c>
      <c r="E151" s="224" t="s">
        <v>12</v>
      </c>
      <c r="F151" s="223">
        <v>308</v>
      </c>
      <c r="G151" s="224" t="s">
        <v>21</v>
      </c>
      <c r="H151" s="181">
        <f t="shared" si="16"/>
        <v>1</v>
      </c>
      <c r="I151" s="62"/>
      <c r="J151" s="64">
        <f t="shared" si="17"/>
        <v>14324.139689219766</v>
      </c>
      <c r="K151" s="64">
        <f t="shared" si="18"/>
        <v>0</v>
      </c>
      <c r="L151" s="64">
        <f t="shared" si="19"/>
        <v>0</v>
      </c>
      <c r="M151" s="62"/>
      <c r="N151" s="64">
        <f t="shared" si="20"/>
        <v>16453</v>
      </c>
      <c r="O151" s="64">
        <f t="shared" si="21"/>
        <v>0</v>
      </c>
      <c r="P151" s="64">
        <f t="shared" si="22"/>
        <v>1</v>
      </c>
      <c r="Q151" s="62"/>
      <c r="R151" s="64">
        <f t="shared" si="23"/>
        <v>2128.8603107802337</v>
      </c>
    </row>
    <row r="152" spans="1:18">
      <c r="A152" s="61">
        <v>428</v>
      </c>
      <c r="B152" s="223">
        <v>428035314</v>
      </c>
      <c r="C152" s="224" t="s">
        <v>531</v>
      </c>
      <c r="D152" s="223">
        <v>35</v>
      </c>
      <c r="E152" s="224" t="s">
        <v>12</v>
      </c>
      <c r="F152" s="223">
        <v>314</v>
      </c>
      <c r="G152" s="224" t="s">
        <v>30</v>
      </c>
      <c r="H152" s="181">
        <f t="shared" si="16"/>
        <v>3</v>
      </c>
      <c r="I152" s="62"/>
      <c r="J152" s="64">
        <f t="shared" si="17"/>
        <v>14646</v>
      </c>
      <c r="K152" s="64">
        <f t="shared" si="18"/>
        <v>0</v>
      </c>
      <c r="L152" s="64">
        <f t="shared" si="19"/>
        <v>1</v>
      </c>
      <c r="M152" s="62"/>
      <c r="N152" s="64">
        <f t="shared" si="20"/>
        <v>13847</v>
      </c>
      <c r="O152" s="64">
        <f t="shared" si="21"/>
        <v>0</v>
      </c>
      <c r="P152" s="64">
        <f t="shared" si="22"/>
        <v>2</v>
      </c>
      <c r="Q152" s="62"/>
      <c r="R152" s="64">
        <f t="shared" si="23"/>
        <v>-799</v>
      </c>
    </row>
    <row r="153" spans="1:18">
      <c r="A153" s="61">
        <v>428</v>
      </c>
      <c r="B153" s="223">
        <v>428035336</v>
      </c>
      <c r="C153" s="224" t="s">
        <v>531</v>
      </c>
      <c r="D153" s="223">
        <v>35</v>
      </c>
      <c r="E153" s="224" t="s">
        <v>12</v>
      </c>
      <c r="F153" s="223">
        <v>336</v>
      </c>
      <c r="G153" s="224" t="s">
        <v>31</v>
      </c>
      <c r="H153" s="181">
        <f t="shared" si="16"/>
        <v>3</v>
      </c>
      <c r="I153" s="62"/>
      <c r="J153" s="64">
        <f t="shared" si="17"/>
        <v>10037</v>
      </c>
      <c r="K153" s="64">
        <f t="shared" si="18"/>
        <v>0</v>
      </c>
      <c r="L153" s="64">
        <f t="shared" si="19"/>
        <v>0</v>
      </c>
      <c r="M153" s="62"/>
      <c r="N153" s="64">
        <f t="shared" si="20"/>
        <v>10699</v>
      </c>
      <c r="O153" s="64">
        <f t="shared" si="21"/>
        <v>0</v>
      </c>
      <c r="P153" s="64">
        <f t="shared" si="22"/>
        <v>0</v>
      </c>
      <c r="Q153" s="62"/>
      <c r="R153" s="64">
        <f t="shared" si="23"/>
        <v>662</v>
      </c>
    </row>
    <row r="154" spans="1:18">
      <c r="A154" s="61">
        <v>428</v>
      </c>
      <c r="B154" s="223">
        <v>428035346</v>
      </c>
      <c r="C154" s="224" t="s">
        <v>531</v>
      </c>
      <c r="D154" s="223">
        <v>35</v>
      </c>
      <c r="E154" s="224" t="s">
        <v>12</v>
      </c>
      <c r="F154" s="223">
        <v>346</v>
      </c>
      <c r="G154" s="224" t="s">
        <v>22</v>
      </c>
      <c r="H154" s="181">
        <f t="shared" si="16"/>
        <v>8</v>
      </c>
      <c r="I154" s="62"/>
      <c r="J154" s="64">
        <f t="shared" si="17"/>
        <v>12353</v>
      </c>
      <c r="K154" s="64">
        <f t="shared" si="18"/>
        <v>1</v>
      </c>
      <c r="L154" s="64">
        <f t="shared" si="19"/>
        <v>3</v>
      </c>
      <c r="M154" s="62"/>
      <c r="N154" s="64">
        <f t="shared" si="20"/>
        <v>14480</v>
      </c>
      <c r="O154" s="64">
        <f t="shared" si="21"/>
        <v>2</v>
      </c>
      <c r="P154" s="64">
        <f t="shared" si="22"/>
        <v>4</v>
      </c>
      <c r="Q154" s="62"/>
      <c r="R154" s="64">
        <f t="shared" si="23"/>
        <v>2127</v>
      </c>
    </row>
    <row r="155" spans="1:18">
      <c r="A155" s="61">
        <v>428</v>
      </c>
      <c r="B155" s="223">
        <v>428035347</v>
      </c>
      <c r="C155" s="224" t="s">
        <v>531</v>
      </c>
      <c r="D155" s="223">
        <v>35</v>
      </c>
      <c r="E155" s="224" t="s">
        <v>12</v>
      </c>
      <c r="F155" s="223">
        <v>347</v>
      </c>
      <c r="G155" s="224" t="s">
        <v>86</v>
      </c>
      <c r="H155" s="181">
        <f t="shared" si="16"/>
        <v>1</v>
      </c>
      <c r="I155" s="62"/>
      <c r="J155" s="64">
        <f t="shared" si="17"/>
        <v>12513.419490401462</v>
      </c>
      <c r="K155" s="64">
        <f t="shared" si="18"/>
        <v>0</v>
      </c>
      <c r="L155" s="64">
        <f t="shared" si="19"/>
        <v>0</v>
      </c>
      <c r="M155" s="62"/>
      <c r="N155" s="64">
        <f t="shared" si="20"/>
        <v>13868.737558117326</v>
      </c>
      <c r="O155" s="64">
        <f t="shared" si="21"/>
        <v>0</v>
      </c>
      <c r="P155" s="64">
        <f t="shared" si="22"/>
        <v>0</v>
      </c>
      <c r="Q155" s="62"/>
      <c r="R155" s="64">
        <f t="shared" si="23"/>
        <v>1355.3180677158634</v>
      </c>
    </row>
    <row r="156" spans="1:18">
      <c r="A156" s="61">
        <v>428</v>
      </c>
      <c r="B156" s="223">
        <v>428035350</v>
      </c>
      <c r="C156" s="224" t="s">
        <v>531</v>
      </c>
      <c r="D156" s="223">
        <v>35</v>
      </c>
      <c r="E156" s="224" t="s">
        <v>12</v>
      </c>
      <c r="F156" s="223">
        <v>350</v>
      </c>
      <c r="G156" s="224" t="s">
        <v>180</v>
      </c>
      <c r="H156" s="181">
        <f t="shared" si="16"/>
        <v>1</v>
      </c>
      <c r="I156" s="62"/>
      <c r="J156" s="64">
        <f t="shared" si="17"/>
        <v>10582.617802238443</v>
      </c>
      <c r="K156" s="64">
        <f t="shared" si="18"/>
        <v>0</v>
      </c>
      <c r="L156" s="64">
        <f t="shared" si="19"/>
        <v>0</v>
      </c>
      <c r="M156" s="62"/>
      <c r="N156" s="64">
        <f t="shared" si="20"/>
        <v>15353</v>
      </c>
      <c r="O156" s="64">
        <f t="shared" si="21"/>
        <v>0</v>
      </c>
      <c r="P156" s="64">
        <f t="shared" si="22"/>
        <v>1</v>
      </c>
      <c r="Q156" s="62"/>
      <c r="R156" s="64">
        <f t="shared" si="23"/>
        <v>4770.3821977615571</v>
      </c>
    </row>
    <row r="157" spans="1:18">
      <c r="A157" s="61">
        <v>429</v>
      </c>
      <c r="B157" s="223">
        <v>429163030</v>
      </c>
      <c r="C157" s="224" t="s">
        <v>97</v>
      </c>
      <c r="D157" s="223">
        <v>163</v>
      </c>
      <c r="E157" s="224" t="s">
        <v>17</v>
      </c>
      <c r="F157" s="223">
        <v>30</v>
      </c>
      <c r="G157" s="224" t="s">
        <v>98</v>
      </c>
      <c r="H157" s="181">
        <f t="shared" si="16"/>
        <v>2</v>
      </c>
      <c r="I157" s="62"/>
      <c r="J157" s="64">
        <f t="shared" si="17"/>
        <v>14583</v>
      </c>
      <c r="K157" s="64">
        <f t="shared" si="18"/>
        <v>0</v>
      </c>
      <c r="L157" s="64">
        <f t="shared" si="19"/>
        <v>2</v>
      </c>
      <c r="M157" s="62"/>
      <c r="N157" s="64">
        <f t="shared" si="20"/>
        <v>16668</v>
      </c>
      <c r="O157" s="64">
        <f t="shared" si="21"/>
        <v>0</v>
      </c>
      <c r="P157" s="64">
        <f t="shared" si="22"/>
        <v>2</v>
      </c>
      <c r="Q157" s="62"/>
      <c r="R157" s="64">
        <f t="shared" si="23"/>
        <v>2085</v>
      </c>
    </row>
    <row r="158" spans="1:18">
      <c r="A158" s="61">
        <v>429</v>
      </c>
      <c r="B158" s="223">
        <v>429163035</v>
      </c>
      <c r="C158" s="224" t="s">
        <v>97</v>
      </c>
      <c r="D158" s="223">
        <v>163</v>
      </c>
      <c r="E158" s="224" t="s">
        <v>17</v>
      </c>
      <c r="F158" s="223">
        <v>35</v>
      </c>
      <c r="G158" s="224" t="s">
        <v>12</v>
      </c>
      <c r="H158" s="181">
        <f t="shared" si="16"/>
        <v>2</v>
      </c>
      <c r="I158" s="62"/>
      <c r="J158" s="64">
        <f t="shared" si="17"/>
        <v>16125.467753185127</v>
      </c>
      <c r="K158" s="64">
        <f t="shared" si="18"/>
        <v>0</v>
      </c>
      <c r="L158" s="64">
        <f t="shared" si="19"/>
        <v>0</v>
      </c>
      <c r="M158" s="62"/>
      <c r="N158" s="64">
        <f t="shared" si="20"/>
        <v>10683</v>
      </c>
      <c r="O158" s="64">
        <f t="shared" si="21"/>
        <v>0</v>
      </c>
      <c r="P158" s="64">
        <f t="shared" si="22"/>
        <v>0</v>
      </c>
      <c r="Q158" s="62"/>
      <c r="R158" s="64">
        <f t="shared" si="23"/>
        <v>-5442.4677531851266</v>
      </c>
    </row>
    <row r="159" spans="1:18">
      <c r="A159" s="61">
        <v>429</v>
      </c>
      <c r="B159" s="223">
        <v>429163049</v>
      </c>
      <c r="C159" s="224" t="s">
        <v>97</v>
      </c>
      <c r="D159" s="223">
        <v>163</v>
      </c>
      <c r="E159" s="224" t="s">
        <v>17</v>
      </c>
      <c r="F159" s="223">
        <v>49</v>
      </c>
      <c r="G159" s="224" t="s">
        <v>76</v>
      </c>
      <c r="H159" s="181">
        <f t="shared" si="16"/>
        <v>1</v>
      </c>
      <c r="I159" s="62"/>
      <c r="J159" s="64">
        <f t="shared" si="17"/>
        <v>15838</v>
      </c>
      <c r="K159" s="64">
        <f t="shared" si="18"/>
        <v>0</v>
      </c>
      <c r="L159" s="64">
        <f t="shared" si="19"/>
        <v>1</v>
      </c>
      <c r="M159" s="62"/>
      <c r="N159" s="64">
        <f t="shared" si="20"/>
        <v>16930</v>
      </c>
      <c r="O159" s="64">
        <f t="shared" si="21"/>
        <v>0</v>
      </c>
      <c r="P159" s="64">
        <f t="shared" si="22"/>
        <v>1</v>
      </c>
      <c r="Q159" s="62"/>
      <c r="R159" s="64">
        <f t="shared" si="23"/>
        <v>1092</v>
      </c>
    </row>
    <row r="160" spans="1:18">
      <c r="A160" s="61">
        <v>429</v>
      </c>
      <c r="B160" s="223">
        <v>429163057</v>
      </c>
      <c r="C160" s="224" t="s">
        <v>97</v>
      </c>
      <c r="D160" s="223">
        <v>163</v>
      </c>
      <c r="E160" s="224" t="s">
        <v>17</v>
      </c>
      <c r="F160" s="223">
        <v>57</v>
      </c>
      <c r="G160" s="224" t="s">
        <v>14</v>
      </c>
      <c r="H160" s="181">
        <f t="shared" si="16"/>
        <v>2</v>
      </c>
      <c r="I160" s="62"/>
      <c r="J160" s="64">
        <f t="shared" si="17"/>
        <v>17578</v>
      </c>
      <c r="K160" s="64">
        <f t="shared" si="18"/>
        <v>1</v>
      </c>
      <c r="L160" s="64">
        <f t="shared" si="19"/>
        <v>2</v>
      </c>
      <c r="M160" s="62"/>
      <c r="N160" s="64">
        <f t="shared" si="20"/>
        <v>19346</v>
      </c>
      <c r="O160" s="64">
        <f t="shared" si="21"/>
        <v>1</v>
      </c>
      <c r="P160" s="64">
        <f t="shared" si="22"/>
        <v>2</v>
      </c>
      <c r="Q160" s="62"/>
      <c r="R160" s="64">
        <f t="shared" si="23"/>
        <v>1768</v>
      </c>
    </row>
    <row r="161" spans="1:18">
      <c r="A161" s="61">
        <v>429</v>
      </c>
      <c r="B161" s="223">
        <v>429163071</v>
      </c>
      <c r="C161" s="224" t="s">
        <v>97</v>
      </c>
      <c r="D161" s="223">
        <v>163</v>
      </c>
      <c r="E161" s="224" t="s">
        <v>17</v>
      </c>
      <c r="F161" s="223">
        <v>71</v>
      </c>
      <c r="G161" s="224" t="s">
        <v>225</v>
      </c>
      <c r="H161" s="181">
        <f t="shared" si="16"/>
        <v>2</v>
      </c>
      <c r="I161" s="62"/>
      <c r="J161" s="64">
        <f t="shared" si="17"/>
        <v>13631</v>
      </c>
      <c r="K161" s="64">
        <f t="shared" si="18"/>
        <v>0</v>
      </c>
      <c r="L161" s="64">
        <f t="shared" si="19"/>
        <v>1</v>
      </c>
      <c r="M161" s="62"/>
      <c r="N161" s="64">
        <f t="shared" si="20"/>
        <v>16022</v>
      </c>
      <c r="O161" s="64">
        <f t="shared" si="21"/>
        <v>0</v>
      </c>
      <c r="P161" s="64">
        <f t="shared" si="22"/>
        <v>2</v>
      </c>
      <c r="Q161" s="62"/>
      <c r="R161" s="64">
        <f t="shared" si="23"/>
        <v>2391</v>
      </c>
    </row>
    <row r="162" spans="1:18">
      <c r="A162" s="61">
        <v>429</v>
      </c>
      <c r="B162" s="223">
        <v>429163128</v>
      </c>
      <c r="C162" s="224" t="s">
        <v>97</v>
      </c>
      <c r="D162" s="223">
        <v>163</v>
      </c>
      <c r="E162" s="224" t="s">
        <v>17</v>
      </c>
      <c r="F162" s="223">
        <v>128</v>
      </c>
      <c r="G162" s="224" t="s">
        <v>128</v>
      </c>
      <c r="H162" s="181">
        <f t="shared" si="16"/>
        <v>2</v>
      </c>
      <c r="I162" s="62"/>
      <c r="J162" s="64">
        <f t="shared" si="17"/>
        <v>14469</v>
      </c>
      <c r="K162" s="64">
        <f t="shared" si="18"/>
        <v>0</v>
      </c>
      <c r="L162" s="64">
        <f t="shared" si="19"/>
        <v>2</v>
      </c>
      <c r="M162" s="62"/>
      <c r="N162" s="64">
        <f t="shared" si="20"/>
        <v>17054</v>
      </c>
      <c r="O162" s="64">
        <f t="shared" si="21"/>
        <v>1</v>
      </c>
      <c r="P162" s="64">
        <f t="shared" si="22"/>
        <v>2</v>
      </c>
      <c r="Q162" s="62"/>
      <c r="R162" s="64">
        <f t="shared" si="23"/>
        <v>2585</v>
      </c>
    </row>
    <row r="163" spans="1:18">
      <c r="A163" s="61">
        <v>429</v>
      </c>
      <c r="B163" s="223">
        <v>429163163</v>
      </c>
      <c r="C163" s="224" t="s">
        <v>97</v>
      </c>
      <c r="D163" s="223">
        <v>163</v>
      </c>
      <c r="E163" s="224" t="s">
        <v>17</v>
      </c>
      <c r="F163" s="223">
        <v>163</v>
      </c>
      <c r="G163" s="224" t="s">
        <v>17</v>
      </c>
      <c r="H163" s="181">
        <f t="shared" si="16"/>
        <v>1518</v>
      </c>
      <c r="I163" s="62"/>
      <c r="J163" s="64">
        <f t="shared" si="17"/>
        <v>14783</v>
      </c>
      <c r="K163" s="64">
        <f t="shared" si="18"/>
        <v>190</v>
      </c>
      <c r="L163" s="64">
        <f t="shared" si="19"/>
        <v>1297</v>
      </c>
      <c r="M163" s="62"/>
      <c r="N163" s="64">
        <f t="shared" si="20"/>
        <v>15458</v>
      </c>
      <c r="O163" s="64">
        <f t="shared" si="21"/>
        <v>210</v>
      </c>
      <c r="P163" s="64">
        <f t="shared" si="22"/>
        <v>1168</v>
      </c>
      <c r="Q163" s="62"/>
      <c r="R163" s="64">
        <f t="shared" si="23"/>
        <v>675</v>
      </c>
    </row>
    <row r="164" spans="1:18">
      <c r="A164" s="61">
        <v>429</v>
      </c>
      <c r="B164" s="223">
        <v>429163165</v>
      </c>
      <c r="C164" s="224" t="s">
        <v>97</v>
      </c>
      <c r="D164" s="223">
        <v>163</v>
      </c>
      <c r="E164" s="224" t="s">
        <v>17</v>
      </c>
      <c r="F164" s="223">
        <v>165</v>
      </c>
      <c r="G164" s="224" t="s">
        <v>18</v>
      </c>
      <c r="H164" s="181">
        <f t="shared" si="16"/>
        <v>1</v>
      </c>
      <c r="I164" s="62"/>
      <c r="J164" s="64">
        <f t="shared" si="17"/>
        <v>15464</v>
      </c>
      <c r="K164" s="64">
        <f t="shared" si="18"/>
        <v>0</v>
      </c>
      <c r="L164" s="64">
        <f t="shared" si="19"/>
        <v>2</v>
      </c>
      <c r="M164" s="62"/>
      <c r="N164" s="64">
        <f t="shared" si="20"/>
        <v>15957</v>
      </c>
      <c r="O164" s="64">
        <f t="shared" si="21"/>
        <v>0</v>
      </c>
      <c r="P164" s="64">
        <f t="shared" si="22"/>
        <v>1</v>
      </c>
      <c r="Q164" s="62"/>
      <c r="R164" s="64">
        <f t="shared" si="23"/>
        <v>493</v>
      </c>
    </row>
    <row r="165" spans="1:18">
      <c r="A165" s="61">
        <v>429</v>
      </c>
      <c r="B165" s="223">
        <v>429163168</v>
      </c>
      <c r="C165" s="224" t="s">
        <v>97</v>
      </c>
      <c r="D165" s="223">
        <v>163</v>
      </c>
      <c r="E165" s="224" t="s">
        <v>17</v>
      </c>
      <c r="F165" s="223">
        <v>168</v>
      </c>
      <c r="G165" s="224" t="s">
        <v>100</v>
      </c>
      <c r="H165" s="181">
        <f t="shared" si="16"/>
        <v>2</v>
      </c>
      <c r="I165" s="62"/>
      <c r="J165" s="64">
        <f t="shared" si="17"/>
        <v>11023</v>
      </c>
      <c r="K165" s="64">
        <f t="shared" si="18"/>
        <v>0</v>
      </c>
      <c r="L165" s="64">
        <f t="shared" si="19"/>
        <v>0</v>
      </c>
      <c r="M165" s="62"/>
      <c r="N165" s="64">
        <f t="shared" si="20"/>
        <v>12959</v>
      </c>
      <c r="O165" s="64">
        <f t="shared" si="21"/>
        <v>0</v>
      </c>
      <c r="P165" s="64">
        <f t="shared" si="22"/>
        <v>1</v>
      </c>
      <c r="Q165" s="62"/>
      <c r="R165" s="64">
        <f t="shared" si="23"/>
        <v>1936</v>
      </c>
    </row>
    <row r="166" spans="1:18">
      <c r="A166" s="61">
        <v>429</v>
      </c>
      <c r="B166" s="223">
        <v>429163229</v>
      </c>
      <c r="C166" s="224" t="s">
        <v>97</v>
      </c>
      <c r="D166" s="223">
        <v>163</v>
      </c>
      <c r="E166" s="224" t="s">
        <v>17</v>
      </c>
      <c r="F166" s="223">
        <v>229</v>
      </c>
      <c r="G166" s="224" t="s">
        <v>101</v>
      </c>
      <c r="H166" s="181">
        <f t="shared" si="16"/>
        <v>10</v>
      </c>
      <c r="I166" s="62"/>
      <c r="J166" s="64">
        <f t="shared" si="17"/>
        <v>14117</v>
      </c>
      <c r="K166" s="64">
        <f t="shared" si="18"/>
        <v>0</v>
      </c>
      <c r="L166" s="64">
        <f t="shared" si="19"/>
        <v>11</v>
      </c>
      <c r="M166" s="62"/>
      <c r="N166" s="64">
        <f t="shared" si="20"/>
        <v>15540</v>
      </c>
      <c r="O166" s="64">
        <f t="shared" si="21"/>
        <v>0</v>
      </c>
      <c r="P166" s="64">
        <f t="shared" si="22"/>
        <v>11</v>
      </c>
      <c r="Q166" s="62"/>
      <c r="R166" s="64">
        <f t="shared" si="23"/>
        <v>1423</v>
      </c>
    </row>
    <row r="167" spans="1:18">
      <c r="A167" s="61">
        <v>429</v>
      </c>
      <c r="B167" s="223">
        <v>429163246</v>
      </c>
      <c r="C167" s="224" t="s">
        <v>97</v>
      </c>
      <c r="D167" s="223">
        <v>163</v>
      </c>
      <c r="E167" s="224" t="s">
        <v>17</v>
      </c>
      <c r="F167" s="223">
        <v>246</v>
      </c>
      <c r="G167" s="224" t="s">
        <v>227</v>
      </c>
      <c r="H167" s="181">
        <f t="shared" si="16"/>
        <v>1</v>
      </c>
      <c r="I167" s="62"/>
      <c r="J167" s="64">
        <f t="shared" si="17"/>
        <v>11023.210257043025</v>
      </c>
      <c r="K167" s="64">
        <f t="shared" si="18"/>
        <v>0</v>
      </c>
      <c r="L167" s="64">
        <f t="shared" si="19"/>
        <v>0</v>
      </c>
      <c r="M167" s="62"/>
      <c r="N167" s="64">
        <f t="shared" si="20"/>
        <v>11611</v>
      </c>
      <c r="O167" s="64">
        <f t="shared" si="21"/>
        <v>0</v>
      </c>
      <c r="P167" s="64">
        <f t="shared" si="22"/>
        <v>0</v>
      </c>
      <c r="Q167" s="62"/>
      <c r="R167" s="64">
        <f t="shared" si="23"/>
        <v>587.78974295697481</v>
      </c>
    </row>
    <row r="168" spans="1:18">
      <c r="A168" s="61">
        <v>429</v>
      </c>
      <c r="B168" s="223">
        <v>429163248</v>
      </c>
      <c r="C168" s="224" t="s">
        <v>97</v>
      </c>
      <c r="D168" s="223">
        <v>163</v>
      </c>
      <c r="E168" s="224" t="s">
        <v>17</v>
      </c>
      <c r="F168" s="223">
        <v>248</v>
      </c>
      <c r="G168" s="224" t="s">
        <v>19</v>
      </c>
      <c r="H168" s="181">
        <f t="shared" si="16"/>
        <v>4</v>
      </c>
      <c r="I168" s="62"/>
      <c r="J168" s="64">
        <f t="shared" si="17"/>
        <v>13364</v>
      </c>
      <c r="K168" s="64">
        <f t="shared" si="18"/>
        <v>0</v>
      </c>
      <c r="L168" s="64">
        <f t="shared" si="19"/>
        <v>3</v>
      </c>
      <c r="M168" s="62"/>
      <c r="N168" s="64">
        <f t="shared" si="20"/>
        <v>17272</v>
      </c>
      <c r="O168" s="64">
        <f t="shared" si="21"/>
        <v>0</v>
      </c>
      <c r="P168" s="64">
        <f t="shared" si="22"/>
        <v>3</v>
      </c>
      <c r="Q168" s="62"/>
      <c r="R168" s="64">
        <f t="shared" si="23"/>
        <v>3908</v>
      </c>
    </row>
    <row r="169" spans="1:18">
      <c r="A169" s="61">
        <v>429</v>
      </c>
      <c r="B169" s="223">
        <v>429163258</v>
      </c>
      <c r="C169" s="224" t="s">
        <v>97</v>
      </c>
      <c r="D169" s="223">
        <v>163</v>
      </c>
      <c r="E169" s="224" t="s">
        <v>17</v>
      </c>
      <c r="F169" s="223">
        <v>258</v>
      </c>
      <c r="G169" s="224" t="s">
        <v>102</v>
      </c>
      <c r="H169" s="181">
        <f t="shared" si="16"/>
        <v>23</v>
      </c>
      <c r="I169" s="62"/>
      <c r="J169" s="64">
        <f t="shared" si="17"/>
        <v>13427</v>
      </c>
      <c r="K169" s="64">
        <f t="shared" si="18"/>
        <v>1</v>
      </c>
      <c r="L169" s="64">
        <f t="shared" si="19"/>
        <v>13</v>
      </c>
      <c r="M169" s="62"/>
      <c r="N169" s="64">
        <f t="shared" si="20"/>
        <v>14457</v>
      </c>
      <c r="O169" s="64">
        <f t="shared" si="21"/>
        <v>2</v>
      </c>
      <c r="P169" s="64">
        <f t="shared" si="22"/>
        <v>13</v>
      </c>
      <c r="Q169" s="62"/>
      <c r="R169" s="64">
        <f t="shared" si="23"/>
        <v>1030</v>
      </c>
    </row>
    <row r="170" spans="1:18">
      <c r="A170" s="61">
        <v>429</v>
      </c>
      <c r="B170" s="223">
        <v>429163262</v>
      </c>
      <c r="C170" s="224" t="s">
        <v>97</v>
      </c>
      <c r="D170" s="223">
        <v>163</v>
      </c>
      <c r="E170" s="224" t="s">
        <v>17</v>
      </c>
      <c r="F170" s="223">
        <v>262</v>
      </c>
      <c r="G170" s="224" t="s">
        <v>20</v>
      </c>
      <c r="H170" s="181">
        <f t="shared" si="16"/>
        <v>10</v>
      </c>
      <c r="I170" s="62"/>
      <c r="J170" s="64">
        <f t="shared" si="17"/>
        <v>14760</v>
      </c>
      <c r="K170" s="64">
        <f t="shared" si="18"/>
        <v>0</v>
      </c>
      <c r="L170" s="64">
        <f t="shared" si="19"/>
        <v>2</v>
      </c>
      <c r="M170" s="62"/>
      <c r="N170" s="64">
        <f t="shared" si="20"/>
        <v>16227</v>
      </c>
      <c r="O170" s="64">
        <f t="shared" si="21"/>
        <v>0</v>
      </c>
      <c r="P170" s="64">
        <f t="shared" si="22"/>
        <v>7</v>
      </c>
      <c r="Q170" s="62"/>
      <c r="R170" s="64">
        <f t="shared" si="23"/>
        <v>1467</v>
      </c>
    </row>
    <row r="171" spans="1:18">
      <c r="A171" s="61">
        <v>429</v>
      </c>
      <c r="B171" s="223">
        <v>429163291</v>
      </c>
      <c r="C171" s="224" t="s">
        <v>97</v>
      </c>
      <c r="D171" s="223">
        <v>163</v>
      </c>
      <c r="E171" s="224" t="s">
        <v>17</v>
      </c>
      <c r="F171" s="223">
        <v>291</v>
      </c>
      <c r="G171" s="224" t="s">
        <v>103</v>
      </c>
      <c r="H171" s="181">
        <f t="shared" si="16"/>
        <v>4</v>
      </c>
      <c r="I171" s="62"/>
      <c r="J171" s="64">
        <f t="shared" si="17"/>
        <v>14543</v>
      </c>
      <c r="K171" s="64">
        <f t="shared" si="18"/>
        <v>2</v>
      </c>
      <c r="L171" s="64">
        <f t="shared" si="19"/>
        <v>3</v>
      </c>
      <c r="M171" s="62"/>
      <c r="N171" s="64">
        <f t="shared" si="20"/>
        <v>14809</v>
      </c>
      <c r="O171" s="64">
        <f t="shared" si="21"/>
        <v>1</v>
      </c>
      <c r="P171" s="64">
        <f t="shared" si="22"/>
        <v>3</v>
      </c>
      <c r="Q171" s="62"/>
      <c r="R171" s="64">
        <f t="shared" si="23"/>
        <v>266</v>
      </c>
    </row>
    <row r="172" spans="1:18">
      <c r="A172" s="61">
        <v>429</v>
      </c>
      <c r="B172" s="223">
        <v>429163347</v>
      </c>
      <c r="C172" s="224" t="s">
        <v>97</v>
      </c>
      <c r="D172" s="223">
        <v>163</v>
      </c>
      <c r="E172" s="224" t="s">
        <v>17</v>
      </c>
      <c r="F172" s="223">
        <v>347</v>
      </c>
      <c r="G172" s="224" t="s">
        <v>86</v>
      </c>
      <c r="H172" s="181">
        <f t="shared" si="16"/>
        <v>2</v>
      </c>
      <c r="I172" s="62"/>
      <c r="J172" s="64">
        <f t="shared" si="17"/>
        <v>9220</v>
      </c>
      <c r="K172" s="64">
        <f t="shared" si="18"/>
        <v>0</v>
      </c>
      <c r="L172" s="64">
        <f t="shared" si="19"/>
        <v>0</v>
      </c>
      <c r="M172" s="62"/>
      <c r="N172" s="64">
        <f t="shared" si="20"/>
        <v>10683</v>
      </c>
      <c r="O172" s="64">
        <f t="shared" si="21"/>
        <v>0</v>
      </c>
      <c r="P172" s="64">
        <f t="shared" si="22"/>
        <v>0</v>
      </c>
      <c r="Q172" s="62"/>
      <c r="R172" s="64">
        <f t="shared" si="23"/>
        <v>1463</v>
      </c>
    </row>
    <row r="173" spans="1:18">
      <c r="A173" s="61">
        <v>430</v>
      </c>
      <c r="B173" s="223">
        <v>430170025</v>
      </c>
      <c r="C173" s="224" t="s">
        <v>105</v>
      </c>
      <c r="D173" s="223">
        <v>170</v>
      </c>
      <c r="E173" s="224" t="s">
        <v>67</v>
      </c>
      <c r="F173" s="223">
        <v>25</v>
      </c>
      <c r="G173" s="224" t="s">
        <v>184</v>
      </c>
      <c r="H173" s="181">
        <f t="shared" si="16"/>
        <v>2</v>
      </c>
      <c r="I173" s="62"/>
      <c r="J173" s="64">
        <f t="shared" si="17"/>
        <v>10676</v>
      </c>
      <c r="K173" s="64">
        <f t="shared" si="18"/>
        <v>0</v>
      </c>
      <c r="L173" s="64">
        <f t="shared" si="19"/>
        <v>0</v>
      </c>
      <c r="M173" s="62"/>
      <c r="N173" s="64">
        <f t="shared" si="20"/>
        <v>11363</v>
      </c>
      <c r="O173" s="64">
        <f t="shared" si="21"/>
        <v>0</v>
      </c>
      <c r="P173" s="64">
        <f t="shared" si="22"/>
        <v>0</v>
      </c>
      <c r="Q173" s="62"/>
      <c r="R173" s="64">
        <f t="shared" si="23"/>
        <v>687</v>
      </c>
    </row>
    <row r="174" spans="1:18">
      <c r="A174" s="61">
        <v>430</v>
      </c>
      <c r="B174" s="223">
        <v>430170064</v>
      </c>
      <c r="C174" s="224" t="s">
        <v>105</v>
      </c>
      <c r="D174" s="223">
        <v>170</v>
      </c>
      <c r="E174" s="224" t="s">
        <v>67</v>
      </c>
      <c r="F174" s="223">
        <v>64</v>
      </c>
      <c r="G174" s="224" t="s">
        <v>107</v>
      </c>
      <c r="H174" s="181">
        <f t="shared" si="16"/>
        <v>84</v>
      </c>
      <c r="I174" s="62"/>
      <c r="J174" s="64">
        <f t="shared" si="17"/>
        <v>11136</v>
      </c>
      <c r="K174" s="64">
        <f t="shared" si="18"/>
        <v>2</v>
      </c>
      <c r="L174" s="64">
        <f t="shared" si="19"/>
        <v>13</v>
      </c>
      <c r="M174" s="62"/>
      <c r="N174" s="64">
        <f t="shared" si="20"/>
        <v>12712</v>
      </c>
      <c r="O174" s="64">
        <f t="shared" si="21"/>
        <v>4</v>
      </c>
      <c r="P174" s="64">
        <f t="shared" si="22"/>
        <v>24</v>
      </c>
      <c r="Q174" s="62"/>
      <c r="R174" s="64">
        <f t="shared" si="23"/>
        <v>1576</v>
      </c>
    </row>
    <row r="175" spans="1:18">
      <c r="A175" s="61">
        <v>430</v>
      </c>
      <c r="B175" s="223">
        <v>430170100</v>
      </c>
      <c r="C175" s="224" t="s">
        <v>105</v>
      </c>
      <c r="D175" s="223">
        <v>170</v>
      </c>
      <c r="E175" s="224" t="s">
        <v>67</v>
      </c>
      <c r="F175" s="223">
        <v>100</v>
      </c>
      <c r="G175" s="224" t="s">
        <v>60</v>
      </c>
      <c r="H175" s="181">
        <f t="shared" si="16"/>
        <v>11</v>
      </c>
      <c r="I175" s="62"/>
      <c r="J175" s="64">
        <f t="shared" si="17"/>
        <v>11250</v>
      </c>
      <c r="K175" s="64">
        <f t="shared" si="18"/>
        <v>0</v>
      </c>
      <c r="L175" s="64">
        <f t="shared" si="19"/>
        <v>1</v>
      </c>
      <c r="M175" s="62"/>
      <c r="N175" s="64">
        <f t="shared" si="20"/>
        <v>11205</v>
      </c>
      <c r="O175" s="64">
        <f t="shared" si="21"/>
        <v>0</v>
      </c>
      <c r="P175" s="64">
        <f t="shared" si="22"/>
        <v>0</v>
      </c>
      <c r="Q175" s="62"/>
      <c r="R175" s="64">
        <f t="shared" si="23"/>
        <v>-45</v>
      </c>
    </row>
    <row r="176" spans="1:18">
      <c r="A176" s="61">
        <v>430</v>
      </c>
      <c r="B176" s="223">
        <v>430170101</v>
      </c>
      <c r="C176" s="224" t="s">
        <v>105</v>
      </c>
      <c r="D176" s="223">
        <v>170</v>
      </c>
      <c r="E176" s="224" t="s">
        <v>67</v>
      </c>
      <c r="F176" s="223">
        <v>101</v>
      </c>
      <c r="G176" s="224" t="s">
        <v>108</v>
      </c>
      <c r="H176" s="181">
        <f t="shared" si="16"/>
        <v>2</v>
      </c>
      <c r="I176" s="62"/>
      <c r="J176" s="64">
        <f t="shared" si="17"/>
        <v>10367</v>
      </c>
      <c r="K176" s="64">
        <f t="shared" si="18"/>
        <v>0</v>
      </c>
      <c r="L176" s="64">
        <f t="shared" si="19"/>
        <v>0</v>
      </c>
      <c r="M176" s="62"/>
      <c r="N176" s="64">
        <f t="shared" si="20"/>
        <v>10889</v>
      </c>
      <c r="O176" s="64">
        <f t="shared" si="21"/>
        <v>0</v>
      </c>
      <c r="P176" s="64">
        <f t="shared" si="22"/>
        <v>0</v>
      </c>
      <c r="Q176" s="62"/>
      <c r="R176" s="64">
        <f t="shared" si="23"/>
        <v>522</v>
      </c>
    </row>
    <row r="177" spans="1:18">
      <c r="A177" s="61">
        <v>430</v>
      </c>
      <c r="B177" s="223">
        <v>430170110</v>
      </c>
      <c r="C177" s="224" t="s">
        <v>105</v>
      </c>
      <c r="D177" s="223">
        <v>170</v>
      </c>
      <c r="E177" s="224" t="s">
        <v>67</v>
      </c>
      <c r="F177" s="223">
        <v>110</v>
      </c>
      <c r="G177" s="224" t="s">
        <v>109</v>
      </c>
      <c r="H177" s="181">
        <f t="shared" si="16"/>
        <v>9</v>
      </c>
      <c r="I177" s="62"/>
      <c r="J177" s="64">
        <f t="shared" si="17"/>
        <v>11048</v>
      </c>
      <c r="K177" s="64">
        <f t="shared" si="18"/>
        <v>0</v>
      </c>
      <c r="L177" s="64">
        <f t="shared" si="19"/>
        <v>1</v>
      </c>
      <c r="M177" s="62"/>
      <c r="N177" s="64">
        <f t="shared" si="20"/>
        <v>11918</v>
      </c>
      <c r="O177" s="64">
        <f t="shared" si="21"/>
        <v>1</v>
      </c>
      <c r="P177" s="64">
        <f t="shared" si="22"/>
        <v>1</v>
      </c>
      <c r="Q177" s="62"/>
      <c r="R177" s="64">
        <f t="shared" si="23"/>
        <v>870</v>
      </c>
    </row>
    <row r="178" spans="1:18">
      <c r="A178" s="61">
        <v>430</v>
      </c>
      <c r="B178" s="223">
        <v>430170136</v>
      </c>
      <c r="C178" s="224" t="s">
        <v>105</v>
      </c>
      <c r="D178" s="223">
        <v>170</v>
      </c>
      <c r="E178" s="224" t="s">
        <v>67</v>
      </c>
      <c r="F178" s="223">
        <v>136</v>
      </c>
      <c r="G178" s="224" t="s">
        <v>65</v>
      </c>
      <c r="H178" s="181">
        <f t="shared" si="16"/>
        <v>2</v>
      </c>
      <c r="I178" s="62"/>
      <c r="J178" s="64">
        <f t="shared" si="17"/>
        <v>9441</v>
      </c>
      <c r="K178" s="64">
        <f t="shared" si="18"/>
        <v>0</v>
      </c>
      <c r="L178" s="64">
        <f t="shared" si="19"/>
        <v>0</v>
      </c>
      <c r="M178" s="62"/>
      <c r="N178" s="64">
        <f t="shared" si="20"/>
        <v>9940</v>
      </c>
      <c r="O178" s="64">
        <f t="shared" si="21"/>
        <v>0</v>
      </c>
      <c r="P178" s="64">
        <f t="shared" si="22"/>
        <v>0</v>
      </c>
      <c r="Q178" s="62"/>
      <c r="R178" s="64">
        <f t="shared" si="23"/>
        <v>499</v>
      </c>
    </row>
    <row r="179" spans="1:18">
      <c r="A179" s="61">
        <v>430</v>
      </c>
      <c r="B179" s="223">
        <v>430170139</v>
      </c>
      <c r="C179" s="224" t="s">
        <v>105</v>
      </c>
      <c r="D179" s="223">
        <v>170</v>
      </c>
      <c r="E179" s="224" t="s">
        <v>67</v>
      </c>
      <c r="F179" s="223">
        <v>139</v>
      </c>
      <c r="G179" s="224" t="s">
        <v>66</v>
      </c>
      <c r="H179" s="181">
        <f t="shared" si="16"/>
        <v>3</v>
      </c>
      <c r="I179" s="62"/>
      <c r="J179" s="64">
        <f t="shared" si="17"/>
        <v>10764</v>
      </c>
      <c r="K179" s="64">
        <f t="shared" si="18"/>
        <v>0</v>
      </c>
      <c r="L179" s="64">
        <f t="shared" si="19"/>
        <v>0</v>
      </c>
      <c r="M179" s="62"/>
      <c r="N179" s="64">
        <f t="shared" si="20"/>
        <v>11205</v>
      </c>
      <c r="O179" s="64">
        <f t="shared" si="21"/>
        <v>0</v>
      </c>
      <c r="P179" s="64">
        <f t="shared" si="22"/>
        <v>0</v>
      </c>
      <c r="Q179" s="62"/>
      <c r="R179" s="64">
        <f t="shared" si="23"/>
        <v>441</v>
      </c>
    </row>
    <row r="180" spans="1:18">
      <c r="A180" s="61">
        <v>430</v>
      </c>
      <c r="B180" s="223">
        <v>430170141</v>
      </c>
      <c r="C180" s="224" t="s">
        <v>105</v>
      </c>
      <c r="D180" s="223">
        <v>170</v>
      </c>
      <c r="E180" s="224" t="s">
        <v>67</v>
      </c>
      <c r="F180" s="223">
        <v>141</v>
      </c>
      <c r="G180" s="224" t="s">
        <v>111</v>
      </c>
      <c r="H180" s="181">
        <f t="shared" si="16"/>
        <v>206</v>
      </c>
      <c r="I180" s="62"/>
      <c r="J180" s="64">
        <f t="shared" si="17"/>
        <v>10828</v>
      </c>
      <c r="K180" s="64">
        <f t="shared" si="18"/>
        <v>2</v>
      </c>
      <c r="L180" s="64">
        <f t="shared" si="19"/>
        <v>20</v>
      </c>
      <c r="M180" s="62"/>
      <c r="N180" s="64">
        <f t="shared" si="20"/>
        <v>11685</v>
      </c>
      <c r="O180" s="64">
        <f t="shared" si="21"/>
        <v>2</v>
      </c>
      <c r="P180" s="64">
        <f t="shared" si="22"/>
        <v>30</v>
      </c>
      <c r="Q180" s="62"/>
      <c r="R180" s="64">
        <f t="shared" si="23"/>
        <v>857</v>
      </c>
    </row>
    <row r="181" spans="1:18">
      <c r="A181" s="61">
        <v>430</v>
      </c>
      <c r="B181" s="223">
        <v>430170153</v>
      </c>
      <c r="C181" s="224" t="s">
        <v>105</v>
      </c>
      <c r="D181" s="223">
        <v>170</v>
      </c>
      <c r="E181" s="224" t="s">
        <v>67</v>
      </c>
      <c r="F181" s="223">
        <v>153</v>
      </c>
      <c r="G181" s="224" t="s">
        <v>112</v>
      </c>
      <c r="H181" s="181">
        <f t="shared" si="16"/>
        <v>1</v>
      </c>
      <c r="I181" s="62"/>
      <c r="J181" s="64">
        <f t="shared" si="17"/>
        <v>11293</v>
      </c>
      <c r="K181" s="64">
        <f t="shared" si="18"/>
        <v>0</v>
      </c>
      <c r="L181" s="64">
        <f t="shared" si="19"/>
        <v>0</v>
      </c>
      <c r="M181" s="62"/>
      <c r="N181" s="64">
        <f t="shared" si="20"/>
        <v>9940</v>
      </c>
      <c r="O181" s="64">
        <f t="shared" si="21"/>
        <v>0</v>
      </c>
      <c r="P181" s="64">
        <f t="shared" si="22"/>
        <v>0</v>
      </c>
      <c r="Q181" s="62"/>
      <c r="R181" s="64">
        <f t="shared" si="23"/>
        <v>-1353</v>
      </c>
    </row>
    <row r="182" spans="1:18">
      <c r="A182" s="61">
        <v>430</v>
      </c>
      <c r="B182" s="223">
        <v>430170162</v>
      </c>
      <c r="C182" s="224" t="s">
        <v>105</v>
      </c>
      <c r="D182" s="223">
        <v>170</v>
      </c>
      <c r="E182" s="224" t="s">
        <v>67</v>
      </c>
      <c r="F182" s="223">
        <v>162</v>
      </c>
      <c r="G182" s="224" t="s">
        <v>233</v>
      </c>
      <c r="H182" s="181">
        <f t="shared" si="16"/>
        <v>1</v>
      </c>
      <c r="I182" s="62"/>
      <c r="J182" s="64">
        <f t="shared" si="17"/>
        <v>11116.235144927536</v>
      </c>
      <c r="K182" s="64">
        <f t="shared" si="18"/>
        <v>0</v>
      </c>
      <c r="L182" s="64">
        <f t="shared" si="19"/>
        <v>0</v>
      </c>
      <c r="M182" s="62"/>
      <c r="N182" s="64">
        <f t="shared" si="20"/>
        <v>11837</v>
      </c>
      <c r="O182" s="64">
        <f t="shared" si="21"/>
        <v>0</v>
      </c>
      <c r="P182" s="64">
        <f t="shared" si="22"/>
        <v>0</v>
      </c>
      <c r="Q182" s="62"/>
      <c r="R182" s="64">
        <f t="shared" si="23"/>
        <v>720.76485507246434</v>
      </c>
    </row>
    <row r="183" spans="1:18">
      <c r="A183" s="61">
        <v>430</v>
      </c>
      <c r="B183" s="223">
        <v>430170170</v>
      </c>
      <c r="C183" s="224" t="s">
        <v>105</v>
      </c>
      <c r="D183" s="223">
        <v>170</v>
      </c>
      <c r="E183" s="224" t="s">
        <v>67</v>
      </c>
      <c r="F183" s="223">
        <v>170</v>
      </c>
      <c r="G183" s="224" t="s">
        <v>67</v>
      </c>
      <c r="H183" s="181">
        <f t="shared" si="16"/>
        <v>504</v>
      </c>
      <c r="I183" s="62"/>
      <c r="J183" s="64">
        <f t="shared" si="17"/>
        <v>11333</v>
      </c>
      <c r="K183" s="64">
        <f t="shared" si="18"/>
        <v>8</v>
      </c>
      <c r="L183" s="64">
        <f t="shared" si="19"/>
        <v>57</v>
      </c>
      <c r="M183" s="62"/>
      <c r="N183" s="64">
        <f t="shared" si="20"/>
        <v>12302</v>
      </c>
      <c r="O183" s="64">
        <f t="shared" si="21"/>
        <v>19</v>
      </c>
      <c r="P183" s="64">
        <f t="shared" si="22"/>
        <v>88</v>
      </c>
      <c r="Q183" s="62"/>
      <c r="R183" s="64">
        <f t="shared" si="23"/>
        <v>969</v>
      </c>
    </row>
    <row r="184" spans="1:18">
      <c r="A184" s="61">
        <v>430</v>
      </c>
      <c r="B184" s="223">
        <v>430170174</v>
      </c>
      <c r="C184" s="224" t="s">
        <v>105</v>
      </c>
      <c r="D184" s="223">
        <v>170</v>
      </c>
      <c r="E184" s="224" t="s">
        <v>67</v>
      </c>
      <c r="F184" s="223">
        <v>174</v>
      </c>
      <c r="G184" s="224" t="s">
        <v>114</v>
      </c>
      <c r="H184" s="181">
        <f t="shared" si="16"/>
        <v>64</v>
      </c>
      <c r="I184" s="62"/>
      <c r="J184" s="64">
        <f t="shared" si="17"/>
        <v>10672</v>
      </c>
      <c r="K184" s="64">
        <f t="shared" si="18"/>
        <v>0</v>
      </c>
      <c r="L184" s="64">
        <f t="shared" si="19"/>
        <v>6</v>
      </c>
      <c r="M184" s="62"/>
      <c r="N184" s="64">
        <f t="shared" si="20"/>
        <v>11129</v>
      </c>
      <c r="O184" s="64">
        <f t="shared" si="21"/>
        <v>0</v>
      </c>
      <c r="P184" s="64">
        <f t="shared" si="22"/>
        <v>4</v>
      </c>
      <c r="Q184" s="62"/>
      <c r="R184" s="64">
        <f t="shared" si="23"/>
        <v>457</v>
      </c>
    </row>
    <row r="185" spans="1:18">
      <c r="A185" s="61">
        <v>430</v>
      </c>
      <c r="B185" s="223">
        <v>430170198</v>
      </c>
      <c r="C185" s="224" t="s">
        <v>105</v>
      </c>
      <c r="D185" s="223">
        <v>170</v>
      </c>
      <c r="E185" s="224" t="s">
        <v>67</v>
      </c>
      <c r="F185" s="223">
        <v>198</v>
      </c>
      <c r="G185" s="224" t="s">
        <v>68</v>
      </c>
      <c r="H185" s="181">
        <f t="shared" si="16"/>
        <v>3</v>
      </c>
      <c r="I185" s="62"/>
      <c r="J185" s="64">
        <f t="shared" si="17"/>
        <v>10367</v>
      </c>
      <c r="K185" s="64">
        <f t="shared" si="18"/>
        <v>0</v>
      </c>
      <c r="L185" s="64">
        <f t="shared" si="19"/>
        <v>0</v>
      </c>
      <c r="M185" s="62"/>
      <c r="N185" s="64">
        <f t="shared" si="20"/>
        <v>10889</v>
      </c>
      <c r="O185" s="64">
        <f t="shared" si="21"/>
        <v>0</v>
      </c>
      <c r="P185" s="64">
        <f t="shared" si="22"/>
        <v>0</v>
      </c>
      <c r="Q185" s="62"/>
      <c r="R185" s="64">
        <f t="shared" si="23"/>
        <v>522</v>
      </c>
    </row>
    <row r="186" spans="1:18">
      <c r="A186" s="61">
        <v>430</v>
      </c>
      <c r="B186" s="223">
        <v>430170213</v>
      </c>
      <c r="C186" s="224" t="s">
        <v>105</v>
      </c>
      <c r="D186" s="223">
        <v>170</v>
      </c>
      <c r="E186" s="224" t="s">
        <v>67</v>
      </c>
      <c r="F186" s="223">
        <v>213</v>
      </c>
      <c r="G186" s="224" t="s">
        <v>116</v>
      </c>
      <c r="H186" s="181">
        <f t="shared" si="16"/>
        <v>2</v>
      </c>
      <c r="I186" s="62"/>
      <c r="J186" s="64">
        <f t="shared" si="17"/>
        <v>9441</v>
      </c>
      <c r="K186" s="64">
        <f t="shared" si="18"/>
        <v>0</v>
      </c>
      <c r="L186" s="64">
        <f t="shared" si="19"/>
        <v>0</v>
      </c>
      <c r="M186" s="62"/>
      <c r="N186" s="64">
        <f t="shared" si="20"/>
        <v>9940</v>
      </c>
      <c r="O186" s="64">
        <f t="shared" si="21"/>
        <v>0</v>
      </c>
      <c r="P186" s="64">
        <f t="shared" si="22"/>
        <v>0</v>
      </c>
      <c r="Q186" s="62"/>
      <c r="R186" s="64">
        <f t="shared" si="23"/>
        <v>499</v>
      </c>
    </row>
    <row r="187" spans="1:18">
      <c r="A187" s="61">
        <v>430</v>
      </c>
      <c r="B187" s="223">
        <v>430170271</v>
      </c>
      <c r="C187" s="224" t="s">
        <v>105</v>
      </c>
      <c r="D187" s="223">
        <v>170</v>
      </c>
      <c r="E187" s="224" t="s">
        <v>67</v>
      </c>
      <c r="F187" s="223">
        <v>271</v>
      </c>
      <c r="G187" s="224" t="s">
        <v>117</v>
      </c>
      <c r="H187" s="181">
        <f t="shared" si="16"/>
        <v>17</v>
      </c>
      <c r="I187" s="62"/>
      <c r="J187" s="64">
        <f t="shared" si="17"/>
        <v>10739</v>
      </c>
      <c r="K187" s="64">
        <f t="shared" si="18"/>
        <v>0</v>
      </c>
      <c r="L187" s="64">
        <f t="shared" si="19"/>
        <v>1</v>
      </c>
      <c r="M187" s="62"/>
      <c r="N187" s="64">
        <f t="shared" si="20"/>
        <v>11012</v>
      </c>
      <c r="O187" s="64">
        <f t="shared" si="21"/>
        <v>0</v>
      </c>
      <c r="P187" s="64">
        <f t="shared" si="22"/>
        <v>0</v>
      </c>
      <c r="Q187" s="62"/>
      <c r="R187" s="64">
        <f t="shared" si="23"/>
        <v>273</v>
      </c>
    </row>
    <row r="188" spans="1:18">
      <c r="A188" s="61">
        <v>430</v>
      </c>
      <c r="B188" s="223">
        <v>430170314</v>
      </c>
      <c r="C188" s="224" t="s">
        <v>105</v>
      </c>
      <c r="D188" s="223">
        <v>170</v>
      </c>
      <c r="E188" s="224" t="s">
        <v>67</v>
      </c>
      <c r="F188" s="223">
        <v>314</v>
      </c>
      <c r="G188" s="224" t="s">
        <v>30</v>
      </c>
      <c r="H188" s="181">
        <f t="shared" si="16"/>
        <v>2</v>
      </c>
      <c r="I188" s="62"/>
      <c r="J188" s="64">
        <f t="shared" si="17"/>
        <v>12893.87921159187</v>
      </c>
      <c r="K188" s="64">
        <f t="shared" si="18"/>
        <v>0</v>
      </c>
      <c r="L188" s="64">
        <f t="shared" si="19"/>
        <v>0</v>
      </c>
      <c r="M188" s="62"/>
      <c r="N188" s="64">
        <f t="shared" si="20"/>
        <v>13996.621915360309</v>
      </c>
      <c r="O188" s="64">
        <f t="shared" si="21"/>
        <v>0</v>
      </c>
      <c r="P188" s="64">
        <f t="shared" si="22"/>
        <v>0</v>
      </c>
      <c r="Q188" s="62"/>
      <c r="R188" s="64">
        <f t="shared" si="23"/>
        <v>1102.7427037684392</v>
      </c>
    </row>
    <row r="189" spans="1:18">
      <c r="A189" s="61">
        <v>430</v>
      </c>
      <c r="B189" s="223">
        <v>430170321</v>
      </c>
      <c r="C189" s="224" t="s">
        <v>105</v>
      </c>
      <c r="D189" s="223">
        <v>170</v>
      </c>
      <c r="E189" s="224" t="s">
        <v>67</v>
      </c>
      <c r="F189" s="223">
        <v>321</v>
      </c>
      <c r="G189" s="224" t="s">
        <v>118</v>
      </c>
      <c r="H189" s="181">
        <f t="shared" si="16"/>
        <v>6</v>
      </c>
      <c r="I189" s="62"/>
      <c r="J189" s="64">
        <f t="shared" si="17"/>
        <v>11901</v>
      </c>
      <c r="K189" s="64">
        <f t="shared" si="18"/>
        <v>1</v>
      </c>
      <c r="L189" s="64">
        <f t="shared" si="19"/>
        <v>2</v>
      </c>
      <c r="M189" s="62"/>
      <c r="N189" s="64">
        <f t="shared" si="20"/>
        <v>13130</v>
      </c>
      <c r="O189" s="64">
        <f t="shared" si="21"/>
        <v>0</v>
      </c>
      <c r="P189" s="64">
        <f t="shared" si="22"/>
        <v>3</v>
      </c>
      <c r="Q189" s="62"/>
      <c r="R189" s="64">
        <f t="shared" si="23"/>
        <v>1229</v>
      </c>
    </row>
    <row r="190" spans="1:18">
      <c r="A190" s="61">
        <v>430</v>
      </c>
      <c r="B190" s="223">
        <v>430170348</v>
      </c>
      <c r="C190" s="224" t="s">
        <v>105</v>
      </c>
      <c r="D190" s="223">
        <v>170</v>
      </c>
      <c r="E190" s="224" t="s">
        <v>67</v>
      </c>
      <c r="F190" s="223">
        <v>348</v>
      </c>
      <c r="G190" s="224" t="s">
        <v>104</v>
      </c>
      <c r="H190" s="181">
        <f t="shared" si="16"/>
        <v>5</v>
      </c>
      <c r="I190" s="62"/>
      <c r="J190" s="64">
        <f t="shared" si="17"/>
        <v>13716</v>
      </c>
      <c r="K190" s="64">
        <f t="shared" si="18"/>
        <v>0</v>
      </c>
      <c r="L190" s="64">
        <f t="shared" si="19"/>
        <v>6</v>
      </c>
      <c r="M190" s="62"/>
      <c r="N190" s="64">
        <f t="shared" si="20"/>
        <v>13364</v>
      </c>
      <c r="O190" s="64">
        <f t="shared" si="21"/>
        <v>0</v>
      </c>
      <c r="P190" s="64">
        <f t="shared" si="22"/>
        <v>2</v>
      </c>
      <c r="Q190" s="62"/>
      <c r="R190" s="64">
        <f t="shared" si="23"/>
        <v>-352</v>
      </c>
    </row>
    <row r="191" spans="1:18">
      <c r="A191" s="61">
        <v>430</v>
      </c>
      <c r="B191" s="223">
        <v>430170600</v>
      </c>
      <c r="C191" s="224" t="s">
        <v>105</v>
      </c>
      <c r="D191" s="223">
        <v>170</v>
      </c>
      <c r="E191" s="224" t="s">
        <v>67</v>
      </c>
      <c r="F191" s="223">
        <v>600</v>
      </c>
      <c r="G191" s="224" t="s">
        <v>142</v>
      </c>
      <c r="H191" s="181">
        <f t="shared" si="16"/>
        <v>1</v>
      </c>
      <c r="I191" s="62"/>
      <c r="J191" s="64">
        <f t="shared" si="17"/>
        <v>11293.540591367186</v>
      </c>
      <c r="K191" s="64">
        <f t="shared" si="18"/>
        <v>0</v>
      </c>
      <c r="L191" s="64">
        <f t="shared" si="19"/>
        <v>0</v>
      </c>
      <c r="M191" s="62"/>
      <c r="N191" s="64">
        <f t="shared" si="20"/>
        <v>14110</v>
      </c>
      <c r="O191" s="64">
        <f t="shared" si="21"/>
        <v>0</v>
      </c>
      <c r="P191" s="64">
        <f t="shared" si="22"/>
        <v>1</v>
      </c>
      <c r="Q191" s="62"/>
      <c r="R191" s="64">
        <f t="shared" si="23"/>
        <v>2816.4594086328143</v>
      </c>
    </row>
    <row r="192" spans="1:18">
      <c r="A192" s="61">
        <v>430</v>
      </c>
      <c r="B192" s="223">
        <v>430170616</v>
      </c>
      <c r="C192" s="224" t="s">
        <v>105</v>
      </c>
      <c r="D192" s="223">
        <v>170</v>
      </c>
      <c r="E192" s="224" t="s">
        <v>67</v>
      </c>
      <c r="F192" s="223">
        <v>616</v>
      </c>
      <c r="G192" s="224" t="s">
        <v>87</v>
      </c>
      <c r="H192" s="181">
        <f t="shared" si="16"/>
        <v>1</v>
      </c>
      <c r="I192" s="62"/>
      <c r="J192" s="64">
        <f t="shared" si="17"/>
        <v>11770.241333739343</v>
      </c>
      <c r="K192" s="64">
        <f t="shared" si="18"/>
        <v>0</v>
      </c>
      <c r="L192" s="64">
        <f t="shared" si="19"/>
        <v>0</v>
      </c>
      <c r="M192" s="62"/>
      <c r="N192" s="64">
        <f t="shared" si="20"/>
        <v>9940</v>
      </c>
      <c r="O192" s="64">
        <f t="shared" si="21"/>
        <v>0</v>
      </c>
      <c r="P192" s="64">
        <f t="shared" si="22"/>
        <v>0</v>
      </c>
      <c r="Q192" s="62"/>
      <c r="R192" s="64">
        <f t="shared" si="23"/>
        <v>-1830.2413337393427</v>
      </c>
    </row>
    <row r="193" spans="1:18">
      <c r="A193" s="61">
        <v>430</v>
      </c>
      <c r="B193" s="223">
        <v>430170620</v>
      </c>
      <c r="C193" s="224" t="s">
        <v>105</v>
      </c>
      <c r="D193" s="223">
        <v>170</v>
      </c>
      <c r="E193" s="224" t="s">
        <v>67</v>
      </c>
      <c r="F193" s="223">
        <v>620</v>
      </c>
      <c r="G193" s="224" t="s">
        <v>121</v>
      </c>
      <c r="H193" s="181">
        <f t="shared" si="16"/>
        <v>7</v>
      </c>
      <c r="I193" s="62"/>
      <c r="J193" s="64">
        <f t="shared" si="17"/>
        <v>11029</v>
      </c>
      <c r="K193" s="64">
        <f t="shared" si="18"/>
        <v>0</v>
      </c>
      <c r="L193" s="64">
        <f t="shared" si="19"/>
        <v>0</v>
      </c>
      <c r="M193" s="62"/>
      <c r="N193" s="64">
        <f t="shared" si="20"/>
        <v>12337</v>
      </c>
      <c r="O193" s="64">
        <f t="shared" si="21"/>
        <v>0</v>
      </c>
      <c r="P193" s="64">
        <f t="shared" si="22"/>
        <v>2</v>
      </c>
      <c r="Q193" s="62"/>
      <c r="R193" s="64">
        <f t="shared" si="23"/>
        <v>1308</v>
      </c>
    </row>
    <row r="194" spans="1:18">
      <c r="A194" s="61">
        <v>430</v>
      </c>
      <c r="B194" s="223">
        <v>430170673</v>
      </c>
      <c r="C194" s="224" t="s">
        <v>105</v>
      </c>
      <c r="D194" s="223">
        <v>170</v>
      </c>
      <c r="E194" s="224" t="s">
        <v>67</v>
      </c>
      <c r="F194" s="223">
        <v>673</v>
      </c>
      <c r="G194" s="224" t="s">
        <v>143</v>
      </c>
      <c r="H194" s="181">
        <f t="shared" si="16"/>
        <v>1</v>
      </c>
      <c r="I194" s="62"/>
      <c r="J194" s="64">
        <f t="shared" si="17"/>
        <v>9441</v>
      </c>
      <c r="K194" s="64">
        <f t="shared" si="18"/>
        <v>0</v>
      </c>
      <c r="L194" s="64">
        <f t="shared" si="19"/>
        <v>0</v>
      </c>
      <c r="M194" s="62"/>
      <c r="N194" s="64">
        <f t="shared" si="20"/>
        <v>9940</v>
      </c>
      <c r="O194" s="64">
        <f t="shared" si="21"/>
        <v>0</v>
      </c>
      <c r="P194" s="64">
        <f t="shared" si="22"/>
        <v>0</v>
      </c>
      <c r="Q194" s="62"/>
      <c r="R194" s="64">
        <f t="shared" si="23"/>
        <v>499</v>
      </c>
    </row>
    <row r="195" spans="1:18">
      <c r="A195" s="61">
        <v>430</v>
      </c>
      <c r="B195" s="223">
        <v>430170690</v>
      </c>
      <c r="C195" s="224" t="s">
        <v>105</v>
      </c>
      <c r="D195" s="223">
        <v>170</v>
      </c>
      <c r="E195" s="224" t="s">
        <v>67</v>
      </c>
      <c r="F195" s="223">
        <v>690</v>
      </c>
      <c r="G195" s="224" t="s">
        <v>182</v>
      </c>
      <c r="H195" s="181">
        <f t="shared" si="16"/>
        <v>1</v>
      </c>
      <c r="I195" s="62"/>
      <c r="J195" s="64">
        <f t="shared" si="17"/>
        <v>9441</v>
      </c>
      <c r="K195" s="64">
        <f t="shared" si="18"/>
        <v>0</v>
      </c>
      <c r="L195" s="64">
        <f t="shared" si="19"/>
        <v>0</v>
      </c>
      <c r="M195" s="62"/>
      <c r="N195" s="64">
        <f t="shared" si="20"/>
        <v>11837</v>
      </c>
      <c r="O195" s="64">
        <f t="shared" si="21"/>
        <v>0</v>
      </c>
      <c r="P195" s="64">
        <f t="shared" si="22"/>
        <v>0</v>
      </c>
      <c r="Q195" s="62"/>
      <c r="R195" s="64">
        <f t="shared" si="23"/>
        <v>2396</v>
      </c>
    </row>
    <row r="196" spans="1:18">
      <c r="A196" s="61">
        <v>430</v>
      </c>
      <c r="B196" s="223">
        <v>430170695</v>
      </c>
      <c r="C196" s="224" t="s">
        <v>105</v>
      </c>
      <c r="D196" s="223">
        <v>170</v>
      </c>
      <c r="E196" s="224" t="s">
        <v>67</v>
      </c>
      <c r="F196" s="223">
        <v>695</v>
      </c>
      <c r="G196" s="224" t="s">
        <v>122</v>
      </c>
      <c r="H196" s="181">
        <f t="shared" si="16"/>
        <v>2</v>
      </c>
      <c r="I196" s="62"/>
      <c r="J196" s="64">
        <f t="shared" si="17"/>
        <v>11293</v>
      </c>
      <c r="K196" s="64">
        <f t="shared" si="18"/>
        <v>0</v>
      </c>
      <c r="L196" s="64">
        <f t="shared" si="19"/>
        <v>0</v>
      </c>
      <c r="M196" s="62"/>
      <c r="N196" s="64">
        <f t="shared" si="20"/>
        <v>11837</v>
      </c>
      <c r="O196" s="64">
        <f t="shared" si="21"/>
        <v>0</v>
      </c>
      <c r="P196" s="64">
        <f t="shared" si="22"/>
        <v>0</v>
      </c>
      <c r="Q196" s="62"/>
      <c r="R196" s="64">
        <f t="shared" si="23"/>
        <v>544</v>
      </c>
    </row>
    <row r="197" spans="1:18">
      <c r="A197" s="61">
        <v>430</v>
      </c>
      <c r="B197" s="223">
        <v>430170710</v>
      </c>
      <c r="C197" s="224" t="s">
        <v>105</v>
      </c>
      <c r="D197" s="223">
        <v>170</v>
      </c>
      <c r="E197" s="224" t="s">
        <v>67</v>
      </c>
      <c r="F197" s="223">
        <v>710</v>
      </c>
      <c r="G197" s="224" t="s">
        <v>73</v>
      </c>
      <c r="H197" s="181">
        <f t="shared" si="16"/>
        <v>4</v>
      </c>
      <c r="I197" s="62"/>
      <c r="J197" s="64">
        <f t="shared" si="17"/>
        <v>10923</v>
      </c>
      <c r="K197" s="64">
        <f t="shared" si="18"/>
        <v>0</v>
      </c>
      <c r="L197" s="64">
        <f t="shared" si="19"/>
        <v>0</v>
      </c>
      <c r="M197" s="62"/>
      <c r="N197" s="64">
        <f t="shared" si="20"/>
        <v>11363</v>
      </c>
      <c r="O197" s="64">
        <f t="shared" si="21"/>
        <v>0</v>
      </c>
      <c r="P197" s="64">
        <f t="shared" si="22"/>
        <v>0</v>
      </c>
      <c r="Q197" s="62"/>
      <c r="R197" s="64">
        <f t="shared" si="23"/>
        <v>440</v>
      </c>
    </row>
    <row r="198" spans="1:18">
      <c r="A198" s="61">
        <v>430</v>
      </c>
      <c r="B198" s="223">
        <v>430170725</v>
      </c>
      <c r="C198" s="224" t="s">
        <v>105</v>
      </c>
      <c r="D198" s="223">
        <v>170</v>
      </c>
      <c r="E198" s="224" t="s">
        <v>67</v>
      </c>
      <c r="F198" s="223">
        <v>725</v>
      </c>
      <c r="G198" s="224" t="s">
        <v>123</v>
      </c>
      <c r="H198" s="181">
        <f t="shared" si="16"/>
        <v>14</v>
      </c>
      <c r="I198" s="62"/>
      <c r="J198" s="64">
        <f t="shared" si="17"/>
        <v>10821</v>
      </c>
      <c r="K198" s="64">
        <f t="shared" si="18"/>
        <v>0</v>
      </c>
      <c r="L198" s="64">
        <f t="shared" si="19"/>
        <v>1</v>
      </c>
      <c r="M198" s="62"/>
      <c r="N198" s="64">
        <f t="shared" si="20"/>
        <v>11364</v>
      </c>
      <c r="O198" s="64">
        <f t="shared" si="21"/>
        <v>0</v>
      </c>
      <c r="P198" s="64">
        <f t="shared" si="22"/>
        <v>1</v>
      </c>
      <c r="Q198" s="62"/>
      <c r="R198" s="64">
        <f t="shared" si="23"/>
        <v>543</v>
      </c>
    </row>
    <row r="199" spans="1:18">
      <c r="A199" s="61">
        <v>430</v>
      </c>
      <c r="B199" s="223">
        <v>430170730</v>
      </c>
      <c r="C199" s="224" t="s">
        <v>105</v>
      </c>
      <c r="D199" s="223">
        <v>170</v>
      </c>
      <c r="E199" s="224" t="s">
        <v>67</v>
      </c>
      <c r="F199" s="223">
        <v>730</v>
      </c>
      <c r="G199" s="224" t="s">
        <v>124</v>
      </c>
      <c r="H199" s="181">
        <f t="shared" si="16"/>
        <v>6</v>
      </c>
      <c r="I199" s="62"/>
      <c r="J199" s="64">
        <f t="shared" si="17"/>
        <v>12299</v>
      </c>
      <c r="K199" s="64">
        <f t="shared" si="18"/>
        <v>0</v>
      </c>
      <c r="L199" s="64">
        <f t="shared" si="19"/>
        <v>2</v>
      </c>
      <c r="M199" s="62"/>
      <c r="N199" s="64">
        <f t="shared" si="20"/>
        <v>12551</v>
      </c>
      <c r="O199" s="64">
        <f t="shared" si="21"/>
        <v>0</v>
      </c>
      <c r="P199" s="64">
        <f t="shared" si="22"/>
        <v>1</v>
      </c>
      <c r="Q199" s="62"/>
      <c r="R199" s="64">
        <f t="shared" si="23"/>
        <v>252</v>
      </c>
    </row>
    <row r="200" spans="1:18">
      <c r="A200" s="61">
        <v>430</v>
      </c>
      <c r="B200" s="223">
        <v>430170735</v>
      </c>
      <c r="C200" s="224" t="s">
        <v>105</v>
      </c>
      <c r="D200" s="223">
        <v>170</v>
      </c>
      <c r="E200" s="224" t="s">
        <v>67</v>
      </c>
      <c r="F200" s="223">
        <v>735</v>
      </c>
      <c r="G200" s="224" t="s">
        <v>125</v>
      </c>
      <c r="H200" s="181">
        <f t="shared" si="16"/>
        <v>2</v>
      </c>
      <c r="I200" s="62"/>
      <c r="J200" s="64">
        <f t="shared" si="17"/>
        <v>10676</v>
      </c>
      <c r="K200" s="64">
        <f t="shared" si="18"/>
        <v>0</v>
      </c>
      <c r="L200" s="64">
        <f t="shared" si="19"/>
        <v>0</v>
      </c>
      <c r="M200" s="62"/>
      <c r="N200" s="64">
        <f t="shared" si="20"/>
        <v>10889</v>
      </c>
      <c r="O200" s="64">
        <f t="shared" si="21"/>
        <v>0</v>
      </c>
      <c r="P200" s="64">
        <f t="shared" si="22"/>
        <v>0</v>
      </c>
      <c r="Q200" s="62"/>
      <c r="R200" s="64">
        <f t="shared" si="23"/>
        <v>213</v>
      </c>
    </row>
    <row r="201" spans="1:18">
      <c r="A201" s="61">
        <v>430</v>
      </c>
      <c r="B201" s="223">
        <v>430170775</v>
      </c>
      <c r="C201" s="224" t="s">
        <v>105</v>
      </c>
      <c r="D201" s="223">
        <v>170</v>
      </c>
      <c r="E201" s="224" t="s">
        <v>67</v>
      </c>
      <c r="F201" s="223">
        <v>775</v>
      </c>
      <c r="G201" s="224" t="s">
        <v>126</v>
      </c>
      <c r="H201" s="181">
        <f t="shared" si="16"/>
        <v>3</v>
      </c>
      <c r="I201" s="62"/>
      <c r="J201" s="64">
        <f t="shared" si="17"/>
        <v>10676</v>
      </c>
      <c r="K201" s="64">
        <f t="shared" si="18"/>
        <v>0</v>
      </c>
      <c r="L201" s="64">
        <f t="shared" si="19"/>
        <v>0</v>
      </c>
      <c r="M201" s="62"/>
      <c r="N201" s="64">
        <f t="shared" si="20"/>
        <v>13085</v>
      </c>
      <c r="O201" s="64">
        <f t="shared" si="21"/>
        <v>0</v>
      </c>
      <c r="P201" s="64">
        <f t="shared" si="22"/>
        <v>1</v>
      </c>
      <c r="Q201" s="62"/>
      <c r="R201" s="64">
        <f t="shared" si="23"/>
        <v>2409</v>
      </c>
    </row>
    <row r="202" spans="1:18">
      <c r="A202" s="61">
        <v>432</v>
      </c>
      <c r="B202" s="223">
        <v>432712020</v>
      </c>
      <c r="C202" s="224" t="s">
        <v>129</v>
      </c>
      <c r="D202" s="223">
        <v>712</v>
      </c>
      <c r="E202" s="224" t="s">
        <v>130</v>
      </c>
      <c r="F202" s="223">
        <v>20</v>
      </c>
      <c r="G202" s="224" t="s">
        <v>131</v>
      </c>
      <c r="H202" s="181">
        <f t="shared" ref="H202:H265" si="24">IFERROR(VLOOKUP(B202,rates23,7,FALSE),"--")</f>
        <v>80</v>
      </c>
      <c r="I202" s="62"/>
      <c r="J202" s="64">
        <f t="shared" ref="J202:J265" si="25">IFERROR(VLOOKUP($B202,rates22,9,FALSE),"--")</f>
        <v>9897</v>
      </c>
      <c r="K202" s="64">
        <f t="shared" ref="K202:K265" si="26">(IFERROR(VLOOKUP($B202,found22,12,FALSE),0)+
(IFERROR(VLOOKUP($B202,found22,13,FALSE),0)+
+(IFERROR(VLOOKUP($B202,found22,14,FALSE),0))))</f>
        <v>1</v>
      </c>
      <c r="L202" s="64">
        <f t="shared" ref="L202:L265" si="27">(IFERROR(VLOOKUP($B202,found22,15,FALSE),0))</f>
        <v>11</v>
      </c>
      <c r="M202" s="62"/>
      <c r="N202" s="64">
        <f t="shared" ref="N202:N265" si="28">IFERROR(VLOOKUP($B202,rates23,8,FALSE),"--")</f>
        <v>10785</v>
      </c>
      <c r="O202" s="64">
        <f t="shared" ref="O202:O265" si="29">(IFERROR(VLOOKUP($B202,found23,12,FALSE),0)+
+(IFERROR(VLOOKUP($B202,found23,13,FALSE),0)
+(IFERROR(VLOOKUP($B202,found23,14,FALSE),0))))</f>
        <v>1</v>
      </c>
      <c r="P202" s="64">
        <f t="shared" ref="P202:P265" si="30">(IFERROR(VLOOKUP($B202,found23,15,FALSE),0))</f>
        <v>14</v>
      </c>
      <c r="Q202" s="62"/>
      <c r="R202" s="64">
        <f t="shared" si="23"/>
        <v>888</v>
      </c>
    </row>
    <row r="203" spans="1:18">
      <c r="A203" s="61">
        <v>432</v>
      </c>
      <c r="B203" s="223">
        <v>432712172</v>
      </c>
      <c r="C203" s="224" t="s">
        <v>129</v>
      </c>
      <c r="D203" s="223">
        <v>712</v>
      </c>
      <c r="E203" s="224" t="s">
        <v>130</v>
      </c>
      <c r="F203" s="223">
        <v>172</v>
      </c>
      <c r="G203" s="224" t="s">
        <v>264</v>
      </c>
      <c r="H203" s="181">
        <f t="shared" si="24"/>
        <v>1</v>
      </c>
      <c r="I203" s="62"/>
      <c r="J203" s="64">
        <f t="shared" si="25"/>
        <v>9220</v>
      </c>
      <c r="K203" s="64">
        <f t="shared" si="26"/>
        <v>0</v>
      </c>
      <c r="L203" s="64">
        <f t="shared" si="27"/>
        <v>0</v>
      </c>
      <c r="M203" s="62"/>
      <c r="N203" s="64">
        <f t="shared" si="28"/>
        <v>9754</v>
      </c>
      <c r="O203" s="64">
        <f t="shared" si="29"/>
        <v>0</v>
      </c>
      <c r="P203" s="64">
        <f t="shared" si="30"/>
        <v>0</v>
      </c>
      <c r="Q203" s="62"/>
      <c r="R203" s="64">
        <f t="shared" ref="R203:R266" si="31">IFERROR(N203-J203,"--")</f>
        <v>534</v>
      </c>
    </row>
    <row r="204" spans="1:18">
      <c r="A204" s="61">
        <v>432</v>
      </c>
      <c r="B204" s="223">
        <v>432712261</v>
      </c>
      <c r="C204" s="224" t="s">
        <v>129</v>
      </c>
      <c r="D204" s="223">
        <v>712</v>
      </c>
      <c r="E204" s="224" t="s">
        <v>130</v>
      </c>
      <c r="F204" s="223">
        <v>261</v>
      </c>
      <c r="G204" s="224" t="s">
        <v>133</v>
      </c>
      <c r="H204" s="181">
        <f t="shared" si="24"/>
        <v>24</v>
      </c>
      <c r="I204" s="62"/>
      <c r="J204" s="64">
        <f t="shared" si="25"/>
        <v>10236</v>
      </c>
      <c r="K204" s="64">
        <f t="shared" si="26"/>
        <v>0</v>
      </c>
      <c r="L204" s="64">
        <f t="shared" si="27"/>
        <v>4</v>
      </c>
      <c r="M204" s="62"/>
      <c r="N204" s="64">
        <f t="shared" si="28"/>
        <v>10195</v>
      </c>
      <c r="O204" s="64">
        <f t="shared" si="29"/>
        <v>0</v>
      </c>
      <c r="P204" s="64">
        <f t="shared" si="30"/>
        <v>2</v>
      </c>
      <c r="Q204" s="62"/>
      <c r="R204" s="64">
        <f t="shared" si="31"/>
        <v>-41</v>
      </c>
    </row>
    <row r="205" spans="1:18">
      <c r="A205" s="61">
        <v>432</v>
      </c>
      <c r="B205" s="223">
        <v>432712300</v>
      </c>
      <c r="C205" s="224" t="s">
        <v>129</v>
      </c>
      <c r="D205" s="223">
        <v>712</v>
      </c>
      <c r="E205" s="224" t="s">
        <v>130</v>
      </c>
      <c r="F205" s="223">
        <v>300</v>
      </c>
      <c r="G205" s="224" t="s">
        <v>134</v>
      </c>
      <c r="H205" s="181">
        <f t="shared" si="24"/>
        <v>1</v>
      </c>
      <c r="I205" s="62"/>
      <c r="J205" s="64">
        <f t="shared" si="25"/>
        <v>14035</v>
      </c>
      <c r="K205" s="64">
        <f t="shared" si="26"/>
        <v>0</v>
      </c>
      <c r="L205" s="64">
        <f t="shared" si="27"/>
        <v>1</v>
      </c>
      <c r="M205" s="62"/>
      <c r="N205" s="64">
        <f t="shared" si="28"/>
        <v>9754</v>
      </c>
      <c r="O205" s="64">
        <f t="shared" si="29"/>
        <v>0</v>
      </c>
      <c r="P205" s="64">
        <f t="shared" si="30"/>
        <v>0</v>
      </c>
      <c r="Q205" s="62"/>
      <c r="R205" s="64">
        <f t="shared" si="31"/>
        <v>-4281</v>
      </c>
    </row>
    <row r="206" spans="1:18">
      <c r="A206" s="61">
        <v>432</v>
      </c>
      <c r="B206" s="223">
        <v>432712645</v>
      </c>
      <c r="C206" s="224" t="s">
        <v>129</v>
      </c>
      <c r="D206" s="223">
        <v>712</v>
      </c>
      <c r="E206" s="224" t="s">
        <v>130</v>
      </c>
      <c r="F206" s="223">
        <v>645</v>
      </c>
      <c r="G206" s="224" t="s">
        <v>135</v>
      </c>
      <c r="H206" s="181">
        <f t="shared" si="24"/>
        <v>45</v>
      </c>
      <c r="I206" s="62"/>
      <c r="J206" s="64">
        <f t="shared" si="25"/>
        <v>10574</v>
      </c>
      <c r="K206" s="64">
        <f t="shared" si="26"/>
        <v>0</v>
      </c>
      <c r="L206" s="64">
        <f t="shared" si="27"/>
        <v>16</v>
      </c>
      <c r="M206" s="62"/>
      <c r="N206" s="64">
        <f t="shared" si="28"/>
        <v>11702</v>
      </c>
      <c r="O206" s="64">
        <f t="shared" si="29"/>
        <v>0</v>
      </c>
      <c r="P206" s="64">
        <f t="shared" si="30"/>
        <v>17</v>
      </c>
      <c r="Q206" s="62"/>
      <c r="R206" s="64">
        <f t="shared" si="31"/>
        <v>1128</v>
      </c>
    </row>
    <row r="207" spans="1:18">
      <c r="A207" s="61">
        <v>432</v>
      </c>
      <c r="B207" s="223">
        <v>432712660</v>
      </c>
      <c r="C207" s="224" t="s">
        <v>129</v>
      </c>
      <c r="D207" s="223">
        <v>712</v>
      </c>
      <c r="E207" s="224" t="s">
        <v>130</v>
      </c>
      <c r="F207" s="223">
        <v>660</v>
      </c>
      <c r="G207" s="224" t="s">
        <v>136</v>
      </c>
      <c r="H207" s="181">
        <f t="shared" si="24"/>
        <v>84</v>
      </c>
      <c r="I207" s="62"/>
      <c r="J207" s="64">
        <f t="shared" si="25"/>
        <v>10468</v>
      </c>
      <c r="K207" s="64">
        <f t="shared" si="26"/>
        <v>0</v>
      </c>
      <c r="L207" s="64">
        <f t="shared" si="27"/>
        <v>19</v>
      </c>
      <c r="M207" s="62"/>
      <c r="N207" s="64">
        <f t="shared" si="28"/>
        <v>11440</v>
      </c>
      <c r="O207" s="64">
        <f t="shared" si="29"/>
        <v>0</v>
      </c>
      <c r="P207" s="64">
        <f t="shared" si="30"/>
        <v>26</v>
      </c>
      <c r="Q207" s="62"/>
      <c r="R207" s="64">
        <f t="shared" si="31"/>
        <v>972</v>
      </c>
    </row>
    <row r="208" spans="1:18">
      <c r="A208" s="61">
        <v>432</v>
      </c>
      <c r="B208" s="223">
        <v>432712712</v>
      </c>
      <c r="C208" s="224" t="s">
        <v>129</v>
      </c>
      <c r="D208" s="223">
        <v>712</v>
      </c>
      <c r="E208" s="224" t="s">
        <v>130</v>
      </c>
      <c r="F208" s="223">
        <v>712</v>
      </c>
      <c r="G208" s="224" t="s">
        <v>130</v>
      </c>
      <c r="H208" s="181">
        <f t="shared" si="24"/>
        <v>17</v>
      </c>
      <c r="I208" s="62"/>
      <c r="J208" s="64">
        <f t="shared" si="25"/>
        <v>10250</v>
      </c>
      <c r="K208" s="64">
        <f t="shared" si="26"/>
        <v>0</v>
      </c>
      <c r="L208" s="64">
        <f t="shared" si="27"/>
        <v>6</v>
      </c>
      <c r="M208" s="62"/>
      <c r="N208" s="64">
        <f t="shared" si="28"/>
        <v>11651</v>
      </c>
      <c r="O208" s="64">
        <f t="shared" si="29"/>
        <v>0</v>
      </c>
      <c r="P208" s="64">
        <f t="shared" si="30"/>
        <v>6</v>
      </c>
      <c r="Q208" s="62"/>
      <c r="R208" s="64">
        <f t="shared" si="31"/>
        <v>1401</v>
      </c>
    </row>
    <row r="209" spans="1:18">
      <c r="A209" s="61">
        <v>435</v>
      </c>
      <c r="B209" s="223">
        <v>435301031</v>
      </c>
      <c r="C209" s="224" t="s">
        <v>137</v>
      </c>
      <c r="D209" s="223">
        <v>301</v>
      </c>
      <c r="E209" s="224" t="s">
        <v>138</v>
      </c>
      <c r="F209" s="223">
        <v>31</v>
      </c>
      <c r="G209" s="224" t="s">
        <v>80</v>
      </c>
      <c r="H209" s="181">
        <f t="shared" si="24"/>
        <v>62</v>
      </c>
      <c r="I209" s="62"/>
      <c r="J209" s="64">
        <f t="shared" si="25"/>
        <v>10561</v>
      </c>
      <c r="K209" s="64">
        <f t="shared" si="26"/>
        <v>0</v>
      </c>
      <c r="L209" s="64">
        <f t="shared" si="27"/>
        <v>6</v>
      </c>
      <c r="M209" s="62"/>
      <c r="N209" s="64">
        <f t="shared" si="28"/>
        <v>11717</v>
      </c>
      <c r="O209" s="64">
        <f t="shared" si="29"/>
        <v>1</v>
      </c>
      <c r="P209" s="64">
        <f t="shared" si="30"/>
        <v>12</v>
      </c>
      <c r="Q209" s="62"/>
      <c r="R209" s="64">
        <f t="shared" si="31"/>
        <v>1156</v>
      </c>
    </row>
    <row r="210" spans="1:18">
      <c r="A210" s="61">
        <v>435</v>
      </c>
      <c r="B210" s="223">
        <v>435301048</v>
      </c>
      <c r="C210" s="224" t="s">
        <v>137</v>
      </c>
      <c r="D210" s="223">
        <v>301</v>
      </c>
      <c r="E210" s="224" t="s">
        <v>138</v>
      </c>
      <c r="F210" s="223">
        <v>48</v>
      </c>
      <c r="G210" s="224" t="s">
        <v>224</v>
      </c>
      <c r="H210" s="181">
        <f t="shared" si="24"/>
        <v>1</v>
      </c>
      <c r="I210" s="62"/>
      <c r="J210" s="64">
        <f t="shared" si="25"/>
        <v>11023</v>
      </c>
      <c r="K210" s="64">
        <f t="shared" si="26"/>
        <v>0</v>
      </c>
      <c r="L210" s="64">
        <f t="shared" si="27"/>
        <v>0</v>
      </c>
      <c r="M210" s="62"/>
      <c r="N210" s="64">
        <f t="shared" si="28"/>
        <v>11611</v>
      </c>
      <c r="O210" s="64">
        <f t="shared" si="29"/>
        <v>0</v>
      </c>
      <c r="P210" s="64">
        <f t="shared" si="30"/>
        <v>0</v>
      </c>
      <c r="Q210" s="62"/>
      <c r="R210" s="64">
        <f t="shared" si="31"/>
        <v>588</v>
      </c>
    </row>
    <row r="211" spans="1:18">
      <c r="A211" s="61">
        <v>435</v>
      </c>
      <c r="B211" s="223">
        <v>435301056</v>
      </c>
      <c r="C211" s="224" t="s">
        <v>137</v>
      </c>
      <c r="D211" s="223">
        <v>301</v>
      </c>
      <c r="E211" s="224" t="s">
        <v>138</v>
      </c>
      <c r="F211" s="223">
        <v>56</v>
      </c>
      <c r="G211" s="224" t="s">
        <v>139</v>
      </c>
      <c r="H211" s="181">
        <f t="shared" si="24"/>
        <v>93</v>
      </c>
      <c r="I211" s="62"/>
      <c r="J211" s="64">
        <f t="shared" si="25"/>
        <v>10573</v>
      </c>
      <c r="K211" s="64">
        <f t="shared" si="26"/>
        <v>0</v>
      </c>
      <c r="L211" s="64">
        <f t="shared" si="27"/>
        <v>10</v>
      </c>
      <c r="M211" s="62"/>
      <c r="N211" s="64">
        <f t="shared" si="28"/>
        <v>11316</v>
      </c>
      <c r="O211" s="64">
        <f t="shared" si="29"/>
        <v>0</v>
      </c>
      <c r="P211" s="64">
        <f t="shared" si="30"/>
        <v>12</v>
      </c>
      <c r="Q211" s="62"/>
      <c r="R211" s="64">
        <f t="shared" si="31"/>
        <v>743</v>
      </c>
    </row>
    <row r="212" spans="1:18">
      <c r="A212" s="61">
        <v>435</v>
      </c>
      <c r="B212" s="223">
        <v>435301079</v>
      </c>
      <c r="C212" s="224" t="s">
        <v>137</v>
      </c>
      <c r="D212" s="223">
        <v>301</v>
      </c>
      <c r="E212" s="224" t="s">
        <v>138</v>
      </c>
      <c r="F212" s="223">
        <v>79</v>
      </c>
      <c r="G212" s="224" t="s">
        <v>90</v>
      </c>
      <c r="H212" s="181">
        <f t="shared" si="24"/>
        <v>162</v>
      </c>
      <c r="I212" s="62"/>
      <c r="J212" s="64">
        <f t="shared" si="25"/>
        <v>10729</v>
      </c>
      <c r="K212" s="64">
        <f t="shared" si="26"/>
        <v>4</v>
      </c>
      <c r="L212" s="64">
        <f t="shared" si="27"/>
        <v>23</v>
      </c>
      <c r="M212" s="62"/>
      <c r="N212" s="64">
        <f t="shared" si="28"/>
        <v>12081</v>
      </c>
      <c r="O212" s="64">
        <f t="shared" si="29"/>
        <v>5</v>
      </c>
      <c r="P212" s="64">
        <f t="shared" si="30"/>
        <v>44</v>
      </c>
      <c r="Q212" s="62"/>
      <c r="R212" s="64">
        <f t="shared" si="31"/>
        <v>1352</v>
      </c>
    </row>
    <row r="213" spans="1:18">
      <c r="A213" s="61">
        <v>435</v>
      </c>
      <c r="B213" s="223">
        <v>435301149</v>
      </c>
      <c r="C213" s="224" t="s">
        <v>137</v>
      </c>
      <c r="D213" s="223">
        <v>301</v>
      </c>
      <c r="E213" s="224" t="s">
        <v>138</v>
      </c>
      <c r="F213" s="223">
        <v>149</v>
      </c>
      <c r="G213" s="224" t="s">
        <v>81</v>
      </c>
      <c r="H213" s="181">
        <f t="shared" si="24"/>
        <v>3</v>
      </c>
      <c r="I213" s="62"/>
      <c r="J213" s="64">
        <f t="shared" si="25"/>
        <v>11023</v>
      </c>
      <c r="K213" s="64">
        <f t="shared" si="26"/>
        <v>0</v>
      </c>
      <c r="L213" s="64">
        <f t="shared" si="27"/>
        <v>0</v>
      </c>
      <c r="M213" s="62"/>
      <c r="N213" s="64">
        <f t="shared" si="28"/>
        <v>18088</v>
      </c>
      <c r="O213" s="64">
        <f t="shared" si="29"/>
        <v>0</v>
      </c>
      <c r="P213" s="64">
        <f t="shared" si="30"/>
        <v>2</v>
      </c>
      <c r="Q213" s="62"/>
      <c r="R213" s="64">
        <f t="shared" si="31"/>
        <v>7065</v>
      </c>
    </row>
    <row r="214" spans="1:18">
      <c r="A214" s="61">
        <v>435</v>
      </c>
      <c r="B214" s="223">
        <v>435301160</v>
      </c>
      <c r="C214" s="224" t="s">
        <v>137</v>
      </c>
      <c r="D214" s="223">
        <v>301</v>
      </c>
      <c r="E214" s="224" t="s">
        <v>138</v>
      </c>
      <c r="F214" s="223">
        <v>160</v>
      </c>
      <c r="G214" s="224" t="s">
        <v>140</v>
      </c>
      <c r="H214" s="181">
        <f t="shared" si="24"/>
        <v>319</v>
      </c>
      <c r="I214" s="62"/>
      <c r="J214" s="64">
        <f t="shared" si="25"/>
        <v>11871</v>
      </c>
      <c r="K214" s="64">
        <f t="shared" si="26"/>
        <v>12</v>
      </c>
      <c r="L214" s="64">
        <f t="shared" si="27"/>
        <v>88</v>
      </c>
      <c r="M214" s="62"/>
      <c r="N214" s="64">
        <f t="shared" si="28"/>
        <v>13129</v>
      </c>
      <c r="O214" s="64">
        <f t="shared" si="29"/>
        <v>12</v>
      </c>
      <c r="P214" s="64">
        <f t="shared" si="30"/>
        <v>114</v>
      </c>
      <c r="Q214" s="62"/>
      <c r="R214" s="64">
        <f t="shared" si="31"/>
        <v>1258</v>
      </c>
    </row>
    <row r="215" spans="1:18">
      <c r="A215" s="61">
        <v>435</v>
      </c>
      <c r="B215" s="223">
        <v>435301295</v>
      </c>
      <c r="C215" s="224" t="s">
        <v>137</v>
      </c>
      <c r="D215" s="223">
        <v>301</v>
      </c>
      <c r="E215" s="224" t="s">
        <v>138</v>
      </c>
      <c r="F215" s="223">
        <v>295</v>
      </c>
      <c r="G215" s="224" t="s">
        <v>141</v>
      </c>
      <c r="H215" s="181">
        <f t="shared" si="24"/>
        <v>37</v>
      </c>
      <c r="I215" s="62"/>
      <c r="J215" s="64">
        <f t="shared" si="25"/>
        <v>10409</v>
      </c>
      <c r="K215" s="64">
        <f t="shared" si="26"/>
        <v>0</v>
      </c>
      <c r="L215" s="64">
        <f t="shared" si="27"/>
        <v>5</v>
      </c>
      <c r="M215" s="62"/>
      <c r="N215" s="64">
        <f t="shared" si="28"/>
        <v>11154</v>
      </c>
      <c r="O215" s="64">
        <f t="shared" si="29"/>
        <v>0</v>
      </c>
      <c r="P215" s="64">
        <f t="shared" si="30"/>
        <v>7</v>
      </c>
      <c r="Q215" s="62"/>
      <c r="R215" s="64">
        <f t="shared" si="31"/>
        <v>745</v>
      </c>
    </row>
    <row r="216" spans="1:18">
      <c r="A216" s="61">
        <v>435</v>
      </c>
      <c r="B216" s="223">
        <v>435301301</v>
      </c>
      <c r="C216" s="224" t="s">
        <v>137</v>
      </c>
      <c r="D216" s="223">
        <v>301</v>
      </c>
      <c r="E216" s="224" t="s">
        <v>138</v>
      </c>
      <c r="F216" s="223">
        <v>301</v>
      </c>
      <c r="G216" s="224" t="s">
        <v>138</v>
      </c>
      <c r="H216" s="181">
        <f t="shared" si="24"/>
        <v>86</v>
      </c>
      <c r="I216" s="62"/>
      <c r="J216" s="64">
        <f t="shared" si="25"/>
        <v>11453</v>
      </c>
      <c r="K216" s="64">
        <f t="shared" si="26"/>
        <v>3</v>
      </c>
      <c r="L216" s="64">
        <f t="shared" si="27"/>
        <v>24</v>
      </c>
      <c r="M216" s="62"/>
      <c r="N216" s="64">
        <f t="shared" si="28"/>
        <v>12543</v>
      </c>
      <c r="O216" s="64">
        <f t="shared" si="29"/>
        <v>5</v>
      </c>
      <c r="P216" s="64">
        <f t="shared" si="30"/>
        <v>30</v>
      </c>
      <c r="Q216" s="62"/>
      <c r="R216" s="64">
        <f t="shared" si="31"/>
        <v>1090</v>
      </c>
    </row>
    <row r="217" spans="1:18">
      <c r="A217" s="61">
        <v>435</v>
      </c>
      <c r="B217" s="223">
        <v>435301326</v>
      </c>
      <c r="C217" s="224" t="s">
        <v>137</v>
      </c>
      <c r="D217" s="223">
        <v>301</v>
      </c>
      <c r="E217" s="224" t="s">
        <v>138</v>
      </c>
      <c r="F217" s="223">
        <v>326</v>
      </c>
      <c r="G217" s="224" t="s">
        <v>120</v>
      </c>
      <c r="H217" s="181">
        <f t="shared" si="24"/>
        <v>7</v>
      </c>
      <c r="I217" s="62"/>
      <c r="J217" s="64">
        <f t="shared" si="25"/>
        <v>10099</v>
      </c>
      <c r="K217" s="64">
        <f t="shared" si="26"/>
        <v>0</v>
      </c>
      <c r="L217" s="64">
        <f t="shared" si="27"/>
        <v>0</v>
      </c>
      <c r="M217" s="62"/>
      <c r="N217" s="64">
        <f t="shared" si="28"/>
        <v>10869</v>
      </c>
      <c r="O217" s="64">
        <f t="shared" si="29"/>
        <v>0</v>
      </c>
      <c r="P217" s="64">
        <f t="shared" si="30"/>
        <v>0</v>
      </c>
      <c r="Q217" s="62"/>
      <c r="R217" s="64">
        <f t="shared" si="31"/>
        <v>770</v>
      </c>
    </row>
    <row r="218" spans="1:18">
      <c r="A218" s="61">
        <v>435</v>
      </c>
      <c r="B218" s="223">
        <v>435301342</v>
      </c>
      <c r="C218" s="224" t="s">
        <v>137</v>
      </c>
      <c r="D218" s="223">
        <v>301</v>
      </c>
      <c r="E218" s="224" t="s">
        <v>138</v>
      </c>
      <c r="F218" s="223">
        <v>342</v>
      </c>
      <c r="G218" s="224" t="s">
        <v>229</v>
      </c>
      <c r="H218" s="181">
        <f t="shared" si="24"/>
        <v>1</v>
      </c>
      <c r="I218" s="62"/>
      <c r="J218" s="64">
        <f t="shared" si="25"/>
        <v>11347.29420702626</v>
      </c>
      <c r="K218" s="64">
        <f t="shared" si="26"/>
        <v>0</v>
      </c>
      <c r="L218" s="64">
        <f t="shared" si="27"/>
        <v>0</v>
      </c>
      <c r="M218" s="62"/>
      <c r="N218" s="64">
        <f t="shared" si="28"/>
        <v>12109.665687255454</v>
      </c>
      <c r="O218" s="64">
        <f t="shared" si="29"/>
        <v>0</v>
      </c>
      <c r="P218" s="64">
        <f t="shared" si="30"/>
        <v>0</v>
      </c>
      <c r="Q218" s="62"/>
      <c r="R218" s="64">
        <f t="shared" si="31"/>
        <v>762.37148022919428</v>
      </c>
    </row>
    <row r="219" spans="1:18">
      <c r="A219" s="61">
        <v>435</v>
      </c>
      <c r="B219" s="223">
        <v>435301600</v>
      </c>
      <c r="C219" s="224" t="s">
        <v>137</v>
      </c>
      <c r="D219" s="223">
        <v>301</v>
      </c>
      <c r="E219" s="224" t="s">
        <v>138</v>
      </c>
      <c r="F219" s="223">
        <v>600</v>
      </c>
      <c r="G219" s="224" t="s">
        <v>142</v>
      </c>
      <c r="H219" s="181">
        <f t="shared" si="24"/>
        <v>1</v>
      </c>
      <c r="I219" s="62"/>
      <c r="J219" s="64">
        <f t="shared" si="25"/>
        <v>11293.540591367186</v>
      </c>
      <c r="K219" s="64">
        <f t="shared" si="26"/>
        <v>0</v>
      </c>
      <c r="L219" s="64">
        <f t="shared" si="27"/>
        <v>0</v>
      </c>
      <c r="M219" s="62"/>
      <c r="N219" s="64">
        <f t="shared" si="28"/>
        <v>12118.156886883298</v>
      </c>
      <c r="O219" s="64">
        <f t="shared" si="29"/>
        <v>0</v>
      </c>
      <c r="P219" s="64">
        <f t="shared" si="30"/>
        <v>0</v>
      </c>
      <c r="Q219" s="62"/>
      <c r="R219" s="64">
        <f t="shared" si="31"/>
        <v>824.61629551611259</v>
      </c>
    </row>
    <row r="220" spans="1:18">
      <c r="A220" s="61">
        <v>435</v>
      </c>
      <c r="B220" s="223">
        <v>435301616</v>
      </c>
      <c r="C220" s="224" t="s">
        <v>137</v>
      </c>
      <c r="D220" s="223">
        <v>301</v>
      </c>
      <c r="E220" s="224" t="s">
        <v>138</v>
      </c>
      <c r="F220" s="223">
        <v>616</v>
      </c>
      <c r="G220" s="224" t="s">
        <v>87</v>
      </c>
      <c r="H220" s="181">
        <f t="shared" si="24"/>
        <v>1</v>
      </c>
      <c r="I220" s="62"/>
      <c r="J220" s="64">
        <f t="shared" si="25"/>
        <v>11770.241333739343</v>
      </c>
      <c r="K220" s="64">
        <f t="shared" si="26"/>
        <v>0</v>
      </c>
      <c r="L220" s="64">
        <f t="shared" si="27"/>
        <v>0</v>
      </c>
      <c r="M220" s="62"/>
      <c r="N220" s="64">
        <f t="shared" si="28"/>
        <v>12534.397400482509</v>
      </c>
      <c r="O220" s="64">
        <f t="shared" si="29"/>
        <v>0</v>
      </c>
      <c r="P220" s="64">
        <f t="shared" si="30"/>
        <v>0</v>
      </c>
      <c r="Q220" s="62"/>
      <c r="R220" s="64">
        <f t="shared" si="31"/>
        <v>764.15606674316587</v>
      </c>
    </row>
    <row r="221" spans="1:18">
      <c r="A221" s="61">
        <v>435</v>
      </c>
      <c r="B221" s="223">
        <v>435301673</v>
      </c>
      <c r="C221" s="224" t="s">
        <v>137</v>
      </c>
      <c r="D221" s="223">
        <v>301</v>
      </c>
      <c r="E221" s="224" t="s">
        <v>138</v>
      </c>
      <c r="F221" s="223">
        <v>673</v>
      </c>
      <c r="G221" s="224" t="s">
        <v>143</v>
      </c>
      <c r="H221" s="181">
        <f t="shared" si="24"/>
        <v>23</v>
      </c>
      <c r="I221" s="62"/>
      <c r="J221" s="64">
        <f t="shared" si="25"/>
        <v>10820</v>
      </c>
      <c r="K221" s="64">
        <f t="shared" si="26"/>
        <v>0</v>
      </c>
      <c r="L221" s="64">
        <f t="shared" si="27"/>
        <v>2</v>
      </c>
      <c r="M221" s="62"/>
      <c r="N221" s="64">
        <f t="shared" si="28"/>
        <v>11799</v>
      </c>
      <c r="O221" s="64">
        <f t="shared" si="29"/>
        <v>0</v>
      </c>
      <c r="P221" s="64">
        <f t="shared" si="30"/>
        <v>4</v>
      </c>
      <c r="Q221" s="62"/>
      <c r="R221" s="64">
        <f t="shared" si="31"/>
        <v>979</v>
      </c>
    </row>
    <row r="222" spans="1:18">
      <c r="A222" s="61">
        <v>435</v>
      </c>
      <c r="B222" s="223">
        <v>435301725</v>
      </c>
      <c r="C222" s="224" t="s">
        <v>137</v>
      </c>
      <c r="D222" s="223">
        <v>301</v>
      </c>
      <c r="E222" s="224" t="s">
        <v>138</v>
      </c>
      <c r="F222" s="223">
        <v>725</v>
      </c>
      <c r="G222" s="224" t="s">
        <v>123</v>
      </c>
      <c r="H222" s="181">
        <f t="shared" si="24"/>
        <v>1</v>
      </c>
      <c r="I222" s="62"/>
      <c r="J222" s="64">
        <f t="shared" si="25"/>
        <v>11081.280269630339</v>
      </c>
      <c r="K222" s="64">
        <f t="shared" si="26"/>
        <v>0</v>
      </c>
      <c r="L222" s="64">
        <f t="shared" si="27"/>
        <v>0</v>
      </c>
      <c r="M222" s="62"/>
      <c r="N222" s="64">
        <f t="shared" si="28"/>
        <v>11611</v>
      </c>
      <c r="O222" s="64">
        <f t="shared" si="29"/>
        <v>0</v>
      </c>
      <c r="P222" s="64">
        <f t="shared" si="30"/>
        <v>0</v>
      </c>
      <c r="Q222" s="62"/>
      <c r="R222" s="64">
        <f t="shared" si="31"/>
        <v>529.71973036966119</v>
      </c>
    </row>
    <row r="223" spans="1:18">
      <c r="A223" s="61">
        <v>435</v>
      </c>
      <c r="B223" s="223">
        <v>435301735</v>
      </c>
      <c r="C223" s="224" t="s">
        <v>137</v>
      </c>
      <c r="D223" s="223">
        <v>301</v>
      </c>
      <c r="E223" s="224" t="s">
        <v>138</v>
      </c>
      <c r="F223" s="223">
        <v>735</v>
      </c>
      <c r="G223" s="224" t="s">
        <v>125</v>
      </c>
      <c r="H223" s="181">
        <f t="shared" si="24"/>
        <v>3</v>
      </c>
      <c r="I223" s="62"/>
      <c r="J223" s="64">
        <f t="shared" si="25"/>
        <v>9821</v>
      </c>
      <c r="K223" s="64">
        <f t="shared" si="26"/>
        <v>0</v>
      </c>
      <c r="L223" s="64">
        <f t="shared" si="27"/>
        <v>0</v>
      </c>
      <c r="M223" s="62"/>
      <c r="N223" s="64">
        <f t="shared" si="28"/>
        <v>12116</v>
      </c>
      <c r="O223" s="64">
        <f t="shared" si="29"/>
        <v>0</v>
      </c>
      <c r="P223" s="64">
        <f t="shared" si="30"/>
        <v>2</v>
      </c>
      <c r="Q223" s="62"/>
      <c r="R223" s="64">
        <f t="shared" si="31"/>
        <v>2295</v>
      </c>
    </row>
    <row r="224" spans="1:18">
      <c r="A224" s="61">
        <v>436</v>
      </c>
      <c r="B224" s="223">
        <v>436049010</v>
      </c>
      <c r="C224" s="224" t="s">
        <v>144</v>
      </c>
      <c r="D224" s="223">
        <v>49</v>
      </c>
      <c r="E224" s="224" t="s">
        <v>76</v>
      </c>
      <c r="F224" s="223">
        <v>10</v>
      </c>
      <c r="G224" s="224" t="s">
        <v>77</v>
      </c>
      <c r="H224" s="181">
        <f t="shared" si="24"/>
        <v>1</v>
      </c>
      <c r="I224" s="62"/>
      <c r="J224" s="64">
        <f t="shared" si="25"/>
        <v>15301</v>
      </c>
      <c r="K224" s="64">
        <f t="shared" si="26"/>
        <v>0</v>
      </c>
      <c r="L224" s="64">
        <f t="shared" si="27"/>
        <v>2</v>
      </c>
      <c r="M224" s="62"/>
      <c r="N224" s="64">
        <f t="shared" si="28"/>
        <v>17330</v>
      </c>
      <c r="O224" s="64">
        <f t="shared" si="29"/>
        <v>0</v>
      </c>
      <c r="P224" s="64">
        <f t="shared" si="30"/>
        <v>1</v>
      </c>
      <c r="Q224" s="62"/>
      <c r="R224" s="64">
        <f t="shared" si="31"/>
        <v>2029</v>
      </c>
    </row>
    <row r="225" spans="1:18">
      <c r="A225" s="61">
        <v>436</v>
      </c>
      <c r="B225" s="223">
        <v>436049031</v>
      </c>
      <c r="C225" s="224" t="s">
        <v>144</v>
      </c>
      <c r="D225" s="223">
        <v>49</v>
      </c>
      <c r="E225" s="224" t="s">
        <v>76</v>
      </c>
      <c r="F225" s="223">
        <v>31</v>
      </c>
      <c r="G225" s="224" t="s">
        <v>80</v>
      </c>
      <c r="H225" s="181">
        <f t="shared" si="24"/>
        <v>2</v>
      </c>
      <c r="I225" s="62"/>
      <c r="J225" s="64">
        <f t="shared" si="25"/>
        <v>11130.36939861099</v>
      </c>
      <c r="K225" s="64">
        <f t="shared" si="26"/>
        <v>0</v>
      </c>
      <c r="L225" s="64">
        <f t="shared" si="27"/>
        <v>0</v>
      </c>
      <c r="M225" s="62"/>
      <c r="N225" s="64">
        <f t="shared" si="28"/>
        <v>17571</v>
      </c>
      <c r="O225" s="64">
        <f t="shared" si="29"/>
        <v>0</v>
      </c>
      <c r="P225" s="64">
        <f t="shared" si="30"/>
        <v>2</v>
      </c>
      <c r="Q225" s="62"/>
      <c r="R225" s="64">
        <f t="shared" si="31"/>
        <v>6440.6306013890098</v>
      </c>
    </row>
    <row r="226" spans="1:18">
      <c r="A226" s="61">
        <v>436</v>
      </c>
      <c r="B226" s="223">
        <v>436049035</v>
      </c>
      <c r="C226" s="224" t="s">
        <v>144</v>
      </c>
      <c r="D226" s="223">
        <v>49</v>
      </c>
      <c r="E226" s="224" t="s">
        <v>76</v>
      </c>
      <c r="F226" s="223">
        <v>35</v>
      </c>
      <c r="G226" s="224" t="s">
        <v>12</v>
      </c>
      <c r="H226" s="181">
        <f t="shared" si="24"/>
        <v>17</v>
      </c>
      <c r="I226" s="62"/>
      <c r="J226" s="64">
        <f t="shared" si="25"/>
        <v>14827</v>
      </c>
      <c r="K226" s="64">
        <f t="shared" si="26"/>
        <v>2</v>
      </c>
      <c r="L226" s="64">
        <f t="shared" si="27"/>
        <v>12</v>
      </c>
      <c r="M226" s="62"/>
      <c r="N226" s="64">
        <f t="shared" si="28"/>
        <v>15920</v>
      </c>
      <c r="O226" s="64">
        <f t="shared" si="29"/>
        <v>2</v>
      </c>
      <c r="P226" s="64">
        <f t="shared" si="30"/>
        <v>10</v>
      </c>
      <c r="Q226" s="62"/>
      <c r="R226" s="64">
        <f t="shared" si="31"/>
        <v>1093</v>
      </c>
    </row>
    <row r="227" spans="1:18">
      <c r="A227" s="61">
        <v>436</v>
      </c>
      <c r="B227" s="223">
        <v>436049049</v>
      </c>
      <c r="C227" s="224" t="s">
        <v>144</v>
      </c>
      <c r="D227" s="223">
        <v>49</v>
      </c>
      <c r="E227" s="224" t="s">
        <v>76</v>
      </c>
      <c r="F227" s="223">
        <v>49</v>
      </c>
      <c r="G227" s="224" t="s">
        <v>76</v>
      </c>
      <c r="H227" s="181">
        <f t="shared" si="24"/>
        <v>238</v>
      </c>
      <c r="I227" s="62"/>
      <c r="J227" s="64">
        <f t="shared" si="25"/>
        <v>14008</v>
      </c>
      <c r="K227" s="64">
        <f t="shared" si="26"/>
        <v>14</v>
      </c>
      <c r="L227" s="64">
        <f t="shared" si="27"/>
        <v>114</v>
      </c>
      <c r="M227" s="62"/>
      <c r="N227" s="64">
        <f t="shared" si="28"/>
        <v>16184</v>
      </c>
      <c r="O227" s="64">
        <f t="shared" si="29"/>
        <v>22</v>
      </c>
      <c r="P227" s="64">
        <f t="shared" si="30"/>
        <v>139</v>
      </c>
      <c r="Q227" s="62"/>
      <c r="R227" s="64">
        <f t="shared" si="31"/>
        <v>2176</v>
      </c>
    </row>
    <row r="228" spans="1:18">
      <c r="A228" s="61">
        <v>436</v>
      </c>
      <c r="B228" s="223">
        <v>436049057</v>
      </c>
      <c r="C228" s="224" t="s">
        <v>144</v>
      </c>
      <c r="D228" s="223">
        <v>49</v>
      </c>
      <c r="E228" s="224" t="s">
        <v>76</v>
      </c>
      <c r="F228" s="223">
        <v>57</v>
      </c>
      <c r="G228" s="224" t="s">
        <v>14</v>
      </c>
      <c r="H228" s="181">
        <f t="shared" si="24"/>
        <v>10</v>
      </c>
      <c r="I228" s="62"/>
      <c r="J228" s="64">
        <f t="shared" si="25"/>
        <v>14666</v>
      </c>
      <c r="K228" s="64">
        <f t="shared" si="26"/>
        <v>0</v>
      </c>
      <c r="L228" s="64">
        <f t="shared" si="27"/>
        <v>3</v>
      </c>
      <c r="M228" s="62"/>
      <c r="N228" s="64">
        <f t="shared" si="28"/>
        <v>18011</v>
      </c>
      <c r="O228" s="64">
        <f t="shared" si="29"/>
        <v>0</v>
      </c>
      <c r="P228" s="64">
        <f t="shared" si="30"/>
        <v>4</v>
      </c>
      <c r="Q228" s="62"/>
      <c r="R228" s="64">
        <f t="shared" si="31"/>
        <v>3345</v>
      </c>
    </row>
    <row r="229" spans="1:18">
      <c r="A229" s="61">
        <v>436</v>
      </c>
      <c r="B229" s="223">
        <v>436049093</v>
      </c>
      <c r="C229" s="224" t="s">
        <v>144</v>
      </c>
      <c r="D229" s="223">
        <v>49</v>
      </c>
      <c r="E229" s="224" t="s">
        <v>76</v>
      </c>
      <c r="F229" s="223">
        <v>93</v>
      </c>
      <c r="G229" s="224" t="s">
        <v>15</v>
      </c>
      <c r="H229" s="181">
        <f t="shared" si="24"/>
        <v>10</v>
      </c>
      <c r="I229" s="62"/>
      <c r="J229" s="64">
        <f t="shared" si="25"/>
        <v>15017</v>
      </c>
      <c r="K229" s="64">
        <f t="shared" si="26"/>
        <v>0</v>
      </c>
      <c r="L229" s="64">
        <f t="shared" si="27"/>
        <v>5</v>
      </c>
      <c r="M229" s="62"/>
      <c r="N229" s="64">
        <f t="shared" si="28"/>
        <v>16893</v>
      </c>
      <c r="O229" s="64">
        <f t="shared" si="29"/>
        <v>0</v>
      </c>
      <c r="P229" s="64">
        <f t="shared" si="30"/>
        <v>4</v>
      </c>
      <c r="Q229" s="62"/>
      <c r="R229" s="64">
        <f t="shared" si="31"/>
        <v>1876</v>
      </c>
    </row>
    <row r="230" spans="1:18">
      <c r="A230" s="61">
        <v>436</v>
      </c>
      <c r="B230" s="223">
        <v>436049149</v>
      </c>
      <c r="C230" s="224" t="s">
        <v>144</v>
      </c>
      <c r="D230" s="223">
        <v>49</v>
      </c>
      <c r="E230" s="224" t="s">
        <v>76</v>
      </c>
      <c r="F230" s="223">
        <v>149</v>
      </c>
      <c r="G230" s="224" t="s">
        <v>81</v>
      </c>
      <c r="H230" s="181">
        <f t="shared" si="24"/>
        <v>1</v>
      </c>
      <c r="I230" s="62"/>
      <c r="J230" s="64">
        <f t="shared" si="25"/>
        <v>11996</v>
      </c>
      <c r="K230" s="64">
        <f t="shared" si="26"/>
        <v>0</v>
      </c>
      <c r="L230" s="64">
        <f t="shared" si="27"/>
        <v>0</v>
      </c>
      <c r="M230" s="62"/>
      <c r="N230" s="64">
        <f t="shared" si="28"/>
        <v>12704</v>
      </c>
      <c r="O230" s="64">
        <f t="shared" si="29"/>
        <v>0</v>
      </c>
      <c r="P230" s="64">
        <f t="shared" si="30"/>
        <v>0</v>
      </c>
      <c r="Q230" s="62"/>
      <c r="R230" s="64">
        <f t="shared" si="31"/>
        <v>708</v>
      </c>
    </row>
    <row r="231" spans="1:18">
      <c r="A231" s="61">
        <v>436</v>
      </c>
      <c r="B231" s="223">
        <v>436049155</v>
      </c>
      <c r="C231" s="224" t="s">
        <v>144</v>
      </c>
      <c r="D231" s="223">
        <v>49</v>
      </c>
      <c r="E231" s="224" t="s">
        <v>76</v>
      </c>
      <c r="F231" s="223">
        <v>155</v>
      </c>
      <c r="G231" s="224" t="s">
        <v>16</v>
      </c>
      <c r="H231" s="181">
        <f t="shared" si="24"/>
        <v>2</v>
      </c>
      <c r="I231" s="62"/>
      <c r="J231" s="64">
        <f t="shared" si="25"/>
        <v>11006</v>
      </c>
      <c r="K231" s="64">
        <f t="shared" si="26"/>
        <v>0</v>
      </c>
      <c r="L231" s="64">
        <f t="shared" si="27"/>
        <v>0</v>
      </c>
      <c r="M231" s="62"/>
      <c r="N231" s="64">
        <f t="shared" si="28"/>
        <v>11677</v>
      </c>
      <c r="O231" s="64">
        <f t="shared" si="29"/>
        <v>0</v>
      </c>
      <c r="P231" s="64">
        <f t="shared" si="30"/>
        <v>0</v>
      </c>
      <c r="Q231" s="62"/>
      <c r="R231" s="64">
        <f t="shared" si="31"/>
        <v>671</v>
      </c>
    </row>
    <row r="232" spans="1:18">
      <c r="A232" s="61">
        <v>436</v>
      </c>
      <c r="B232" s="223">
        <v>436049163</v>
      </c>
      <c r="C232" s="224" t="s">
        <v>144</v>
      </c>
      <c r="D232" s="223">
        <v>49</v>
      </c>
      <c r="E232" s="224" t="s">
        <v>76</v>
      </c>
      <c r="F232" s="223">
        <v>163</v>
      </c>
      <c r="G232" s="224" t="s">
        <v>17</v>
      </c>
      <c r="H232" s="181">
        <f t="shared" si="24"/>
        <v>4</v>
      </c>
      <c r="I232" s="62"/>
      <c r="J232" s="64">
        <f t="shared" si="25"/>
        <v>11006</v>
      </c>
      <c r="K232" s="64">
        <f t="shared" si="26"/>
        <v>0</v>
      </c>
      <c r="L232" s="64">
        <f t="shared" si="27"/>
        <v>0</v>
      </c>
      <c r="M232" s="62"/>
      <c r="N232" s="64">
        <f t="shared" si="28"/>
        <v>12863</v>
      </c>
      <c r="O232" s="64">
        <f t="shared" si="29"/>
        <v>0</v>
      </c>
      <c r="P232" s="64">
        <f t="shared" si="30"/>
        <v>1</v>
      </c>
      <c r="Q232" s="62"/>
      <c r="R232" s="64">
        <f t="shared" si="31"/>
        <v>1857</v>
      </c>
    </row>
    <row r="233" spans="1:18">
      <c r="A233" s="61">
        <v>436</v>
      </c>
      <c r="B233" s="223">
        <v>436049165</v>
      </c>
      <c r="C233" s="224" t="s">
        <v>144</v>
      </c>
      <c r="D233" s="223">
        <v>49</v>
      </c>
      <c r="E233" s="224" t="s">
        <v>76</v>
      </c>
      <c r="F233" s="223">
        <v>165</v>
      </c>
      <c r="G233" s="224" t="s">
        <v>18</v>
      </c>
      <c r="H233" s="181">
        <f t="shared" si="24"/>
        <v>11</v>
      </c>
      <c r="I233" s="62"/>
      <c r="J233" s="64">
        <f t="shared" si="25"/>
        <v>15142</v>
      </c>
      <c r="K233" s="64">
        <f t="shared" si="26"/>
        <v>1</v>
      </c>
      <c r="L233" s="64">
        <f t="shared" si="27"/>
        <v>10</v>
      </c>
      <c r="M233" s="62"/>
      <c r="N233" s="64">
        <f t="shared" si="28"/>
        <v>15741</v>
      </c>
      <c r="O233" s="64">
        <f t="shared" si="29"/>
        <v>2</v>
      </c>
      <c r="P233" s="64">
        <f t="shared" si="30"/>
        <v>7</v>
      </c>
      <c r="Q233" s="62"/>
      <c r="R233" s="64">
        <f t="shared" si="31"/>
        <v>599</v>
      </c>
    </row>
    <row r="234" spans="1:18">
      <c r="A234" s="61">
        <v>436</v>
      </c>
      <c r="B234" s="223">
        <v>436049176</v>
      </c>
      <c r="C234" s="224" t="s">
        <v>144</v>
      </c>
      <c r="D234" s="223">
        <v>49</v>
      </c>
      <c r="E234" s="224" t="s">
        <v>76</v>
      </c>
      <c r="F234" s="223">
        <v>176</v>
      </c>
      <c r="G234" s="224" t="s">
        <v>82</v>
      </c>
      <c r="H234" s="181">
        <f t="shared" si="24"/>
        <v>10</v>
      </c>
      <c r="I234" s="62"/>
      <c r="J234" s="64">
        <f t="shared" si="25"/>
        <v>13915</v>
      </c>
      <c r="K234" s="64">
        <f t="shared" si="26"/>
        <v>1</v>
      </c>
      <c r="L234" s="64">
        <f t="shared" si="27"/>
        <v>6</v>
      </c>
      <c r="M234" s="62"/>
      <c r="N234" s="64">
        <f t="shared" si="28"/>
        <v>13364</v>
      </c>
      <c r="O234" s="64">
        <f t="shared" si="29"/>
        <v>2</v>
      </c>
      <c r="P234" s="64">
        <f t="shared" si="30"/>
        <v>2</v>
      </c>
      <c r="Q234" s="62"/>
      <c r="R234" s="64">
        <f t="shared" si="31"/>
        <v>-551</v>
      </c>
    </row>
    <row r="235" spans="1:18">
      <c r="A235" s="61">
        <v>436</v>
      </c>
      <c r="B235" s="223">
        <v>436049244</v>
      </c>
      <c r="C235" s="224" t="s">
        <v>144</v>
      </c>
      <c r="D235" s="223">
        <v>49</v>
      </c>
      <c r="E235" s="224" t="s">
        <v>76</v>
      </c>
      <c r="F235" s="223">
        <v>244</v>
      </c>
      <c r="G235" s="224" t="s">
        <v>28</v>
      </c>
      <c r="H235" s="181">
        <f t="shared" si="24"/>
        <v>2</v>
      </c>
      <c r="I235" s="62"/>
      <c r="J235" s="64">
        <f t="shared" si="25"/>
        <v>13413</v>
      </c>
      <c r="K235" s="64">
        <f t="shared" si="26"/>
        <v>0</v>
      </c>
      <c r="L235" s="64">
        <f t="shared" si="27"/>
        <v>1</v>
      </c>
      <c r="M235" s="62"/>
      <c r="N235" s="64">
        <f t="shared" si="28"/>
        <v>12704</v>
      </c>
      <c r="O235" s="64">
        <f t="shared" si="29"/>
        <v>0</v>
      </c>
      <c r="P235" s="64">
        <f t="shared" si="30"/>
        <v>0</v>
      </c>
      <c r="Q235" s="62"/>
      <c r="R235" s="64">
        <f t="shared" si="31"/>
        <v>-709</v>
      </c>
    </row>
    <row r="236" spans="1:18">
      <c r="A236" s="61">
        <v>436</v>
      </c>
      <c r="B236" s="223">
        <v>436049248</v>
      </c>
      <c r="C236" s="224" t="s">
        <v>144</v>
      </c>
      <c r="D236" s="223">
        <v>49</v>
      </c>
      <c r="E236" s="224" t="s">
        <v>76</v>
      </c>
      <c r="F236" s="223">
        <v>248</v>
      </c>
      <c r="G236" s="224" t="s">
        <v>19</v>
      </c>
      <c r="H236" s="181">
        <f t="shared" si="24"/>
        <v>8</v>
      </c>
      <c r="I236" s="62"/>
      <c r="J236" s="64">
        <f t="shared" si="25"/>
        <v>14501</v>
      </c>
      <c r="K236" s="64">
        <f t="shared" si="26"/>
        <v>0</v>
      </c>
      <c r="L236" s="64">
        <f t="shared" si="27"/>
        <v>2</v>
      </c>
      <c r="M236" s="62"/>
      <c r="N236" s="64">
        <f t="shared" si="28"/>
        <v>17289</v>
      </c>
      <c r="O236" s="64">
        <f t="shared" si="29"/>
        <v>0</v>
      </c>
      <c r="P236" s="64">
        <f t="shared" si="30"/>
        <v>3</v>
      </c>
      <c r="Q236" s="62"/>
      <c r="R236" s="64">
        <f t="shared" si="31"/>
        <v>2788</v>
      </c>
    </row>
    <row r="237" spans="1:18">
      <c r="A237" s="61">
        <v>436</v>
      </c>
      <c r="B237" s="223">
        <v>436049274</v>
      </c>
      <c r="C237" s="224" t="s">
        <v>144</v>
      </c>
      <c r="D237" s="223">
        <v>49</v>
      </c>
      <c r="E237" s="224" t="s">
        <v>76</v>
      </c>
      <c r="F237" s="223">
        <v>274</v>
      </c>
      <c r="G237" s="224" t="s">
        <v>62</v>
      </c>
      <c r="H237" s="181">
        <f t="shared" si="24"/>
        <v>3</v>
      </c>
      <c r="I237" s="62"/>
      <c r="J237" s="64">
        <f t="shared" si="25"/>
        <v>15257</v>
      </c>
      <c r="K237" s="64">
        <f t="shared" si="26"/>
        <v>0</v>
      </c>
      <c r="L237" s="64">
        <f t="shared" si="27"/>
        <v>3</v>
      </c>
      <c r="M237" s="62"/>
      <c r="N237" s="64">
        <f t="shared" si="28"/>
        <v>19842</v>
      </c>
      <c r="O237" s="64">
        <f t="shared" si="29"/>
        <v>1</v>
      </c>
      <c r="P237" s="64">
        <f t="shared" si="30"/>
        <v>4</v>
      </c>
      <c r="Q237" s="62"/>
      <c r="R237" s="64">
        <f t="shared" si="31"/>
        <v>4585</v>
      </c>
    </row>
    <row r="238" spans="1:18">
      <c r="A238" s="61">
        <v>436</v>
      </c>
      <c r="B238" s="223">
        <v>436049336</v>
      </c>
      <c r="C238" s="224" t="s">
        <v>144</v>
      </c>
      <c r="D238" s="223">
        <v>49</v>
      </c>
      <c r="E238" s="224" t="s">
        <v>76</v>
      </c>
      <c r="F238" s="223">
        <v>336</v>
      </c>
      <c r="G238" s="224" t="s">
        <v>31</v>
      </c>
      <c r="H238" s="181">
        <f t="shared" si="24"/>
        <v>1</v>
      </c>
      <c r="I238" s="62"/>
      <c r="J238" s="64">
        <f t="shared" si="25"/>
        <v>11996</v>
      </c>
      <c r="K238" s="64">
        <f t="shared" si="26"/>
        <v>0</v>
      </c>
      <c r="L238" s="64">
        <f t="shared" si="27"/>
        <v>0</v>
      </c>
      <c r="M238" s="62"/>
      <c r="N238" s="64">
        <f t="shared" si="28"/>
        <v>12704</v>
      </c>
      <c r="O238" s="64">
        <f t="shared" si="29"/>
        <v>0</v>
      </c>
      <c r="P238" s="64">
        <f t="shared" si="30"/>
        <v>0</v>
      </c>
      <c r="Q238" s="62"/>
      <c r="R238" s="64">
        <f t="shared" si="31"/>
        <v>708</v>
      </c>
    </row>
    <row r="239" spans="1:18">
      <c r="A239" s="61">
        <v>437</v>
      </c>
      <c r="B239" s="223">
        <v>437035035</v>
      </c>
      <c r="C239" s="224" t="s">
        <v>556</v>
      </c>
      <c r="D239" s="223">
        <v>35</v>
      </c>
      <c r="E239" s="224" t="s">
        <v>12</v>
      </c>
      <c r="F239" s="223">
        <v>35</v>
      </c>
      <c r="G239" s="224" t="s">
        <v>12</v>
      </c>
      <c r="H239" s="181">
        <f t="shared" si="24"/>
        <v>235</v>
      </c>
      <c r="I239" s="62"/>
      <c r="J239" s="64">
        <f t="shared" si="25"/>
        <v>17154</v>
      </c>
      <c r="K239" s="64">
        <f t="shared" si="26"/>
        <v>70</v>
      </c>
      <c r="L239" s="64">
        <f t="shared" si="27"/>
        <v>250</v>
      </c>
      <c r="M239" s="62"/>
      <c r="N239" s="64">
        <f t="shared" si="28"/>
        <v>18499</v>
      </c>
      <c r="O239" s="64">
        <f t="shared" si="29"/>
        <v>55</v>
      </c>
      <c r="P239" s="64">
        <f t="shared" si="30"/>
        <v>181</v>
      </c>
      <c r="Q239" s="62"/>
      <c r="R239" s="64">
        <f t="shared" si="31"/>
        <v>1345</v>
      </c>
    </row>
    <row r="240" spans="1:18">
      <c r="A240" s="61">
        <v>438</v>
      </c>
      <c r="B240" s="223">
        <v>438035035</v>
      </c>
      <c r="C240" s="224" t="s">
        <v>148</v>
      </c>
      <c r="D240" s="223">
        <v>35</v>
      </c>
      <c r="E240" s="224" t="s">
        <v>12</v>
      </c>
      <c r="F240" s="223">
        <v>35</v>
      </c>
      <c r="G240" s="224" t="s">
        <v>12</v>
      </c>
      <c r="H240" s="181">
        <f t="shared" si="24"/>
        <v>332</v>
      </c>
      <c r="I240" s="62"/>
      <c r="J240" s="64">
        <f t="shared" si="25"/>
        <v>15246</v>
      </c>
      <c r="K240" s="64">
        <f t="shared" si="26"/>
        <v>34</v>
      </c>
      <c r="L240" s="64">
        <f t="shared" si="27"/>
        <v>238</v>
      </c>
      <c r="M240" s="62"/>
      <c r="N240" s="64">
        <f t="shared" si="28"/>
        <v>17497</v>
      </c>
      <c r="O240" s="64">
        <f t="shared" si="29"/>
        <v>38</v>
      </c>
      <c r="P240" s="64">
        <f t="shared" si="30"/>
        <v>277</v>
      </c>
      <c r="Q240" s="62"/>
      <c r="R240" s="64">
        <f t="shared" si="31"/>
        <v>2251</v>
      </c>
    </row>
    <row r="241" spans="1:18">
      <c r="A241" s="61">
        <v>438</v>
      </c>
      <c r="B241" s="223">
        <v>438035040</v>
      </c>
      <c r="C241" s="224" t="s">
        <v>148</v>
      </c>
      <c r="D241" s="223">
        <v>35</v>
      </c>
      <c r="E241" s="224" t="s">
        <v>12</v>
      </c>
      <c r="F241" s="223">
        <v>40</v>
      </c>
      <c r="G241" s="224" t="s">
        <v>92</v>
      </c>
      <c r="H241" s="181">
        <f t="shared" si="24"/>
        <v>1</v>
      </c>
      <c r="I241" s="62"/>
      <c r="J241" s="64">
        <f t="shared" si="25"/>
        <v>11768.9727779491</v>
      </c>
      <c r="K241" s="64">
        <f t="shared" si="26"/>
        <v>0</v>
      </c>
      <c r="L241" s="64">
        <f t="shared" si="27"/>
        <v>0</v>
      </c>
      <c r="M241" s="62"/>
      <c r="N241" s="64">
        <f t="shared" si="28"/>
        <v>17611</v>
      </c>
      <c r="O241" s="64">
        <f t="shared" si="29"/>
        <v>0</v>
      </c>
      <c r="P241" s="64">
        <f t="shared" si="30"/>
        <v>1</v>
      </c>
      <c r="Q241" s="62"/>
      <c r="R241" s="64">
        <f t="shared" si="31"/>
        <v>5842.0272220508996</v>
      </c>
    </row>
    <row r="242" spans="1:18">
      <c r="A242" s="61">
        <v>438</v>
      </c>
      <c r="B242" s="223">
        <v>438035044</v>
      </c>
      <c r="C242" s="224" t="s">
        <v>148</v>
      </c>
      <c r="D242" s="223">
        <v>35</v>
      </c>
      <c r="E242" s="224" t="s">
        <v>12</v>
      </c>
      <c r="F242" s="223">
        <v>44</v>
      </c>
      <c r="G242" s="224" t="s">
        <v>13</v>
      </c>
      <c r="H242" s="181">
        <f t="shared" si="24"/>
        <v>6</v>
      </c>
      <c r="I242" s="62"/>
      <c r="J242" s="64">
        <f t="shared" si="25"/>
        <v>16232</v>
      </c>
      <c r="K242" s="64">
        <f t="shared" si="26"/>
        <v>0</v>
      </c>
      <c r="L242" s="64">
        <f t="shared" si="27"/>
        <v>3</v>
      </c>
      <c r="M242" s="62"/>
      <c r="N242" s="64">
        <f t="shared" si="28"/>
        <v>18109</v>
      </c>
      <c r="O242" s="64">
        <f t="shared" si="29"/>
        <v>1</v>
      </c>
      <c r="P242" s="64">
        <f t="shared" si="30"/>
        <v>6</v>
      </c>
      <c r="Q242" s="62"/>
      <c r="R242" s="64">
        <f t="shared" si="31"/>
        <v>1877</v>
      </c>
    </row>
    <row r="243" spans="1:18">
      <c r="A243" s="61">
        <v>438</v>
      </c>
      <c r="B243" s="223">
        <v>438035243</v>
      </c>
      <c r="C243" s="224" t="s">
        <v>148</v>
      </c>
      <c r="D243" s="223">
        <v>35</v>
      </c>
      <c r="E243" s="224" t="s">
        <v>12</v>
      </c>
      <c r="F243" s="223">
        <v>243</v>
      </c>
      <c r="G243" s="224" t="s">
        <v>84</v>
      </c>
      <c r="H243" s="181">
        <f t="shared" si="24"/>
        <v>1</v>
      </c>
      <c r="I243" s="62"/>
      <c r="J243" s="64">
        <f t="shared" si="25"/>
        <v>12712</v>
      </c>
      <c r="K243" s="64">
        <f t="shared" si="26"/>
        <v>0</v>
      </c>
      <c r="L243" s="64">
        <f t="shared" si="27"/>
        <v>2</v>
      </c>
      <c r="M243" s="62"/>
      <c r="N243" s="64">
        <f t="shared" si="28"/>
        <v>15518.332806854127</v>
      </c>
      <c r="O243" s="64">
        <f t="shared" si="29"/>
        <v>0</v>
      </c>
      <c r="P243" s="64">
        <f t="shared" si="30"/>
        <v>0</v>
      </c>
      <c r="Q243" s="62"/>
      <c r="R243" s="64">
        <f t="shared" si="31"/>
        <v>2806.3328068541268</v>
      </c>
    </row>
    <row r="244" spans="1:18">
      <c r="A244" s="61">
        <v>438</v>
      </c>
      <c r="B244" s="223">
        <v>438035244</v>
      </c>
      <c r="C244" s="224" t="s">
        <v>148</v>
      </c>
      <c r="D244" s="223">
        <v>35</v>
      </c>
      <c r="E244" s="224" t="s">
        <v>12</v>
      </c>
      <c r="F244" s="223">
        <v>244</v>
      </c>
      <c r="G244" s="224" t="s">
        <v>28</v>
      </c>
      <c r="H244" s="181">
        <f t="shared" si="24"/>
        <v>5</v>
      </c>
      <c r="I244" s="62"/>
      <c r="J244" s="64">
        <f t="shared" si="25"/>
        <v>16674</v>
      </c>
      <c r="K244" s="64">
        <f t="shared" si="26"/>
        <v>1</v>
      </c>
      <c r="L244" s="64">
        <f t="shared" si="27"/>
        <v>6</v>
      </c>
      <c r="M244" s="62"/>
      <c r="N244" s="64">
        <f t="shared" si="28"/>
        <v>18160</v>
      </c>
      <c r="O244" s="64">
        <f t="shared" si="29"/>
        <v>1</v>
      </c>
      <c r="P244" s="64">
        <f t="shared" si="30"/>
        <v>4</v>
      </c>
      <c r="Q244" s="62"/>
      <c r="R244" s="64">
        <f t="shared" si="31"/>
        <v>1486</v>
      </c>
    </row>
    <row r="245" spans="1:18">
      <c r="A245" s="61">
        <v>439</v>
      </c>
      <c r="B245" s="223">
        <v>439035035</v>
      </c>
      <c r="C245" s="224" t="s">
        <v>149</v>
      </c>
      <c r="D245" s="223">
        <v>35</v>
      </c>
      <c r="E245" s="224" t="s">
        <v>12</v>
      </c>
      <c r="F245" s="223">
        <v>35</v>
      </c>
      <c r="G245" s="224" t="s">
        <v>12</v>
      </c>
      <c r="H245" s="181">
        <f t="shared" si="24"/>
        <v>444</v>
      </c>
      <c r="I245" s="62"/>
      <c r="J245" s="64">
        <f t="shared" si="25"/>
        <v>14236</v>
      </c>
      <c r="K245" s="64">
        <f t="shared" si="26"/>
        <v>68</v>
      </c>
      <c r="L245" s="64">
        <f t="shared" si="27"/>
        <v>271</v>
      </c>
      <c r="M245" s="62"/>
      <c r="N245" s="64">
        <f t="shared" si="28"/>
        <v>16079</v>
      </c>
      <c r="O245" s="64">
        <f t="shared" si="29"/>
        <v>74</v>
      </c>
      <c r="P245" s="64">
        <f t="shared" si="30"/>
        <v>298</v>
      </c>
      <c r="Q245" s="62"/>
      <c r="R245" s="64">
        <f t="shared" si="31"/>
        <v>1843</v>
      </c>
    </row>
    <row r="246" spans="1:18">
      <c r="A246" s="61">
        <v>440</v>
      </c>
      <c r="B246" s="223">
        <v>440149009</v>
      </c>
      <c r="C246" s="224" t="s">
        <v>630</v>
      </c>
      <c r="D246" s="223">
        <v>149</v>
      </c>
      <c r="E246" s="224" t="s">
        <v>81</v>
      </c>
      <c r="F246" s="223">
        <v>9</v>
      </c>
      <c r="G246" s="224" t="s">
        <v>89</v>
      </c>
      <c r="H246" s="181">
        <f t="shared" si="24"/>
        <v>3</v>
      </c>
      <c r="I246" s="62"/>
      <c r="J246" s="64" t="str">
        <f t="shared" si="25"/>
        <v>--</v>
      </c>
      <c r="K246" s="64">
        <f t="shared" si="26"/>
        <v>0</v>
      </c>
      <c r="L246" s="64">
        <f t="shared" si="27"/>
        <v>0</v>
      </c>
      <c r="M246" s="62"/>
      <c r="N246" s="64">
        <f t="shared" si="28"/>
        <v>11481</v>
      </c>
      <c r="O246" s="64">
        <f t="shared" si="29"/>
        <v>0</v>
      </c>
      <c r="P246" s="64">
        <f t="shared" si="30"/>
        <v>2</v>
      </c>
      <c r="Q246" s="62"/>
      <c r="R246" s="64" t="str">
        <f t="shared" si="31"/>
        <v>--</v>
      </c>
    </row>
    <row r="247" spans="1:18">
      <c r="A247" s="61">
        <v>440</v>
      </c>
      <c r="B247" s="223">
        <v>440149079</v>
      </c>
      <c r="C247" s="224" t="s">
        <v>630</v>
      </c>
      <c r="D247" s="223">
        <v>149</v>
      </c>
      <c r="E247" s="224" t="s">
        <v>81</v>
      </c>
      <c r="F247" s="223">
        <v>79</v>
      </c>
      <c r="G247" s="224" t="s">
        <v>90</v>
      </c>
      <c r="H247" s="181">
        <f t="shared" si="24"/>
        <v>1</v>
      </c>
      <c r="I247" s="62"/>
      <c r="J247" s="64" t="str">
        <f t="shared" si="25"/>
        <v>--</v>
      </c>
      <c r="K247" s="64">
        <f t="shared" si="26"/>
        <v>0</v>
      </c>
      <c r="L247" s="64">
        <f t="shared" si="27"/>
        <v>0</v>
      </c>
      <c r="M247" s="62"/>
      <c r="N247" s="64">
        <f t="shared" si="28"/>
        <v>17725</v>
      </c>
      <c r="O247" s="64">
        <f t="shared" si="29"/>
        <v>1</v>
      </c>
      <c r="P247" s="64">
        <f t="shared" si="30"/>
        <v>1</v>
      </c>
      <c r="Q247" s="62"/>
      <c r="R247" s="64" t="str">
        <f t="shared" si="31"/>
        <v>--</v>
      </c>
    </row>
    <row r="248" spans="1:18">
      <c r="A248" s="61">
        <v>440</v>
      </c>
      <c r="B248" s="223">
        <v>440149128</v>
      </c>
      <c r="C248" s="224" t="s">
        <v>630</v>
      </c>
      <c r="D248" s="223">
        <v>149</v>
      </c>
      <c r="E248" s="224" t="s">
        <v>81</v>
      </c>
      <c r="F248" s="223">
        <v>128</v>
      </c>
      <c r="G248" s="224" t="s">
        <v>128</v>
      </c>
      <c r="H248" s="181">
        <f t="shared" si="24"/>
        <v>40</v>
      </c>
      <c r="I248" s="62"/>
      <c r="J248" s="64">
        <f t="shared" si="25"/>
        <v>11059</v>
      </c>
      <c r="K248" s="64">
        <f t="shared" si="26"/>
        <v>0</v>
      </c>
      <c r="L248" s="64">
        <f t="shared" si="27"/>
        <v>1</v>
      </c>
      <c r="M248" s="62"/>
      <c r="N248" s="64">
        <f t="shared" si="28"/>
        <v>14361</v>
      </c>
      <c r="O248" s="64">
        <f t="shared" si="29"/>
        <v>3</v>
      </c>
      <c r="P248" s="64">
        <f t="shared" si="30"/>
        <v>29</v>
      </c>
      <c r="Q248" s="62"/>
      <c r="R248" s="64">
        <f t="shared" si="31"/>
        <v>3302</v>
      </c>
    </row>
    <row r="249" spans="1:18">
      <c r="A249" s="61">
        <v>440</v>
      </c>
      <c r="B249" s="223">
        <v>440149149</v>
      </c>
      <c r="C249" s="224" t="s">
        <v>630</v>
      </c>
      <c r="D249" s="223">
        <v>149</v>
      </c>
      <c r="E249" s="224" t="s">
        <v>81</v>
      </c>
      <c r="F249" s="223">
        <v>149</v>
      </c>
      <c r="G249" s="224" t="s">
        <v>81</v>
      </c>
      <c r="H249" s="181">
        <f t="shared" si="24"/>
        <v>1078</v>
      </c>
      <c r="I249" s="62"/>
      <c r="J249" s="64">
        <f t="shared" si="25"/>
        <v>14101</v>
      </c>
      <c r="K249" s="64">
        <f t="shared" si="26"/>
        <v>91</v>
      </c>
      <c r="L249" s="64">
        <f t="shared" si="27"/>
        <v>263</v>
      </c>
      <c r="M249" s="62"/>
      <c r="N249" s="64">
        <f t="shared" si="28"/>
        <v>15811</v>
      </c>
      <c r="O249" s="64">
        <f t="shared" si="29"/>
        <v>250</v>
      </c>
      <c r="P249" s="64">
        <f t="shared" si="30"/>
        <v>841</v>
      </c>
      <c r="Q249" s="62"/>
      <c r="R249" s="64">
        <f t="shared" si="31"/>
        <v>1710</v>
      </c>
    </row>
    <row r="250" spans="1:18">
      <c r="A250" s="61">
        <v>440</v>
      </c>
      <c r="B250" s="223">
        <v>440149160</v>
      </c>
      <c r="C250" s="224" t="s">
        <v>630</v>
      </c>
      <c r="D250" s="223">
        <v>149</v>
      </c>
      <c r="E250" s="224" t="s">
        <v>81</v>
      </c>
      <c r="F250" s="223">
        <v>160</v>
      </c>
      <c r="G250" s="224" t="s">
        <v>140</v>
      </c>
      <c r="H250" s="181">
        <f t="shared" si="24"/>
        <v>2</v>
      </c>
      <c r="I250" s="62"/>
      <c r="J250" s="64" t="str">
        <f t="shared" si="25"/>
        <v>--</v>
      </c>
      <c r="K250" s="64">
        <f t="shared" si="26"/>
        <v>1</v>
      </c>
      <c r="L250" s="64">
        <f t="shared" si="27"/>
        <v>1</v>
      </c>
      <c r="M250" s="62"/>
      <c r="N250" s="64">
        <f t="shared" si="28"/>
        <v>14249</v>
      </c>
      <c r="O250" s="64">
        <f t="shared" si="29"/>
        <v>1</v>
      </c>
      <c r="P250" s="64">
        <f t="shared" si="30"/>
        <v>3</v>
      </c>
      <c r="Q250" s="62"/>
      <c r="R250" s="64" t="str">
        <f t="shared" si="31"/>
        <v>--</v>
      </c>
    </row>
    <row r="251" spans="1:18">
      <c r="A251" s="61">
        <v>440</v>
      </c>
      <c r="B251" s="223">
        <v>440149181</v>
      </c>
      <c r="C251" s="224" t="s">
        <v>630</v>
      </c>
      <c r="D251" s="223">
        <v>149</v>
      </c>
      <c r="E251" s="224" t="s">
        <v>81</v>
      </c>
      <c r="F251" s="223">
        <v>181</v>
      </c>
      <c r="G251" s="224" t="s">
        <v>83</v>
      </c>
      <c r="H251" s="181">
        <f t="shared" si="24"/>
        <v>69</v>
      </c>
      <c r="I251" s="62"/>
      <c r="J251" s="64">
        <f t="shared" si="25"/>
        <v>12673</v>
      </c>
      <c r="K251" s="64">
        <f t="shared" si="26"/>
        <v>4</v>
      </c>
      <c r="L251" s="64">
        <f t="shared" si="27"/>
        <v>13</v>
      </c>
      <c r="M251" s="62"/>
      <c r="N251" s="64">
        <f t="shared" si="28"/>
        <v>13485</v>
      </c>
      <c r="O251" s="64">
        <f t="shared" si="29"/>
        <v>3</v>
      </c>
      <c r="P251" s="64">
        <f t="shared" si="30"/>
        <v>27</v>
      </c>
      <c r="Q251" s="62"/>
      <c r="R251" s="64">
        <f t="shared" si="31"/>
        <v>812</v>
      </c>
    </row>
    <row r="252" spans="1:18">
      <c r="A252" s="61">
        <v>440</v>
      </c>
      <c r="B252" s="223">
        <v>440149211</v>
      </c>
      <c r="C252" s="224" t="s">
        <v>630</v>
      </c>
      <c r="D252" s="223">
        <v>149</v>
      </c>
      <c r="E252" s="224" t="s">
        <v>81</v>
      </c>
      <c r="F252" s="223">
        <v>211</v>
      </c>
      <c r="G252" s="224" t="s">
        <v>91</v>
      </c>
      <c r="H252" s="181">
        <f t="shared" si="24"/>
        <v>5</v>
      </c>
      <c r="I252" s="62"/>
      <c r="J252" s="64">
        <f t="shared" si="25"/>
        <v>13583</v>
      </c>
      <c r="K252" s="64">
        <f t="shared" si="26"/>
        <v>0</v>
      </c>
      <c r="L252" s="64">
        <f t="shared" si="27"/>
        <v>1</v>
      </c>
      <c r="M252" s="62"/>
      <c r="N252" s="64">
        <f t="shared" si="28"/>
        <v>12617</v>
      </c>
      <c r="O252" s="64">
        <f t="shared" si="29"/>
        <v>0</v>
      </c>
      <c r="P252" s="64">
        <f t="shared" si="30"/>
        <v>3</v>
      </c>
      <c r="Q252" s="62"/>
      <c r="R252" s="64">
        <f t="shared" si="31"/>
        <v>-966</v>
      </c>
    </row>
    <row r="253" spans="1:18">
      <c r="A253" s="61">
        <v>440</v>
      </c>
      <c r="B253" s="223">
        <v>440149262</v>
      </c>
      <c r="C253" s="224" t="s">
        <v>630</v>
      </c>
      <c r="D253" s="223">
        <v>149</v>
      </c>
      <c r="E253" s="224" t="s">
        <v>81</v>
      </c>
      <c r="F253" s="223">
        <v>262</v>
      </c>
      <c r="G253" s="224" t="s">
        <v>20</v>
      </c>
      <c r="H253" s="181">
        <f t="shared" si="24"/>
        <v>1</v>
      </c>
      <c r="I253" s="62"/>
      <c r="J253" s="64" t="str">
        <f t="shared" si="25"/>
        <v>--</v>
      </c>
      <c r="K253" s="64">
        <f t="shared" si="26"/>
        <v>0</v>
      </c>
      <c r="L253" s="64">
        <f t="shared" si="27"/>
        <v>0</v>
      </c>
      <c r="M253" s="62"/>
      <c r="N253" s="64">
        <f t="shared" si="28"/>
        <v>13688.277095481049</v>
      </c>
      <c r="O253" s="64">
        <f t="shared" si="29"/>
        <v>0</v>
      </c>
      <c r="P253" s="64">
        <f t="shared" si="30"/>
        <v>0</v>
      </c>
      <c r="Q253" s="62"/>
      <c r="R253" s="64" t="str">
        <f t="shared" si="31"/>
        <v>--</v>
      </c>
    </row>
    <row r="254" spans="1:18">
      <c r="A254" s="61">
        <v>440</v>
      </c>
      <c r="B254" s="223">
        <v>440149745</v>
      </c>
      <c r="C254" s="224" t="s">
        <v>630</v>
      </c>
      <c r="D254" s="223">
        <v>149</v>
      </c>
      <c r="E254" s="224" t="s">
        <v>81</v>
      </c>
      <c r="F254" s="223">
        <v>745</v>
      </c>
      <c r="G254" s="224" t="s">
        <v>255</v>
      </c>
      <c r="H254" s="181">
        <f t="shared" si="24"/>
        <v>1</v>
      </c>
      <c r="I254" s="62"/>
      <c r="J254" s="64">
        <f t="shared" si="25"/>
        <v>9567</v>
      </c>
      <c r="K254" s="64">
        <f t="shared" si="26"/>
        <v>0</v>
      </c>
      <c r="L254" s="64">
        <f t="shared" si="27"/>
        <v>0</v>
      </c>
      <c r="M254" s="62"/>
      <c r="N254" s="64">
        <f t="shared" si="28"/>
        <v>10115</v>
      </c>
      <c r="O254" s="64">
        <f t="shared" si="29"/>
        <v>0</v>
      </c>
      <c r="P254" s="64">
        <f t="shared" si="30"/>
        <v>0</v>
      </c>
      <c r="Q254" s="62"/>
      <c r="R254" s="64">
        <f t="shared" si="31"/>
        <v>548</v>
      </c>
    </row>
    <row r="255" spans="1:18">
      <c r="A255" s="61">
        <v>441</v>
      </c>
      <c r="B255" s="223">
        <v>441281005</v>
      </c>
      <c r="C255" s="224" t="s">
        <v>622</v>
      </c>
      <c r="D255" s="223">
        <v>281</v>
      </c>
      <c r="E255" s="224" t="s">
        <v>152</v>
      </c>
      <c r="F255" s="223">
        <v>5</v>
      </c>
      <c r="G255" s="224" t="s">
        <v>153</v>
      </c>
      <c r="H255" s="181">
        <f t="shared" si="24"/>
        <v>1</v>
      </c>
      <c r="I255" s="62"/>
      <c r="J255" s="64">
        <f t="shared" si="25"/>
        <v>14156</v>
      </c>
      <c r="K255" s="64">
        <f t="shared" si="26"/>
        <v>0</v>
      </c>
      <c r="L255" s="64">
        <f t="shared" si="27"/>
        <v>1</v>
      </c>
      <c r="M255" s="62"/>
      <c r="N255" s="64">
        <f t="shared" si="28"/>
        <v>15433</v>
      </c>
      <c r="O255" s="64">
        <f t="shared" si="29"/>
        <v>0</v>
      </c>
      <c r="P255" s="64">
        <f t="shared" si="30"/>
        <v>1</v>
      </c>
      <c r="Q255" s="62"/>
      <c r="R255" s="64">
        <f t="shared" si="31"/>
        <v>1277</v>
      </c>
    </row>
    <row r="256" spans="1:18">
      <c r="A256" s="61">
        <v>441</v>
      </c>
      <c r="B256" s="223">
        <v>441281061</v>
      </c>
      <c r="C256" s="224" t="s">
        <v>622</v>
      </c>
      <c r="D256" s="223">
        <v>281</v>
      </c>
      <c r="E256" s="224" t="s">
        <v>152</v>
      </c>
      <c r="F256" s="223">
        <v>61</v>
      </c>
      <c r="G256" s="224" t="s">
        <v>154</v>
      </c>
      <c r="H256" s="181">
        <f t="shared" si="24"/>
        <v>6</v>
      </c>
      <c r="I256" s="62"/>
      <c r="J256" s="64">
        <f t="shared" si="25"/>
        <v>14649</v>
      </c>
      <c r="K256" s="64">
        <f t="shared" si="26"/>
        <v>0</v>
      </c>
      <c r="L256" s="64">
        <f t="shared" si="27"/>
        <v>4</v>
      </c>
      <c r="M256" s="62"/>
      <c r="N256" s="64">
        <f t="shared" si="28"/>
        <v>16154</v>
      </c>
      <c r="O256" s="64">
        <f t="shared" si="29"/>
        <v>0</v>
      </c>
      <c r="P256" s="64">
        <f t="shared" si="30"/>
        <v>3</v>
      </c>
      <c r="Q256" s="62"/>
      <c r="R256" s="64">
        <f t="shared" si="31"/>
        <v>1505</v>
      </c>
    </row>
    <row r="257" spans="1:18">
      <c r="A257" s="61">
        <v>441</v>
      </c>
      <c r="B257" s="223">
        <v>441281087</v>
      </c>
      <c r="C257" s="224" t="s">
        <v>622</v>
      </c>
      <c r="D257" s="223">
        <v>281</v>
      </c>
      <c r="E257" s="224" t="s">
        <v>152</v>
      </c>
      <c r="F257" s="223">
        <v>87</v>
      </c>
      <c r="G257" s="224" t="s">
        <v>155</v>
      </c>
      <c r="H257" s="181">
        <f t="shared" si="24"/>
        <v>1</v>
      </c>
      <c r="I257" s="62"/>
      <c r="J257" s="64">
        <f t="shared" si="25"/>
        <v>13532</v>
      </c>
      <c r="K257" s="64">
        <f t="shared" si="26"/>
        <v>0</v>
      </c>
      <c r="L257" s="64">
        <f t="shared" si="27"/>
        <v>2</v>
      </c>
      <c r="M257" s="62"/>
      <c r="N257" s="64">
        <f t="shared" si="28"/>
        <v>14904</v>
      </c>
      <c r="O257" s="64">
        <f t="shared" si="29"/>
        <v>0</v>
      </c>
      <c r="P257" s="64">
        <f t="shared" si="30"/>
        <v>3</v>
      </c>
      <c r="Q257" s="62"/>
      <c r="R257" s="64">
        <f t="shared" si="31"/>
        <v>1372</v>
      </c>
    </row>
    <row r="258" spans="1:18">
      <c r="A258" s="61">
        <v>441</v>
      </c>
      <c r="B258" s="223">
        <v>441281137</v>
      </c>
      <c r="C258" s="224" t="s">
        <v>622</v>
      </c>
      <c r="D258" s="223">
        <v>281</v>
      </c>
      <c r="E258" s="224" t="s">
        <v>152</v>
      </c>
      <c r="F258" s="223">
        <v>137</v>
      </c>
      <c r="G258" s="224" t="s">
        <v>202</v>
      </c>
      <c r="H258" s="181">
        <f t="shared" si="24"/>
        <v>3</v>
      </c>
      <c r="I258" s="62"/>
      <c r="J258" s="64">
        <f t="shared" si="25"/>
        <v>15294</v>
      </c>
      <c r="K258" s="64">
        <f t="shared" si="26"/>
        <v>0</v>
      </c>
      <c r="L258" s="64">
        <f t="shared" si="27"/>
        <v>3</v>
      </c>
      <c r="M258" s="62"/>
      <c r="N258" s="64">
        <f t="shared" si="28"/>
        <v>18148</v>
      </c>
      <c r="O258" s="64">
        <f t="shared" si="29"/>
        <v>2</v>
      </c>
      <c r="P258" s="64">
        <f t="shared" si="30"/>
        <v>3</v>
      </c>
      <c r="Q258" s="62"/>
      <c r="R258" s="64">
        <f t="shared" si="31"/>
        <v>2854</v>
      </c>
    </row>
    <row r="259" spans="1:18">
      <c r="A259" s="61">
        <v>441</v>
      </c>
      <c r="B259" s="223">
        <v>441281161</v>
      </c>
      <c r="C259" s="224" t="s">
        <v>622</v>
      </c>
      <c r="D259" s="223">
        <v>281</v>
      </c>
      <c r="E259" s="224" t="s">
        <v>152</v>
      </c>
      <c r="F259" s="223">
        <v>161</v>
      </c>
      <c r="G259" s="224" t="s">
        <v>157</v>
      </c>
      <c r="H259" s="181">
        <f t="shared" si="24"/>
        <v>3</v>
      </c>
      <c r="I259" s="62"/>
      <c r="J259" s="64">
        <f t="shared" si="25"/>
        <v>12352</v>
      </c>
      <c r="K259" s="64">
        <f t="shared" si="26"/>
        <v>0</v>
      </c>
      <c r="L259" s="64">
        <f t="shared" si="27"/>
        <v>2</v>
      </c>
      <c r="M259" s="62"/>
      <c r="N259" s="64">
        <f t="shared" si="28"/>
        <v>13211</v>
      </c>
      <c r="O259" s="64">
        <f t="shared" si="29"/>
        <v>0</v>
      </c>
      <c r="P259" s="64">
        <f t="shared" si="30"/>
        <v>1</v>
      </c>
      <c r="Q259" s="62"/>
      <c r="R259" s="64">
        <f t="shared" si="31"/>
        <v>859</v>
      </c>
    </row>
    <row r="260" spans="1:18">
      <c r="A260" s="61">
        <v>441</v>
      </c>
      <c r="B260" s="223">
        <v>441281191</v>
      </c>
      <c r="C260" s="224" t="s">
        <v>622</v>
      </c>
      <c r="D260" s="223">
        <v>281</v>
      </c>
      <c r="E260" s="224" t="s">
        <v>152</v>
      </c>
      <c r="F260" s="223">
        <v>191</v>
      </c>
      <c r="G260" s="224" t="s">
        <v>246</v>
      </c>
      <c r="H260" s="181">
        <f t="shared" si="24"/>
        <v>1</v>
      </c>
      <c r="I260" s="62"/>
      <c r="J260" s="64">
        <f t="shared" si="25"/>
        <v>9567</v>
      </c>
      <c r="K260" s="64">
        <f t="shared" si="26"/>
        <v>0</v>
      </c>
      <c r="L260" s="64">
        <f t="shared" si="27"/>
        <v>0</v>
      </c>
      <c r="M260" s="62"/>
      <c r="N260" s="64">
        <f t="shared" si="28"/>
        <v>10115</v>
      </c>
      <c r="O260" s="64">
        <f t="shared" si="29"/>
        <v>0</v>
      </c>
      <c r="P260" s="64">
        <f t="shared" si="30"/>
        <v>0</v>
      </c>
      <c r="Q260" s="62"/>
      <c r="R260" s="64">
        <f t="shared" si="31"/>
        <v>548</v>
      </c>
    </row>
    <row r="261" spans="1:18">
      <c r="A261" s="61">
        <v>441</v>
      </c>
      <c r="B261" s="223">
        <v>441281281</v>
      </c>
      <c r="C261" s="224" t="s">
        <v>622</v>
      </c>
      <c r="D261" s="223">
        <v>281</v>
      </c>
      <c r="E261" s="224" t="s">
        <v>152</v>
      </c>
      <c r="F261" s="223">
        <v>281</v>
      </c>
      <c r="G261" s="224" t="s">
        <v>152</v>
      </c>
      <c r="H261" s="181">
        <f t="shared" si="24"/>
        <v>1557</v>
      </c>
      <c r="I261" s="62"/>
      <c r="J261" s="64">
        <f t="shared" si="25"/>
        <v>13108</v>
      </c>
      <c r="K261" s="64">
        <f t="shared" si="26"/>
        <v>63</v>
      </c>
      <c r="L261" s="64">
        <f t="shared" si="27"/>
        <v>885</v>
      </c>
      <c r="M261" s="62"/>
      <c r="N261" s="64">
        <f t="shared" si="28"/>
        <v>14725</v>
      </c>
      <c r="O261" s="64">
        <f t="shared" si="29"/>
        <v>164</v>
      </c>
      <c r="P261" s="64">
        <f t="shared" si="30"/>
        <v>938</v>
      </c>
      <c r="Q261" s="62"/>
      <c r="R261" s="64">
        <f t="shared" si="31"/>
        <v>1617</v>
      </c>
    </row>
    <row r="262" spans="1:18">
      <c r="A262" s="61">
        <v>441</v>
      </c>
      <c r="B262" s="223">
        <v>441281680</v>
      </c>
      <c r="C262" s="224" t="s">
        <v>622</v>
      </c>
      <c r="D262" s="223">
        <v>281</v>
      </c>
      <c r="E262" s="224" t="s">
        <v>152</v>
      </c>
      <c r="F262" s="223">
        <v>680</v>
      </c>
      <c r="G262" s="224" t="s">
        <v>158</v>
      </c>
      <c r="H262" s="181">
        <f t="shared" si="24"/>
        <v>2</v>
      </c>
      <c r="I262" s="62"/>
      <c r="J262" s="64">
        <f t="shared" si="25"/>
        <v>13458</v>
      </c>
      <c r="K262" s="64">
        <f t="shared" si="26"/>
        <v>0</v>
      </c>
      <c r="L262" s="64">
        <f t="shared" si="27"/>
        <v>2</v>
      </c>
      <c r="M262" s="62"/>
      <c r="N262" s="64">
        <f t="shared" si="28"/>
        <v>11960</v>
      </c>
      <c r="O262" s="64">
        <f t="shared" si="29"/>
        <v>0</v>
      </c>
      <c r="P262" s="64">
        <f t="shared" si="30"/>
        <v>1</v>
      </c>
      <c r="Q262" s="62"/>
      <c r="R262" s="64">
        <f t="shared" si="31"/>
        <v>-1498</v>
      </c>
    </row>
    <row r="263" spans="1:18">
      <c r="A263" s="61">
        <v>444</v>
      </c>
      <c r="B263" s="223">
        <v>444035016</v>
      </c>
      <c r="C263" s="224" t="s">
        <v>159</v>
      </c>
      <c r="D263" s="223">
        <v>35</v>
      </c>
      <c r="E263" s="224" t="s">
        <v>12</v>
      </c>
      <c r="F263" s="223">
        <v>16</v>
      </c>
      <c r="G263" s="224" t="s">
        <v>168</v>
      </c>
      <c r="H263" s="181">
        <f t="shared" si="24"/>
        <v>1</v>
      </c>
      <c r="I263" s="62"/>
      <c r="J263" s="64" t="str">
        <f t="shared" si="25"/>
        <v>--</v>
      </c>
      <c r="K263" s="64">
        <f t="shared" si="26"/>
        <v>0</v>
      </c>
      <c r="L263" s="64">
        <f t="shared" si="27"/>
        <v>0</v>
      </c>
      <c r="M263" s="62"/>
      <c r="N263" s="64">
        <f t="shared" si="28"/>
        <v>14319.533367003367</v>
      </c>
      <c r="O263" s="64">
        <f t="shared" si="29"/>
        <v>0</v>
      </c>
      <c r="P263" s="64">
        <f t="shared" si="30"/>
        <v>0</v>
      </c>
      <c r="Q263" s="62"/>
      <c r="R263" s="64" t="str">
        <f t="shared" si="31"/>
        <v>--</v>
      </c>
    </row>
    <row r="264" spans="1:18">
      <c r="A264" s="61">
        <v>444</v>
      </c>
      <c r="B264" s="223">
        <v>444035035</v>
      </c>
      <c r="C264" s="224" t="s">
        <v>159</v>
      </c>
      <c r="D264" s="223">
        <v>35</v>
      </c>
      <c r="E264" s="224" t="s">
        <v>12</v>
      </c>
      <c r="F264" s="223">
        <v>35</v>
      </c>
      <c r="G264" s="224" t="s">
        <v>12</v>
      </c>
      <c r="H264" s="181">
        <f t="shared" si="24"/>
        <v>782</v>
      </c>
      <c r="I264" s="62"/>
      <c r="J264" s="64">
        <f t="shared" si="25"/>
        <v>14586</v>
      </c>
      <c r="K264" s="64">
        <f t="shared" si="26"/>
        <v>71</v>
      </c>
      <c r="L264" s="64">
        <f t="shared" si="27"/>
        <v>494</v>
      </c>
      <c r="M264" s="62"/>
      <c r="N264" s="64">
        <f t="shared" si="28"/>
        <v>15957</v>
      </c>
      <c r="O264" s="64">
        <f t="shared" si="29"/>
        <v>65</v>
      </c>
      <c r="P264" s="64">
        <f t="shared" si="30"/>
        <v>466</v>
      </c>
      <c r="Q264" s="62"/>
      <c r="R264" s="64">
        <f t="shared" si="31"/>
        <v>1371</v>
      </c>
    </row>
    <row r="265" spans="1:18">
      <c r="A265" s="61">
        <v>444</v>
      </c>
      <c r="B265" s="223">
        <v>444035044</v>
      </c>
      <c r="C265" s="224" t="s">
        <v>159</v>
      </c>
      <c r="D265" s="223">
        <v>35</v>
      </c>
      <c r="E265" s="224" t="s">
        <v>12</v>
      </c>
      <c r="F265" s="223">
        <v>44</v>
      </c>
      <c r="G265" s="224" t="s">
        <v>13</v>
      </c>
      <c r="H265" s="181">
        <f t="shared" si="24"/>
        <v>10</v>
      </c>
      <c r="I265" s="62"/>
      <c r="J265" s="64">
        <f t="shared" si="25"/>
        <v>16066</v>
      </c>
      <c r="K265" s="64">
        <f t="shared" si="26"/>
        <v>1</v>
      </c>
      <c r="L265" s="64">
        <f t="shared" si="27"/>
        <v>3</v>
      </c>
      <c r="M265" s="62"/>
      <c r="N265" s="64">
        <f t="shared" si="28"/>
        <v>14091</v>
      </c>
      <c r="O265" s="64">
        <f t="shared" si="29"/>
        <v>0</v>
      </c>
      <c r="P265" s="64">
        <f t="shared" si="30"/>
        <v>4</v>
      </c>
      <c r="Q265" s="62"/>
      <c r="R265" s="64">
        <f t="shared" si="31"/>
        <v>-1975</v>
      </c>
    </row>
    <row r="266" spans="1:18">
      <c r="A266" s="61">
        <v>444</v>
      </c>
      <c r="B266" s="223">
        <v>444035049</v>
      </c>
      <c r="C266" s="224" t="s">
        <v>159</v>
      </c>
      <c r="D266" s="223">
        <v>35</v>
      </c>
      <c r="E266" s="224" t="s">
        <v>12</v>
      </c>
      <c r="F266" s="223">
        <v>49</v>
      </c>
      <c r="G266" s="224" t="s">
        <v>76</v>
      </c>
      <c r="H266" s="181">
        <f t="shared" ref="H266:H329" si="32">IFERROR(VLOOKUP(B266,rates23,7,FALSE),"--")</f>
        <v>2</v>
      </c>
      <c r="I266" s="62"/>
      <c r="J266" s="64">
        <f t="shared" ref="J266:J329" si="33">IFERROR(VLOOKUP($B266,rates22,9,FALSE),"--")</f>
        <v>14084.970244312848</v>
      </c>
      <c r="K266" s="64">
        <f t="shared" ref="K266:K329" si="34">(IFERROR(VLOOKUP($B266,found22,12,FALSE),0)+
(IFERROR(VLOOKUP($B266,found22,13,FALSE),0)+
+(IFERROR(VLOOKUP($B266,found22,14,FALSE),0))))</f>
        <v>0</v>
      </c>
      <c r="L266" s="64">
        <f t="shared" ref="L266:L329" si="35">(IFERROR(VLOOKUP($B266,found22,15,FALSE),0))</f>
        <v>0</v>
      </c>
      <c r="M266" s="62"/>
      <c r="N266" s="64">
        <f t="shared" ref="N266:N329" si="36">IFERROR(VLOOKUP($B266,rates23,8,FALSE),"--")</f>
        <v>16568</v>
      </c>
      <c r="O266" s="64">
        <f t="shared" ref="O266:O329" si="37">(IFERROR(VLOOKUP($B266,found23,12,FALSE),0)+
+(IFERROR(VLOOKUP($B266,found23,13,FALSE),0)
+(IFERROR(VLOOKUP($B266,found23,14,FALSE),0))))</f>
        <v>0</v>
      </c>
      <c r="P266" s="64">
        <f t="shared" ref="P266:P329" si="38">(IFERROR(VLOOKUP($B266,found23,15,FALSE),0))</f>
        <v>2</v>
      </c>
      <c r="Q266" s="62"/>
      <c r="R266" s="64">
        <f t="shared" si="31"/>
        <v>2483.0297556871519</v>
      </c>
    </row>
    <row r="267" spans="1:18">
      <c r="A267" s="61">
        <v>444</v>
      </c>
      <c r="B267" s="223">
        <v>444035057</v>
      </c>
      <c r="C267" s="224" t="s">
        <v>159</v>
      </c>
      <c r="D267" s="223">
        <v>35</v>
      </c>
      <c r="E267" s="224" t="s">
        <v>12</v>
      </c>
      <c r="F267" s="223">
        <v>57</v>
      </c>
      <c r="G267" s="224" t="s">
        <v>14</v>
      </c>
      <c r="H267" s="181">
        <f t="shared" si="32"/>
        <v>1</v>
      </c>
      <c r="I267" s="62"/>
      <c r="J267" s="64">
        <f t="shared" si="33"/>
        <v>16078.110139055938</v>
      </c>
      <c r="K267" s="64">
        <f t="shared" si="34"/>
        <v>0</v>
      </c>
      <c r="L267" s="64">
        <f t="shared" si="35"/>
        <v>0</v>
      </c>
      <c r="M267" s="62"/>
      <c r="N267" s="64">
        <f t="shared" si="36"/>
        <v>19426</v>
      </c>
      <c r="O267" s="64">
        <f t="shared" si="37"/>
        <v>0</v>
      </c>
      <c r="P267" s="64">
        <f t="shared" si="38"/>
        <v>1</v>
      </c>
      <c r="Q267" s="62"/>
      <c r="R267" s="64">
        <f t="shared" ref="R267:R330" si="39">IFERROR(N267-J267,"--")</f>
        <v>3347.8898609440621</v>
      </c>
    </row>
    <row r="268" spans="1:18">
      <c r="A268" s="61">
        <v>444</v>
      </c>
      <c r="B268" s="223">
        <v>444035073</v>
      </c>
      <c r="C268" s="224" t="s">
        <v>159</v>
      </c>
      <c r="D268" s="223">
        <v>35</v>
      </c>
      <c r="E268" s="224" t="s">
        <v>12</v>
      </c>
      <c r="F268" s="223">
        <v>73</v>
      </c>
      <c r="G268" s="224" t="s">
        <v>24</v>
      </c>
      <c r="H268" s="181">
        <f t="shared" si="32"/>
        <v>2</v>
      </c>
      <c r="I268" s="62"/>
      <c r="J268" s="64">
        <f t="shared" si="33"/>
        <v>11693</v>
      </c>
      <c r="K268" s="64">
        <f t="shared" si="34"/>
        <v>0</v>
      </c>
      <c r="L268" s="64">
        <f t="shared" si="35"/>
        <v>1</v>
      </c>
      <c r="M268" s="62"/>
      <c r="N268" s="64">
        <f t="shared" si="36"/>
        <v>10831</v>
      </c>
      <c r="O268" s="64">
        <f t="shared" si="37"/>
        <v>0</v>
      </c>
      <c r="P268" s="64">
        <f t="shared" si="38"/>
        <v>0</v>
      </c>
      <c r="Q268" s="62"/>
      <c r="R268" s="64">
        <f t="shared" si="39"/>
        <v>-862</v>
      </c>
    </row>
    <row r="269" spans="1:18">
      <c r="A269" s="61">
        <v>444</v>
      </c>
      <c r="B269" s="223">
        <v>444035133</v>
      </c>
      <c r="C269" s="224" t="s">
        <v>159</v>
      </c>
      <c r="D269" s="223">
        <v>35</v>
      </c>
      <c r="E269" s="224" t="s">
        <v>12</v>
      </c>
      <c r="F269" s="223">
        <v>133</v>
      </c>
      <c r="G269" s="224" t="s">
        <v>61</v>
      </c>
      <c r="H269" s="181">
        <f t="shared" si="32"/>
        <v>3</v>
      </c>
      <c r="I269" s="62"/>
      <c r="J269" s="64">
        <f t="shared" si="33"/>
        <v>16379</v>
      </c>
      <c r="K269" s="64">
        <f t="shared" si="34"/>
        <v>0</v>
      </c>
      <c r="L269" s="64">
        <f t="shared" si="35"/>
        <v>2</v>
      </c>
      <c r="M269" s="62"/>
      <c r="N269" s="64">
        <f t="shared" si="36"/>
        <v>17839</v>
      </c>
      <c r="O269" s="64">
        <f t="shared" si="37"/>
        <v>1</v>
      </c>
      <c r="P269" s="64">
        <f t="shared" si="38"/>
        <v>4</v>
      </c>
      <c r="Q269" s="62"/>
      <c r="R269" s="64">
        <f t="shared" si="39"/>
        <v>1460</v>
      </c>
    </row>
    <row r="270" spans="1:18">
      <c r="A270" s="61">
        <v>444</v>
      </c>
      <c r="B270" s="223">
        <v>444035163</v>
      </c>
      <c r="C270" s="224" t="s">
        <v>159</v>
      </c>
      <c r="D270" s="223">
        <v>35</v>
      </c>
      <c r="E270" s="224" t="s">
        <v>12</v>
      </c>
      <c r="F270" s="223">
        <v>163</v>
      </c>
      <c r="G270" s="224" t="s">
        <v>17</v>
      </c>
      <c r="H270" s="181">
        <f t="shared" si="32"/>
        <v>1</v>
      </c>
      <c r="I270" s="62"/>
      <c r="J270" s="64">
        <f t="shared" si="33"/>
        <v>15734</v>
      </c>
      <c r="K270" s="64">
        <f t="shared" si="34"/>
        <v>0</v>
      </c>
      <c r="L270" s="64">
        <f t="shared" si="35"/>
        <v>1</v>
      </c>
      <c r="M270" s="62"/>
      <c r="N270" s="64">
        <f t="shared" si="36"/>
        <v>12440</v>
      </c>
      <c r="O270" s="64">
        <f t="shared" si="37"/>
        <v>0</v>
      </c>
      <c r="P270" s="64">
        <f t="shared" si="38"/>
        <v>0</v>
      </c>
      <c r="Q270" s="62"/>
      <c r="R270" s="64">
        <f t="shared" si="39"/>
        <v>-3294</v>
      </c>
    </row>
    <row r="271" spans="1:18">
      <c r="A271" s="61">
        <v>444</v>
      </c>
      <c r="B271" s="223">
        <v>444035189</v>
      </c>
      <c r="C271" s="224" t="s">
        <v>159</v>
      </c>
      <c r="D271" s="223">
        <v>35</v>
      </c>
      <c r="E271" s="224" t="s">
        <v>12</v>
      </c>
      <c r="F271" s="223">
        <v>189</v>
      </c>
      <c r="G271" s="224" t="s">
        <v>25</v>
      </c>
      <c r="H271" s="181">
        <f t="shared" si="32"/>
        <v>1</v>
      </c>
      <c r="I271" s="62"/>
      <c r="J271" s="64">
        <f t="shared" si="33"/>
        <v>11789</v>
      </c>
      <c r="K271" s="64">
        <f t="shared" si="34"/>
        <v>0</v>
      </c>
      <c r="L271" s="64">
        <f t="shared" si="35"/>
        <v>0</v>
      </c>
      <c r="M271" s="62"/>
      <c r="N271" s="64">
        <f t="shared" si="36"/>
        <v>11876.535469617698</v>
      </c>
      <c r="O271" s="64">
        <f t="shared" si="37"/>
        <v>0</v>
      </c>
      <c r="P271" s="64">
        <f t="shared" si="38"/>
        <v>0</v>
      </c>
      <c r="Q271" s="62"/>
      <c r="R271" s="64">
        <f t="shared" si="39"/>
        <v>87.535469617698254</v>
      </c>
    </row>
    <row r="272" spans="1:18">
      <c r="A272" s="61">
        <v>444</v>
      </c>
      <c r="B272" s="223">
        <v>444035212</v>
      </c>
      <c r="C272" s="224" t="s">
        <v>159</v>
      </c>
      <c r="D272" s="223">
        <v>35</v>
      </c>
      <c r="E272" s="224" t="s">
        <v>12</v>
      </c>
      <c r="F272" s="223">
        <v>212</v>
      </c>
      <c r="G272" s="224" t="s">
        <v>173</v>
      </c>
      <c r="H272" s="181">
        <f t="shared" si="32"/>
        <v>1</v>
      </c>
      <c r="I272" s="62"/>
      <c r="J272" s="64">
        <f t="shared" si="33"/>
        <v>16162</v>
      </c>
      <c r="K272" s="64">
        <f t="shared" si="34"/>
        <v>0</v>
      </c>
      <c r="L272" s="64">
        <f t="shared" si="35"/>
        <v>1</v>
      </c>
      <c r="M272" s="62"/>
      <c r="N272" s="64">
        <f t="shared" si="36"/>
        <v>17197</v>
      </c>
      <c r="O272" s="64">
        <f t="shared" si="37"/>
        <v>0</v>
      </c>
      <c r="P272" s="64">
        <f t="shared" si="38"/>
        <v>1</v>
      </c>
      <c r="Q272" s="62"/>
      <c r="R272" s="64">
        <f t="shared" si="39"/>
        <v>1035</v>
      </c>
    </row>
    <row r="273" spans="1:18">
      <c r="A273" s="61">
        <v>444</v>
      </c>
      <c r="B273" s="223">
        <v>444035220</v>
      </c>
      <c r="C273" s="224" t="s">
        <v>159</v>
      </c>
      <c r="D273" s="223">
        <v>35</v>
      </c>
      <c r="E273" s="224" t="s">
        <v>12</v>
      </c>
      <c r="F273" s="223">
        <v>220</v>
      </c>
      <c r="G273" s="224" t="s">
        <v>27</v>
      </c>
      <c r="H273" s="181">
        <f t="shared" si="32"/>
        <v>1</v>
      </c>
      <c r="I273" s="62"/>
      <c r="J273" s="64">
        <f t="shared" si="33"/>
        <v>10227</v>
      </c>
      <c r="K273" s="64">
        <f t="shared" si="34"/>
        <v>0</v>
      </c>
      <c r="L273" s="64">
        <f t="shared" si="35"/>
        <v>0</v>
      </c>
      <c r="M273" s="62"/>
      <c r="N273" s="64">
        <f t="shared" si="36"/>
        <v>10831</v>
      </c>
      <c r="O273" s="64">
        <f t="shared" si="37"/>
        <v>0</v>
      </c>
      <c r="P273" s="64">
        <f t="shared" si="38"/>
        <v>0</v>
      </c>
      <c r="Q273" s="62"/>
      <c r="R273" s="64">
        <f t="shared" si="39"/>
        <v>604</v>
      </c>
    </row>
    <row r="274" spans="1:18">
      <c r="A274" s="61">
        <v>444</v>
      </c>
      <c r="B274" s="223">
        <v>444035243</v>
      </c>
      <c r="C274" s="224" t="s">
        <v>159</v>
      </c>
      <c r="D274" s="223">
        <v>35</v>
      </c>
      <c r="E274" s="224" t="s">
        <v>12</v>
      </c>
      <c r="F274" s="223">
        <v>243</v>
      </c>
      <c r="G274" s="224" t="s">
        <v>84</v>
      </c>
      <c r="H274" s="181">
        <f t="shared" si="32"/>
        <v>6</v>
      </c>
      <c r="I274" s="62"/>
      <c r="J274" s="64">
        <f t="shared" si="33"/>
        <v>14464</v>
      </c>
      <c r="K274" s="64">
        <f t="shared" si="34"/>
        <v>0</v>
      </c>
      <c r="L274" s="64">
        <f t="shared" si="35"/>
        <v>4</v>
      </c>
      <c r="M274" s="62"/>
      <c r="N274" s="64">
        <f t="shared" si="36"/>
        <v>18459</v>
      </c>
      <c r="O274" s="64">
        <f t="shared" si="37"/>
        <v>0</v>
      </c>
      <c r="P274" s="64">
        <f t="shared" si="38"/>
        <v>1</v>
      </c>
      <c r="Q274" s="62"/>
      <c r="R274" s="64">
        <f t="shared" si="39"/>
        <v>3995</v>
      </c>
    </row>
    <row r="275" spans="1:18">
      <c r="A275" s="61">
        <v>444</v>
      </c>
      <c r="B275" s="223">
        <v>444035244</v>
      </c>
      <c r="C275" s="224" t="s">
        <v>159</v>
      </c>
      <c r="D275" s="223">
        <v>35</v>
      </c>
      <c r="E275" s="224" t="s">
        <v>12</v>
      </c>
      <c r="F275" s="223">
        <v>244</v>
      </c>
      <c r="G275" s="224" t="s">
        <v>28</v>
      </c>
      <c r="H275" s="181">
        <f t="shared" si="32"/>
        <v>7</v>
      </c>
      <c r="I275" s="62"/>
      <c r="J275" s="64">
        <f t="shared" si="33"/>
        <v>15420</v>
      </c>
      <c r="K275" s="64">
        <f t="shared" si="34"/>
        <v>1</v>
      </c>
      <c r="L275" s="64">
        <f t="shared" si="35"/>
        <v>7</v>
      </c>
      <c r="M275" s="62"/>
      <c r="N275" s="64">
        <f t="shared" si="36"/>
        <v>17160</v>
      </c>
      <c r="O275" s="64">
        <f t="shared" si="37"/>
        <v>2</v>
      </c>
      <c r="P275" s="64">
        <f t="shared" si="38"/>
        <v>7</v>
      </c>
      <c r="Q275" s="62"/>
      <c r="R275" s="64">
        <f t="shared" si="39"/>
        <v>1740</v>
      </c>
    </row>
    <row r="276" spans="1:18">
      <c r="A276" s="61">
        <v>444</v>
      </c>
      <c r="B276" s="223">
        <v>444035284</v>
      </c>
      <c r="C276" s="224" t="s">
        <v>159</v>
      </c>
      <c r="D276" s="223">
        <v>35</v>
      </c>
      <c r="E276" s="224" t="s">
        <v>12</v>
      </c>
      <c r="F276" s="223">
        <v>284</v>
      </c>
      <c r="G276" s="224" t="s">
        <v>146</v>
      </c>
      <c r="H276" s="181">
        <f t="shared" si="32"/>
        <v>1</v>
      </c>
      <c r="I276" s="62"/>
      <c r="J276" s="64">
        <f t="shared" si="33"/>
        <v>14299</v>
      </c>
      <c r="K276" s="64">
        <f t="shared" si="34"/>
        <v>0</v>
      </c>
      <c r="L276" s="64">
        <f t="shared" si="35"/>
        <v>1</v>
      </c>
      <c r="M276" s="62"/>
      <c r="N276" s="64">
        <f t="shared" si="36"/>
        <v>15191</v>
      </c>
      <c r="O276" s="64">
        <f t="shared" si="37"/>
        <v>0</v>
      </c>
      <c r="P276" s="64">
        <f t="shared" si="38"/>
        <v>1</v>
      </c>
      <c r="Q276" s="62"/>
      <c r="R276" s="64">
        <f t="shared" si="39"/>
        <v>892</v>
      </c>
    </row>
    <row r="277" spans="1:18">
      <c r="A277" s="61">
        <v>444</v>
      </c>
      <c r="B277" s="223">
        <v>444035336</v>
      </c>
      <c r="C277" s="224" t="s">
        <v>159</v>
      </c>
      <c r="D277" s="223">
        <v>35</v>
      </c>
      <c r="E277" s="224" t="s">
        <v>12</v>
      </c>
      <c r="F277" s="223">
        <v>336</v>
      </c>
      <c r="G277" s="224" t="s">
        <v>31</v>
      </c>
      <c r="H277" s="181">
        <f t="shared" si="32"/>
        <v>7</v>
      </c>
      <c r="I277" s="62"/>
      <c r="J277" s="64">
        <f t="shared" si="33"/>
        <v>12855</v>
      </c>
      <c r="K277" s="64">
        <f t="shared" si="34"/>
        <v>0</v>
      </c>
      <c r="L277" s="64">
        <f t="shared" si="35"/>
        <v>3</v>
      </c>
      <c r="M277" s="62"/>
      <c r="N277" s="64">
        <f t="shared" si="36"/>
        <v>12312</v>
      </c>
      <c r="O277" s="64">
        <f t="shared" si="37"/>
        <v>0</v>
      </c>
      <c r="P277" s="64">
        <f t="shared" si="38"/>
        <v>3</v>
      </c>
      <c r="Q277" s="62"/>
      <c r="R277" s="64">
        <f t="shared" si="39"/>
        <v>-543</v>
      </c>
    </row>
    <row r="278" spans="1:18">
      <c r="A278" s="61">
        <v>444</v>
      </c>
      <c r="B278" s="223">
        <v>444035625</v>
      </c>
      <c r="C278" s="224" t="s">
        <v>159</v>
      </c>
      <c r="D278" s="223">
        <v>35</v>
      </c>
      <c r="E278" s="224" t="s">
        <v>12</v>
      </c>
      <c r="F278" s="223">
        <v>625</v>
      </c>
      <c r="G278" s="224" t="s">
        <v>96</v>
      </c>
      <c r="H278" s="181">
        <f t="shared" si="32"/>
        <v>2</v>
      </c>
      <c r="I278" s="62"/>
      <c r="J278" s="64">
        <f t="shared" si="33"/>
        <v>11145.183549394053</v>
      </c>
      <c r="K278" s="64">
        <f t="shared" si="34"/>
        <v>0</v>
      </c>
      <c r="L278" s="64">
        <f t="shared" si="35"/>
        <v>0</v>
      </c>
      <c r="M278" s="62"/>
      <c r="N278" s="64">
        <f t="shared" si="36"/>
        <v>18890</v>
      </c>
      <c r="O278" s="64">
        <f t="shared" si="37"/>
        <v>2</v>
      </c>
      <c r="P278" s="64">
        <f t="shared" si="38"/>
        <v>3</v>
      </c>
      <c r="Q278" s="62"/>
      <c r="R278" s="64">
        <f t="shared" si="39"/>
        <v>7744.8164506059475</v>
      </c>
    </row>
    <row r="279" spans="1:18">
      <c r="A279" s="61">
        <v>445</v>
      </c>
      <c r="B279" s="223">
        <v>445348017</v>
      </c>
      <c r="C279" s="224" t="s">
        <v>160</v>
      </c>
      <c r="D279" s="223">
        <v>348</v>
      </c>
      <c r="E279" s="224" t="s">
        <v>104</v>
      </c>
      <c r="F279" s="223">
        <v>17</v>
      </c>
      <c r="G279" s="224" t="s">
        <v>161</v>
      </c>
      <c r="H279" s="181">
        <f t="shared" si="32"/>
        <v>4</v>
      </c>
      <c r="I279" s="62"/>
      <c r="J279" s="64">
        <f t="shared" si="33"/>
        <v>13870</v>
      </c>
      <c r="K279" s="64">
        <f t="shared" si="34"/>
        <v>1</v>
      </c>
      <c r="L279" s="64">
        <f t="shared" si="35"/>
        <v>4</v>
      </c>
      <c r="M279" s="62"/>
      <c r="N279" s="64">
        <f t="shared" si="36"/>
        <v>16458</v>
      </c>
      <c r="O279" s="64">
        <f t="shared" si="37"/>
        <v>2</v>
      </c>
      <c r="P279" s="64">
        <f t="shared" si="38"/>
        <v>4</v>
      </c>
      <c r="Q279" s="62"/>
      <c r="R279" s="64">
        <f t="shared" si="39"/>
        <v>2588</v>
      </c>
    </row>
    <row r="280" spans="1:18">
      <c r="A280" s="61">
        <v>445</v>
      </c>
      <c r="B280" s="223">
        <v>445348097</v>
      </c>
      <c r="C280" s="224" t="s">
        <v>160</v>
      </c>
      <c r="D280" s="223">
        <v>348</v>
      </c>
      <c r="E280" s="224" t="s">
        <v>104</v>
      </c>
      <c r="F280" s="223">
        <v>97</v>
      </c>
      <c r="G280" s="224" t="s">
        <v>231</v>
      </c>
      <c r="H280" s="181">
        <f t="shared" si="32"/>
        <v>1</v>
      </c>
      <c r="I280" s="62"/>
      <c r="J280" s="64">
        <f t="shared" si="33"/>
        <v>17287</v>
      </c>
      <c r="K280" s="64">
        <f t="shared" si="34"/>
        <v>1</v>
      </c>
      <c r="L280" s="64">
        <f t="shared" si="35"/>
        <v>1</v>
      </c>
      <c r="M280" s="62"/>
      <c r="N280" s="64">
        <f t="shared" si="36"/>
        <v>18828</v>
      </c>
      <c r="O280" s="64">
        <f t="shared" si="37"/>
        <v>1</v>
      </c>
      <c r="P280" s="64">
        <f t="shared" si="38"/>
        <v>1</v>
      </c>
      <c r="Q280" s="62"/>
      <c r="R280" s="64">
        <f t="shared" si="39"/>
        <v>1541</v>
      </c>
    </row>
    <row r="281" spans="1:18">
      <c r="A281" s="61">
        <v>445</v>
      </c>
      <c r="B281" s="223">
        <v>445348151</v>
      </c>
      <c r="C281" s="224" t="s">
        <v>160</v>
      </c>
      <c r="D281" s="223">
        <v>348</v>
      </c>
      <c r="E281" s="224" t="s">
        <v>104</v>
      </c>
      <c r="F281" s="223">
        <v>151</v>
      </c>
      <c r="G281" s="224" t="s">
        <v>162</v>
      </c>
      <c r="H281" s="181">
        <f t="shared" si="32"/>
        <v>15</v>
      </c>
      <c r="I281" s="62"/>
      <c r="J281" s="64">
        <f t="shared" si="33"/>
        <v>13011</v>
      </c>
      <c r="K281" s="64">
        <f t="shared" si="34"/>
        <v>1</v>
      </c>
      <c r="L281" s="64">
        <f t="shared" si="35"/>
        <v>13</v>
      </c>
      <c r="M281" s="62"/>
      <c r="N281" s="64">
        <f t="shared" si="36"/>
        <v>14536</v>
      </c>
      <c r="O281" s="64">
        <f t="shared" si="37"/>
        <v>2</v>
      </c>
      <c r="P281" s="64">
        <f t="shared" si="38"/>
        <v>15</v>
      </c>
      <c r="Q281" s="62"/>
      <c r="R281" s="64">
        <f t="shared" si="39"/>
        <v>1525</v>
      </c>
    </row>
    <row r="282" spans="1:18">
      <c r="A282" s="61">
        <v>445</v>
      </c>
      <c r="B282" s="223">
        <v>445348153</v>
      </c>
      <c r="C282" s="224" t="s">
        <v>160</v>
      </c>
      <c r="D282" s="223">
        <v>348</v>
      </c>
      <c r="E282" s="224" t="s">
        <v>104</v>
      </c>
      <c r="F282" s="223">
        <v>153</v>
      </c>
      <c r="G282" s="224" t="s">
        <v>112</v>
      </c>
      <c r="H282" s="181">
        <f t="shared" si="32"/>
        <v>2</v>
      </c>
      <c r="I282" s="62"/>
      <c r="J282" s="64">
        <f t="shared" si="33"/>
        <v>13589.676151919864</v>
      </c>
      <c r="K282" s="64">
        <f t="shared" si="34"/>
        <v>0</v>
      </c>
      <c r="L282" s="64">
        <f t="shared" si="35"/>
        <v>0</v>
      </c>
      <c r="M282" s="62"/>
      <c r="N282" s="64">
        <f t="shared" si="36"/>
        <v>15777</v>
      </c>
      <c r="O282" s="64">
        <f t="shared" si="37"/>
        <v>0</v>
      </c>
      <c r="P282" s="64">
        <f t="shared" si="38"/>
        <v>2</v>
      </c>
      <c r="Q282" s="62"/>
      <c r="R282" s="64">
        <f t="shared" si="39"/>
        <v>2187.3238480801356</v>
      </c>
    </row>
    <row r="283" spans="1:18">
      <c r="A283" s="61">
        <v>445</v>
      </c>
      <c r="B283" s="223">
        <v>445348170</v>
      </c>
      <c r="C283" s="224" t="s">
        <v>160</v>
      </c>
      <c r="D283" s="223">
        <v>348</v>
      </c>
      <c r="E283" s="224" t="s">
        <v>104</v>
      </c>
      <c r="F283" s="223">
        <v>170</v>
      </c>
      <c r="G283" s="224" t="s">
        <v>67</v>
      </c>
      <c r="H283" s="181">
        <f t="shared" si="32"/>
        <v>1</v>
      </c>
      <c r="I283" s="62"/>
      <c r="J283" s="64">
        <f t="shared" si="33"/>
        <v>13209.911833378144</v>
      </c>
      <c r="K283" s="64">
        <f t="shared" si="34"/>
        <v>0</v>
      </c>
      <c r="L283" s="64">
        <f t="shared" si="35"/>
        <v>0</v>
      </c>
      <c r="M283" s="62"/>
      <c r="N283" s="64">
        <f t="shared" si="36"/>
        <v>10115</v>
      </c>
      <c r="O283" s="64">
        <f t="shared" si="37"/>
        <v>0</v>
      </c>
      <c r="P283" s="64">
        <f t="shared" si="38"/>
        <v>0</v>
      </c>
      <c r="Q283" s="62"/>
      <c r="R283" s="64">
        <f t="shared" si="39"/>
        <v>-3094.9118333781444</v>
      </c>
    </row>
    <row r="284" spans="1:18">
      <c r="A284" s="61">
        <v>445</v>
      </c>
      <c r="B284" s="223">
        <v>445348186</v>
      </c>
      <c r="C284" s="224" t="s">
        <v>160</v>
      </c>
      <c r="D284" s="223">
        <v>348</v>
      </c>
      <c r="E284" s="224" t="s">
        <v>104</v>
      </c>
      <c r="F284" s="223">
        <v>186</v>
      </c>
      <c r="G284" s="224" t="s">
        <v>163</v>
      </c>
      <c r="H284" s="181">
        <f t="shared" si="32"/>
        <v>8</v>
      </c>
      <c r="I284" s="62"/>
      <c r="J284" s="64">
        <f t="shared" si="33"/>
        <v>13110</v>
      </c>
      <c r="K284" s="64">
        <f t="shared" si="34"/>
        <v>1</v>
      </c>
      <c r="L284" s="64">
        <f t="shared" si="35"/>
        <v>4</v>
      </c>
      <c r="M284" s="62"/>
      <c r="N284" s="64">
        <f t="shared" si="36"/>
        <v>14368</v>
      </c>
      <c r="O284" s="64">
        <f t="shared" si="37"/>
        <v>1</v>
      </c>
      <c r="P284" s="64">
        <f t="shared" si="38"/>
        <v>6</v>
      </c>
      <c r="Q284" s="62"/>
      <c r="R284" s="64">
        <f t="shared" si="39"/>
        <v>1258</v>
      </c>
    </row>
    <row r="285" spans="1:18">
      <c r="A285" s="61">
        <v>445</v>
      </c>
      <c r="B285" s="223">
        <v>445348214</v>
      </c>
      <c r="C285" s="224" t="s">
        <v>160</v>
      </c>
      <c r="D285" s="223">
        <v>348</v>
      </c>
      <c r="E285" s="224" t="s">
        <v>104</v>
      </c>
      <c r="F285" s="223">
        <v>214</v>
      </c>
      <c r="G285" s="224" t="s">
        <v>274</v>
      </c>
      <c r="H285" s="181">
        <f t="shared" si="32"/>
        <v>2</v>
      </c>
      <c r="I285" s="62"/>
      <c r="J285" s="64">
        <f t="shared" si="33"/>
        <v>11896.361720217499</v>
      </c>
      <c r="K285" s="64">
        <f t="shared" si="34"/>
        <v>0</v>
      </c>
      <c r="L285" s="64">
        <f t="shared" si="35"/>
        <v>0</v>
      </c>
      <c r="M285" s="62"/>
      <c r="N285" s="64">
        <f t="shared" si="36"/>
        <v>15073</v>
      </c>
      <c r="O285" s="64">
        <f t="shared" si="37"/>
        <v>0</v>
      </c>
      <c r="P285" s="64">
        <f t="shared" si="38"/>
        <v>2</v>
      </c>
      <c r="Q285" s="62"/>
      <c r="R285" s="64">
        <f t="shared" si="39"/>
        <v>3176.6382797825008</v>
      </c>
    </row>
    <row r="286" spans="1:18">
      <c r="A286" s="61">
        <v>445</v>
      </c>
      <c r="B286" s="223">
        <v>445348226</v>
      </c>
      <c r="C286" s="224" t="s">
        <v>160</v>
      </c>
      <c r="D286" s="223">
        <v>348</v>
      </c>
      <c r="E286" s="224" t="s">
        <v>104</v>
      </c>
      <c r="F286" s="223">
        <v>226</v>
      </c>
      <c r="G286" s="224" t="s">
        <v>164</v>
      </c>
      <c r="H286" s="181">
        <f t="shared" si="32"/>
        <v>29</v>
      </c>
      <c r="I286" s="62"/>
      <c r="J286" s="64">
        <f t="shared" si="33"/>
        <v>12342</v>
      </c>
      <c r="K286" s="64">
        <f t="shared" si="34"/>
        <v>3</v>
      </c>
      <c r="L286" s="64">
        <f t="shared" si="35"/>
        <v>13</v>
      </c>
      <c r="M286" s="62"/>
      <c r="N286" s="64">
        <f t="shared" si="36"/>
        <v>13090</v>
      </c>
      <c r="O286" s="64">
        <f t="shared" si="37"/>
        <v>4</v>
      </c>
      <c r="P286" s="64">
        <f t="shared" si="38"/>
        <v>12</v>
      </c>
      <c r="Q286" s="62"/>
      <c r="R286" s="64">
        <f t="shared" si="39"/>
        <v>748</v>
      </c>
    </row>
    <row r="287" spans="1:18">
      <c r="A287" s="61">
        <v>445</v>
      </c>
      <c r="B287" s="223">
        <v>445348271</v>
      </c>
      <c r="C287" s="224" t="s">
        <v>160</v>
      </c>
      <c r="D287" s="223">
        <v>348</v>
      </c>
      <c r="E287" s="224" t="s">
        <v>104</v>
      </c>
      <c r="F287" s="223">
        <v>271</v>
      </c>
      <c r="G287" s="224" t="s">
        <v>117</v>
      </c>
      <c r="H287" s="181">
        <f t="shared" si="32"/>
        <v>2</v>
      </c>
      <c r="I287" s="62"/>
      <c r="J287" s="64">
        <f t="shared" si="33"/>
        <v>12564</v>
      </c>
      <c r="K287" s="64">
        <f t="shared" si="34"/>
        <v>1</v>
      </c>
      <c r="L287" s="64">
        <f t="shared" si="35"/>
        <v>1</v>
      </c>
      <c r="M287" s="62"/>
      <c r="N287" s="64">
        <f t="shared" si="36"/>
        <v>13362</v>
      </c>
      <c r="O287" s="64">
        <f t="shared" si="37"/>
        <v>1</v>
      </c>
      <c r="P287" s="64">
        <f t="shared" si="38"/>
        <v>1</v>
      </c>
      <c r="Q287" s="62"/>
      <c r="R287" s="64">
        <f t="shared" si="39"/>
        <v>798</v>
      </c>
    </row>
    <row r="288" spans="1:18">
      <c r="A288" s="61">
        <v>445</v>
      </c>
      <c r="B288" s="223">
        <v>445348277</v>
      </c>
      <c r="C288" s="224" t="s">
        <v>160</v>
      </c>
      <c r="D288" s="223">
        <v>348</v>
      </c>
      <c r="E288" s="224" t="s">
        <v>104</v>
      </c>
      <c r="F288" s="223">
        <v>277</v>
      </c>
      <c r="G288" s="224" t="s">
        <v>275</v>
      </c>
      <c r="H288" s="181">
        <f t="shared" si="32"/>
        <v>1</v>
      </c>
      <c r="I288" s="62"/>
      <c r="J288" s="64">
        <f t="shared" si="33"/>
        <v>15039</v>
      </c>
      <c r="K288" s="64">
        <f t="shared" si="34"/>
        <v>0</v>
      </c>
      <c r="L288" s="64">
        <f t="shared" si="35"/>
        <v>1</v>
      </c>
      <c r="M288" s="62"/>
      <c r="N288" s="64">
        <f t="shared" si="36"/>
        <v>16591</v>
      </c>
      <c r="O288" s="64">
        <f t="shared" si="37"/>
        <v>0</v>
      </c>
      <c r="P288" s="64">
        <f t="shared" si="38"/>
        <v>1</v>
      </c>
      <c r="Q288" s="62"/>
      <c r="R288" s="64">
        <f t="shared" si="39"/>
        <v>1552</v>
      </c>
    </row>
    <row r="289" spans="1:18">
      <c r="A289" s="61">
        <v>445</v>
      </c>
      <c r="B289" s="223">
        <v>445348290</v>
      </c>
      <c r="C289" s="224" t="s">
        <v>160</v>
      </c>
      <c r="D289" s="223">
        <v>348</v>
      </c>
      <c r="E289" s="224" t="s">
        <v>104</v>
      </c>
      <c r="F289" s="223">
        <v>290</v>
      </c>
      <c r="G289" s="224" t="s">
        <v>386</v>
      </c>
      <c r="H289" s="181">
        <f t="shared" si="32"/>
        <v>1</v>
      </c>
      <c r="I289" s="62"/>
      <c r="J289" s="64">
        <f t="shared" si="33"/>
        <v>9220</v>
      </c>
      <c r="K289" s="64">
        <f t="shared" si="34"/>
        <v>0</v>
      </c>
      <c r="L289" s="64">
        <f t="shared" si="35"/>
        <v>0</v>
      </c>
      <c r="M289" s="62"/>
      <c r="N289" s="64">
        <f t="shared" si="36"/>
        <v>14056</v>
      </c>
      <c r="O289" s="64">
        <f t="shared" si="37"/>
        <v>0</v>
      </c>
      <c r="P289" s="64">
        <f t="shared" si="38"/>
        <v>1</v>
      </c>
      <c r="Q289" s="62"/>
      <c r="R289" s="64">
        <f t="shared" si="39"/>
        <v>4836</v>
      </c>
    </row>
    <row r="290" spans="1:18">
      <c r="A290" s="61">
        <v>445</v>
      </c>
      <c r="B290" s="223">
        <v>445348316</v>
      </c>
      <c r="C290" s="224" t="s">
        <v>160</v>
      </c>
      <c r="D290" s="223">
        <v>348</v>
      </c>
      <c r="E290" s="224" t="s">
        <v>104</v>
      </c>
      <c r="F290" s="223">
        <v>316</v>
      </c>
      <c r="G290" s="224" t="s">
        <v>165</v>
      </c>
      <c r="H290" s="181">
        <f t="shared" si="32"/>
        <v>12</v>
      </c>
      <c r="I290" s="62"/>
      <c r="J290" s="64">
        <f t="shared" si="33"/>
        <v>12439</v>
      </c>
      <c r="K290" s="64">
        <f t="shared" si="34"/>
        <v>0</v>
      </c>
      <c r="L290" s="64">
        <f t="shared" si="35"/>
        <v>2</v>
      </c>
      <c r="M290" s="62"/>
      <c r="N290" s="64">
        <f t="shared" si="36"/>
        <v>15648</v>
      </c>
      <c r="O290" s="64">
        <f t="shared" si="37"/>
        <v>1</v>
      </c>
      <c r="P290" s="64">
        <f t="shared" si="38"/>
        <v>7</v>
      </c>
      <c r="Q290" s="62"/>
      <c r="R290" s="64">
        <f t="shared" si="39"/>
        <v>3209</v>
      </c>
    </row>
    <row r="291" spans="1:18">
      <c r="A291" s="61">
        <v>445</v>
      </c>
      <c r="B291" s="223">
        <v>445348322</v>
      </c>
      <c r="C291" s="224" t="s">
        <v>160</v>
      </c>
      <c r="D291" s="223">
        <v>348</v>
      </c>
      <c r="E291" s="224" t="s">
        <v>104</v>
      </c>
      <c r="F291" s="223">
        <v>322</v>
      </c>
      <c r="G291" s="224" t="s">
        <v>119</v>
      </c>
      <c r="H291" s="181">
        <f t="shared" si="32"/>
        <v>2</v>
      </c>
      <c r="I291" s="62"/>
      <c r="J291" s="64">
        <f t="shared" si="33"/>
        <v>14526</v>
      </c>
      <c r="K291" s="64">
        <f t="shared" si="34"/>
        <v>1</v>
      </c>
      <c r="L291" s="64">
        <f t="shared" si="35"/>
        <v>4</v>
      </c>
      <c r="M291" s="62"/>
      <c r="N291" s="64">
        <f t="shared" si="36"/>
        <v>16825</v>
      </c>
      <c r="O291" s="64">
        <f t="shared" si="37"/>
        <v>1</v>
      </c>
      <c r="P291" s="64">
        <f t="shared" si="38"/>
        <v>2</v>
      </c>
      <c r="Q291" s="62"/>
      <c r="R291" s="64">
        <f t="shared" si="39"/>
        <v>2299</v>
      </c>
    </row>
    <row r="292" spans="1:18">
      <c r="A292" s="61">
        <v>445</v>
      </c>
      <c r="B292" s="223">
        <v>445348348</v>
      </c>
      <c r="C292" s="224" t="s">
        <v>160</v>
      </c>
      <c r="D292" s="223">
        <v>348</v>
      </c>
      <c r="E292" s="224" t="s">
        <v>104</v>
      </c>
      <c r="F292" s="223">
        <v>348</v>
      </c>
      <c r="G292" s="224" t="s">
        <v>104</v>
      </c>
      <c r="H292" s="181">
        <f t="shared" si="32"/>
        <v>1311</v>
      </c>
      <c r="I292" s="62"/>
      <c r="J292" s="64">
        <f t="shared" si="33"/>
        <v>13818</v>
      </c>
      <c r="K292" s="64">
        <f t="shared" si="34"/>
        <v>183</v>
      </c>
      <c r="L292" s="64">
        <f t="shared" si="35"/>
        <v>897</v>
      </c>
      <c r="M292" s="62"/>
      <c r="N292" s="64">
        <f t="shared" si="36"/>
        <v>14848</v>
      </c>
      <c r="O292" s="64">
        <f t="shared" si="37"/>
        <v>206</v>
      </c>
      <c r="P292" s="64">
        <f t="shared" si="38"/>
        <v>860</v>
      </c>
      <c r="Q292" s="62"/>
      <c r="R292" s="64">
        <f t="shared" si="39"/>
        <v>1030</v>
      </c>
    </row>
    <row r="293" spans="1:18">
      <c r="A293" s="61">
        <v>445</v>
      </c>
      <c r="B293" s="223">
        <v>445348620</v>
      </c>
      <c r="C293" s="224" t="s">
        <v>160</v>
      </c>
      <c r="D293" s="223">
        <v>348</v>
      </c>
      <c r="E293" s="224" t="s">
        <v>104</v>
      </c>
      <c r="F293" s="223">
        <v>620</v>
      </c>
      <c r="G293" s="224" t="s">
        <v>121</v>
      </c>
      <c r="H293" s="181">
        <f t="shared" si="32"/>
        <v>1</v>
      </c>
      <c r="I293" s="62"/>
      <c r="J293" s="64">
        <f t="shared" si="33"/>
        <v>10948.730655066533</v>
      </c>
      <c r="K293" s="64">
        <f t="shared" si="34"/>
        <v>0</v>
      </c>
      <c r="L293" s="64">
        <f t="shared" si="35"/>
        <v>0</v>
      </c>
      <c r="M293" s="62"/>
      <c r="N293" s="64">
        <f t="shared" si="36"/>
        <v>10115</v>
      </c>
      <c r="O293" s="64">
        <f t="shared" si="37"/>
        <v>0</v>
      </c>
      <c r="P293" s="64">
        <f t="shared" si="38"/>
        <v>0</v>
      </c>
      <c r="Q293" s="62"/>
      <c r="R293" s="64">
        <f t="shared" si="39"/>
        <v>-833.73065506653256</v>
      </c>
    </row>
    <row r="294" spans="1:18">
      <c r="A294" s="61">
        <v>445</v>
      </c>
      <c r="B294" s="223">
        <v>445348658</v>
      </c>
      <c r="C294" s="224" t="s">
        <v>160</v>
      </c>
      <c r="D294" s="223">
        <v>348</v>
      </c>
      <c r="E294" s="224" t="s">
        <v>104</v>
      </c>
      <c r="F294" s="223">
        <v>658</v>
      </c>
      <c r="G294" s="224" t="s">
        <v>355</v>
      </c>
      <c r="H294" s="181">
        <f t="shared" si="32"/>
        <v>5</v>
      </c>
      <c r="I294" s="62"/>
      <c r="J294" s="64">
        <f t="shared" si="33"/>
        <v>11202</v>
      </c>
      <c r="K294" s="64">
        <f t="shared" si="34"/>
        <v>1</v>
      </c>
      <c r="L294" s="64">
        <f t="shared" si="35"/>
        <v>0</v>
      </c>
      <c r="M294" s="62"/>
      <c r="N294" s="64">
        <f t="shared" si="36"/>
        <v>15752</v>
      </c>
      <c r="O294" s="64">
        <f t="shared" si="37"/>
        <v>1</v>
      </c>
      <c r="P294" s="64">
        <f t="shared" si="38"/>
        <v>5</v>
      </c>
      <c r="Q294" s="62"/>
      <c r="R294" s="64">
        <f t="shared" si="39"/>
        <v>4550</v>
      </c>
    </row>
    <row r="295" spans="1:18">
      <c r="A295" s="61">
        <v>445</v>
      </c>
      <c r="B295" s="223">
        <v>445348753</v>
      </c>
      <c r="C295" s="224" t="s">
        <v>160</v>
      </c>
      <c r="D295" s="223">
        <v>348</v>
      </c>
      <c r="E295" s="224" t="s">
        <v>104</v>
      </c>
      <c r="F295" s="223">
        <v>753</v>
      </c>
      <c r="G295" s="224" t="s">
        <v>238</v>
      </c>
      <c r="H295" s="181">
        <f t="shared" si="32"/>
        <v>4</v>
      </c>
      <c r="I295" s="62"/>
      <c r="J295" s="64">
        <f t="shared" si="33"/>
        <v>11023</v>
      </c>
      <c r="K295" s="64">
        <f t="shared" si="34"/>
        <v>0</v>
      </c>
      <c r="L295" s="64">
        <f t="shared" si="35"/>
        <v>0</v>
      </c>
      <c r="M295" s="62"/>
      <c r="N295" s="64">
        <f t="shared" si="36"/>
        <v>10477</v>
      </c>
      <c r="O295" s="64">
        <f t="shared" si="37"/>
        <v>0</v>
      </c>
      <c r="P295" s="64">
        <f t="shared" si="38"/>
        <v>0</v>
      </c>
      <c r="Q295" s="62"/>
      <c r="R295" s="64">
        <f t="shared" si="39"/>
        <v>-546</v>
      </c>
    </row>
    <row r="296" spans="1:18">
      <c r="A296" s="61">
        <v>445</v>
      </c>
      <c r="B296" s="223">
        <v>445348767</v>
      </c>
      <c r="C296" s="224" t="s">
        <v>160</v>
      </c>
      <c r="D296" s="223">
        <v>348</v>
      </c>
      <c r="E296" s="224" t="s">
        <v>104</v>
      </c>
      <c r="F296" s="223">
        <v>767</v>
      </c>
      <c r="G296" s="224" t="s">
        <v>276</v>
      </c>
      <c r="H296" s="181">
        <f t="shared" si="32"/>
        <v>2</v>
      </c>
      <c r="I296" s="62"/>
      <c r="J296" s="64">
        <f t="shared" si="33"/>
        <v>10122</v>
      </c>
      <c r="K296" s="64">
        <f t="shared" si="34"/>
        <v>0</v>
      </c>
      <c r="L296" s="64">
        <f t="shared" si="35"/>
        <v>0</v>
      </c>
      <c r="M296" s="62"/>
      <c r="N296" s="64">
        <f t="shared" si="36"/>
        <v>11611</v>
      </c>
      <c r="O296" s="64">
        <f t="shared" si="37"/>
        <v>0</v>
      </c>
      <c r="P296" s="64">
        <f t="shared" si="38"/>
        <v>0</v>
      </c>
      <c r="Q296" s="62"/>
      <c r="R296" s="64">
        <f t="shared" si="39"/>
        <v>1489</v>
      </c>
    </row>
    <row r="297" spans="1:18">
      <c r="A297" s="61">
        <v>445</v>
      </c>
      <c r="B297" s="223">
        <v>445348775</v>
      </c>
      <c r="C297" s="224" t="s">
        <v>160</v>
      </c>
      <c r="D297" s="223">
        <v>348</v>
      </c>
      <c r="E297" s="224" t="s">
        <v>104</v>
      </c>
      <c r="F297" s="223">
        <v>775</v>
      </c>
      <c r="G297" s="224" t="s">
        <v>126</v>
      </c>
      <c r="H297" s="181">
        <f t="shared" si="32"/>
        <v>23</v>
      </c>
      <c r="I297" s="62"/>
      <c r="J297" s="64">
        <f t="shared" si="33"/>
        <v>10552</v>
      </c>
      <c r="K297" s="64">
        <f t="shared" si="34"/>
        <v>0</v>
      </c>
      <c r="L297" s="64">
        <f t="shared" si="35"/>
        <v>4</v>
      </c>
      <c r="M297" s="62"/>
      <c r="N297" s="64">
        <f t="shared" si="36"/>
        <v>11126</v>
      </c>
      <c r="O297" s="64">
        <f t="shared" si="37"/>
        <v>1</v>
      </c>
      <c r="P297" s="64">
        <f t="shared" si="38"/>
        <v>3</v>
      </c>
      <c r="Q297" s="62"/>
      <c r="R297" s="64">
        <f t="shared" si="39"/>
        <v>574</v>
      </c>
    </row>
    <row r="298" spans="1:18">
      <c r="A298" s="61">
        <v>446</v>
      </c>
      <c r="B298" s="223">
        <v>446099001</v>
      </c>
      <c r="C298" s="224" t="s">
        <v>166</v>
      </c>
      <c r="D298" s="223">
        <v>99</v>
      </c>
      <c r="E298" s="224" t="s">
        <v>167</v>
      </c>
      <c r="F298" s="223">
        <v>1</v>
      </c>
      <c r="G298" s="224" t="s">
        <v>59</v>
      </c>
      <c r="H298" s="181">
        <f t="shared" si="32"/>
        <v>1</v>
      </c>
      <c r="I298" s="62"/>
      <c r="J298" s="64">
        <f t="shared" si="33"/>
        <v>14733</v>
      </c>
      <c r="K298" s="64">
        <f t="shared" si="34"/>
        <v>0</v>
      </c>
      <c r="L298" s="64">
        <f t="shared" si="35"/>
        <v>1</v>
      </c>
      <c r="M298" s="62"/>
      <c r="N298" s="64">
        <f t="shared" si="36"/>
        <v>15606</v>
      </c>
      <c r="O298" s="64">
        <f t="shared" si="37"/>
        <v>0</v>
      </c>
      <c r="P298" s="64">
        <f t="shared" si="38"/>
        <v>1</v>
      </c>
      <c r="Q298" s="62"/>
      <c r="R298" s="64">
        <f t="shared" si="39"/>
        <v>873</v>
      </c>
    </row>
    <row r="299" spans="1:18">
      <c r="A299" s="61">
        <v>446</v>
      </c>
      <c r="B299" s="223">
        <v>446099016</v>
      </c>
      <c r="C299" s="224" t="s">
        <v>166</v>
      </c>
      <c r="D299" s="223">
        <v>99</v>
      </c>
      <c r="E299" s="224" t="s">
        <v>167</v>
      </c>
      <c r="F299" s="223">
        <v>16</v>
      </c>
      <c r="G299" s="224" t="s">
        <v>168</v>
      </c>
      <c r="H299" s="181">
        <f t="shared" si="32"/>
        <v>302</v>
      </c>
      <c r="I299" s="62"/>
      <c r="J299" s="64">
        <f t="shared" si="33"/>
        <v>11467</v>
      </c>
      <c r="K299" s="64">
        <f t="shared" si="34"/>
        <v>14</v>
      </c>
      <c r="L299" s="64">
        <f t="shared" si="35"/>
        <v>74</v>
      </c>
      <c r="M299" s="62"/>
      <c r="N299" s="64">
        <f t="shared" si="36"/>
        <v>12750</v>
      </c>
      <c r="O299" s="64">
        <f t="shared" si="37"/>
        <v>10</v>
      </c>
      <c r="P299" s="64">
        <f t="shared" si="38"/>
        <v>96</v>
      </c>
      <c r="Q299" s="62"/>
      <c r="R299" s="64">
        <f t="shared" si="39"/>
        <v>1283</v>
      </c>
    </row>
    <row r="300" spans="1:18">
      <c r="A300" s="61">
        <v>446</v>
      </c>
      <c r="B300" s="223">
        <v>446099018</v>
      </c>
      <c r="C300" s="224" t="s">
        <v>166</v>
      </c>
      <c r="D300" s="223">
        <v>99</v>
      </c>
      <c r="E300" s="224" t="s">
        <v>167</v>
      </c>
      <c r="F300" s="223">
        <v>18</v>
      </c>
      <c r="G300" s="224" t="s">
        <v>169</v>
      </c>
      <c r="H300" s="181">
        <f t="shared" si="32"/>
        <v>10</v>
      </c>
      <c r="I300" s="62"/>
      <c r="J300" s="64">
        <f t="shared" si="33"/>
        <v>13142</v>
      </c>
      <c r="K300" s="64">
        <f t="shared" si="34"/>
        <v>0</v>
      </c>
      <c r="L300" s="64">
        <f t="shared" si="35"/>
        <v>4</v>
      </c>
      <c r="M300" s="62"/>
      <c r="N300" s="64">
        <f t="shared" si="36"/>
        <v>13741</v>
      </c>
      <c r="O300" s="64">
        <f t="shared" si="37"/>
        <v>0</v>
      </c>
      <c r="P300" s="64">
        <f t="shared" si="38"/>
        <v>3</v>
      </c>
      <c r="Q300" s="62"/>
      <c r="R300" s="64">
        <f t="shared" si="39"/>
        <v>599</v>
      </c>
    </row>
    <row r="301" spans="1:18">
      <c r="A301" s="61">
        <v>446</v>
      </c>
      <c r="B301" s="223">
        <v>446099025</v>
      </c>
      <c r="C301" s="224" t="s">
        <v>166</v>
      </c>
      <c r="D301" s="223">
        <v>99</v>
      </c>
      <c r="E301" s="224" t="s">
        <v>167</v>
      </c>
      <c r="F301" s="223">
        <v>25</v>
      </c>
      <c r="G301" s="224" t="s">
        <v>184</v>
      </c>
      <c r="H301" s="181">
        <f t="shared" si="32"/>
        <v>1</v>
      </c>
      <c r="I301" s="62"/>
      <c r="J301" s="64">
        <f t="shared" si="33"/>
        <v>11358.004926739928</v>
      </c>
      <c r="K301" s="64">
        <f t="shared" si="34"/>
        <v>0</v>
      </c>
      <c r="L301" s="64">
        <f t="shared" si="35"/>
        <v>0</v>
      </c>
      <c r="M301" s="62"/>
      <c r="N301" s="64">
        <f t="shared" si="36"/>
        <v>12518.995083410566</v>
      </c>
      <c r="O301" s="64">
        <f t="shared" si="37"/>
        <v>0</v>
      </c>
      <c r="P301" s="64">
        <f t="shared" si="38"/>
        <v>0</v>
      </c>
      <c r="Q301" s="62"/>
      <c r="R301" s="64">
        <f t="shared" si="39"/>
        <v>1160.9901566706376</v>
      </c>
    </row>
    <row r="302" spans="1:18">
      <c r="A302" s="61">
        <v>446</v>
      </c>
      <c r="B302" s="223">
        <v>446099027</v>
      </c>
      <c r="C302" s="224" t="s">
        <v>166</v>
      </c>
      <c r="D302" s="223">
        <v>99</v>
      </c>
      <c r="E302" s="224" t="s">
        <v>167</v>
      </c>
      <c r="F302" s="223">
        <v>27</v>
      </c>
      <c r="G302" s="224" t="s">
        <v>504</v>
      </c>
      <c r="H302" s="181">
        <f t="shared" si="32"/>
        <v>1</v>
      </c>
      <c r="I302" s="62"/>
      <c r="J302" s="64">
        <f t="shared" si="33"/>
        <v>9981</v>
      </c>
      <c r="K302" s="64">
        <f t="shared" si="34"/>
        <v>0</v>
      </c>
      <c r="L302" s="64">
        <f t="shared" si="35"/>
        <v>0</v>
      </c>
      <c r="M302" s="62"/>
      <c r="N302" s="64">
        <f t="shared" si="36"/>
        <v>15311</v>
      </c>
      <c r="O302" s="64">
        <f t="shared" si="37"/>
        <v>0</v>
      </c>
      <c r="P302" s="64">
        <f t="shared" si="38"/>
        <v>1</v>
      </c>
      <c r="Q302" s="62"/>
      <c r="R302" s="64">
        <f t="shared" si="39"/>
        <v>5330</v>
      </c>
    </row>
    <row r="303" spans="1:18">
      <c r="A303" s="61">
        <v>446</v>
      </c>
      <c r="B303" s="223">
        <v>446099035</v>
      </c>
      <c r="C303" s="224" t="s">
        <v>166</v>
      </c>
      <c r="D303" s="223">
        <v>99</v>
      </c>
      <c r="E303" s="224" t="s">
        <v>167</v>
      </c>
      <c r="F303" s="223">
        <v>35</v>
      </c>
      <c r="G303" s="224" t="s">
        <v>12</v>
      </c>
      <c r="H303" s="181">
        <f t="shared" si="32"/>
        <v>4</v>
      </c>
      <c r="I303" s="62"/>
      <c r="J303" s="64">
        <f t="shared" si="33"/>
        <v>18153</v>
      </c>
      <c r="K303" s="64">
        <f t="shared" si="34"/>
        <v>3</v>
      </c>
      <c r="L303" s="64">
        <f t="shared" si="35"/>
        <v>5</v>
      </c>
      <c r="M303" s="62"/>
      <c r="N303" s="64">
        <f t="shared" si="36"/>
        <v>19673</v>
      </c>
      <c r="O303" s="64">
        <f t="shared" si="37"/>
        <v>2</v>
      </c>
      <c r="P303" s="64">
        <f t="shared" si="38"/>
        <v>4</v>
      </c>
      <c r="Q303" s="62"/>
      <c r="R303" s="64">
        <f t="shared" si="39"/>
        <v>1520</v>
      </c>
    </row>
    <row r="304" spans="1:18">
      <c r="A304" s="61">
        <v>446</v>
      </c>
      <c r="B304" s="223">
        <v>446099040</v>
      </c>
      <c r="C304" s="224" t="s">
        <v>166</v>
      </c>
      <c r="D304" s="223">
        <v>99</v>
      </c>
      <c r="E304" s="224" t="s">
        <v>167</v>
      </c>
      <c r="F304" s="223">
        <v>40</v>
      </c>
      <c r="G304" s="224" t="s">
        <v>92</v>
      </c>
      <c r="H304" s="181">
        <f t="shared" si="32"/>
        <v>4</v>
      </c>
      <c r="I304" s="62"/>
      <c r="J304" s="64">
        <f t="shared" si="33"/>
        <v>11768.9727779491</v>
      </c>
      <c r="K304" s="64">
        <f t="shared" si="34"/>
        <v>0</v>
      </c>
      <c r="L304" s="64">
        <f t="shared" si="35"/>
        <v>0</v>
      </c>
      <c r="M304" s="62"/>
      <c r="N304" s="64">
        <f t="shared" si="36"/>
        <v>16015</v>
      </c>
      <c r="O304" s="64">
        <f t="shared" si="37"/>
        <v>0</v>
      </c>
      <c r="P304" s="64">
        <f t="shared" si="38"/>
        <v>4</v>
      </c>
      <c r="Q304" s="62"/>
      <c r="R304" s="64">
        <f t="shared" si="39"/>
        <v>4246.0272220508996</v>
      </c>
    </row>
    <row r="305" spans="1:18">
      <c r="A305" s="61">
        <v>446</v>
      </c>
      <c r="B305" s="223">
        <v>446099044</v>
      </c>
      <c r="C305" s="224" t="s">
        <v>166</v>
      </c>
      <c r="D305" s="223">
        <v>99</v>
      </c>
      <c r="E305" s="224" t="s">
        <v>167</v>
      </c>
      <c r="F305" s="223">
        <v>44</v>
      </c>
      <c r="G305" s="224" t="s">
        <v>13</v>
      </c>
      <c r="H305" s="181">
        <f t="shared" si="32"/>
        <v>619</v>
      </c>
      <c r="I305" s="62"/>
      <c r="J305" s="64">
        <f t="shared" si="33"/>
        <v>13513</v>
      </c>
      <c r="K305" s="64">
        <f t="shared" si="34"/>
        <v>57</v>
      </c>
      <c r="L305" s="64">
        <f t="shared" si="35"/>
        <v>317</v>
      </c>
      <c r="M305" s="62"/>
      <c r="N305" s="64">
        <f t="shared" si="36"/>
        <v>15088</v>
      </c>
      <c r="O305" s="64">
        <f t="shared" si="37"/>
        <v>60</v>
      </c>
      <c r="P305" s="64">
        <f t="shared" si="38"/>
        <v>385</v>
      </c>
      <c r="Q305" s="62"/>
      <c r="R305" s="64">
        <f t="shared" si="39"/>
        <v>1575</v>
      </c>
    </row>
    <row r="306" spans="1:18">
      <c r="A306" s="61">
        <v>446</v>
      </c>
      <c r="B306" s="223">
        <v>446099050</v>
      </c>
      <c r="C306" s="224" t="s">
        <v>166</v>
      </c>
      <c r="D306" s="223">
        <v>99</v>
      </c>
      <c r="E306" s="224" t="s">
        <v>167</v>
      </c>
      <c r="F306" s="223">
        <v>50</v>
      </c>
      <c r="G306" s="224" t="s">
        <v>94</v>
      </c>
      <c r="H306" s="181">
        <f t="shared" si="32"/>
        <v>7</v>
      </c>
      <c r="I306" s="62"/>
      <c r="J306" s="64">
        <f t="shared" si="33"/>
        <v>11348</v>
      </c>
      <c r="K306" s="64">
        <f t="shared" si="34"/>
        <v>1</v>
      </c>
      <c r="L306" s="64">
        <f t="shared" si="35"/>
        <v>2</v>
      </c>
      <c r="M306" s="62"/>
      <c r="N306" s="64">
        <f t="shared" si="36"/>
        <v>15154</v>
      </c>
      <c r="O306" s="64">
        <f t="shared" si="37"/>
        <v>1</v>
      </c>
      <c r="P306" s="64">
        <f t="shared" si="38"/>
        <v>6</v>
      </c>
      <c r="Q306" s="62"/>
      <c r="R306" s="64">
        <f t="shared" si="39"/>
        <v>3806</v>
      </c>
    </row>
    <row r="307" spans="1:18">
      <c r="A307" s="61">
        <v>446</v>
      </c>
      <c r="B307" s="223">
        <v>446099073</v>
      </c>
      <c r="C307" s="224" t="s">
        <v>166</v>
      </c>
      <c r="D307" s="223">
        <v>99</v>
      </c>
      <c r="E307" s="224" t="s">
        <v>167</v>
      </c>
      <c r="F307" s="223">
        <v>73</v>
      </c>
      <c r="G307" s="224" t="s">
        <v>24</v>
      </c>
      <c r="H307" s="181">
        <f t="shared" si="32"/>
        <v>3</v>
      </c>
      <c r="I307" s="62"/>
      <c r="J307" s="64">
        <f t="shared" si="33"/>
        <v>14269</v>
      </c>
      <c r="K307" s="64">
        <f t="shared" si="34"/>
        <v>0</v>
      </c>
      <c r="L307" s="64">
        <f t="shared" si="35"/>
        <v>3</v>
      </c>
      <c r="M307" s="62"/>
      <c r="N307" s="64">
        <f t="shared" si="36"/>
        <v>15588</v>
      </c>
      <c r="O307" s="64">
        <f t="shared" si="37"/>
        <v>0</v>
      </c>
      <c r="P307" s="64">
        <f t="shared" si="38"/>
        <v>3</v>
      </c>
      <c r="Q307" s="62"/>
      <c r="R307" s="64">
        <f t="shared" si="39"/>
        <v>1319</v>
      </c>
    </row>
    <row r="308" spans="1:18">
      <c r="A308" s="61">
        <v>446</v>
      </c>
      <c r="B308" s="223">
        <v>446099083</v>
      </c>
      <c r="C308" s="224" t="s">
        <v>166</v>
      </c>
      <c r="D308" s="223">
        <v>99</v>
      </c>
      <c r="E308" s="224" t="s">
        <v>167</v>
      </c>
      <c r="F308" s="223">
        <v>83</v>
      </c>
      <c r="G308" s="224" t="s">
        <v>261</v>
      </c>
      <c r="H308" s="181">
        <f t="shared" si="32"/>
        <v>2</v>
      </c>
      <c r="I308" s="62"/>
      <c r="J308" s="64">
        <f t="shared" si="33"/>
        <v>11937</v>
      </c>
      <c r="K308" s="64">
        <f t="shared" si="34"/>
        <v>1</v>
      </c>
      <c r="L308" s="64">
        <f t="shared" si="35"/>
        <v>0</v>
      </c>
      <c r="M308" s="62"/>
      <c r="N308" s="64">
        <f t="shared" si="36"/>
        <v>12223</v>
      </c>
      <c r="O308" s="64">
        <f t="shared" si="37"/>
        <v>0</v>
      </c>
      <c r="P308" s="64">
        <f t="shared" si="38"/>
        <v>0</v>
      </c>
      <c r="Q308" s="62"/>
      <c r="R308" s="64">
        <f t="shared" si="39"/>
        <v>286</v>
      </c>
    </row>
    <row r="309" spans="1:18">
      <c r="A309" s="61">
        <v>446</v>
      </c>
      <c r="B309" s="223">
        <v>446099088</v>
      </c>
      <c r="C309" s="224" t="s">
        <v>166</v>
      </c>
      <c r="D309" s="223">
        <v>99</v>
      </c>
      <c r="E309" s="224" t="s">
        <v>167</v>
      </c>
      <c r="F309" s="223">
        <v>88</v>
      </c>
      <c r="G309" s="224" t="s">
        <v>95</v>
      </c>
      <c r="H309" s="181">
        <f t="shared" si="32"/>
        <v>15</v>
      </c>
      <c r="I309" s="62"/>
      <c r="J309" s="64">
        <f t="shared" si="33"/>
        <v>12622</v>
      </c>
      <c r="K309" s="64">
        <f t="shared" si="34"/>
        <v>0</v>
      </c>
      <c r="L309" s="64">
        <f t="shared" si="35"/>
        <v>7</v>
      </c>
      <c r="M309" s="62"/>
      <c r="N309" s="64">
        <f t="shared" si="36"/>
        <v>12978</v>
      </c>
      <c r="O309" s="64">
        <f t="shared" si="37"/>
        <v>0</v>
      </c>
      <c r="P309" s="64">
        <f t="shared" si="38"/>
        <v>4</v>
      </c>
      <c r="Q309" s="62"/>
      <c r="R309" s="64">
        <f t="shared" si="39"/>
        <v>356</v>
      </c>
    </row>
    <row r="310" spans="1:18">
      <c r="A310" s="61">
        <v>446</v>
      </c>
      <c r="B310" s="223">
        <v>446099095</v>
      </c>
      <c r="C310" s="224" t="s">
        <v>166</v>
      </c>
      <c r="D310" s="223">
        <v>99</v>
      </c>
      <c r="E310" s="224" t="s">
        <v>167</v>
      </c>
      <c r="F310" s="223">
        <v>95</v>
      </c>
      <c r="G310" s="224" t="s">
        <v>288</v>
      </c>
      <c r="H310" s="181">
        <f t="shared" si="32"/>
        <v>2</v>
      </c>
      <c r="I310" s="62"/>
      <c r="J310" s="64">
        <f t="shared" si="33"/>
        <v>15088.768258785944</v>
      </c>
      <c r="K310" s="64">
        <f t="shared" si="34"/>
        <v>0</v>
      </c>
      <c r="L310" s="64">
        <f t="shared" si="35"/>
        <v>0</v>
      </c>
      <c r="M310" s="62"/>
      <c r="N310" s="64">
        <f t="shared" si="36"/>
        <v>12223</v>
      </c>
      <c r="O310" s="64">
        <f t="shared" si="37"/>
        <v>0</v>
      </c>
      <c r="P310" s="64">
        <f t="shared" si="38"/>
        <v>0</v>
      </c>
      <c r="Q310" s="62"/>
      <c r="R310" s="64">
        <f t="shared" si="39"/>
        <v>-2865.7682587859435</v>
      </c>
    </row>
    <row r="311" spans="1:18">
      <c r="A311" s="61">
        <v>446</v>
      </c>
      <c r="B311" s="223">
        <v>446099099</v>
      </c>
      <c r="C311" s="224" t="s">
        <v>166</v>
      </c>
      <c r="D311" s="223">
        <v>99</v>
      </c>
      <c r="E311" s="224" t="s">
        <v>167</v>
      </c>
      <c r="F311" s="223">
        <v>99</v>
      </c>
      <c r="G311" s="224" t="s">
        <v>167</v>
      </c>
      <c r="H311" s="181">
        <f t="shared" si="32"/>
        <v>104</v>
      </c>
      <c r="I311" s="62"/>
      <c r="J311" s="64">
        <f t="shared" si="33"/>
        <v>11554</v>
      </c>
      <c r="K311" s="64">
        <f t="shared" si="34"/>
        <v>9</v>
      </c>
      <c r="L311" s="64">
        <f t="shared" si="35"/>
        <v>31</v>
      </c>
      <c r="M311" s="62"/>
      <c r="N311" s="64">
        <f t="shared" si="36"/>
        <v>13115</v>
      </c>
      <c r="O311" s="64">
        <f t="shared" si="37"/>
        <v>12</v>
      </c>
      <c r="P311" s="64">
        <f t="shared" si="38"/>
        <v>44</v>
      </c>
      <c r="Q311" s="62"/>
      <c r="R311" s="64">
        <f t="shared" si="39"/>
        <v>1561</v>
      </c>
    </row>
    <row r="312" spans="1:18">
      <c r="A312" s="61">
        <v>446</v>
      </c>
      <c r="B312" s="223">
        <v>446099101</v>
      </c>
      <c r="C312" s="224" t="s">
        <v>166</v>
      </c>
      <c r="D312" s="223">
        <v>99</v>
      </c>
      <c r="E312" s="224" t="s">
        <v>167</v>
      </c>
      <c r="F312" s="223">
        <v>101</v>
      </c>
      <c r="G312" s="224" t="s">
        <v>108</v>
      </c>
      <c r="H312" s="181">
        <f t="shared" si="32"/>
        <v>1</v>
      </c>
      <c r="I312" s="62"/>
      <c r="J312" s="64">
        <f t="shared" si="33"/>
        <v>9662</v>
      </c>
      <c r="K312" s="64">
        <f t="shared" si="34"/>
        <v>0</v>
      </c>
      <c r="L312" s="64">
        <f t="shared" si="35"/>
        <v>0</v>
      </c>
      <c r="M312" s="62"/>
      <c r="N312" s="64">
        <f t="shared" si="36"/>
        <v>16659</v>
      </c>
      <c r="O312" s="64">
        <f t="shared" si="37"/>
        <v>0</v>
      </c>
      <c r="P312" s="64">
        <f t="shared" si="38"/>
        <v>1</v>
      </c>
      <c r="Q312" s="62"/>
      <c r="R312" s="64">
        <f t="shared" si="39"/>
        <v>6997</v>
      </c>
    </row>
    <row r="313" spans="1:18">
      <c r="A313" s="61">
        <v>446</v>
      </c>
      <c r="B313" s="223">
        <v>446099133</v>
      </c>
      <c r="C313" s="224" t="s">
        <v>166</v>
      </c>
      <c r="D313" s="223">
        <v>99</v>
      </c>
      <c r="E313" s="224" t="s">
        <v>167</v>
      </c>
      <c r="F313" s="223">
        <v>133</v>
      </c>
      <c r="G313" s="224" t="s">
        <v>61</v>
      </c>
      <c r="H313" s="181">
        <f t="shared" si="32"/>
        <v>3</v>
      </c>
      <c r="I313" s="62"/>
      <c r="J313" s="64">
        <f t="shared" si="33"/>
        <v>13716</v>
      </c>
      <c r="K313" s="64">
        <f t="shared" si="34"/>
        <v>0</v>
      </c>
      <c r="L313" s="64">
        <f t="shared" si="35"/>
        <v>3</v>
      </c>
      <c r="M313" s="62"/>
      <c r="N313" s="64">
        <f t="shared" si="36"/>
        <v>16946</v>
      </c>
      <c r="O313" s="64">
        <f t="shared" si="37"/>
        <v>0</v>
      </c>
      <c r="P313" s="64">
        <f t="shared" si="38"/>
        <v>3</v>
      </c>
      <c r="Q313" s="62"/>
      <c r="R313" s="64">
        <f t="shared" si="39"/>
        <v>3230</v>
      </c>
    </row>
    <row r="314" spans="1:18">
      <c r="A314" s="61">
        <v>446</v>
      </c>
      <c r="B314" s="223">
        <v>446099167</v>
      </c>
      <c r="C314" s="224" t="s">
        <v>166</v>
      </c>
      <c r="D314" s="223">
        <v>99</v>
      </c>
      <c r="E314" s="224" t="s">
        <v>167</v>
      </c>
      <c r="F314" s="223">
        <v>167</v>
      </c>
      <c r="G314" s="224" t="s">
        <v>170</v>
      </c>
      <c r="H314" s="181">
        <f t="shared" si="32"/>
        <v>63</v>
      </c>
      <c r="I314" s="62"/>
      <c r="J314" s="64">
        <f t="shared" si="33"/>
        <v>11807</v>
      </c>
      <c r="K314" s="64">
        <f t="shared" si="34"/>
        <v>2</v>
      </c>
      <c r="L314" s="64">
        <f t="shared" si="35"/>
        <v>28</v>
      </c>
      <c r="M314" s="62"/>
      <c r="N314" s="64">
        <f t="shared" si="36"/>
        <v>13359</v>
      </c>
      <c r="O314" s="64">
        <f t="shared" si="37"/>
        <v>3</v>
      </c>
      <c r="P314" s="64">
        <f t="shared" si="38"/>
        <v>38</v>
      </c>
      <c r="Q314" s="62"/>
      <c r="R314" s="64">
        <f t="shared" si="39"/>
        <v>1552</v>
      </c>
    </row>
    <row r="315" spans="1:18">
      <c r="A315" s="61">
        <v>446</v>
      </c>
      <c r="B315" s="223">
        <v>446099175</v>
      </c>
      <c r="C315" s="224" t="s">
        <v>166</v>
      </c>
      <c r="D315" s="223">
        <v>99</v>
      </c>
      <c r="E315" s="224" t="s">
        <v>167</v>
      </c>
      <c r="F315" s="223">
        <v>175</v>
      </c>
      <c r="G315" s="224" t="s">
        <v>171</v>
      </c>
      <c r="H315" s="181">
        <f t="shared" si="32"/>
        <v>2</v>
      </c>
      <c r="I315" s="62"/>
      <c r="J315" s="64">
        <f t="shared" si="33"/>
        <v>10860.740439868472</v>
      </c>
      <c r="K315" s="64">
        <f t="shared" si="34"/>
        <v>0</v>
      </c>
      <c r="L315" s="64">
        <f t="shared" si="35"/>
        <v>0</v>
      </c>
      <c r="M315" s="62"/>
      <c r="N315" s="64">
        <f t="shared" si="36"/>
        <v>11569.15140764924</v>
      </c>
      <c r="O315" s="64">
        <f t="shared" si="37"/>
        <v>0</v>
      </c>
      <c r="P315" s="64">
        <f t="shared" si="38"/>
        <v>0</v>
      </c>
      <c r="Q315" s="62"/>
      <c r="R315" s="64">
        <f t="shared" si="39"/>
        <v>708.41096778076826</v>
      </c>
    </row>
    <row r="316" spans="1:18">
      <c r="A316" s="61">
        <v>446</v>
      </c>
      <c r="B316" s="223">
        <v>446099177</v>
      </c>
      <c r="C316" s="224" t="s">
        <v>166</v>
      </c>
      <c r="D316" s="223">
        <v>99</v>
      </c>
      <c r="E316" s="224" t="s">
        <v>167</v>
      </c>
      <c r="F316" s="223">
        <v>177</v>
      </c>
      <c r="G316" s="224" t="s">
        <v>115</v>
      </c>
      <c r="H316" s="181">
        <f t="shared" si="32"/>
        <v>2</v>
      </c>
      <c r="I316" s="62"/>
      <c r="J316" s="64">
        <f t="shared" si="33"/>
        <v>14818</v>
      </c>
      <c r="K316" s="64">
        <f t="shared" si="34"/>
        <v>0</v>
      </c>
      <c r="L316" s="64">
        <f t="shared" si="35"/>
        <v>2</v>
      </c>
      <c r="M316" s="62"/>
      <c r="N316" s="64">
        <f t="shared" si="36"/>
        <v>15675</v>
      </c>
      <c r="O316" s="64">
        <f t="shared" si="37"/>
        <v>0</v>
      </c>
      <c r="P316" s="64">
        <f t="shared" si="38"/>
        <v>2</v>
      </c>
      <c r="Q316" s="62"/>
      <c r="R316" s="64">
        <f t="shared" si="39"/>
        <v>857</v>
      </c>
    </row>
    <row r="317" spans="1:18">
      <c r="A317" s="61">
        <v>446</v>
      </c>
      <c r="B317" s="223">
        <v>446099182</v>
      </c>
      <c r="C317" s="224" t="s">
        <v>166</v>
      </c>
      <c r="D317" s="223">
        <v>99</v>
      </c>
      <c r="E317" s="224" t="s">
        <v>167</v>
      </c>
      <c r="F317" s="223">
        <v>182</v>
      </c>
      <c r="G317" s="224" t="s">
        <v>265</v>
      </c>
      <c r="H317" s="181">
        <f t="shared" si="32"/>
        <v>4</v>
      </c>
      <c r="I317" s="62"/>
      <c r="J317" s="64">
        <f t="shared" si="33"/>
        <v>11788</v>
      </c>
      <c r="K317" s="64">
        <f t="shared" si="34"/>
        <v>0</v>
      </c>
      <c r="L317" s="64">
        <f t="shared" si="35"/>
        <v>1</v>
      </c>
      <c r="M317" s="62"/>
      <c r="N317" s="64">
        <f t="shared" si="36"/>
        <v>13138</v>
      </c>
      <c r="O317" s="64">
        <f t="shared" si="37"/>
        <v>0</v>
      </c>
      <c r="P317" s="64">
        <f t="shared" si="38"/>
        <v>1</v>
      </c>
      <c r="Q317" s="62"/>
      <c r="R317" s="64">
        <f t="shared" si="39"/>
        <v>1350</v>
      </c>
    </row>
    <row r="318" spans="1:18">
      <c r="A318" s="61">
        <v>446</v>
      </c>
      <c r="B318" s="223">
        <v>446099187</v>
      </c>
      <c r="C318" s="224" t="s">
        <v>166</v>
      </c>
      <c r="D318" s="223">
        <v>99</v>
      </c>
      <c r="E318" s="224" t="s">
        <v>167</v>
      </c>
      <c r="F318" s="223">
        <v>187</v>
      </c>
      <c r="G318" s="224" t="s">
        <v>187</v>
      </c>
      <c r="H318" s="181">
        <f t="shared" si="32"/>
        <v>2</v>
      </c>
      <c r="I318" s="62"/>
      <c r="J318" s="64">
        <f t="shared" si="33"/>
        <v>16758</v>
      </c>
      <c r="K318" s="64">
        <f t="shared" si="34"/>
        <v>2</v>
      </c>
      <c r="L318" s="64">
        <f t="shared" si="35"/>
        <v>2</v>
      </c>
      <c r="M318" s="62"/>
      <c r="N318" s="64">
        <f t="shared" si="36"/>
        <v>17770</v>
      </c>
      <c r="O318" s="64">
        <f t="shared" si="37"/>
        <v>2</v>
      </c>
      <c r="P318" s="64">
        <f t="shared" si="38"/>
        <v>2</v>
      </c>
      <c r="Q318" s="62"/>
      <c r="R318" s="64">
        <f t="shared" si="39"/>
        <v>1012</v>
      </c>
    </row>
    <row r="319" spans="1:18">
      <c r="A319" s="61">
        <v>446</v>
      </c>
      <c r="B319" s="223">
        <v>446099208</v>
      </c>
      <c r="C319" s="224" t="s">
        <v>166</v>
      </c>
      <c r="D319" s="223">
        <v>99</v>
      </c>
      <c r="E319" s="224" t="s">
        <v>167</v>
      </c>
      <c r="F319" s="223">
        <v>208</v>
      </c>
      <c r="G319" s="224" t="s">
        <v>172</v>
      </c>
      <c r="H319" s="181">
        <f t="shared" si="32"/>
        <v>4</v>
      </c>
      <c r="I319" s="62"/>
      <c r="J319" s="64">
        <f t="shared" si="33"/>
        <v>14143</v>
      </c>
      <c r="K319" s="64">
        <f t="shared" si="34"/>
        <v>0</v>
      </c>
      <c r="L319" s="64">
        <f t="shared" si="35"/>
        <v>3</v>
      </c>
      <c r="M319" s="62"/>
      <c r="N319" s="64">
        <f t="shared" si="36"/>
        <v>13506</v>
      </c>
      <c r="O319" s="64">
        <f t="shared" si="37"/>
        <v>0</v>
      </c>
      <c r="P319" s="64">
        <f t="shared" si="38"/>
        <v>2</v>
      </c>
      <c r="Q319" s="62"/>
      <c r="R319" s="64">
        <f t="shared" si="39"/>
        <v>-637</v>
      </c>
    </row>
    <row r="320" spans="1:18">
      <c r="A320" s="61">
        <v>446</v>
      </c>
      <c r="B320" s="223">
        <v>446099212</v>
      </c>
      <c r="C320" s="224" t="s">
        <v>166</v>
      </c>
      <c r="D320" s="223">
        <v>99</v>
      </c>
      <c r="E320" s="224" t="s">
        <v>167</v>
      </c>
      <c r="F320" s="223">
        <v>212</v>
      </c>
      <c r="G320" s="224" t="s">
        <v>173</v>
      </c>
      <c r="H320" s="181">
        <f t="shared" si="32"/>
        <v>137</v>
      </c>
      <c r="I320" s="62"/>
      <c r="J320" s="64">
        <f t="shared" si="33"/>
        <v>11245</v>
      </c>
      <c r="K320" s="64">
        <f t="shared" si="34"/>
        <v>8</v>
      </c>
      <c r="L320" s="64">
        <f t="shared" si="35"/>
        <v>32</v>
      </c>
      <c r="M320" s="62"/>
      <c r="N320" s="64">
        <f t="shared" si="36"/>
        <v>12456</v>
      </c>
      <c r="O320" s="64">
        <f t="shared" si="37"/>
        <v>8</v>
      </c>
      <c r="P320" s="64">
        <f t="shared" si="38"/>
        <v>42</v>
      </c>
      <c r="Q320" s="62"/>
      <c r="R320" s="64">
        <f t="shared" si="39"/>
        <v>1211</v>
      </c>
    </row>
    <row r="321" spans="1:18">
      <c r="A321" s="61">
        <v>446</v>
      </c>
      <c r="B321" s="223">
        <v>446099218</v>
      </c>
      <c r="C321" s="224" t="s">
        <v>166</v>
      </c>
      <c r="D321" s="223">
        <v>99</v>
      </c>
      <c r="E321" s="224" t="s">
        <v>167</v>
      </c>
      <c r="F321" s="223">
        <v>218</v>
      </c>
      <c r="G321" s="224" t="s">
        <v>174</v>
      </c>
      <c r="H321" s="181">
        <f t="shared" si="32"/>
        <v>68</v>
      </c>
      <c r="I321" s="62"/>
      <c r="J321" s="64">
        <f t="shared" si="33"/>
        <v>11220</v>
      </c>
      <c r="K321" s="64">
        <f t="shared" si="34"/>
        <v>2</v>
      </c>
      <c r="L321" s="64">
        <f t="shared" si="35"/>
        <v>13</v>
      </c>
      <c r="M321" s="62"/>
      <c r="N321" s="64">
        <f t="shared" si="36"/>
        <v>12265</v>
      </c>
      <c r="O321" s="64">
        <f t="shared" si="37"/>
        <v>2</v>
      </c>
      <c r="P321" s="64">
        <f t="shared" si="38"/>
        <v>13</v>
      </c>
      <c r="Q321" s="62"/>
      <c r="R321" s="64">
        <f t="shared" si="39"/>
        <v>1045</v>
      </c>
    </row>
    <row r="322" spans="1:18">
      <c r="A322" s="61">
        <v>446</v>
      </c>
      <c r="B322" s="223">
        <v>446099220</v>
      </c>
      <c r="C322" s="224" t="s">
        <v>166</v>
      </c>
      <c r="D322" s="223">
        <v>99</v>
      </c>
      <c r="E322" s="224" t="s">
        <v>167</v>
      </c>
      <c r="F322" s="223">
        <v>220</v>
      </c>
      <c r="G322" s="224" t="s">
        <v>27</v>
      </c>
      <c r="H322" s="181">
        <f t="shared" si="32"/>
        <v>38</v>
      </c>
      <c r="I322" s="62"/>
      <c r="J322" s="64">
        <f t="shared" si="33"/>
        <v>12662</v>
      </c>
      <c r="K322" s="64">
        <f t="shared" si="34"/>
        <v>6</v>
      </c>
      <c r="L322" s="64">
        <f t="shared" si="35"/>
        <v>18</v>
      </c>
      <c r="M322" s="62"/>
      <c r="N322" s="64">
        <f t="shared" si="36"/>
        <v>13547</v>
      </c>
      <c r="O322" s="64">
        <f t="shared" si="37"/>
        <v>3</v>
      </c>
      <c r="P322" s="64">
        <f t="shared" si="38"/>
        <v>19</v>
      </c>
      <c r="Q322" s="62"/>
      <c r="R322" s="64">
        <f t="shared" si="39"/>
        <v>885</v>
      </c>
    </row>
    <row r="323" spans="1:18">
      <c r="A323" s="61">
        <v>446</v>
      </c>
      <c r="B323" s="223">
        <v>446099238</v>
      </c>
      <c r="C323" s="224" t="s">
        <v>166</v>
      </c>
      <c r="D323" s="223">
        <v>99</v>
      </c>
      <c r="E323" s="224" t="s">
        <v>167</v>
      </c>
      <c r="F323" s="223">
        <v>238</v>
      </c>
      <c r="G323" s="224" t="s">
        <v>175</v>
      </c>
      <c r="H323" s="181">
        <f t="shared" si="32"/>
        <v>21</v>
      </c>
      <c r="I323" s="62"/>
      <c r="J323" s="64">
        <f t="shared" si="33"/>
        <v>11305</v>
      </c>
      <c r="K323" s="64">
        <f t="shared" si="34"/>
        <v>1</v>
      </c>
      <c r="L323" s="64">
        <f t="shared" si="35"/>
        <v>8</v>
      </c>
      <c r="M323" s="62"/>
      <c r="N323" s="64">
        <f t="shared" si="36"/>
        <v>12572</v>
      </c>
      <c r="O323" s="64">
        <f t="shared" si="37"/>
        <v>1</v>
      </c>
      <c r="P323" s="64">
        <f t="shared" si="38"/>
        <v>9</v>
      </c>
      <c r="Q323" s="62"/>
      <c r="R323" s="64">
        <f t="shared" si="39"/>
        <v>1267</v>
      </c>
    </row>
    <row r="324" spans="1:18">
      <c r="A324" s="61">
        <v>446</v>
      </c>
      <c r="B324" s="223">
        <v>446099244</v>
      </c>
      <c r="C324" s="224" t="s">
        <v>166</v>
      </c>
      <c r="D324" s="223">
        <v>99</v>
      </c>
      <c r="E324" s="224" t="s">
        <v>167</v>
      </c>
      <c r="F324" s="223">
        <v>244</v>
      </c>
      <c r="G324" s="224" t="s">
        <v>28</v>
      </c>
      <c r="H324" s="181">
        <f t="shared" si="32"/>
        <v>26</v>
      </c>
      <c r="I324" s="62"/>
      <c r="J324" s="64">
        <f t="shared" si="33"/>
        <v>15002</v>
      </c>
      <c r="K324" s="64">
        <f t="shared" si="34"/>
        <v>0</v>
      </c>
      <c r="L324" s="64">
        <f t="shared" si="35"/>
        <v>27</v>
      </c>
      <c r="M324" s="62"/>
      <c r="N324" s="64">
        <f t="shared" si="36"/>
        <v>12433</v>
      </c>
      <c r="O324" s="64">
        <f t="shared" si="37"/>
        <v>0</v>
      </c>
      <c r="P324" s="64">
        <f t="shared" si="38"/>
        <v>6</v>
      </c>
      <c r="Q324" s="62"/>
      <c r="R324" s="64">
        <f t="shared" si="39"/>
        <v>-2569</v>
      </c>
    </row>
    <row r="325" spans="1:18">
      <c r="A325" s="61">
        <v>446</v>
      </c>
      <c r="B325" s="223">
        <v>446099265</v>
      </c>
      <c r="C325" s="224" t="s">
        <v>166</v>
      </c>
      <c r="D325" s="223">
        <v>99</v>
      </c>
      <c r="E325" s="224" t="s">
        <v>167</v>
      </c>
      <c r="F325" s="223">
        <v>265</v>
      </c>
      <c r="G325" s="224" t="s">
        <v>397</v>
      </c>
      <c r="H325" s="181">
        <f t="shared" si="32"/>
        <v>2</v>
      </c>
      <c r="I325" s="62"/>
      <c r="J325" s="64">
        <f t="shared" si="33"/>
        <v>11161.566015625</v>
      </c>
      <c r="K325" s="64">
        <f t="shared" si="34"/>
        <v>0</v>
      </c>
      <c r="L325" s="64">
        <f t="shared" si="35"/>
        <v>0</v>
      </c>
      <c r="M325" s="62"/>
      <c r="N325" s="64">
        <f t="shared" si="36"/>
        <v>10644</v>
      </c>
      <c r="O325" s="64">
        <f t="shared" si="37"/>
        <v>0</v>
      </c>
      <c r="P325" s="64">
        <f t="shared" si="38"/>
        <v>0</v>
      </c>
      <c r="Q325" s="62"/>
      <c r="R325" s="64">
        <f t="shared" si="39"/>
        <v>-517.56601562499964</v>
      </c>
    </row>
    <row r="326" spans="1:18">
      <c r="A326" s="61">
        <v>446</v>
      </c>
      <c r="B326" s="223">
        <v>446099266</v>
      </c>
      <c r="C326" s="224" t="s">
        <v>166</v>
      </c>
      <c r="D326" s="223">
        <v>99</v>
      </c>
      <c r="E326" s="224" t="s">
        <v>167</v>
      </c>
      <c r="F326" s="223">
        <v>266</v>
      </c>
      <c r="G326" s="224" t="s">
        <v>176</v>
      </c>
      <c r="H326" s="181">
        <f t="shared" si="32"/>
        <v>11</v>
      </c>
      <c r="I326" s="62"/>
      <c r="J326" s="64">
        <f t="shared" si="33"/>
        <v>11762</v>
      </c>
      <c r="K326" s="64">
        <f t="shared" si="34"/>
        <v>0</v>
      </c>
      <c r="L326" s="64">
        <f t="shared" si="35"/>
        <v>2</v>
      </c>
      <c r="M326" s="62"/>
      <c r="N326" s="64">
        <f t="shared" si="36"/>
        <v>12150</v>
      </c>
      <c r="O326" s="64">
        <f t="shared" si="37"/>
        <v>0</v>
      </c>
      <c r="P326" s="64">
        <f t="shared" si="38"/>
        <v>4</v>
      </c>
      <c r="Q326" s="62"/>
      <c r="R326" s="64">
        <f t="shared" si="39"/>
        <v>388</v>
      </c>
    </row>
    <row r="327" spans="1:18">
      <c r="A327" s="61">
        <v>446</v>
      </c>
      <c r="B327" s="223">
        <v>446099285</v>
      </c>
      <c r="C327" s="224" t="s">
        <v>166</v>
      </c>
      <c r="D327" s="223">
        <v>99</v>
      </c>
      <c r="E327" s="224" t="s">
        <v>167</v>
      </c>
      <c r="F327" s="223">
        <v>285</v>
      </c>
      <c r="G327" s="224" t="s">
        <v>29</v>
      </c>
      <c r="H327" s="181">
        <f t="shared" si="32"/>
        <v>104</v>
      </c>
      <c r="I327" s="62"/>
      <c r="J327" s="64">
        <f t="shared" si="33"/>
        <v>11508</v>
      </c>
      <c r="K327" s="64">
        <f t="shared" si="34"/>
        <v>12</v>
      </c>
      <c r="L327" s="64">
        <f t="shared" si="35"/>
        <v>22</v>
      </c>
      <c r="M327" s="62"/>
      <c r="N327" s="64">
        <f t="shared" si="36"/>
        <v>13311</v>
      </c>
      <c r="O327" s="64">
        <f t="shared" si="37"/>
        <v>14</v>
      </c>
      <c r="P327" s="64">
        <f t="shared" si="38"/>
        <v>38</v>
      </c>
      <c r="Q327" s="62"/>
      <c r="R327" s="64">
        <f t="shared" si="39"/>
        <v>1803</v>
      </c>
    </row>
    <row r="328" spans="1:18">
      <c r="A328" s="61">
        <v>446</v>
      </c>
      <c r="B328" s="223">
        <v>446099293</v>
      </c>
      <c r="C328" s="224" t="s">
        <v>166</v>
      </c>
      <c r="D328" s="223">
        <v>99</v>
      </c>
      <c r="E328" s="224" t="s">
        <v>167</v>
      </c>
      <c r="F328" s="223">
        <v>293</v>
      </c>
      <c r="G328" s="224" t="s">
        <v>177</v>
      </c>
      <c r="H328" s="181">
        <f t="shared" si="32"/>
        <v>21</v>
      </c>
      <c r="I328" s="62"/>
      <c r="J328" s="64">
        <f t="shared" si="33"/>
        <v>14560</v>
      </c>
      <c r="K328" s="64">
        <f t="shared" si="34"/>
        <v>0</v>
      </c>
      <c r="L328" s="64">
        <f t="shared" si="35"/>
        <v>13</v>
      </c>
      <c r="M328" s="62"/>
      <c r="N328" s="64">
        <f t="shared" si="36"/>
        <v>16323</v>
      </c>
      <c r="O328" s="64">
        <f t="shared" si="37"/>
        <v>1</v>
      </c>
      <c r="P328" s="64">
        <f t="shared" si="38"/>
        <v>18</v>
      </c>
      <c r="Q328" s="62"/>
      <c r="R328" s="64">
        <f t="shared" si="39"/>
        <v>1763</v>
      </c>
    </row>
    <row r="329" spans="1:18">
      <c r="A329" s="61">
        <v>446</v>
      </c>
      <c r="B329" s="223">
        <v>446099307</v>
      </c>
      <c r="C329" s="224" t="s">
        <v>166</v>
      </c>
      <c r="D329" s="223">
        <v>99</v>
      </c>
      <c r="E329" s="224" t="s">
        <v>167</v>
      </c>
      <c r="F329" s="223">
        <v>307</v>
      </c>
      <c r="G329" s="224" t="s">
        <v>178</v>
      </c>
      <c r="H329" s="181">
        <f t="shared" si="32"/>
        <v>24</v>
      </c>
      <c r="I329" s="62"/>
      <c r="J329" s="64">
        <f t="shared" si="33"/>
        <v>12388</v>
      </c>
      <c r="K329" s="64">
        <f t="shared" si="34"/>
        <v>2</v>
      </c>
      <c r="L329" s="64">
        <f t="shared" si="35"/>
        <v>13</v>
      </c>
      <c r="M329" s="62"/>
      <c r="N329" s="64">
        <f t="shared" si="36"/>
        <v>13840</v>
      </c>
      <c r="O329" s="64">
        <f t="shared" si="37"/>
        <v>0</v>
      </c>
      <c r="P329" s="64">
        <f t="shared" si="38"/>
        <v>16</v>
      </c>
      <c r="Q329" s="62"/>
      <c r="R329" s="64">
        <f t="shared" si="39"/>
        <v>1452</v>
      </c>
    </row>
    <row r="330" spans="1:18">
      <c r="A330" s="61">
        <v>446</v>
      </c>
      <c r="B330" s="223">
        <v>446099310</v>
      </c>
      <c r="C330" s="224" t="s">
        <v>166</v>
      </c>
      <c r="D330" s="223">
        <v>99</v>
      </c>
      <c r="E330" s="224" t="s">
        <v>167</v>
      </c>
      <c r="F330" s="223">
        <v>310</v>
      </c>
      <c r="G330" s="224" t="s">
        <v>267</v>
      </c>
      <c r="H330" s="181">
        <f t="shared" ref="H330:H393" si="40">IFERROR(VLOOKUP(B330,rates23,7,FALSE),"--")</f>
        <v>1</v>
      </c>
      <c r="I330" s="62"/>
      <c r="J330" s="64">
        <f t="shared" ref="J330:J393" si="41">IFERROR(VLOOKUP($B330,rates22,9,FALSE),"--")</f>
        <v>15479</v>
      </c>
      <c r="K330" s="64">
        <f t="shared" ref="K330:K393" si="42">(IFERROR(VLOOKUP($B330,found22,12,FALSE),0)+
(IFERROR(VLOOKUP($B330,found22,13,FALSE),0)+
+(IFERROR(VLOOKUP($B330,found22,14,FALSE),0))))</f>
        <v>0</v>
      </c>
      <c r="L330" s="64">
        <f t="shared" ref="L330:L393" si="43">(IFERROR(VLOOKUP($B330,found22,15,FALSE),0))</f>
        <v>1</v>
      </c>
      <c r="M330" s="62"/>
      <c r="N330" s="64">
        <f t="shared" ref="N330:N393" si="44">IFERROR(VLOOKUP($B330,rates23,8,FALSE),"--")</f>
        <v>16826</v>
      </c>
      <c r="O330" s="64">
        <f t="shared" ref="O330:O393" si="45">(IFERROR(VLOOKUP($B330,found23,12,FALSE),0)+
+(IFERROR(VLOOKUP($B330,found23,13,FALSE),0)
+(IFERROR(VLOOKUP($B330,found23,14,FALSE),0))))</f>
        <v>0</v>
      </c>
      <c r="P330" s="64">
        <f t="shared" ref="P330:P393" si="46">(IFERROR(VLOOKUP($B330,found23,15,FALSE),0))</f>
        <v>1</v>
      </c>
      <c r="Q330" s="62"/>
      <c r="R330" s="64">
        <f t="shared" si="39"/>
        <v>1347</v>
      </c>
    </row>
    <row r="331" spans="1:18">
      <c r="A331" s="61">
        <v>446</v>
      </c>
      <c r="B331" s="223">
        <v>446099323</v>
      </c>
      <c r="C331" s="224" t="s">
        <v>166</v>
      </c>
      <c r="D331" s="223">
        <v>99</v>
      </c>
      <c r="E331" s="224" t="s">
        <v>167</v>
      </c>
      <c r="F331" s="223">
        <v>323</v>
      </c>
      <c r="G331" s="224" t="s">
        <v>179</v>
      </c>
      <c r="H331" s="181">
        <f t="shared" si="40"/>
        <v>4</v>
      </c>
      <c r="I331" s="62"/>
      <c r="J331" s="64">
        <f t="shared" si="41"/>
        <v>10420</v>
      </c>
      <c r="K331" s="64">
        <f t="shared" si="42"/>
        <v>0</v>
      </c>
      <c r="L331" s="64">
        <f t="shared" si="43"/>
        <v>0</v>
      </c>
      <c r="M331" s="62"/>
      <c r="N331" s="64">
        <f t="shared" si="44"/>
        <v>11187</v>
      </c>
      <c r="O331" s="64">
        <f t="shared" si="45"/>
        <v>0</v>
      </c>
      <c r="P331" s="64">
        <f t="shared" si="46"/>
        <v>0</v>
      </c>
      <c r="Q331" s="62"/>
      <c r="R331" s="64">
        <f t="shared" ref="R331:R394" si="47">IFERROR(N331-J331,"--")</f>
        <v>767</v>
      </c>
    </row>
    <row r="332" spans="1:18">
      <c r="A332" s="61">
        <v>446</v>
      </c>
      <c r="B332" s="223">
        <v>446099336</v>
      </c>
      <c r="C332" s="224" t="s">
        <v>166</v>
      </c>
      <c r="D332" s="223">
        <v>99</v>
      </c>
      <c r="E332" s="224" t="s">
        <v>167</v>
      </c>
      <c r="F332" s="223">
        <v>336</v>
      </c>
      <c r="G332" s="224" t="s">
        <v>31</v>
      </c>
      <c r="H332" s="181">
        <f t="shared" si="40"/>
        <v>1</v>
      </c>
      <c r="I332" s="62"/>
      <c r="J332" s="64">
        <f t="shared" si="41"/>
        <v>9662</v>
      </c>
      <c r="K332" s="64">
        <f t="shared" si="42"/>
        <v>0</v>
      </c>
      <c r="L332" s="64">
        <f t="shared" si="43"/>
        <v>0</v>
      </c>
      <c r="M332" s="62"/>
      <c r="N332" s="64">
        <f t="shared" si="44"/>
        <v>11240</v>
      </c>
      <c r="O332" s="64">
        <f t="shared" si="45"/>
        <v>0</v>
      </c>
      <c r="P332" s="64">
        <f t="shared" si="46"/>
        <v>0</v>
      </c>
      <c r="Q332" s="62"/>
      <c r="R332" s="64">
        <f t="shared" si="47"/>
        <v>1578</v>
      </c>
    </row>
    <row r="333" spans="1:18">
      <c r="A333" s="61">
        <v>446</v>
      </c>
      <c r="B333" s="223">
        <v>446099350</v>
      </c>
      <c r="C333" s="224" t="s">
        <v>166</v>
      </c>
      <c r="D333" s="223">
        <v>99</v>
      </c>
      <c r="E333" s="224" t="s">
        <v>167</v>
      </c>
      <c r="F333" s="223">
        <v>350</v>
      </c>
      <c r="G333" s="224" t="s">
        <v>180</v>
      </c>
      <c r="H333" s="181">
        <f t="shared" si="40"/>
        <v>12</v>
      </c>
      <c r="I333" s="62"/>
      <c r="J333" s="64">
        <f t="shared" si="41"/>
        <v>12682</v>
      </c>
      <c r="K333" s="64">
        <f t="shared" si="42"/>
        <v>1</v>
      </c>
      <c r="L333" s="64">
        <f t="shared" si="43"/>
        <v>4</v>
      </c>
      <c r="M333" s="62"/>
      <c r="N333" s="64">
        <f t="shared" si="44"/>
        <v>12922</v>
      </c>
      <c r="O333" s="64">
        <f t="shared" si="45"/>
        <v>1</v>
      </c>
      <c r="P333" s="64">
        <f t="shared" si="46"/>
        <v>3</v>
      </c>
      <c r="Q333" s="62"/>
      <c r="R333" s="64">
        <f t="shared" si="47"/>
        <v>240</v>
      </c>
    </row>
    <row r="334" spans="1:18">
      <c r="A334" s="61">
        <v>446</v>
      </c>
      <c r="B334" s="223">
        <v>446099625</v>
      </c>
      <c r="C334" s="224" t="s">
        <v>166</v>
      </c>
      <c r="D334" s="223">
        <v>99</v>
      </c>
      <c r="E334" s="224" t="s">
        <v>167</v>
      </c>
      <c r="F334" s="223">
        <v>625</v>
      </c>
      <c r="G334" s="224" t="s">
        <v>96</v>
      </c>
      <c r="H334" s="181">
        <f t="shared" si="40"/>
        <v>14</v>
      </c>
      <c r="I334" s="62"/>
      <c r="J334" s="64">
        <f t="shared" si="41"/>
        <v>13037</v>
      </c>
      <c r="K334" s="64">
        <f t="shared" si="42"/>
        <v>3</v>
      </c>
      <c r="L334" s="64">
        <f t="shared" si="43"/>
        <v>8</v>
      </c>
      <c r="M334" s="62"/>
      <c r="N334" s="64">
        <f t="shared" si="44"/>
        <v>14881</v>
      </c>
      <c r="O334" s="64">
        <f t="shared" si="45"/>
        <v>3</v>
      </c>
      <c r="P334" s="64">
        <f t="shared" si="46"/>
        <v>11</v>
      </c>
      <c r="Q334" s="62"/>
      <c r="R334" s="64">
        <f t="shared" si="47"/>
        <v>1844</v>
      </c>
    </row>
    <row r="335" spans="1:18">
      <c r="A335" s="61">
        <v>446</v>
      </c>
      <c r="B335" s="223">
        <v>446099650</v>
      </c>
      <c r="C335" s="224" t="s">
        <v>166</v>
      </c>
      <c r="D335" s="223">
        <v>99</v>
      </c>
      <c r="E335" s="224" t="s">
        <v>167</v>
      </c>
      <c r="F335" s="223">
        <v>650</v>
      </c>
      <c r="G335" s="224" t="s">
        <v>181</v>
      </c>
      <c r="H335" s="181">
        <f t="shared" si="40"/>
        <v>1</v>
      </c>
      <c r="I335" s="62"/>
      <c r="J335" s="64">
        <f t="shared" si="41"/>
        <v>12174</v>
      </c>
      <c r="K335" s="64">
        <f t="shared" si="42"/>
        <v>0</v>
      </c>
      <c r="L335" s="64">
        <f t="shared" si="43"/>
        <v>1</v>
      </c>
      <c r="M335" s="62"/>
      <c r="N335" s="64">
        <f t="shared" si="44"/>
        <v>10256</v>
      </c>
      <c r="O335" s="64">
        <f t="shared" si="45"/>
        <v>0</v>
      </c>
      <c r="P335" s="64">
        <f t="shared" si="46"/>
        <v>0</v>
      </c>
      <c r="Q335" s="62"/>
      <c r="R335" s="64">
        <f t="shared" si="47"/>
        <v>-1918</v>
      </c>
    </row>
    <row r="336" spans="1:18">
      <c r="A336" s="61">
        <v>446</v>
      </c>
      <c r="B336" s="223">
        <v>446099665</v>
      </c>
      <c r="C336" s="224" t="s">
        <v>166</v>
      </c>
      <c r="D336" s="223">
        <v>99</v>
      </c>
      <c r="E336" s="224" t="s">
        <v>167</v>
      </c>
      <c r="F336" s="223">
        <v>665</v>
      </c>
      <c r="G336" s="224" t="s">
        <v>268</v>
      </c>
      <c r="H336" s="181">
        <f t="shared" si="40"/>
        <v>2</v>
      </c>
      <c r="I336" s="62"/>
      <c r="J336" s="64">
        <f t="shared" si="41"/>
        <v>10033</v>
      </c>
      <c r="K336" s="64">
        <f t="shared" si="42"/>
        <v>0</v>
      </c>
      <c r="L336" s="64">
        <f t="shared" si="43"/>
        <v>0</v>
      </c>
      <c r="M336" s="62"/>
      <c r="N336" s="64">
        <f t="shared" si="44"/>
        <v>13573</v>
      </c>
      <c r="O336" s="64">
        <f t="shared" si="45"/>
        <v>0</v>
      </c>
      <c r="P336" s="64">
        <f t="shared" si="46"/>
        <v>1</v>
      </c>
      <c r="Q336" s="62"/>
      <c r="R336" s="64">
        <f t="shared" si="47"/>
        <v>3540</v>
      </c>
    </row>
    <row r="337" spans="1:18">
      <c r="A337" s="61">
        <v>446</v>
      </c>
      <c r="B337" s="223">
        <v>446099690</v>
      </c>
      <c r="C337" s="224" t="s">
        <v>166</v>
      </c>
      <c r="D337" s="223">
        <v>99</v>
      </c>
      <c r="E337" s="224" t="s">
        <v>167</v>
      </c>
      <c r="F337" s="223">
        <v>690</v>
      </c>
      <c r="G337" s="224" t="s">
        <v>182</v>
      </c>
      <c r="H337" s="181">
        <f t="shared" si="40"/>
        <v>14</v>
      </c>
      <c r="I337" s="62"/>
      <c r="J337" s="64">
        <f t="shared" si="41"/>
        <v>11979</v>
      </c>
      <c r="K337" s="64">
        <f t="shared" si="42"/>
        <v>0</v>
      </c>
      <c r="L337" s="64">
        <f t="shared" si="43"/>
        <v>5</v>
      </c>
      <c r="M337" s="62"/>
      <c r="N337" s="64">
        <f t="shared" si="44"/>
        <v>12780</v>
      </c>
      <c r="O337" s="64">
        <f t="shared" si="45"/>
        <v>0</v>
      </c>
      <c r="P337" s="64">
        <f t="shared" si="46"/>
        <v>6</v>
      </c>
      <c r="Q337" s="62"/>
      <c r="R337" s="64">
        <f t="shared" si="47"/>
        <v>801</v>
      </c>
    </row>
    <row r="338" spans="1:18">
      <c r="A338" s="61">
        <v>446</v>
      </c>
      <c r="B338" s="223">
        <v>446099763</v>
      </c>
      <c r="C338" s="224" t="s">
        <v>166</v>
      </c>
      <c r="D338" s="223">
        <v>99</v>
      </c>
      <c r="E338" s="224" t="s">
        <v>167</v>
      </c>
      <c r="F338" s="223">
        <v>763</v>
      </c>
      <c r="G338" s="224" t="s">
        <v>293</v>
      </c>
      <c r="H338" s="181">
        <f t="shared" si="40"/>
        <v>1</v>
      </c>
      <c r="I338" s="62"/>
      <c r="J338" s="64">
        <f t="shared" si="41"/>
        <v>11564</v>
      </c>
      <c r="K338" s="64">
        <f t="shared" si="42"/>
        <v>0</v>
      </c>
      <c r="L338" s="64">
        <f t="shared" si="43"/>
        <v>0</v>
      </c>
      <c r="M338" s="62"/>
      <c r="N338" s="64">
        <f t="shared" si="44"/>
        <v>16890</v>
      </c>
      <c r="O338" s="64">
        <f t="shared" si="45"/>
        <v>0</v>
      </c>
      <c r="P338" s="64">
        <f t="shared" si="46"/>
        <v>1</v>
      </c>
      <c r="Q338" s="62"/>
      <c r="R338" s="64">
        <f t="shared" si="47"/>
        <v>5326</v>
      </c>
    </row>
    <row r="339" spans="1:18">
      <c r="A339" s="61">
        <v>446</v>
      </c>
      <c r="B339" s="223">
        <v>446099780</v>
      </c>
      <c r="C339" s="224" t="s">
        <v>166</v>
      </c>
      <c r="D339" s="223">
        <v>99</v>
      </c>
      <c r="E339" s="224" t="s">
        <v>167</v>
      </c>
      <c r="F339" s="223">
        <v>780</v>
      </c>
      <c r="G339" s="224" t="s">
        <v>251</v>
      </c>
      <c r="H339" s="181">
        <f t="shared" si="40"/>
        <v>3</v>
      </c>
      <c r="I339" s="62"/>
      <c r="J339" s="64">
        <f t="shared" si="41"/>
        <v>11356.910617913836</v>
      </c>
      <c r="K339" s="64">
        <f t="shared" si="42"/>
        <v>0</v>
      </c>
      <c r="L339" s="64">
        <f t="shared" si="43"/>
        <v>0</v>
      </c>
      <c r="M339" s="62"/>
      <c r="N339" s="64">
        <f t="shared" si="44"/>
        <v>12399.629317257408</v>
      </c>
      <c r="O339" s="64">
        <f t="shared" si="45"/>
        <v>0</v>
      </c>
      <c r="P339" s="64">
        <f t="shared" si="46"/>
        <v>0</v>
      </c>
      <c r="Q339" s="62"/>
      <c r="R339" s="64">
        <f t="shared" si="47"/>
        <v>1042.7186993435716</v>
      </c>
    </row>
    <row r="340" spans="1:18">
      <c r="A340" s="61">
        <v>447</v>
      </c>
      <c r="B340" s="223">
        <v>447101025</v>
      </c>
      <c r="C340" s="224" t="s">
        <v>183</v>
      </c>
      <c r="D340" s="223">
        <v>101</v>
      </c>
      <c r="E340" s="224" t="s">
        <v>108</v>
      </c>
      <c r="F340" s="223">
        <v>25</v>
      </c>
      <c r="G340" s="224" t="s">
        <v>184</v>
      </c>
      <c r="H340" s="181">
        <f t="shared" si="40"/>
        <v>168</v>
      </c>
      <c r="I340" s="62"/>
      <c r="J340" s="64">
        <f t="shared" si="41"/>
        <v>10938</v>
      </c>
      <c r="K340" s="64">
        <f t="shared" si="42"/>
        <v>11</v>
      </c>
      <c r="L340" s="64">
        <f t="shared" si="43"/>
        <v>26</v>
      </c>
      <c r="M340" s="62"/>
      <c r="N340" s="64">
        <f t="shared" si="44"/>
        <v>12001</v>
      </c>
      <c r="O340" s="64">
        <f t="shared" si="45"/>
        <v>12</v>
      </c>
      <c r="P340" s="64">
        <f t="shared" si="46"/>
        <v>42</v>
      </c>
      <c r="Q340" s="62"/>
      <c r="R340" s="64">
        <f t="shared" si="47"/>
        <v>1063</v>
      </c>
    </row>
    <row r="341" spans="1:18">
      <c r="A341" s="61">
        <v>447</v>
      </c>
      <c r="B341" s="223">
        <v>447101050</v>
      </c>
      <c r="C341" s="224" t="s">
        <v>183</v>
      </c>
      <c r="D341" s="223">
        <v>101</v>
      </c>
      <c r="E341" s="224" t="s">
        <v>108</v>
      </c>
      <c r="F341" s="223">
        <v>50</v>
      </c>
      <c r="G341" s="224" t="s">
        <v>94</v>
      </c>
      <c r="H341" s="181">
        <f t="shared" si="40"/>
        <v>1</v>
      </c>
      <c r="I341" s="62"/>
      <c r="J341" s="64">
        <f t="shared" si="41"/>
        <v>9994</v>
      </c>
      <c r="K341" s="64">
        <f t="shared" si="42"/>
        <v>0</v>
      </c>
      <c r="L341" s="64">
        <f t="shared" si="43"/>
        <v>0</v>
      </c>
      <c r="M341" s="62"/>
      <c r="N341" s="64">
        <f t="shared" si="44"/>
        <v>10187</v>
      </c>
      <c r="O341" s="64">
        <f t="shared" si="45"/>
        <v>0</v>
      </c>
      <c r="P341" s="64">
        <f t="shared" si="46"/>
        <v>0</v>
      </c>
      <c r="Q341" s="62"/>
      <c r="R341" s="64">
        <f t="shared" si="47"/>
        <v>193</v>
      </c>
    </row>
    <row r="342" spans="1:18">
      <c r="A342" s="61">
        <v>447</v>
      </c>
      <c r="B342" s="223">
        <v>447101100</v>
      </c>
      <c r="C342" s="224" t="s">
        <v>183</v>
      </c>
      <c r="D342" s="223">
        <v>101</v>
      </c>
      <c r="E342" s="224" t="s">
        <v>108</v>
      </c>
      <c r="F342" s="223">
        <v>100</v>
      </c>
      <c r="G342" s="224" t="s">
        <v>60</v>
      </c>
      <c r="H342" s="181">
        <f t="shared" si="40"/>
        <v>2</v>
      </c>
      <c r="I342" s="62"/>
      <c r="J342" s="64">
        <f t="shared" si="41"/>
        <v>15231</v>
      </c>
      <c r="K342" s="64">
        <f t="shared" si="42"/>
        <v>0</v>
      </c>
      <c r="L342" s="64">
        <f t="shared" si="43"/>
        <v>1</v>
      </c>
      <c r="M342" s="62"/>
      <c r="N342" s="64">
        <f t="shared" si="44"/>
        <v>16706</v>
      </c>
      <c r="O342" s="64">
        <f t="shared" si="45"/>
        <v>0</v>
      </c>
      <c r="P342" s="64">
        <f t="shared" si="46"/>
        <v>1</v>
      </c>
      <c r="Q342" s="62"/>
      <c r="R342" s="64">
        <f t="shared" si="47"/>
        <v>1475</v>
      </c>
    </row>
    <row r="343" spans="1:18">
      <c r="A343" s="61">
        <v>447</v>
      </c>
      <c r="B343" s="223">
        <v>447101101</v>
      </c>
      <c r="C343" s="224" t="s">
        <v>183</v>
      </c>
      <c r="D343" s="223">
        <v>101</v>
      </c>
      <c r="E343" s="224" t="s">
        <v>108</v>
      </c>
      <c r="F343" s="223">
        <v>101</v>
      </c>
      <c r="G343" s="224" t="s">
        <v>108</v>
      </c>
      <c r="H343" s="181">
        <f t="shared" si="40"/>
        <v>345</v>
      </c>
      <c r="I343" s="62"/>
      <c r="J343" s="64">
        <f t="shared" si="41"/>
        <v>10320</v>
      </c>
      <c r="K343" s="64">
        <f t="shared" si="42"/>
        <v>14</v>
      </c>
      <c r="L343" s="64">
        <f t="shared" si="43"/>
        <v>31</v>
      </c>
      <c r="M343" s="62"/>
      <c r="N343" s="64">
        <f t="shared" si="44"/>
        <v>11116</v>
      </c>
      <c r="O343" s="64">
        <f t="shared" si="45"/>
        <v>16</v>
      </c>
      <c r="P343" s="64">
        <f t="shared" si="46"/>
        <v>43</v>
      </c>
      <c r="Q343" s="62"/>
      <c r="R343" s="64">
        <f t="shared" si="47"/>
        <v>796</v>
      </c>
    </row>
    <row r="344" spans="1:18">
      <c r="A344" s="61">
        <v>447</v>
      </c>
      <c r="B344" s="223">
        <v>447101136</v>
      </c>
      <c r="C344" s="224" t="s">
        <v>183</v>
      </c>
      <c r="D344" s="223">
        <v>101</v>
      </c>
      <c r="E344" s="224" t="s">
        <v>108</v>
      </c>
      <c r="F344" s="223">
        <v>136</v>
      </c>
      <c r="G344" s="224" t="s">
        <v>65</v>
      </c>
      <c r="H344" s="181">
        <f t="shared" si="40"/>
        <v>6</v>
      </c>
      <c r="I344" s="62"/>
      <c r="J344" s="64">
        <f t="shared" si="41"/>
        <v>10412</v>
      </c>
      <c r="K344" s="64">
        <f t="shared" si="42"/>
        <v>1</v>
      </c>
      <c r="L344" s="64">
        <f t="shared" si="43"/>
        <v>0</v>
      </c>
      <c r="M344" s="62"/>
      <c r="N344" s="64">
        <f t="shared" si="44"/>
        <v>11029</v>
      </c>
      <c r="O344" s="64">
        <f t="shared" si="45"/>
        <v>1</v>
      </c>
      <c r="P344" s="64">
        <f t="shared" si="46"/>
        <v>0</v>
      </c>
      <c r="Q344" s="62"/>
      <c r="R344" s="64">
        <f t="shared" si="47"/>
        <v>617</v>
      </c>
    </row>
    <row r="345" spans="1:18">
      <c r="A345" s="61">
        <v>447</v>
      </c>
      <c r="B345" s="223">
        <v>447101138</v>
      </c>
      <c r="C345" s="224" t="s">
        <v>183</v>
      </c>
      <c r="D345" s="223">
        <v>101</v>
      </c>
      <c r="E345" s="224" t="s">
        <v>108</v>
      </c>
      <c r="F345" s="223">
        <v>138</v>
      </c>
      <c r="G345" s="224" t="s">
        <v>185</v>
      </c>
      <c r="H345" s="181">
        <f t="shared" si="40"/>
        <v>4</v>
      </c>
      <c r="I345" s="62"/>
      <c r="J345" s="64">
        <f t="shared" si="41"/>
        <v>11466</v>
      </c>
      <c r="K345" s="64">
        <f t="shared" si="42"/>
        <v>1</v>
      </c>
      <c r="L345" s="64">
        <f t="shared" si="43"/>
        <v>2</v>
      </c>
      <c r="M345" s="62"/>
      <c r="N345" s="64">
        <f t="shared" si="44"/>
        <v>12749</v>
      </c>
      <c r="O345" s="64">
        <f t="shared" si="45"/>
        <v>0</v>
      </c>
      <c r="P345" s="64">
        <f t="shared" si="46"/>
        <v>3</v>
      </c>
      <c r="Q345" s="62"/>
      <c r="R345" s="64">
        <f t="shared" si="47"/>
        <v>1283</v>
      </c>
    </row>
    <row r="346" spans="1:18">
      <c r="A346" s="61">
        <v>447</v>
      </c>
      <c r="B346" s="223">
        <v>447101175</v>
      </c>
      <c r="C346" s="224" t="s">
        <v>183</v>
      </c>
      <c r="D346" s="223">
        <v>101</v>
      </c>
      <c r="E346" s="224" t="s">
        <v>108</v>
      </c>
      <c r="F346" s="223">
        <v>175</v>
      </c>
      <c r="G346" s="224" t="s">
        <v>171</v>
      </c>
      <c r="H346" s="181">
        <f t="shared" si="40"/>
        <v>3</v>
      </c>
      <c r="I346" s="62"/>
      <c r="J346" s="64">
        <f t="shared" si="41"/>
        <v>15358</v>
      </c>
      <c r="K346" s="64">
        <f t="shared" si="42"/>
        <v>1</v>
      </c>
      <c r="L346" s="64">
        <f t="shared" si="43"/>
        <v>2</v>
      </c>
      <c r="M346" s="62"/>
      <c r="N346" s="64">
        <f t="shared" si="44"/>
        <v>14192</v>
      </c>
      <c r="O346" s="64">
        <f t="shared" si="45"/>
        <v>1</v>
      </c>
      <c r="P346" s="64">
        <f t="shared" si="46"/>
        <v>2</v>
      </c>
      <c r="Q346" s="62"/>
      <c r="R346" s="64">
        <f t="shared" si="47"/>
        <v>-1166</v>
      </c>
    </row>
    <row r="347" spans="1:18">
      <c r="A347" s="61">
        <v>447</v>
      </c>
      <c r="B347" s="223">
        <v>447101177</v>
      </c>
      <c r="C347" s="224" t="s">
        <v>183</v>
      </c>
      <c r="D347" s="223">
        <v>101</v>
      </c>
      <c r="E347" s="224" t="s">
        <v>108</v>
      </c>
      <c r="F347" s="223">
        <v>177</v>
      </c>
      <c r="G347" s="224" t="s">
        <v>115</v>
      </c>
      <c r="H347" s="181">
        <f t="shared" si="40"/>
        <v>20</v>
      </c>
      <c r="I347" s="62"/>
      <c r="J347" s="64">
        <f t="shared" si="41"/>
        <v>10842</v>
      </c>
      <c r="K347" s="64">
        <f t="shared" si="42"/>
        <v>2</v>
      </c>
      <c r="L347" s="64">
        <f t="shared" si="43"/>
        <v>4</v>
      </c>
      <c r="M347" s="62"/>
      <c r="N347" s="64">
        <f t="shared" si="44"/>
        <v>11779</v>
      </c>
      <c r="O347" s="64">
        <f t="shared" si="45"/>
        <v>2</v>
      </c>
      <c r="P347" s="64">
        <f t="shared" si="46"/>
        <v>4</v>
      </c>
      <c r="Q347" s="62"/>
      <c r="R347" s="64">
        <f t="shared" si="47"/>
        <v>937</v>
      </c>
    </row>
    <row r="348" spans="1:18">
      <c r="A348" s="61">
        <v>447</v>
      </c>
      <c r="B348" s="223">
        <v>447101185</v>
      </c>
      <c r="C348" s="224" t="s">
        <v>183</v>
      </c>
      <c r="D348" s="223">
        <v>101</v>
      </c>
      <c r="E348" s="224" t="s">
        <v>108</v>
      </c>
      <c r="F348" s="223">
        <v>185</v>
      </c>
      <c r="G348" s="224" t="s">
        <v>186</v>
      </c>
      <c r="H348" s="181">
        <f t="shared" si="40"/>
        <v>123</v>
      </c>
      <c r="I348" s="62"/>
      <c r="J348" s="64">
        <f t="shared" si="41"/>
        <v>12016</v>
      </c>
      <c r="K348" s="64">
        <f t="shared" si="42"/>
        <v>13</v>
      </c>
      <c r="L348" s="64">
        <f t="shared" si="43"/>
        <v>30</v>
      </c>
      <c r="M348" s="62"/>
      <c r="N348" s="64">
        <f t="shared" si="44"/>
        <v>13707</v>
      </c>
      <c r="O348" s="64">
        <f t="shared" si="45"/>
        <v>20</v>
      </c>
      <c r="P348" s="64">
        <f t="shared" si="46"/>
        <v>51</v>
      </c>
      <c r="Q348" s="62"/>
      <c r="R348" s="64">
        <f t="shared" si="47"/>
        <v>1691</v>
      </c>
    </row>
    <row r="349" spans="1:18">
      <c r="A349" s="61">
        <v>447</v>
      </c>
      <c r="B349" s="223">
        <v>447101187</v>
      </c>
      <c r="C349" s="224" t="s">
        <v>183</v>
      </c>
      <c r="D349" s="223">
        <v>101</v>
      </c>
      <c r="E349" s="224" t="s">
        <v>108</v>
      </c>
      <c r="F349" s="223">
        <v>187</v>
      </c>
      <c r="G349" s="224" t="s">
        <v>187</v>
      </c>
      <c r="H349" s="181">
        <f t="shared" si="40"/>
        <v>3</v>
      </c>
      <c r="I349" s="62"/>
      <c r="J349" s="64">
        <f t="shared" si="41"/>
        <v>10949</v>
      </c>
      <c r="K349" s="64">
        <f t="shared" si="42"/>
        <v>0</v>
      </c>
      <c r="L349" s="64">
        <f t="shared" si="43"/>
        <v>1</v>
      </c>
      <c r="M349" s="62"/>
      <c r="N349" s="64">
        <f t="shared" si="44"/>
        <v>11820</v>
      </c>
      <c r="O349" s="64">
        <f t="shared" si="45"/>
        <v>0</v>
      </c>
      <c r="P349" s="64">
        <f t="shared" si="46"/>
        <v>1</v>
      </c>
      <c r="Q349" s="62"/>
      <c r="R349" s="64">
        <f t="shared" si="47"/>
        <v>871</v>
      </c>
    </row>
    <row r="350" spans="1:18">
      <c r="A350" s="61">
        <v>447</v>
      </c>
      <c r="B350" s="223">
        <v>447101208</v>
      </c>
      <c r="C350" s="224" t="s">
        <v>183</v>
      </c>
      <c r="D350" s="223">
        <v>101</v>
      </c>
      <c r="E350" s="224" t="s">
        <v>108</v>
      </c>
      <c r="F350" s="223">
        <v>208</v>
      </c>
      <c r="G350" s="224" t="s">
        <v>172</v>
      </c>
      <c r="H350" s="181">
        <f t="shared" si="40"/>
        <v>10</v>
      </c>
      <c r="I350" s="62"/>
      <c r="J350" s="64">
        <f t="shared" si="41"/>
        <v>10226</v>
      </c>
      <c r="K350" s="64">
        <f t="shared" si="42"/>
        <v>1</v>
      </c>
      <c r="L350" s="64">
        <f t="shared" si="43"/>
        <v>0</v>
      </c>
      <c r="M350" s="62"/>
      <c r="N350" s="64">
        <f t="shared" si="44"/>
        <v>12070</v>
      </c>
      <c r="O350" s="64">
        <f t="shared" si="45"/>
        <v>1</v>
      </c>
      <c r="P350" s="64">
        <f t="shared" si="46"/>
        <v>3</v>
      </c>
      <c r="Q350" s="62"/>
      <c r="R350" s="64">
        <f t="shared" si="47"/>
        <v>1844</v>
      </c>
    </row>
    <row r="351" spans="1:18">
      <c r="A351" s="61">
        <v>447</v>
      </c>
      <c r="B351" s="223">
        <v>447101212</v>
      </c>
      <c r="C351" s="224" t="s">
        <v>183</v>
      </c>
      <c r="D351" s="223">
        <v>101</v>
      </c>
      <c r="E351" s="224" t="s">
        <v>108</v>
      </c>
      <c r="F351" s="223">
        <v>212</v>
      </c>
      <c r="G351" s="224" t="s">
        <v>173</v>
      </c>
      <c r="H351" s="181">
        <f t="shared" si="40"/>
        <v>3</v>
      </c>
      <c r="I351" s="62"/>
      <c r="J351" s="64">
        <f t="shared" si="41"/>
        <v>10813</v>
      </c>
      <c r="K351" s="64">
        <f t="shared" si="42"/>
        <v>1</v>
      </c>
      <c r="L351" s="64">
        <f t="shared" si="43"/>
        <v>0</v>
      </c>
      <c r="M351" s="62"/>
      <c r="N351" s="64">
        <f t="shared" si="44"/>
        <v>11334</v>
      </c>
      <c r="O351" s="64">
        <f t="shared" si="45"/>
        <v>1</v>
      </c>
      <c r="P351" s="64">
        <f t="shared" si="46"/>
        <v>0</v>
      </c>
      <c r="Q351" s="62"/>
      <c r="R351" s="64">
        <f t="shared" si="47"/>
        <v>521</v>
      </c>
    </row>
    <row r="352" spans="1:18">
      <c r="A352" s="61">
        <v>447</v>
      </c>
      <c r="B352" s="223">
        <v>447101214</v>
      </c>
      <c r="C352" s="224" t="s">
        <v>183</v>
      </c>
      <c r="D352" s="223">
        <v>101</v>
      </c>
      <c r="E352" s="224" t="s">
        <v>108</v>
      </c>
      <c r="F352" s="223">
        <v>214</v>
      </c>
      <c r="G352" s="224" t="s">
        <v>274</v>
      </c>
      <c r="H352" s="181">
        <f t="shared" si="40"/>
        <v>1</v>
      </c>
      <c r="I352" s="62"/>
      <c r="J352" s="64">
        <f t="shared" si="41"/>
        <v>17370</v>
      </c>
      <c r="K352" s="64">
        <f t="shared" si="42"/>
        <v>1</v>
      </c>
      <c r="L352" s="64">
        <f t="shared" si="43"/>
        <v>1</v>
      </c>
      <c r="M352" s="62"/>
      <c r="N352" s="64">
        <f t="shared" si="44"/>
        <v>18830</v>
      </c>
      <c r="O352" s="64">
        <f t="shared" si="45"/>
        <v>1</v>
      </c>
      <c r="P352" s="64">
        <f t="shared" si="46"/>
        <v>1</v>
      </c>
      <c r="Q352" s="62"/>
      <c r="R352" s="64">
        <f t="shared" si="47"/>
        <v>1460</v>
      </c>
    </row>
    <row r="353" spans="1:18">
      <c r="A353" s="61">
        <v>447</v>
      </c>
      <c r="B353" s="223">
        <v>447101220</v>
      </c>
      <c r="C353" s="224" t="s">
        <v>183</v>
      </c>
      <c r="D353" s="223">
        <v>101</v>
      </c>
      <c r="E353" s="224" t="s">
        <v>108</v>
      </c>
      <c r="F353" s="223">
        <v>220</v>
      </c>
      <c r="G353" s="224" t="s">
        <v>27</v>
      </c>
      <c r="H353" s="181">
        <f t="shared" si="40"/>
        <v>2</v>
      </c>
      <c r="I353" s="62"/>
      <c r="J353" s="64">
        <f t="shared" si="41"/>
        <v>9902</v>
      </c>
      <c r="K353" s="64">
        <f t="shared" si="42"/>
        <v>0</v>
      </c>
      <c r="L353" s="64">
        <f t="shared" si="43"/>
        <v>0</v>
      </c>
      <c r="M353" s="62"/>
      <c r="N353" s="64">
        <f t="shared" si="44"/>
        <v>10187</v>
      </c>
      <c r="O353" s="64">
        <f t="shared" si="45"/>
        <v>0</v>
      </c>
      <c r="P353" s="64">
        <f t="shared" si="46"/>
        <v>0</v>
      </c>
      <c r="Q353" s="62"/>
      <c r="R353" s="64">
        <f t="shared" si="47"/>
        <v>285</v>
      </c>
    </row>
    <row r="354" spans="1:18">
      <c r="A354" s="61">
        <v>447</v>
      </c>
      <c r="B354" s="223">
        <v>447101238</v>
      </c>
      <c r="C354" s="224" t="s">
        <v>183</v>
      </c>
      <c r="D354" s="223">
        <v>101</v>
      </c>
      <c r="E354" s="224" t="s">
        <v>108</v>
      </c>
      <c r="F354" s="223">
        <v>238</v>
      </c>
      <c r="G354" s="224" t="s">
        <v>175</v>
      </c>
      <c r="H354" s="181">
        <f t="shared" si="40"/>
        <v>23</v>
      </c>
      <c r="I354" s="62"/>
      <c r="J354" s="64">
        <f t="shared" si="41"/>
        <v>10334</v>
      </c>
      <c r="K354" s="64">
        <f t="shared" si="42"/>
        <v>2</v>
      </c>
      <c r="L354" s="64">
        <f t="shared" si="43"/>
        <v>1</v>
      </c>
      <c r="M354" s="62"/>
      <c r="N354" s="64">
        <f t="shared" si="44"/>
        <v>11328</v>
      </c>
      <c r="O354" s="64">
        <f t="shared" si="45"/>
        <v>0</v>
      </c>
      <c r="P354" s="64">
        <f t="shared" si="46"/>
        <v>4</v>
      </c>
      <c r="Q354" s="62"/>
      <c r="R354" s="64">
        <f t="shared" si="47"/>
        <v>994</v>
      </c>
    </row>
    <row r="355" spans="1:18">
      <c r="A355" s="61">
        <v>447</v>
      </c>
      <c r="B355" s="223">
        <v>447101266</v>
      </c>
      <c r="C355" s="224" t="s">
        <v>183</v>
      </c>
      <c r="D355" s="223">
        <v>101</v>
      </c>
      <c r="E355" s="224" t="s">
        <v>108</v>
      </c>
      <c r="F355" s="223">
        <v>266</v>
      </c>
      <c r="G355" s="224" t="s">
        <v>176</v>
      </c>
      <c r="H355" s="181">
        <f t="shared" si="40"/>
        <v>1</v>
      </c>
      <c r="I355" s="62"/>
      <c r="J355" s="64">
        <f t="shared" si="41"/>
        <v>11131.769860754825</v>
      </c>
      <c r="K355" s="64">
        <f t="shared" si="42"/>
        <v>0</v>
      </c>
      <c r="L355" s="64">
        <f t="shared" si="43"/>
        <v>0</v>
      </c>
      <c r="M355" s="62"/>
      <c r="N355" s="64">
        <f t="shared" si="44"/>
        <v>10571</v>
      </c>
      <c r="O355" s="64">
        <f t="shared" si="45"/>
        <v>0</v>
      </c>
      <c r="P355" s="64">
        <f t="shared" si="46"/>
        <v>0</v>
      </c>
      <c r="Q355" s="62"/>
      <c r="R355" s="64">
        <f t="shared" si="47"/>
        <v>-560.76986075482455</v>
      </c>
    </row>
    <row r="356" spans="1:18">
      <c r="A356" s="61">
        <v>447</v>
      </c>
      <c r="B356" s="223">
        <v>447101307</v>
      </c>
      <c r="C356" s="224" t="s">
        <v>183</v>
      </c>
      <c r="D356" s="223">
        <v>101</v>
      </c>
      <c r="E356" s="224" t="s">
        <v>108</v>
      </c>
      <c r="F356" s="223">
        <v>307</v>
      </c>
      <c r="G356" s="224" t="s">
        <v>178</v>
      </c>
      <c r="H356" s="181">
        <f t="shared" si="40"/>
        <v>7</v>
      </c>
      <c r="I356" s="62"/>
      <c r="J356" s="64">
        <f t="shared" si="41"/>
        <v>12226</v>
      </c>
      <c r="K356" s="64">
        <f t="shared" si="42"/>
        <v>1</v>
      </c>
      <c r="L356" s="64">
        <f t="shared" si="43"/>
        <v>1</v>
      </c>
      <c r="M356" s="62"/>
      <c r="N356" s="64">
        <f t="shared" si="44"/>
        <v>10462</v>
      </c>
      <c r="O356" s="64">
        <f t="shared" si="45"/>
        <v>0</v>
      </c>
      <c r="P356" s="64">
        <f t="shared" si="46"/>
        <v>0</v>
      </c>
      <c r="Q356" s="62"/>
      <c r="R356" s="64">
        <f t="shared" si="47"/>
        <v>-1764</v>
      </c>
    </row>
    <row r="357" spans="1:18">
      <c r="A357" s="61">
        <v>447</v>
      </c>
      <c r="B357" s="223">
        <v>447101350</v>
      </c>
      <c r="C357" s="224" t="s">
        <v>183</v>
      </c>
      <c r="D357" s="223">
        <v>101</v>
      </c>
      <c r="E357" s="224" t="s">
        <v>108</v>
      </c>
      <c r="F357" s="223">
        <v>350</v>
      </c>
      <c r="G357" s="224" t="s">
        <v>180</v>
      </c>
      <c r="H357" s="181">
        <f t="shared" si="40"/>
        <v>44</v>
      </c>
      <c r="I357" s="62"/>
      <c r="J357" s="64">
        <f t="shared" si="41"/>
        <v>10723</v>
      </c>
      <c r="K357" s="64">
        <f t="shared" si="42"/>
        <v>4</v>
      </c>
      <c r="L357" s="64">
        <f t="shared" si="43"/>
        <v>5</v>
      </c>
      <c r="M357" s="62"/>
      <c r="N357" s="64">
        <f t="shared" si="44"/>
        <v>11604</v>
      </c>
      <c r="O357" s="64">
        <f t="shared" si="45"/>
        <v>6</v>
      </c>
      <c r="P357" s="64">
        <f t="shared" si="46"/>
        <v>8</v>
      </c>
      <c r="Q357" s="62"/>
      <c r="R357" s="64">
        <f t="shared" si="47"/>
        <v>881</v>
      </c>
    </row>
    <row r="358" spans="1:18">
      <c r="A358" s="61">
        <v>447</v>
      </c>
      <c r="B358" s="223">
        <v>447101622</v>
      </c>
      <c r="C358" s="224" t="s">
        <v>183</v>
      </c>
      <c r="D358" s="223">
        <v>101</v>
      </c>
      <c r="E358" s="224" t="s">
        <v>108</v>
      </c>
      <c r="F358" s="223">
        <v>622</v>
      </c>
      <c r="G358" s="224" t="s">
        <v>188</v>
      </c>
      <c r="H358" s="181">
        <f t="shared" si="40"/>
        <v>66</v>
      </c>
      <c r="I358" s="62"/>
      <c r="J358" s="64">
        <f t="shared" si="41"/>
        <v>11270</v>
      </c>
      <c r="K358" s="64">
        <f t="shared" si="42"/>
        <v>2</v>
      </c>
      <c r="L358" s="64">
        <f t="shared" si="43"/>
        <v>11</v>
      </c>
      <c r="M358" s="62"/>
      <c r="N358" s="64">
        <f t="shared" si="44"/>
        <v>11477</v>
      </c>
      <c r="O358" s="64">
        <f t="shared" si="45"/>
        <v>1</v>
      </c>
      <c r="P358" s="64">
        <f t="shared" si="46"/>
        <v>10</v>
      </c>
      <c r="Q358" s="62"/>
      <c r="R358" s="64">
        <f t="shared" si="47"/>
        <v>207</v>
      </c>
    </row>
    <row r="359" spans="1:18">
      <c r="A359" s="61">
        <v>447</v>
      </c>
      <c r="B359" s="223">
        <v>447101690</v>
      </c>
      <c r="C359" s="224" t="s">
        <v>183</v>
      </c>
      <c r="D359" s="223">
        <v>101</v>
      </c>
      <c r="E359" s="224" t="s">
        <v>108</v>
      </c>
      <c r="F359" s="223">
        <v>690</v>
      </c>
      <c r="G359" s="224" t="s">
        <v>182</v>
      </c>
      <c r="H359" s="181">
        <f t="shared" si="40"/>
        <v>20</v>
      </c>
      <c r="I359" s="62"/>
      <c r="J359" s="64">
        <f t="shared" si="41"/>
        <v>9625</v>
      </c>
      <c r="K359" s="64">
        <f t="shared" si="42"/>
        <v>0</v>
      </c>
      <c r="L359" s="64">
        <f t="shared" si="43"/>
        <v>0</v>
      </c>
      <c r="M359" s="62"/>
      <c r="N359" s="64">
        <f t="shared" si="44"/>
        <v>10627</v>
      </c>
      <c r="O359" s="64">
        <f t="shared" si="45"/>
        <v>0</v>
      </c>
      <c r="P359" s="64">
        <f t="shared" si="46"/>
        <v>1</v>
      </c>
      <c r="Q359" s="62"/>
      <c r="R359" s="64">
        <f t="shared" si="47"/>
        <v>1002</v>
      </c>
    </row>
    <row r="360" spans="1:18">
      <c r="A360" s="61">
        <v>447</v>
      </c>
      <c r="B360" s="223">
        <v>447101710</v>
      </c>
      <c r="C360" s="224" t="s">
        <v>183</v>
      </c>
      <c r="D360" s="223">
        <v>101</v>
      </c>
      <c r="E360" s="224" t="s">
        <v>108</v>
      </c>
      <c r="F360" s="223">
        <v>710</v>
      </c>
      <c r="G360" s="224" t="s">
        <v>73</v>
      </c>
      <c r="H360" s="181">
        <f t="shared" si="40"/>
        <v>15</v>
      </c>
      <c r="I360" s="62"/>
      <c r="J360" s="64">
        <f t="shared" si="41"/>
        <v>11294</v>
      </c>
      <c r="K360" s="64">
        <f t="shared" si="42"/>
        <v>0</v>
      </c>
      <c r="L360" s="64">
        <f t="shared" si="43"/>
        <v>2</v>
      </c>
      <c r="M360" s="62"/>
      <c r="N360" s="64">
        <f t="shared" si="44"/>
        <v>11415</v>
      </c>
      <c r="O360" s="64">
        <f t="shared" si="45"/>
        <v>0</v>
      </c>
      <c r="P360" s="64">
        <f t="shared" si="46"/>
        <v>2</v>
      </c>
      <c r="Q360" s="62"/>
      <c r="R360" s="64">
        <f t="shared" si="47"/>
        <v>121</v>
      </c>
    </row>
    <row r="361" spans="1:18">
      <c r="A361" s="61">
        <v>449</v>
      </c>
      <c r="B361" s="223">
        <v>449035018</v>
      </c>
      <c r="C361" s="224" t="s">
        <v>189</v>
      </c>
      <c r="D361" s="223">
        <v>35</v>
      </c>
      <c r="E361" s="224" t="s">
        <v>12</v>
      </c>
      <c r="F361" s="223">
        <v>18</v>
      </c>
      <c r="G361" s="224" t="s">
        <v>169</v>
      </c>
      <c r="H361" s="181">
        <f t="shared" si="40"/>
        <v>2</v>
      </c>
      <c r="I361" s="62"/>
      <c r="J361" s="64" t="str">
        <f t="shared" si="41"/>
        <v>--</v>
      </c>
      <c r="K361" s="64">
        <f t="shared" si="42"/>
        <v>0</v>
      </c>
      <c r="L361" s="64">
        <f t="shared" si="43"/>
        <v>0</v>
      </c>
      <c r="M361" s="62"/>
      <c r="N361" s="64">
        <f t="shared" si="44"/>
        <v>14723.34220248668</v>
      </c>
      <c r="O361" s="64">
        <f t="shared" si="45"/>
        <v>0</v>
      </c>
      <c r="P361" s="64">
        <f t="shared" si="46"/>
        <v>0</v>
      </c>
      <c r="Q361" s="62"/>
      <c r="R361" s="64" t="str">
        <f t="shared" si="47"/>
        <v>--</v>
      </c>
    </row>
    <row r="362" spans="1:18">
      <c r="A362" s="61">
        <v>449</v>
      </c>
      <c r="B362" s="223">
        <v>449035035</v>
      </c>
      <c r="C362" s="224" t="s">
        <v>189</v>
      </c>
      <c r="D362" s="223">
        <v>35</v>
      </c>
      <c r="E362" s="224" t="s">
        <v>12</v>
      </c>
      <c r="F362" s="223">
        <v>35</v>
      </c>
      <c r="G362" s="224" t="s">
        <v>12</v>
      </c>
      <c r="H362" s="181">
        <f t="shared" si="40"/>
        <v>681</v>
      </c>
      <c r="I362" s="62"/>
      <c r="J362" s="64">
        <f t="shared" si="41"/>
        <v>13372</v>
      </c>
      <c r="K362" s="64">
        <f t="shared" si="42"/>
        <v>30</v>
      </c>
      <c r="L362" s="64">
        <f t="shared" si="43"/>
        <v>302</v>
      </c>
      <c r="M362" s="62"/>
      <c r="N362" s="64">
        <f t="shared" si="44"/>
        <v>14659</v>
      </c>
      <c r="O362" s="64">
        <f t="shared" si="45"/>
        <v>30</v>
      </c>
      <c r="P362" s="64">
        <f t="shared" si="46"/>
        <v>318</v>
      </c>
      <c r="Q362" s="62"/>
      <c r="R362" s="64">
        <f t="shared" si="47"/>
        <v>1287</v>
      </c>
    </row>
    <row r="363" spans="1:18">
      <c r="A363" s="61">
        <v>449</v>
      </c>
      <c r="B363" s="223">
        <v>449035040</v>
      </c>
      <c r="C363" s="224" t="s">
        <v>189</v>
      </c>
      <c r="D363" s="223">
        <v>35</v>
      </c>
      <c r="E363" s="224" t="s">
        <v>12</v>
      </c>
      <c r="F363" s="223">
        <v>40</v>
      </c>
      <c r="G363" s="224" t="s">
        <v>92</v>
      </c>
      <c r="H363" s="181">
        <f t="shared" si="40"/>
        <v>1</v>
      </c>
      <c r="I363" s="62"/>
      <c r="J363" s="64" t="str">
        <f t="shared" si="41"/>
        <v>--</v>
      </c>
      <c r="K363" s="64">
        <f t="shared" si="42"/>
        <v>0</v>
      </c>
      <c r="L363" s="64">
        <f t="shared" si="43"/>
        <v>0</v>
      </c>
      <c r="M363" s="62"/>
      <c r="N363" s="64">
        <f t="shared" si="44"/>
        <v>12954.484033485678</v>
      </c>
      <c r="O363" s="64">
        <f t="shared" si="45"/>
        <v>0</v>
      </c>
      <c r="P363" s="64">
        <f t="shared" si="46"/>
        <v>0</v>
      </c>
      <c r="Q363" s="62"/>
      <c r="R363" s="64" t="str">
        <f t="shared" si="47"/>
        <v>--</v>
      </c>
    </row>
    <row r="364" spans="1:18">
      <c r="A364" s="61">
        <v>449</v>
      </c>
      <c r="B364" s="223">
        <v>449035044</v>
      </c>
      <c r="C364" s="224" t="s">
        <v>189</v>
      </c>
      <c r="D364" s="223">
        <v>35</v>
      </c>
      <c r="E364" s="224" t="s">
        <v>12</v>
      </c>
      <c r="F364" s="223">
        <v>44</v>
      </c>
      <c r="G364" s="224" t="s">
        <v>13</v>
      </c>
      <c r="H364" s="181">
        <f t="shared" si="40"/>
        <v>1</v>
      </c>
      <c r="I364" s="62"/>
      <c r="J364" s="64">
        <f t="shared" si="41"/>
        <v>13104</v>
      </c>
      <c r="K364" s="64">
        <f t="shared" si="42"/>
        <v>0</v>
      </c>
      <c r="L364" s="64">
        <f t="shared" si="43"/>
        <v>1</v>
      </c>
      <c r="M364" s="62"/>
      <c r="N364" s="64">
        <f t="shared" si="44"/>
        <v>12440</v>
      </c>
      <c r="O364" s="64">
        <f t="shared" si="45"/>
        <v>0</v>
      </c>
      <c r="P364" s="64">
        <f t="shared" si="46"/>
        <v>0</v>
      </c>
      <c r="Q364" s="62"/>
      <c r="R364" s="64">
        <f t="shared" si="47"/>
        <v>-664</v>
      </c>
    </row>
    <row r="365" spans="1:18">
      <c r="A365" s="61">
        <v>449</v>
      </c>
      <c r="B365" s="223">
        <v>449035049</v>
      </c>
      <c r="C365" s="224" t="s">
        <v>189</v>
      </c>
      <c r="D365" s="223">
        <v>35</v>
      </c>
      <c r="E365" s="224" t="s">
        <v>12</v>
      </c>
      <c r="F365" s="223">
        <v>49</v>
      </c>
      <c r="G365" s="224" t="s">
        <v>76</v>
      </c>
      <c r="H365" s="181">
        <f t="shared" si="40"/>
        <v>1</v>
      </c>
      <c r="I365" s="62"/>
      <c r="J365" s="64" t="str">
        <f t="shared" si="41"/>
        <v>--</v>
      </c>
      <c r="K365" s="64">
        <f t="shared" si="42"/>
        <v>0</v>
      </c>
      <c r="L365" s="64">
        <f t="shared" si="43"/>
        <v>0</v>
      </c>
      <c r="M365" s="62"/>
      <c r="N365" s="64">
        <f t="shared" si="44"/>
        <v>14975.444120746395</v>
      </c>
      <c r="O365" s="64">
        <f t="shared" si="45"/>
        <v>0</v>
      </c>
      <c r="P365" s="64">
        <f t="shared" si="46"/>
        <v>0</v>
      </c>
      <c r="Q365" s="62"/>
      <c r="R365" s="64" t="str">
        <f t="shared" si="47"/>
        <v>--</v>
      </c>
    </row>
    <row r="366" spans="1:18">
      <c r="A366" s="61">
        <v>449</v>
      </c>
      <c r="B366" s="223">
        <v>449035050</v>
      </c>
      <c r="C366" s="224" t="s">
        <v>189</v>
      </c>
      <c r="D366" s="223">
        <v>35</v>
      </c>
      <c r="E366" s="224" t="s">
        <v>12</v>
      </c>
      <c r="F366" s="223">
        <v>50</v>
      </c>
      <c r="G366" s="224" t="s">
        <v>94</v>
      </c>
      <c r="H366" s="181">
        <f t="shared" si="40"/>
        <v>2</v>
      </c>
      <c r="I366" s="62"/>
      <c r="J366" s="64">
        <f t="shared" si="41"/>
        <v>11568.768235992578</v>
      </c>
      <c r="K366" s="64">
        <f t="shared" si="42"/>
        <v>0</v>
      </c>
      <c r="L366" s="64">
        <f t="shared" si="43"/>
        <v>0</v>
      </c>
      <c r="M366" s="62"/>
      <c r="N366" s="64">
        <f t="shared" si="44"/>
        <v>11437</v>
      </c>
      <c r="O366" s="64">
        <f t="shared" si="45"/>
        <v>0</v>
      </c>
      <c r="P366" s="64">
        <f t="shared" si="46"/>
        <v>0</v>
      </c>
      <c r="Q366" s="62"/>
      <c r="R366" s="64">
        <f t="shared" si="47"/>
        <v>-131.76823599257841</v>
      </c>
    </row>
    <row r="367" spans="1:18">
      <c r="A367" s="61">
        <v>449</v>
      </c>
      <c r="B367" s="223">
        <v>449035073</v>
      </c>
      <c r="C367" s="224" t="s">
        <v>189</v>
      </c>
      <c r="D367" s="223">
        <v>35</v>
      </c>
      <c r="E367" s="224" t="s">
        <v>12</v>
      </c>
      <c r="F367" s="223">
        <v>73</v>
      </c>
      <c r="G367" s="224" t="s">
        <v>24</v>
      </c>
      <c r="H367" s="181">
        <f t="shared" si="40"/>
        <v>1</v>
      </c>
      <c r="I367" s="62"/>
      <c r="J367" s="64">
        <f t="shared" si="41"/>
        <v>15270</v>
      </c>
      <c r="K367" s="64">
        <f t="shared" si="42"/>
        <v>0</v>
      </c>
      <c r="L367" s="64">
        <f t="shared" si="43"/>
        <v>2</v>
      </c>
      <c r="M367" s="62"/>
      <c r="N367" s="64">
        <f t="shared" si="44"/>
        <v>17611</v>
      </c>
      <c r="O367" s="64">
        <f t="shared" si="45"/>
        <v>0</v>
      </c>
      <c r="P367" s="64">
        <f t="shared" si="46"/>
        <v>2</v>
      </c>
      <c r="Q367" s="62"/>
      <c r="R367" s="64">
        <f t="shared" si="47"/>
        <v>2341</v>
      </c>
    </row>
    <row r="368" spans="1:18">
      <c r="A368" s="61">
        <v>449</v>
      </c>
      <c r="B368" s="223">
        <v>449035133</v>
      </c>
      <c r="C368" s="224" t="s">
        <v>189</v>
      </c>
      <c r="D368" s="223">
        <v>35</v>
      </c>
      <c r="E368" s="224" t="s">
        <v>12</v>
      </c>
      <c r="F368" s="223">
        <v>133</v>
      </c>
      <c r="G368" s="224" t="s">
        <v>61</v>
      </c>
      <c r="H368" s="181">
        <f t="shared" si="40"/>
        <v>1</v>
      </c>
      <c r="I368" s="62"/>
      <c r="J368" s="64">
        <f t="shared" si="41"/>
        <v>13127.223686996198</v>
      </c>
      <c r="K368" s="64">
        <f t="shared" si="42"/>
        <v>0</v>
      </c>
      <c r="L368" s="64">
        <f t="shared" si="43"/>
        <v>0</v>
      </c>
      <c r="M368" s="62"/>
      <c r="N368" s="64">
        <f t="shared" si="44"/>
        <v>10434</v>
      </c>
      <c r="O368" s="64">
        <f t="shared" si="45"/>
        <v>0</v>
      </c>
      <c r="P368" s="64">
        <f t="shared" si="46"/>
        <v>0</v>
      </c>
      <c r="Q368" s="62"/>
      <c r="R368" s="64">
        <f t="shared" si="47"/>
        <v>-2693.223686996198</v>
      </c>
    </row>
    <row r="369" spans="1:18">
      <c r="A369" s="61">
        <v>449</v>
      </c>
      <c r="B369" s="223">
        <v>449035189</v>
      </c>
      <c r="C369" s="224" t="s">
        <v>189</v>
      </c>
      <c r="D369" s="223">
        <v>35</v>
      </c>
      <c r="E369" s="224" t="s">
        <v>12</v>
      </c>
      <c r="F369" s="223">
        <v>189</v>
      </c>
      <c r="G369" s="224" t="s">
        <v>25</v>
      </c>
      <c r="H369" s="181">
        <f t="shared" si="40"/>
        <v>2</v>
      </c>
      <c r="I369" s="62"/>
      <c r="J369" s="64">
        <f t="shared" si="41"/>
        <v>11082.30779281106</v>
      </c>
      <c r="K369" s="64">
        <f t="shared" si="42"/>
        <v>0</v>
      </c>
      <c r="L369" s="64">
        <f t="shared" si="43"/>
        <v>0</v>
      </c>
      <c r="M369" s="62"/>
      <c r="N369" s="64">
        <f t="shared" si="44"/>
        <v>15959</v>
      </c>
      <c r="O369" s="64">
        <f t="shared" si="45"/>
        <v>0</v>
      </c>
      <c r="P369" s="64">
        <f t="shared" si="46"/>
        <v>2</v>
      </c>
      <c r="Q369" s="62"/>
      <c r="R369" s="64">
        <f t="shared" si="47"/>
        <v>4876.6922071889403</v>
      </c>
    </row>
    <row r="370" spans="1:18">
      <c r="A370" s="61">
        <v>449</v>
      </c>
      <c r="B370" s="223">
        <v>449035243</v>
      </c>
      <c r="C370" s="224" t="s">
        <v>189</v>
      </c>
      <c r="D370" s="223">
        <v>35</v>
      </c>
      <c r="E370" s="224" t="s">
        <v>12</v>
      </c>
      <c r="F370" s="223">
        <v>243</v>
      </c>
      <c r="G370" s="224" t="s">
        <v>84</v>
      </c>
      <c r="H370" s="181">
        <f t="shared" si="40"/>
        <v>1</v>
      </c>
      <c r="I370" s="62"/>
      <c r="J370" s="64">
        <f t="shared" si="41"/>
        <v>14398</v>
      </c>
      <c r="K370" s="64">
        <f t="shared" si="42"/>
        <v>0</v>
      </c>
      <c r="L370" s="64">
        <f t="shared" si="43"/>
        <v>4</v>
      </c>
      <c r="M370" s="62"/>
      <c r="N370" s="64">
        <f t="shared" si="44"/>
        <v>12440</v>
      </c>
      <c r="O370" s="64">
        <f t="shared" si="45"/>
        <v>0</v>
      </c>
      <c r="P370" s="64">
        <f t="shared" si="46"/>
        <v>0</v>
      </c>
      <c r="Q370" s="62"/>
      <c r="R370" s="64">
        <f t="shared" si="47"/>
        <v>-1958</v>
      </c>
    </row>
    <row r="371" spans="1:18">
      <c r="A371" s="61">
        <v>449</v>
      </c>
      <c r="B371" s="223">
        <v>449035244</v>
      </c>
      <c r="C371" s="224" t="s">
        <v>189</v>
      </c>
      <c r="D371" s="223">
        <v>35</v>
      </c>
      <c r="E371" s="224" t="s">
        <v>12</v>
      </c>
      <c r="F371" s="223">
        <v>244</v>
      </c>
      <c r="G371" s="224" t="s">
        <v>28</v>
      </c>
      <c r="H371" s="181">
        <f t="shared" si="40"/>
        <v>5</v>
      </c>
      <c r="I371" s="62"/>
      <c r="J371" s="64">
        <f t="shared" si="41"/>
        <v>13540</v>
      </c>
      <c r="K371" s="64">
        <f t="shared" si="42"/>
        <v>2</v>
      </c>
      <c r="L371" s="64">
        <f t="shared" si="43"/>
        <v>2</v>
      </c>
      <c r="M371" s="62"/>
      <c r="N371" s="64">
        <f t="shared" si="44"/>
        <v>13606</v>
      </c>
      <c r="O371" s="64">
        <f t="shared" si="45"/>
        <v>1</v>
      </c>
      <c r="P371" s="64">
        <f t="shared" si="46"/>
        <v>1</v>
      </c>
      <c r="Q371" s="62"/>
      <c r="R371" s="64">
        <f t="shared" si="47"/>
        <v>66</v>
      </c>
    </row>
    <row r="372" spans="1:18">
      <c r="A372" s="61">
        <v>449</v>
      </c>
      <c r="B372" s="223">
        <v>449035336</v>
      </c>
      <c r="C372" s="224" t="s">
        <v>189</v>
      </c>
      <c r="D372" s="223">
        <v>35</v>
      </c>
      <c r="E372" s="224" t="s">
        <v>12</v>
      </c>
      <c r="F372" s="223">
        <v>336</v>
      </c>
      <c r="G372" s="224" t="s">
        <v>31</v>
      </c>
      <c r="H372" s="181">
        <f t="shared" si="40"/>
        <v>1</v>
      </c>
      <c r="I372" s="62"/>
      <c r="J372" s="64">
        <f t="shared" si="41"/>
        <v>11789</v>
      </c>
      <c r="K372" s="64">
        <f t="shared" si="42"/>
        <v>0</v>
      </c>
      <c r="L372" s="64">
        <f t="shared" si="43"/>
        <v>0</v>
      </c>
      <c r="M372" s="62"/>
      <c r="N372" s="64">
        <f t="shared" si="44"/>
        <v>12440</v>
      </c>
      <c r="O372" s="64">
        <f t="shared" si="45"/>
        <v>0</v>
      </c>
      <c r="P372" s="64">
        <f t="shared" si="46"/>
        <v>0</v>
      </c>
      <c r="Q372" s="62"/>
      <c r="R372" s="64">
        <f t="shared" si="47"/>
        <v>651</v>
      </c>
    </row>
    <row r="373" spans="1:18">
      <c r="A373" s="61">
        <v>449</v>
      </c>
      <c r="B373" s="223">
        <v>449035347</v>
      </c>
      <c r="C373" s="224" t="s">
        <v>189</v>
      </c>
      <c r="D373" s="223">
        <v>35</v>
      </c>
      <c r="E373" s="224" t="s">
        <v>12</v>
      </c>
      <c r="F373" s="223">
        <v>347</v>
      </c>
      <c r="G373" s="224" t="s">
        <v>86</v>
      </c>
      <c r="H373" s="181">
        <f t="shared" si="40"/>
        <v>1</v>
      </c>
      <c r="I373" s="62"/>
      <c r="J373" s="64">
        <f t="shared" si="41"/>
        <v>14646</v>
      </c>
      <c r="K373" s="64">
        <f t="shared" si="42"/>
        <v>0</v>
      </c>
      <c r="L373" s="64">
        <f t="shared" si="43"/>
        <v>1</v>
      </c>
      <c r="M373" s="62"/>
      <c r="N373" s="64">
        <f t="shared" si="44"/>
        <v>16170</v>
      </c>
      <c r="O373" s="64">
        <f t="shared" si="45"/>
        <v>0</v>
      </c>
      <c r="P373" s="64">
        <f t="shared" si="46"/>
        <v>1</v>
      </c>
      <c r="Q373" s="62"/>
      <c r="R373" s="64">
        <f t="shared" si="47"/>
        <v>1524</v>
      </c>
    </row>
    <row r="374" spans="1:18">
      <c r="A374" s="61">
        <v>450</v>
      </c>
      <c r="B374" s="223">
        <v>450086008</v>
      </c>
      <c r="C374" s="224" t="s">
        <v>190</v>
      </c>
      <c r="D374" s="223">
        <v>86</v>
      </c>
      <c r="E374" s="224" t="s">
        <v>191</v>
      </c>
      <c r="F374" s="223">
        <v>8</v>
      </c>
      <c r="G374" s="224" t="s">
        <v>192</v>
      </c>
      <c r="H374" s="181">
        <f t="shared" si="40"/>
        <v>4</v>
      </c>
      <c r="I374" s="62"/>
      <c r="J374" s="64">
        <f t="shared" si="41"/>
        <v>9428</v>
      </c>
      <c r="K374" s="64">
        <f t="shared" si="42"/>
        <v>0</v>
      </c>
      <c r="L374" s="64">
        <f t="shared" si="43"/>
        <v>0</v>
      </c>
      <c r="M374" s="62"/>
      <c r="N374" s="64">
        <f t="shared" si="44"/>
        <v>10025</v>
      </c>
      <c r="O374" s="64">
        <f t="shared" si="45"/>
        <v>0</v>
      </c>
      <c r="P374" s="64">
        <f t="shared" si="46"/>
        <v>0</v>
      </c>
      <c r="Q374" s="62"/>
      <c r="R374" s="64">
        <f t="shared" si="47"/>
        <v>597</v>
      </c>
    </row>
    <row r="375" spans="1:18">
      <c r="A375" s="61">
        <v>450</v>
      </c>
      <c r="B375" s="223">
        <v>450086086</v>
      </c>
      <c r="C375" s="224" t="s">
        <v>190</v>
      </c>
      <c r="D375" s="223">
        <v>86</v>
      </c>
      <c r="E375" s="224" t="s">
        <v>191</v>
      </c>
      <c r="F375" s="223">
        <v>86</v>
      </c>
      <c r="G375" s="224" t="s">
        <v>191</v>
      </c>
      <c r="H375" s="181">
        <f t="shared" si="40"/>
        <v>79</v>
      </c>
      <c r="I375" s="62"/>
      <c r="J375" s="64">
        <f t="shared" si="41"/>
        <v>10809</v>
      </c>
      <c r="K375" s="64">
        <f t="shared" si="42"/>
        <v>0</v>
      </c>
      <c r="L375" s="64">
        <f t="shared" si="43"/>
        <v>22</v>
      </c>
      <c r="M375" s="62"/>
      <c r="N375" s="64">
        <f t="shared" si="44"/>
        <v>11728</v>
      </c>
      <c r="O375" s="64">
        <f t="shared" si="45"/>
        <v>0</v>
      </c>
      <c r="P375" s="64">
        <f t="shared" si="46"/>
        <v>23</v>
      </c>
      <c r="Q375" s="62"/>
      <c r="R375" s="64">
        <f t="shared" si="47"/>
        <v>919</v>
      </c>
    </row>
    <row r="376" spans="1:18">
      <c r="A376" s="61">
        <v>450</v>
      </c>
      <c r="B376" s="223">
        <v>450086117</v>
      </c>
      <c r="C376" s="224" t="s">
        <v>190</v>
      </c>
      <c r="D376" s="223">
        <v>86</v>
      </c>
      <c r="E376" s="224" t="s">
        <v>191</v>
      </c>
      <c r="F376" s="223">
        <v>117</v>
      </c>
      <c r="G376" s="224" t="s">
        <v>36</v>
      </c>
      <c r="H376" s="181">
        <f t="shared" si="40"/>
        <v>1</v>
      </c>
      <c r="I376" s="62"/>
      <c r="J376" s="64">
        <f t="shared" si="41"/>
        <v>11426</v>
      </c>
      <c r="K376" s="64">
        <f t="shared" si="42"/>
        <v>0</v>
      </c>
      <c r="L376" s="64">
        <f t="shared" si="43"/>
        <v>1</v>
      </c>
      <c r="M376" s="62"/>
      <c r="N376" s="64">
        <f t="shared" si="44"/>
        <v>10115</v>
      </c>
      <c r="O376" s="64">
        <f t="shared" si="45"/>
        <v>0</v>
      </c>
      <c r="P376" s="64">
        <f t="shared" si="46"/>
        <v>0</v>
      </c>
      <c r="Q376" s="62"/>
      <c r="R376" s="64">
        <f t="shared" si="47"/>
        <v>-1311</v>
      </c>
    </row>
    <row r="377" spans="1:18">
      <c r="A377" s="61">
        <v>450</v>
      </c>
      <c r="B377" s="223">
        <v>450086127</v>
      </c>
      <c r="C377" s="224" t="s">
        <v>190</v>
      </c>
      <c r="D377" s="223">
        <v>86</v>
      </c>
      <c r="E377" s="224" t="s">
        <v>191</v>
      </c>
      <c r="F377" s="223">
        <v>127</v>
      </c>
      <c r="G377" s="224" t="s">
        <v>193</v>
      </c>
      <c r="H377" s="181">
        <f t="shared" si="40"/>
        <v>2</v>
      </c>
      <c r="I377" s="62"/>
      <c r="J377" s="64">
        <f t="shared" si="41"/>
        <v>9480</v>
      </c>
      <c r="K377" s="64">
        <f t="shared" si="42"/>
        <v>0</v>
      </c>
      <c r="L377" s="64">
        <f t="shared" si="43"/>
        <v>0</v>
      </c>
      <c r="M377" s="62"/>
      <c r="N377" s="64">
        <f t="shared" si="44"/>
        <v>10115</v>
      </c>
      <c r="O377" s="64">
        <f t="shared" si="45"/>
        <v>0</v>
      </c>
      <c r="P377" s="64">
        <f t="shared" si="46"/>
        <v>0</v>
      </c>
      <c r="Q377" s="62"/>
      <c r="R377" s="64">
        <f t="shared" si="47"/>
        <v>635</v>
      </c>
    </row>
    <row r="378" spans="1:18">
      <c r="A378" s="61">
        <v>450</v>
      </c>
      <c r="B378" s="223">
        <v>450086137</v>
      </c>
      <c r="C378" s="224" t="s">
        <v>190</v>
      </c>
      <c r="D378" s="223">
        <v>86</v>
      </c>
      <c r="E378" s="224" t="s">
        <v>191</v>
      </c>
      <c r="F378" s="223">
        <v>137</v>
      </c>
      <c r="G378" s="224" t="s">
        <v>202</v>
      </c>
      <c r="H378" s="181">
        <f t="shared" si="40"/>
        <v>2</v>
      </c>
      <c r="I378" s="62"/>
      <c r="J378" s="64">
        <f t="shared" si="41"/>
        <v>9394</v>
      </c>
      <c r="K378" s="64">
        <f t="shared" si="42"/>
        <v>0</v>
      </c>
      <c r="L378" s="64">
        <f t="shared" si="43"/>
        <v>0</v>
      </c>
      <c r="M378" s="62"/>
      <c r="N378" s="64">
        <f t="shared" si="44"/>
        <v>16842.922068622574</v>
      </c>
      <c r="O378" s="64">
        <f t="shared" si="45"/>
        <v>0</v>
      </c>
      <c r="P378" s="64">
        <f t="shared" si="46"/>
        <v>0</v>
      </c>
      <c r="Q378" s="62"/>
      <c r="R378" s="64">
        <f t="shared" si="47"/>
        <v>7448.9220686225744</v>
      </c>
    </row>
    <row r="379" spans="1:18">
      <c r="A379" s="61">
        <v>450</v>
      </c>
      <c r="B379" s="223">
        <v>450086210</v>
      </c>
      <c r="C379" s="224" t="s">
        <v>190</v>
      </c>
      <c r="D379" s="223">
        <v>86</v>
      </c>
      <c r="E379" s="224" t="s">
        <v>191</v>
      </c>
      <c r="F379" s="223">
        <v>210</v>
      </c>
      <c r="G379" s="224" t="s">
        <v>194</v>
      </c>
      <c r="H379" s="181">
        <f t="shared" si="40"/>
        <v>94</v>
      </c>
      <c r="I379" s="62"/>
      <c r="J379" s="64">
        <f t="shared" si="41"/>
        <v>10086</v>
      </c>
      <c r="K379" s="64">
        <f t="shared" si="42"/>
        <v>0</v>
      </c>
      <c r="L379" s="64">
        <f t="shared" si="43"/>
        <v>16</v>
      </c>
      <c r="M379" s="62"/>
      <c r="N379" s="64">
        <f t="shared" si="44"/>
        <v>11025</v>
      </c>
      <c r="O379" s="64">
        <f t="shared" si="45"/>
        <v>0</v>
      </c>
      <c r="P379" s="64">
        <f t="shared" si="46"/>
        <v>23</v>
      </c>
      <c r="Q379" s="62"/>
      <c r="R379" s="64">
        <f t="shared" si="47"/>
        <v>939</v>
      </c>
    </row>
    <row r="380" spans="1:18">
      <c r="A380" s="61">
        <v>450</v>
      </c>
      <c r="B380" s="223">
        <v>450086275</v>
      </c>
      <c r="C380" s="224" t="s">
        <v>190</v>
      </c>
      <c r="D380" s="223">
        <v>86</v>
      </c>
      <c r="E380" s="224" t="s">
        <v>191</v>
      </c>
      <c r="F380" s="223">
        <v>275</v>
      </c>
      <c r="G380" s="224" t="s">
        <v>195</v>
      </c>
      <c r="H380" s="181">
        <f t="shared" si="40"/>
        <v>4</v>
      </c>
      <c r="I380" s="62"/>
      <c r="J380" s="64">
        <f t="shared" si="41"/>
        <v>10301</v>
      </c>
      <c r="K380" s="64">
        <f t="shared" si="42"/>
        <v>0</v>
      </c>
      <c r="L380" s="64">
        <f t="shared" si="43"/>
        <v>1</v>
      </c>
      <c r="M380" s="62"/>
      <c r="N380" s="64">
        <f t="shared" si="44"/>
        <v>10032</v>
      </c>
      <c r="O380" s="64">
        <f t="shared" si="45"/>
        <v>0</v>
      </c>
      <c r="P380" s="64">
        <f t="shared" si="46"/>
        <v>0</v>
      </c>
      <c r="Q380" s="62"/>
      <c r="R380" s="64">
        <f t="shared" si="47"/>
        <v>-269</v>
      </c>
    </row>
    <row r="381" spans="1:18">
      <c r="A381" s="61">
        <v>450</v>
      </c>
      <c r="B381" s="223">
        <v>450086278</v>
      </c>
      <c r="C381" s="224" t="s">
        <v>190</v>
      </c>
      <c r="D381" s="223">
        <v>86</v>
      </c>
      <c r="E381" s="224" t="s">
        <v>191</v>
      </c>
      <c r="F381" s="223">
        <v>278</v>
      </c>
      <c r="G381" s="224" t="s">
        <v>196</v>
      </c>
      <c r="H381" s="181">
        <f t="shared" si="40"/>
        <v>11</v>
      </c>
      <c r="I381" s="62"/>
      <c r="J381" s="64">
        <f t="shared" si="41"/>
        <v>12302</v>
      </c>
      <c r="K381" s="64">
        <f t="shared" si="42"/>
        <v>0</v>
      </c>
      <c r="L381" s="64">
        <f t="shared" si="43"/>
        <v>7</v>
      </c>
      <c r="M381" s="62"/>
      <c r="N381" s="64">
        <f t="shared" si="44"/>
        <v>11447</v>
      </c>
      <c r="O381" s="64">
        <f t="shared" si="45"/>
        <v>0</v>
      </c>
      <c r="P381" s="64">
        <f t="shared" si="46"/>
        <v>3</v>
      </c>
      <c r="Q381" s="62"/>
      <c r="R381" s="64">
        <f t="shared" si="47"/>
        <v>-855</v>
      </c>
    </row>
    <row r="382" spans="1:18">
      <c r="A382" s="61">
        <v>450</v>
      </c>
      <c r="B382" s="223">
        <v>450086327</v>
      </c>
      <c r="C382" s="224" t="s">
        <v>190</v>
      </c>
      <c r="D382" s="223">
        <v>86</v>
      </c>
      <c r="E382" s="224" t="s">
        <v>191</v>
      </c>
      <c r="F382" s="223">
        <v>327</v>
      </c>
      <c r="G382" s="224" t="s">
        <v>197</v>
      </c>
      <c r="H382" s="181">
        <f t="shared" si="40"/>
        <v>2</v>
      </c>
      <c r="I382" s="62"/>
      <c r="J382" s="64">
        <f t="shared" si="41"/>
        <v>9567</v>
      </c>
      <c r="K382" s="64">
        <f t="shared" si="42"/>
        <v>0</v>
      </c>
      <c r="L382" s="64">
        <f t="shared" si="43"/>
        <v>0</v>
      </c>
      <c r="M382" s="62"/>
      <c r="N382" s="64">
        <f t="shared" si="44"/>
        <v>9978</v>
      </c>
      <c r="O382" s="64">
        <f t="shared" si="45"/>
        <v>0</v>
      </c>
      <c r="P382" s="64">
        <f t="shared" si="46"/>
        <v>0</v>
      </c>
      <c r="Q382" s="62"/>
      <c r="R382" s="64">
        <f t="shared" si="47"/>
        <v>411</v>
      </c>
    </row>
    <row r="383" spans="1:18">
      <c r="A383" s="61">
        <v>450</v>
      </c>
      <c r="B383" s="223">
        <v>450086337</v>
      </c>
      <c r="C383" s="224" t="s">
        <v>190</v>
      </c>
      <c r="D383" s="223">
        <v>86</v>
      </c>
      <c r="E383" s="224" t="s">
        <v>191</v>
      </c>
      <c r="F383" s="223">
        <v>337</v>
      </c>
      <c r="G383" s="224" t="s">
        <v>363</v>
      </c>
      <c r="H383" s="181">
        <f t="shared" si="40"/>
        <v>3</v>
      </c>
      <c r="I383" s="62"/>
      <c r="J383" s="64">
        <f t="shared" si="41"/>
        <v>14028</v>
      </c>
      <c r="K383" s="64">
        <f t="shared" si="42"/>
        <v>0</v>
      </c>
      <c r="L383" s="64">
        <f t="shared" si="43"/>
        <v>2</v>
      </c>
      <c r="M383" s="62"/>
      <c r="N383" s="64">
        <f t="shared" si="44"/>
        <v>14525</v>
      </c>
      <c r="O383" s="64">
        <f t="shared" si="45"/>
        <v>0</v>
      </c>
      <c r="P383" s="64">
        <f t="shared" si="46"/>
        <v>2</v>
      </c>
      <c r="Q383" s="62"/>
      <c r="R383" s="64">
        <f t="shared" si="47"/>
        <v>497</v>
      </c>
    </row>
    <row r="384" spans="1:18">
      <c r="A384" s="61">
        <v>450</v>
      </c>
      <c r="B384" s="223">
        <v>450086340</v>
      </c>
      <c r="C384" s="224" t="s">
        <v>190</v>
      </c>
      <c r="D384" s="223">
        <v>86</v>
      </c>
      <c r="E384" s="224" t="s">
        <v>191</v>
      </c>
      <c r="F384" s="223">
        <v>340</v>
      </c>
      <c r="G384" s="224" t="s">
        <v>198</v>
      </c>
      <c r="H384" s="181">
        <f t="shared" si="40"/>
        <v>5</v>
      </c>
      <c r="I384" s="62"/>
      <c r="J384" s="64">
        <f t="shared" si="41"/>
        <v>9948</v>
      </c>
      <c r="K384" s="64">
        <f t="shared" si="42"/>
        <v>0</v>
      </c>
      <c r="L384" s="64">
        <f t="shared" si="43"/>
        <v>1</v>
      </c>
      <c r="M384" s="62"/>
      <c r="N384" s="64">
        <f t="shared" si="44"/>
        <v>10012</v>
      </c>
      <c r="O384" s="64">
        <f t="shared" si="45"/>
        <v>0</v>
      </c>
      <c r="P384" s="64">
        <f t="shared" si="46"/>
        <v>0</v>
      </c>
      <c r="Q384" s="62"/>
      <c r="R384" s="64">
        <f t="shared" si="47"/>
        <v>64</v>
      </c>
    </row>
    <row r="385" spans="1:18">
      <c r="A385" s="61">
        <v>450</v>
      </c>
      <c r="B385" s="223">
        <v>450086605</v>
      </c>
      <c r="C385" s="224" t="s">
        <v>190</v>
      </c>
      <c r="D385" s="223">
        <v>86</v>
      </c>
      <c r="E385" s="224" t="s">
        <v>191</v>
      </c>
      <c r="F385" s="223">
        <v>605</v>
      </c>
      <c r="G385" s="224" t="s">
        <v>199</v>
      </c>
      <c r="H385" s="181">
        <f t="shared" si="40"/>
        <v>4</v>
      </c>
      <c r="I385" s="62"/>
      <c r="J385" s="64">
        <f t="shared" si="41"/>
        <v>9220</v>
      </c>
      <c r="K385" s="64">
        <f t="shared" si="42"/>
        <v>0</v>
      </c>
      <c r="L385" s="64">
        <f t="shared" si="43"/>
        <v>0</v>
      </c>
      <c r="M385" s="62"/>
      <c r="N385" s="64">
        <f t="shared" si="44"/>
        <v>9754</v>
      </c>
      <c r="O385" s="64">
        <f t="shared" si="45"/>
        <v>0</v>
      </c>
      <c r="P385" s="64">
        <f t="shared" si="46"/>
        <v>0</v>
      </c>
      <c r="Q385" s="62"/>
      <c r="R385" s="64">
        <f t="shared" si="47"/>
        <v>534</v>
      </c>
    </row>
    <row r="386" spans="1:18">
      <c r="A386" s="61">
        <v>450</v>
      </c>
      <c r="B386" s="223">
        <v>450086683</v>
      </c>
      <c r="C386" s="224" t="s">
        <v>190</v>
      </c>
      <c r="D386" s="223">
        <v>86</v>
      </c>
      <c r="E386" s="224" t="s">
        <v>191</v>
      </c>
      <c r="F386" s="223">
        <v>683</v>
      </c>
      <c r="G386" s="224" t="s">
        <v>40</v>
      </c>
      <c r="H386" s="181">
        <f t="shared" si="40"/>
        <v>7</v>
      </c>
      <c r="I386" s="62"/>
      <c r="J386" s="64">
        <f t="shared" si="41"/>
        <v>9220</v>
      </c>
      <c r="K386" s="64">
        <f t="shared" si="42"/>
        <v>0</v>
      </c>
      <c r="L386" s="64">
        <f t="shared" si="43"/>
        <v>0</v>
      </c>
      <c r="M386" s="62"/>
      <c r="N386" s="64">
        <f t="shared" si="44"/>
        <v>9754</v>
      </c>
      <c r="O386" s="64">
        <f t="shared" si="45"/>
        <v>0</v>
      </c>
      <c r="P386" s="64">
        <f t="shared" si="46"/>
        <v>0</v>
      </c>
      <c r="Q386" s="62"/>
      <c r="R386" s="64">
        <f t="shared" si="47"/>
        <v>534</v>
      </c>
    </row>
    <row r="387" spans="1:18">
      <c r="A387" s="61">
        <v>453</v>
      </c>
      <c r="B387" s="223">
        <v>453137005</v>
      </c>
      <c r="C387" s="224" t="s">
        <v>201</v>
      </c>
      <c r="D387" s="223">
        <v>137</v>
      </c>
      <c r="E387" s="224" t="s">
        <v>202</v>
      </c>
      <c r="F387" s="223">
        <v>5</v>
      </c>
      <c r="G387" s="224" t="s">
        <v>153</v>
      </c>
      <c r="H387" s="181">
        <f t="shared" si="40"/>
        <v>3</v>
      </c>
      <c r="I387" s="62"/>
      <c r="J387" s="64">
        <f t="shared" si="41"/>
        <v>14205</v>
      </c>
      <c r="K387" s="64">
        <f t="shared" si="42"/>
        <v>0</v>
      </c>
      <c r="L387" s="64">
        <f t="shared" si="43"/>
        <v>2</v>
      </c>
      <c r="M387" s="62"/>
      <c r="N387" s="64">
        <f t="shared" si="44"/>
        <v>11854</v>
      </c>
      <c r="O387" s="64">
        <f t="shared" si="45"/>
        <v>0</v>
      </c>
      <c r="P387" s="64">
        <f t="shared" si="46"/>
        <v>1</v>
      </c>
      <c r="Q387" s="62"/>
      <c r="R387" s="64">
        <f t="shared" si="47"/>
        <v>-2351</v>
      </c>
    </row>
    <row r="388" spans="1:18">
      <c r="A388" s="61">
        <v>453</v>
      </c>
      <c r="B388" s="223">
        <v>453137061</v>
      </c>
      <c r="C388" s="224" t="s">
        <v>201</v>
      </c>
      <c r="D388" s="223">
        <v>137</v>
      </c>
      <c r="E388" s="224" t="s">
        <v>202</v>
      </c>
      <c r="F388" s="223">
        <v>61</v>
      </c>
      <c r="G388" s="224" t="s">
        <v>154</v>
      </c>
      <c r="H388" s="181">
        <f t="shared" si="40"/>
        <v>82</v>
      </c>
      <c r="I388" s="62"/>
      <c r="J388" s="64">
        <f t="shared" si="41"/>
        <v>13943</v>
      </c>
      <c r="K388" s="64">
        <f t="shared" si="42"/>
        <v>4</v>
      </c>
      <c r="L388" s="64">
        <f t="shared" si="43"/>
        <v>46</v>
      </c>
      <c r="M388" s="62"/>
      <c r="N388" s="64">
        <f t="shared" si="44"/>
        <v>14959</v>
      </c>
      <c r="O388" s="64">
        <f t="shared" si="45"/>
        <v>5</v>
      </c>
      <c r="P388" s="64">
        <f t="shared" si="46"/>
        <v>49</v>
      </c>
      <c r="Q388" s="62"/>
      <c r="R388" s="64">
        <f t="shared" si="47"/>
        <v>1016</v>
      </c>
    </row>
    <row r="389" spans="1:18">
      <c r="A389" s="61">
        <v>453</v>
      </c>
      <c r="B389" s="223">
        <v>453137086</v>
      </c>
      <c r="C389" s="224" t="s">
        <v>201</v>
      </c>
      <c r="D389" s="223">
        <v>137</v>
      </c>
      <c r="E389" s="224" t="s">
        <v>202</v>
      </c>
      <c r="F389" s="223">
        <v>86</v>
      </c>
      <c r="G389" s="224" t="s">
        <v>191</v>
      </c>
      <c r="H389" s="181">
        <f t="shared" si="40"/>
        <v>2</v>
      </c>
      <c r="I389" s="62"/>
      <c r="J389" s="64">
        <f t="shared" si="41"/>
        <v>13974</v>
      </c>
      <c r="K389" s="64">
        <f t="shared" si="42"/>
        <v>0</v>
      </c>
      <c r="L389" s="64">
        <f t="shared" si="43"/>
        <v>3</v>
      </c>
      <c r="M389" s="62"/>
      <c r="N389" s="64">
        <f t="shared" si="44"/>
        <v>15193</v>
      </c>
      <c r="O389" s="64">
        <f t="shared" si="45"/>
        <v>0</v>
      </c>
      <c r="P389" s="64">
        <f t="shared" si="46"/>
        <v>3</v>
      </c>
      <c r="Q389" s="62"/>
      <c r="R389" s="64">
        <f t="shared" si="47"/>
        <v>1219</v>
      </c>
    </row>
    <row r="390" spans="1:18">
      <c r="A390" s="61">
        <v>453</v>
      </c>
      <c r="B390" s="223">
        <v>453137111</v>
      </c>
      <c r="C390" s="224" t="s">
        <v>201</v>
      </c>
      <c r="D390" s="223">
        <v>137</v>
      </c>
      <c r="E390" s="224" t="s">
        <v>202</v>
      </c>
      <c r="F390" s="223">
        <v>111</v>
      </c>
      <c r="G390" s="224" t="s">
        <v>245</v>
      </c>
      <c r="H390" s="181">
        <f t="shared" si="40"/>
        <v>1</v>
      </c>
      <c r="I390" s="62"/>
      <c r="J390" s="64">
        <f t="shared" si="41"/>
        <v>14028</v>
      </c>
      <c r="K390" s="64">
        <f t="shared" si="42"/>
        <v>0</v>
      </c>
      <c r="L390" s="64">
        <f t="shared" si="43"/>
        <v>1</v>
      </c>
      <c r="M390" s="62"/>
      <c r="N390" s="64">
        <f t="shared" si="44"/>
        <v>15171</v>
      </c>
      <c r="O390" s="64">
        <f t="shared" si="45"/>
        <v>0</v>
      </c>
      <c r="P390" s="64">
        <f t="shared" si="46"/>
        <v>1</v>
      </c>
      <c r="Q390" s="62"/>
      <c r="R390" s="64">
        <f t="shared" si="47"/>
        <v>1143</v>
      </c>
    </row>
    <row r="391" spans="1:18">
      <c r="A391" s="61">
        <v>453</v>
      </c>
      <c r="B391" s="223">
        <v>453137114</v>
      </c>
      <c r="C391" s="224" t="s">
        <v>201</v>
      </c>
      <c r="D391" s="223">
        <v>137</v>
      </c>
      <c r="E391" s="224" t="s">
        <v>202</v>
      </c>
      <c r="F391" s="223">
        <v>114</v>
      </c>
      <c r="G391" s="224" t="s">
        <v>33</v>
      </c>
      <c r="H391" s="181">
        <f t="shared" si="40"/>
        <v>2</v>
      </c>
      <c r="I391" s="62"/>
      <c r="J391" s="64">
        <f t="shared" si="41"/>
        <v>14736</v>
      </c>
      <c r="K391" s="64">
        <f t="shared" si="42"/>
        <v>0</v>
      </c>
      <c r="L391" s="64">
        <f t="shared" si="43"/>
        <v>2</v>
      </c>
      <c r="M391" s="62"/>
      <c r="N391" s="64">
        <f t="shared" si="44"/>
        <v>15777</v>
      </c>
      <c r="O391" s="64">
        <f t="shared" si="45"/>
        <v>0</v>
      </c>
      <c r="P391" s="64">
        <f t="shared" si="46"/>
        <v>2</v>
      </c>
      <c r="Q391" s="62"/>
      <c r="R391" s="64">
        <f t="shared" si="47"/>
        <v>1041</v>
      </c>
    </row>
    <row r="392" spans="1:18">
      <c r="A392" s="61">
        <v>453</v>
      </c>
      <c r="B392" s="223">
        <v>453137137</v>
      </c>
      <c r="C392" s="224" t="s">
        <v>201</v>
      </c>
      <c r="D392" s="223">
        <v>137</v>
      </c>
      <c r="E392" s="224" t="s">
        <v>202</v>
      </c>
      <c r="F392" s="223">
        <v>137</v>
      </c>
      <c r="G392" s="224" t="s">
        <v>202</v>
      </c>
      <c r="H392" s="181">
        <f t="shared" si="40"/>
        <v>485</v>
      </c>
      <c r="I392" s="62"/>
      <c r="J392" s="64">
        <f t="shared" si="41"/>
        <v>14349</v>
      </c>
      <c r="K392" s="64">
        <f t="shared" si="42"/>
        <v>72</v>
      </c>
      <c r="L392" s="64">
        <f t="shared" si="43"/>
        <v>421</v>
      </c>
      <c r="M392" s="62"/>
      <c r="N392" s="64">
        <f t="shared" si="44"/>
        <v>16116</v>
      </c>
      <c r="O392" s="64">
        <f t="shared" si="45"/>
        <v>63</v>
      </c>
      <c r="P392" s="64">
        <f t="shared" si="46"/>
        <v>417</v>
      </c>
      <c r="Q392" s="62"/>
      <c r="R392" s="64">
        <f t="shared" si="47"/>
        <v>1767</v>
      </c>
    </row>
    <row r="393" spans="1:18">
      <c r="A393" s="61">
        <v>453</v>
      </c>
      <c r="B393" s="223">
        <v>453137161</v>
      </c>
      <c r="C393" s="224" t="s">
        <v>201</v>
      </c>
      <c r="D393" s="223">
        <v>137</v>
      </c>
      <c r="E393" s="224" t="s">
        <v>202</v>
      </c>
      <c r="F393" s="223">
        <v>161</v>
      </c>
      <c r="G393" s="224" t="s">
        <v>157</v>
      </c>
      <c r="H393" s="181">
        <f t="shared" si="40"/>
        <v>1</v>
      </c>
      <c r="I393" s="62"/>
      <c r="J393" s="64">
        <f t="shared" si="41"/>
        <v>9394</v>
      </c>
      <c r="K393" s="64">
        <f t="shared" si="42"/>
        <v>0</v>
      </c>
      <c r="L393" s="64">
        <f t="shared" si="43"/>
        <v>0</v>
      </c>
      <c r="M393" s="62"/>
      <c r="N393" s="64">
        <f t="shared" si="44"/>
        <v>15171</v>
      </c>
      <c r="O393" s="64">
        <f t="shared" si="45"/>
        <v>0</v>
      </c>
      <c r="P393" s="64">
        <f t="shared" si="46"/>
        <v>1</v>
      </c>
      <c r="Q393" s="62"/>
      <c r="R393" s="64">
        <f t="shared" si="47"/>
        <v>5777</v>
      </c>
    </row>
    <row r="394" spans="1:18">
      <c r="A394" s="61">
        <v>453</v>
      </c>
      <c r="B394" s="223">
        <v>453137210</v>
      </c>
      <c r="C394" s="224" t="s">
        <v>201</v>
      </c>
      <c r="D394" s="223">
        <v>137</v>
      </c>
      <c r="E394" s="224" t="s">
        <v>202</v>
      </c>
      <c r="F394" s="223">
        <v>210</v>
      </c>
      <c r="G394" s="224" t="s">
        <v>194</v>
      </c>
      <c r="H394" s="181">
        <f t="shared" ref="H394:H457" si="48">IFERROR(VLOOKUP(B394,rates23,7,FALSE),"--")</f>
        <v>2</v>
      </c>
      <c r="I394" s="62"/>
      <c r="J394" s="64">
        <f t="shared" ref="J394:J457" si="49">IFERROR(VLOOKUP($B394,rates22,9,FALSE),"--")</f>
        <v>13573</v>
      </c>
      <c r="K394" s="64">
        <f t="shared" ref="K394:K457" si="50">(IFERROR(VLOOKUP($B394,found22,12,FALSE),0)+
(IFERROR(VLOOKUP($B394,found22,13,FALSE),0)+
+(IFERROR(VLOOKUP($B394,found22,14,FALSE),0))))</f>
        <v>0</v>
      </c>
      <c r="L394" s="64">
        <f t="shared" ref="L394:L457" si="51">(IFERROR(VLOOKUP($B394,found22,15,FALSE),0))</f>
        <v>3</v>
      </c>
      <c r="M394" s="62"/>
      <c r="N394" s="64">
        <f t="shared" ref="N394:N457" si="52">IFERROR(VLOOKUP($B394,rates23,8,FALSE),"--")</f>
        <v>14729</v>
      </c>
      <c r="O394" s="64">
        <f t="shared" ref="O394:O457" si="53">(IFERROR(VLOOKUP($B394,found23,12,FALSE),0)+
+(IFERROR(VLOOKUP($B394,found23,13,FALSE),0)
+(IFERROR(VLOOKUP($B394,found23,14,FALSE),0))))</f>
        <v>0</v>
      </c>
      <c r="P394" s="64">
        <f t="shared" ref="P394:P457" si="54">(IFERROR(VLOOKUP($B394,found23,15,FALSE),0))</f>
        <v>2</v>
      </c>
      <c r="Q394" s="62"/>
      <c r="R394" s="64">
        <f t="shared" si="47"/>
        <v>1156</v>
      </c>
    </row>
    <row r="395" spans="1:18">
      <c r="A395" s="61">
        <v>453</v>
      </c>
      <c r="B395" s="223">
        <v>453137227</v>
      </c>
      <c r="C395" s="224" t="s">
        <v>201</v>
      </c>
      <c r="D395" s="223">
        <v>137</v>
      </c>
      <c r="E395" s="224" t="s">
        <v>202</v>
      </c>
      <c r="F395" s="223">
        <v>227</v>
      </c>
      <c r="G395" s="224" t="s">
        <v>247</v>
      </c>
      <c r="H395" s="181">
        <f t="shared" si="48"/>
        <v>1</v>
      </c>
      <c r="I395" s="62"/>
      <c r="J395" s="64">
        <f t="shared" si="49"/>
        <v>16958</v>
      </c>
      <c r="K395" s="64">
        <f t="shared" si="50"/>
        <v>1</v>
      </c>
      <c r="L395" s="64">
        <f t="shared" si="51"/>
        <v>1</v>
      </c>
      <c r="M395" s="62"/>
      <c r="N395" s="64">
        <f t="shared" si="52"/>
        <v>18511</v>
      </c>
      <c r="O395" s="64">
        <f t="shared" si="53"/>
        <v>1</v>
      </c>
      <c r="P395" s="64">
        <f t="shared" si="54"/>
        <v>1</v>
      </c>
      <c r="Q395" s="62"/>
      <c r="R395" s="64">
        <f t="shared" ref="R395:R458" si="55">IFERROR(N395-J395,"--")</f>
        <v>1553</v>
      </c>
    </row>
    <row r="396" spans="1:18">
      <c r="A396" s="61">
        <v>453</v>
      </c>
      <c r="B396" s="223">
        <v>453137278</v>
      </c>
      <c r="C396" s="224" t="s">
        <v>201</v>
      </c>
      <c r="D396" s="223">
        <v>137</v>
      </c>
      <c r="E396" s="224" t="s">
        <v>202</v>
      </c>
      <c r="F396" s="223">
        <v>278</v>
      </c>
      <c r="G396" s="224" t="s">
        <v>196</v>
      </c>
      <c r="H396" s="181">
        <f t="shared" si="48"/>
        <v>5</v>
      </c>
      <c r="I396" s="62"/>
      <c r="J396" s="64">
        <f t="shared" si="49"/>
        <v>13386</v>
      </c>
      <c r="K396" s="64">
        <f t="shared" si="50"/>
        <v>2</v>
      </c>
      <c r="L396" s="64">
        <f t="shared" si="51"/>
        <v>6</v>
      </c>
      <c r="M396" s="62"/>
      <c r="N396" s="64">
        <f t="shared" si="52"/>
        <v>12553</v>
      </c>
      <c r="O396" s="64">
        <f t="shared" si="53"/>
        <v>0</v>
      </c>
      <c r="P396" s="64">
        <f t="shared" si="54"/>
        <v>2</v>
      </c>
      <c r="Q396" s="62"/>
      <c r="R396" s="64">
        <f t="shared" si="55"/>
        <v>-833</v>
      </c>
    </row>
    <row r="397" spans="1:18">
      <c r="A397" s="61">
        <v>453</v>
      </c>
      <c r="B397" s="223">
        <v>453137281</v>
      </c>
      <c r="C397" s="224" t="s">
        <v>201</v>
      </c>
      <c r="D397" s="223">
        <v>137</v>
      </c>
      <c r="E397" s="224" t="s">
        <v>202</v>
      </c>
      <c r="F397" s="223">
        <v>281</v>
      </c>
      <c r="G397" s="224" t="s">
        <v>152</v>
      </c>
      <c r="H397" s="181">
        <f t="shared" si="48"/>
        <v>98</v>
      </c>
      <c r="I397" s="62"/>
      <c r="J397" s="64">
        <f t="shared" si="49"/>
        <v>14160</v>
      </c>
      <c r="K397" s="64">
        <f t="shared" si="50"/>
        <v>7</v>
      </c>
      <c r="L397" s="64">
        <f t="shared" si="51"/>
        <v>79</v>
      </c>
      <c r="M397" s="62"/>
      <c r="N397" s="64">
        <f t="shared" si="52"/>
        <v>15868</v>
      </c>
      <c r="O397" s="64">
        <f t="shared" si="53"/>
        <v>8</v>
      </c>
      <c r="P397" s="64">
        <f t="shared" si="54"/>
        <v>73</v>
      </c>
      <c r="Q397" s="62"/>
      <c r="R397" s="64">
        <f t="shared" si="55"/>
        <v>1708</v>
      </c>
    </row>
    <row r="398" spans="1:18">
      <c r="A398" s="61">
        <v>453</v>
      </c>
      <c r="B398" s="223">
        <v>453137325</v>
      </c>
      <c r="C398" s="224" t="s">
        <v>201</v>
      </c>
      <c r="D398" s="223">
        <v>137</v>
      </c>
      <c r="E398" s="224" t="s">
        <v>202</v>
      </c>
      <c r="F398" s="223">
        <v>325</v>
      </c>
      <c r="G398" s="224" t="s">
        <v>204</v>
      </c>
      <c r="H398" s="181">
        <f t="shared" si="48"/>
        <v>2</v>
      </c>
      <c r="I398" s="62"/>
      <c r="J398" s="64">
        <f t="shared" si="49"/>
        <v>14576</v>
      </c>
      <c r="K398" s="64">
        <f t="shared" si="50"/>
        <v>1</v>
      </c>
      <c r="L398" s="64">
        <f t="shared" si="51"/>
        <v>7</v>
      </c>
      <c r="M398" s="62"/>
      <c r="N398" s="64">
        <f t="shared" si="52"/>
        <v>16018</v>
      </c>
      <c r="O398" s="64">
        <f t="shared" si="53"/>
        <v>1</v>
      </c>
      <c r="P398" s="64">
        <f t="shared" si="54"/>
        <v>5</v>
      </c>
      <c r="Q398" s="62"/>
      <c r="R398" s="64">
        <f t="shared" si="55"/>
        <v>1442</v>
      </c>
    </row>
    <row r="399" spans="1:18">
      <c r="A399" s="61">
        <v>453</v>
      </c>
      <c r="B399" s="223">
        <v>453137332</v>
      </c>
      <c r="C399" s="224" t="s">
        <v>201</v>
      </c>
      <c r="D399" s="223">
        <v>137</v>
      </c>
      <c r="E399" s="224" t="s">
        <v>202</v>
      </c>
      <c r="F399" s="223">
        <v>332</v>
      </c>
      <c r="G399" s="224" t="s">
        <v>205</v>
      </c>
      <c r="H399" s="181">
        <f t="shared" si="48"/>
        <v>16</v>
      </c>
      <c r="I399" s="62"/>
      <c r="J399" s="64">
        <f t="shared" si="49"/>
        <v>13759</v>
      </c>
      <c r="K399" s="64">
        <f t="shared" si="50"/>
        <v>1</v>
      </c>
      <c r="L399" s="64">
        <f t="shared" si="51"/>
        <v>11</v>
      </c>
      <c r="M399" s="62"/>
      <c r="N399" s="64">
        <f t="shared" si="52"/>
        <v>15079</v>
      </c>
      <c r="O399" s="64">
        <f t="shared" si="53"/>
        <v>0</v>
      </c>
      <c r="P399" s="64">
        <f t="shared" si="54"/>
        <v>13</v>
      </c>
      <c r="Q399" s="62"/>
      <c r="R399" s="64">
        <f t="shared" si="55"/>
        <v>1320</v>
      </c>
    </row>
    <row r="400" spans="1:18">
      <c r="A400" s="61">
        <v>453</v>
      </c>
      <c r="B400" s="223">
        <v>453137680</v>
      </c>
      <c r="C400" s="224" t="s">
        <v>201</v>
      </c>
      <c r="D400" s="223">
        <v>137</v>
      </c>
      <c r="E400" s="224" t="s">
        <v>202</v>
      </c>
      <c r="F400" s="223">
        <v>680</v>
      </c>
      <c r="G400" s="224" t="s">
        <v>158</v>
      </c>
      <c r="H400" s="181">
        <f t="shared" si="48"/>
        <v>2</v>
      </c>
      <c r="I400" s="62"/>
      <c r="J400" s="64">
        <f t="shared" si="49"/>
        <v>9543</v>
      </c>
      <c r="K400" s="64">
        <f t="shared" si="50"/>
        <v>0</v>
      </c>
      <c r="L400" s="64">
        <f t="shared" si="51"/>
        <v>0</v>
      </c>
      <c r="M400" s="62"/>
      <c r="N400" s="64">
        <f t="shared" si="52"/>
        <v>10115</v>
      </c>
      <c r="O400" s="64">
        <f t="shared" si="53"/>
        <v>0</v>
      </c>
      <c r="P400" s="64">
        <f t="shared" si="54"/>
        <v>0</v>
      </c>
      <c r="Q400" s="62"/>
      <c r="R400" s="64">
        <f t="shared" si="55"/>
        <v>572</v>
      </c>
    </row>
    <row r="401" spans="1:18">
      <c r="A401" s="61">
        <v>454</v>
      </c>
      <c r="B401" s="223">
        <v>454149009</v>
      </c>
      <c r="C401" s="224" t="s">
        <v>206</v>
      </c>
      <c r="D401" s="223">
        <v>149</v>
      </c>
      <c r="E401" s="224" t="s">
        <v>81</v>
      </c>
      <c r="F401" s="223">
        <v>9</v>
      </c>
      <c r="G401" s="224" t="s">
        <v>89</v>
      </c>
      <c r="H401" s="181">
        <f t="shared" si="48"/>
        <v>6</v>
      </c>
      <c r="I401" s="62"/>
      <c r="J401" s="64">
        <f t="shared" si="49"/>
        <v>12345</v>
      </c>
      <c r="K401" s="64">
        <f t="shared" si="50"/>
        <v>0</v>
      </c>
      <c r="L401" s="64">
        <f t="shared" si="51"/>
        <v>5</v>
      </c>
      <c r="M401" s="62"/>
      <c r="N401" s="64">
        <f t="shared" si="52"/>
        <v>14225</v>
      </c>
      <c r="O401" s="64">
        <f t="shared" si="53"/>
        <v>0</v>
      </c>
      <c r="P401" s="64">
        <f t="shared" si="54"/>
        <v>5</v>
      </c>
      <c r="Q401" s="62"/>
      <c r="R401" s="64">
        <f t="shared" si="55"/>
        <v>1880</v>
      </c>
    </row>
    <row r="402" spans="1:18">
      <c r="A402" s="61">
        <v>454</v>
      </c>
      <c r="B402" s="223">
        <v>454149103</v>
      </c>
      <c r="C402" s="224" t="s">
        <v>206</v>
      </c>
      <c r="D402" s="223">
        <v>149</v>
      </c>
      <c r="E402" s="224" t="s">
        <v>81</v>
      </c>
      <c r="F402" s="223">
        <v>103</v>
      </c>
      <c r="G402" s="224" t="s">
        <v>232</v>
      </c>
      <c r="H402" s="181">
        <f t="shared" si="48"/>
        <v>4</v>
      </c>
      <c r="I402" s="62"/>
      <c r="J402" s="64">
        <f t="shared" si="49"/>
        <v>15396</v>
      </c>
      <c r="K402" s="64">
        <f t="shared" si="50"/>
        <v>3</v>
      </c>
      <c r="L402" s="64">
        <f t="shared" si="51"/>
        <v>2</v>
      </c>
      <c r="M402" s="62"/>
      <c r="N402" s="64">
        <f t="shared" si="52"/>
        <v>15638</v>
      </c>
      <c r="O402" s="64">
        <f t="shared" si="53"/>
        <v>4</v>
      </c>
      <c r="P402" s="64">
        <f t="shared" si="54"/>
        <v>3</v>
      </c>
      <c r="Q402" s="62"/>
      <c r="R402" s="64">
        <f t="shared" si="55"/>
        <v>242</v>
      </c>
    </row>
    <row r="403" spans="1:18">
      <c r="A403" s="61">
        <v>454</v>
      </c>
      <c r="B403" s="223">
        <v>454149128</v>
      </c>
      <c r="C403" s="224" t="s">
        <v>206</v>
      </c>
      <c r="D403" s="223">
        <v>149</v>
      </c>
      <c r="E403" s="224" t="s">
        <v>81</v>
      </c>
      <c r="F403" s="223">
        <v>128</v>
      </c>
      <c r="G403" s="224" t="s">
        <v>128</v>
      </c>
      <c r="H403" s="181">
        <f t="shared" si="48"/>
        <v>21</v>
      </c>
      <c r="I403" s="62"/>
      <c r="J403" s="64">
        <f t="shared" si="49"/>
        <v>14762</v>
      </c>
      <c r="K403" s="64">
        <f t="shared" si="50"/>
        <v>1</v>
      </c>
      <c r="L403" s="64">
        <f t="shared" si="51"/>
        <v>12</v>
      </c>
      <c r="M403" s="62"/>
      <c r="N403" s="64">
        <f t="shared" si="52"/>
        <v>15552</v>
      </c>
      <c r="O403" s="64">
        <f t="shared" si="53"/>
        <v>1</v>
      </c>
      <c r="P403" s="64">
        <f t="shared" si="54"/>
        <v>15</v>
      </c>
      <c r="Q403" s="62"/>
      <c r="R403" s="64">
        <f t="shared" si="55"/>
        <v>790</v>
      </c>
    </row>
    <row r="404" spans="1:18">
      <c r="A404" s="61">
        <v>454</v>
      </c>
      <c r="B404" s="223">
        <v>454149149</v>
      </c>
      <c r="C404" s="224" t="s">
        <v>206</v>
      </c>
      <c r="D404" s="223">
        <v>149</v>
      </c>
      <c r="E404" s="224" t="s">
        <v>81</v>
      </c>
      <c r="F404" s="223">
        <v>149</v>
      </c>
      <c r="G404" s="224" t="s">
        <v>81</v>
      </c>
      <c r="H404" s="181">
        <f t="shared" si="48"/>
        <v>757</v>
      </c>
      <c r="I404" s="62"/>
      <c r="J404" s="64">
        <f t="shared" si="49"/>
        <v>15044</v>
      </c>
      <c r="K404" s="64">
        <f t="shared" si="50"/>
        <v>151</v>
      </c>
      <c r="L404" s="64">
        <f t="shared" si="51"/>
        <v>633</v>
      </c>
      <c r="M404" s="62"/>
      <c r="N404" s="64">
        <f t="shared" si="52"/>
        <v>16132</v>
      </c>
      <c r="O404" s="64">
        <f t="shared" si="53"/>
        <v>169</v>
      </c>
      <c r="P404" s="64">
        <f t="shared" si="54"/>
        <v>574</v>
      </c>
      <c r="Q404" s="62"/>
      <c r="R404" s="64">
        <f t="shared" si="55"/>
        <v>1088</v>
      </c>
    </row>
    <row r="405" spans="1:18">
      <c r="A405" s="61">
        <v>454</v>
      </c>
      <c r="B405" s="223">
        <v>454149181</v>
      </c>
      <c r="C405" s="224" t="s">
        <v>206</v>
      </c>
      <c r="D405" s="223">
        <v>149</v>
      </c>
      <c r="E405" s="224" t="s">
        <v>81</v>
      </c>
      <c r="F405" s="223">
        <v>181</v>
      </c>
      <c r="G405" s="224" t="s">
        <v>83</v>
      </c>
      <c r="H405" s="181">
        <f t="shared" si="48"/>
        <v>70</v>
      </c>
      <c r="I405" s="62"/>
      <c r="J405" s="64">
        <f t="shared" si="49"/>
        <v>13856</v>
      </c>
      <c r="K405" s="64">
        <f t="shared" si="50"/>
        <v>8</v>
      </c>
      <c r="L405" s="64">
        <f t="shared" si="51"/>
        <v>45</v>
      </c>
      <c r="M405" s="62"/>
      <c r="N405" s="64">
        <f t="shared" si="52"/>
        <v>15204</v>
      </c>
      <c r="O405" s="64">
        <f t="shared" si="53"/>
        <v>10</v>
      </c>
      <c r="P405" s="64">
        <f t="shared" si="54"/>
        <v>49</v>
      </c>
      <c r="Q405" s="62"/>
      <c r="R405" s="64">
        <f t="shared" si="55"/>
        <v>1348</v>
      </c>
    </row>
    <row r="406" spans="1:18">
      <c r="A406" s="61">
        <v>454</v>
      </c>
      <c r="B406" s="223">
        <v>454149211</v>
      </c>
      <c r="C406" s="224" t="s">
        <v>206</v>
      </c>
      <c r="D406" s="223">
        <v>149</v>
      </c>
      <c r="E406" s="224" t="s">
        <v>81</v>
      </c>
      <c r="F406" s="223">
        <v>211</v>
      </c>
      <c r="G406" s="224" t="s">
        <v>91</v>
      </c>
      <c r="H406" s="181">
        <f t="shared" si="48"/>
        <v>2</v>
      </c>
      <c r="I406" s="62"/>
      <c r="J406" s="64">
        <f t="shared" si="49"/>
        <v>13631</v>
      </c>
      <c r="K406" s="64">
        <f t="shared" si="50"/>
        <v>0</v>
      </c>
      <c r="L406" s="64">
        <f t="shared" si="51"/>
        <v>3</v>
      </c>
      <c r="M406" s="62"/>
      <c r="N406" s="64">
        <f t="shared" si="52"/>
        <v>12935</v>
      </c>
      <c r="O406" s="64">
        <f t="shared" si="53"/>
        <v>0</v>
      </c>
      <c r="P406" s="64">
        <f t="shared" si="54"/>
        <v>2</v>
      </c>
      <c r="Q406" s="62"/>
      <c r="R406" s="64">
        <f t="shared" si="55"/>
        <v>-696</v>
      </c>
    </row>
    <row r="407" spans="1:18">
      <c r="A407" s="61">
        <v>455</v>
      </c>
      <c r="B407" s="223">
        <v>455128007</v>
      </c>
      <c r="C407" s="224" t="s">
        <v>207</v>
      </c>
      <c r="D407" s="223">
        <v>128</v>
      </c>
      <c r="E407" s="224" t="s">
        <v>128</v>
      </c>
      <c r="F407" s="223">
        <v>7</v>
      </c>
      <c r="G407" s="224" t="s">
        <v>208</v>
      </c>
      <c r="H407" s="181">
        <f t="shared" si="48"/>
        <v>2</v>
      </c>
      <c r="I407" s="62"/>
      <c r="J407" s="64">
        <f t="shared" si="49"/>
        <v>14004</v>
      </c>
      <c r="K407" s="64">
        <f t="shared" si="50"/>
        <v>0</v>
      </c>
      <c r="L407" s="64">
        <f t="shared" si="51"/>
        <v>2</v>
      </c>
      <c r="M407" s="62"/>
      <c r="N407" s="64">
        <f t="shared" si="52"/>
        <v>14909</v>
      </c>
      <c r="O407" s="64">
        <f t="shared" si="53"/>
        <v>0</v>
      </c>
      <c r="P407" s="64">
        <f t="shared" si="54"/>
        <v>2</v>
      </c>
      <c r="Q407" s="62"/>
      <c r="R407" s="64">
        <f t="shared" si="55"/>
        <v>905</v>
      </c>
    </row>
    <row r="408" spans="1:18">
      <c r="A408" s="61">
        <v>455</v>
      </c>
      <c r="B408" s="223">
        <v>455128128</v>
      </c>
      <c r="C408" s="224" t="s">
        <v>207</v>
      </c>
      <c r="D408" s="223">
        <v>128</v>
      </c>
      <c r="E408" s="224" t="s">
        <v>128</v>
      </c>
      <c r="F408" s="223">
        <v>128</v>
      </c>
      <c r="G408" s="224" t="s">
        <v>128</v>
      </c>
      <c r="H408" s="181">
        <f t="shared" si="48"/>
        <v>292</v>
      </c>
      <c r="I408" s="62"/>
      <c r="J408" s="64">
        <f t="shared" si="49"/>
        <v>11364</v>
      </c>
      <c r="K408" s="64">
        <f t="shared" si="50"/>
        <v>18</v>
      </c>
      <c r="L408" s="64">
        <f t="shared" si="51"/>
        <v>100</v>
      </c>
      <c r="M408" s="62"/>
      <c r="N408" s="64">
        <f t="shared" si="52"/>
        <v>12530</v>
      </c>
      <c r="O408" s="64">
        <f t="shared" si="53"/>
        <v>15</v>
      </c>
      <c r="P408" s="64">
        <f t="shared" si="54"/>
        <v>121</v>
      </c>
      <c r="Q408" s="62"/>
      <c r="R408" s="64">
        <f t="shared" si="55"/>
        <v>1166</v>
      </c>
    </row>
    <row r="409" spans="1:18">
      <c r="A409" s="61">
        <v>455</v>
      </c>
      <c r="B409" s="223">
        <v>455128149</v>
      </c>
      <c r="C409" s="224" t="s">
        <v>207</v>
      </c>
      <c r="D409" s="223">
        <v>128</v>
      </c>
      <c r="E409" s="224" t="s">
        <v>128</v>
      </c>
      <c r="F409" s="223">
        <v>149</v>
      </c>
      <c r="G409" s="224" t="s">
        <v>81</v>
      </c>
      <c r="H409" s="181">
        <f t="shared" si="48"/>
        <v>4</v>
      </c>
      <c r="I409" s="62"/>
      <c r="J409" s="64">
        <f t="shared" si="49"/>
        <v>14953</v>
      </c>
      <c r="K409" s="64">
        <f t="shared" si="50"/>
        <v>0</v>
      </c>
      <c r="L409" s="64">
        <f t="shared" si="51"/>
        <v>4</v>
      </c>
      <c r="M409" s="62"/>
      <c r="N409" s="64">
        <f t="shared" si="52"/>
        <v>13263</v>
      </c>
      <c r="O409" s="64">
        <f t="shared" si="53"/>
        <v>0</v>
      </c>
      <c r="P409" s="64">
        <f t="shared" si="54"/>
        <v>2</v>
      </c>
      <c r="Q409" s="62"/>
      <c r="R409" s="64">
        <f t="shared" si="55"/>
        <v>-1690</v>
      </c>
    </row>
    <row r="410" spans="1:18">
      <c r="A410" s="61">
        <v>455</v>
      </c>
      <c r="B410" s="223">
        <v>455128181</v>
      </c>
      <c r="C410" s="224" t="s">
        <v>207</v>
      </c>
      <c r="D410" s="223">
        <v>128</v>
      </c>
      <c r="E410" s="224" t="s">
        <v>128</v>
      </c>
      <c r="F410" s="223">
        <v>181</v>
      </c>
      <c r="G410" s="224" t="s">
        <v>83</v>
      </c>
      <c r="H410" s="181">
        <f t="shared" si="48"/>
        <v>3</v>
      </c>
      <c r="I410" s="62"/>
      <c r="J410" s="64">
        <f t="shared" si="49"/>
        <v>9567</v>
      </c>
      <c r="K410" s="64">
        <f t="shared" si="50"/>
        <v>0</v>
      </c>
      <c r="L410" s="64">
        <f t="shared" si="51"/>
        <v>0</v>
      </c>
      <c r="M410" s="62"/>
      <c r="N410" s="64">
        <f t="shared" si="52"/>
        <v>9875</v>
      </c>
      <c r="O410" s="64">
        <f t="shared" si="53"/>
        <v>0</v>
      </c>
      <c r="P410" s="64">
        <f t="shared" si="54"/>
        <v>0</v>
      </c>
      <c r="Q410" s="62"/>
      <c r="R410" s="64">
        <f t="shared" si="55"/>
        <v>308</v>
      </c>
    </row>
    <row r="411" spans="1:18">
      <c r="A411" s="61">
        <v>455</v>
      </c>
      <c r="B411" s="223">
        <v>455128211</v>
      </c>
      <c r="C411" s="224" t="s">
        <v>207</v>
      </c>
      <c r="D411" s="223">
        <v>128</v>
      </c>
      <c r="E411" s="224" t="s">
        <v>128</v>
      </c>
      <c r="F411" s="223">
        <v>211</v>
      </c>
      <c r="G411" s="224" t="s">
        <v>91</v>
      </c>
      <c r="H411" s="181">
        <f t="shared" si="48"/>
        <v>2</v>
      </c>
      <c r="I411" s="62"/>
      <c r="J411" s="64" t="str">
        <f t="shared" si="49"/>
        <v>--</v>
      </c>
      <c r="K411" s="64">
        <f t="shared" si="50"/>
        <v>0</v>
      </c>
      <c r="L411" s="64">
        <f t="shared" si="51"/>
        <v>0</v>
      </c>
      <c r="M411" s="62"/>
      <c r="N411" s="64">
        <f t="shared" si="52"/>
        <v>11958.603272487353</v>
      </c>
      <c r="O411" s="64">
        <f t="shared" si="53"/>
        <v>0</v>
      </c>
      <c r="P411" s="64">
        <f t="shared" si="54"/>
        <v>0</v>
      </c>
      <c r="Q411" s="62"/>
      <c r="R411" s="64" t="str">
        <f t="shared" si="55"/>
        <v>--</v>
      </c>
    </row>
    <row r="412" spans="1:18">
      <c r="A412" s="61">
        <v>455</v>
      </c>
      <c r="B412" s="223">
        <v>455128745</v>
      </c>
      <c r="C412" s="224" t="s">
        <v>207</v>
      </c>
      <c r="D412" s="223">
        <v>128</v>
      </c>
      <c r="E412" s="224" t="s">
        <v>128</v>
      </c>
      <c r="F412" s="223">
        <v>745</v>
      </c>
      <c r="G412" s="224" t="s">
        <v>255</v>
      </c>
      <c r="H412" s="181">
        <f t="shared" si="48"/>
        <v>3</v>
      </c>
      <c r="I412" s="62"/>
      <c r="J412" s="64">
        <f t="shared" si="49"/>
        <v>13384</v>
      </c>
      <c r="K412" s="64">
        <f t="shared" si="50"/>
        <v>0</v>
      </c>
      <c r="L412" s="64">
        <f t="shared" si="51"/>
        <v>2</v>
      </c>
      <c r="M412" s="62"/>
      <c r="N412" s="64">
        <f t="shared" si="52"/>
        <v>12789</v>
      </c>
      <c r="O412" s="64">
        <f t="shared" si="53"/>
        <v>0</v>
      </c>
      <c r="P412" s="64">
        <f t="shared" si="54"/>
        <v>2</v>
      </c>
      <c r="Q412" s="62"/>
      <c r="R412" s="64">
        <f t="shared" si="55"/>
        <v>-595</v>
      </c>
    </row>
    <row r="413" spans="1:18">
      <c r="A413" s="61">
        <v>456</v>
      </c>
      <c r="B413" s="223">
        <v>456160009</v>
      </c>
      <c r="C413" s="224" t="s">
        <v>209</v>
      </c>
      <c r="D413" s="223">
        <v>160</v>
      </c>
      <c r="E413" s="224" t="s">
        <v>140</v>
      </c>
      <c r="F413" s="223">
        <v>9</v>
      </c>
      <c r="G413" s="224" t="s">
        <v>89</v>
      </c>
      <c r="H413" s="181">
        <f t="shared" si="48"/>
        <v>1</v>
      </c>
      <c r="I413" s="62"/>
      <c r="J413" s="64">
        <f t="shared" si="49"/>
        <v>9369</v>
      </c>
      <c r="K413" s="64">
        <f t="shared" si="50"/>
        <v>0</v>
      </c>
      <c r="L413" s="64">
        <f t="shared" si="51"/>
        <v>0</v>
      </c>
      <c r="M413" s="62"/>
      <c r="N413" s="64">
        <f t="shared" si="52"/>
        <v>9935</v>
      </c>
      <c r="O413" s="64">
        <f t="shared" si="53"/>
        <v>0</v>
      </c>
      <c r="P413" s="64">
        <f t="shared" si="54"/>
        <v>0</v>
      </c>
      <c r="Q413" s="62"/>
      <c r="R413" s="64">
        <f t="shared" si="55"/>
        <v>566</v>
      </c>
    </row>
    <row r="414" spans="1:18">
      <c r="A414" s="61">
        <v>456</v>
      </c>
      <c r="B414" s="223">
        <v>456160031</v>
      </c>
      <c r="C414" s="224" t="s">
        <v>209</v>
      </c>
      <c r="D414" s="223">
        <v>160</v>
      </c>
      <c r="E414" s="224" t="s">
        <v>140</v>
      </c>
      <c r="F414" s="223">
        <v>31</v>
      </c>
      <c r="G414" s="224" t="s">
        <v>80</v>
      </c>
      <c r="H414" s="181">
        <f t="shared" si="48"/>
        <v>8</v>
      </c>
      <c r="I414" s="62"/>
      <c r="J414" s="64">
        <f t="shared" si="49"/>
        <v>13525</v>
      </c>
      <c r="K414" s="64">
        <f t="shared" si="50"/>
        <v>0</v>
      </c>
      <c r="L414" s="64">
        <f t="shared" si="51"/>
        <v>7</v>
      </c>
      <c r="M414" s="62"/>
      <c r="N414" s="64">
        <f t="shared" si="52"/>
        <v>13136</v>
      </c>
      <c r="O414" s="64">
        <f t="shared" si="53"/>
        <v>3</v>
      </c>
      <c r="P414" s="64">
        <f t="shared" si="54"/>
        <v>4</v>
      </c>
      <c r="Q414" s="62"/>
      <c r="R414" s="64">
        <f t="shared" si="55"/>
        <v>-389</v>
      </c>
    </row>
    <row r="415" spans="1:18">
      <c r="A415" s="61">
        <v>456</v>
      </c>
      <c r="B415" s="223">
        <v>456160056</v>
      </c>
      <c r="C415" s="224" t="s">
        <v>209</v>
      </c>
      <c r="D415" s="223">
        <v>160</v>
      </c>
      <c r="E415" s="224" t="s">
        <v>140</v>
      </c>
      <c r="F415" s="223">
        <v>56</v>
      </c>
      <c r="G415" s="224" t="s">
        <v>139</v>
      </c>
      <c r="H415" s="181">
        <f t="shared" si="48"/>
        <v>7</v>
      </c>
      <c r="I415" s="62"/>
      <c r="J415" s="64">
        <f t="shared" si="49"/>
        <v>15014</v>
      </c>
      <c r="K415" s="64">
        <f t="shared" si="50"/>
        <v>5</v>
      </c>
      <c r="L415" s="64">
        <f t="shared" si="51"/>
        <v>7</v>
      </c>
      <c r="M415" s="62"/>
      <c r="N415" s="64">
        <f t="shared" si="52"/>
        <v>15612</v>
      </c>
      <c r="O415" s="64">
        <f t="shared" si="53"/>
        <v>3</v>
      </c>
      <c r="P415" s="64">
        <f t="shared" si="54"/>
        <v>6</v>
      </c>
      <c r="Q415" s="62"/>
      <c r="R415" s="64">
        <f t="shared" si="55"/>
        <v>598</v>
      </c>
    </row>
    <row r="416" spans="1:18">
      <c r="A416" s="61">
        <v>456</v>
      </c>
      <c r="B416" s="223">
        <v>456160079</v>
      </c>
      <c r="C416" s="224" t="s">
        <v>209</v>
      </c>
      <c r="D416" s="223">
        <v>160</v>
      </c>
      <c r="E416" s="224" t="s">
        <v>140</v>
      </c>
      <c r="F416" s="223">
        <v>79</v>
      </c>
      <c r="G416" s="224" t="s">
        <v>90</v>
      </c>
      <c r="H416" s="181">
        <f t="shared" si="48"/>
        <v>46</v>
      </c>
      <c r="I416" s="62"/>
      <c r="J416" s="64">
        <f t="shared" si="49"/>
        <v>13473</v>
      </c>
      <c r="K416" s="64">
        <f t="shared" si="50"/>
        <v>19</v>
      </c>
      <c r="L416" s="64">
        <f t="shared" si="51"/>
        <v>23</v>
      </c>
      <c r="M416" s="62"/>
      <c r="N416" s="64">
        <f t="shared" si="52"/>
        <v>14611</v>
      </c>
      <c r="O416" s="64">
        <f t="shared" si="53"/>
        <v>23</v>
      </c>
      <c r="P416" s="64">
        <f t="shared" si="54"/>
        <v>29</v>
      </c>
      <c r="Q416" s="62"/>
      <c r="R416" s="64">
        <f t="shared" si="55"/>
        <v>1138</v>
      </c>
    </row>
    <row r="417" spans="1:18">
      <c r="A417" s="61">
        <v>456</v>
      </c>
      <c r="B417" s="223">
        <v>456160097</v>
      </c>
      <c r="C417" s="224" t="s">
        <v>209</v>
      </c>
      <c r="D417" s="223">
        <v>160</v>
      </c>
      <c r="E417" s="224" t="s">
        <v>140</v>
      </c>
      <c r="F417" s="223">
        <v>97</v>
      </c>
      <c r="G417" s="224" t="s">
        <v>231</v>
      </c>
      <c r="H417" s="181">
        <f t="shared" si="48"/>
        <v>3</v>
      </c>
      <c r="I417" s="62"/>
      <c r="J417" s="64">
        <f t="shared" si="49"/>
        <v>14342.365843373494</v>
      </c>
      <c r="K417" s="64">
        <f t="shared" si="50"/>
        <v>0</v>
      </c>
      <c r="L417" s="64">
        <f t="shared" si="51"/>
        <v>0</v>
      </c>
      <c r="M417" s="62"/>
      <c r="N417" s="64">
        <f t="shared" si="52"/>
        <v>18803</v>
      </c>
      <c r="O417" s="64">
        <f t="shared" si="53"/>
        <v>2</v>
      </c>
      <c r="P417" s="64">
        <f t="shared" si="54"/>
        <v>2</v>
      </c>
      <c r="Q417" s="62"/>
      <c r="R417" s="64">
        <f t="shared" si="55"/>
        <v>4460.6341566265055</v>
      </c>
    </row>
    <row r="418" spans="1:18">
      <c r="A418" s="61">
        <v>456</v>
      </c>
      <c r="B418" s="223">
        <v>456160149</v>
      </c>
      <c r="C418" s="224" t="s">
        <v>209</v>
      </c>
      <c r="D418" s="223">
        <v>160</v>
      </c>
      <c r="E418" s="224" t="s">
        <v>140</v>
      </c>
      <c r="F418" s="223">
        <v>149</v>
      </c>
      <c r="G418" s="224" t="s">
        <v>81</v>
      </c>
      <c r="H418" s="181">
        <f t="shared" si="48"/>
        <v>3</v>
      </c>
      <c r="I418" s="62"/>
      <c r="J418" s="64">
        <f t="shared" si="49"/>
        <v>15806</v>
      </c>
      <c r="K418" s="64">
        <f t="shared" si="50"/>
        <v>1</v>
      </c>
      <c r="L418" s="64">
        <f t="shared" si="51"/>
        <v>3</v>
      </c>
      <c r="M418" s="62"/>
      <c r="N418" s="64">
        <f t="shared" si="52"/>
        <v>16140</v>
      </c>
      <c r="O418" s="64">
        <f t="shared" si="53"/>
        <v>2</v>
      </c>
      <c r="P418" s="64">
        <f t="shared" si="54"/>
        <v>3</v>
      </c>
      <c r="Q418" s="62"/>
      <c r="R418" s="64">
        <f t="shared" si="55"/>
        <v>334</v>
      </c>
    </row>
    <row r="419" spans="1:18">
      <c r="A419" s="61">
        <v>456</v>
      </c>
      <c r="B419" s="223">
        <v>456160153</v>
      </c>
      <c r="C419" s="224" t="s">
        <v>209</v>
      </c>
      <c r="D419" s="223">
        <v>160</v>
      </c>
      <c r="E419" s="224" t="s">
        <v>140</v>
      </c>
      <c r="F419" s="223">
        <v>153</v>
      </c>
      <c r="G419" s="224" t="s">
        <v>112</v>
      </c>
      <c r="H419" s="181">
        <f t="shared" si="48"/>
        <v>2</v>
      </c>
      <c r="I419" s="62"/>
      <c r="J419" s="64">
        <f t="shared" si="49"/>
        <v>15585</v>
      </c>
      <c r="K419" s="64">
        <f t="shared" si="50"/>
        <v>1</v>
      </c>
      <c r="L419" s="64">
        <f t="shared" si="51"/>
        <v>2</v>
      </c>
      <c r="M419" s="62"/>
      <c r="N419" s="64">
        <f t="shared" si="52"/>
        <v>17054</v>
      </c>
      <c r="O419" s="64">
        <f t="shared" si="53"/>
        <v>1</v>
      </c>
      <c r="P419" s="64">
        <f t="shared" si="54"/>
        <v>2</v>
      </c>
      <c r="Q419" s="62"/>
      <c r="R419" s="64">
        <f t="shared" si="55"/>
        <v>1469</v>
      </c>
    </row>
    <row r="420" spans="1:18">
      <c r="A420" s="61">
        <v>456</v>
      </c>
      <c r="B420" s="223">
        <v>456160160</v>
      </c>
      <c r="C420" s="224" t="s">
        <v>209</v>
      </c>
      <c r="D420" s="223">
        <v>160</v>
      </c>
      <c r="E420" s="224" t="s">
        <v>140</v>
      </c>
      <c r="F420" s="223">
        <v>160</v>
      </c>
      <c r="G420" s="224" t="s">
        <v>140</v>
      </c>
      <c r="H420" s="181">
        <f t="shared" si="48"/>
        <v>728</v>
      </c>
      <c r="I420" s="62"/>
      <c r="J420" s="64">
        <f t="shared" si="49"/>
        <v>15287</v>
      </c>
      <c r="K420" s="64">
        <f t="shared" si="50"/>
        <v>386</v>
      </c>
      <c r="L420" s="64">
        <f t="shared" si="51"/>
        <v>595</v>
      </c>
      <c r="M420" s="62"/>
      <c r="N420" s="64">
        <f t="shared" si="52"/>
        <v>16180</v>
      </c>
      <c r="O420" s="64">
        <f t="shared" si="53"/>
        <v>411</v>
      </c>
      <c r="P420" s="64">
        <f t="shared" si="54"/>
        <v>549</v>
      </c>
      <c r="Q420" s="62"/>
      <c r="R420" s="64">
        <f t="shared" si="55"/>
        <v>893</v>
      </c>
    </row>
    <row r="421" spans="1:18">
      <c r="A421" s="61">
        <v>456</v>
      </c>
      <c r="B421" s="223">
        <v>456160163</v>
      </c>
      <c r="C421" s="224" t="s">
        <v>209</v>
      </c>
      <c r="D421" s="223">
        <v>160</v>
      </c>
      <c r="E421" s="224" t="s">
        <v>140</v>
      </c>
      <c r="F421" s="223">
        <v>163</v>
      </c>
      <c r="G421" s="224" t="s">
        <v>17</v>
      </c>
      <c r="H421" s="181">
        <f t="shared" si="48"/>
        <v>1</v>
      </c>
      <c r="I421" s="62"/>
      <c r="J421" s="64">
        <f t="shared" si="49"/>
        <v>15641.433168570762</v>
      </c>
      <c r="K421" s="64">
        <f t="shared" si="50"/>
        <v>0</v>
      </c>
      <c r="L421" s="64">
        <f t="shared" si="51"/>
        <v>0</v>
      </c>
      <c r="M421" s="62"/>
      <c r="N421" s="64">
        <f t="shared" si="52"/>
        <v>16224</v>
      </c>
      <c r="O421" s="64">
        <f t="shared" si="53"/>
        <v>0</v>
      </c>
      <c r="P421" s="64">
        <f t="shared" si="54"/>
        <v>1</v>
      </c>
      <c r="Q421" s="62"/>
      <c r="R421" s="64">
        <f t="shared" si="55"/>
        <v>582.56683142923794</v>
      </c>
    </row>
    <row r="422" spans="1:18">
      <c r="A422" s="61">
        <v>456</v>
      </c>
      <c r="B422" s="223">
        <v>456160170</v>
      </c>
      <c r="C422" s="224" t="s">
        <v>209</v>
      </c>
      <c r="D422" s="223">
        <v>160</v>
      </c>
      <c r="E422" s="224" t="s">
        <v>140</v>
      </c>
      <c r="F422" s="223">
        <v>170</v>
      </c>
      <c r="G422" s="224" t="s">
        <v>67</v>
      </c>
      <c r="H422" s="181">
        <f t="shared" si="48"/>
        <v>2</v>
      </c>
      <c r="I422" s="62"/>
      <c r="J422" s="64">
        <f t="shared" si="49"/>
        <v>16781</v>
      </c>
      <c r="K422" s="64">
        <f t="shared" si="50"/>
        <v>2</v>
      </c>
      <c r="L422" s="64">
        <f t="shared" si="51"/>
        <v>2</v>
      </c>
      <c r="M422" s="62"/>
      <c r="N422" s="64">
        <f t="shared" si="52"/>
        <v>12669</v>
      </c>
      <c r="O422" s="64">
        <f t="shared" si="53"/>
        <v>2</v>
      </c>
      <c r="P422" s="64">
        <f t="shared" si="54"/>
        <v>0</v>
      </c>
      <c r="Q422" s="62"/>
      <c r="R422" s="64">
        <f t="shared" si="55"/>
        <v>-4112</v>
      </c>
    </row>
    <row r="423" spans="1:18">
      <c r="A423" s="61">
        <v>456</v>
      </c>
      <c r="B423" s="223">
        <v>456160295</v>
      </c>
      <c r="C423" s="224" t="s">
        <v>209</v>
      </c>
      <c r="D423" s="223">
        <v>160</v>
      </c>
      <c r="E423" s="224" t="s">
        <v>140</v>
      </c>
      <c r="F423" s="223">
        <v>295</v>
      </c>
      <c r="G423" s="224" t="s">
        <v>141</v>
      </c>
      <c r="H423" s="181">
        <f t="shared" si="48"/>
        <v>6</v>
      </c>
      <c r="I423" s="62"/>
      <c r="J423" s="64">
        <f t="shared" si="49"/>
        <v>12608</v>
      </c>
      <c r="K423" s="64">
        <f t="shared" si="50"/>
        <v>1</v>
      </c>
      <c r="L423" s="64">
        <f t="shared" si="51"/>
        <v>5</v>
      </c>
      <c r="M423" s="62"/>
      <c r="N423" s="64">
        <f t="shared" si="52"/>
        <v>12810</v>
      </c>
      <c r="O423" s="64">
        <f t="shared" si="53"/>
        <v>1</v>
      </c>
      <c r="P423" s="64">
        <f t="shared" si="54"/>
        <v>6</v>
      </c>
      <c r="Q423" s="62"/>
      <c r="R423" s="64">
        <f t="shared" si="55"/>
        <v>202</v>
      </c>
    </row>
    <row r="424" spans="1:18">
      <c r="A424" s="61">
        <v>456</v>
      </c>
      <c r="B424" s="223">
        <v>456160301</v>
      </c>
      <c r="C424" s="224" t="s">
        <v>209</v>
      </c>
      <c r="D424" s="223">
        <v>160</v>
      </c>
      <c r="E424" s="224" t="s">
        <v>140</v>
      </c>
      <c r="F424" s="223">
        <v>301</v>
      </c>
      <c r="G424" s="224" t="s">
        <v>138</v>
      </c>
      <c r="H424" s="181">
        <f t="shared" si="48"/>
        <v>3</v>
      </c>
      <c r="I424" s="62"/>
      <c r="J424" s="64">
        <f t="shared" si="49"/>
        <v>11193.419784747848</v>
      </c>
      <c r="K424" s="64">
        <f t="shared" si="50"/>
        <v>0</v>
      </c>
      <c r="L424" s="64">
        <f t="shared" si="51"/>
        <v>0</v>
      </c>
      <c r="M424" s="62"/>
      <c r="N424" s="64">
        <f t="shared" si="52"/>
        <v>9935</v>
      </c>
      <c r="O424" s="64">
        <f t="shared" si="53"/>
        <v>0</v>
      </c>
      <c r="P424" s="64">
        <f t="shared" si="54"/>
        <v>0</v>
      </c>
      <c r="Q424" s="62"/>
      <c r="R424" s="64">
        <f t="shared" si="55"/>
        <v>-1258.4197847478481</v>
      </c>
    </row>
    <row r="425" spans="1:18">
      <c r="A425" s="61">
        <v>456</v>
      </c>
      <c r="B425" s="223">
        <v>456160616</v>
      </c>
      <c r="C425" s="224" t="s">
        <v>209</v>
      </c>
      <c r="D425" s="223">
        <v>160</v>
      </c>
      <c r="E425" s="224" t="s">
        <v>140</v>
      </c>
      <c r="F425" s="223">
        <v>616</v>
      </c>
      <c r="G425" s="224" t="s">
        <v>87</v>
      </c>
      <c r="H425" s="181">
        <f t="shared" si="48"/>
        <v>2</v>
      </c>
      <c r="I425" s="62"/>
      <c r="J425" s="64">
        <f t="shared" si="49"/>
        <v>16427</v>
      </c>
      <c r="K425" s="64">
        <f t="shared" si="50"/>
        <v>2</v>
      </c>
      <c r="L425" s="64">
        <f t="shared" si="51"/>
        <v>2</v>
      </c>
      <c r="M425" s="62"/>
      <c r="N425" s="64">
        <f t="shared" si="52"/>
        <v>17463</v>
      </c>
      <c r="O425" s="64">
        <f t="shared" si="53"/>
        <v>2</v>
      </c>
      <c r="P425" s="64">
        <f t="shared" si="54"/>
        <v>2</v>
      </c>
      <c r="Q425" s="62"/>
      <c r="R425" s="64">
        <f t="shared" si="55"/>
        <v>1036</v>
      </c>
    </row>
    <row r="426" spans="1:18">
      <c r="A426" s="61">
        <v>456</v>
      </c>
      <c r="B426" s="223">
        <v>456160735</v>
      </c>
      <c r="C426" s="224" t="s">
        <v>209</v>
      </c>
      <c r="D426" s="223">
        <v>160</v>
      </c>
      <c r="E426" s="224" t="s">
        <v>140</v>
      </c>
      <c r="F426" s="223">
        <v>735</v>
      </c>
      <c r="G426" s="224" t="s">
        <v>125</v>
      </c>
      <c r="H426" s="181">
        <f t="shared" si="48"/>
        <v>3</v>
      </c>
      <c r="I426" s="62"/>
      <c r="J426" s="64">
        <f t="shared" si="49"/>
        <v>12382</v>
      </c>
      <c r="K426" s="64">
        <f t="shared" si="50"/>
        <v>3</v>
      </c>
      <c r="L426" s="64">
        <f t="shared" si="51"/>
        <v>1</v>
      </c>
      <c r="M426" s="62"/>
      <c r="N426" s="64">
        <f t="shared" si="52"/>
        <v>13295</v>
      </c>
      <c r="O426" s="64">
        <f t="shared" si="53"/>
        <v>2</v>
      </c>
      <c r="P426" s="64">
        <f t="shared" si="54"/>
        <v>1</v>
      </c>
      <c r="Q426" s="62"/>
      <c r="R426" s="64">
        <f t="shared" si="55"/>
        <v>913</v>
      </c>
    </row>
    <row r="427" spans="1:18">
      <c r="A427" s="61">
        <v>458</v>
      </c>
      <c r="B427" s="223">
        <v>458160009</v>
      </c>
      <c r="C427" s="224" t="s">
        <v>210</v>
      </c>
      <c r="D427" s="223">
        <v>160</v>
      </c>
      <c r="E427" s="224" t="s">
        <v>140</v>
      </c>
      <c r="F427" s="223">
        <v>9</v>
      </c>
      <c r="G427" s="224" t="s">
        <v>89</v>
      </c>
      <c r="H427" s="181">
        <f t="shared" si="48"/>
        <v>2</v>
      </c>
      <c r="I427" s="62"/>
      <c r="J427" s="64" t="str">
        <f t="shared" si="49"/>
        <v>--</v>
      </c>
      <c r="K427" s="64">
        <f t="shared" si="50"/>
        <v>0</v>
      </c>
      <c r="L427" s="64">
        <f t="shared" si="51"/>
        <v>0</v>
      </c>
      <c r="M427" s="62"/>
      <c r="N427" s="64">
        <f t="shared" si="52"/>
        <v>12246.817477852726</v>
      </c>
      <c r="O427" s="64">
        <f t="shared" si="53"/>
        <v>0</v>
      </c>
      <c r="P427" s="64">
        <f t="shared" si="54"/>
        <v>0</v>
      </c>
      <c r="Q427" s="62"/>
      <c r="R427" s="64" t="str">
        <f t="shared" si="55"/>
        <v>--</v>
      </c>
    </row>
    <row r="428" spans="1:18">
      <c r="A428" s="61">
        <v>458</v>
      </c>
      <c r="B428" s="223">
        <v>458160031</v>
      </c>
      <c r="C428" s="224" t="s">
        <v>210</v>
      </c>
      <c r="D428" s="223">
        <v>160</v>
      </c>
      <c r="E428" s="224" t="s">
        <v>140</v>
      </c>
      <c r="F428" s="223">
        <v>31</v>
      </c>
      <c r="G428" s="224" t="s">
        <v>80</v>
      </c>
      <c r="H428" s="181">
        <f t="shared" si="48"/>
        <v>4</v>
      </c>
      <c r="I428" s="62"/>
      <c r="J428" s="64">
        <f t="shared" si="49"/>
        <v>15088</v>
      </c>
      <c r="K428" s="64">
        <f t="shared" si="50"/>
        <v>0</v>
      </c>
      <c r="L428" s="64">
        <f t="shared" si="51"/>
        <v>3</v>
      </c>
      <c r="M428" s="62"/>
      <c r="N428" s="64">
        <f t="shared" si="52"/>
        <v>16022</v>
      </c>
      <c r="O428" s="64">
        <f t="shared" si="53"/>
        <v>0</v>
      </c>
      <c r="P428" s="64">
        <f t="shared" si="54"/>
        <v>2</v>
      </c>
      <c r="Q428" s="62"/>
      <c r="R428" s="64">
        <f t="shared" si="55"/>
        <v>934</v>
      </c>
    </row>
    <row r="429" spans="1:18">
      <c r="A429" s="61">
        <v>458</v>
      </c>
      <c r="B429" s="223">
        <v>458160056</v>
      </c>
      <c r="C429" s="224" t="s">
        <v>210</v>
      </c>
      <c r="D429" s="223">
        <v>160</v>
      </c>
      <c r="E429" s="224" t="s">
        <v>140</v>
      </c>
      <c r="F429" s="223">
        <v>56</v>
      </c>
      <c r="G429" s="224" t="s">
        <v>139</v>
      </c>
      <c r="H429" s="181">
        <f t="shared" si="48"/>
        <v>6</v>
      </c>
      <c r="I429" s="62"/>
      <c r="J429" s="64">
        <f t="shared" si="49"/>
        <v>15014</v>
      </c>
      <c r="K429" s="64">
        <f t="shared" si="50"/>
        <v>0</v>
      </c>
      <c r="L429" s="64">
        <f t="shared" si="51"/>
        <v>1</v>
      </c>
      <c r="M429" s="62"/>
      <c r="N429" s="64">
        <f t="shared" si="52"/>
        <v>13762</v>
      </c>
      <c r="O429" s="64">
        <f t="shared" si="53"/>
        <v>0</v>
      </c>
      <c r="P429" s="64">
        <f t="shared" si="54"/>
        <v>2</v>
      </c>
      <c r="Q429" s="62"/>
      <c r="R429" s="64">
        <f t="shared" si="55"/>
        <v>-1252</v>
      </c>
    </row>
    <row r="430" spans="1:18">
      <c r="A430" s="61">
        <v>458</v>
      </c>
      <c r="B430" s="223">
        <v>458160079</v>
      </c>
      <c r="C430" s="224" t="s">
        <v>210</v>
      </c>
      <c r="D430" s="223">
        <v>160</v>
      </c>
      <c r="E430" s="224" t="s">
        <v>140</v>
      </c>
      <c r="F430" s="223">
        <v>79</v>
      </c>
      <c r="G430" s="224" t="s">
        <v>90</v>
      </c>
      <c r="H430" s="181">
        <f t="shared" si="48"/>
        <v>18</v>
      </c>
      <c r="I430" s="62"/>
      <c r="J430" s="64">
        <f t="shared" si="49"/>
        <v>13254</v>
      </c>
      <c r="K430" s="64">
        <f t="shared" si="50"/>
        <v>0</v>
      </c>
      <c r="L430" s="64">
        <f t="shared" si="51"/>
        <v>3</v>
      </c>
      <c r="M430" s="62"/>
      <c r="N430" s="64">
        <f t="shared" si="52"/>
        <v>12454</v>
      </c>
      <c r="O430" s="64">
        <f t="shared" si="53"/>
        <v>0</v>
      </c>
      <c r="P430" s="64">
        <f t="shared" si="54"/>
        <v>1</v>
      </c>
      <c r="Q430" s="62"/>
      <c r="R430" s="64">
        <f t="shared" si="55"/>
        <v>-800</v>
      </c>
    </row>
    <row r="431" spans="1:18">
      <c r="A431" s="61">
        <v>458</v>
      </c>
      <c r="B431" s="223">
        <v>458160160</v>
      </c>
      <c r="C431" s="224" t="s">
        <v>210</v>
      </c>
      <c r="D431" s="223">
        <v>160</v>
      </c>
      <c r="E431" s="224" t="s">
        <v>140</v>
      </c>
      <c r="F431" s="223">
        <v>160</v>
      </c>
      <c r="G431" s="224" t="s">
        <v>140</v>
      </c>
      <c r="H431" s="181">
        <f t="shared" si="48"/>
        <v>80</v>
      </c>
      <c r="I431" s="62"/>
      <c r="J431" s="64">
        <f t="shared" si="49"/>
        <v>15608</v>
      </c>
      <c r="K431" s="64">
        <f t="shared" si="50"/>
        <v>4</v>
      </c>
      <c r="L431" s="64">
        <f t="shared" si="51"/>
        <v>63</v>
      </c>
      <c r="M431" s="62"/>
      <c r="N431" s="64">
        <f t="shared" si="52"/>
        <v>17303</v>
      </c>
      <c r="O431" s="64">
        <f t="shared" si="53"/>
        <v>2</v>
      </c>
      <c r="P431" s="64">
        <f t="shared" si="54"/>
        <v>50</v>
      </c>
      <c r="Q431" s="62"/>
      <c r="R431" s="64">
        <f t="shared" si="55"/>
        <v>1695</v>
      </c>
    </row>
    <row r="432" spans="1:18">
      <c r="A432" s="61">
        <v>458</v>
      </c>
      <c r="B432" s="223">
        <v>458160295</v>
      </c>
      <c r="C432" s="224" t="s">
        <v>210</v>
      </c>
      <c r="D432" s="223">
        <v>160</v>
      </c>
      <c r="E432" s="224" t="s">
        <v>140</v>
      </c>
      <c r="F432" s="223">
        <v>295</v>
      </c>
      <c r="G432" s="224" t="s">
        <v>141</v>
      </c>
      <c r="H432" s="181">
        <f t="shared" si="48"/>
        <v>10</v>
      </c>
      <c r="I432" s="62"/>
      <c r="J432" s="64">
        <f t="shared" si="49"/>
        <v>11051.234127764126</v>
      </c>
      <c r="K432" s="64">
        <f t="shared" si="50"/>
        <v>0</v>
      </c>
      <c r="L432" s="64">
        <f t="shared" si="51"/>
        <v>0</v>
      </c>
      <c r="M432" s="62"/>
      <c r="N432" s="64">
        <f t="shared" si="52"/>
        <v>14258</v>
      </c>
      <c r="O432" s="64">
        <f t="shared" si="53"/>
        <v>0</v>
      </c>
      <c r="P432" s="64">
        <f t="shared" si="54"/>
        <v>3</v>
      </c>
      <c r="Q432" s="62"/>
      <c r="R432" s="64">
        <f t="shared" si="55"/>
        <v>3206.7658722358738</v>
      </c>
    </row>
    <row r="433" spans="1:18">
      <c r="A433" s="61">
        <v>463</v>
      </c>
      <c r="B433" s="223">
        <v>463035035</v>
      </c>
      <c r="C433" s="224" t="s">
        <v>211</v>
      </c>
      <c r="D433" s="223">
        <v>35</v>
      </c>
      <c r="E433" s="224" t="s">
        <v>12</v>
      </c>
      <c r="F433" s="223">
        <v>35</v>
      </c>
      <c r="G433" s="224" t="s">
        <v>12</v>
      </c>
      <c r="H433" s="181">
        <f t="shared" si="48"/>
        <v>556</v>
      </c>
      <c r="I433" s="62"/>
      <c r="J433" s="64">
        <f t="shared" si="49"/>
        <v>15513</v>
      </c>
      <c r="K433" s="64">
        <f t="shared" si="50"/>
        <v>102</v>
      </c>
      <c r="L433" s="64">
        <f t="shared" si="51"/>
        <v>512</v>
      </c>
      <c r="M433" s="62"/>
      <c r="N433" s="64">
        <f t="shared" si="52"/>
        <v>16774</v>
      </c>
      <c r="O433" s="64">
        <f t="shared" si="53"/>
        <v>106</v>
      </c>
      <c r="P433" s="64">
        <f t="shared" si="54"/>
        <v>474</v>
      </c>
      <c r="Q433" s="62"/>
      <c r="R433" s="64">
        <f t="shared" si="55"/>
        <v>1261</v>
      </c>
    </row>
    <row r="434" spans="1:18">
      <c r="A434" s="61">
        <v>463</v>
      </c>
      <c r="B434" s="223">
        <v>463035044</v>
      </c>
      <c r="C434" s="224" t="s">
        <v>211</v>
      </c>
      <c r="D434" s="223">
        <v>35</v>
      </c>
      <c r="E434" s="224" t="s">
        <v>12</v>
      </c>
      <c r="F434" s="223">
        <v>44</v>
      </c>
      <c r="G434" s="224" t="s">
        <v>13</v>
      </c>
      <c r="H434" s="181">
        <f t="shared" si="48"/>
        <v>10</v>
      </c>
      <c r="I434" s="62"/>
      <c r="J434" s="64">
        <f t="shared" si="49"/>
        <v>16115</v>
      </c>
      <c r="K434" s="64">
        <f t="shared" si="50"/>
        <v>0</v>
      </c>
      <c r="L434" s="64">
        <f t="shared" si="51"/>
        <v>2</v>
      </c>
      <c r="M434" s="62"/>
      <c r="N434" s="64">
        <f t="shared" si="52"/>
        <v>17283</v>
      </c>
      <c r="O434" s="64">
        <f t="shared" si="53"/>
        <v>2</v>
      </c>
      <c r="P434" s="64">
        <f t="shared" si="54"/>
        <v>5</v>
      </c>
      <c r="Q434" s="62"/>
      <c r="R434" s="64">
        <f t="shared" si="55"/>
        <v>1168</v>
      </c>
    </row>
    <row r="435" spans="1:18">
      <c r="A435" s="61">
        <v>463</v>
      </c>
      <c r="B435" s="223">
        <v>463035133</v>
      </c>
      <c r="C435" s="224" t="s">
        <v>211</v>
      </c>
      <c r="D435" s="223">
        <v>35</v>
      </c>
      <c r="E435" s="224" t="s">
        <v>12</v>
      </c>
      <c r="F435" s="223">
        <v>133</v>
      </c>
      <c r="G435" s="224" t="s">
        <v>61</v>
      </c>
      <c r="H435" s="181">
        <f t="shared" si="48"/>
        <v>1</v>
      </c>
      <c r="I435" s="62"/>
      <c r="J435" s="64">
        <f t="shared" si="49"/>
        <v>15598</v>
      </c>
      <c r="K435" s="64">
        <f t="shared" si="50"/>
        <v>0</v>
      </c>
      <c r="L435" s="64">
        <f t="shared" si="51"/>
        <v>1</v>
      </c>
      <c r="M435" s="62"/>
      <c r="N435" s="64">
        <f t="shared" si="52"/>
        <v>16453</v>
      </c>
      <c r="O435" s="64">
        <f t="shared" si="53"/>
        <v>0</v>
      </c>
      <c r="P435" s="64">
        <f t="shared" si="54"/>
        <v>1</v>
      </c>
      <c r="Q435" s="62"/>
      <c r="R435" s="64">
        <f t="shared" si="55"/>
        <v>855</v>
      </c>
    </row>
    <row r="436" spans="1:18">
      <c r="A436" s="61">
        <v>463</v>
      </c>
      <c r="B436" s="223">
        <v>463035207</v>
      </c>
      <c r="C436" s="224" t="s">
        <v>211</v>
      </c>
      <c r="D436" s="223">
        <v>35</v>
      </c>
      <c r="E436" s="224" t="s">
        <v>12</v>
      </c>
      <c r="F436" s="223">
        <v>207</v>
      </c>
      <c r="G436" s="224" t="s">
        <v>26</v>
      </c>
      <c r="H436" s="181">
        <f t="shared" si="48"/>
        <v>1</v>
      </c>
      <c r="I436" s="62"/>
      <c r="J436" s="64">
        <f t="shared" si="49"/>
        <v>14140</v>
      </c>
      <c r="K436" s="64">
        <f t="shared" si="50"/>
        <v>0</v>
      </c>
      <c r="L436" s="64">
        <f t="shared" si="51"/>
        <v>1</v>
      </c>
      <c r="M436" s="62"/>
      <c r="N436" s="64">
        <f t="shared" si="52"/>
        <v>15353</v>
      </c>
      <c r="O436" s="64">
        <f t="shared" si="53"/>
        <v>0</v>
      </c>
      <c r="P436" s="64">
        <f t="shared" si="54"/>
        <v>1</v>
      </c>
      <c r="Q436" s="62"/>
      <c r="R436" s="64">
        <f t="shared" si="55"/>
        <v>1213</v>
      </c>
    </row>
    <row r="437" spans="1:18">
      <c r="A437" s="61">
        <v>463</v>
      </c>
      <c r="B437" s="223">
        <v>463035219</v>
      </c>
      <c r="C437" s="224" t="s">
        <v>211</v>
      </c>
      <c r="D437" s="223">
        <v>35</v>
      </c>
      <c r="E437" s="224" t="s">
        <v>12</v>
      </c>
      <c r="F437" s="223">
        <v>219</v>
      </c>
      <c r="G437" s="224" t="s">
        <v>279</v>
      </c>
      <c r="H437" s="181">
        <f t="shared" si="48"/>
        <v>1</v>
      </c>
      <c r="I437" s="62"/>
      <c r="J437" s="64">
        <f t="shared" si="49"/>
        <v>10920.233089527594</v>
      </c>
      <c r="K437" s="64">
        <f t="shared" si="50"/>
        <v>0</v>
      </c>
      <c r="L437" s="64">
        <f t="shared" si="51"/>
        <v>0</v>
      </c>
      <c r="M437" s="62"/>
      <c r="N437" s="64">
        <f t="shared" si="52"/>
        <v>14838</v>
      </c>
      <c r="O437" s="64">
        <f t="shared" si="53"/>
        <v>0</v>
      </c>
      <c r="P437" s="64">
        <f t="shared" si="54"/>
        <v>1</v>
      </c>
      <c r="Q437" s="62"/>
      <c r="R437" s="64">
        <f t="shared" si="55"/>
        <v>3917.7669104724064</v>
      </c>
    </row>
    <row r="438" spans="1:18">
      <c r="A438" s="61">
        <v>463</v>
      </c>
      <c r="B438" s="223">
        <v>463035220</v>
      </c>
      <c r="C438" s="224" t="s">
        <v>211</v>
      </c>
      <c r="D438" s="223">
        <v>35</v>
      </c>
      <c r="E438" s="224" t="s">
        <v>12</v>
      </c>
      <c r="F438" s="223">
        <v>220</v>
      </c>
      <c r="G438" s="224" t="s">
        <v>27</v>
      </c>
      <c r="H438" s="181">
        <f t="shared" si="48"/>
        <v>3</v>
      </c>
      <c r="I438" s="62"/>
      <c r="J438" s="64">
        <f t="shared" si="49"/>
        <v>12437</v>
      </c>
      <c r="K438" s="64">
        <f t="shared" si="50"/>
        <v>0</v>
      </c>
      <c r="L438" s="64">
        <f t="shared" si="51"/>
        <v>1</v>
      </c>
      <c r="M438" s="62"/>
      <c r="N438" s="64">
        <f t="shared" si="52"/>
        <v>16020</v>
      </c>
      <c r="O438" s="64">
        <f t="shared" si="53"/>
        <v>0</v>
      </c>
      <c r="P438" s="64">
        <f t="shared" si="54"/>
        <v>3</v>
      </c>
      <c r="Q438" s="62"/>
      <c r="R438" s="64">
        <f t="shared" si="55"/>
        <v>3583</v>
      </c>
    </row>
    <row r="439" spans="1:18">
      <c r="A439" s="61">
        <v>463</v>
      </c>
      <c r="B439" s="223">
        <v>463035243</v>
      </c>
      <c r="C439" s="224" t="s">
        <v>211</v>
      </c>
      <c r="D439" s="223">
        <v>35</v>
      </c>
      <c r="E439" s="224" t="s">
        <v>12</v>
      </c>
      <c r="F439" s="223">
        <v>243</v>
      </c>
      <c r="G439" s="224" t="s">
        <v>84</v>
      </c>
      <c r="H439" s="181">
        <f t="shared" si="48"/>
        <v>3</v>
      </c>
      <c r="I439" s="62"/>
      <c r="J439" s="64">
        <f t="shared" si="49"/>
        <v>15598</v>
      </c>
      <c r="K439" s="64">
        <f t="shared" si="50"/>
        <v>0</v>
      </c>
      <c r="L439" s="64">
        <f t="shared" si="51"/>
        <v>1</v>
      </c>
      <c r="M439" s="62"/>
      <c r="N439" s="64">
        <f t="shared" si="52"/>
        <v>16814</v>
      </c>
      <c r="O439" s="64">
        <f t="shared" si="53"/>
        <v>0</v>
      </c>
      <c r="P439" s="64">
        <f t="shared" si="54"/>
        <v>3</v>
      </c>
      <c r="Q439" s="62"/>
      <c r="R439" s="64">
        <f t="shared" si="55"/>
        <v>1216</v>
      </c>
    </row>
    <row r="440" spans="1:18">
      <c r="A440" s="61">
        <v>463</v>
      </c>
      <c r="B440" s="223">
        <v>463035244</v>
      </c>
      <c r="C440" s="224" t="s">
        <v>211</v>
      </c>
      <c r="D440" s="223">
        <v>35</v>
      </c>
      <c r="E440" s="224" t="s">
        <v>12</v>
      </c>
      <c r="F440" s="223">
        <v>244</v>
      </c>
      <c r="G440" s="224" t="s">
        <v>28</v>
      </c>
      <c r="H440" s="181">
        <f t="shared" si="48"/>
        <v>6</v>
      </c>
      <c r="I440" s="62"/>
      <c r="J440" s="64">
        <f t="shared" si="49"/>
        <v>13488</v>
      </c>
      <c r="K440" s="64">
        <f t="shared" si="50"/>
        <v>0</v>
      </c>
      <c r="L440" s="64">
        <f t="shared" si="51"/>
        <v>3</v>
      </c>
      <c r="M440" s="62"/>
      <c r="N440" s="64">
        <f t="shared" si="52"/>
        <v>13841</v>
      </c>
      <c r="O440" s="64">
        <f t="shared" si="53"/>
        <v>0</v>
      </c>
      <c r="P440" s="64">
        <f t="shared" si="54"/>
        <v>3</v>
      </c>
      <c r="Q440" s="62"/>
      <c r="R440" s="64">
        <f t="shared" si="55"/>
        <v>353</v>
      </c>
    </row>
    <row r="441" spans="1:18">
      <c r="A441" s="61">
        <v>463</v>
      </c>
      <c r="B441" s="223">
        <v>463035251</v>
      </c>
      <c r="C441" s="224" t="s">
        <v>211</v>
      </c>
      <c r="D441" s="223">
        <v>35</v>
      </c>
      <c r="E441" s="224" t="s">
        <v>12</v>
      </c>
      <c r="F441" s="223">
        <v>251</v>
      </c>
      <c r="G441" s="224" t="s">
        <v>250</v>
      </c>
      <c r="H441" s="181">
        <f t="shared" si="48"/>
        <v>2</v>
      </c>
      <c r="I441" s="62"/>
      <c r="J441" s="64">
        <f t="shared" si="49"/>
        <v>13166.078201545979</v>
      </c>
      <c r="K441" s="64">
        <f t="shared" si="50"/>
        <v>0</v>
      </c>
      <c r="L441" s="64">
        <f t="shared" si="51"/>
        <v>0</v>
      </c>
      <c r="M441" s="62"/>
      <c r="N441" s="64">
        <f t="shared" si="52"/>
        <v>16652</v>
      </c>
      <c r="O441" s="64">
        <f t="shared" si="53"/>
        <v>0</v>
      </c>
      <c r="P441" s="64">
        <f t="shared" si="54"/>
        <v>2</v>
      </c>
      <c r="Q441" s="62"/>
      <c r="R441" s="64">
        <f t="shared" si="55"/>
        <v>3485.921798454021</v>
      </c>
    </row>
    <row r="442" spans="1:18">
      <c r="A442" s="61">
        <v>463</v>
      </c>
      <c r="B442" s="223">
        <v>463035285</v>
      </c>
      <c r="C442" s="224" t="s">
        <v>211</v>
      </c>
      <c r="D442" s="223">
        <v>35</v>
      </c>
      <c r="E442" s="224" t="s">
        <v>12</v>
      </c>
      <c r="F442" s="223">
        <v>285</v>
      </c>
      <c r="G442" s="224" t="s">
        <v>29</v>
      </c>
      <c r="H442" s="181">
        <f t="shared" si="48"/>
        <v>3</v>
      </c>
      <c r="I442" s="62"/>
      <c r="J442" s="64">
        <f t="shared" si="49"/>
        <v>13981</v>
      </c>
      <c r="K442" s="64">
        <f t="shared" si="50"/>
        <v>1</v>
      </c>
      <c r="L442" s="64">
        <f t="shared" si="51"/>
        <v>1</v>
      </c>
      <c r="M442" s="62"/>
      <c r="N442" s="64">
        <f t="shared" si="52"/>
        <v>11369</v>
      </c>
      <c r="O442" s="64">
        <f t="shared" si="53"/>
        <v>1</v>
      </c>
      <c r="P442" s="64">
        <f t="shared" si="54"/>
        <v>0</v>
      </c>
      <c r="Q442" s="62"/>
      <c r="R442" s="64">
        <f t="shared" si="55"/>
        <v>-2612</v>
      </c>
    </row>
    <row r="443" spans="1:18">
      <c r="A443" s="61">
        <v>463</v>
      </c>
      <c r="B443" s="223">
        <v>463035293</v>
      </c>
      <c r="C443" s="224" t="s">
        <v>211</v>
      </c>
      <c r="D443" s="223">
        <v>35</v>
      </c>
      <c r="E443" s="224" t="s">
        <v>12</v>
      </c>
      <c r="F443" s="223">
        <v>293</v>
      </c>
      <c r="G443" s="224" t="s">
        <v>177</v>
      </c>
      <c r="H443" s="181">
        <f t="shared" si="48"/>
        <v>2</v>
      </c>
      <c r="I443" s="62"/>
      <c r="J443" s="64">
        <f t="shared" si="49"/>
        <v>13008</v>
      </c>
      <c r="K443" s="64">
        <f t="shared" si="50"/>
        <v>0</v>
      </c>
      <c r="L443" s="64">
        <f t="shared" si="51"/>
        <v>1</v>
      </c>
      <c r="M443" s="62"/>
      <c r="N443" s="64">
        <f t="shared" si="52"/>
        <v>10831</v>
      </c>
      <c r="O443" s="64">
        <f t="shared" si="53"/>
        <v>0</v>
      </c>
      <c r="P443" s="64">
        <f t="shared" si="54"/>
        <v>0</v>
      </c>
      <c r="Q443" s="62"/>
      <c r="R443" s="64">
        <f t="shared" si="55"/>
        <v>-2177</v>
      </c>
    </row>
    <row r="444" spans="1:18">
      <c r="A444" s="61">
        <v>464</v>
      </c>
      <c r="B444" s="223">
        <v>464168030</v>
      </c>
      <c r="C444" s="224" t="s">
        <v>212</v>
      </c>
      <c r="D444" s="223">
        <v>168</v>
      </c>
      <c r="E444" s="224" t="s">
        <v>100</v>
      </c>
      <c r="F444" s="223">
        <v>30</v>
      </c>
      <c r="G444" s="224" t="s">
        <v>98</v>
      </c>
      <c r="H444" s="181">
        <f t="shared" si="48"/>
        <v>5</v>
      </c>
      <c r="I444" s="62"/>
      <c r="J444" s="64">
        <f t="shared" si="49"/>
        <v>12310</v>
      </c>
      <c r="K444" s="64">
        <f t="shared" si="50"/>
        <v>0</v>
      </c>
      <c r="L444" s="64">
        <f t="shared" si="51"/>
        <v>2</v>
      </c>
      <c r="M444" s="62"/>
      <c r="N444" s="64">
        <f t="shared" si="52"/>
        <v>12553</v>
      </c>
      <c r="O444" s="64">
        <f t="shared" si="53"/>
        <v>0</v>
      </c>
      <c r="P444" s="64">
        <f t="shared" si="54"/>
        <v>2</v>
      </c>
      <c r="Q444" s="62"/>
      <c r="R444" s="64">
        <f t="shared" si="55"/>
        <v>243</v>
      </c>
    </row>
    <row r="445" spans="1:18">
      <c r="A445" s="61">
        <v>464</v>
      </c>
      <c r="B445" s="223">
        <v>464168163</v>
      </c>
      <c r="C445" s="224" t="s">
        <v>212</v>
      </c>
      <c r="D445" s="223">
        <v>168</v>
      </c>
      <c r="E445" s="224" t="s">
        <v>100</v>
      </c>
      <c r="F445" s="223">
        <v>163</v>
      </c>
      <c r="G445" s="224" t="s">
        <v>17</v>
      </c>
      <c r="H445" s="181">
        <f t="shared" si="48"/>
        <v>28</v>
      </c>
      <c r="I445" s="62"/>
      <c r="J445" s="64">
        <f t="shared" si="49"/>
        <v>12255</v>
      </c>
      <c r="K445" s="64">
        <f t="shared" si="50"/>
        <v>3</v>
      </c>
      <c r="L445" s="64">
        <f t="shared" si="51"/>
        <v>10</v>
      </c>
      <c r="M445" s="62"/>
      <c r="N445" s="64">
        <f t="shared" si="52"/>
        <v>13981</v>
      </c>
      <c r="O445" s="64">
        <f t="shared" si="53"/>
        <v>5</v>
      </c>
      <c r="P445" s="64">
        <f t="shared" si="54"/>
        <v>16</v>
      </c>
      <c r="Q445" s="62"/>
      <c r="R445" s="64">
        <f t="shared" si="55"/>
        <v>1726</v>
      </c>
    </row>
    <row r="446" spans="1:18">
      <c r="A446" s="61">
        <v>464</v>
      </c>
      <c r="B446" s="223">
        <v>464168168</v>
      </c>
      <c r="C446" s="224" t="s">
        <v>212</v>
      </c>
      <c r="D446" s="223">
        <v>168</v>
      </c>
      <c r="E446" s="224" t="s">
        <v>100</v>
      </c>
      <c r="F446" s="223">
        <v>168</v>
      </c>
      <c r="G446" s="224" t="s">
        <v>100</v>
      </c>
      <c r="H446" s="181">
        <f t="shared" si="48"/>
        <v>112</v>
      </c>
      <c r="I446" s="62"/>
      <c r="J446" s="64">
        <f t="shared" si="49"/>
        <v>10262</v>
      </c>
      <c r="K446" s="64">
        <f t="shared" si="50"/>
        <v>10</v>
      </c>
      <c r="L446" s="64">
        <f t="shared" si="51"/>
        <v>19</v>
      </c>
      <c r="M446" s="62"/>
      <c r="N446" s="64">
        <f t="shared" si="52"/>
        <v>10779</v>
      </c>
      <c r="O446" s="64">
        <f t="shared" si="53"/>
        <v>4</v>
      </c>
      <c r="P446" s="64">
        <f t="shared" si="54"/>
        <v>21</v>
      </c>
      <c r="Q446" s="62"/>
      <c r="R446" s="64">
        <f t="shared" si="55"/>
        <v>517</v>
      </c>
    </row>
    <row r="447" spans="1:18">
      <c r="A447" s="61">
        <v>464</v>
      </c>
      <c r="B447" s="223">
        <v>464168196</v>
      </c>
      <c r="C447" s="224" t="s">
        <v>212</v>
      </c>
      <c r="D447" s="223">
        <v>168</v>
      </c>
      <c r="E447" s="224" t="s">
        <v>100</v>
      </c>
      <c r="F447" s="223">
        <v>196</v>
      </c>
      <c r="G447" s="224" t="s">
        <v>213</v>
      </c>
      <c r="H447" s="181">
        <f t="shared" si="48"/>
        <v>12</v>
      </c>
      <c r="I447" s="62"/>
      <c r="J447" s="64">
        <f t="shared" si="49"/>
        <v>9350</v>
      </c>
      <c r="K447" s="64">
        <f t="shared" si="50"/>
        <v>0</v>
      </c>
      <c r="L447" s="64">
        <f t="shared" si="51"/>
        <v>0</v>
      </c>
      <c r="M447" s="62"/>
      <c r="N447" s="64">
        <f t="shared" si="52"/>
        <v>10935</v>
      </c>
      <c r="O447" s="64">
        <f t="shared" si="53"/>
        <v>0</v>
      </c>
      <c r="P447" s="64">
        <f t="shared" si="54"/>
        <v>2</v>
      </c>
      <c r="Q447" s="62"/>
      <c r="R447" s="64">
        <f t="shared" si="55"/>
        <v>1585</v>
      </c>
    </row>
    <row r="448" spans="1:18">
      <c r="A448" s="61">
        <v>464</v>
      </c>
      <c r="B448" s="223">
        <v>464168229</v>
      </c>
      <c r="C448" s="224" t="s">
        <v>212</v>
      </c>
      <c r="D448" s="223">
        <v>168</v>
      </c>
      <c r="E448" s="224" t="s">
        <v>100</v>
      </c>
      <c r="F448" s="223">
        <v>229</v>
      </c>
      <c r="G448" s="224" t="s">
        <v>101</v>
      </c>
      <c r="H448" s="181">
        <f t="shared" si="48"/>
        <v>2</v>
      </c>
      <c r="I448" s="62"/>
      <c r="J448" s="64">
        <f t="shared" si="49"/>
        <v>11580</v>
      </c>
      <c r="K448" s="64">
        <f t="shared" si="50"/>
        <v>1</v>
      </c>
      <c r="L448" s="64">
        <f t="shared" si="51"/>
        <v>2</v>
      </c>
      <c r="M448" s="62"/>
      <c r="N448" s="64">
        <f t="shared" si="52"/>
        <v>13595</v>
      </c>
      <c r="O448" s="64">
        <f t="shared" si="53"/>
        <v>0</v>
      </c>
      <c r="P448" s="64">
        <f t="shared" si="54"/>
        <v>2</v>
      </c>
      <c r="Q448" s="62"/>
      <c r="R448" s="64">
        <f t="shared" si="55"/>
        <v>2015</v>
      </c>
    </row>
    <row r="449" spans="1:18">
      <c r="A449" s="61">
        <v>464</v>
      </c>
      <c r="B449" s="223">
        <v>464168248</v>
      </c>
      <c r="C449" s="224" t="s">
        <v>212</v>
      </c>
      <c r="D449" s="223">
        <v>168</v>
      </c>
      <c r="E449" s="224" t="s">
        <v>100</v>
      </c>
      <c r="F449" s="223">
        <v>248</v>
      </c>
      <c r="G449" s="224" t="s">
        <v>19</v>
      </c>
      <c r="H449" s="181">
        <f t="shared" si="48"/>
        <v>2</v>
      </c>
      <c r="I449" s="62"/>
      <c r="J449" s="64">
        <f t="shared" si="49"/>
        <v>14692</v>
      </c>
      <c r="K449" s="64">
        <f t="shared" si="50"/>
        <v>0</v>
      </c>
      <c r="L449" s="64">
        <f t="shared" si="51"/>
        <v>1</v>
      </c>
      <c r="M449" s="62"/>
      <c r="N449" s="64">
        <f t="shared" si="52"/>
        <v>13014</v>
      </c>
      <c r="O449" s="64">
        <f t="shared" si="53"/>
        <v>0</v>
      </c>
      <c r="P449" s="64">
        <f t="shared" si="54"/>
        <v>1</v>
      </c>
      <c r="Q449" s="62"/>
      <c r="R449" s="64">
        <f t="shared" si="55"/>
        <v>-1678</v>
      </c>
    </row>
    <row r="450" spans="1:18">
      <c r="A450" s="61">
        <v>464</v>
      </c>
      <c r="B450" s="223">
        <v>464168258</v>
      </c>
      <c r="C450" s="224" t="s">
        <v>212</v>
      </c>
      <c r="D450" s="223">
        <v>168</v>
      </c>
      <c r="E450" s="224" t="s">
        <v>100</v>
      </c>
      <c r="F450" s="223">
        <v>258</v>
      </c>
      <c r="G450" s="224" t="s">
        <v>102</v>
      </c>
      <c r="H450" s="181">
        <f t="shared" si="48"/>
        <v>8</v>
      </c>
      <c r="I450" s="62"/>
      <c r="J450" s="64">
        <f t="shared" si="49"/>
        <v>11151</v>
      </c>
      <c r="K450" s="64">
        <f t="shared" si="50"/>
        <v>2</v>
      </c>
      <c r="L450" s="64">
        <f t="shared" si="51"/>
        <v>3</v>
      </c>
      <c r="M450" s="62"/>
      <c r="N450" s="64">
        <f t="shared" si="52"/>
        <v>12731</v>
      </c>
      <c r="O450" s="64">
        <f t="shared" si="53"/>
        <v>1</v>
      </c>
      <c r="P450" s="64">
        <f t="shared" si="54"/>
        <v>4</v>
      </c>
      <c r="Q450" s="62"/>
      <c r="R450" s="64">
        <f t="shared" si="55"/>
        <v>1580</v>
      </c>
    </row>
    <row r="451" spans="1:18">
      <c r="A451" s="61">
        <v>464</v>
      </c>
      <c r="B451" s="223">
        <v>464168291</v>
      </c>
      <c r="C451" s="224" t="s">
        <v>212</v>
      </c>
      <c r="D451" s="223">
        <v>168</v>
      </c>
      <c r="E451" s="224" t="s">
        <v>100</v>
      </c>
      <c r="F451" s="223">
        <v>291</v>
      </c>
      <c r="G451" s="224" t="s">
        <v>103</v>
      </c>
      <c r="H451" s="181">
        <f t="shared" si="48"/>
        <v>61</v>
      </c>
      <c r="I451" s="62"/>
      <c r="J451" s="64">
        <f t="shared" si="49"/>
        <v>10025</v>
      </c>
      <c r="K451" s="64">
        <f t="shared" si="50"/>
        <v>2</v>
      </c>
      <c r="L451" s="64">
        <f t="shared" si="51"/>
        <v>5</v>
      </c>
      <c r="M451" s="62"/>
      <c r="N451" s="64">
        <f t="shared" si="52"/>
        <v>10497</v>
      </c>
      <c r="O451" s="64">
        <f t="shared" si="53"/>
        <v>4</v>
      </c>
      <c r="P451" s="64">
        <f t="shared" si="54"/>
        <v>5</v>
      </c>
      <c r="Q451" s="62"/>
      <c r="R451" s="64">
        <f t="shared" si="55"/>
        <v>472</v>
      </c>
    </row>
    <row r="452" spans="1:18">
      <c r="A452" s="61">
        <v>466</v>
      </c>
      <c r="B452" s="223">
        <v>466700096</v>
      </c>
      <c r="C452" s="224" t="s">
        <v>214</v>
      </c>
      <c r="D452" s="223">
        <v>700</v>
      </c>
      <c r="E452" s="224" t="s">
        <v>215</v>
      </c>
      <c r="F452" s="223">
        <v>96</v>
      </c>
      <c r="G452" s="224" t="s">
        <v>216</v>
      </c>
      <c r="H452" s="181">
        <f t="shared" si="48"/>
        <v>2</v>
      </c>
      <c r="I452" s="62"/>
      <c r="J452" s="64" t="str">
        <f t="shared" si="49"/>
        <v>--</v>
      </c>
      <c r="K452" s="64">
        <f t="shared" si="50"/>
        <v>0</v>
      </c>
      <c r="L452" s="64">
        <f t="shared" si="51"/>
        <v>1</v>
      </c>
      <c r="M452" s="62"/>
      <c r="N452" s="64">
        <f t="shared" si="52"/>
        <v>13582.550780165286</v>
      </c>
      <c r="O452" s="64">
        <f t="shared" si="53"/>
        <v>0</v>
      </c>
      <c r="P452" s="64">
        <f t="shared" si="54"/>
        <v>0</v>
      </c>
      <c r="Q452" s="62"/>
      <c r="R452" s="64" t="str">
        <f t="shared" si="55"/>
        <v>--</v>
      </c>
    </row>
    <row r="453" spans="1:18">
      <c r="A453" s="61">
        <v>466</v>
      </c>
      <c r="B453" s="223">
        <v>466700700</v>
      </c>
      <c r="C453" s="224" t="s">
        <v>214</v>
      </c>
      <c r="D453" s="223">
        <v>700</v>
      </c>
      <c r="E453" s="224" t="s">
        <v>215</v>
      </c>
      <c r="F453" s="223">
        <v>700</v>
      </c>
      <c r="G453" s="224" t="s">
        <v>215</v>
      </c>
      <c r="H453" s="181">
        <f t="shared" si="48"/>
        <v>34</v>
      </c>
      <c r="I453" s="62"/>
      <c r="J453" s="64">
        <f t="shared" si="49"/>
        <v>13406</v>
      </c>
      <c r="K453" s="64">
        <f t="shared" si="50"/>
        <v>1</v>
      </c>
      <c r="L453" s="64">
        <f t="shared" si="51"/>
        <v>17</v>
      </c>
      <c r="M453" s="62"/>
      <c r="N453" s="64">
        <f t="shared" si="52"/>
        <v>14190</v>
      </c>
      <c r="O453" s="64">
        <f t="shared" si="53"/>
        <v>0</v>
      </c>
      <c r="P453" s="64">
        <f t="shared" si="54"/>
        <v>16</v>
      </c>
      <c r="Q453" s="62"/>
      <c r="R453" s="64">
        <f t="shared" si="55"/>
        <v>784</v>
      </c>
    </row>
    <row r="454" spans="1:18">
      <c r="A454" s="61">
        <v>466</v>
      </c>
      <c r="B454" s="223">
        <v>466774089</v>
      </c>
      <c r="C454" s="224" t="s">
        <v>214</v>
      </c>
      <c r="D454" s="223">
        <v>774</v>
      </c>
      <c r="E454" s="224" t="s">
        <v>217</v>
      </c>
      <c r="F454" s="223">
        <v>89</v>
      </c>
      <c r="G454" s="224" t="s">
        <v>218</v>
      </c>
      <c r="H454" s="181">
        <f t="shared" si="48"/>
        <v>22</v>
      </c>
      <c r="I454" s="62"/>
      <c r="J454" s="64">
        <f t="shared" si="49"/>
        <v>12384</v>
      </c>
      <c r="K454" s="64">
        <f t="shared" si="50"/>
        <v>4</v>
      </c>
      <c r="L454" s="64">
        <f t="shared" si="51"/>
        <v>15</v>
      </c>
      <c r="M454" s="62"/>
      <c r="N454" s="64">
        <f t="shared" si="52"/>
        <v>14172</v>
      </c>
      <c r="O454" s="64">
        <f t="shared" si="53"/>
        <v>2</v>
      </c>
      <c r="P454" s="64">
        <f t="shared" si="54"/>
        <v>16</v>
      </c>
      <c r="Q454" s="62"/>
      <c r="R454" s="64">
        <f t="shared" si="55"/>
        <v>1788</v>
      </c>
    </row>
    <row r="455" spans="1:18">
      <c r="A455" s="61">
        <v>466</v>
      </c>
      <c r="B455" s="223">
        <v>466774096</v>
      </c>
      <c r="C455" s="224" t="s">
        <v>214</v>
      </c>
      <c r="D455" s="223">
        <v>774</v>
      </c>
      <c r="E455" s="224" t="s">
        <v>217</v>
      </c>
      <c r="F455" s="223">
        <v>96</v>
      </c>
      <c r="G455" s="224" t="s">
        <v>216</v>
      </c>
      <c r="H455" s="181">
        <f t="shared" si="48"/>
        <v>8</v>
      </c>
      <c r="I455" s="62"/>
      <c r="J455" s="64">
        <f t="shared" si="49"/>
        <v>10938</v>
      </c>
      <c r="K455" s="64">
        <f t="shared" si="50"/>
        <v>0</v>
      </c>
      <c r="L455" s="64">
        <f t="shared" si="51"/>
        <v>3</v>
      </c>
      <c r="M455" s="62"/>
      <c r="N455" s="64">
        <f t="shared" si="52"/>
        <v>12558</v>
      </c>
      <c r="O455" s="64">
        <f t="shared" si="53"/>
        <v>0</v>
      </c>
      <c r="P455" s="64">
        <f t="shared" si="54"/>
        <v>5</v>
      </c>
      <c r="Q455" s="62"/>
      <c r="R455" s="64">
        <f t="shared" si="55"/>
        <v>1620</v>
      </c>
    </row>
    <row r="456" spans="1:18">
      <c r="A456" s="61">
        <v>466</v>
      </c>
      <c r="B456" s="223">
        <v>466774221</v>
      </c>
      <c r="C456" s="224" t="s">
        <v>214</v>
      </c>
      <c r="D456" s="223">
        <v>774</v>
      </c>
      <c r="E456" s="224" t="s">
        <v>217</v>
      </c>
      <c r="F456" s="223">
        <v>221</v>
      </c>
      <c r="G456" s="224" t="s">
        <v>219</v>
      </c>
      <c r="H456" s="181">
        <f t="shared" si="48"/>
        <v>30</v>
      </c>
      <c r="I456" s="62"/>
      <c r="J456" s="64">
        <f t="shared" si="49"/>
        <v>12350</v>
      </c>
      <c r="K456" s="64">
        <f t="shared" si="50"/>
        <v>3</v>
      </c>
      <c r="L456" s="64">
        <f t="shared" si="51"/>
        <v>18</v>
      </c>
      <c r="M456" s="62"/>
      <c r="N456" s="64">
        <f t="shared" si="52"/>
        <v>13264</v>
      </c>
      <c r="O456" s="64">
        <f t="shared" si="53"/>
        <v>0</v>
      </c>
      <c r="P456" s="64">
        <f t="shared" si="54"/>
        <v>19</v>
      </c>
      <c r="Q456" s="62"/>
      <c r="R456" s="64">
        <f t="shared" si="55"/>
        <v>914</v>
      </c>
    </row>
    <row r="457" spans="1:18">
      <c r="A457" s="61">
        <v>466</v>
      </c>
      <c r="B457" s="223">
        <v>466774296</v>
      </c>
      <c r="C457" s="224" t="s">
        <v>214</v>
      </c>
      <c r="D457" s="223">
        <v>774</v>
      </c>
      <c r="E457" s="224" t="s">
        <v>217</v>
      </c>
      <c r="F457" s="223">
        <v>296</v>
      </c>
      <c r="G457" s="224" t="s">
        <v>220</v>
      </c>
      <c r="H457" s="181">
        <f t="shared" si="48"/>
        <v>40</v>
      </c>
      <c r="I457" s="62"/>
      <c r="J457" s="64">
        <f t="shared" si="49"/>
        <v>11569</v>
      </c>
      <c r="K457" s="64">
        <f t="shared" si="50"/>
        <v>1</v>
      </c>
      <c r="L457" s="64">
        <f t="shared" si="51"/>
        <v>13</v>
      </c>
      <c r="M457" s="62"/>
      <c r="N457" s="64">
        <f t="shared" si="52"/>
        <v>12679</v>
      </c>
      <c r="O457" s="64">
        <f t="shared" si="53"/>
        <v>4</v>
      </c>
      <c r="P457" s="64">
        <f t="shared" si="54"/>
        <v>14</v>
      </c>
      <c r="Q457" s="62"/>
      <c r="R457" s="64">
        <f t="shared" si="55"/>
        <v>1110</v>
      </c>
    </row>
    <row r="458" spans="1:18">
      <c r="A458" s="61">
        <v>466</v>
      </c>
      <c r="B458" s="223">
        <v>466774774</v>
      </c>
      <c r="C458" s="224" t="s">
        <v>214</v>
      </c>
      <c r="D458" s="223">
        <v>774</v>
      </c>
      <c r="E458" s="224" t="s">
        <v>217</v>
      </c>
      <c r="F458" s="223">
        <v>774</v>
      </c>
      <c r="G458" s="224" t="s">
        <v>217</v>
      </c>
      <c r="H458" s="181">
        <f t="shared" ref="H458:H521" si="56">IFERROR(VLOOKUP(B458,rates23,7,FALSE),"--")</f>
        <v>44</v>
      </c>
      <c r="I458" s="62"/>
      <c r="J458" s="64">
        <f t="shared" ref="J458:J521" si="57">IFERROR(VLOOKUP($B458,rates22,9,FALSE),"--")</f>
        <v>11070</v>
      </c>
      <c r="K458" s="64">
        <f t="shared" ref="K458:K521" si="58">(IFERROR(VLOOKUP($B458,found22,12,FALSE),0)+
(IFERROR(VLOOKUP($B458,found22,13,FALSE),0)+
+(IFERROR(VLOOKUP($B458,found22,14,FALSE),0))))</f>
        <v>1</v>
      </c>
      <c r="L458" s="64">
        <f t="shared" ref="L458:L521" si="59">(IFERROR(VLOOKUP($B458,found22,15,FALSE),0))</f>
        <v>16</v>
      </c>
      <c r="M458" s="62"/>
      <c r="N458" s="64">
        <f t="shared" ref="N458:N521" si="60">IFERROR(VLOOKUP($B458,rates23,8,FALSE),"--")</f>
        <v>13522</v>
      </c>
      <c r="O458" s="64">
        <f t="shared" ref="O458:O521" si="61">(IFERROR(VLOOKUP($B458,found23,12,FALSE),0)+
+(IFERROR(VLOOKUP($B458,found23,13,FALSE),0)
+(IFERROR(VLOOKUP($B458,found23,14,FALSE),0))))</f>
        <v>0</v>
      </c>
      <c r="P458" s="64">
        <f t="shared" ref="P458:P521" si="62">(IFERROR(VLOOKUP($B458,found23,15,FALSE),0))</f>
        <v>23</v>
      </c>
      <c r="Q458" s="62"/>
      <c r="R458" s="64">
        <f t="shared" si="55"/>
        <v>2452</v>
      </c>
    </row>
    <row r="459" spans="1:18">
      <c r="A459" s="61">
        <v>469</v>
      </c>
      <c r="B459" s="223">
        <v>469035018</v>
      </c>
      <c r="C459" s="224" t="s">
        <v>221</v>
      </c>
      <c r="D459" s="223">
        <v>35</v>
      </c>
      <c r="E459" s="224" t="s">
        <v>12</v>
      </c>
      <c r="F459" s="223">
        <v>18</v>
      </c>
      <c r="G459" s="224" t="s">
        <v>169</v>
      </c>
      <c r="H459" s="181">
        <f t="shared" si="56"/>
        <v>2</v>
      </c>
      <c r="I459" s="62"/>
      <c r="J459" s="64">
        <f t="shared" si="57"/>
        <v>15998</v>
      </c>
      <c r="K459" s="64">
        <f t="shared" si="58"/>
        <v>0</v>
      </c>
      <c r="L459" s="64">
        <f t="shared" si="59"/>
        <v>2</v>
      </c>
      <c r="M459" s="62"/>
      <c r="N459" s="64">
        <f t="shared" si="60"/>
        <v>16851</v>
      </c>
      <c r="O459" s="64">
        <f t="shared" si="61"/>
        <v>0</v>
      </c>
      <c r="P459" s="64">
        <f t="shared" si="62"/>
        <v>2</v>
      </c>
      <c r="Q459" s="62"/>
      <c r="R459" s="64">
        <f t="shared" ref="R459:R522" si="63">IFERROR(N459-J459,"--")</f>
        <v>853</v>
      </c>
    </row>
    <row r="460" spans="1:18">
      <c r="A460" s="61">
        <v>469</v>
      </c>
      <c r="B460" s="223">
        <v>469035035</v>
      </c>
      <c r="C460" s="224" t="s">
        <v>221</v>
      </c>
      <c r="D460" s="223">
        <v>35</v>
      </c>
      <c r="E460" s="224" t="s">
        <v>12</v>
      </c>
      <c r="F460" s="223">
        <v>35</v>
      </c>
      <c r="G460" s="224" t="s">
        <v>12</v>
      </c>
      <c r="H460" s="181">
        <f t="shared" si="56"/>
        <v>1188</v>
      </c>
      <c r="I460" s="62"/>
      <c r="J460" s="64">
        <f t="shared" si="57"/>
        <v>15525</v>
      </c>
      <c r="K460" s="64">
        <f t="shared" si="58"/>
        <v>197</v>
      </c>
      <c r="L460" s="64">
        <f t="shared" si="59"/>
        <v>935</v>
      </c>
      <c r="M460" s="62"/>
      <c r="N460" s="64">
        <f t="shared" si="60"/>
        <v>17012</v>
      </c>
      <c r="O460" s="64">
        <f t="shared" si="61"/>
        <v>203</v>
      </c>
      <c r="P460" s="64">
        <f t="shared" si="62"/>
        <v>939</v>
      </c>
      <c r="Q460" s="62"/>
      <c r="R460" s="64">
        <f t="shared" si="63"/>
        <v>1487</v>
      </c>
    </row>
    <row r="461" spans="1:18">
      <c r="A461" s="61">
        <v>469</v>
      </c>
      <c r="B461" s="223">
        <v>469035044</v>
      </c>
      <c r="C461" s="224" t="s">
        <v>221</v>
      </c>
      <c r="D461" s="223">
        <v>35</v>
      </c>
      <c r="E461" s="224" t="s">
        <v>12</v>
      </c>
      <c r="F461" s="223">
        <v>44</v>
      </c>
      <c r="G461" s="224" t="s">
        <v>13</v>
      </c>
      <c r="H461" s="181">
        <f t="shared" si="56"/>
        <v>10</v>
      </c>
      <c r="I461" s="62"/>
      <c r="J461" s="64">
        <f t="shared" si="57"/>
        <v>17286</v>
      </c>
      <c r="K461" s="64">
        <f t="shared" si="58"/>
        <v>0</v>
      </c>
      <c r="L461" s="64">
        <f t="shared" si="59"/>
        <v>4</v>
      </c>
      <c r="M461" s="62"/>
      <c r="N461" s="64">
        <f t="shared" si="60"/>
        <v>16273</v>
      </c>
      <c r="O461" s="64">
        <f t="shared" si="61"/>
        <v>3</v>
      </c>
      <c r="P461" s="64">
        <f t="shared" si="62"/>
        <v>8</v>
      </c>
      <c r="Q461" s="62"/>
      <c r="R461" s="64">
        <f t="shared" si="63"/>
        <v>-1013</v>
      </c>
    </row>
    <row r="462" spans="1:18">
      <c r="A462" s="61">
        <v>469</v>
      </c>
      <c r="B462" s="223">
        <v>469035046</v>
      </c>
      <c r="C462" s="224" t="s">
        <v>221</v>
      </c>
      <c r="D462" s="223">
        <v>35</v>
      </c>
      <c r="E462" s="224" t="s">
        <v>12</v>
      </c>
      <c r="F462" s="223">
        <v>46</v>
      </c>
      <c r="G462" s="224" t="s">
        <v>93</v>
      </c>
      <c r="H462" s="181">
        <f t="shared" si="56"/>
        <v>1</v>
      </c>
      <c r="I462" s="62"/>
      <c r="J462" s="64" t="str">
        <f t="shared" si="57"/>
        <v>--</v>
      </c>
      <c r="K462" s="64">
        <f t="shared" si="58"/>
        <v>0</v>
      </c>
      <c r="L462" s="64">
        <f t="shared" si="59"/>
        <v>0</v>
      </c>
      <c r="M462" s="62"/>
      <c r="N462" s="64">
        <f t="shared" si="60"/>
        <v>12098.122153728487</v>
      </c>
      <c r="O462" s="64">
        <f t="shared" si="61"/>
        <v>0</v>
      </c>
      <c r="P462" s="64">
        <f t="shared" si="62"/>
        <v>0</v>
      </c>
      <c r="Q462" s="62"/>
      <c r="R462" s="64" t="str">
        <f t="shared" si="63"/>
        <v>--</v>
      </c>
    </row>
    <row r="463" spans="1:18">
      <c r="A463" s="61">
        <v>469</v>
      </c>
      <c r="B463" s="223">
        <v>469035049</v>
      </c>
      <c r="C463" s="224" t="s">
        <v>221</v>
      </c>
      <c r="D463" s="223">
        <v>35</v>
      </c>
      <c r="E463" s="224" t="s">
        <v>12</v>
      </c>
      <c r="F463" s="223">
        <v>49</v>
      </c>
      <c r="G463" s="224" t="s">
        <v>76</v>
      </c>
      <c r="H463" s="181">
        <f t="shared" si="56"/>
        <v>2</v>
      </c>
      <c r="I463" s="62"/>
      <c r="J463" s="64">
        <f t="shared" si="57"/>
        <v>14084.970244312848</v>
      </c>
      <c r="K463" s="64">
        <f t="shared" si="58"/>
        <v>0</v>
      </c>
      <c r="L463" s="64">
        <f t="shared" si="59"/>
        <v>0</v>
      </c>
      <c r="M463" s="62"/>
      <c r="N463" s="64">
        <f t="shared" si="60"/>
        <v>18177</v>
      </c>
      <c r="O463" s="64">
        <f t="shared" si="61"/>
        <v>0</v>
      </c>
      <c r="P463" s="64">
        <f t="shared" si="62"/>
        <v>1</v>
      </c>
      <c r="Q463" s="62"/>
      <c r="R463" s="64">
        <f t="shared" si="63"/>
        <v>4092.0297556871519</v>
      </c>
    </row>
    <row r="464" spans="1:18">
      <c r="A464" s="61">
        <v>469</v>
      </c>
      <c r="B464" s="223">
        <v>469035050</v>
      </c>
      <c r="C464" s="224" t="s">
        <v>221</v>
      </c>
      <c r="D464" s="223">
        <v>35</v>
      </c>
      <c r="E464" s="224" t="s">
        <v>12</v>
      </c>
      <c r="F464" s="223">
        <v>50</v>
      </c>
      <c r="G464" s="224" t="s">
        <v>94</v>
      </c>
      <c r="H464" s="181">
        <f t="shared" si="56"/>
        <v>2</v>
      </c>
      <c r="I464" s="62"/>
      <c r="J464" s="64">
        <f t="shared" si="57"/>
        <v>11568.768235992578</v>
      </c>
      <c r="K464" s="64">
        <f t="shared" si="58"/>
        <v>0</v>
      </c>
      <c r="L464" s="64">
        <f t="shared" si="59"/>
        <v>0</v>
      </c>
      <c r="M464" s="62"/>
      <c r="N464" s="64">
        <f t="shared" si="60"/>
        <v>15443</v>
      </c>
      <c r="O464" s="64">
        <f t="shared" si="61"/>
        <v>0</v>
      </c>
      <c r="P464" s="64">
        <f t="shared" si="62"/>
        <v>2</v>
      </c>
      <c r="Q464" s="62"/>
      <c r="R464" s="64">
        <f t="shared" si="63"/>
        <v>3874.2317640074216</v>
      </c>
    </row>
    <row r="465" spans="1:18">
      <c r="A465" s="61">
        <v>469</v>
      </c>
      <c r="B465" s="223">
        <v>469035073</v>
      </c>
      <c r="C465" s="224" t="s">
        <v>221</v>
      </c>
      <c r="D465" s="223">
        <v>35</v>
      </c>
      <c r="E465" s="224" t="s">
        <v>12</v>
      </c>
      <c r="F465" s="223">
        <v>73</v>
      </c>
      <c r="G465" s="224" t="s">
        <v>24</v>
      </c>
      <c r="H465" s="181">
        <f t="shared" si="56"/>
        <v>2</v>
      </c>
      <c r="I465" s="62"/>
      <c r="J465" s="64">
        <f t="shared" si="57"/>
        <v>14679</v>
      </c>
      <c r="K465" s="64">
        <f t="shared" si="58"/>
        <v>0</v>
      </c>
      <c r="L465" s="64">
        <f t="shared" si="59"/>
        <v>1</v>
      </c>
      <c r="M465" s="62"/>
      <c r="N465" s="64">
        <f t="shared" si="60"/>
        <v>16807</v>
      </c>
      <c r="O465" s="64">
        <f t="shared" si="61"/>
        <v>0</v>
      </c>
      <c r="P465" s="64">
        <f t="shared" si="62"/>
        <v>2</v>
      </c>
      <c r="Q465" s="62"/>
      <c r="R465" s="64">
        <f t="shared" si="63"/>
        <v>2128</v>
      </c>
    </row>
    <row r="466" spans="1:18">
      <c r="A466" s="61">
        <v>469</v>
      </c>
      <c r="B466" s="223">
        <v>469035093</v>
      </c>
      <c r="C466" s="224" t="s">
        <v>221</v>
      </c>
      <c r="D466" s="223">
        <v>35</v>
      </c>
      <c r="E466" s="224" t="s">
        <v>12</v>
      </c>
      <c r="F466" s="223">
        <v>93</v>
      </c>
      <c r="G466" s="224" t="s">
        <v>15</v>
      </c>
      <c r="H466" s="181">
        <f t="shared" si="56"/>
        <v>2</v>
      </c>
      <c r="I466" s="62"/>
      <c r="J466" s="64">
        <f t="shared" si="57"/>
        <v>16098.567388663556</v>
      </c>
      <c r="K466" s="64">
        <f t="shared" si="58"/>
        <v>0</v>
      </c>
      <c r="L466" s="64">
        <f t="shared" si="59"/>
        <v>0</v>
      </c>
      <c r="M466" s="62"/>
      <c r="N466" s="64">
        <f t="shared" si="60"/>
        <v>18081</v>
      </c>
      <c r="O466" s="64">
        <f t="shared" si="61"/>
        <v>0</v>
      </c>
      <c r="P466" s="64">
        <f t="shared" si="62"/>
        <v>2</v>
      </c>
      <c r="Q466" s="62"/>
      <c r="R466" s="64">
        <f t="shared" si="63"/>
        <v>1982.4326113364441</v>
      </c>
    </row>
    <row r="467" spans="1:18">
      <c r="A467" s="61">
        <v>469</v>
      </c>
      <c r="B467" s="223">
        <v>469035095</v>
      </c>
      <c r="C467" s="224" t="s">
        <v>221</v>
      </c>
      <c r="D467" s="223">
        <v>35</v>
      </c>
      <c r="E467" s="224" t="s">
        <v>12</v>
      </c>
      <c r="F467" s="223">
        <v>95</v>
      </c>
      <c r="G467" s="224" t="s">
        <v>288</v>
      </c>
      <c r="H467" s="181">
        <f t="shared" si="56"/>
        <v>2</v>
      </c>
      <c r="I467" s="62"/>
      <c r="J467" s="64">
        <f t="shared" si="57"/>
        <v>15088.768258785944</v>
      </c>
      <c r="K467" s="64">
        <f t="shared" si="58"/>
        <v>0</v>
      </c>
      <c r="L467" s="64">
        <f t="shared" si="59"/>
        <v>0</v>
      </c>
      <c r="M467" s="62"/>
      <c r="N467" s="64">
        <f t="shared" si="60"/>
        <v>17817</v>
      </c>
      <c r="O467" s="64">
        <f t="shared" si="61"/>
        <v>0</v>
      </c>
      <c r="P467" s="64">
        <f t="shared" si="62"/>
        <v>1</v>
      </c>
      <c r="Q467" s="62"/>
      <c r="R467" s="64">
        <f t="shared" si="63"/>
        <v>2728.2317412140565</v>
      </c>
    </row>
    <row r="468" spans="1:18">
      <c r="A468" s="61">
        <v>469</v>
      </c>
      <c r="B468" s="223">
        <v>469035133</v>
      </c>
      <c r="C468" s="224" t="s">
        <v>221</v>
      </c>
      <c r="D468" s="223">
        <v>35</v>
      </c>
      <c r="E468" s="224" t="s">
        <v>12</v>
      </c>
      <c r="F468" s="223">
        <v>133</v>
      </c>
      <c r="G468" s="224" t="s">
        <v>61</v>
      </c>
      <c r="H468" s="181">
        <f t="shared" si="56"/>
        <v>1</v>
      </c>
      <c r="I468" s="62"/>
      <c r="J468" s="64">
        <f t="shared" si="57"/>
        <v>13127.223686996198</v>
      </c>
      <c r="K468" s="64">
        <f t="shared" si="58"/>
        <v>0</v>
      </c>
      <c r="L468" s="64">
        <f t="shared" si="59"/>
        <v>0</v>
      </c>
      <c r="M468" s="62"/>
      <c r="N468" s="64">
        <f t="shared" si="60"/>
        <v>16453</v>
      </c>
      <c r="O468" s="64">
        <f t="shared" si="61"/>
        <v>0</v>
      </c>
      <c r="P468" s="64">
        <f t="shared" si="62"/>
        <v>1</v>
      </c>
      <c r="Q468" s="62"/>
      <c r="R468" s="64">
        <f t="shared" si="63"/>
        <v>3325.776313003802</v>
      </c>
    </row>
    <row r="469" spans="1:18">
      <c r="A469" s="61">
        <v>469</v>
      </c>
      <c r="B469" s="223">
        <v>469035176</v>
      </c>
      <c r="C469" s="224" t="s">
        <v>221</v>
      </c>
      <c r="D469" s="223">
        <v>35</v>
      </c>
      <c r="E469" s="224" t="s">
        <v>12</v>
      </c>
      <c r="F469" s="223">
        <v>176</v>
      </c>
      <c r="G469" s="224" t="s">
        <v>82</v>
      </c>
      <c r="H469" s="181">
        <f t="shared" si="56"/>
        <v>1</v>
      </c>
      <c r="I469" s="62"/>
      <c r="J469" s="64">
        <f t="shared" si="57"/>
        <v>13403.843683167193</v>
      </c>
      <c r="K469" s="64">
        <f t="shared" si="58"/>
        <v>0</v>
      </c>
      <c r="L469" s="64">
        <f t="shared" si="59"/>
        <v>0</v>
      </c>
      <c r="M469" s="62"/>
      <c r="N469" s="64">
        <f t="shared" si="60"/>
        <v>16568</v>
      </c>
      <c r="O469" s="64">
        <f t="shared" si="61"/>
        <v>0</v>
      </c>
      <c r="P469" s="64">
        <f t="shared" si="62"/>
        <v>1</v>
      </c>
      <c r="Q469" s="62"/>
      <c r="R469" s="64">
        <f t="shared" si="63"/>
        <v>3164.1563168328066</v>
      </c>
    </row>
    <row r="470" spans="1:18">
      <c r="A470" s="61">
        <v>469</v>
      </c>
      <c r="B470" s="223">
        <v>469035189</v>
      </c>
      <c r="C470" s="224" t="s">
        <v>221</v>
      </c>
      <c r="D470" s="223">
        <v>35</v>
      </c>
      <c r="E470" s="224" t="s">
        <v>12</v>
      </c>
      <c r="F470" s="223">
        <v>189</v>
      </c>
      <c r="G470" s="224" t="s">
        <v>25</v>
      </c>
      <c r="H470" s="181">
        <f t="shared" si="56"/>
        <v>3</v>
      </c>
      <c r="I470" s="62"/>
      <c r="J470" s="64">
        <f t="shared" si="57"/>
        <v>14521</v>
      </c>
      <c r="K470" s="64">
        <f t="shared" si="58"/>
        <v>0</v>
      </c>
      <c r="L470" s="64">
        <f t="shared" si="59"/>
        <v>1</v>
      </c>
      <c r="M470" s="62"/>
      <c r="N470" s="64">
        <f t="shared" si="60"/>
        <v>14502</v>
      </c>
      <c r="O470" s="64">
        <f t="shared" si="61"/>
        <v>1</v>
      </c>
      <c r="P470" s="64">
        <f t="shared" si="62"/>
        <v>2</v>
      </c>
      <c r="Q470" s="62"/>
      <c r="R470" s="64">
        <f t="shared" si="63"/>
        <v>-19</v>
      </c>
    </row>
    <row r="471" spans="1:18">
      <c r="A471" s="61">
        <v>469</v>
      </c>
      <c r="B471" s="223">
        <v>469035220</v>
      </c>
      <c r="C471" s="224" t="s">
        <v>221</v>
      </c>
      <c r="D471" s="223">
        <v>35</v>
      </c>
      <c r="E471" s="224" t="s">
        <v>12</v>
      </c>
      <c r="F471" s="223">
        <v>220</v>
      </c>
      <c r="G471" s="224" t="s">
        <v>27</v>
      </c>
      <c r="H471" s="181">
        <f t="shared" si="56"/>
        <v>3</v>
      </c>
      <c r="I471" s="62"/>
      <c r="J471" s="64">
        <f t="shared" si="57"/>
        <v>14646</v>
      </c>
      <c r="K471" s="64">
        <f t="shared" si="58"/>
        <v>0</v>
      </c>
      <c r="L471" s="64">
        <f t="shared" si="59"/>
        <v>1</v>
      </c>
      <c r="M471" s="62"/>
      <c r="N471" s="64">
        <f t="shared" si="60"/>
        <v>17431</v>
      </c>
      <c r="O471" s="64">
        <f t="shared" si="61"/>
        <v>1</v>
      </c>
      <c r="P471" s="64">
        <f t="shared" si="62"/>
        <v>2</v>
      </c>
      <c r="Q471" s="62"/>
      <c r="R471" s="64">
        <f t="shared" si="63"/>
        <v>2785</v>
      </c>
    </row>
    <row r="472" spans="1:18">
      <c r="A472" s="61">
        <v>469</v>
      </c>
      <c r="B472" s="223">
        <v>469035243</v>
      </c>
      <c r="C472" s="224" t="s">
        <v>221</v>
      </c>
      <c r="D472" s="223">
        <v>35</v>
      </c>
      <c r="E472" s="224" t="s">
        <v>12</v>
      </c>
      <c r="F472" s="223">
        <v>243</v>
      </c>
      <c r="G472" s="224" t="s">
        <v>84</v>
      </c>
      <c r="H472" s="181">
        <f t="shared" si="56"/>
        <v>5</v>
      </c>
      <c r="I472" s="62"/>
      <c r="J472" s="64">
        <f t="shared" si="57"/>
        <v>14498.641533609803</v>
      </c>
      <c r="K472" s="64">
        <f t="shared" si="58"/>
        <v>0</v>
      </c>
      <c r="L472" s="64">
        <f t="shared" si="59"/>
        <v>0</v>
      </c>
      <c r="M472" s="62"/>
      <c r="N472" s="64">
        <f t="shared" si="60"/>
        <v>15518.332806854127</v>
      </c>
      <c r="O472" s="64">
        <f t="shared" si="61"/>
        <v>0</v>
      </c>
      <c r="P472" s="64">
        <f t="shared" si="62"/>
        <v>0</v>
      </c>
      <c r="Q472" s="62"/>
      <c r="R472" s="64">
        <f t="shared" si="63"/>
        <v>1019.6912732443234</v>
      </c>
    </row>
    <row r="473" spans="1:18">
      <c r="A473" s="61">
        <v>469</v>
      </c>
      <c r="B473" s="223">
        <v>469035244</v>
      </c>
      <c r="C473" s="224" t="s">
        <v>221</v>
      </c>
      <c r="D473" s="223">
        <v>35</v>
      </c>
      <c r="E473" s="224" t="s">
        <v>12</v>
      </c>
      <c r="F473" s="223">
        <v>244</v>
      </c>
      <c r="G473" s="224" t="s">
        <v>28</v>
      </c>
      <c r="H473" s="181">
        <f t="shared" si="56"/>
        <v>9</v>
      </c>
      <c r="I473" s="62"/>
      <c r="J473" s="64">
        <f t="shared" si="57"/>
        <v>14187</v>
      </c>
      <c r="K473" s="64">
        <f t="shared" si="58"/>
        <v>0</v>
      </c>
      <c r="L473" s="64">
        <f t="shared" si="59"/>
        <v>5</v>
      </c>
      <c r="M473" s="62"/>
      <c r="N473" s="64">
        <f t="shared" si="60"/>
        <v>14028</v>
      </c>
      <c r="O473" s="64">
        <f t="shared" si="61"/>
        <v>0</v>
      </c>
      <c r="P473" s="64">
        <f t="shared" si="62"/>
        <v>4</v>
      </c>
      <c r="Q473" s="62"/>
      <c r="R473" s="64">
        <f t="shared" si="63"/>
        <v>-159</v>
      </c>
    </row>
    <row r="474" spans="1:18">
      <c r="A474" s="61">
        <v>469</v>
      </c>
      <c r="B474" s="223">
        <v>469035285</v>
      </c>
      <c r="C474" s="224" t="s">
        <v>221</v>
      </c>
      <c r="D474" s="223">
        <v>35</v>
      </c>
      <c r="E474" s="224" t="s">
        <v>12</v>
      </c>
      <c r="F474" s="223">
        <v>285</v>
      </c>
      <c r="G474" s="224" t="s">
        <v>29</v>
      </c>
      <c r="H474" s="181">
        <f t="shared" si="56"/>
        <v>4</v>
      </c>
      <c r="I474" s="62"/>
      <c r="J474" s="64">
        <f t="shared" si="57"/>
        <v>12691.419891937852</v>
      </c>
      <c r="K474" s="64">
        <f t="shared" si="58"/>
        <v>0</v>
      </c>
      <c r="L474" s="64">
        <f t="shared" si="59"/>
        <v>0</v>
      </c>
      <c r="M474" s="62"/>
      <c r="N474" s="64">
        <f t="shared" si="60"/>
        <v>10752</v>
      </c>
      <c r="O474" s="64">
        <f t="shared" si="61"/>
        <v>0</v>
      </c>
      <c r="P474" s="64">
        <f t="shared" si="62"/>
        <v>1</v>
      </c>
      <c r="Q474" s="62"/>
      <c r="R474" s="64">
        <f t="shared" si="63"/>
        <v>-1939.4198919378523</v>
      </c>
    </row>
    <row r="475" spans="1:18">
      <c r="A475" s="61">
        <v>469</v>
      </c>
      <c r="B475" s="223">
        <v>469035293</v>
      </c>
      <c r="C475" s="224" t="s">
        <v>221</v>
      </c>
      <c r="D475" s="223">
        <v>35</v>
      </c>
      <c r="E475" s="224" t="s">
        <v>12</v>
      </c>
      <c r="F475" s="223">
        <v>293</v>
      </c>
      <c r="G475" s="224" t="s">
        <v>177</v>
      </c>
      <c r="H475" s="181">
        <f t="shared" si="56"/>
        <v>3</v>
      </c>
      <c r="I475" s="62"/>
      <c r="J475" s="64">
        <f t="shared" si="57"/>
        <v>17350</v>
      </c>
      <c r="K475" s="64">
        <f t="shared" si="58"/>
        <v>0</v>
      </c>
      <c r="L475" s="64">
        <f t="shared" si="59"/>
        <v>1</v>
      </c>
      <c r="M475" s="62"/>
      <c r="N475" s="64">
        <f t="shared" si="60"/>
        <v>17897</v>
      </c>
      <c r="O475" s="64">
        <f t="shared" si="61"/>
        <v>1</v>
      </c>
      <c r="P475" s="64">
        <f t="shared" si="62"/>
        <v>3</v>
      </c>
      <c r="Q475" s="62"/>
      <c r="R475" s="64">
        <f t="shared" si="63"/>
        <v>547</v>
      </c>
    </row>
    <row r="476" spans="1:18">
      <c r="A476" s="61">
        <v>470</v>
      </c>
      <c r="B476" s="223">
        <v>470165009</v>
      </c>
      <c r="C476" s="224" t="s">
        <v>222</v>
      </c>
      <c r="D476" s="223">
        <v>165</v>
      </c>
      <c r="E476" s="224" t="s">
        <v>18</v>
      </c>
      <c r="F476" s="223">
        <v>9</v>
      </c>
      <c r="G476" s="224" t="s">
        <v>89</v>
      </c>
      <c r="H476" s="181">
        <f t="shared" si="56"/>
        <v>5</v>
      </c>
      <c r="I476" s="62"/>
      <c r="J476" s="64">
        <f t="shared" si="57"/>
        <v>9583</v>
      </c>
      <c r="K476" s="64">
        <f t="shared" si="58"/>
        <v>0</v>
      </c>
      <c r="L476" s="64">
        <f t="shared" si="59"/>
        <v>0</v>
      </c>
      <c r="M476" s="62"/>
      <c r="N476" s="64">
        <f t="shared" si="60"/>
        <v>14476</v>
      </c>
      <c r="O476" s="64">
        <f t="shared" si="61"/>
        <v>0</v>
      </c>
      <c r="P476" s="64">
        <f t="shared" si="62"/>
        <v>4</v>
      </c>
      <c r="Q476" s="62"/>
      <c r="R476" s="64">
        <f t="shared" si="63"/>
        <v>4893</v>
      </c>
    </row>
    <row r="477" spans="1:18">
      <c r="A477" s="61">
        <v>470</v>
      </c>
      <c r="B477" s="223">
        <v>470165010</v>
      </c>
      <c r="C477" s="224" t="s">
        <v>222</v>
      </c>
      <c r="D477" s="223">
        <v>165</v>
      </c>
      <c r="E477" s="224" t="s">
        <v>18</v>
      </c>
      <c r="F477" s="223">
        <v>10</v>
      </c>
      <c r="G477" s="224" t="s">
        <v>77</v>
      </c>
      <c r="H477" s="181">
        <f t="shared" si="56"/>
        <v>5</v>
      </c>
      <c r="I477" s="62"/>
      <c r="J477" s="64">
        <f t="shared" si="57"/>
        <v>9804</v>
      </c>
      <c r="K477" s="64">
        <f t="shared" si="58"/>
        <v>0</v>
      </c>
      <c r="L477" s="64">
        <f t="shared" si="59"/>
        <v>0</v>
      </c>
      <c r="M477" s="62"/>
      <c r="N477" s="64">
        <f t="shared" si="60"/>
        <v>14048</v>
      </c>
      <c r="O477" s="64">
        <f t="shared" si="61"/>
        <v>0</v>
      </c>
      <c r="P477" s="64">
        <f t="shared" si="62"/>
        <v>3</v>
      </c>
      <c r="Q477" s="62"/>
      <c r="R477" s="64">
        <f t="shared" si="63"/>
        <v>4244</v>
      </c>
    </row>
    <row r="478" spans="1:18">
      <c r="A478" s="61">
        <v>470</v>
      </c>
      <c r="B478" s="223">
        <v>470165031</v>
      </c>
      <c r="C478" s="224" t="s">
        <v>222</v>
      </c>
      <c r="D478" s="223">
        <v>165</v>
      </c>
      <c r="E478" s="224" t="s">
        <v>18</v>
      </c>
      <c r="F478" s="223">
        <v>31</v>
      </c>
      <c r="G478" s="224" t="s">
        <v>80</v>
      </c>
      <c r="H478" s="181">
        <f t="shared" si="56"/>
        <v>2</v>
      </c>
      <c r="I478" s="62"/>
      <c r="J478" s="64">
        <f t="shared" si="57"/>
        <v>9674</v>
      </c>
      <c r="K478" s="64">
        <f t="shared" si="58"/>
        <v>0</v>
      </c>
      <c r="L478" s="64">
        <f t="shared" si="59"/>
        <v>0</v>
      </c>
      <c r="M478" s="62"/>
      <c r="N478" s="64">
        <f t="shared" si="60"/>
        <v>10236</v>
      </c>
      <c r="O478" s="64">
        <f t="shared" si="61"/>
        <v>0</v>
      </c>
      <c r="P478" s="64">
        <f t="shared" si="62"/>
        <v>0</v>
      </c>
      <c r="Q478" s="62"/>
      <c r="R478" s="64">
        <f t="shared" si="63"/>
        <v>562</v>
      </c>
    </row>
    <row r="479" spans="1:18">
      <c r="A479" s="61">
        <v>470</v>
      </c>
      <c r="B479" s="223">
        <v>470165035</v>
      </c>
      <c r="C479" s="224" t="s">
        <v>222</v>
      </c>
      <c r="D479" s="223">
        <v>165</v>
      </c>
      <c r="E479" s="224" t="s">
        <v>18</v>
      </c>
      <c r="F479" s="223">
        <v>35</v>
      </c>
      <c r="G479" s="224" t="s">
        <v>12</v>
      </c>
      <c r="H479" s="181">
        <f t="shared" si="56"/>
        <v>4</v>
      </c>
      <c r="I479" s="62"/>
      <c r="J479" s="64">
        <f t="shared" si="57"/>
        <v>12500</v>
      </c>
      <c r="K479" s="64">
        <f t="shared" si="58"/>
        <v>0</v>
      </c>
      <c r="L479" s="64">
        <f t="shared" si="59"/>
        <v>2</v>
      </c>
      <c r="M479" s="62"/>
      <c r="N479" s="64">
        <f t="shared" si="60"/>
        <v>13995</v>
      </c>
      <c r="O479" s="64">
        <f t="shared" si="61"/>
        <v>0</v>
      </c>
      <c r="P479" s="64">
        <f t="shared" si="62"/>
        <v>2</v>
      </c>
      <c r="Q479" s="62"/>
      <c r="R479" s="64">
        <f t="shared" si="63"/>
        <v>1495</v>
      </c>
    </row>
    <row r="480" spans="1:18">
      <c r="A480" s="61">
        <v>470</v>
      </c>
      <c r="B480" s="223">
        <v>470165057</v>
      </c>
      <c r="C480" s="224" t="s">
        <v>222</v>
      </c>
      <c r="D480" s="223">
        <v>165</v>
      </c>
      <c r="E480" s="224" t="s">
        <v>18</v>
      </c>
      <c r="F480" s="223">
        <v>57</v>
      </c>
      <c r="G480" s="224" t="s">
        <v>14</v>
      </c>
      <c r="H480" s="181">
        <f t="shared" si="56"/>
        <v>4</v>
      </c>
      <c r="I480" s="62"/>
      <c r="J480" s="64">
        <f t="shared" si="57"/>
        <v>16078.110139055938</v>
      </c>
      <c r="K480" s="64">
        <f t="shared" si="58"/>
        <v>0</v>
      </c>
      <c r="L480" s="64">
        <f t="shared" si="59"/>
        <v>0</v>
      </c>
      <c r="M480" s="62"/>
      <c r="N480" s="64">
        <f t="shared" si="60"/>
        <v>15386</v>
      </c>
      <c r="O480" s="64">
        <f t="shared" si="61"/>
        <v>0</v>
      </c>
      <c r="P480" s="64">
        <f t="shared" si="62"/>
        <v>2</v>
      </c>
      <c r="Q480" s="62"/>
      <c r="R480" s="64">
        <f t="shared" si="63"/>
        <v>-692.11013905593791</v>
      </c>
    </row>
    <row r="481" spans="1:18">
      <c r="A481" s="61">
        <v>470</v>
      </c>
      <c r="B481" s="223">
        <v>470165071</v>
      </c>
      <c r="C481" s="224" t="s">
        <v>222</v>
      </c>
      <c r="D481" s="223">
        <v>165</v>
      </c>
      <c r="E481" s="224" t="s">
        <v>18</v>
      </c>
      <c r="F481" s="223">
        <v>71</v>
      </c>
      <c r="G481" s="224" t="s">
        <v>225</v>
      </c>
      <c r="H481" s="181">
        <f t="shared" si="56"/>
        <v>3</v>
      </c>
      <c r="I481" s="62"/>
      <c r="J481" s="64">
        <f t="shared" si="57"/>
        <v>10234</v>
      </c>
      <c r="K481" s="64">
        <f t="shared" si="58"/>
        <v>0</v>
      </c>
      <c r="L481" s="64">
        <f t="shared" si="59"/>
        <v>0</v>
      </c>
      <c r="M481" s="62"/>
      <c r="N481" s="64">
        <f t="shared" si="60"/>
        <v>10814</v>
      </c>
      <c r="O481" s="64">
        <f t="shared" si="61"/>
        <v>0</v>
      </c>
      <c r="P481" s="64">
        <f t="shared" si="62"/>
        <v>0</v>
      </c>
      <c r="Q481" s="62"/>
      <c r="R481" s="64">
        <f t="shared" si="63"/>
        <v>580</v>
      </c>
    </row>
    <row r="482" spans="1:18">
      <c r="A482" s="61">
        <v>470</v>
      </c>
      <c r="B482" s="223">
        <v>470165093</v>
      </c>
      <c r="C482" s="224" t="s">
        <v>222</v>
      </c>
      <c r="D482" s="223">
        <v>165</v>
      </c>
      <c r="E482" s="224" t="s">
        <v>18</v>
      </c>
      <c r="F482" s="223">
        <v>93</v>
      </c>
      <c r="G482" s="224" t="s">
        <v>15</v>
      </c>
      <c r="H482" s="181">
        <f t="shared" si="56"/>
        <v>246</v>
      </c>
      <c r="I482" s="62"/>
      <c r="J482" s="64">
        <f t="shared" si="57"/>
        <v>12107</v>
      </c>
      <c r="K482" s="64">
        <f t="shared" si="58"/>
        <v>1</v>
      </c>
      <c r="L482" s="64">
        <f t="shared" si="59"/>
        <v>54</v>
      </c>
      <c r="M482" s="62"/>
      <c r="N482" s="64">
        <f t="shared" si="60"/>
        <v>14400</v>
      </c>
      <c r="O482" s="64">
        <f t="shared" si="61"/>
        <v>10</v>
      </c>
      <c r="P482" s="64">
        <f t="shared" si="62"/>
        <v>113</v>
      </c>
      <c r="Q482" s="62"/>
      <c r="R482" s="64">
        <f t="shared" si="63"/>
        <v>2293</v>
      </c>
    </row>
    <row r="483" spans="1:18">
      <c r="A483" s="61">
        <v>470</v>
      </c>
      <c r="B483" s="223">
        <v>470165128</v>
      </c>
      <c r="C483" s="224" t="s">
        <v>222</v>
      </c>
      <c r="D483" s="223">
        <v>165</v>
      </c>
      <c r="E483" s="224" t="s">
        <v>18</v>
      </c>
      <c r="F483" s="223">
        <v>128</v>
      </c>
      <c r="G483" s="224" t="s">
        <v>128</v>
      </c>
      <c r="H483" s="181">
        <f t="shared" si="56"/>
        <v>4</v>
      </c>
      <c r="I483" s="62"/>
      <c r="J483" s="64">
        <f t="shared" si="57"/>
        <v>16696</v>
      </c>
      <c r="K483" s="64">
        <f t="shared" si="58"/>
        <v>0</v>
      </c>
      <c r="L483" s="64">
        <f t="shared" si="59"/>
        <v>1</v>
      </c>
      <c r="M483" s="62"/>
      <c r="N483" s="64">
        <f t="shared" si="60"/>
        <v>12119</v>
      </c>
      <c r="O483" s="64">
        <f t="shared" si="61"/>
        <v>0</v>
      </c>
      <c r="P483" s="64">
        <f t="shared" si="62"/>
        <v>1</v>
      </c>
      <c r="Q483" s="62"/>
      <c r="R483" s="64">
        <f t="shared" si="63"/>
        <v>-4577</v>
      </c>
    </row>
    <row r="484" spans="1:18">
      <c r="A484" s="61">
        <v>470</v>
      </c>
      <c r="B484" s="223">
        <v>470165149</v>
      </c>
      <c r="C484" s="224" t="s">
        <v>222</v>
      </c>
      <c r="D484" s="223">
        <v>165</v>
      </c>
      <c r="E484" s="224" t="s">
        <v>18</v>
      </c>
      <c r="F484" s="223">
        <v>149</v>
      </c>
      <c r="G484" s="224" t="s">
        <v>81</v>
      </c>
      <c r="H484" s="181">
        <f t="shared" si="56"/>
        <v>1</v>
      </c>
      <c r="I484" s="62"/>
      <c r="J484" s="64">
        <f t="shared" si="57"/>
        <v>17010</v>
      </c>
      <c r="K484" s="64">
        <f t="shared" si="58"/>
        <v>0</v>
      </c>
      <c r="L484" s="64">
        <f t="shared" si="59"/>
        <v>2</v>
      </c>
      <c r="M484" s="62"/>
      <c r="N484" s="64">
        <f t="shared" si="60"/>
        <v>11969</v>
      </c>
      <c r="O484" s="64">
        <f t="shared" si="61"/>
        <v>0</v>
      </c>
      <c r="P484" s="64">
        <f t="shared" si="62"/>
        <v>0</v>
      </c>
      <c r="Q484" s="62"/>
      <c r="R484" s="64">
        <f t="shared" si="63"/>
        <v>-5041</v>
      </c>
    </row>
    <row r="485" spans="1:18">
      <c r="A485" s="61">
        <v>470</v>
      </c>
      <c r="B485" s="223">
        <v>470165163</v>
      </c>
      <c r="C485" s="224" t="s">
        <v>222</v>
      </c>
      <c r="D485" s="223">
        <v>165</v>
      </c>
      <c r="E485" s="224" t="s">
        <v>18</v>
      </c>
      <c r="F485" s="223">
        <v>163</v>
      </c>
      <c r="G485" s="224" t="s">
        <v>17</v>
      </c>
      <c r="H485" s="181">
        <f t="shared" si="56"/>
        <v>34</v>
      </c>
      <c r="I485" s="62"/>
      <c r="J485" s="64">
        <f t="shared" si="57"/>
        <v>12894</v>
      </c>
      <c r="K485" s="64">
        <f t="shared" si="58"/>
        <v>0</v>
      </c>
      <c r="L485" s="64">
        <f t="shared" si="59"/>
        <v>17</v>
      </c>
      <c r="M485" s="62"/>
      <c r="N485" s="64">
        <f t="shared" si="60"/>
        <v>14564</v>
      </c>
      <c r="O485" s="64">
        <f t="shared" si="61"/>
        <v>0</v>
      </c>
      <c r="P485" s="64">
        <f t="shared" si="62"/>
        <v>19</v>
      </c>
      <c r="Q485" s="62"/>
      <c r="R485" s="64">
        <f t="shared" si="63"/>
        <v>1670</v>
      </c>
    </row>
    <row r="486" spans="1:18">
      <c r="A486" s="61">
        <v>470</v>
      </c>
      <c r="B486" s="223">
        <v>470165164</v>
      </c>
      <c r="C486" s="224" t="s">
        <v>222</v>
      </c>
      <c r="D486" s="223">
        <v>165</v>
      </c>
      <c r="E486" s="224" t="s">
        <v>18</v>
      </c>
      <c r="F486" s="223">
        <v>164</v>
      </c>
      <c r="G486" s="224" t="s">
        <v>99</v>
      </c>
      <c r="H486" s="181">
        <f t="shared" si="56"/>
        <v>6</v>
      </c>
      <c r="I486" s="62"/>
      <c r="J486" s="64">
        <f t="shared" si="57"/>
        <v>11697</v>
      </c>
      <c r="K486" s="64">
        <f t="shared" si="58"/>
        <v>0</v>
      </c>
      <c r="L486" s="64">
        <f t="shared" si="59"/>
        <v>2</v>
      </c>
      <c r="M486" s="62"/>
      <c r="N486" s="64">
        <f t="shared" si="60"/>
        <v>12604</v>
      </c>
      <c r="O486" s="64">
        <f t="shared" si="61"/>
        <v>0</v>
      </c>
      <c r="P486" s="64">
        <f t="shared" si="62"/>
        <v>3</v>
      </c>
      <c r="Q486" s="62"/>
      <c r="R486" s="64">
        <f t="shared" si="63"/>
        <v>907</v>
      </c>
    </row>
    <row r="487" spans="1:18">
      <c r="A487" s="61">
        <v>470</v>
      </c>
      <c r="B487" s="223">
        <v>470165165</v>
      </c>
      <c r="C487" s="224" t="s">
        <v>222</v>
      </c>
      <c r="D487" s="223">
        <v>165</v>
      </c>
      <c r="E487" s="224" t="s">
        <v>18</v>
      </c>
      <c r="F487" s="223">
        <v>165</v>
      </c>
      <c r="G487" s="224" t="s">
        <v>18</v>
      </c>
      <c r="H487" s="181">
        <f t="shared" si="56"/>
        <v>468</v>
      </c>
      <c r="I487" s="62"/>
      <c r="J487" s="64">
        <f t="shared" si="57"/>
        <v>12081</v>
      </c>
      <c r="K487" s="64">
        <f t="shared" si="58"/>
        <v>15</v>
      </c>
      <c r="L487" s="64">
        <f t="shared" si="59"/>
        <v>196</v>
      </c>
      <c r="M487" s="62"/>
      <c r="N487" s="64">
        <f t="shared" si="60"/>
        <v>13220</v>
      </c>
      <c r="O487" s="64">
        <f t="shared" si="61"/>
        <v>8</v>
      </c>
      <c r="P487" s="64">
        <f t="shared" si="62"/>
        <v>192</v>
      </c>
      <c r="Q487" s="62"/>
      <c r="R487" s="64">
        <f t="shared" si="63"/>
        <v>1139</v>
      </c>
    </row>
    <row r="488" spans="1:18">
      <c r="A488" s="61">
        <v>470</v>
      </c>
      <c r="B488" s="223">
        <v>470165176</v>
      </c>
      <c r="C488" s="224" t="s">
        <v>222</v>
      </c>
      <c r="D488" s="223">
        <v>165</v>
      </c>
      <c r="E488" s="224" t="s">
        <v>18</v>
      </c>
      <c r="F488" s="223">
        <v>176</v>
      </c>
      <c r="G488" s="224" t="s">
        <v>82</v>
      </c>
      <c r="H488" s="181">
        <f t="shared" si="56"/>
        <v>254</v>
      </c>
      <c r="I488" s="62"/>
      <c r="J488" s="64">
        <f t="shared" si="57"/>
        <v>11388</v>
      </c>
      <c r="K488" s="64">
        <f t="shared" si="58"/>
        <v>3</v>
      </c>
      <c r="L488" s="64">
        <f t="shared" si="59"/>
        <v>83</v>
      </c>
      <c r="M488" s="62"/>
      <c r="N488" s="64">
        <f t="shared" si="60"/>
        <v>12529</v>
      </c>
      <c r="O488" s="64">
        <f t="shared" si="61"/>
        <v>4</v>
      </c>
      <c r="P488" s="64">
        <f t="shared" si="62"/>
        <v>91</v>
      </c>
      <c r="Q488" s="62"/>
      <c r="R488" s="64">
        <f t="shared" si="63"/>
        <v>1141</v>
      </c>
    </row>
    <row r="489" spans="1:18">
      <c r="A489" s="61">
        <v>470</v>
      </c>
      <c r="B489" s="223">
        <v>470165178</v>
      </c>
      <c r="C489" s="224" t="s">
        <v>222</v>
      </c>
      <c r="D489" s="223">
        <v>165</v>
      </c>
      <c r="E489" s="224" t="s">
        <v>18</v>
      </c>
      <c r="F489" s="223">
        <v>178</v>
      </c>
      <c r="G489" s="224" t="s">
        <v>226</v>
      </c>
      <c r="H489" s="181">
        <f t="shared" si="56"/>
        <v>249</v>
      </c>
      <c r="I489" s="62"/>
      <c r="J489" s="64">
        <f t="shared" si="57"/>
        <v>10673</v>
      </c>
      <c r="K489" s="64">
        <f t="shared" si="58"/>
        <v>3</v>
      </c>
      <c r="L489" s="64">
        <f t="shared" si="59"/>
        <v>36</v>
      </c>
      <c r="M489" s="62"/>
      <c r="N489" s="64">
        <f t="shared" si="60"/>
        <v>11320</v>
      </c>
      <c r="O489" s="64">
        <f t="shared" si="61"/>
        <v>3</v>
      </c>
      <c r="P489" s="64">
        <f t="shared" si="62"/>
        <v>35</v>
      </c>
      <c r="Q489" s="62"/>
      <c r="R489" s="64">
        <f t="shared" si="63"/>
        <v>647</v>
      </c>
    </row>
    <row r="490" spans="1:18">
      <c r="A490" s="61">
        <v>470</v>
      </c>
      <c r="B490" s="223">
        <v>470165184</v>
      </c>
      <c r="C490" s="224" t="s">
        <v>222</v>
      </c>
      <c r="D490" s="223">
        <v>165</v>
      </c>
      <c r="E490" s="224" t="s">
        <v>18</v>
      </c>
      <c r="F490" s="223">
        <v>184</v>
      </c>
      <c r="G490" s="224" t="s">
        <v>435</v>
      </c>
      <c r="H490" s="181">
        <f t="shared" si="56"/>
        <v>1</v>
      </c>
      <c r="I490" s="62"/>
      <c r="J490" s="64">
        <f t="shared" si="57"/>
        <v>9734</v>
      </c>
      <c r="K490" s="64">
        <f t="shared" si="58"/>
        <v>0</v>
      </c>
      <c r="L490" s="64">
        <f t="shared" si="59"/>
        <v>0</v>
      </c>
      <c r="M490" s="62"/>
      <c r="N490" s="64">
        <f t="shared" si="60"/>
        <v>10424</v>
      </c>
      <c r="O490" s="64">
        <f t="shared" si="61"/>
        <v>0</v>
      </c>
      <c r="P490" s="64">
        <f t="shared" si="62"/>
        <v>0</v>
      </c>
      <c r="Q490" s="62"/>
      <c r="R490" s="64">
        <f t="shared" si="63"/>
        <v>690</v>
      </c>
    </row>
    <row r="491" spans="1:18">
      <c r="A491" s="61">
        <v>470</v>
      </c>
      <c r="B491" s="223">
        <v>470165229</v>
      </c>
      <c r="C491" s="224" t="s">
        <v>222</v>
      </c>
      <c r="D491" s="223">
        <v>165</v>
      </c>
      <c r="E491" s="224" t="s">
        <v>18</v>
      </c>
      <c r="F491" s="223">
        <v>229</v>
      </c>
      <c r="G491" s="224" t="s">
        <v>101</v>
      </c>
      <c r="H491" s="181">
        <f t="shared" si="56"/>
        <v>12</v>
      </c>
      <c r="I491" s="62"/>
      <c r="J491" s="64">
        <f t="shared" si="57"/>
        <v>10327</v>
      </c>
      <c r="K491" s="64">
        <f t="shared" si="58"/>
        <v>0</v>
      </c>
      <c r="L491" s="64">
        <f t="shared" si="59"/>
        <v>0</v>
      </c>
      <c r="M491" s="62"/>
      <c r="N491" s="64">
        <f t="shared" si="60"/>
        <v>11958</v>
      </c>
      <c r="O491" s="64">
        <f t="shared" si="61"/>
        <v>0</v>
      </c>
      <c r="P491" s="64">
        <f t="shared" si="62"/>
        <v>2</v>
      </c>
      <c r="Q491" s="62"/>
      <c r="R491" s="64">
        <f t="shared" si="63"/>
        <v>1631</v>
      </c>
    </row>
    <row r="492" spans="1:18">
      <c r="A492" s="61">
        <v>470</v>
      </c>
      <c r="B492" s="223">
        <v>470165246</v>
      </c>
      <c r="C492" s="224" t="s">
        <v>222</v>
      </c>
      <c r="D492" s="223">
        <v>165</v>
      </c>
      <c r="E492" s="224" t="s">
        <v>18</v>
      </c>
      <c r="F492" s="223">
        <v>246</v>
      </c>
      <c r="G492" s="224" t="s">
        <v>227</v>
      </c>
      <c r="H492" s="181">
        <f t="shared" si="56"/>
        <v>1</v>
      </c>
      <c r="I492" s="62"/>
      <c r="J492" s="64">
        <f t="shared" si="57"/>
        <v>10605</v>
      </c>
      <c r="K492" s="64">
        <f t="shared" si="58"/>
        <v>0</v>
      </c>
      <c r="L492" s="64">
        <f t="shared" si="59"/>
        <v>0</v>
      </c>
      <c r="M492" s="62"/>
      <c r="N492" s="64">
        <f t="shared" si="60"/>
        <v>10424</v>
      </c>
      <c r="O492" s="64">
        <f t="shared" si="61"/>
        <v>0</v>
      </c>
      <c r="P492" s="64">
        <f t="shared" si="62"/>
        <v>0</v>
      </c>
      <c r="Q492" s="62"/>
      <c r="R492" s="64">
        <f t="shared" si="63"/>
        <v>-181</v>
      </c>
    </row>
    <row r="493" spans="1:18">
      <c r="A493" s="61">
        <v>470</v>
      </c>
      <c r="B493" s="223">
        <v>470165248</v>
      </c>
      <c r="C493" s="224" t="s">
        <v>222</v>
      </c>
      <c r="D493" s="223">
        <v>165</v>
      </c>
      <c r="E493" s="224" t="s">
        <v>18</v>
      </c>
      <c r="F493" s="223">
        <v>248</v>
      </c>
      <c r="G493" s="224" t="s">
        <v>19</v>
      </c>
      <c r="H493" s="181">
        <f t="shared" si="56"/>
        <v>35</v>
      </c>
      <c r="I493" s="62"/>
      <c r="J493" s="64">
        <f t="shared" si="57"/>
        <v>12292</v>
      </c>
      <c r="K493" s="64">
        <f t="shared" si="58"/>
        <v>0</v>
      </c>
      <c r="L493" s="64">
        <f t="shared" si="59"/>
        <v>10</v>
      </c>
      <c r="M493" s="62"/>
      <c r="N493" s="64">
        <f t="shared" si="60"/>
        <v>14205</v>
      </c>
      <c r="O493" s="64">
        <f t="shared" si="61"/>
        <v>2</v>
      </c>
      <c r="P493" s="64">
        <f t="shared" si="62"/>
        <v>17</v>
      </c>
      <c r="Q493" s="62"/>
      <c r="R493" s="64">
        <f t="shared" si="63"/>
        <v>1913</v>
      </c>
    </row>
    <row r="494" spans="1:18">
      <c r="A494" s="61">
        <v>470</v>
      </c>
      <c r="B494" s="223">
        <v>470165262</v>
      </c>
      <c r="C494" s="224" t="s">
        <v>222</v>
      </c>
      <c r="D494" s="223">
        <v>165</v>
      </c>
      <c r="E494" s="224" t="s">
        <v>18</v>
      </c>
      <c r="F494" s="223">
        <v>262</v>
      </c>
      <c r="G494" s="224" t="s">
        <v>20</v>
      </c>
      <c r="H494" s="181">
        <f t="shared" si="56"/>
        <v>93</v>
      </c>
      <c r="I494" s="62"/>
      <c r="J494" s="64">
        <f t="shared" si="57"/>
        <v>11005</v>
      </c>
      <c r="K494" s="64">
        <f t="shared" si="58"/>
        <v>2</v>
      </c>
      <c r="L494" s="64">
        <f t="shared" si="59"/>
        <v>17</v>
      </c>
      <c r="M494" s="62"/>
      <c r="N494" s="64">
        <f t="shared" si="60"/>
        <v>12485</v>
      </c>
      <c r="O494" s="64">
        <f t="shared" si="61"/>
        <v>1</v>
      </c>
      <c r="P494" s="64">
        <f t="shared" si="62"/>
        <v>29</v>
      </c>
      <c r="Q494" s="62"/>
      <c r="R494" s="64">
        <f t="shared" si="63"/>
        <v>1480</v>
      </c>
    </row>
    <row r="495" spans="1:18">
      <c r="A495" s="61">
        <v>470</v>
      </c>
      <c r="B495" s="223">
        <v>470165274</v>
      </c>
      <c r="C495" s="224" t="s">
        <v>222</v>
      </c>
      <c r="D495" s="223">
        <v>165</v>
      </c>
      <c r="E495" s="224" t="s">
        <v>18</v>
      </c>
      <c r="F495" s="223">
        <v>274</v>
      </c>
      <c r="G495" s="224" t="s">
        <v>62</v>
      </c>
      <c r="H495" s="181">
        <f t="shared" si="56"/>
        <v>1</v>
      </c>
      <c r="I495" s="62"/>
      <c r="J495" s="64">
        <f t="shared" si="57"/>
        <v>10839</v>
      </c>
      <c r="K495" s="64">
        <f t="shared" si="58"/>
        <v>0</v>
      </c>
      <c r="L495" s="64">
        <f t="shared" si="59"/>
        <v>0</v>
      </c>
      <c r="M495" s="62"/>
      <c r="N495" s="64">
        <f t="shared" si="60"/>
        <v>10424</v>
      </c>
      <c r="O495" s="64">
        <f t="shared" si="61"/>
        <v>0</v>
      </c>
      <c r="P495" s="64">
        <f t="shared" si="62"/>
        <v>0</v>
      </c>
      <c r="Q495" s="62"/>
      <c r="R495" s="64">
        <f t="shared" si="63"/>
        <v>-415</v>
      </c>
    </row>
    <row r="496" spans="1:18">
      <c r="A496" s="61">
        <v>470</v>
      </c>
      <c r="B496" s="223">
        <v>470165284</v>
      </c>
      <c r="C496" s="224" t="s">
        <v>222</v>
      </c>
      <c r="D496" s="223">
        <v>165</v>
      </c>
      <c r="E496" s="224" t="s">
        <v>18</v>
      </c>
      <c r="F496" s="223">
        <v>284</v>
      </c>
      <c r="G496" s="224" t="s">
        <v>146</v>
      </c>
      <c r="H496" s="181">
        <f t="shared" si="56"/>
        <v>153</v>
      </c>
      <c r="I496" s="62"/>
      <c r="J496" s="64">
        <f t="shared" si="57"/>
        <v>10614</v>
      </c>
      <c r="K496" s="64">
        <f t="shared" si="58"/>
        <v>2</v>
      </c>
      <c r="L496" s="64">
        <f t="shared" si="59"/>
        <v>13</v>
      </c>
      <c r="M496" s="62"/>
      <c r="N496" s="64">
        <f t="shared" si="60"/>
        <v>11618</v>
      </c>
      <c r="O496" s="64">
        <f t="shared" si="61"/>
        <v>3</v>
      </c>
      <c r="P496" s="64">
        <f t="shared" si="62"/>
        <v>28</v>
      </c>
      <c r="Q496" s="62"/>
      <c r="R496" s="64">
        <f t="shared" si="63"/>
        <v>1004</v>
      </c>
    </row>
    <row r="497" spans="1:18">
      <c r="A497" s="61">
        <v>470</v>
      </c>
      <c r="B497" s="223">
        <v>470165305</v>
      </c>
      <c r="C497" s="224" t="s">
        <v>222</v>
      </c>
      <c r="D497" s="223">
        <v>165</v>
      </c>
      <c r="E497" s="224" t="s">
        <v>18</v>
      </c>
      <c r="F497" s="223">
        <v>305</v>
      </c>
      <c r="G497" s="224" t="s">
        <v>228</v>
      </c>
      <c r="H497" s="181">
        <f t="shared" si="56"/>
        <v>79</v>
      </c>
      <c r="I497" s="62"/>
      <c r="J497" s="64">
        <f t="shared" si="57"/>
        <v>10585</v>
      </c>
      <c r="K497" s="64">
        <f t="shared" si="58"/>
        <v>1</v>
      </c>
      <c r="L497" s="64">
        <f t="shared" si="59"/>
        <v>6</v>
      </c>
      <c r="M497" s="62"/>
      <c r="N497" s="64">
        <f t="shared" si="60"/>
        <v>11443</v>
      </c>
      <c r="O497" s="64">
        <f t="shared" si="61"/>
        <v>2</v>
      </c>
      <c r="P497" s="64">
        <f t="shared" si="62"/>
        <v>12</v>
      </c>
      <c r="Q497" s="62"/>
      <c r="R497" s="64">
        <f t="shared" si="63"/>
        <v>858</v>
      </c>
    </row>
    <row r="498" spans="1:18">
      <c r="A498" s="61">
        <v>470</v>
      </c>
      <c r="B498" s="223">
        <v>470165342</v>
      </c>
      <c r="C498" s="224" t="s">
        <v>222</v>
      </c>
      <c r="D498" s="223">
        <v>165</v>
      </c>
      <c r="E498" s="224" t="s">
        <v>18</v>
      </c>
      <c r="F498" s="223">
        <v>342</v>
      </c>
      <c r="G498" s="224" t="s">
        <v>229</v>
      </c>
      <c r="H498" s="181">
        <f t="shared" si="56"/>
        <v>3</v>
      </c>
      <c r="I498" s="62"/>
      <c r="J498" s="64">
        <f t="shared" si="57"/>
        <v>9674</v>
      </c>
      <c r="K498" s="64">
        <f t="shared" si="58"/>
        <v>0</v>
      </c>
      <c r="L498" s="64">
        <f t="shared" si="59"/>
        <v>0</v>
      </c>
      <c r="M498" s="62"/>
      <c r="N498" s="64">
        <f t="shared" si="60"/>
        <v>12899</v>
      </c>
      <c r="O498" s="64">
        <f t="shared" si="61"/>
        <v>0</v>
      </c>
      <c r="P498" s="64">
        <f t="shared" si="62"/>
        <v>1</v>
      </c>
      <c r="Q498" s="62"/>
      <c r="R498" s="64">
        <f t="shared" si="63"/>
        <v>3225</v>
      </c>
    </row>
    <row r="499" spans="1:18">
      <c r="A499" s="61">
        <v>470</v>
      </c>
      <c r="B499" s="223">
        <v>470165344</v>
      </c>
      <c r="C499" s="224" t="s">
        <v>222</v>
      </c>
      <c r="D499" s="223">
        <v>165</v>
      </c>
      <c r="E499" s="224" t="s">
        <v>18</v>
      </c>
      <c r="F499" s="223">
        <v>344</v>
      </c>
      <c r="G499" s="224" t="s">
        <v>85</v>
      </c>
      <c r="H499" s="181">
        <f t="shared" si="56"/>
        <v>3</v>
      </c>
      <c r="I499" s="62"/>
      <c r="J499" s="64">
        <f t="shared" si="57"/>
        <v>9493</v>
      </c>
      <c r="K499" s="64">
        <f t="shared" si="58"/>
        <v>0</v>
      </c>
      <c r="L499" s="64">
        <f t="shared" si="59"/>
        <v>0</v>
      </c>
      <c r="M499" s="62"/>
      <c r="N499" s="64">
        <f t="shared" si="60"/>
        <v>14646</v>
      </c>
      <c r="O499" s="64">
        <f t="shared" si="61"/>
        <v>0</v>
      </c>
      <c r="P499" s="64">
        <f t="shared" si="62"/>
        <v>2</v>
      </c>
      <c r="Q499" s="62"/>
      <c r="R499" s="64">
        <f t="shared" si="63"/>
        <v>5153</v>
      </c>
    </row>
    <row r="500" spans="1:18">
      <c r="A500" s="61">
        <v>470</v>
      </c>
      <c r="B500" s="223">
        <v>470165346</v>
      </c>
      <c r="C500" s="224" t="s">
        <v>222</v>
      </c>
      <c r="D500" s="223">
        <v>165</v>
      </c>
      <c r="E500" s="224" t="s">
        <v>18</v>
      </c>
      <c r="F500" s="223">
        <v>346</v>
      </c>
      <c r="G500" s="224" t="s">
        <v>22</v>
      </c>
      <c r="H500" s="181">
        <f t="shared" si="56"/>
        <v>1</v>
      </c>
      <c r="I500" s="62"/>
      <c r="J500" s="64">
        <f t="shared" si="57"/>
        <v>16886</v>
      </c>
      <c r="K500" s="64">
        <f t="shared" si="58"/>
        <v>1</v>
      </c>
      <c r="L500" s="64">
        <f t="shared" si="59"/>
        <v>1</v>
      </c>
      <c r="M500" s="62"/>
      <c r="N500" s="64">
        <f t="shared" si="60"/>
        <v>18506</v>
      </c>
      <c r="O500" s="64">
        <f t="shared" si="61"/>
        <v>1</v>
      </c>
      <c r="P500" s="64">
        <f t="shared" si="62"/>
        <v>1</v>
      </c>
      <c r="Q500" s="62"/>
      <c r="R500" s="64">
        <f t="shared" si="63"/>
        <v>1620</v>
      </c>
    </row>
    <row r="501" spans="1:18">
      <c r="A501" s="61">
        <v>470</v>
      </c>
      <c r="B501" s="223">
        <v>470165347</v>
      </c>
      <c r="C501" s="224" t="s">
        <v>222</v>
      </c>
      <c r="D501" s="223">
        <v>165</v>
      </c>
      <c r="E501" s="224" t="s">
        <v>18</v>
      </c>
      <c r="F501" s="223">
        <v>347</v>
      </c>
      <c r="G501" s="224" t="s">
        <v>86</v>
      </c>
      <c r="H501" s="181">
        <f t="shared" si="56"/>
        <v>9</v>
      </c>
      <c r="I501" s="62"/>
      <c r="J501" s="64">
        <f t="shared" si="57"/>
        <v>10964</v>
      </c>
      <c r="K501" s="64">
        <f t="shared" si="58"/>
        <v>0</v>
      </c>
      <c r="L501" s="64">
        <f t="shared" si="59"/>
        <v>2</v>
      </c>
      <c r="M501" s="62"/>
      <c r="N501" s="64">
        <f t="shared" si="60"/>
        <v>12485</v>
      </c>
      <c r="O501" s="64">
        <f t="shared" si="61"/>
        <v>0</v>
      </c>
      <c r="P501" s="64">
        <f t="shared" si="62"/>
        <v>3</v>
      </c>
      <c r="Q501" s="62"/>
      <c r="R501" s="64">
        <f t="shared" si="63"/>
        <v>1521</v>
      </c>
    </row>
    <row r="502" spans="1:18">
      <c r="A502" s="61">
        <v>470</v>
      </c>
      <c r="B502" s="223">
        <v>470165705</v>
      </c>
      <c r="C502" s="224" t="s">
        <v>222</v>
      </c>
      <c r="D502" s="223">
        <v>165</v>
      </c>
      <c r="E502" s="224" t="s">
        <v>18</v>
      </c>
      <c r="F502" s="223">
        <v>705</v>
      </c>
      <c r="G502" s="224" t="s">
        <v>350</v>
      </c>
      <c r="H502" s="181">
        <f t="shared" si="56"/>
        <v>2</v>
      </c>
      <c r="I502" s="62"/>
      <c r="J502" s="64">
        <f t="shared" si="57"/>
        <v>10735</v>
      </c>
      <c r="K502" s="64">
        <f t="shared" si="58"/>
        <v>0</v>
      </c>
      <c r="L502" s="64">
        <f t="shared" si="59"/>
        <v>0</v>
      </c>
      <c r="M502" s="62"/>
      <c r="N502" s="64">
        <f t="shared" si="60"/>
        <v>11008</v>
      </c>
      <c r="O502" s="64">
        <f t="shared" si="61"/>
        <v>0</v>
      </c>
      <c r="P502" s="64">
        <f t="shared" si="62"/>
        <v>0</v>
      </c>
      <c r="Q502" s="62"/>
      <c r="R502" s="64">
        <f t="shared" si="63"/>
        <v>273</v>
      </c>
    </row>
    <row r="503" spans="1:18">
      <c r="A503" s="61">
        <v>474</v>
      </c>
      <c r="B503" s="223">
        <v>474097057</v>
      </c>
      <c r="C503" s="224" t="s">
        <v>230</v>
      </c>
      <c r="D503" s="223">
        <v>97</v>
      </c>
      <c r="E503" s="224" t="s">
        <v>231</v>
      </c>
      <c r="F503" s="223">
        <v>57</v>
      </c>
      <c r="G503" s="224" t="s">
        <v>14</v>
      </c>
      <c r="H503" s="181">
        <f t="shared" si="56"/>
        <v>2</v>
      </c>
      <c r="I503" s="62"/>
      <c r="J503" s="64">
        <f t="shared" si="57"/>
        <v>14692</v>
      </c>
      <c r="K503" s="64">
        <f t="shared" si="58"/>
        <v>0</v>
      </c>
      <c r="L503" s="64">
        <f t="shared" si="59"/>
        <v>1</v>
      </c>
      <c r="M503" s="62"/>
      <c r="N503" s="64">
        <f t="shared" si="60"/>
        <v>16231</v>
      </c>
      <c r="O503" s="64">
        <f t="shared" si="61"/>
        <v>0</v>
      </c>
      <c r="P503" s="64">
        <f t="shared" si="62"/>
        <v>1</v>
      </c>
      <c r="Q503" s="62"/>
      <c r="R503" s="64">
        <f t="shared" si="63"/>
        <v>1539</v>
      </c>
    </row>
    <row r="504" spans="1:18">
      <c r="A504" s="61">
        <v>474</v>
      </c>
      <c r="B504" s="223">
        <v>474097064</v>
      </c>
      <c r="C504" s="224" t="s">
        <v>230</v>
      </c>
      <c r="D504" s="223">
        <v>97</v>
      </c>
      <c r="E504" s="224" t="s">
        <v>231</v>
      </c>
      <c r="F504" s="223">
        <v>64</v>
      </c>
      <c r="G504" s="224" t="s">
        <v>107</v>
      </c>
      <c r="H504" s="181">
        <f t="shared" si="56"/>
        <v>2</v>
      </c>
      <c r="I504" s="62"/>
      <c r="J504" s="64">
        <f t="shared" si="57"/>
        <v>9220</v>
      </c>
      <c r="K504" s="64">
        <f t="shared" si="58"/>
        <v>0</v>
      </c>
      <c r="L504" s="64">
        <f t="shared" si="59"/>
        <v>0</v>
      </c>
      <c r="M504" s="62"/>
      <c r="N504" s="64">
        <f t="shared" si="60"/>
        <v>11611</v>
      </c>
      <c r="O504" s="64">
        <f t="shared" si="61"/>
        <v>0</v>
      </c>
      <c r="P504" s="64">
        <f t="shared" si="62"/>
        <v>0</v>
      </c>
      <c r="Q504" s="62"/>
      <c r="R504" s="64">
        <f t="shared" si="63"/>
        <v>2391</v>
      </c>
    </row>
    <row r="505" spans="1:18">
      <c r="A505" s="61">
        <v>474</v>
      </c>
      <c r="B505" s="223">
        <v>474097097</v>
      </c>
      <c r="C505" s="224" t="s">
        <v>230</v>
      </c>
      <c r="D505" s="223">
        <v>97</v>
      </c>
      <c r="E505" s="224" t="s">
        <v>231</v>
      </c>
      <c r="F505" s="223">
        <v>97</v>
      </c>
      <c r="G505" s="224" t="s">
        <v>231</v>
      </c>
      <c r="H505" s="181">
        <f t="shared" si="56"/>
        <v>249</v>
      </c>
      <c r="I505" s="62"/>
      <c r="J505" s="64">
        <f t="shared" si="57"/>
        <v>13954</v>
      </c>
      <c r="K505" s="64">
        <f t="shared" si="58"/>
        <v>3</v>
      </c>
      <c r="L505" s="64">
        <f t="shared" si="59"/>
        <v>145</v>
      </c>
      <c r="M505" s="62"/>
      <c r="N505" s="64">
        <f t="shared" si="60"/>
        <v>14849</v>
      </c>
      <c r="O505" s="64">
        <f t="shared" si="61"/>
        <v>8</v>
      </c>
      <c r="P505" s="64">
        <f t="shared" si="62"/>
        <v>144</v>
      </c>
      <c r="Q505" s="62"/>
      <c r="R505" s="64">
        <f t="shared" si="63"/>
        <v>895</v>
      </c>
    </row>
    <row r="506" spans="1:18">
      <c r="A506" s="61">
        <v>474</v>
      </c>
      <c r="B506" s="223">
        <v>474097103</v>
      </c>
      <c r="C506" s="224" t="s">
        <v>230</v>
      </c>
      <c r="D506" s="223">
        <v>97</v>
      </c>
      <c r="E506" s="224" t="s">
        <v>231</v>
      </c>
      <c r="F506" s="223">
        <v>103</v>
      </c>
      <c r="G506" s="224" t="s">
        <v>232</v>
      </c>
      <c r="H506" s="181">
        <f t="shared" si="56"/>
        <v>20</v>
      </c>
      <c r="I506" s="62"/>
      <c r="J506" s="64">
        <f t="shared" si="57"/>
        <v>13130</v>
      </c>
      <c r="K506" s="64">
        <f t="shared" si="58"/>
        <v>0</v>
      </c>
      <c r="L506" s="64">
        <f t="shared" si="59"/>
        <v>11</v>
      </c>
      <c r="M506" s="62"/>
      <c r="N506" s="64">
        <f t="shared" si="60"/>
        <v>14439</v>
      </c>
      <c r="O506" s="64">
        <f t="shared" si="61"/>
        <v>0</v>
      </c>
      <c r="P506" s="64">
        <f t="shared" si="62"/>
        <v>9</v>
      </c>
      <c r="Q506" s="62"/>
      <c r="R506" s="64">
        <f t="shared" si="63"/>
        <v>1309</v>
      </c>
    </row>
    <row r="507" spans="1:18">
      <c r="A507" s="61">
        <v>474</v>
      </c>
      <c r="B507" s="223">
        <v>474097153</v>
      </c>
      <c r="C507" s="224" t="s">
        <v>230</v>
      </c>
      <c r="D507" s="223">
        <v>97</v>
      </c>
      <c r="E507" s="224" t="s">
        <v>231</v>
      </c>
      <c r="F507" s="223">
        <v>153</v>
      </c>
      <c r="G507" s="224" t="s">
        <v>112</v>
      </c>
      <c r="H507" s="181">
        <f t="shared" si="56"/>
        <v>41</v>
      </c>
      <c r="I507" s="62"/>
      <c r="J507" s="64">
        <f t="shared" si="57"/>
        <v>12051</v>
      </c>
      <c r="K507" s="64">
        <f t="shared" si="58"/>
        <v>0</v>
      </c>
      <c r="L507" s="64">
        <f t="shared" si="59"/>
        <v>12</v>
      </c>
      <c r="M507" s="62"/>
      <c r="N507" s="64">
        <f t="shared" si="60"/>
        <v>13830</v>
      </c>
      <c r="O507" s="64">
        <f t="shared" si="61"/>
        <v>0</v>
      </c>
      <c r="P507" s="64">
        <f t="shared" si="62"/>
        <v>19</v>
      </c>
      <c r="Q507" s="62"/>
      <c r="R507" s="64">
        <f t="shared" si="63"/>
        <v>1779</v>
      </c>
    </row>
    <row r="508" spans="1:18">
      <c r="A508" s="61">
        <v>474</v>
      </c>
      <c r="B508" s="223">
        <v>474097162</v>
      </c>
      <c r="C508" s="224" t="s">
        <v>230</v>
      </c>
      <c r="D508" s="223">
        <v>97</v>
      </c>
      <c r="E508" s="224" t="s">
        <v>231</v>
      </c>
      <c r="F508" s="223">
        <v>162</v>
      </c>
      <c r="G508" s="224" t="s">
        <v>233</v>
      </c>
      <c r="H508" s="181">
        <f t="shared" si="56"/>
        <v>17</v>
      </c>
      <c r="I508" s="62"/>
      <c r="J508" s="64">
        <f t="shared" si="57"/>
        <v>10678</v>
      </c>
      <c r="K508" s="64">
        <f t="shared" si="58"/>
        <v>0</v>
      </c>
      <c r="L508" s="64">
        <f t="shared" si="59"/>
        <v>2</v>
      </c>
      <c r="M508" s="62"/>
      <c r="N508" s="64">
        <f t="shared" si="60"/>
        <v>12523</v>
      </c>
      <c r="O508" s="64">
        <f t="shared" si="61"/>
        <v>0</v>
      </c>
      <c r="P508" s="64">
        <f t="shared" si="62"/>
        <v>5</v>
      </c>
      <c r="Q508" s="62"/>
      <c r="R508" s="64">
        <f t="shared" si="63"/>
        <v>1845</v>
      </c>
    </row>
    <row r="509" spans="1:18">
      <c r="A509" s="61">
        <v>474</v>
      </c>
      <c r="B509" s="223">
        <v>474097343</v>
      </c>
      <c r="C509" s="224" t="s">
        <v>230</v>
      </c>
      <c r="D509" s="223">
        <v>97</v>
      </c>
      <c r="E509" s="224" t="s">
        <v>231</v>
      </c>
      <c r="F509" s="223">
        <v>343</v>
      </c>
      <c r="G509" s="224" t="s">
        <v>234</v>
      </c>
      <c r="H509" s="181">
        <f t="shared" si="56"/>
        <v>13</v>
      </c>
      <c r="I509" s="62"/>
      <c r="J509" s="64">
        <f t="shared" si="57"/>
        <v>12183</v>
      </c>
      <c r="K509" s="64">
        <f t="shared" si="58"/>
        <v>0</v>
      </c>
      <c r="L509" s="64">
        <f t="shared" si="59"/>
        <v>8</v>
      </c>
      <c r="M509" s="62"/>
      <c r="N509" s="64">
        <f t="shared" si="60"/>
        <v>12303</v>
      </c>
      <c r="O509" s="64">
        <f t="shared" si="61"/>
        <v>0</v>
      </c>
      <c r="P509" s="64">
        <f t="shared" si="62"/>
        <v>4</v>
      </c>
      <c r="Q509" s="62"/>
      <c r="R509" s="64">
        <f t="shared" si="63"/>
        <v>120</v>
      </c>
    </row>
    <row r="510" spans="1:18">
      <c r="A510" s="61">
        <v>474</v>
      </c>
      <c r="B510" s="223">
        <v>474097610</v>
      </c>
      <c r="C510" s="224" t="s">
        <v>230</v>
      </c>
      <c r="D510" s="223">
        <v>97</v>
      </c>
      <c r="E510" s="224" t="s">
        <v>231</v>
      </c>
      <c r="F510" s="223">
        <v>610</v>
      </c>
      <c r="G510" s="224" t="s">
        <v>235</v>
      </c>
      <c r="H510" s="181">
        <f t="shared" si="56"/>
        <v>14</v>
      </c>
      <c r="I510" s="62"/>
      <c r="J510" s="64">
        <f t="shared" si="57"/>
        <v>12257</v>
      </c>
      <c r="K510" s="64">
        <f t="shared" si="58"/>
        <v>0</v>
      </c>
      <c r="L510" s="64">
        <f t="shared" si="59"/>
        <v>6</v>
      </c>
      <c r="M510" s="62"/>
      <c r="N510" s="64">
        <f t="shared" si="60"/>
        <v>11844</v>
      </c>
      <c r="O510" s="64">
        <f t="shared" si="61"/>
        <v>0</v>
      </c>
      <c r="P510" s="64">
        <f t="shared" si="62"/>
        <v>2</v>
      </c>
      <c r="Q510" s="62"/>
      <c r="R510" s="64">
        <f t="shared" si="63"/>
        <v>-413</v>
      </c>
    </row>
    <row r="511" spans="1:18">
      <c r="A511" s="61">
        <v>474</v>
      </c>
      <c r="B511" s="223">
        <v>474097615</v>
      </c>
      <c r="C511" s="224" t="s">
        <v>230</v>
      </c>
      <c r="D511" s="223">
        <v>97</v>
      </c>
      <c r="E511" s="224" t="s">
        <v>231</v>
      </c>
      <c r="F511" s="223">
        <v>615</v>
      </c>
      <c r="G511" s="224" t="s">
        <v>236</v>
      </c>
      <c r="H511" s="181">
        <f t="shared" si="56"/>
        <v>3</v>
      </c>
      <c r="I511" s="62"/>
      <c r="J511" s="64">
        <f t="shared" si="57"/>
        <v>12746</v>
      </c>
      <c r="K511" s="64">
        <f t="shared" si="58"/>
        <v>0</v>
      </c>
      <c r="L511" s="64">
        <f t="shared" si="59"/>
        <v>1</v>
      </c>
      <c r="M511" s="62"/>
      <c r="N511" s="64">
        <f t="shared" si="60"/>
        <v>14888</v>
      </c>
      <c r="O511" s="64">
        <f t="shared" si="61"/>
        <v>0</v>
      </c>
      <c r="P511" s="64">
        <f t="shared" si="62"/>
        <v>2</v>
      </c>
      <c r="Q511" s="62"/>
      <c r="R511" s="64">
        <f t="shared" si="63"/>
        <v>2142</v>
      </c>
    </row>
    <row r="512" spans="1:18">
      <c r="A512" s="61">
        <v>474</v>
      </c>
      <c r="B512" s="223">
        <v>474097616</v>
      </c>
      <c r="C512" s="224" t="s">
        <v>230</v>
      </c>
      <c r="D512" s="223">
        <v>97</v>
      </c>
      <c r="E512" s="224" t="s">
        <v>231</v>
      </c>
      <c r="F512" s="223">
        <v>616</v>
      </c>
      <c r="G512" s="224" t="s">
        <v>87</v>
      </c>
      <c r="H512" s="181">
        <f t="shared" si="56"/>
        <v>1</v>
      </c>
      <c r="I512" s="62"/>
      <c r="J512" s="64">
        <f t="shared" si="57"/>
        <v>10122</v>
      </c>
      <c r="K512" s="64">
        <f t="shared" si="58"/>
        <v>0</v>
      </c>
      <c r="L512" s="64">
        <f t="shared" si="59"/>
        <v>0</v>
      </c>
      <c r="M512" s="62"/>
      <c r="N512" s="64">
        <f t="shared" si="60"/>
        <v>16406</v>
      </c>
      <c r="O512" s="64">
        <f t="shared" si="61"/>
        <v>0</v>
      </c>
      <c r="P512" s="64">
        <f t="shared" si="62"/>
        <v>1</v>
      </c>
      <c r="Q512" s="62"/>
      <c r="R512" s="64">
        <f t="shared" si="63"/>
        <v>6284</v>
      </c>
    </row>
    <row r="513" spans="1:18">
      <c r="A513" s="61">
        <v>474</v>
      </c>
      <c r="B513" s="223">
        <v>474097620</v>
      </c>
      <c r="C513" s="224" t="s">
        <v>230</v>
      </c>
      <c r="D513" s="223">
        <v>97</v>
      </c>
      <c r="E513" s="224" t="s">
        <v>231</v>
      </c>
      <c r="F513" s="223">
        <v>620</v>
      </c>
      <c r="G513" s="224" t="s">
        <v>121</v>
      </c>
      <c r="H513" s="181">
        <f t="shared" si="56"/>
        <v>4</v>
      </c>
      <c r="I513" s="62"/>
      <c r="J513" s="64">
        <f t="shared" si="57"/>
        <v>10948.730655066533</v>
      </c>
      <c r="K513" s="64">
        <f t="shared" si="58"/>
        <v>0</v>
      </c>
      <c r="L513" s="64">
        <f t="shared" si="59"/>
        <v>0</v>
      </c>
      <c r="M513" s="62"/>
      <c r="N513" s="64">
        <f t="shared" si="60"/>
        <v>14056</v>
      </c>
      <c r="O513" s="64">
        <f t="shared" si="61"/>
        <v>0</v>
      </c>
      <c r="P513" s="64">
        <f t="shared" si="62"/>
        <v>1</v>
      </c>
      <c r="Q513" s="62"/>
      <c r="R513" s="64">
        <f t="shared" si="63"/>
        <v>3107.2693449334674</v>
      </c>
    </row>
    <row r="514" spans="1:18">
      <c r="A514" s="61">
        <v>474</v>
      </c>
      <c r="B514" s="223">
        <v>474097673</v>
      </c>
      <c r="C514" s="224" t="s">
        <v>230</v>
      </c>
      <c r="D514" s="223">
        <v>97</v>
      </c>
      <c r="E514" s="224" t="s">
        <v>231</v>
      </c>
      <c r="F514" s="223">
        <v>673</v>
      </c>
      <c r="G514" s="224" t="s">
        <v>143</v>
      </c>
      <c r="H514" s="181">
        <f t="shared" si="56"/>
        <v>1</v>
      </c>
      <c r="I514" s="62"/>
      <c r="J514" s="64">
        <f t="shared" si="57"/>
        <v>9220</v>
      </c>
      <c r="K514" s="64">
        <f t="shared" si="58"/>
        <v>0</v>
      </c>
      <c r="L514" s="64">
        <f t="shared" si="59"/>
        <v>0</v>
      </c>
      <c r="M514" s="62"/>
      <c r="N514" s="64">
        <f t="shared" si="60"/>
        <v>9754</v>
      </c>
      <c r="O514" s="64">
        <f t="shared" si="61"/>
        <v>0</v>
      </c>
      <c r="P514" s="64">
        <f t="shared" si="62"/>
        <v>0</v>
      </c>
      <c r="Q514" s="62"/>
      <c r="R514" s="64">
        <f t="shared" si="63"/>
        <v>534</v>
      </c>
    </row>
    <row r="515" spans="1:18">
      <c r="A515" s="61">
        <v>474</v>
      </c>
      <c r="B515" s="223">
        <v>474097720</v>
      </c>
      <c r="C515" s="224" t="s">
        <v>230</v>
      </c>
      <c r="D515" s="223">
        <v>97</v>
      </c>
      <c r="E515" s="224" t="s">
        <v>231</v>
      </c>
      <c r="F515" s="223">
        <v>720</v>
      </c>
      <c r="G515" s="224" t="s">
        <v>237</v>
      </c>
      <c r="H515" s="181">
        <f t="shared" si="56"/>
        <v>10</v>
      </c>
      <c r="I515" s="62"/>
      <c r="J515" s="64">
        <f t="shared" si="57"/>
        <v>12798</v>
      </c>
      <c r="K515" s="64">
        <f t="shared" si="58"/>
        <v>0</v>
      </c>
      <c r="L515" s="64">
        <f t="shared" si="59"/>
        <v>6</v>
      </c>
      <c r="M515" s="62"/>
      <c r="N515" s="64">
        <f t="shared" si="60"/>
        <v>13741</v>
      </c>
      <c r="O515" s="64">
        <f t="shared" si="61"/>
        <v>0</v>
      </c>
      <c r="P515" s="64">
        <f t="shared" si="62"/>
        <v>5</v>
      </c>
      <c r="Q515" s="62"/>
      <c r="R515" s="64">
        <f t="shared" si="63"/>
        <v>943</v>
      </c>
    </row>
    <row r="516" spans="1:18">
      <c r="A516" s="61">
        <v>474</v>
      </c>
      <c r="B516" s="223">
        <v>474097735</v>
      </c>
      <c r="C516" s="224" t="s">
        <v>230</v>
      </c>
      <c r="D516" s="223">
        <v>97</v>
      </c>
      <c r="E516" s="224" t="s">
        <v>231</v>
      </c>
      <c r="F516" s="223">
        <v>735</v>
      </c>
      <c r="G516" s="224" t="s">
        <v>125</v>
      </c>
      <c r="H516" s="181">
        <f t="shared" si="56"/>
        <v>14</v>
      </c>
      <c r="I516" s="62"/>
      <c r="J516" s="64">
        <f t="shared" si="57"/>
        <v>12755</v>
      </c>
      <c r="K516" s="64">
        <f t="shared" si="58"/>
        <v>0</v>
      </c>
      <c r="L516" s="64">
        <f t="shared" si="59"/>
        <v>6</v>
      </c>
      <c r="M516" s="62"/>
      <c r="N516" s="64">
        <f t="shared" si="60"/>
        <v>13396</v>
      </c>
      <c r="O516" s="64">
        <f t="shared" si="61"/>
        <v>0</v>
      </c>
      <c r="P516" s="64">
        <f t="shared" si="62"/>
        <v>6</v>
      </c>
      <c r="Q516" s="62"/>
      <c r="R516" s="64">
        <f t="shared" si="63"/>
        <v>641</v>
      </c>
    </row>
    <row r="517" spans="1:18">
      <c r="A517" s="61">
        <v>474</v>
      </c>
      <c r="B517" s="223">
        <v>474097753</v>
      </c>
      <c r="C517" s="224" t="s">
        <v>230</v>
      </c>
      <c r="D517" s="223">
        <v>97</v>
      </c>
      <c r="E517" s="224" t="s">
        <v>231</v>
      </c>
      <c r="F517" s="223">
        <v>753</v>
      </c>
      <c r="G517" s="224" t="s">
        <v>238</v>
      </c>
      <c r="H517" s="181">
        <f t="shared" si="56"/>
        <v>2</v>
      </c>
      <c r="I517" s="62"/>
      <c r="J517" s="64">
        <f t="shared" si="57"/>
        <v>10302</v>
      </c>
      <c r="K517" s="64">
        <f t="shared" si="58"/>
        <v>0</v>
      </c>
      <c r="L517" s="64">
        <f t="shared" si="59"/>
        <v>0</v>
      </c>
      <c r="M517" s="62"/>
      <c r="N517" s="64">
        <f t="shared" si="60"/>
        <v>11611</v>
      </c>
      <c r="O517" s="64">
        <f t="shared" si="61"/>
        <v>0</v>
      </c>
      <c r="P517" s="64">
        <f t="shared" si="62"/>
        <v>0</v>
      </c>
      <c r="Q517" s="62"/>
      <c r="R517" s="64">
        <f t="shared" si="63"/>
        <v>1309</v>
      </c>
    </row>
    <row r="518" spans="1:18">
      <c r="A518" s="61">
        <v>474</v>
      </c>
      <c r="B518" s="223">
        <v>474097775</v>
      </c>
      <c r="C518" s="224" t="s">
        <v>230</v>
      </c>
      <c r="D518" s="223">
        <v>97</v>
      </c>
      <c r="E518" s="224" t="s">
        <v>231</v>
      </c>
      <c r="F518" s="223">
        <v>775</v>
      </c>
      <c r="G518" s="224" t="s">
        <v>126</v>
      </c>
      <c r="H518" s="181">
        <f t="shared" si="56"/>
        <v>2</v>
      </c>
      <c r="I518" s="62"/>
      <c r="J518" s="64">
        <f t="shared" si="57"/>
        <v>9671</v>
      </c>
      <c r="K518" s="64">
        <f t="shared" si="58"/>
        <v>0</v>
      </c>
      <c r="L518" s="64">
        <f t="shared" si="59"/>
        <v>0</v>
      </c>
      <c r="M518" s="62"/>
      <c r="N518" s="64">
        <f t="shared" si="60"/>
        <v>14984</v>
      </c>
      <c r="O518" s="64">
        <f t="shared" si="61"/>
        <v>0</v>
      </c>
      <c r="P518" s="64">
        <f t="shared" si="62"/>
        <v>2</v>
      </c>
      <c r="Q518" s="62"/>
      <c r="R518" s="64">
        <f t="shared" si="63"/>
        <v>5313</v>
      </c>
    </row>
    <row r="519" spans="1:18">
      <c r="A519" s="61">
        <v>478</v>
      </c>
      <c r="B519" s="223">
        <v>478352056</v>
      </c>
      <c r="C519" s="224" t="s">
        <v>240</v>
      </c>
      <c r="D519" s="223">
        <v>352</v>
      </c>
      <c r="E519" s="224" t="s">
        <v>241</v>
      </c>
      <c r="F519" s="223">
        <v>56</v>
      </c>
      <c r="G519" s="224" t="s">
        <v>139</v>
      </c>
      <c r="H519" s="181">
        <f t="shared" si="56"/>
        <v>1</v>
      </c>
      <c r="I519" s="62"/>
      <c r="J519" s="64">
        <f t="shared" si="57"/>
        <v>10969.50478410008</v>
      </c>
      <c r="K519" s="64">
        <f t="shared" si="58"/>
        <v>0</v>
      </c>
      <c r="L519" s="64">
        <f t="shared" si="59"/>
        <v>0</v>
      </c>
      <c r="M519" s="62"/>
      <c r="N519" s="64">
        <f t="shared" si="60"/>
        <v>14056</v>
      </c>
      <c r="O519" s="64">
        <f t="shared" si="61"/>
        <v>0</v>
      </c>
      <c r="P519" s="64">
        <f t="shared" si="62"/>
        <v>1</v>
      </c>
      <c r="Q519" s="62"/>
      <c r="R519" s="64">
        <f t="shared" si="63"/>
        <v>3086.4952158999204</v>
      </c>
    </row>
    <row r="520" spans="1:18">
      <c r="A520" s="61">
        <v>478</v>
      </c>
      <c r="B520" s="223">
        <v>478352064</v>
      </c>
      <c r="C520" s="224" t="s">
        <v>240</v>
      </c>
      <c r="D520" s="223">
        <v>352</v>
      </c>
      <c r="E520" s="224" t="s">
        <v>241</v>
      </c>
      <c r="F520" s="223">
        <v>64</v>
      </c>
      <c r="G520" s="224" t="s">
        <v>107</v>
      </c>
      <c r="H520" s="181">
        <f t="shared" si="56"/>
        <v>1</v>
      </c>
      <c r="I520" s="62"/>
      <c r="J520" s="64">
        <f t="shared" si="57"/>
        <v>11023</v>
      </c>
      <c r="K520" s="64">
        <f t="shared" si="58"/>
        <v>0</v>
      </c>
      <c r="L520" s="64">
        <f t="shared" si="59"/>
        <v>0</v>
      </c>
      <c r="M520" s="62"/>
      <c r="N520" s="64">
        <f t="shared" si="60"/>
        <v>13604</v>
      </c>
      <c r="O520" s="64">
        <f t="shared" si="61"/>
        <v>0</v>
      </c>
      <c r="P520" s="64">
        <f t="shared" si="62"/>
        <v>1</v>
      </c>
      <c r="Q520" s="62"/>
      <c r="R520" s="64">
        <f t="shared" si="63"/>
        <v>2581</v>
      </c>
    </row>
    <row r="521" spans="1:18">
      <c r="A521" s="61">
        <v>478</v>
      </c>
      <c r="B521" s="223">
        <v>478352067</v>
      </c>
      <c r="C521" s="224" t="s">
        <v>240</v>
      </c>
      <c r="D521" s="223">
        <v>352</v>
      </c>
      <c r="E521" s="224" t="s">
        <v>241</v>
      </c>
      <c r="F521" s="223">
        <v>67</v>
      </c>
      <c r="G521" s="224" t="s">
        <v>242</v>
      </c>
      <c r="H521" s="181">
        <f t="shared" si="56"/>
        <v>2</v>
      </c>
      <c r="I521" s="62"/>
      <c r="J521" s="64">
        <f t="shared" si="57"/>
        <v>9220</v>
      </c>
      <c r="K521" s="64">
        <f t="shared" si="58"/>
        <v>0</v>
      </c>
      <c r="L521" s="64">
        <f t="shared" si="59"/>
        <v>0</v>
      </c>
      <c r="M521" s="62"/>
      <c r="N521" s="64">
        <f t="shared" si="60"/>
        <v>9754</v>
      </c>
      <c r="O521" s="64">
        <f t="shared" si="61"/>
        <v>0</v>
      </c>
      <c r="P521" s="64">
        <f t="shared" si="62"/>
        <v>0</v>
      </c>
      <c r="Q521" s="62"/>
      <c r="R521" s="64">
        <f t="shared" si="63"/>
        <v>534</v>
      </c>
    </row>
    <row r="522" spans="1:18">
      <c r="A522" s="61">
        <v>478</v>
      </c>
      <c r="B522" s="223">
        <v>478352097</v>
      </c>
      <c r="C522" s="224" t="s">
        <v>240</v>
      </c>
      <c r="D522" s="223">
        <v>352</v>
      </c>
      <c r="E522" s="224" t="s">
        <v>241</v>
      </c>
      <c r="F522" s="223">
        <v>97</v>
      </c>
      <c r="G522" s="224" t="s">
        <v>231</v>
      </c>
      <c r="H522" s="181">
        <f t="shared" ref="H522:H585" si="64">IFERROR(VLOOKUP(B522,rates23,7,FALSE),"--")</f>
        <v>8</v>
      </c>
      <c r="I522" s="62"/>
      <c r="J522" s="64">
        <f t="shared" ref="J522:J585" si="65">IFERROR(VLOOKUP($B522,rates22,9,FALSE),"--")</f>
        <v>13378</v>
      </c>
      <c r="K522" s="64">
        <f t="shared" ref="K522:K585" si="66">(IFERROR(VLOOKUP($B522,found22,12,FALSE),0)+
(IFERROR(VLOOKUP($B522,found22,13,FALSE),0)+
+(IFERROR(VLOOKUP($B522,found22,14,FALSE),0))))</f>
        <v>0</v>
      </c>
      <c r="L522" s="64">
        <f t="shared" ref="L522:L585" si="67">(IFERROR(VLOOKUP($B522,found22,15,FALSE),0))</f>
        <v>5</v>
      </c>
      <c r="M522" s="62"/>
      <c r="N522" s="64">
        <f t="shared" ref="N522:N585" si="68">IFERROR(VLOOKUP($B522,rates23,8,FALSE),"--")</f>
        <v>12717</v>
      </c>
      <c r="O522" s="64">
        <f t="shared" ref="O522:O585" si="69">(IFERROR(VLOOKUP($B522,found23,12,FALSE),0)+
+(IFERROR(VLOOKUP($B522,found23,13,FALSE),0)
+(IFERROR(VLOOKUP($B522,found23,14,FALSE),0))))</f>
        <v>0</v>
      </c>
      <c r="P522" s="64">
        <f t="shared" ref="P522:P585" si="70">(IFERROR(VLOOKUP($B522,found23,15,FALSE),0))</f>
        <v>3</v>
      </c>
      <c r="Q522" s="62"/>
      <c r="R522" s="64">
        <f t="shared" si="63"/>
        <v>-661</v>
      </c>
    </row>
    <row r="523" spans="1:18">
      <c r="A523" s="61">
        <v>478</v>
      </c>
      <c r="B523" s="223">
        <v>478352125</v>
      </c>
      <c r="C523" s="224" t="s">
        <v>240</v>
      </c>
      <c r="D523" s="223">
        <v>352</v>
      </c>
      <c r="E523" s="224" t="s">
        <v>241</v>
      </c>
      <c r="F523" s="223">
        <v>125</v>
      </c>
      <c r="G523" s="224" t="s">
        <v>110</v>
      </c>
      <c r="H523" s="181">
        <f t="shared" si="64"/>
        <v>29</v>
      </c>
      <c r="I523" s="62"/>
      <c r="J523" s="64">
        <f t="shared" si="65"/>
        <v>10772</v>
      </c>
      <c r="K523" s="64">
        <f t="shared" si="66"/>
        <v>0</v>
      </c>
      <c r="L523" s="64">
        <f t="shared" si="67"/>
        <v>3</v>
      </c>
      <c r="M523" s="62"/>
      <c r="N523" s="64">
        <f t="shared" si="68"/>
        <v>11473</v>
      </c>
      <c r="O523" s="64">
        <f t="shared" si="69"/>
        <v>0</v>
      </c>
      <c r="P523" s="64">
        <f t="shared" si="70"/>
        <v>5</v>
      </c>
      <c r="Q523" s="62"/>
      <c r="R523" s="64">
        <f t="shared" ref="R523:R586" si="71">IFERROR(N523-J523,"--")</f>
        <v>701</v>
      </c>
    </row>
    <row r="524" spans="1:18">
      <c r="A524" s="61">
        <v>478</v>
      </c>
      <c r="B524" s="223">
        <v>478352141</v>
      </c>
      <c r="C524" s="224" t="s">
        <v>240</v>
      </c>
      <c r="D524" s="223">
        <v>352</v>
      </c>
      <c r="E524" s="224" t="s">
        <v>241</v>
      </c>
      <c r="F524" s="223">
        <v>141</v>
      </c>
      <c r="G524" s="224" t="s">
        <v>111</v>
      </c>
      <c r="H524" s="181">
        <f t="shared" si="64"/>
        <v>6</v>
      </c>
      <c r="I524" s="62"/>
      <c r="J524" s="64">
        <f t="shared" si="65"/>
        <v>9941</v>
      </c>
      <c r="K524" s="64">
        <f t="shared" si="66"/>
        <v>0</v>
      </c>
      <c r="L524" s="64">
        <f t="shared" si="67"/>
        <v>0</v>
      </c>
      <c r="M524" s="62"/>
      <c r="N524" s="64">
        <f t="shared" si="68"/>
        <v>11240</v>
      </c>
      <c r="O524" s="64">
        <f t="shared" si="69"/>
        <v>0</v>
      </c>
      <c r="P524" s="64">
        <f t="shared" si="70"/>
        <v>0</v>
      </c>
      <c r="Q524" s="62"/>
      <c r="R524" s="64">
        <f t="shared" si="71"/>
        <v>1299</v>
      </c>
    </row>
    <row r="525" spans="1:18">
      <c r="A525" s="61">
        <v>478</v>
      </c>
      <c r="B525" s="223">
        <v>478352153</v>
      </c>
      <c r="C525" s="224" t="s">
        <v>240</v>
      </c>
      <c r="D525" s="223">
        <v>352</v>
      </c>
      <c r="E525" s="224" t="s">
        <v>241</v>
      </c>
      <c r="F525" s="223">
        <v>153</v>
      </c>
      <c r="G525" s="224" t="s">
        <v>112</v>
      </c>
      <c r="H525" s="181">
        <f t="shared" si="64"/>
        <v>43</v>
      </c>
      <c r="I525" s="62"/>
      <c r="J525" s="64">
        <f t="shared" si="65"/>
        <v>11083</v>
      </c>
      <c r="K525" s="64">
        <f t="shared" si="66"/>
        <v>0</v>
      </c>
      <c r="L525" s="64">
        <f t="shared" si="67"/>
        <v>6</v>
      </c>
      <c r="M525" s="62"/>
      <c r="N525" s="64">
        <f t="shared" si="68"/>
        <v>12078</v>
      </c>
      <c r="O525" s="64">
        <f t="shared" si="69"/>
        <v>0</v>
      </c>
      <c r="P525" s="64">
        <f t="shared" si="70"/>
        <v>9</v>
      </c>
      <c r="Q525" s="62"/>
      <c r="R525" s="64">
        <f t="shared" si="71"/>
        <v>995</v>
      </c>
    </row>
    <row r="526" spans="1:18">
      <c r="A526" s="61">
        <v>478</v>
      </c>
      <c r="B526" s="223">
        <v>478352158</v>
      </c>
      <c r="C526" s="224" t="s">
        <v>240</v>
      </c>
      <c r="D526" s="223">
        <v>352</v>
      </c>
      <c r="E526" s="224" t="s">
        <v>241</v>
      </c>
      <c r="F526" s="223">
        <v>158</v>
      </c>
      <c r="G526" s="224" t="s">
        <v>113</v>
      </c>
      <c r="H526" s="181">
        <f t="shared" si="64"/>
        <v>54</v>
      </c>
      <c r="I526" s="62"/>
      <c r="J526" s="64">
        <f t="shared" si="65"/>
        <v>10962</v>
      </c>
      <c r="K526" s="64">
        <f t="shared" si="66"/>
        <v>0</v>
      </c>
      <c r="L526" s="64">
        <f t="shared" si="67"/>
        <v>8</v>
      </c>
      <c r="M526" s="62"/>
      <c r="N526" s="64">
        <f t="shared" si="68"/>
        <v>11865</v>
      </c>
      <c r="O526" s="64">
        <f t="shared" si="69"/>
        <v>0</v>
      </c>
      <c r="P526" s="64">
        <f t="shared" si="70"/>
        <v>11</v>
      </c>
      <c r="Q526" s="62"/>
      <c r="R526" s="64">
        <f t="shared" si="71"/>
        <v>903</v>
      </c>
    </row>
    <row r="527" spans="1:18">
      <c r="A527" s="61">
        <v>478</v>
      </c>
      <c r="B527" s="223">
        <v>478352160</v>
      </c>
      <c r="C527" s="224" t="s">
        <v>240</v>
      </c>
      <c r="D527" s="223">
        <v>352</v>
      </c>
      <c r="E527" s="224" t="s">
        <v>241</v>
      </c>
      <c r="F527" s="223">
        <v>160</v>
      </c>
      <c r="G527" s="224" t="s">
        <v>140</v>
      </c>
      <c r="H527" s="181">
        <f t="shared" si="64"/>
        <v>1</v>
      </c>
      <c r="I527" s="62"/>
      <c r="J527" s="64" t="str">
        <f t="shared" si="65"/>
        <v>--</v>
      </c>
      <c r="K527" s="64">
        <f t="shared" si="66"/>
        <v>0</v>
      </c>
      <c r="L527" s="64">
        <f t="shared" si="67"/>
        <v>0</v>
      </c>
      <c r="M527" s="62"/>
      <c r="N527" s="64">
        <f t="shared" si="68"/>
        <v>16013.193512137581</v>
      </c>
      <c r="O527" s="64">
        <f t="shared" si="69"/>
        <v>0</v>
      </c>
      <c r="P527" s="64">
        <f t="shared" si="70"/>
        <v>0</v>
      </c>
      <c r="Q527" s="62"/>
      <c r="R527" s="64" t="str">
        <f t="shared" si="71"/>
        <v>--</v>
      </c>
    </row>
    <row r="528" spans="1:18">
      <c r="A528" s="61">
        <v>478</v>
      </c>
      <c r="B528" s="223">
        <v>478352162</v>
      </c>
      <c r="C528" s="224" t="s">
        <v>240</v>
      </c>
      <c r="D528" s="223">
        <v>352</v>
      </c>
      <c r="E528" s="224" t="s">
        <v>241</v>
      </c>
      <c r="F528" s="223">
        <v>162</v>
      </c>
      <c r="G528" s="224" t="s">
        <v>233</v>
      </c>
      <c r="H528" s="181">
        <f t="shared" si="64"/>
        <v>12</v>
      </c>
      <c r="I528" s="62"/>
      <c r="J528" s="64">
        <f t="shared" si="65"/>
        <v>10150</v>
      </c>
      <c r="K528" s="64">
        <f t="shared" si="66"/>
        <v>0</v>
      </c>
      <c r="L528" s="64">
        <f t="shared" si="67"/>
        <v>1</v>
      </c>
      <c r="M528" s="62"/>
      <c r="N528" s="64">
        <f t="shared" si="68"/>
        <v>11360</v>
      </c>
      <c r="O528" s="64">
        <f t="shared" si="69"/>
        <v>0</v>
      </c>
      <c r="P528" s="64">
        <f t="shared" si="70"/>
        <v>1</v>
      </c>
      <c r="Q528" s="62"/>
      <c r="R528" s="64">
        <f t="shared" si="71"/>
        <v>1210</v>
      </c>
    </row>
    <row r="529" spans="1:18">
      <c r="A529" s="61">
        <v>478</v>
      </c>
      <c r="B529" s="223">
        <v>478352170</v>
      </c>
      <c r="C529" s="224" t="s">
        <v>240</v>
      </c>
      <c r="D529" s="223">
        <v>352</v>
      </c>
      <c r="E529" s="224" t="s">
        <v>241</v>
      </c>
      <c r="F529" s="223">
        <v>170</v>
      </c>
      <c r="G529" s="224" t="s">
        <v>67</v>
      </c>
      <c r="H529" s="181">
        <f t="shared" si="64"/>
        <v>4</v>
      </c>
      <c r="I529" s="62"/>
      <c r="J529" s="64">
        <f t="shared" si="65"/>
        <v>13209.911833378144</v>
      </c>
      <c r="K529" s="64">
        <f t="shared" si="66"/>
        <v>0</v>
      </c>
      <c r="L529" s="64">
        <f t="shared" si="67"/>
        <v>0</v>
      </c>
      <c r="M529" s="62"/>
      <c r="N529" s="64">
        <f t="shared" si="68"/>
        <v>10373</v>
      </c>
      <c r="O529" s="64">
        <f t="shared" si="69"/>
        <v>0</v>
      </c>
      <c r="P529" s="64">
        <f t="shared" si="70"/>
        <v>0</v>
      </c>
      <c r="Q529" s="62"/>
      <c r="R529" s="64">
        <f t="shared" si="71"/>
        <v>-2836.9118333781444</v>
      </c>
    </row>
    <row r="530" spans="1:18">
      <c r="A530" s="61">
        <v>478</v>
      </c>
      <c r="B530" s="223">
        <v>478352174</v>
      </c>
      <c r="C530" s="224" t="s">
        <v>240</v>
      </c>
      <c r="D530" s="223">
        <v>352</v>
      </c>
      <c r="E530" s="224" t="s">
        <v>241</v>
      </c>
      <c r="F530" s="223">
        <v>174</v>
      </c>
      <c r="G530" s="224" t="s">
        <v>114</v>
      </c>
      <c r="H530" s="181">
        <f t="shared" si="64"/>
        <v>11</v>
      </c>
      <c r="I530" s="62"/>
      <c r="J530" s="64">
        <f t="shared" si="65"/>
        <v>10843</v>
      </c>
      <c r="K530" s="64">
        <f t="shared" si="66"/>
        <v>0</v>
      </c>
      <c r="L530" s="64">
        <f t="shared" si="67"/>
        <v>0</v>
      </c>
      <c r="M530" s="62"/>
      <c r="N530" s="64">
        <f t="shared" si="68"/>
        <v>11276</v>
      </c>
      <c r="O530" s="64">
        <f t="shared" si="69"/>
        <v>0</v>
      </c>
      <c r="P530" s="64">
        <f t="shared" si="70"/>
        <v>1</v>
      </c>
      <c r="Q530" s="62"/>
      <c r="R530" s="64">
        <f t="shared" si="71"/>
        <v>433</v>
      </c>
    </row>
    <row r="531" spans="1:18">
      <c r="A531" s="61">
        <v>478</v>
      </c>
      <c r="B531" s="223">
        <v>478352288</v>
      </c>
      <c r="C531" s="224" t="s">
        <v>240</v>
      </c>
      <c r="D531" s="223">
        <v>352</v>
      </c>
      <c r="E531" s="224" t="s">
        <v>241</v>
      </c>
      <c r="F531" s="223">
        <v>288</v>
      </c>
      <c r="G531" s="224" t="s">
        <v>70</v>
      </c>
      <c r="H531" s="181">
        <f t="shared" si="64"/>
        <v>2</v>
      </c>
      <c r="I531" s="62"/>
      <c r="J531" s="64">
        <f t="shared" si="65"/>
        <v>9220</v>
      </c>
      <c r="K531" s="64">
        <f t="shared" si="66"/>
        <v>0</v>
      </c>
      <c r="L531" s="64">
        <f t="shared" si="67"/>
        <v>0</v>
      </c>
      <c r="M531" s="62"/>
      <c r="N531" s="64">
        <f t="shared" si="68"/>
        <v>9754</v>
      </c>
      <c r="O531" s="64">
        <f t="shared" si="69"/>
        <v>0</v>
      </c>
      <c r="P531" s="64">
        <f t="shared" si="70"/>
        <v>0</v>
      </c>
      <c r="Q531" s="62"/>
      <c r="R531" s="64">
        <f t="shared" si="71"/>
        <v>534</v>
      </c>
    </row>
    <row r="532" spans="1:18">
      <c r="A532" s="61">
        <v>478</v>
      </c>
      <c r="B532" s="223">
        <v>478352321</v>
      </c>
      <c r="C532" s="224" t="s">
        <v>240</v>
      </c>
      <c r="D532" s="223">
        <v>352</v>
      </c>
      <c r="E532" s="224" t="s">
        <v>241</v>
      </c>
      <c r="F532" s="223">
        <v>321</v>
      </c>
      <c r="G532" s="224" t="s">
        <v>118</v>
      </c>
      <c r="H532" s="181">
        <f t="shared" si="64"/>
        <v>1</v>
      </c>
      <c r="I532" s="62"/>
      <c r="J532" s="64">
        <f t="shared" si="65"/>
        <v>11044.380300968334</v>
      </c>
      <c r="K532" s="64">
        <f t="shared" si="66"/>
        <v>0</v>
      </c>
      <c r="L532" s="64">
        <f t="shared" si="67"/>
        <v>0</v>
      </c>
      <c r="M532" s="62"/>
      <c r="N532" s="64">
        <f t="shared" si="68"/>
        <v>9754</v>
      </c>
      <c r="O532" s="64">
        <f t="shared" si="69"/>
        <v>0</v>
      </c>
      <c r="P532" s="64">
        <f t="shared" si="70"/>
        <v>0</v>
      </c>
      <c r="Q532" s="62"/>
      <c r="R532" s="64">
        <f t="shared" si="71"/>
        <v>-1290.3803009683343</v>
      </c>
    </row>
    <row r="533" spans="1:18">
      <c r="A533" s="61">
        <v>478</v>
      </c>
      <c r="B533" s="223">
        <v>478352322</v>
      </c>
      <c r="C533" s="224" t="s">
        <v>240</v>
      </c>
      <c r="D533" s="223">
        <v>352</v>
      </c>
      <c r="E533" s="224" t="s">
        <v>241</v>
      </c>
      <c r="F533" s="223">
        <v>322</v>
      </c>
      <c r="G533" s="224" t="s">
        <v>119</v>
      </c>
      <c r="H533" s="181">
        <f t="shared" si="64"/>
        <v>2</v>
      </c>
      <c r="I533" s="62"/>
      <c r="J533" s="64">
        <f t="shared" si="65"/>
        <v>9220</v>
      </c>
      <c r="K533" s="64">
        <f t="shared" si="66"/>
        <v>0</v>
      </c>
      <c r="L533" s="64">
        <f t="shared" si="67"/>
        <v>0</v>
      </c>
      <c r="M533" s="62"/>
      <c r="N533" s="64">
        <f t="shared" si="68"/>
        <v>12800.013696969698</v>
      </c>
      <c r="O533" s="64">
        <f t="shared" si="69"/>
        <v>0</v>
      </c>
      <c r="P533" s="64">
        <f t="shared" si="70"/>
        <v>0</v>
      </c>
      <c r="Q533" s="62"/>
      <c r="R533" s="64">
        <f t="shared" si="71"/>
        <v>3580.0136969696978</v>
      </c>
    </row>
    <row r="534" spans="1:18">
      <c r="A534" s="61">
        <v>478</v>
      </c>
      <c r="B534" s="223">
        <v>478352326</v>
      </c>
      <c r="C534" s="224" t="s">
        <v>240</v>
      </c>
      <c r="D534" s="223">
        <v>352</v>
      </c>
      <c r="E534" s="224" t="s">
        <v>241</v>
      </c>
      <c r="F534" s="223">
        <v>326</v>
      </c>
      <c r="G534" s="224" t="s">
        <v>120</v>
      </c>
      <c r="H534" s="181">
        <f t="shared" si="64"/>
        <v>3</v>
      </c>
      <c r="I534" s="62"/>
      <c r="J534" s="64">
        <f t="shared" si="65"/>
        <v>10122</v>
      </c>
      <c r="K534" s="64">
        <f t="shared" si="66"/>
        <v>0</v>
      </c>
      <c r="L534" s="64">
        <f t="shared" si="67"/>
        <v>0</v>
      </c>
      <c r="M534" s="62"/>
      <c r="N534" s="64">
        <f t="shared" si="68"/>
        <v>11611</v>
      </c>
      <c r="O534" s="64">
        <f t="shared" si="69"/>
        <v>0</v>
      </c>
      <c r="P534" s="64">
        <f t="shared" si="70"/>
        <v>0</v>
      </c>
      <c r="Q534" s="62"/>
      <c r="R534" s="64">
        <f t="shared" si="71"/>
        <v>1489</v>
      </c>
    </row>
    <row r="535" spans="1:18">
      <c r="A535" s="61">
        <v>478</v>
      </c>
      <c r="B535" s="223">
        <v>478352348</v>
      </c>
      <c r="C535" s="224" t="s">
        <v>240</v>
      </c>
      <c r="D535" s="223">
        <v>352</v>
      </c>
      <c r="E535" s="224" t="s">
        <v>241</v>
      </c>
      <c r="F535" s="223">
        <v>348</v>
      </c>
      <c r="G535" s="224" t="s">
        <v>104</v>
      </c>
      <c r="H535" s="181">
        <f t="shared" si="64"/>
        <v>10</v>
      </c>
      <c r="I535" s="62"/>
      <c r="J535" s="64">
        <f t="shared" si="65"/>
        <v>12396</v>
      </c>
      <c r="K535" s="64">
        <f t="shared" si="66"/>
        <v>0</v>
      </c>
      <c r="L535" s="64">
        <f t="shared" si="67"/>
        <v>3</v>
      </c>
      <c r="M535" s="62"/>
      <c r="N535" s="64">
        <f t="shared" si="68"/>
        <v>13252</v>
      </c>
      <c r="O535" s="64">
        <f t="shared" si="69"/>
        <v>0</v>
      </c>
      <c r="P535" s="64">
        <f t="shared" si="70"/>
        <v>3</v>
      </c>
      <c r="Q535" s="62"/>
      <c r="R535" s="64">
        <f t="shared" si="71"/>
        <v>856</v>
      </c>
    </row>
    <row r="536" spans="1:18">
      <c r="A536" s="61">
        <v>478</v>
      </c>
      <c r="B536" s="223">
        <v>478352352</v>
      </c>
      <c r="C536" s="224" t="s">
        <v>240</v>
      </c>
      <c r="D536" s="223">
        <v>352</v>
      </c>
      <c r="E536" s="224" t="s">
        <v>241</v>
      </c>
      <c r="F536" s="223">
        <v>352</v>
      </c>
      <c r="G536" s="224" t="s">
        <v>241</v>
      </c>
      <c r="H536" s="181">
        <f t="shared" si="64"/>
        <v>10</v>
      </c>
      <c r="I536" s="62"/>
      <c r="J536" s="64">
        <f t="shared" si="65"/>
        <v>12306</v>
      </c>
      <c r="K536" s="64">
        <f t="shared" si="66"/>
        <v>0</v>
      </c>
      <c r="L536" s="64">
        <f t="shared" si="67"/>
        <v>4</v>
      </c>
      <c r="M536" s="62"/>
      <c r="N536" s="64">
        <f t="shared" si="68"/>
        <v>12807</v>
      </c>
      <c r="O536" s="64">
        <f t="shared" si="69"/>
        <v>0</v>
      </c>
      <c r="P536" s="64">
        <f t="shared" si="70"/>
        <v>4</v>
      </c>
      <c r="Q536" s="62"/>
      <c r="R536" s="64">
        <f t="shared" si="71"/>
        <v>501</v>
      </c>
    </row>
    <row r="537" spans="1:18">
      <c r="A537" s="61">
        <v>478</v>
      </c>
      <c r="B537" s="223">
        <v>478352600</v>
      </c>
      <c r="C537" s="224" t="s">
        <v>240</v>
      </c>
      <c r="D537" s="223">
        <v>352</v>
      </c>
      <c r="E537" s="224" t="s">
        <v>241</v>
      </c>
      <c r="F537" s="223">
        <v>600</v>
      </c>
      <c r="G537" s="224" t="s">
        <v>142</v>
      </c>
      <c r="H537" s="181">
        <f t="shared" si="64"/>
        <v>37</v>
      </c>
      <c r="I537" s="62"/>
      <c r="J537" s="64">
        <f t="shared" si="65"/>
        <v>10453</v>
      </c>
      <c r="K537" s="64">
        <f t="shared" si="66"/>
        <v>0</v>
      </c>
      <c r="L537" s="64">
        <f t="shared" si="67"/>
        <v>3</v>
      </c>
      <c r="M537" s="62"/>
      <c r="N537" s="64">
        <f t="shared" si="68"/>
        <v>11152</v>
      </c>
      <c r="O537" s="64">
        <f t="shared" si="69"/>
        <v>0</v>
      </c>
      <c r="P537" s="64">
        <f t="shared" si="70"/>
        <v>3</v>
      </c>
      <c r="Q537" s="62"/>
      <c r="R537" s="64">
        <f t="shared" si="71"/>
        <v>699</v>
      </c>
    </row>
    <row r="538" spans="1:18">
      <c r="A538" s="61">
        <v>478</v>
      </c>
      <c r="B538" s="223">
        <v>478352610</v>
      </c>
      <c r="C538" s="224" t="s">
        <v>240</v>
      </c>
      <c r="D538" s="223">
        <v>352</v>
      </c>
      <c r="E538" s="224" t="s">
        <v>241</v>
      </c>
      <c r="F538" s="223">
        <v>610</v>
      </c>
      <c r="G538" s="224" t="s">
        <v>235</v>
      </c>
      <c r="H538" s="181">
        <f t="shared" si="64"/>
        <v>7</v>
      </c>
      <c r="I538" s="62"/>
      <c r="J538" s="64">
        <f t="shared" si="65"/>
        <v>11115</v>
      </c>
      <c r="K538" s="64">
        <f t="shared" si="66"/>
        <v>0</v>
      </c>
      <c r="L538" s="64">
        <f t="shared" si="67"/>
        <v>2</v>
      </c>
      <c r="M538" s="62"/>
      <c r="N538" s="64">
        <f t="shared" si="68"/>
        <v>11611</v>
      </c>
      <c r="O538" s="64">
        <f t="shared" si="69"/>
        <v>0</v>
      </c>
      <c r="P538" s="64">
        <f t="shared" si="70"/>
        <v>0</v>
      </c>
      <c r="Q538" s="62"/>
      <c r="R538" s="64">
        <f t="shared" si="71"/>
        <v>496</v>
      </c>
    </row>
    <row r="539" spans="1:18">
      <c r="A539" s="61">
        <v>478</v>
      </c>
      <c r="B539" s="223">
        <v>478352616</v>
      </c>
      <c r="C539" s="224" t="s">
        <v>240</v>
      </c>
      <c r="D539" s="223">
        <v>352</v>
      </c>
      <c r="E539" s="224" t="s">
        <v>241</v>
      </c>
      <c r="F539" s="223">
        <v>616</v>
      </c>
      <c r="G539" s="224" t="s">
        <v>87</v>
      </c>
      <c r="H539" s="181">
        <f t="shared" si="64"/>
        <v>53</v>
      </c>
      <c r="I539" s="62"/>
      <c r="J539" s="64">
        <f t="shared" si="65"/>
        <v>11033</v>
      </c>
      <c r="K539" s="64">
        <f t="shared" si="66"/>
        <v>0</v>
      </c>
      <c r="L539" s="64">
        <f t="shared" si="67"/>
        <v>7</v>
      </c>
      <c r="M539" s="62"/>
      <c r="N539" s="64">
        <f t="shared" si="68"/>
        <v>11579</v>
      </c>
      <c r="O539" s="64">
        <f t="shared" si="69"/>
        <v>0</v>
      </c>
      <c r="P539" s="64">
        <f t="shared" si="70"/>
        <v>7</v>
      </c>
      <c r="Q539" s="62"/>
      <c r="R539" s="64">
        <f t="shared" si="71"/>
        <v>546</v>
      </c>
    </row>
    <row r="540" spans="1:18">
      <c r="A540" s="61">
        <v>478</v>
      </c>
      <c r="B540" s="223">
        <v>478352620</v>
      </c>
      <c r="C540" s="224" t="s">
        <v>240</v>
      </c>
      <c r="D540" s="223">
        <v>352</v>
      </c>
      <c r="E540" s="224" t="s">
        <v>241</v>
      </c>
      <c r="F540" s="223">
        <v>620</v>
      </c>
      <c r="G540" s="224" t="s">
        <v>121</v>
      </c>
      <c r="H540" s="181">
        <f t="shared" si="64"/>
        <v>1</v>
      </c>
      <c r="I540" s="62"/>
      <c r="J540" s="64">
        <f t="shared" si="65"/>
        <v>11023</v>
      </c>
      <c r="K540" s="64">
        <f t="shared" si="66"/>
        <v>0</v>
      </c>
      <c r="L540" s="64">
        <f t="shared" si="67"/>
        <v>0</v>
      </c>
      <c r="M540" s="62"/>
      <c r="N540" s="64">
        <f t="shared" si="68"/>
        <v>11611</v>
      </c>
      <c r="O540" s="64">
        <f t="shared" si="69"/>
        <v>0</v>
      </c>
      <c r="P540" s="64">
        <f t="shared" si="70"/>
        <v>0</v>
      </c>
      <c r="Q540" s="62"/>
      <c r="R540" s="64">
        <f t="shared" si="71"/>
        <v>588</v>
      </c>
    </row>
    <row r="541" spans="1:18">
      <c r="A541" s="61">
        <v>478</v>
      </c>
      <c r="B541" s="223">
        <v>478352640</v>
      </c>
      <c r="C541" s="224" t="s">
        <v>240</v>
      </c>
      <c r="D541" s="223">
        <v>352</v>
      </c>
      <c r="E541" s="224" t="s">
        <v>241</v>
      </c>
      <c r="F541" s="223">
        <v>640</v>
      </c>
      <c r="G541" s="224" t="s">
        <v>243</v>
      </c>
      <c r="H541" s="181">
        <f t="shared" si="64"/>
        <v>2</v>
      </c>
      <c r="I541" s="62"/>
      <c r="J541" s="64">
        <f t="shared" si="65"/>
        <v>11023</v>
      </c>
      <c r="K541" s="64">
        <f t="shared" si="66"/>
        <v>0</v>
      </c>
      <c r="L541" s="64">
        <f t="shared" si="67"/>
        <v>0</v>
      </c>
      <c r="M541" s="62"/>
      <c r="N541" s="64">
        <f t="shared" si="68"/>
        <v>11611</v>
      </c>
      <c r="O541" s="64">
        <f t="shared" si="69"/>
        <v>0</v>
      </c>
      <c r="P541" s="64">
        <f t="shared" si="70"/>
        <v>0</v>
      </c>
      <c r="Q541" s="62"/>
      <c r="R541" s="64">
        <f t="shared" si="71"/>
        <v>588</v>
      </c>
    </row>
    <row r="542" spans="1:18">
      <c r="A542" s="61">
        <v>478</v>
      </c>
      <c r="B542" s="223">
        <v>478352673</v>
      </c>
      <c r="C542" s="224" t="s">
        <v>240</v>
      </c>
      <c r="D542" s="223">
        <v>352</v>
      </c>
      <c r="E542" s="224" t="s">
        <v>241</v>
      </c>
      <c r="F542" s="223">
        <v>673</v>
      </c>
      <c r="G542" s="224" t="s">
        <v>143</v>
      </c>
      <c r="H542" s="181">
        <f t="shared" si="64"/>
        <v>26</v>
      </c>
      <c r="I542" s="62"/>
      <c r="J542" s="64">
        <f t="shared" si="65"/>
        <v>10609</v>
      </c>
      <c r="K542" s="64">
        <f t="shared" si="66"/>
        <v>0</v>
      </c>
      <c r="L542" s="64">
        <f t="shared" si="67"/>
        <v>1</v>
      </c>
      <c r="M542" s="62"/>
      <c r="N542" s="64">
        <f t="shared" si="68"/>
        <v>11067</v>
      </c>
      <c r="O542" s="64">
        <f t="shared" si="69"/>
        <v>0</v>
      </c>
      <c r="P542" s="64">
        <f t="shared" si="70"/>
        <v>1</v>
      </c>
      <c r="Q542" s="62"/>
      <c r="R542" s="64">
        <f t="shared" si="71"/>
        <v>458</v>
      </c>
    </row>
    <row r="543" spans="1:18">
      <c r="A543" s="61">
        <v>478</v>
      </c>
      <c r="B543" s="223">
        <v>478352695</v>
      </c>
      <c r="C543" s="224" t="s">
        <v>240</v>
      </c>
      <c r="D543" s="223">
        <v>352</v>
      </c>
      <c r="E543" s="224" t="s">
        <v>241</v>
      </c>
      <c r="F543" s="223">
        <v>695</v>
      </c>
      <c r="G543" s="224" t="s">
        <v>122</v>
      </c>
      <c r="H543" s="181">
        <f t="shared" si="64"/>
        <v>1</v>
      </c>
      <c r="I543" s="62"/>
      <c r="J543" s="64">
        <f t="shared" si="65"/>
        <v>11023</v>
      </c>
      <c r="K543" s="64">
        <f t="shared" si="66"/>
        <v>0</v>
      </c>
      <c r="L543" s="64">
        <f t="shared" si="67"/>
        <v>0</v>
      </c>
      <c r="M543" s="62"/>
      <c r="N543" s="64">
        <f t="shared" si="68"/>
        <v>11611</v>
      </c>
      <c r="O543" s="64">
        <f t="shared" si="69"/>
        <v>0</v>
      </c>
      <c r="P543" s="64">
        <f t="shared" si="70"/>
        <v>0</v>
      </c>
      <c r="Q543" s="62"/>
      <c r="R543" s="64">
        <f t="shared" si="71"/>
        <v>588</v>
      </c>
    </row>
    <row r="544" spans="1:18">
      <c r="A544" s="61">
        <v>478</v>
      </c>
      <c r="B544" s="223">
        <v>478352720</v>
      </c>
      <c r="C544" s="224" t="s">
        <v>240</v>
      </c>
      <c r="D544" s="223">
        <v>352</v>
      </c>
      <c r="E544" s="224" t="s">
        <v>241</v>
      </c>
      <c r="F544" s="223">
        <v>720</v>
      </c>
      <c r="G544" s="224" t="s">
        <v>237</v>
      </c>
      <c r="H544" s="181">
        <f t="shared" si="64"/>
        <v>3</v>
      </c>
      <c r="I544" s="62"/>
      <c r="J544" s="64">
        <f t="shared" si="65"/>
        <v>9821</v>
      </c>
      <c r="K544" s="64">
        <f t="shared" si="66"/>
        <v>0</v>
      </c>
      <c r="L544" s="64">
        <f t="shared" si="67"/>
        <v>0</v>
      </c>
      <c r="M544" s="62"/>
      <c r="N544" s="64">
        <f t="shared" si="68"/>
        <v>10373</v>
      </c>
      <c r="O544" s="64">
        <f t="shared" si="69"/>
        <v>0</v>
      </c>
      <c r="P544" s="64">
        <f t="shared" si="70"/>
        <v>0</v>
      </c>
      <c r="Q544" s="62"/>
      <c r="R544" s="64">
        <f t="shared" si="71"/>
        <v>552</v>
      </c>
    </row>
    <row r="545" spans="1:18">
      <c r="A545" s="61">
        <v>478</v>
      </c>
      <c r="B545" s="223">
        <v>478352725</v>
      </c>
      <c r="C545" s="224" t="s">
        <v>240</v>
      </c>
      <c r="D545" s="223">
        <v>352</v>
      </c>
      <c r="E545" s="224" t="s">
        <v>241</v>
      </c>
      <c r="F545" s="223">
        <v>725</v>
      </c>
      <c r="G545" s="224" t="s">
        <v>123</v>
      </c>
      <c r="H545" s="181">
        <f t="shared" si="64"/>
        <v>18</v>
      </c>
      <c r="I545" s="62"/>
      <c r="J545" s="64">
        <f t="shared" si="65"/>
        <v>10723</v>
      </c>
      <c r="K545" s="64">
        <f t="shared" si="66"/>
        <v>0</v>
      </c>
      <c r="L545" s="64">
        <f t="shared" si="67"/>
        <v>1</v>
      </c>
      <c r="M545" s="62"/>
      <c r="N545" s="64">
        <f t="shared" si="68"/>
        <v>11668</v>
      </c>
      <c r="O545" s="64">
        <f t="shared" si="69"/>
        <v>0</v>
      </c>
      <c r="P545" s="64">
        <f t="shared" si="70"/>
        <v>2</v>
      </c>
      <c r="Q545" s="62"/>
      <c r="R545" s="64">
        <f t="shared" si="71"/>
        <v>945</v>
      </c>
    </row>
    <row r="546" spans="1:18">
      <c r="A546" s="61">
        <v>478</v>
      </c>
      <c r="B546" s="223">
        <v>478352735</v>
      </c>
      <c r="C546" s="224" t="s">
        <v>240</v>
      </c>
      <c r="D546" s="223">
        <v>352</v>
      </c>
      <c r="E546" s="224" t="s">
        <v>241</v>
      </c>
      <c r="F546" s="223">
        <v>735</v>
      </c>
      <c r="G546" s="224" t="s">
        <v>125</v>
      </c>
      <c r="H546" s="181">
        <f t="shared" si="64"/>
        <v>31</v>
      </c>
      <c r="I546" s="62"/>
      <c r="J546" s="64">
        <f t="shared" si="65"/>
        <v>11169</v>
      </c>
      <c r="K546" s="64">
        <f t="shared" si="66"/>
        <v>0</v>
      </c>
      <c r="L546" s="64">
        <f t="shared" si="67"/>
        <v>2</v>
      </c>
      <c r="M546" s="62"/>
      <c r="N546" s="64">
        <f t="shared" si="68"/>
        <v>11751</v>
      </c>
      <c r="O546" s="64">
        <f t="shared" si="69"/>
        <v>0</v>
      </c>
      <c r="P546" s="64">
        <f t="shared" si="70"/>
        <v>4</v>
      </c>
      <c r="Q546" s="62"/>
      <c r="R546" s="64">
        <f t="shared" si="71"/>
        <v>582</v>
      </c>
    </row>
    <row r="547" spans="1:18">
      <c r="A547" s="61">
        <v>478</v>
      </c>
      <c r="B547" s="223">
        <v>478352753</v>
      </c>
      <c r="C547" s="224" t="s">
        <v>240</v>
      </c>
      <c r="D547" s="223">
        <v>352</v>
      </c>
      <c r="E547" s="224" t="s">
        <v>241</v>
      </c>
      <c r="F547" s="223">
        <v>753</v>
      </c>
      <c r="G547" s="224" t="s">
        <v>238</v>
      </c>
      <c r="H547" s="181">
        <f t="shared" si="64"/>
        <v>4</v>
      </c>
      <c r="I547" s="62"/>
      <c r="J547" s="64">
        <f t="shared" si="65"/>
        <v>11466</v>
      </c>
      <c r="K547" s="64">
        <f t="shared" si="66"/>
        <v>0</v>
      </c>
      <c r="L547" s="64">
        <f t="shared" si="67"/>
        <v>1</v>
      </c>
      <c r="M547" s="62"/>
      <c r="N547" s="64">
        <f t="shared" si="68"/>
        <v>11147</v>
      </c>
      <c r="O547" s="64">
        <f t="shared" si="69"/>
        <v>0</v>
      </c>
      <c r="P547" s="64">
        <f t="shared" si="70"/>
        <v>0</v>
      </c>
      <c r="Q547" s="62"/>
      <c r="R547" s="64">
        <f t="shared" si="71"/>
        <v>-319</v>
      </c>
    </row>
    <row r="548" spans="1:18">
      <c r="A548" s="61">
        <v>478</v>
      </c>
      <c r="B548" s="223">
        <v>478352775</v>
      </c>
      <c r="C548" s="224" t="s">
        <v>240</v>
      </c>
      <c r="D548" s="223">
        <v>352</v>
      </c>
      <c r="E548" s="224" t="s">
        <v>241</v>
      </c>
      <c r="F548" s="223">
        <v>775</v>
      </c>
      <c r="G548" s="224" t="s">
        <v>126</v>
      </c>
      <c r="H548" s="181">
        <f t="shared" si="64"/>
        <v>17</v>
      </c>
      <c r="I548" s="62"/>
      <c r="J548" s="64">
        <f t="shared" si="65"/>
        <v>10288</v>
      </c>
      <c r="K548" s="64">
        <f t="shared" si="66"/>
        <v>0</v>
      </c>
      <c r="L548" s="64">
        <f t="shared" si="67"/>
        <v>1</v>
      </c>
      <c r="M548" s="62"/>
      <c r="N548" s="64">
        <f t="shared" si="68"/>
        <v>11335</v>
      </c>
      <c r="O548" s="64">
        <f t="shared" si="69"/>
        <v>0</v>
      </c>
      <c r="P548" s="64">
        <f t="shared" si="70"/>
        <v>1</v>
      </c>
      <c r="Q548" s="62"/>
      <c r="R548" s="64">
        <f t="shared" si="71"/>
        <v>1047</v>
      </c>
    </row>
    <row r="549" spans="1:18">
      <c r="A549" s="61">
        <v>479</v>
      </c>
      <c r="B549" s="223">
        <v>479278005</v>
      </c>
      <c r="C549" s="224" t="s">
        <v>244</v>
      </c>
      <c r="D549" s="223">
        <v>278</v>
      </c>
      <c r="E549" s="224" t="s">
        <v>196</v>
      </c>
      <c r="F549" s="223">
        <v>5</v>
      </c>
      <c r="G549" s="224" t="s">
        <v>153</v>
      </c>
      <c r="H549" s="181">
        <f t="shared" si="64"/>
        <v>5</v>
      </c>
      <c r="I549" s="62"/>
      <c r="J549" s="64">
        <f t="shared" si="65"/>
        <v>11590</v>
      </c>
      <c r="K549" s="64">
        <f t="shared" si="66"/>
        <v>0</v>
      </c>
      <c r="L549" s="64">
        <f t="shared" si="67"/>
        <v>1</v>
      </c>
      <c r="M549" s="62"/>
      <c r="N549" s="64">
        <f t="shared" si="68"/>
        <v>12765</v>
      </c>
      <c r="O549" s="64">
        <f t="shared" si="69"/>
        <v>0</v>
      </c>
      <c r="P549" s="64">
        <f t="shared" si="70"/>
        <v>1</v>
      </c>
      <c r="Q549" s="62"/>
      <c r="R549" s="64">
        <f t="shared" si="71"/>
        <v>1175</v>
      </c>
    </row>
    <row r="550" spans="1:18">
      <c r="A550" s="61">
        <v>479</v>
      </c>
      <c r="B550" s="223">
        <v>479278024</v>
      </c>
      <c r="C550" s="224" t="s">
        <v>244</v>
      </c>
      <c r="D550" s="223">
        <v>278</v>
      </c>
      <c r="E550" s="224" t="s">
        <v>196</v>
      </c>
      <c r="F550" s="223">
        <v>24</v>
      </c>
      <c r="G550" s="224" t="s">
        <v>34</v>
      </c>
      <c r="H550" s="181">
        <f t="shared" si="64"/>
        <v>20</v>
      </c>
      <c r="I550" s="62"/>
      <c r="J550" s="64">
        <f t="shared" si="65"/>
        <v>10831</v>
      </c>
      <c r="K550" s="64">
        <f t="shared" si="66"/>
        <v>0</v>
      </c>
      <c r="L550" s="64">
        <f t="shared" si="67"/>
        <v>3</v>
      </c>
      <c r="M550" s="62"/>
      <c r="N550" s="64">
        <f t="shared" si="68"/>
        <v>11236</v>
      </c>
      <c r="O550" s="64">
        <f t="shared" si="69"/>
        <v>0</v>
      </c>
      <c r="P550" s="64">
        <f t="shared" si="70"/>
        <v>2</v>
      </c>
      <c r="Q550" s="62"/>
      <c r="R550" s="64">
        <f t="shared" si="71"/>
        <v>405</v>
      </c>
    </row>
    <row r="551" spans="1:18">
      <c r="A551" s="61">
        <v>479</v>
      </c>
      <c r="B551" s="223">
        <v>479278061</v>
      </c>
      <c r="C551" s="224" t="s">
        <v>244</v>
      </c>
      <c r="D551" s="223">
        <v>278</v>
      </c>
      <c r="E551" s="224" t="s">
        <v>196</v>
      </c>
      <c r="F551" s="223">
        <v>61</v>
      </c>
      <c r="G551" s="224" t="s">
        <v>154</v>
      </c>
      <c r="H551" s="181">
        <f t="shared" si="64"/>
        <v>31</v>
      </c>
      <c r="I551" s="62"/>
      <c r="J551" s="64">
        <f t="shared" si="65"/>
        <v>13367</v>
      </c>
      <c r="K551" s="64">
        <f t="shared" si="66"/>
        <v>0</v>
      </c>
      <c r="L551" s="64">
        <f t="shared" si="67"/>
        <v>21</v>
      </c>
      <c r="M551" s="62"/>
      <c r="N551" s="64">
        <f t="shared" si="68"/>
        <v>15046</v>
      </c>
      <c r="O551" s="64">
        <f t="shared" si="69"/>
        <v>0</v>
      </c>
      <c r="P551" s="64">
        <f t="shared" si="70"/>
        <v>20</v>
      </c>
      <c r="Q551" s="62"/>
      <c r="R551" s="64">
        <f t="shared" si="71"/>
        <v>1679</v>
      </c>
    </row>
    <row r="552" spans="1:18">
      <c r="A552" s="61">
        <v>479</v>
      </c>
      <c r="B552" s="223">
        <v>479278086</v>
      </c>
      <c r="C552" s="224" t="s">
        <v>244</v>
      </c>
      <c r="D552" s="223">
        <v>278</v>
      </c>
      <c r="E552" s="224" t="s">
        <v>196</v>
      </c>
      <c r="F552" s="223">
        <v>86</v>
      </c>
      <c r="G552" s="224" t="s">
        <v>191</v>
      </c>
      <c r="H552" s="181">
        <f t="shared" si="64"/>
        <v>22</v>
      </c>
      <c r="I552" s="62"/>
      <c r="J552" s="64">
        <f t="shared" si="65"/>
        <v>10675</v>
      </c>
      <c r="K552" s="64">
        <f t="shared" si="66"/>
        <v>0</v>
      </c>
      <c r="L552" s="64">
        <f t="shared" si="67"/>
        <v>3</v>
      </c>
      <c r="M552" s="62"/>
      <c r="N552" s="64">
        <f t="shared" si="68"/>
        <v>11659</v>
      </c>
      <c r="O552" s="64">
        <f t="shared" si="69"/>
        <v>0</v>
      </c>
      <c r="P552" s="64">
        <f t="shared" si="70"/>
        <v>4</v>
      </c>
      <c r="Q552" s="62"/>
      <c r="R552" s="64">
        <f t="shared" si="71"/>
        <v>984</v>
      </c>
    </row>
    <row r="553" spans="1:18">
      <c r="A553" s="61">
        <v>479</v>
      </c>
      <c r="B553" s="223">
        <v>479278087</v>
      </c>
      <c r="C553" s="224" t="s">
        <v>244</v>
      </c>
      <c r="D553" s="223">
        <v>278</v>
      </c>
      <c r="E553" s="224" t="s">
        <v>196</v>
      </c>
      <c r="F553" s="223">
        <v>87</v>
      </c>
      <c r="G553" s="224" t="s">
        <v>155</v>
      </c>
      <c r="H553" s="181">
        <f t="shared" si="64"/>
        <v>5</v>
      </c>
      <c r="I553" s="62"/>
      <c r="J553" s="64">
        <f t="shared" si="65"/>
        <v>11802</v>
      </c>
      <c r="K553" s="64">
        <f t="shared" si="66"/>
        <v>0</v>
      </c>
      <c r="L553" s="64">
        <f t="shared" si="67"/>
        <v>1</v>
      </c>
      <c r="M553" s="62"/>
      <c r="N553" s="64">
        <f t="shared" si="68"/>
        <v>13143</v>
      </c>
      <c r="O553" s="64">
        <f t="shared" si="69"/>
        <v>0</v>
      </c>
      <c r="P553" s="64">
        <f t="shared" si="70"/>
        <v>3</v>
      </c>
      <c r="Q553" s="62"/>
      <c r="R553" s="64">
        <f t="shared" si="71"/>
        <v>1341</v>
      </c>
    </row>
    <row r="554" spans="1:18">
      <c r="A554" s="61">
        <v>479</v>
      </c>
      <c r="B554" s="223">
        <v>479278091</v>
      </c>
      <c r="C554" s="224" t="s">
        <v>244</v>
      </c>
      <c r="D554" s="223">
        <v>278</v>
      </c>
      <c r="E554" s="224" t="s">
        <v>196</v>
      </c>
      <c r="F554" s="223">
        <v>91</v>
      </c>
      <c r="G554" s="224" t="s">
        <v>35</v>
      </c>
      <c r="H554" s="181">
        <f t="shared" si="64"/>
        <v>2</v>
      </c>
      <c r="I554" s="62"/>
      <c r="J554" s="64">
        <f t="shared" si="65"/>
        <v>11023</v>
      </c>
      <c r="K554" s="64">
        <f t="shared" si="66"/>
        <v>0</v>
      </c>
      <c r="L554" s="64">
        <f t="shared" si="67"/>
        <v>0</v>
      </c>
      <c r="M554" s="62"/>
      <c r="N554" s="64">
        <f t="shared" si="68"/>
        <v>11611</v>
      </c>
      <c r="O554" s="64">
        <f t="shared" si="69"/>
        <v>0</v>
      </c>
      <c r="P554" s="64">
        <f t="shared" si="70"/>
        <v>0</v>
      </c>
      <c r="Q554" s="62"/>
      <c r="R554" s="64">
        <f t="shared" si="71"/>
        <v>588</v>
      </c>
    </row>
    <row r="555" spans="1:18">
      <c r="A555" s="61">
        <v>479</v>
      </c>
      <c r="B555" s="223">
        <v>479278111</v>
      </c>
      <c r="C555" s="224" t="s">
        <v>244</v>
      </c>
      <c r="D555" s="223">
        <v>278</v>
      </c>
      <c r="E555" s="224" t="s">
        <v>196</v>
      </c>
      <c r="F555" s="223">
        <v>111</v>
      </c>
      <c r="G555" s="224" t="s">
        <v>245</v>
      </c>
      <c r="H555" s="181">
        <f t="shared" si="64"/>
        <v>12</v>
      </c>
      <c r="I555" s="62"/>
      <c r="J555" s="64">
        <f t="shared" si="65"/>
        <v>12500</v>
      </c>
      <c r="K555" s="64">
        <f t="shared" si="66"/>
        <v>0</v>
      </c>
      <c r="L555" s="64">
        <f t="shared" si="67"/>
        <v>5</v>
      </c>
      <c r="M555" s="62"/>
      <c r="N555" s="64">
        <f t="shared" si="68"/>
        <v>12811</v>
      </c>
      <c r="O555" s="64">
        <f t="shared" si="69"/>
        <v>0</v>
      </c>
      <c r="P555" s="64">
        <f t="shared" si="70"/>
        <v>3</v>
      </c>
      <c r="Q555" s="62"/>
      <c r="R555" s="64">
        <f t="shared" si="71"/>
        <v>311</v>
      </c>
    </row>
    <row r="556" spans="1:18">
      <c r="A556" s="61">
        <v>479</v>
      </c>
      <c r="B556" s="223">
        <v>479278114</v>
      </c>
      <c r="C556" s="224" t="s">
        <v>244</v>
      </c>
      <c r="D556" s="223">
        <v>278</v>
      </c>
      <c r="E556" s="224" t="s">
        <v>196</v>
      </c>
      <c r="F556" s="223">
        <v>114</v>
      </c>
      <c r="G556" s="224" t="s">
        <v>33</v>
      </c>
      <c r="H556" s="181">
        <f t="shared" si="64"/>
        <v>2</v>
      </c>
      <c r="I556" s="62"/>
      <c r="J556" s="64">
        <f t="shared" si="65"/>
        <v>11023</v>
      </c>
      <c r="K556" s="64">
        <f t="shared" si="66"/>
        <v>0</v>
      </c>
      <c r="L556" s="64">
        <f t="shared" si="67"/>
        <v>0</v>
      </c>
      <c r="M556" s="62"/>
      <c r="N556" s="64">
        <f t="shared" si="68"/>
        <v>10683</v>
      </c>
      <c r="O556" s="64">
        <f t="shared" si="69"/>
        <v>0</v>
      </c>
      <c r="P556" s="64">
        <f t="shared" si="70"/>
        <v>0</v>
      </c>
      <c r="Q556" s="62"/>
      <c r="R556" s="64">
        <f t="shared" si="71"/>
        <v>-340</v>
      </c>
    </row>
    <row r="557" spans="1:18">
      <c r="A557" s="61">
        <v>479</v>
      </c>
      <c r="B557" s="223">
        <v>479278117</v>
      </c>
      <c r="C557" s="224" t="s">
        <v>244</v>
      </c>
      <c r="D557" s="223">
        <v>278</v>
      </c>
      <c r="E557" s="224" t="s">
        <v>196</v>
      </c>
      <c r="F557" s="223">
        <v>117</v>
      </c>
      <c r="G557" s="224" t="s">
        <v>36</v>
      </c>
      <c r="H557" s="181">
        <f t="shared" si="64"/>
        <v>11</v>
      </c>
      <c r="I557" s="62"/>
      <c r="J557" s="64">
        <f t="shared" si="65"/>
        <v>11521</v>
      </c>
      <c r="K557" s="64">
        <f t="shared" si="66"/>
        <v>0</v>
      </c>
      <c r="L557" s="64">
        <f t="shared" si="67"/>
        <v>3</v>
      </c>
      <c r="M557" s="62"/>
      <c r="N557" s="64">
        <f t="shared" si="68"/>
        <v>12675</v>
      </c>
      <c r="O557" s="64">
        <f t="shared" si="69"/>
        <v>0</v>
      </c>
      <c r="P557" s="64">
        <f t="shared" si="70"/>
        <v>5</v>
      </c>
      <c r="Q557" s="62"/>
      <c r="R557" s="64">
        <f t="shared" si="71"/>
        <v>1154</v>
      </c>
    </row>
    <row r="558" spans="1:18">
      <c r="A558" s="61">
        <v>479</v>
      </c>
      <c r="B558" s="223">
        <v>479278127</v>
      </c>
      <c r="C558" s="224" t="s">
        <v>244</v>
      </c>
      <c r="D558" s="223">
        <v>278</v>
      </c>
      <c r="E558" s="224" t="s">
        <v>196</v>
      </c>
      <c r="F558" s="223">
        <v>127</v>
      </c>
      <c r="G558" s="224" t="s">
        <v>193</v>
      </c>
      <c r="H558" s="181">
        <f t="shared" si="64"/>
        <v>10</v>
      </c>
      <c r="I558" s="62"/>
      <c r="J558" s="64">
        <f t="shared" si="65"/>
        <v>11567</v>
      </c>
      <c r="K558" s="64">
        <f t="shared" si="66"/>
        <v>0</v>
      </c>
      <c r="L558" s="64">
        <f t="shared" si="67"/>
        <v>2</v>
      </c>
      <c r="M558" s="62"/>
      <c r="N558" s="64">
        <f t="shared" si="68"/>
        <v>13070</v>
      </c>
      <c r="O558" s="64">
        <f t="shared" si="69"/>
        <v>0</v>
      </c>
      <c r="P558" s="64">
        <f t="shared" si="70"/>
        <v>4</v>
      </c>
      <c r="Q558" s="62"/>
      <c r="R558" s="64">
        <f t="shared" si="71"/>
        <v>1503</v>
      </c>
    </row>
    <row r="559" spans="1:18">
      <c r="A559" s="61">
        <v>479</v>
      </c>
      <c r="B559" s="223">
        <v>479278137</v>
      </c>
      <c r="C559" s="224" t="s">
        <v>244</v>
      </c>
      <c r="D559" s="223">
        <v>278</v>
      </c>
      <c r="E559" s="224" t="s">
        <v>196</v>
      </c>
      <c r="F559" s="223">
        <v>137</v>
      </c>
      <c r="G559" s="224" t="s">
        <v>202</v>
      </c>
      <c r="H559" s="181">
        <f t="shared" si="64"/>
        <v>36</v>
      </c>
      <c r="I559" s="62"/>
      <c r="J559" s="64">
        <f t="shared" si="65"/>
        <v>11849</v>
      </c>
      <c r="K559" s="64">
        <f t="shared" si="66"/>
        <v>0</v>
      </c>
      <c r="L559" s="64">
        <f t="shared" si="67"/>
        <v>8</v>
      </c>
      <c r="M559" s="62"/>
      <c r="N559" s="64">
        <f t="shared" si="68"/>
        <v>13220</v>
      </c>
      <c r="O559" s="64">
        <f t="shared" si="69"/>
        <v>0</v>
      </c>
      <c r="P559" s="64">
        <f t="shared" si="70"/>
        <v>9</v>
      </c>
      <c r="Q559" s="62"/>
      <c r="R559" s="64">
        <f t="shared" si="71"/>
        <v>1371</v>
      </c>
    </row>
    <row r="560" spans="1:18">
      <c r="A560" s="61">
        <v>479</v>
      </c>
      <c r="B560" s="223">
        <v>479278159</v>
      </c>
      <c r="C560" s="224" t="s">
        <v>244</v>
      </c>
      <c r="D560" s="223">
        <v>278</v>
      </c>
      <c r="E560" s="224" t="s">
        <v>196</v>
      </c>
      <c r="F560" s="223">
        <v>159</v>
      </c>
      <c r="G560" s="224" t="s">
        <v>156</v>
      </c>
      <c r="H560" s="181">
        <f t="shared" si="64"/>
        <v>1</v>
      </c>
      <c r="I560" s="62"/>
      <c r="J560" s="64">
        <f t="shared" si="65"/>
        <v>11023</v>
      </c>
      <c r="K560" s="64">
        <f t="shared" si="66"/>
        <v>0</v>
      </c>
      <c r="L560" s="64">
        <f t="shared" si="67"/>
        <v>0</v>
      </c>
      <c r="M560" s="62"/>
      <c r="N560" s="64">
        <f t="shared" si="68"/>
        <v>11611</v>
      </c>
      <c r="O560" s="64">
        <f t="shared" si="69"/>
        <v>0</v>
      </c>
      <c r="P560" s="64">
        <f t="shared" si="70"/>
        <v>0</v>
      </c>
      <c r="Q560" s="62"/>
      <c r="R560" s="64">
        <f t="shared" si="71"/>
        <v>588</v>
      </c>
    </row>
    <row r="561" spans="1:18">
      <c r="A561" s="61">
        <v>479</v>
      </c>
      <c r="B561" s="223">
        <v>479278161</v>
      </c>
      <c r="C561" s="224" t="s">
        <v>244</v>
      </c>
      <c r="D561" s="223">
        <v>278</v>
      </c>
      <c r="E561" s="224" t="s">
        <v>196</v>
      </c>
      <c r="F561" s="223">
        <v>161</v>
      </c>
      <c r="G561" s="224" t="s">
        <v>157</v>
      </c>
      <c r="H561" s="181">
        <f t="shared" si="64"/>
        <v>5</v>
      </c>
      <c r="I561" s="62"/>
      <c r="J561" s="64">
        <f t="shared" si="65"/>
        <v>11555</v>
      </c>
      <c r="K561" s="64">
        <f t="shared" si="66"/>
        <v>0</v>
      </c>
      <c r="L561" s="64">
        <f t="shared" si="67"/>
        <v>1</v>
      </c>
      <c r="M561" s="62"/>
      <c r="N561" s="64">
        <f t="shared" si="68"/>
        <v>12987</v>
      </c>
      <c r="O561" s="64">
        <f t="shared" si="69"/>
        <v>0</v>
      </c>
      <c r="P561" s="64">
        <f t="shared" si="70"/>
        <v>2</v>
      </c>
      <c r="Q561" s="62"/>
      <c r="R561" s="64">
        <f t="shared" si="71"/>
        <v>1432</v>
      </c>
    </row>
    <row r="562" spans="1:18">
      <c r="A562" s="61">
        <v>479</v>
      </c>
      <c r="B562" s="223">
        <v>479278191</v>
      </c>
      <c r="C562" s="224" t="s">
        <v>244</v>
      </c>
      <c r="D562" s="223">
        <v>278</v>
      </c>
      <c r="E562" s="224" t="s">
        <v>196</v>
      </c>
      <c r="F562" s="223">
        <v>191</v>
      </c>
      <c r="G562" s="224" t="s">
        <v>246</v>
      </c>
      <c r="H562" s="181">
        <f t="shared" si="64"/>
        <v>4</v>
      </c>
      <c r="I562" s="62"/>
      <c r="J562" s="64">
        <f t="shared" si="65"/>
        <v>11194</v>
      </c>
      <c r="K562" s="64">
        <f t="shared" si="66"/>
        <v>0</v>
      </c>
      <c r="L562" s="64">
        <f t="shared" si="67"/>
        <v>1</v>
      </c>
      <c r="M562" s="62"/>
      <c r="N562" s="64">
        <f t="shared" si="68"/>
        <v>11310</v>
      </c>
      <c r="O562" s="64">
        <f t="shared" si="69"/>
        <v>0</v>
      </c>
      <c r="P562" s="64">
        <f t="shared" si="70"/>
        <v>1</v>
      </c>
      <c r="Q562" s="62"/>
      <c r="R562" s="64">
        <f t="shared" si="71"/>
        <v>116</v>
      </c>
    </row>
    <row r="563" spans="1:18">
      <c r="A563" s="61">
        <v>479</v>
      </c>
      <c r="B563" s="223">
        <v>479278210</v>
      </c>
      <c r="C563" s="224" t="s">
        <v>244</v>
      </c>
      <c r="D563" s="223">
        <v>278</v>
      </c>
      <c r="E563" s="224" t="s">
        <v>196</v>
      </c>
      <c r="F563" s="223">
        <v>210</v>
      </c>
      <c r="G563" s="224" t="s">
        <v>194</v>
      </c>
      <c r="H563" s="181">
        <f t="shared" si="64"/>
        <v>26</v>
      </c>
      <c r="I563" s="62"/>
      <c r="J563" s="64">
        <f t="shared" si="65"/>
        <v>12276</v>
      </c>
      <c r="K563" s="64">
        <f t="shared" si="66"/>
        <v>0</v>
      </c>
      <c r="L563" s="64">
        <f t="shared" si="67"/>
        <v>13</v>
      </c>
      <c r="M563" s="62"/>
      <c r="N563" s="64">
        <f t="shared" si="68"/>
        <v>12075</v>
      </c>
      <c r="O563" s="64">
        <f t="shared" si="69"/>
        <v>0</v>
      </c>
      <c r="P563" s="64">
        <f t="shared" si="70"/>
        <v>6</v>
      </c>
      <c r="Q563" s="62"/>
      <c r="R563" s="64">
        <f t="shared" si="71"/>
        <v>-201</v>
      </c>
    </row>
    <row r="564" spans="1:18">
      <c r="A564" s="61">
        <v>479</v>
      </c>
      <c r="B564" s="223">
        <v>479278227</v>
      </c>
      <c r="C564" s="224" t="s">
        <v>244</v>
      </c>
      <c r="D564" s="223">
        <v>278</v>
      </c>
      <c r="E564" s="224" t="s">
        <v>196</v>
      </c>
      <c r="F564" s="223">
        <v>227</v>
      </c>
      <c r="G564" s="224" t="s">
        <v>247</v>
      </c>
      <c r="H564" s="181">
        <f t="shared" si="64"/>
        <v>2</v>
      </c>
      <c r="I564" s="62"/>
      <c r="J564" s="64">
        <f t="shared" si="65"/>
        <v>12132</v>
      </c>
      <c r="K564" s="64">
        <f t="shared" si="66"/>
        <v>0</v>
      </c>
      <c r="L564" s="64">
        <f t="shared" si="67"/>
        <v>3</v>
      </c>
      <c r="M564" s="62"/>
      <c r="N564" s="64">
        <f t="shared" si="68"/>
        <v>12940</v>
      </c>
      <c r="O564" s="64">
        <f t="shared" si="69"/>
        <v>0</v>
      </c>
      <c r="P564" s="64">
        <f t="shared" si="70"/>
        <v>2</v>
      </c>
      <c r="Q564" s="62"/>
      <c r="R564" s="64">
        <f t="shared" si="71"/>
        <v>808</v>
      </c>
    </row>
    <row r="565" spans="1:18">
      <c r="A565" s="61">
        <v>479</v>
      </c>
      <c r="B565" s="223">
        <v>479278278</v>
      </c>
      <c r="C565" s="224" t="s">
        <v>244</v>
      </c>
      <c r="D565" s="223">
        <v>278</v>
      </c>
      <c r="E565" s="224" t="s">
        <v>196</v>
      </c>
      <c r="F565" s="223">
        <v>278</v>
      </c>
      <c r="G565" s="224" t="s">
        <v>196</v>
      </c>
      <c r="H565" s="181">
        <f t="shared" si="64"/>
        <v>54</v>
      </c>
      <c r="I565" s="62"/>
      <c r="J565" s="64">
        <f t="shared" si="65"/>
        <v>11790</v>
      </c>
      <c r="K565" s="64">
        <f t="shared" si="66"/>
        <v>0</v>
      </c>
      <c r="L565" s="64">
        <f t="shared" si="67"/>
        <v>15</v>
      </c>
      <c r="M565" s="62"/>
      <c r="N565" s="64">
        <f t="shared" si="68"/>
        <v>13022</v>
      </c>
      <c r="O565" s="64">
        <f t="shared" si="69"/>
        <v>0</v>
      </c>
      <c r="P565" s="64">
        <f t="shared" si="70"/>
        <v>19</v>
      </c>
      <c r="Q565" s="62"/>
      <c r="R565" s="64">
        <f t="shared" si="71"/>
        <v>1232</v>
      </c>
    </row>
    <row r="566" spans="1:18">
      <c r="A566" s="61">
        <v>479</v>
      </c>
      <c r="B566" s="223">
        <v>479278281</v>
      </c>
      <c r="C566" s="224" t="s">
        <v>244</v>
      </c>
      <c r="D566" s="223">
        <v>278</v>
      </c>
      <c r="E566" s="224" t="s">
        <v>196</v>
      </c>
      <c r="F566" s="223">
        <v>281</v>
      </c>
      <c r="G566" s="224" t="s">
        <v>152</v>
      </c>
      <c r="H566" s="181">
        <f t="shared" si="64"/>
        <v>51</v>
      </c>
      <c r="I566" s="62"/>
      <c r="J566" s="64">
        <f t="shared" si="65"/>
        <v>14179</v>
      </c>
      <c r="K566" s="64">
        <f t="shared" si="66"/>
        <v>0</v>
      </c>
      <c r="L566" s="64">
        <f t="shared" si="67"/>
        <v>36</v>
      </c>
      <c r="M566" s="62"/>
      <c r="N566" s="64">
        <f t="shared" si="68"/>
        <v>16203</v>
      </c>
      <c r="O566" s="64">
        <f t="shared" si="69"/>
        <v>0</v>
      </c>
      <c r="P566" s="64">
        <f t="shared" si="70"/>
        <v>45</v>
      </c>
      <c r="Q566" s="62"/>
      <c r="R566" s="64">
        <f t="shared" si="71"/>
        <v>2024</v>
      </c>
    </row>
    <row r="567" spans="1:18">
      <c r="A567" s="61">
        <v>479</v>
      </c>
      <c r="B567" s="223">
        <v>479278309</v>
      </c>
      <c r="C567" s="224" t="s">
        <v>244</v>
      </c>
      <c r="D567" s="223">
        <v>278</v>
      </c>
      <c r="E567" s="224" t="s">
        <v>196</v>
      </c>
      <c r="F567" s="223">
        <v>309</v>
      </c>
      <c r="G567" s="224" t="s">
        <v>203</v>
      </c>
      <c r="H567" s="181">
        <f t="shared" si="64"/>
        <v>5</v>
      </c>
      <c r="I567" s="62"/>
      <c r="J567" s="64">
        <f t="shared" si="65"/>
        <v>12682</v>
      </c>
      <c r="K567" s="64">
        <f t="shared" si="66"/>
        <v>0</v>
      </c>
      <c r="L567" s="64">
        <f t="shared" si="67"/>
        <v>3</v>
      </c>
      <c r="M567" s="62"/>
      <c r="N567" s="64">
        <f t="shared" si="68"/>
        <v>12144</v>
      </c>
      <c r="O567" s="64">
        <f t="shared" si="69"/>
        <v>0</v>
      </c>
      <c r="P567" s="64">
        <f t="shared" si="70"/>
        <v>1</v>
      </c>
      <c r="Q567" s="62"/>
      <c r="R567" s="64">
        <f t="shared" si="71"/>
        <v>-538</v>
      </c>
    </row>
    <row r="568" spans="1:18">
      <c r="A568" s="61">
        <v>479</v>
      </c>
      <c r="B568" s="223">
        <v>479278325</v>
      </c>
      <c r="C568" s="224" t="s">
        <v>244</v>
      </c>
      <c r="D568" s="223">
        <v>278</v>
      </c>
      <c r="E568" s="224" t="s">
        <v>196</v>
      </c>
      <c r="F568" s="223">
        <v>325</v>
      </c>
      <c r="G568" s="224" t="s">
        <v>204</v>
      </c>
      <c r="H568" s="181">
        <f t="shared" si="64"/>
        <v>14</v>
      </c>
      <c r="I568" s="62"/>
      <c r="J568" s="64">
        <f t="shared" si="65"/>
        <v>12119</v>
      </c>
      <c r="K568" s="64">
        <f t="shared" si="66"/>
        <v>0</v>
      </c>
      <c r="L568" s="64">
        <f t="shared" si="67"/>
        <v>4</v>
      </c>
      <c r="M568" s="62"/>
      <c r="N568" s="64">
        <f t="shared" si="68"/>
        <v>13473</v>
      </c>
      <c r="O568" s="64">
        <f t="shared" si="69"/>
        <v>0</v>
      </c>
      <c r="P568" s="64">
        <f t="shared" si="70"/>
        <v>9</v>
      </c>
      <c r="Q568" s="62"/>
      <c r="R568" s="64">
        <f t="shared" si="71"/>
        <v>1354</v>
      </c>
    </row>
    <row r="569" spans="1:18">
      <c r="A569" s="61">
        <v>479</v>
      </c>
      <c r="B569" s="223">
        <v>479278332</v>
      </c>
      <c r="C569" s="224" t="s">
        <v>244</v>
      </c>
      <c r="D569" s="223">
        <v>278</v>
      </c>
      <c r="E569" s="224" t="s">
        <v>196</v>
      </c>
      <c r="F569" s="223">
        <v>332</v>
      </c>
      <c r="G569" s="224" t="s">
        <v>205</v>
      </c>
      <c r="H569" s="181">
        <f t="shared" si="64"/>
        <v>7</v>
      </c>
      <c r="I569" s="62"/>
      <c r="J569" s="64">
        <f t="shared" si="65"/>
        <v>12105</v>
      </c>
      <c r="K569" s="64">
        <f t="shared" si="66"/>
        <v>0</v>
      </c>
      <c r="L569" s="64">
        <f t="shared" si="67"/>
        <v>3</v>
      </c>
      <c r="M569" s="62"/>
      <c r="N569" s="64">
        <f t="shared" si="68"/>
        <v>12594</v>
      </c>
      <c r="O569" s="64">
        <f t="shared" si="69"/>
        <v>0</v>
      </c>
      <c r="P569" s="64">
        <f t="shared" si="70"/>
        <v>2</v>
      </c>
      <c r="Q569" s="62"/>
      <c r="R569" s="64">
        <f t="shared" si="71"/>
        <v>489</v>
      </c>
    </row>
    <row r="570" spans="1:18">
      <c r="A570" s="61">
        <v>479</v>
      </c>
      <c r="B570" s="223">
        <v>479278605</v>
      </c>
      <c r="C570" s="224" t="s">
        <v>244</v>
      </c>
      <c r="D570" s="223">
        <v>278</v>
      </c>
      <c r="E570" s="224" t="s">
        <v>196</v>
      </c>
      <c r="F570" s="223">
        <v>605</v>
      </c>
      <c r="G570" s="224" t="s">
        <v>199</v>
      </c>
      <c r="H570" s="181">
        <f t="shared" si="64"/>
        <v>33</v>
      </c>
      <c r="I570" s="62"/>
      <c r="J570" s="64">
        <f t="shared" si="65"/>
        <v>12050</v>
      </c>
      <c r="K570" s="64">
        <f t="shared" si="66"/>
        <v>0</v>
      </c>
      <c r="L570" s="64">
        <f t="shared" si="67"/>
        <v>11</v>
      </c>
      <c r="M570" s="62"/>
      <c r="N570" s="64">
        <f t="shared" si="68"/>
        <v>13417</v>
      </c>
      <c r="O570" s="64">
        <f t="shared" si="69"/>
        <v>0</v>
      </c>
      <c r="P570" s="64">
        <f t="shared" si="70"/>
        <v>19</v>
      </c>
      <c r="Q570" s="62"/>
      <c r="R570" s="64">
        <f t="shared" si="71"/>
        <v>1367</v>
      </c>
    </row>
    <row r="571" spans="1:18">
      <c r="A571" s="61">
        <v>479</v>
      </c>
      <c r="B571" s="223">
        <v>479278635</v>
      </c>
      <c r="C571" s="224" t="s">
        <v>244</v>
      </c>
      <c r="D571" s="223">
        <v>278</v>
      </c>
      <c r="E571" s="224" t="s">
        <v>196</v>
      </c>
      <c r="F571" s="223">
        <v>635</v>
      </c>
      <c r="G571" s="224" t="s">
        <v>54</v>
      </c>
      <c r="H571" s="181">
        <f t="shared" si="64"/>
        <v>1</v>
      </c>
      <c r="I571" s="62"/>
      <c r="J571" s="64">
        <f t="shared" si="65"/>
        <v>15661</v>
      </c>
      <c r="K571" s="64">
        <f t="shared" si="66"/>
        <v>0</v>
      </c>
      <c r="L571" s="64">
        <f t="shared" si="67"/>
        <v>2</v>
      </c>
      <c r="M571" s="62"/>
      <c r="N571" s="64">
        <f t="shared" si="68"/>
        <v>11611</v>
      </c>
      <c r="O571" s="64">
        <f t="shared" si="69"/>
        <v>0</v>
      </c>
      <c r="P571" s="64">
        <f t="shared" si="70"/>
        <v>0</v>
      </c>
      <c r="Q571" s="62"/>
      <c r="R571" s="64">
        <f t="shared" si="71"/>
        <v>-4050</v>
      </c>
    </row>
    <row r="572" spans="1:18">
      <c r="A572" s="61">
        <v>479</v>
      </c>
      <c r="B572" s="223">
        <v>479278670</v>
      </c>
      <c r="C572" s="224" t="s">
        <v>244</v>
      </c>
      <c r="D572" s="223">
        <v>278</v>
      </c>
      <c r="E572" s="224" t="s">
        <v>196</v>
      </c>
      <c r="F572" s="223">
        <v>670</v>
      </c>
      <c r="G572" s="224" t="s">
        <v>38</v>
      </c>
      <c r="H572" s="181">
        <f t="shared" si="64"/>
        <v>5</v>
      </c>
      <c r="I572" s="62"/>
      <c r="J572" s="64">
        <f t="shared" si="65"/>
        <v>11589</v>
      </c>
      <c r="K572" s="64">
        <f t="shared" si="66"/>
        <v>0</v>
      </c>
      <c r="L572" s="64">
        <f t="shared" si="67"/>
        <v>3</v>
      </c>
      <c r="M572" s="62"/>
      <c r="N572" s="64">
        <f t="shared" si="68"/>
        <v>11732</v>
      </c>
      <c r="O572" s="64">
        <f t="shared" si="69"/>
        <v>0</v>
      </c>
      <c r="P572" s="64">
        <f t="shared" si="70"/>
        <v>1</v>
      </c>
      <c r="Q572" s="62"/>
      <c r="R572" s="64">
        <f t="shared" si="71"/>
        <v>143</v>
      </c>
    </row>
    <row r="573" spans="1:18">
      <c r="A573" s="61">
        <v>479</v>
      </c>
      <c r="B573" s="223">
        <v>479278672</v>
      </c>
      <c r="C573" s="224" t="s">
        <v>244</v>
      </c>
      <c r="D573" s="223">
        <v>278</v>
      </c>
      <c r="E573" s="224" t="s">
        <v>196</v>
      </c>
      <c r="F573" s="223">
        <v>672</v>
      </c>
      <c r="G573" s="224" t="s">
        <v>55</v>
      </c>
      <c r="H573" s="181">
        <f t="shared" si="64"/>
        <v>3</v>
      </c>
      <c r="I573" s="62"/>
      <c r="J573" s="64">
        <f t="shared" si="65"/>
        <v>12913</v>
      </c>
      <c r="K573" s="64">
        <f t="shared" si="66"/>
        <v>0</v>
      </c>
      <c r="L573" s="64">
        <f t="shared" si="67"/>
        <v>2</v>
      </c>
      <c r="M573" s="62"/>
      <c r="N573" s="64">
        <f t="shared" si="68"/>
        <v>12853</v>
      </c>
      <c r="O573" s="64">
        <f t="shared" si="69"/>
        <v>0</v>
      </c>
      <c r="P573" s="64">
        <f t="shared" si="70"/>
        <v>1</v>
      </c>
      <c r="Q573" s="62"/>
      <c r="R573" s="64">
        <f t="shared" si="71"/>
        <v>-60</v>
      </c>
    </row>
    <row r="574" spans="1:18">
      <c r="A574" s="61">
        <v>479</v>
      </c>
      <c r="B574" s="223">
        <v>479278674</v>
      </c>
      <c r="C574" s="224" t="s">
        <v>244</v>
      </c>
      <c r="D574" s="223">
        <v>278</v>
      </c>
      <c r="E574" s="224" t="s">
        <v>196</v>
      </c>
      <c r="F574" s="223">
        <v>674</v>
      </c>
      <c r="G574" s="224" t="s">
        <v>39</v>
      </c>
      <c r="H574" s="181">
        <f t="shared" si="64"/>
        <v>8</v>
      </c>
      <c r="I574" s="62"/>
      <c r="J574" s="64">
        <f t="shared" si="65"/>
        <v>15655</v>
      </c>
      <c r="K574" s="64">
        <f t="shared" si="66"/>
        <v>0</v>
      </c>
      <c r="L574" s="64">
        <f t="shared" si="67"/>
        <v>5</v>
      </c>
      <c r="M574" s="62"/>
      <c r="N574" s="64">
        <f t="shared" si="68"/>
        <v>13796</v>
      </c>
      <c r="O574" s="64">
        <f t="shared" si="69"/>
        <v>0</v>
      </c>
      <c r="P574" s="64">
        <f t="shared" si="70"/>
        <v>4</v>
      </c>
      <c r="Q574" s="62"/>
      <c r="R574" s="64">
        <f t="shared" si="71"/>
        <v>-1859</v>
      </c>
    </row>
    <row r="575" spans="1:18">
      <c r="A575" s="61">
        <v>479</v>
      </c>
      <c r="B575" s="223">
        <v>479278680</v>
      </c>
      <c r="C575" s="224" t="s">
        <v>244</v>
      </c>
      <c r="D575" s="223">
        <v>278</v>
      </c>
      <c r="E575" s="224" t="s">
        <v>196</v>
      </c>
      <c r="F575" s="223">
        <v>680</v>
      </c>
      <c r="G575" s="224" t="s">
        <v>158</v>
      </c>
      <c r="H575" s="181">
        <f t="shared" si="64"/>
        <v>8</v>
      </c>
      <c r="I575" s="62"/>
      <c r="J575" s="64">
        <f t="shared" si="65"/>
        <v>13056</v>
      </c>
      <c r="K575" s="64">
        <f t="shared" si="66"/>
        <v>0</v>
      </c>
      <c r="L575" s="64">
        <f t="shared" si="67"/>
        <v>2</v>
      </c>
      <c r="M575" s="62"/>
      <c r="N575" s="64">
        <f t="shared" si="68"/>
        <v>12076</v>
      </c>
      <c r="O575" s="64">
        <f t="shared" si="69"/>
        <v>0</v>
      </c>
      <c r="P575" s="64">
        <f t="shared" si="70"/>
        <v>2</v>
      </c>
      <c r="Q575" s="62"/>
      <c r="R575" s="64">
        <f t="shared" si="71"/>
        <v>-980</v>
      </c>
    </row>
    <row r="576" spans="1:18">
      <c r="A576" s="61">
        <v>479</v>
      </c>
      <c r="B576" s="223">
        <v>479278683</v>
      </c>
      <c r="C576" s="224" t="s">
        <v>244</v>
      </c>
      <c r="D576" s="223">
        <v>278</v>
      </c>
      <c r="E576" s="224" t="s">
        <v>196</v>
      </c>
      <c r="F576" s="223">
        <v>683</v>
      </c>
      <c r="G576" s="224" t="s">
        <v>40</v>
      </c>
      <c r="H576" s="181">
        <f t="shared" si="64"/>
        <v>9</v>
      </c>
      <c r="I576" s="62"/>
      <c r="J576" s="64">
        <f t="shared" si="65"/>
        <v>11107</v>
      </c>
      <c r="K576" s="64">
        <f t="shared" si="66"/>
        <v>0</v>
      </c>
      <c r="L576" s="64">
        <f t="shared" si="67"/>
        <v>2</v>
      </c>
      <c r="M576" s="62"/>
      <c r="N576" s="64">
        <f t="shared" si="68"/>
        <v>12377</v>
      </c>
      <c r="O576" s="64">
        <f t="shared" si="69"/>
        <v>0</v>
      </c>
      <c r="P576" s="64">
        <f t="shared" si="70"/>
        <v>3</v>
      </c>
      <c r="Q576" s="62"/>
      <c r="R576" s="64">
        <f t="shared" si="71"/>
        <v>1270</v>
      </c>
    </row>
    <row r="577" spans="1:18">
      <c r="A577" s="61">
        <v>479</v>
      </c>
      <c r="B577" s="223">
        <v>479278717</v>
      </c>
      <c r="C577" s="224" t="s">
        <v>244</v>
      </c>
      <c r="D577" s="223">
        <v>278</v>
      </c>
      <c r="E577" s="224" t="s">
        <v>196</v>
      </c>
      <c r="F577" s="223">
        <v>717</v>
      </c>
      <c r="G577" s="224" t="s">
        <v>41</v>
      </c>
      <c r="H577" s="181">
        <f t="shared" si="64"/>
        <v>1</v>
      </c>
      <c r="I577" s="62"/>
      <c r="J577" s="64">
        <f t="shared" si="65"/>
        <v>11856.64286764706</v>
      </c>
      <c r="K577" s="64">
        <f t="shared" si="66"/>
        <v>0</v>
      </c>
      <c r="L577" s="64">
        <f t="shared" si="67"/>
        <v>0</v>
      </c>
      <c r="M577" s="62"/>
      <c r="N577" s="64">
        <f t="shared" si="68"/>
        <v>10683</v>
      </c>
      <c r="O577" s="64">
        <f t="shared" si="69"/>
        <v>0</v>
      </c>
      <c r="P577" s="64">
        <f t="shared" si="70"/>
        <v>0</v>
      </c>
      <c r="Q577" s="62"/>
      <c r="R577" s="64">
        <f t="shared" si="71"/>
        <v>-1173.6428676470605</v>
      </c>
    </row>
    <row r="578" spans="1:18">
      <c r="A578" s="61">
        <v>479</v>
      </c>
      <c r="B578" s="223">
        <v>479278750</v>
      </c>
      <c r="C578" s="224" t="s">
        <v>244</v>
      </c>
      <c r="D578" s="223">
        <v>278</v>
      </c>
      <c r="E578" s="224" t="s">
        <v>196</v>
      </c>
      <c r="F578" s="223">
        <v>750</v>
      </c>
      <c r="G578" s="224" t="s">
        <v>42</v>
      </c>
      <c r="H578" s="181">
        <f t="shared" si="64"/>
        <v>1</v>
      </c>
      <c r="I578" s="62"/>
      <c r="J578" s="64">
        <f t="shared" si="65"/>
        <v>9220</v>
      </c>
      <c r="K578" s="64">
        <f t="shared" si="66"/>
        <v>0</v>
      </c>
      <c r="L578" s="64">
        <f t="shared" si="67"/>
        <v>0</v>
      </c>
      <c r="M578" s="62"/>
      <c r="N578" s="64">
        <f t="shared" si="68"/>
        <v>9754</v>
      </c>
      <c r="O578" s="64">
        <f t="shared" si="69"/>
        <v>0</v>
      </c>
      <c r="P578" s="64">
        <f t="shared" si="70"/>
        <v>0</v>
      </c>
      <c r="Q578" s="62"/>
      <c r="R578" s="64">
        <f t="shared" si="71"/>
        <v>534</v>
      </c>
    </row>
    <row r="579" spans="1:18">
      <c r="A579" s="61">
        <v>479</v>
      </c>
      <c r="B579" s="223">
        <v>479278753</v>
      </c>
      <c r="C579" s="224" t="s">
        <v>244</v>
      </c>
      <c r="D579" s="223">
        <v>278</v>
      </c>
      <c r="E579" s="224" t="s">
        <v>196</v>
      </c>
      <c r="F579" s="223">
        <v>753</v>
      </c>
      <c r="G579" s="224" t="s">
        <v>238</v>
      </c>
      <c r="H579" s="181">
        <f t="shared" si="64"/>
        <v>1</v>
      </c>
      <c r="I579" s="62"/>
      <c r="J579" s="64">
        <f t="shared" si="65"/>
        <v>11793.585444096136</v>
      </c>
      <c r="K579" s="64">
        <f t="shared" si="66"/>
        <v>0</v>
      </c>
      <c r="L579" s="64">
        <f t="shared" si="67"/>
        <v>0</v>
      </c>
      <c r="M579" s="62"/>
      <c r="N579" s="64">
        <f t="shared" si="68"/>
        <v>16668</v>
      </c>
      <c r="O579" s="64">
        <f t="shared" si="69"/>
        <v>0</v>
      </c>
      <c r="P579" s="64">
        <f t="shared" si="70"/>
        <v>1</v>
      </c>
      <c r="Q579" s="62"/>
      <c r="R579" s="64">
        <f t="shared" si="71"/>
        <v>4874.4145559038643</v>
      </c>
    </row>
    <row r="580" spans="1:18">
      <c r="A580" s="61">
        <v>479</v>
      </c>
      <c r="B580" s="223">
        <v>479278755</v>
      </c>
      <c r="C580" s="224" t="s">
        <v>244</v>
      </c>
      <c r="D580" s="223">
        <v>278</v>
      </c>
      <c r="E580" s="224" t="s">
        <v>196</v>
      </c>
      <c r="F580" s="223">
        <v>755</v>
      </c>
      <c r="G580" s="224" t="s">
        <v>43</v>
      </c>
      <c r="H580" s="181">
        <f t="shared" si="64"/>
        <v>4</v>
      </c>
      <c r="I580" s="62"/>
      <c r="J580" s="64">
        <f t="shared" si="65"/>
        <v>9821</v>
      </c>
      <c r="K580" s="64">
        <f t="shared" si="66"/>
        <v>0</v>
      </c>
      <c r="L580" s="64">
        <f t="shared" si="67"/>
        <v>0</v>
      </c>
      <c r="M580" s="62"/>
      <c r="N580" s="64">
        <f t="shared" si="68"/>
        <v>14069</v>
      </c>
      <c r="O580" s="64">
        <f t="shared" si="69"/>
        <v>0</v>
      </c>
      <c r="P580" s="64">
        <f t="shared" si="70"/>
        <v>2</v>
      </c>
      <c r="Q580" s="62"/>
      <c r="R580" s="64">
        <f t="shared" si="71"/>
        <v>4248</v>
      </c>
    </row>
    <row r="581" spans="1:18">
      <c r="A581" s="61">
        <v>479</v>
      </c>
      <c r="B581" s="223">
        <v>479278766</v>
      </c>
      <c r="C581" s="224" t="s">
        <v>244</v>
      </c>
      <c r="D581" s="223">
        <v>278</v>
      </c>
      <c r="E581" s="224" t="s">
        <v>196</v>
      </c>
      <c r="F581" s="223">
        <v>766</v>
      </c>
      <c r="G581" s="224" t="s">
        <v>248</v>
      </c>
      <c r="H581" s="181">
        <f t="shared" si="64"/>
        <v>1</v>
      </c>
      <c r="I581" s="62"/>
      <c r="J581" s="64">
        <f t="shared" si="65"/>
        <v>11023</v>
      </c>
      <c r="K581" s="64">
        <f t="shared" si="66"/>
        <v>0</v>
      </c>
      <c r="L581" s="64">
        <f t="shared" si="67"/>
        <v>0</v>
      </c>
      <c r="M581" s="62"/>
      <c r="N581" s="64">
        <f t="shared" si="68"/>
        <v>14140</v>
      </c>
      <c r="O581" s="64">
        <f t="shared" si="69"/>
        <v>0</v>
      </c>
      <c r="P581" s="64">
        <f t="shared" si="70"/>
        <v>1</v>
      </c>
      <c r="Q581" s="62"/>
      <c r="R581" s="64">
        <f t="shared" si="71"/>
        <v>3117</v>
      </c>
    </row>
    <row r="582" spans="1:18">
      <c r="A582" s="61">
        <v>481</v>
      </c>
      <c r="B582" s="223">
        <v>481035001</v>
      </c>
      <c r="C582" s="224" t="s">
        <v>249</v>
      </c>
      <c r="D582" s="223">
        <v>35</v>
      </c>
      <c r="E582" s="224" t="s">
        <v>12</v>
      </c>
      <c r="F582" s="223">
        <v>1</v>
      </c>
      <c r="G582" s="224" t="s">
        <v>59</v>
      </c>
      <c r="H582" s="181">
        <f t="shared" si="64"/>
        <v>1</v>
      </c>
      <c r="I582" s="62"/>
      <c r="J582" s="64">
        <f t="shared" si="65"/>
        <v>12097.490041605108</v>
      </c>
      <c r="K582" s="64">
        <f t="shared" si="66"/>
        <v>0</v>
      </c>
      <c r="L582" s="64">
        <f t="shared" si="67"/>
        <v>0</v>
      </c>
      <c r="M582" s="62"/>
      <c r="N582" s="64">
        <f t="shared" si="68"/>
        <v>4777</v>
      </c>
      <c r="O582" s="64">
        <f t="shared" si="69"/>
        <v>0</v>
      </c>
      <c r="P582" s="64">
        <f t="shared" si="70"/>
        <v>0</v>
      </c>
      <c r="Q582" s="62"/>
      <c r="R582" s="64">
        <f t="shared" si="71"/>
        <v>-7320.4900416051078</v>
      </c>
    </row>
    <row r="583" spans="1:18">
      <c r="A583" s="61">
        <v>481</v>
      </c>
      <c r="B583" s="223">
        <v>481035016</v>
      </c>
      <c r="C583" s="224" t="s">
        <v>249</v>
      </c>
      <c r="D583" s="223">
        <v>35</v>
      </c>
      <c r="E583" s="224" t="s">
        <v>12</v>
      </c>
      <c r="F583" s="223">
        <v>16</v>
      </c>
      <c r="G583" s="224" t="s">
        <v>168</v>
      </c>
      <c r="H583" s="181">
        <f t="shared" si="64"/>
        <v>2</v>
      </c>
      <c r="I583" s="62"/>
      <c r="J583" s="64">
        <f t="shared" si="65"/>
        <v>10227</v>
      </c>
      <c r="K583" s="64">
        <f t="shared" si="66"/>
        <v>0</v>
      </c>
      <c r="L583" s="64">
        <f t="shared" si="67"/>
        <v>0</v>
      </c>
      <c r="M583" s="62"/>
      <c r="N583" s="64">
        <f t="shared" si="68"/>
        <v>7804</v>
      </c>
      <c r="O583" s="64">
        <f t="shared" si="69"/>
        <v>0</v>
      </c>
      <c r="P583" s="64">
        <f t="shared" si="70"/>
        <v>0</v>
      </c>
      <c r="Q583" s="62"/>
      <c r="R583" s="64">
        <f t="shared" si="71"/>
        <v>-2423</v>
      </c>
    </row>
    <row r="584" spans="1:18">
      <c r="A584" s="61">
        <v>481</v>
      </c>
      <c r="B584" s="223">
        <v>481035018</v>
      </c>
      <c r="C584" s="224" t="s">
        <v>249</v>
      </c>
      <c r="D584" s="223">
        <v>35</v>
      </c>
      <c r="E584" s="224" t="s">
        <v>12</v>
      </c>
      <c r="F584" s="223">
        <v>18</v>
      </c>
      <c r="G584" s="224" t="s">
        <v>169</v>
      </c>
      <c r="H584" s="181">
        <f t="shared" si="64"/>
        <v>3</v>
      </c>
      <c r="I584" s="62"/>
      <c r="J584" s="64">
        <f t="shared" si="65"/>
        <v>10227</v>
      </c>
      <c r="K584" s="64">
        <f t="shared" si="66"/>
        <v>0</v>
      </c>
      <c r="L584" s="64">
        <f t="shared" si="67"/>
        <v>0</v>
      </c>
      <c r="M584" s="62"/>
      <c r="N584" s="64">
        <f t="shared" si="68"/>
        <v>10193</v>
      </c>
      <c r="O584" s="64">
        <f t="shared" si="69"/>
        <v>0</v>
      </c>
      <c r="P584" s="64">
        <f t="shared" si="70"/>
        <v>0</v>
      </c>
      <c r="Q584" s="62"/>
      <c r="R584" s="64">
        <f t="shared" si="71"/>
        <v>-34</v>
      </c>
    </row>
    <row r="585" spans="1:18">
      <c r="A585" s="61">
        <v>481</v>
      </c>
      <c r="B585" s="223">
        <v>481035035</v>
      </c>
      <c r="C585" s="224" t="s">
        <v>249</v>
      </c>
      <c r="D585" s="223">
        <v>35</v>
      </c>
      <c r="E585" s="224" t="s">
        <v>12</v>
      </c>
      <c r="F585" s="223">
        <v>35</v>
      </c>
      <c r="G585" s="224" t="s">
        <v>12</v>
      </c>
      <c r="H585" s="181">
        <f t="shared" si="64"/>
        <v>867</v>
      </c>
      <c r="I585" s="62"/>
      <c r="J585" s="64">
        <f t="shared" si="65"/>
        <v>14960</v>
      </c>
      <c r="K585" s="64">
        <f t="shared" si="66"/>
        <v>104</v>
      </c>
      <c r="L585" s="64">
        <f t="shared" si="67"/>
        <v>655</v>
      </c>
      <c r="M585" s="62"/>
      <c r="N585" s="64">
        <f t="shared" si="68"/>
        <v>16119</v>
      </c>
      <c r="O585" s="64">
        <f t="shared" si="69"/>
        <v>115</v>
      </c>
      <c r="P585" s="64">
        <f t="shared" si="70"/>
        <v>616</v>
      </c>
      <c r="Q585" s="62"/>
      <c r="R585" s="64">
        <f t="shared" si="71"/>
        <v>1159</v>
      </c>
    </row>
    <row r="586" spans="1:18">
      <c r="A586" s="61">
        <v>481</v>
      </c>
      <c r="B586" s="223">
        <v>481035040</v>
      </c>
      <c r="C586" s="224" t="s">
        <v>249</v>
      </c>
      <c r="D586" s="223">
        <v>35</v>
      </c>
      <c r="E586" s="224" t="s">
        <v>12</v>
      </c>
      <c r="F586" s="223">
        <v>40</v>
      </c>
      <c r="G586" s="224" t="s">
        <v>92</v>
      </c>
      <c r="H586" s="181">
        <f t="shared" ref="H586:H649" si="72">IFERROR(VLOOKUP(B586,rates23,7,FALSE),"--")</f>
        <v>2</v>
      </c>
      <c r="I586" s="62"/>
      <c r="J586" s="64">
        <f t="shared" ref="J586:J649" si="73">IFERROR(VLOOKUP($B586,rates22,9,FALSE),"--")</f>
        <v>11768.9727779491</v>
      </c>
      <c r="K586" s="64">
        <f t="shared" ref="K586:K649" si="74">(IFERROR(VLOOKUP($B586,found22,12,FALSE),0)+
(IFERROR(VLOOKUP($B586,found22,13,FALSE),0)+
+(IFERROR(VLOOKUP($B586,found22,14,FALSE),0))))</f>
        <v>0</v>
      </c>
      <c r="L586" s="64">
        <f t="shared" ref="L586:L649" si="75">(IFERROR(VLOOKUP($B586,found22,15,FALSE),0))</f>
        <v>0</v>
      </c>
      <c r="M586" s="62"/>
      <c r="N586" s="64">
        <f t="shared" ref="N586:N649" si="76">IFERROR(VLOOKUP($B586,rates23,8,FALSE),"--")</f>
        <v>13175</v>
      </c>
      <c r="O586" s="64">
        <f t="shared" ref="O586:O649" si="77">(IFERROR(VLOOKUP($B586,found23,12,FALSE),0)+
+(IFERROR(VLOOKUP($B586,found23,13,FALSE),0)
+(IFERROR(VLOOKUP($B586,found23,14,FALSE),0))))</f>
        <v>1</v>
      </c>
      <c r="P586" s="64">
        <f t="shared" ref="P586:P649" si="78">(IFERROR(VLOOKUP($B586,found23,15,FALSE),0))</f>
        <v>2</v>
      </c>
      <c r="Q586" s="62"/>
      <c r="R586" s="64">
        <f t="shared" si="71"/>
        <v>1406.0272220508996</v>
      </c>
    </row>
    <row r="587" spans="1:18">
      <c r="A587" s="61">
        <v>481</v>
      </c>
      <c r="B587" s="223">
        <v>481035044</v>
      </c>
      <c r="C587" s="224" t="s">
        <v>249</v>
      </c>
      <c r="D587" s="223">
        <v>35</v>
      </c>
      <c r="E587" s="224" t="s">
        <v>12</v>
      </c>
      <c r="F587" s="223">
        <v>44</v>
      </c>
      <c r="G587" s="224" t="s">
        <v>13</v>
      </c>
      <c r="H587" s="181">
        <f t="shared" si="72"/>
        <v>12</v>
      </c>
      <c r="I587" s="62"/>
      <c r="J587" s="64">
        <f t="shared" si="73"/>
        <v>15483</v>
      </c>
      <c r="K587" s="64">
        <f t="shared" si="74"/>
        <v>2</v>
      </c>
      <c r="L587" s="64">
        <f t="shared" si="75"/>
        <v>10</v>
      </c>
      <c r="M587" s="62"/>
      <c r="N587" s="64">
        <f t="shared" si="76"/>
        <v>15321</v>
      </c>
      <c r="O587" s="64">
        <f t="shared" si="77"/>
        <v>1</v>
      </c>
      <c r="P587" s="64">
        <f t="shared" si="78"/>
        <v>8</v>
      </c>
      <c r="Q587" s="62"/>
      <c r="R587" s="64">
        <f t="shared" ref="R587:R650" si="79">IFERROR(N587-J587,"--")</f>
        <v>-162</v>
      </c>
    </row>
    <row r="588" spans="1:18">
      <c r="A588" s="61">
        <v>481</v>
      </c>
      <c r="B588" s="223">
        <v>481035050</v>
      </c>
      <c r="C588" s="224" t="s">
        <v>249</v>
      </c>
      <c r="D588" s="223">
        <v>35</v>
      </c>
      <c r="E588" s="224" t="s">
        <v>12</v>
      </c>
      <c r="F588" s="223">
        <v>50</v>
      </c>
      <c r="G588" s="224" t="s">
        <v>94</v>
      </c>
      <c r="H588" s="181">
        <f t="shared" si="72"/>
        <v>1</v>
      </c>
      <c r="I588" s="62"/>
      <c r="J588" s="64">
        <f t="shared" si="73"/>
        <v>12400</v>
      </c>
      <c r="K588" s="64">
        <f t="shared" si="74"/>
        <v>0</v>
      </c>
      <c r="L588" s="64">
        <f t="shared" si="75"/>
        <v>2</v>
      </c>
      <c r="M588" s="62"/>
      <c r="N588" s="64">
        <f t="shared" si="76"/>
        <v>9925</v>
      </c>
      <c r="O588" s="64">
        <f t="shared" si="77"/>
        <v>0</v>
      </c>
      <c r="P588" s="64">
        <f t="shared" si="78"/>
        <v>1</v>
      </c>
      <c r="Q588" s="62"/>
      <c r="R588" s="64">
        <f t="shared" si="79"/>
        <v>-2475</v>
      </c>
    </row>
    <row r="589" spans="1:18">
      <c r="A589" s="61">
        <v>481</v>
      </c>
      <c r="B589" s="223">
        <v>481035057</v>
      </c>
      <c r="C589" s="224" t="s">
        <v>249</v>
      </c>
      <c r="D589" s="223">
        <v>35</v>
      </c>
      <c r="E589" s="224" t="s">
        <v>12</v>
      </c>
      <c r="F589" s="223">
        <v>57</v>
      </c>
      <c r="G589" s="224" t="s">
        <v>14</v>
      </c>
      <c r="H589" s="181">
        <f t="shared" si="72"/>
        <v>1</v>
      </c>
      <c r="I589" s="62"/>
      <c r="J589" s="64">
        <f t="shared" si="73"/>
        <v>10396</v>
      </c>
      <c r="K589" s="64">
        <f t="shared" si="74"/>
        <v>0</v>
      </c>
      <c r="L589" s="64">
        <f t="shared" si="75"/>
        <v>1</v>
      </c>
      <c r="M589" s="62"/>
      <c r="N589" s="64">
        <f t="shared" si="76"/>
        <v>10776</v>
      </c>
      <c r="O589" s="64">
        <f t="shared" si="77"/>
        <v>0</v>
      </c>
      <c r="P589" s="64">
        <f t="shared" si="78"/>
        <v>0</v>
      </c>
      <c r="Q589" s="62"/>
      <c r="R589" s="64">
        <f t="shared" si="79"/>
        <v>380</v>
      </c>
    </row>
    <row r="590" spans="1:18">
      <c r="A590" s="61">
        <v>481</v>
      </c>
      <c r="B590" s="223">
        <v>481035073</v>
      </c>
      <c r="C590" s="224" t="s">
        <v>249</v>
      </c>
      <c r="D590" s="223">
        <v>35</v>
      </c>
      <c r="E590" s="224" t="s">
        <v>12</v>
      </c>
      <c r="F590" s="223">
        <v>73</v>
      </c>
      <c r="G590" s="224" t="s">
        <v>24</v>
      </c>
      <c r="H590" s="181">
        <f t="shared" si="72"/>
        <v>4</v>
      </c>
      <c r="I590" s="62"/>
      <c r="J590" s="64">
        <f t="shared" si="73"/>
        <v>11289</v>
      </c>
      <c r="K590" s="64">
        <f t="shared" si="74"/>
        <v>0</v>
      </c>
      <c r="L590" s="64">
        <f t="shared" si="75"/>
        <v>2</v>
      </c>
      <c r="M590" s="62"/>
      <c r="N590" s="64">
        <f t="shared" si="76"/>
        <v>12130</v>
      </c>
      <c r="O590" s="64">
        <f t="shared" si="77"/>
        <v>0</v>
      </c>
      <c r="P590" s="64">
        <f t="shared" si="78"/>
        <v>1</v>
      </c>
      <c r="Q590" s="62"/>
      <c r="R590" s="64">
        <f t="shared" si="79"/>
        <v>841</v>
      </c>
    </row>
    <row r="591" spans="1:18">
      <c r="A591" s="61">
        <v>481</v>
      </c>
      <c r="B591" s="223">
        <v>481035101</v>
      </c>
      <c r="C591" s="224" t="s">
        <v>249</v>
      </c>
      <c r="D591" s="223">
        <v>35</v>
      </c>
      <c r="E591" s="224" t="s">
        <v>12</v>
      </c>
      <c r="F591" s="223">
        <v>101</v>
      </c>
      <c r="G591" s="224" t="s">
        <v>108</v>
      </c>
      <c r="H591" s="181">
        <f t="shared" si="72"/>
        <v>1</v>
      </c>
      <c r="I591" s="62"/>
      <c r="J591" s="64">
        <f t="shared" si="73"/>
        <v>11294.266084467121</v>
      </c>
      <c r="K591" s="64">
        <f t="shared" si="74"/>
        <v>0</v>
      </c>
      <c r="L591" s="64">
        <f t="shared" si="75"/>
        <v>0</v>
      </c>
      <c r="M591" s="62"/>
      <c r="N591" s="64">
        <f t="shared" si="76"/>
        <v>10831</v>
      </c>
      <c r="O591" s="64">
        <f t="shared" si="77"/>
        <v>0</v>
      </c>
      <c r="P591" s="64">
        <f t="shared" si="78"/>
        <v>0</v>
      </c>
      <c r="Q591" s="62"/>
      <c r="R591" s="64">
        <f t="shared" si="79"/>
        <v>-463.26608446712089</v>
      </c>
    </row>
    <row r="592" spans="1:18">
      <c r="A592" s="61">
        <v>481</v>
      </c>
      <c r="B592" s="223">
        <v>481035155</v>
      </c>
      <c r="C592" s="224" t="s">
        <v>249</v>
      </c>
      <c r="D592" s="223">
        <v>35</v>
      </c>
      <c r="E592" s="224" t="s">
        <v>12</v>
      </c>
      <c r="F592" s="223">
        <v>155</v>
      </c>
      <c r="G592" s="224" t="s">
        <v>16</v>
      </c>
      <c r="H592" s="181">
        <f t="shared" si="72"/>
        <v>4</v>
      </c>
      <c r="I592" s="62"/>
      <c r="J592" s="64">
        <f t="shared" si="73"/>
        <v>11546.55810546978</v>
      </c>
      <c r="K592" s="64">
        <f t="shared" si="74"/>
        <v>0</v>
      </c>
      <c r="L592" s="64">
        <f t="shared" si="75"/>
        <v>0</v>
      </c>
      <c r="M592" s="62"/>
      <c r="N592" s="64">
        <f t="shared" si="76"/>
        <v>13722</v>
      </c>
      <c r="O592" s="64">
        <f t="shared" si="77"/>
        <v>0</v>
      </c>
      <c r="P592" s="64">
        <f t="shared" si="78"/>
        <v>4</v>
      </c>
      <c r="Q592" s="62"/>
      <c r="R592" s="64">
        <f t="shared" si="79"/>
        <v>2175.4418945302205</v>
      </c>
    </row>
    <row r="593" spans="1:18">
      <c r="A593" s="61">
        <v>481</v>
      </c>
      <c r="B593" s="223">
        <v>481035163</v>
      </c>
      <c r="C593" s="224" t="s">
        <v>249</v>
      </c>
      <c r="D593" s="223">
        <v>35</v>
      </c>
      <c r="E593" s="224" t="s">
        <v>12</v>
      </c>
      <c r="F593" s="223">
        <v>163</v>
      </c>
      <c r="G593" s="224" t="s">
        <v>17</v>
      </c>
      <c r="H593" s="181">
        <f t="shared" si="72"/>
        <v>1</v>
      </c>
      <c r="I593" s="62"/>
      <c r="J593" s="64" t="str">
        <f t="shared" si="73"/>
        <v>--</v>
      </c>
      <c r="K593" s="64">
        <f t="shared" si="74"/>
        <v>0</v>
      </c>
      <c r="L593" s="64">
        <f t="shared" si="75"/>
        <v>0</v>
      </c>
      <c r="M593" s="62"/>
      <c r="N593" s="64">
        <f t="shared" si="76"/>
        <v>16831.794551886796</v>
      </c>
      <c r="O593" s="64">
        <f t="shared" si="77"/>
        <v>0</v>
      </c>
      <c r="P593" s="64">
        <f t="shared" si="78"/>
        <v>0</v>
      </c>
      <c r="Q593" s="62"/>
      <c r="R593" s="64" t="str">
        <f t="shared" si="79"/>
        <v>--</v>
      </c>
    </row>
    <row r="594" spans="1:18">
      <c r="A594" s="61">
        <v>481</v>
      </c>
      <c r="B594" s="223">
        <v>481035181</v>
      </c>
      <c r="C594" s="224" t="s">
        <v>249</v>
      </c>
      <c r="D594" s="223">
        <v>35</v>
      </c>
      <c r="E594" s="224" t="s">
        <v>12</v>
      </c>
      <c r="F594" s="223">
        <v>181</v>
      </c>
      <c r="G594" s="224" t="s">
        <v>83</v>
      </c>
      <c r="H594" s="181">
        <f t="shared" si="72"/>
        <v>1</v>
      </c>
      <c r="I594" s="62"/>
      <c r="J594" s="64">
        <f t="shared" si="73"/>
        <v>13208.088471996456</v>
      </c>
      <c r="K594" s="64">
        <f t="shared" si="74"/>
        <v>0</v>
      </c>
      <c r="L594" s="64">
        <f t="shared" si="75"/>
        <v>0</v>
      </c>
      <c r="M594" s="62"/>
      <c r="N594" s="64">
        <f t="shared" si="76"/>
        <v>4777</v>
      </c>
      <c r="O594" s="64">
        <f t="shared" si="77"/>
        <v>0</v>
      </c>
      <c r="P594" s="64">
        <f t="shared" si="78"/>
        <v>0</v>
      </c>
      <c r="Q594" s="62"/>
      <c r="R594" s="64">
        <f t="shared" si="79"/>
        <v>-8431.0884719964561</v>
      </c>
    </row>
    <row r="595" spans="1:18">
      <c r="A595" s="61">
        <v>481</v>
      </c>
      <c r="B595" s="223">
        <v>481035189</v>
      </c>
      <c r="C595" s="224" t="s">
        <v>249</v>
      </c>
      <c r="D595" s="223">
        <v>35</v>
      </c>
      <c r="E595" s="224" t="s">
        <v>12</v>
      </c>
      <c r="F595" s="223">
        <v>189</v>
      </c>
      <c r="G595" s="224" t="s">
        <v>25</v>
      </c>
      <c r="H595" s="181">
        <f t="shared" si="72"/>
        <v>3</v>
      </c>
      <c r="I595" s="62"/>
      <c r="J595" s="64">
        <f t="shared" si="73"/>
        <v>11471</v>
      </c>
      <c r="K595" s="64">
        <f t="shared" si="74"/>
        <v>0</v>
      </c>
      <c r="L595" s="64">
        <f t="shared" si="75"/>
        <v>2</v>
      </c>
      <c r="M595" s="62"/>
      <c r="N595" s="64">
        <f t="shared" si="76"/>
        <v>11876.535469617698</v>
      </c>
      <c r="O595" s="64">
        <f t="shared" si="77"/>
        <v>0</v>
      </c>
      <c r="P595" s="64">
        <f t="shared" si="78"/>
        <v>0</v>
      </c>
      <c r="Q595" s="62"/>
      <c r="R595" s="64">
        <f t="shared" si="79"/>
        <v>405.53546961769825</v>
      </c>
    </row>
    <row r="596" spans="1:18">
      <c r="A596" s="61">
        <v>481</v>
      </c>
      <c r="B596" s="223">
        <v>481035212</v>
      </c>
      <c r="C596" s="224" t="s">
        <v>249</v>
      </c>
      <c r="D596" s="223">
        <v>35</v>
      </c>
      <c r="E596" s="224" t="s">
        <v>12</v>
      </c>
      <c r="F596" s="223">
        <v>212</v>
      </c>
      <c r="G596" s="224" t="s">
        <v>173</v>
      </c>
      <c r="H596" s="181">
        <f t="shared" si="72"/>
        <v>1</v>
      </c>
      <c r="I596" s="62"/>
      <c r="J596" s="64">
        <f t="shared" si="73"/>
        <v>10227</v>
      </c>
      <c r="K596" s="64">
        <f t="shared" si="74"/>
        <v>0</v>
      </c>
      <c r="L596" s="64">
        <f t="shared" si="75"/>
        <v>0</v>
      </c>
      <c r="M596" s="62"/>
      <c r="N596" s="64">
        <f t="shared" si="76"/>
        <v>4777</v>
      </c>
      <c r="O596" s="64">
        <f t="shared" si="77"/>
        <v>0</v>
      </c>
      <c r="P596" s="64">
        <f t="shared" si="78"/>
        <v>0</v>
      </c>
      <c r="Q596" s="62"/>
      <c r="R596" s="64">
        <f t="shared" si="79"/>
        <v>-5450</v>
      </c>
    </row>
    <row r="597" spans="1:18">
      <c r="A597" s="61">
        <v>481</v>
      </c>
      <c r="B597" s="223">
        <v>481035218</v>
      </c>
      <c r="C597" s="224" t="s">
        <v>249</v>
      </c>
      <c r="D597" s="223">
        <v>35</v>
      </c>
      <c r="E597" s="224" t="s">
        <v>12</v>
      </c>
      <c r="F597" s="223">
        <v>218</v>
      </c>
      <c r="G597" s="224" t="s">
        <v>174</v>
      </c>
      <c r="H597" s="181">
        <f t="shared" si="72"/>
        <v>1</v>
      </c>
      <c r="I597" s="62"/>
      <c r="J597" s="64">
        <f t="shared" si="73"/>
        <v>10227</v>
      </c>
      <c r="K597" s="64">
        <f t="shared" si="74"/>
        <v>0</v>
      </c>
      <c r="L597" s="64">
        <f t="shared" si="75"/>
        <v>0</v>
      </c>
      <c r="M597" s="62"/>
      <c r="N597" s="64">
        <f t="shared" si="76"/>
        <v>10831</v>
      </c>
      <c r="O597" s="64">
        <f t="shared" si="77"/>
        <v>0</v>
      </c>
      <c r="P597" s="64">
        <f t="shared" si="78"/>
        <v>0</v>
      </c>
      <c r="Q597" s="62"/>
      <c r="R597" s="64">
        <f t="shared" si="79"/>
        <v>604</v>
      </c>
    </row>
    <row r="598" spans="1:18">
      <c r="A598" s="61">
        <v>481</v>
      </c>
      <c r="B598" s="223">
        <v>481035220</v>
      </c>
      <c r="C598" s="224" t="s">
        <v>249</v>
      </c>
      <c r="D598" s="223">
        <v>35</v>
      </c>
      <c r="E598" s="224" t="s">
        <v>12</v>
      </c>
      <c r="F598" s="223">
        <v>220</v>
      </c>
      <c r="G598" s="224" t="s">
        <v>27</v>
      </c>
      <c r="H598" s="181">
        <f t="shared" si="72"/>
        <v>6</v>
      </c>
      <c r="I598" s="62"/>
      <c r="J598" s="64">
        <f t="shared" si="73"/>
        <v>10448</v>
      </c>
      <c r="K598" s="64">
        <f t="shared" si="74"/>
        <v>1</v>
      </c>
      <c r="L598" s="64">
        <f t="shared" si="75"/>
        <v>1</v>
      </c>
      <c r="M598" s="62"/>
      <c r="N598" s="64">
        <f t="shared" si="76"/>
        <v>9788</v>
      </c>
      <c r="O598" s="64">
        <f t="shared" si="77"/>
        <v>0</v>
      </c>
      <c r="P598" s="64">
        <f t="shared" si="78"/>
        <v>0</v>
      </c>
      <c r="Q598" s="62"/>
      <c r="R598" s="64">
        <f t="shared" si="79"/>
        <v>-660</v>
      </c>
    </row>
    <row r="599" spans="1:18">
      <c r="A599" s="61">
        <v>481</v>
      </c>
      <c r="B599" s="223">
        <v>481035243</v>
      </c>
      <c r="C599" s="224" t="s">
        <v>249</v>
      </c>
      <c r="D599" s="223">
        <v>35</v>
      </c>
      <c r="E599" s="224" t="s">
        <v>12</v>
      </c>
      <c r="F599" s="223">
        <v>243</v>
      </c>
      <c r="G599" s="224" t="s">
        <v>84</v>
      </c>
      <c r="H599" s="181">
        <f t="shared" si="72"/>
        <v>2</v>
      </c>
      <c r="I599" s="62"/>
      <c r="J599" s="64">
        <f t="shared" si="73"/>
        <v>15471</v>
      </c>
      <c r="K599" s="64">
        <f t="shared" si="74"/>
        <v>0</v>
      </c>
      <c r="L599" s="64">
        <f t="shared" si="75"/>
        <v>3</v>
      </c>
      <c r="M599" s="62"/>
      <c r="N599" s="64">
        <f t="shared" si="76"/>
        <v>16851</v>
      </c>
      <c r="O599" s="64">
        <f t="shared" si="77"/>
        <v>0</v>
      </c>
      <c r="P599" s="64">
        <f t="shared" si="78"/>
        <v>1</v>
      </c>
      <c r="Q599" s="62"/>
      <c r="R599" s="64">
        <f t="shared" si="79"/>
        <v>1380</v>
      </c>
    </row>
    <row r="600" spans="1:18">
      <c r="A600" s="61">
        <v>481</v>
      </c>
      <c r="B600" s="223">
        <v>481035244</v>
      </c>
      <c r="C600" s="224" t="s">
        <v>249</v>
      </c>
      <c r="D600" s="223">
        <v>35</v>
      </c>
      <c r="E600" s="224" t="s">
        <v>12</v>
      </c>
      <c r="F600" s="223">
        <v>244</v>
      </c>
      <c r="G600" s="224" t="s">
        <v>28</v>
      </c>
      <c r="H600" s="181">
        <f t="shared" si="72"/>
        <v>14</v>
      </c>
      <c r="I600" s="62"/>
      <c r="J600" s="64">
        <f t="shared" si="73"/>
        <v>13523</v>
      </c>
      <c r="K600" s="64">
        <f t="shared" si="74"/>
        <v>0</v>
      </c>
      <c r="L600" s="64">
        <f t="shared" si="75"/>
        <v>8</v>
      </c>
      <c r="M600" s="62"/>
      <c r="N600" s="64">
        <f t="shared" si="76"/>
        <v>15942</v>
      </c>
      <c r="O600" s="64">
        <f t="shared" si="77"/>
        <v>4</v>
      </c>
      <c r="P600" s="64">
        <f t="shared" si="78"/>
        <v>14</v>
      </c>
      <c r="Q600" s="62"/>
      <c r="R600" s="64">
        <f t="shared" si="79"/>
        <v>2419</v>
      </c>
    </row>
    <row r="601" spans="1:18">
      <c r="A601" s="61">
        <v>481</v>
      </c>
      <c r="B601" s="223">
        <v>481035251</v>
      </c>
      <c r="C601" s="224" t="s">
        <v>249</v>
      </c>
      <c r="D601" s="223">
        <v>35</v>
      </c>
      <c r="E601" s="224" t="s">
        <v>12</v>
      </c>
      <c r="F601" s="223">
        <v>251</v>
      </c>
      <c r="G601" s="224" t="s">
        <v>250</v>
      </c>
      <c r="H601" s="181">
        <f t="shared" si="72"/>
        <v>1</v>
      </c>
      <c r="I601" s="62"/>
      <c r="J601" s="64">
        <f t="shared" si="73"/>
        <v>15408</v>
      </c>
      <c r="K601" s="64">
        <f t="shared" si="74"/>
        <v>0</v>
      </c>
      <c r="L601" s="64">
        <f t="shared" si="75"/>
        <v>1</v>
      </c>
      <c r="M601" s="62"/>
      <c r="N601" s="64">
        <f t="shared" si="76"/>
        <v>16851</v>
      </c>
      <c r="O601" s="64">
        <f t="shared" si="77"/>
        <v>0</v>
      </c>
      <c r="P601" s="64">
        <f t="shared" si="78"/>
        <v>1</v>
      </c>
      <c r="Q601" s="62"/>
      <c r="R601" s="64">
        <f t="shared" si="79"/>
        <v>1443</v>
      </c>
    </row>
    <row r="602" spans="1:18">
      <c r="A602" s="61">
        <v>481</v>
      </c>
      <c r="B602" s="223">
        <v>481035285</v>
      </c>
      <c r="C602" s="224" t="s">
        <v>249</v>
      </c>
      <c r="D602" s="223">
        <v>35</v>
      </c>
      <c r="E602" s="224" t="s">
        <v>12</v>
      </c>
      <c r="F602" s="223">
        <v>285</v>
      </c>
      <c r="G602" s="224" t="s">
        <v>29</v>
      </c>
      <c r="H602" s="181">
        <f t="shared" si="72"/>
        <v>12</v>
      </c>
      <c r="I602" s="62"/>
      <c r="J602" s="64">
        <f t="shared" si="73"/>
        <v>11965</v>
      </c>
      <c r="K602" s="64">
        <f t="shared" si="74"/>
        <v>2</v>
      </c>
      <c r="L602" s="64">
        <f t="shared" si="75"/>
        <v>3</v>
      </c>
      <c r="M602" s="62"/>
      <c r="N602" s="64">
        <f t="shared" si="76"/>
        <v>14593</v>
      </c>
      <c r="O602" s="64">
        <f t="shared" si="77"/>
        <v>1</v>
      </c>
      <c r="P602" s="64">
        <f t="shared" si="78"/>
        <v>5</v>
      </c>
      <c r="Q602" s="62"/>
      <c r="R602" s="64">
        <f t="shared" si="79"/>
        <v>2628</v>
      </c>
    </row>
    <row r="603" spans="1:18">
      <c r="A603" s="61">
        <v>481</v>
      </c>
      <c r="B603" s="223">
        <v>481035307</v>
      </c>
      <c r="C603" s="224" t="s">
        <v>249</v>
      </c>
      <c r="D603" s="223">
        <v>35</v>
      </c>
      <c r="E603" s="224" t="s">
        <v>12</v>
      </c>
      <c r="F603" s="223">
        <v>307</v>
      </c>
      <c r="G603" s="224" t="s">
        <v>178</v>
      </c>
      <c r="H603" s="181">
        <f t="shared" si="72"/>
        <v>2</v>
      </c>
      <c r="I603" s="62"/>
      <c r="J603" s="64">
        <f t="shared" si="73"/>
        <v>10227</v>
      </c>
      <c r="K603" s="64">
        <f t="shared" si="74"/>
        <v>0</v>
      </c>
      <c r="L603" s="64">
        <f t="shared" si="75"/>
        <v>0</v>
      </c>
      <c r="M603" s="62"/>
      <c r="N603" s="64">
        <f t="shared" si="76"/>
        <v>7804</v>
      </c>
      <c r="O603" s="64">
        <f t="shared" si="77"/>
        <v>0</v>
      </c>
      <c r="P603" s="64">
        <f t="shared" si="78"/>
        <v>0</v>
      </c>
      <c r="Q603" s="62"/>
      <c r="R603" s="64">
        <f t="shared" si="79"/>
        <v>-2423</v>
      </c>
    </row>
    <row r="604" spans="1:18">
      <c r="A604" s="61">
        <v>481</v>
      </c>
      <c r="B604" s="223">
        <v>481035336</v>
      </c>
      <c r="C604" s="224" t="s">
        <v>249</v>
      </c>
      <c r="D604" s="223">
        <v>35</v>
      </c>
      <c r="E604" s="224" t="s">
        <v>12</v>
      </c>
      <c r="F604" s="223">
        <v>336</v>
      </c>
      <c r="G604" s="224" t="s">
        <v>31</v>
      </c>
      <c r="H604" s="181">
        <f t="shared" si="72"/>
        <v>2</v>
      </c>
      <c r="I604" s="62"/>
      <c r="J604" s="64">
        <f t="shared" si="73"/>
        <v>15217</v>
      </c>
      <c r="K604" s="64">
        <f t="shared" si="74"/>
        <v>0</v>
      </c>
      <c r="L604" s="64">
        <f t="shared" si="75"/>
        <v>1</v>
      </c>
      <c r="M604" s="62"/>
      <c r="N604" s="64">
        <f t="shared" si="76"/>
        <v>17940</v>
      </c>
      <c r="O604" s="64">
        <f t="shared" si="77"/>
        <v>1</v>
      </c>
      <c r="P604" s="64">
        <f t="shared" si="78"/>
        <v>2</v>
      </c>
      <c r="Q604" s="62"/>
      <c r="R604" s="64">
        <f t="shared" si="79"/>
        <v>2723</v>
      </c>
    </row>
    <row r="605" spans="1:18">
      <c r="A605" s="61">
        <v>482</v>
      </c>
      <c r="B605" s="223">
        <v>482204007</v>
      </c>
      <c r="C605" s="224" t="s">
        <v>252</v>
      </c>
      <c r="D605" s="223">
        <v>204</v>
      </c>
      <c r="E605" s="224" t="s">
        <v>253</v>
      </c>
      <c r="F605" s="223">
        <v>7</v>
      </c>
      <c r="G605" s="224" t="s">
        <v>208</v>
      </c>
      <c r="H605" s="181">
        <f t="shared" si="72"/>
        <v>88</v>
      </c>
      <c r="I605" s="62"/>
      <c r="J605" s="64">
        <f t="shared" si="73"/>
        <v>9827</v>
      </c>
      <c r="K605" s="64">
        <f t="shared" si="74"/>
        <v>0</v>
      </c>
      <c r="L605" s="64">
        <f t="shared" si="75"/>
        <v>5</v>
      </c>
      <c r="M605" s="62"/>
      <c r="N605" s="64">
        <f t="shared" si="76"/>
        <v>10959</v>
      </c>
      <c r="O605" s="64">
        <f t="shared" si="77"/>
        <v>0</v>
      </c>
      <c r="P605" s="64">
        <f t="shared" si="78"/>
        <v>15</v>
      </c>
      <c r="Q605" s="62"/>
      <c r="R605" s="64">
        <f t="shared" si="79"/>
        <v>1132</v>
      </c>
    </row>
    <row r="606" spans="1:18">
      <c r="A606" s="61">
        <v>482</v>
      </c>
      <c r="B606" s="223">
        <v>482204030</v>
      </c>
      <c r="C606" s="224" t="s">
        <v>252</v>
      </c>
      <c r="D606" s="223">
        <v>204</v>
      </c>
      <c r="E606" s="224" t="s">
        <v>253</v>
      </c>
      <c r="F606" s="223">
        <v>30</v>
      </c>
      <c r="G606" s="224" t="s">
        <v>98</v>
      </c>
      <c r="H606" s="181">
        <f t="shared" si="72"/>
        <v>1</v>
      </c>
      <c r="I606" s="62"/>
      <c r="J606" s="64">
        <f t="shared" si="73"/>
        <v>9394</v>
      </c>
      <c r="K606" s="64">
        <f t="shared" si="74"/>
        <v>0</v>
      </c>
      <c r="L606" s="64">
        <f t="shared" si="75"/>
        <v>0</v>
      </c>
      <c r="M606" s="62"/>
      <c r="N606" s="64">
        <f t="shared" si="76"/>
        <v>9754</v>
      </c>
      <c r="O606" s="64">
        <f t="shared" si="77"/>
        <v>0</v>
      </c>
      <c r="P606" s="64">
        <f t="shared" si="78"/>
        <v>0</v>
      </c>
      <c r="Q606" s="62"/>
      <c r="R606" s="64">
        <f t="shared" si="79"/>
        <v>360</v>
      </c>
    </row>
    <row r="607" spans="1:18">
      <c r="A607" s="61">
        <v>482</v>
      </c>
      <c r="B607" s="223">
        <v>482204038</v>
      </c>
      <c r="C607" s="224" t="s">
        <v>252</v>
      </c>
      <c r="D607" s="223">
        <v>204</v>
      </c>
      <c r="E607" s="224" t="s">
        <v>253</v>
      </c>
      <c r="F607" s="223">
        <v>38</v>
      </c>
      <c r="G607" s="224" t="s">
        <v>223</v>
      </c>
      <c r="H607" s="181">
        <f t="shared" si="72"/>
        <v>1</v>
      </c>
      <c r="I607" s="62"/>
      <c r="J607" s="64">
        <f t="shared" si="73"/>
        <v>9518</v>
      </c>
      <c r="K607" s="64">
        <f t="shared" si="74"/>
        <v>0</v>
      </c>
      <c r="L607" s="64">
        <f t="shared" si="75"/>
        <v>0</v>
      </c>
      <c r="M607" s="62"/>
      <c r="N607" s="64">
        <f t="shared" si="76"/>
        <v>10115</v>
      </c>
      <c r="O607" s="64">
        <f t="shared" si="77"/>
        <v>0</v>
      </c>
      <c r="P607" s="64">
        <f t="shared" si="78"/>
        <v>0</v>
      </c>
      <c r="Q607" s="62"/>
      <c r="R607" s="64">
        <f t="shared" si="79"/>
        <v>597</v>
      </c>
    </row>
    <row r="608" spans="1:18">
      <c r="A608" s="61">
        <v>482</v>
      </c>
      <c r="B608" s="223">
        <v>482204105</v>
      </c>
      <c r="C608" s="224" t="s">
        <v>252</v>
      </c>
      <c r="D608" s="223">
        <v>204</v>
      </c>
      <c r="E608" s="224" t="s">
        <v>253</v>
      </c>
      <c r="F608" s="223">
        <v>105</v>
      </c>
      <c r="G608" s="224" t="s">
        <v>254</v>
      </c>
      <c r="H608" s="181">
        <f t="shared" si="72"/>
        <v>2</v>
      </c>
      <c r="I608" s="62"/>
      <c r="J608" s="64">
        <f t="shared" si="73"/>
        <v>9567</v>
      </c>
      <c r="K608" s="64">
        <f t="shared" si="74"/>
        <v>0</v>
      </c>
      <c r="L608" s="64">
        <f t="shared" si="75"/>
        <v>0</v>
      </c>
      <c r="M608" s="62"/>
      <c r="N608" s="64">
        <f t="shared" si="76"/>
        <v>9875</v>
      </c>
      <c r="O608" s="64">
        <f t="shared" si="77"/>
        <v>0</v>
      </c>
      <c r="P608" s="64">
        <f t="shared" si="78"/>
        <v>0</v>
      </c>
      <c r="Q608" s="62"/>
      <c r="R608" s="64">
        <f t="shared" si="79"/>
        <v>308</v>
      </c>
    </row>
    <row r="609" spans="1:18">
      <c r="A609" s="61">
        <v>482</v>
      </c>
      <c r="B609" s="223">
        <v>482204128</v>
      </c>
      <c r="C609" s="224" t="s">
        <v>252</v>
      </c>
      <c r="D609" s="223">
        <v>204</v>
      </c>
      <c r="E609" s="224" t="s">
        <v>253</v>
      </c>
      <c r="F609" s="223">
        <v>128</v>
      </c>
      <c r="G609" s="224" t="s">
        <v>128</v>
      </c>
      <c r="H609" s="181">
        <f t="shared" si="72"/>
        <v>1</v>
      </c>
      <c r="I609" s="62"/>
      <c r="J609" s="64">
        <f t="shared" si="73"/>
        <v>12782</v>
      </c>
      <c r="K609" s="64">
        <f t="shared" si="74"/>
        <v>0</v>
      </c>
      <c r="L609" s="64">
        <f t="shared" si="75"/>
        <v>2</v>
      </c>
      <c r="M609" s="62"/>
      <c r="N609" s="64">
        <f t="shared" si="76"/>
        <v>10115</v>
      </c>
      <c r="O609" s="64">
        <f t="shared" si="77"/>
        <v>0</v>
      </c>
      <c r="P609" s="64">
        <f t="shared" si="78"/>
        <v>0</v>
      </c>
      <c r="Q609" s="62"/>
      <c r="R609" s="64">
        <f t="shared" si="79"/>
        <v>-2667</v>
      </c>
    </row>
    <row r="610" spans="1:18">
      <c r="A610" s="61">
        <v>482</v>
      </c>
      <c r="B610" s="223">
        <v>482204164</v>
      </c>
      <c r="C610" s="224" t="s">
        <v>252</v>
      </c>
      <c r="D610" s="223">
        <v>204</v>
      </c>
      <c r="E610" s="224" t="s">
        <v>253</v>
      </c>
      <c r="F610" s="223">
        <v>164</v>
      </c>
      <c r="G610" s="224" t="s">
        <v>99</v>
      </c>
      <c r="H610" s="181">
        <f t="shared" si="72"/>
        <v>2</v>
      </c>
      <c r="I610" s="62"/>
      <c r="J610" s="64">
        <f t="shared" si="73"/>
        <v>11001.68825251954</v>
      </c>
      <c r="K610" s="64">
        <f t="shared" si="74"/>
        <v>0</v>
      </c>
      <c r="L610" s="64">
        <f t="shared" si="75"/>
        <v>0</v>
      </c>
      <c r="M610" s="62"/>
      <c r="N610" s="64">
        <f t="shared" si="76"/>
        <v>10115</v>
      </c>
      <c r="O610" s="64">
        <f t="shared" si="77"/>
        <v>0</v>
      </c>
      <c r="P610" s="64">
        <f t="shared" si="78"/>
        <v>0</v>
      </c>
      <c r="Q610" s="62"/>
      <c r="R610" s="64">
        <f t="shared" si="79"/>
        <v>-886.68825251953967</v>
      </c>
    </row>
    <row r="611" spans="1:18">
      <c r="A611" s="61">
        <v>482</v>
      </c>
      <c r="B611" s="223">
        <v>482204204</v>
      </c>
      <c r="C611" s="224" t="s">
        <v>252</v>
      </c>
      <c r="D611" s="223">
        <v>204</v>
      </c>
      <c r="E611" s="224" t="s">
        <v>253</v>
      </c>
      <c r="F611" s="223">
        <v>204</v>
      </c>
      <c r="G611" s="224" t="s">
        <v>253</v>
      </c>
      <c r="H611" s="181">
        <f t="shared" si="72"/>
        <v>121</v>
      </c>
      <c r="I611" s="62"/>
      <c r="J611" s="64">
        <f t="shared" si="73"/>
        <v>9806</v>
      </c>
      <c r="K611" s="64">
        <f t="shared" si="74"/>
        <v>0</v>
      </c>
      <c r="L611" s="64">
        <f t="shared" si="75"/>
        <v>13</v>
      </c>
      <c r="M611" s="62"/>
      <c r="N611" s="64">
        <f t="shared" si="76"/>
        <v>10381</v>
      </c>
      <c r="O611" s="64">
        <f t="shared" si="77"/>
        <v>0</v>
      </c>
      <c r="P611" s="64">
        <f t="shared" si="78"/>
        <v>13</v>
      </c>
      <c r="Q611" s="62"/>
      <c r="R611" s="64">
        <f t="shared" si="79"/>
        <v>575</v>
      </c>
    </row>
    <row r="612" spans="1:18">
      <c r="A612" s="61">
        <v>482</v>
      </c>
      <c r="B612" s="223">
        <v>482204745</v>
      </c>
      <c r="C612" s="224" t="s">
        <v>252</v>
      </c>
      <c r="D612" s="223">
        <v>204</v>
      </c>
      <c r="E612" s="224" t="s">
        <v>253</v>
      </c>
      <c r="F612" s="223">
        <v>745</v>
      </c>
      <c r="G612" s="224" t="s">
        <v>255</v>
      </c>
      <c r="H612" s="181">
        <f t="shared" si="72"/>
        <v>33</v>
      </c>
      <c r="I612" s="62"/>
      <c r="J612" s="64">
        <f t="shared" si="73"/>
        <v>9809</v>
      </c>
      <c r="K612" s="64">
        <f t="shared" si="74"/>
        <v>0</v>
      </c>
      <c r="L612" s="64">
        <f t="shared" si="75"/>
        <v>3</v>
      </c>
      <c r="M612" s="62"/>
      <c r="N612" s="64">
        <f t="shared" si="76"/>
        <v>9948</v>
      </c>
      <c r="O612" s="64">
        <f t="shared" si="77"/>
        <v>0</v>
      </c>
      <c r="P612" s="64">
        <f t="shared" si="78"/>
        <v>0</v>
      </c>
      <c r="Q612" s="62"/>
      <c r="R612" s="64">
        <f t="shared" si="79"/>
        <v>139</v>
      </c>
    </row>
    <row r="613" spans="1:18">
      <c r="A613" s="61">
        <v>482</v>
      </c>
      <c r="B613" s="223">
        <v>482204773</v>
      </c>
      <c r="C613" s="224" t="s">
        <v>252</v>
      </c>
      <c r="D613" s="223">
        <v>204</v>
      </c>
      <c r="E613" s="224" t="s">
        <v>253</v>
      </c>
      <c r="F613" s="223">
        <v>773</v>
      </c>
      <c r="G613" s="224" t="s">
        <v>256</v>
      </c>
      <c r="H613" s="181">
        <f t="shared" si="72"/>
        <v>39</v>
      </c>
      <c r="I613" s="62"/>
      <c r="J613" s="64">
        <f t="shared" si="73"/>
        <v>9840</v>
      </c>
      <c r="K613" s="64">
        <f t="shared" si="74"/>
        <v>0</v>
      </c>
      <c r="L613" s="64">
        <f t="shared" si="75"/>
        <v>4</v>
      </c>
      <c r="M613" s="62"/>
      <c r="N613" s="64">
        <f t="shared" si="76"/>
        <v>10373</v>
      </c>
      <c r="O613" s="64">
        <f t="shared" si="77"/>
        <v>0</v>
      </c>
      <c r="P613" s="64">
        <f t="shared" si="78"/>
        <v>3</v>
      </c>
      <c r="Q613" s="62"/>
      <c r="R613" s="64">
        <f t="shared" si="79"/>
        <v>533</v>
      </c>
    </row>
    <row r="614" spans="1:18">
      <c r="A614" s="61">
        <v>483</v>
      </c>
      <c r="B614" s="223">
        <v>483239020</v>
      </c>
      <c r="C614" s="224" t="s">
        <v>257</v>
      </c>
      <c r="D614" s="223">
        <v>239</v>
      </c>
      <c r="E614" s="224" t="s">
        <v>258</v>
      </c>
      <c r="F614" s="223">
        <v>20</v>
      </c>
      <c r="G614" s="224" t="s">
        <v>131</v>
      </c>
      <c r="H614" s="181">
        <f t="shared" si="72"/>
        <v>25</v>
      </c>
      <c r="I614" s="62"/>
      <c r="J614" s="64">
        <f t="shared" si="73"/>
        <v>12797</v>
      </c>
      <c r="K614" s="64">
        <f t="shared" si="74"/>
        <v>0</v>
      </c>
      <c r="L614" s="64">
        <f t="shared" si="75"/>
        <v>8</v>
      </c>
      <c r="M614" s="62"/>
      <c r="N614" s="64">
        <f t="shared" si="76"/>
        <v>14407</v>
      </c>
      <c r="O614" s="64">
        <f t="shared" si="77"/>
        <v>1</v>
      </c>
      <c r="P614" s="64">
        <f t="shared" si="78"/>
        <v>12</v>
      </c>
      <c r="Q614" s="62"/>
      <c r="R614" s="64">
        <f t="shared" si="79"/>
        <v>1610</v>
      </c>
    </row>
    <row r="615" spans="1:18">
      <c r="A615" s="61">
        <v>483</v>
      </c>
      <c r="B615" s="223">
        <v>483239036</v>
      </c>
      <c r="C615" s="224" t="s">
        <v>257</v>
      </c>
      <c r="D615" s="223">
        <v>239</v>
      </c>
      <c r="E615" s="224" t="s">
        <v>258</v>
      </c>
      <c r="F615" s="223">
        <v>36</v>
      </c>
      <c r="G615" s="224" t="s">
        <v>132</v>
      </c>
      <c r="H615" s="181">
        <f t="shared" si="72"/>
        <v>23</v>
      </c>
      <c r="I615" s="62"/>
      <c r="J615" s="64">
        <f t="shared" si="73"/>
        <v>11882</v>
      </c>
      <c r="K615" s="64">
        <f t="shared" si="74"/>
        <v>0</v>
      </c>
      <c r="L615" s="64">
        <f t="shared" si="75"/>
        <v>9</v>
      </c>
      <c r="M615" s="62"/>
      <c r="N615" s="64">
        <f t="shared" si="76"/>
        <v>12100</v>
      </c>
      <c r="O615" s="64">
        <f t="shared" si="77"/>
        <v>0</v>
      </c>
      <c r="P615" s="64">
        <f t="shared" si="78"/>
        <v>7</v>
      </c>
      <c r="Q615" s="62"/>
      <c r="R615" s="64">
        <f t="shared" si="79"/>
        <v>218</v>
      </c>
    </row>
    <row r="616" spans="1:18">
      <c r="A616" s="61">
        <v>483</v>
      </c>
      <c r="B616" s="223">
        <v>483239052</v>
      </c>
      <c r="C616" s="224" t="s">
        <v>257</v>
      </c>
      <c r="D616" s="223">
        <v>239</v>
      </c>
      <c r="E616" s="224" t="s">
        <v>258</v>
      </c>
      <c r="F616" s="223">
        <v>52</v>
      </c>
      <c r="G616" s="224" t="s">
        <v>259</v>
      </c>
      <c r="H616" s="181">
        <f t="shared" si="72"/>
        <v>40</v>
      </c>
      <c r="I616" s="62"/>
      <c r="J616" s="64">
        <f t="shared" si="73"/>
        <v>10550</v>
      </c>
      <c r="K616" s="64">
        <f t="shared" si="74"/>
        <v>0</v>
      </c>
      <c r="L616" s="64">
        <f t="shared" si="75"/>
        <v>2</v>
      </c>
      <c r="M616" s="62"/>
      <c r="N616" s="64">
        <f t="shared" si="76"/>
        <v>11022</v>
      </c>
      <c r="O616" s="64">
        <f t="shared" si="77"/>
        <v>0</v>
      </c>
      <c r="P616" s="64">
        <f t="shared" si="78"/>
        <v>1</v>
      </c>
      <c r="Q616" s="62"/>
      <c r="R616" s="64">
        <f t="shared" si="79"/>
        <v>472</v>
      </c>
    </row>
    <row r="617" spans="1:18">
      <c r="A617" s="61">
        <v>483</v>
      </c>
      <c r="B617" s="223">
        <v>483239082</v>
      </c>
      <c r="C617" s="224" t="s">
        <v>257</v>
      </c>
      <c r="D617" s="223">
        <v>239</v>
      </c>
      <c r="E617" s="224" t="s">
        <v>258</v>
      </c>
      <c r="F617" s="223">
        <v>82</v>
      </c>
      <c r="G617" s="224" t="s">
        <v>260</v>
      </c>
      <c r="H617" s="181">
        <f t="shared" si="72"/>
        <v>16</v>
      </c>
      <c r="I617" s="62"/>
      <c r="J617" s="64">
        <f t="shared" si="73"/>
        <v>10797</v>
      </c>
      <c r="K617" s="64">
        <f t="shared" si="74"/>
        <v>0</v>
      </c>
      <c r="L617" s="64">
        <f t="shared" si="75"/>
        <v>1</v>
      </c>
      <c r="M617" s="62"/>
      <c r="N617" s="64">
        <f t="shared" si="76"/>
        <v>11267</v>
      </c>
      <c r="O617" s="64">
        <f t="shared" si="77"/>
        <v>0</v>
      </c>
      <c r="P617" s="64">
        <f t="shared" si="78"/>
        <v>0</v>
      </c>
      <c r="Q617" s="62"/>
      <c r="R617" s="64">
        <f t="shared" si="79"/>
        <v>470</v>
      </c>
    </row>
    <row r="618" spans="1:18">
      <c r="A618" s="61">
        <v>483</v>
      </c>
      <c r="B618" s="223">
        <v>483239096</v>
      </c>
      <c r="C618" s="224" t="s">
        <v>257</v>
      </c>
      <c r="D618" s="223">
        <v>239</v>
      </c>
      <c r="E618" s="224" t="s">
        <v>258</v>
      </c>
      <c r="F618" s="223">
        <v>96</v>
      </c>
      <c r="G618" s="224" t="s">
        <v>216</v>
      </c>
      <c r="H618" s="181">
        <f t="shared" si="72"/>
        <v>9</v>
      </c>
      <c r="I618" s="62"/>
      <c r="J618" s="64">
        <f t="shared" si="73"/>
        <v>11806</v>
      </c>
      <c r="K618" s="64">
        <f t="shared" si="74"/>
        <v>0</v>
      </c>
      <c r="L618" s="64">
        <f t="shared" si="75"/>
        <v>1</v>
      </c>
      <c r="M618" s="62"/>
      <c r="N618" s="64">
        <f t="shared" si="76"/>
        <v>10040</v>
      </c>
      <c r="O618" s="64">
        <f t="shared" si="77"/>
        <v>0</v>
      </c>
      <c r="P618" s="64">
        <f t="shared" si="78"/>
        <v>0</v>
      </c>
      <c r="Q618" s="62"/>
      <c r="R618" s="64">
        <f t="shared" si="79"/>
        <v>-1766</v>
      </c>
    </row>
    <row r="619" spans="1:18">
      <c r="A619" s="61">
        <v>483</v>
      </c>
      <c r="B619" s="223">
        <v>483239118</v>
      </c>
      <c r="C619" s="224" t="s">
        <v>257</v>
      </c>
      <c r="D619" s="223">
        <v>239</v>
      </c>
      <c r="E619" s="224" t="s">
        <v>258</v>
      </c>
      <c r="F619" s="223">
        <v>118</v>
      </c>
      <c r="G619" s="224" t="s">
        <v>461</v>
      </c>
      <c r="H619" s="181">
        <f t="shared" si="72"/>
        <v>2</v>
      </c>
      <c r="I619" s="62"/>
      <c r="J619" s="64">
        <f t="shared" si="73"/>
        <v>13960</v>
      </c>
      <c r="K619" s="64">
        <f t="shared" si="74"/>
        <v>0</v>
      </c>
      <c r="L619" s="64">
        <f t="shared" si="75"/>
        <v>2</v>
      </c>
      <c r="M619" s="62"/>
      <c r="N619" s="64">
        <f t="shared" si="76"/>
        <v>10416</v>
      </c>
      <c r="O619" s="64">
        <f t="shared" si="77"/>
        <v>0</v>
      </c>
      <c r="P619" s="64">
        <f t="shared" si="78"/>
        <v>0</v>
      </c>
      <c r="Q619" s="62"/>
      <c r="R619" s="64">
        <f t="shared" si="79"/>
        <v>-3544</v>
      </c>
    </row>
    <row r="620" spans="1:18">
      <c r="A620" s="61">
        <v>483</v>
      </c>
      <c r="B620" s="223">
        <v>483239131</v>
      </c>
      <c r="C620" s="224" t="s">
        <v>257</v>
      </c>
      <c r="D620" s="223">
        <v>239</v>
      </c>
      <c r="E620" s="224" t="s">
        <v>258</v>
      </c>
      <c r="F620" s="223">
        <v>131</v>
      </c>
      <c r="G620" s="224" t="s">
        <v>282</v>
      </c>
      <c r="H620" s="181">
        <f t="shared" si="72"/>
        <v>2</v>
      </c>
      <c r="I620" s="62"/>
      <c r="J620" s="64">
        <f t="shared" si="73"/>
        <v>11365</v>
      </c>
      <c r="K620" s="64">
        <f t="shared" si="74"/>
        <v>0</v>
      </c>
      <c r="L620" s="64">
        <f t="shared" si="75"/>
        <v>0</v>
      </c>
      <c r="M620" s="62"/>
      <c r="N620" s="64">
        <f t="shared" si="76"/>
        <v>14069</v>
      </c>
      <c r="O620" s="64">
        <f t="shared" si="77"/>
        <v>0</v>
      </c>
      <c r="P620" s="64">
        <f t="shared" si="78"/>
        <v>1</v>
      </c>
      <c r="Q620" s="62"/>
      <c r="R620" s="64">
        <f t="shared" si="79"/>
        <v>2704</v>
      </c>
    </row>
    <row r="621" spans="1:18">
      <c r="A621" s="61">
        <v>483</v>
      </c>
      <c r="B621" s="223">
        <v>483239145</v>
      </c>
      <c r="C621" s="224" t="s">
        <v>257</v>
      </c>
      <c r="D621" s="223">
        <v>239</v>
      </c>
      <c r="E621" s="224" t="s">
        <v>258</v>
      </c>
      <c r="F621" s="223">
        <v>145</v>
      </c>
      <c r="G621" s="224" t="s">
        <v>262</v>
      </c>
      <c r="H621" s="181">
        <f t="shared" si="72"/>
        <v>9</v>
      </c>
      <c r="I621" s="62"/>
      <c r="J621" s="64">
        <f t="shared" si="73"/>
        <v>10398</v>
      </c>
      <c r="K621" s="64">
        <f t="shared" si="74"/>
        <v>1</v>
      </c>
      <c r="L621" s="64">
        <f t="shared" si="75"/>
        <v>1</v>
      </c>
      <c r="M621" s="62"/>
      <c r="N621" s="64">
        <f t="shared" si="76"/>
        <v>10473</v>
      </c>
      <c r="O621" s="64">
        <f t="shared" si="77"/>
        <v>0</v>
      </c>
      <c r="P621" s="64">
        <f t="shared" si="78"/>
        <v>1</v>
      </c>
      <c r="Q621" s="62"/>
      <c r="R621" s="64">
        <f t="shared" si="79"/>
        <v>75</v>
      </c>
    </row>
    <row r="622" spans="1:18">
      <c r="A622" s="61">
        <v>483</v>
      </c>
      <c r="B622" s="223">
        <v>483239171</v>
      </c>
      <c r="C622" s="224" t="s">
        <v>257</v>
      </c>
      <c r="D622" s="223">
        <v>239</v>
      </c>
      <c r="E622" s="224" t="s">
        <v>258</v>
      </c>
      <c r="F622" s="223">
        <v>171</v>
      </c>
      <c r="G622" s="224" t="s">
        <v>263</v>
      </c>
      <c r="H622" s="181">
        <f t="shared" si="72"/>
        <v>16</v>
      </c>
      <c r="I622" s="62"/>
      <c r="J622" s="64">
        <f t="shared" si="73"/>
        <v>11981</v>
      </c>
      <c r="K622" s="64">
        <f t="shared" si="74"/>
        <v>0</v>
      </c>
      <c r="L622" s="64">
        <f t="shared" si="75"/>
        <v>6</v>
      </c>
      <c r="M622" s="62"/>
      <c r="N622" s="64">
        <f t="shared" si="76"/>
        <v>13019</v>
      </c>
      <c r="O622" s="64">
        <f t="shared" si="77"/>
        <v>0</v>
      </c>
      <c r="P622" s="64">
        <f t="shared" si="78"/>
        <v>6</v>
      </c>
      <c r="Q622" s="62"/>
      <c r="R622" s="64">
        <f t="shared" si="79"/>
        <v>1038</v>
      </c>
    </row>
    <row r="623" spans="1:18">
      <c r="A623" s="61">
        <v>483</v>
      </c>
      <c r="B623" s="223">
        <v>483239172</v>
      </c>
      <c r="C623" s="224" t="s">
        <v>257</v>
      </c>
      <c r="D623" s="223">
        <v>239</v>
      </c>
      <c r="E623" s="224" t="s">
        <v>258</v>
      </c>
      <c r="F623" s="223">
        <v>172</v>
      </c>
      <c r="G623" s="224" t="s">
        <v>264</v>
      </c>
      <c r="H623" s="181">
        <f t="shared" si="72"/>
        <v>8</v>
      </c>
      <c r="I623" s="62"/>
      <c r="J623" s="64">
        <f t="shared" si="73"/>
        <v>12818</v>
      </c>
      <c r="K623" s="64">
        <f t="shared" si="74"/>
        <v>0</v>
      </c>
      <c r="L623" s="64">
        <f t="shared" si="75"/>
        <v>2</v>
      </c>
      <c r="M623" s="62"/>
      <c r="N623" s="64">
        <f t="shared" si="76"/>
        <v>13796</v>
      </c>
      <c r="O623" s="64">
        <f t="shared" si="77"/>
        <v>0</v>
      </c>
      <c r="P623" s="64">
        <f t="shared" si="78"/>
        <v>3</v>
      </c>
      <c r="Q623" s="62"/>
      <c r="R623" s="64">
        <f t="shared" si="79"/>
        <v>978</v>
      </c>
    </row>
    <row r="624" spans="1:18">
      <c r="A624" s="61">
        <v>483</v>
      </c>
      <c r="B624" s="223">
        <v>483239182</v>
      </c>
      <c r="C624" s="224" t="s">
        <v>257</v>
      </c>
      <c r="D624" s="223">
        <v>239</v>
      </c>
      <c r="E624" s="224" t="s">
        <v>258</v>
      </c>
      <c r="F624" s="223">
        <v>182</v>
      </c>
      <c r="G624" s="224" t="s">
        <v>265</v>
      </c>
      <c r="H624" s="181">
        <f t="shared" si="72"/>
        <v>38</v>
      </c>
      <c r="I624" s="62"/>
      <c r="J624" s="64">
        <f t="shared" si="73"/>
        <v>11487</v>
      </c>
      <c r="K624" s="64">
        <f t="shared" si="74"/>
        <v>0</v>
      </c>
      <c r="L624" s="64">
        <f t="shared" si="75"/>
        <v>6</v>
      </c>
      <c r="M624" s="62"/>
      <c r="N624" s="64">
        <f t="shared" si="76"/>
        <v>12412</v>
      </c>
      <c r="O624" s="64">
        <f t="shared" si="77"/>
        <v>0</v>
      </c>
      <c r="P624" s="64">
        <f t="shared" si="78"/>
        <v>8</v>
      </c>
      <c r="Q624" s="62"/>
      <c r="R624" s="64">
        <f t="shared" si="79"/>
        <v>925</v>
      </c>
    </row>
    <row r="625" spans="1:18">
      <c r="A625" s="61">
        <v>483</v>
      </c>
      <c r="B625" s="223">
        <v>483239219</v>
      </c>
      <c r="C625" s="224" t="s">
        <v>257</v>
      </c>
      <c r="D625" s="223">
        <v>239</v>
      </c>
      <c r="E625" s="224" t="s">
        <v>258</v>
      </c>
      <c r="F625" s="223">
        <v>219</v>
      </c>
      <c r="G625" s="224" t="s">
        <v>279</v>
      </c>
      <c r="H625" s="181">
        <f t="shared" si="72"/>
        <v>1</v>
      </c>
      <c r="I625" s="62"/>
      <c r="J625" s="64">
        <f t="shared" si="73"/>
        <v>10920.233089527594</v>
      </c>
      <c r="K625" s="64">
        <f t="shared" si="74"/>
        <v>0</v>
      </c>
      <c r="L625" s="64">
        <f t="shared" si="75"/>
        <v>0</v>
      </c>
      <c r="M625" s="62"/>
      <c r="N625" s="64">
        <f t="shared" si="76"/>
        <v>11960</v>
      </c>
      <c r="O625" s="64">
        <f t="shared" si="77"/>
        <v>0</v>
      </c>
      <c r="P625" s="64">
        <f t="shared" si="78"/>
        <v>0</v>
      </c>
      <c r="Q625" s="62"/>
      <c r="R625" s="64">
        <f t="shared" si="79"/>
        <v>1039.7669104724064</v>
      </c>
    </row>
    <row r="626" spans="1:18">
      <c r="A626" s="61">
        <v>483</v>
      </c>
      <c r="B626" s="223">
        <v>483239231</v>
      </c>
      <c r="C626" s="224" t="s">
        <v>257</v>
      </c>
      <c r="D626" s="223">
        <v>239</v>
      </c>
      <c r="E626" s="224" t="s">
        <v>258</v>
      </c>
      <c r="F626" s="223">
        <v>231</v>
      </c>
      <c r="G626" s="224" t="s">
        <v>266</v>
      </c>
      <c r="H626" s="181">
        <f t="shared" si="72"/>
        <v>17</v>
      </c>
      <c r="I626" s="62"/>
      <c r="J626" s="64">
        <f t="shared" si="73"/>
        <v>12497</v>
      </c>
      <c r="K626" s="64">
        <f t="shared" si="74"/>
        <v>0</v>
      </c>
      <c r="L626" s="64">
        <f t="shared" si="75"/>
        <v>6</v>
      </c>
      <c r="M626" s="62"/>
      <c r="N626" s="64">
        <f t="shared" si="76"/>
        <v>12748</v>
      </c>
      <c r="O626" s="64">
        <f t="shared" si="77"/>
        <v>0</v>
      </c>
      <c r="P626" s="64">
        <f t="shared" si="78"/>
        <v>5</v>
      </c>
      <c r="Q626" s="62"/>
      <c r="R626" s="64">
        <f t="shared" si="79"/>
        <v>251</v>
      </c>
    </row>
    <row r="627" spans="1:18">
      <c r="A627" s="61">
        <v>483</v>
      </c>
      <c r="B627" s="223">
        <v>483239239</v>
      </c>
      <c r="C627" s="224" t="s">
        <v>257</v>
      </c>
      <c r="D627" s="223">
        <v>239</v>
      </c>
      <c r="E627" s="224" t="s">
        <v>258</v>
      </c>
      <c r="F627" s="223">
        <v>239</v>
      </c>
      <c r="G627" s="224" t="s">
        <v>258</v>
      </c>
      <c r="H627" s="181">
        <f t="shared" si="72"/>
        <v>323</v>
      </c>
      <c r="I627" s="62"/>
      <c r="J627" s="64">
        <f t="shared" si="73"/>
        <v>11143</v>
      </c>
      <c r="K627" s="64">
        <f t="shared" si="74"/>
        <v>2</v>
      </c>
      <c r="L627" s="64">
        <f t="shared" si="75"/>
        <v>61</v>
      </c>
      <c r="M627" s="62"/>
      <c r="N627" s="64">
        <f t="shared" si="76"/>
        <v>12023</v>
      </c>
      <c r="O627" s="64">
        <f t="shared" si="77"/>
        <v>7</v>
      </c>
      <c r="P627" s="64">
        <f t="shared" si="78"/>
        <v>72</v>
      </c>
      <c r="Q627" s="62"/>
      <c r="R627" s="64">
        <f t="shared" si="79"/>
        <v>880</v>
      </c>
    </row>
    <row r="628" spans="1:18">
      <c r="A628" s="61">
        <v>483</v>
      </c>
      <c r="B628" s="223">
        <v>483239240</v>
      </c>
      <c r="C628" s="224" t="s">
        <v>257</v>
      </c>
      <c r="D628" s="223">
        <v>239</v>
      </c>
      <c r="E628" s="224" t="s">
        <v>258</v>
      </c>
      <c r="F628" s="223">
        <v>240</v>
      </c>
      <c r="G628" s="224" t="s">
        <v>410</v>
      </c>
      <c r="H628" s="181">
        <f t="shared" si="72"/>
        <v>1</v>
      </c>
      <c r="I628" s="62"/>
      <c r="J628" s="64" t="str">
        <f t="shared" si="73"/>
        <v>--</v>
      </c>
      <c r="K628" s="64">
        <f t="shared" si="74"/>
        <v>0</v>
      </c>
      <c r="L628" s="64">
        <f t="shared" si="75"/>
        <v>0</v>
      </c>
      <c r="M628" s="62"/>
      <c r="N628" s="64">
        <f t="shared" si="76"/>
        <v>12015.642921451614</v>
      </c>
      <c r="O628" s="64">
        <f t="shared" si="77"/>
        <v>0</v>
      </c>
      <c r="P628" s="64">
        <f t="shared" si="78"/>
        <v>0</v>
      </c>
      <c r="Q628" s="62"/>
      <c r="R628" s="64" t="str">
        <f t="shared" si="79"/>
        <v>--</v>
      </c>
    </row>
    <row r="629" spans="1:18">
      <c r="A629" s="61">
        <v>483</v>
      </c>
      <c r="B629" s="223">
        <v>483239250</v>
      </c>
      <c r="C629" s="224" t="s">
        <v>257</v>
      </c>
      <c r="D629" s="223">
        <v>239</v>
      </c>
      <c r="E629" s="224" t="s">
        <v>258</v>
      </c>
      <c r="F629" s="223">
        <v>250</v>
      </c>
      <c r="G629" s="224" t="s">
        <v>405</v>
      </c>
      <c r="H629" s="181">
        <f t="shared" si="72"/>
        <v>1</v>
      </c>
      <c r="I629" s="62"/>
      <c r="J629" s="64">
        <f t="shared" si="73"/>
        <v>10864.565383022773</v>
      </c>
      <c r="K629" s="64">
        <f t="shared" si="74"/>
        <v>0</v>
      </c>
      <c r="L629" s="64">
        <f t="shared" si="75"/>
        <v>0</v>
      </c>
      <c r="M629" s="62"/>
      <c r="N629" s="64">
        <f t="shared" si="76"/>
        <v>14972</v>
      </c>
      <c r="O629" s="64">
        <f t="shared" si="77"/>
        <v>0</v>
      </c>
      <c r="P629" s="64">
        <f t="shared" si="78"/>
        <v>1</v>
      </c>
      <c r="Q629" s="62"/>
      <c r="R629" s="64">
        <f t="shared" si="79"/>
        <v>4107.4346169772271</v>
      </c>
    </row>
    <row r="630" spans="1:18">
      <c r="A630" s="61">
        <v>483</v>
      </c>
      <c r="B630" s="223">
        <v>483239261</v>
      </c>
      <c r="C630" s="224" t="s">
        <v>257</v>
      </c>
      <c r="D630" s="223">
        <v>239</v>
      </c>
      <c r="E630" s="224" t="s">
        <v>258</v>
      </c>
      <c r="F630" s="223">
        <v>261</v>
      </c>
      <c r="G630" s="224" t="s">
        <v>133</v>
      </c>
      <c r="H630" s="181">
        <f t="shared" si="72"/>
        <v>22</v>
      </c>
      <c r="I630" s="62"/>
      <c r="J630" s="64">
        <f t="shared" si="73"/>
        <v>10537</v>
      </c>
      <c r="K630" s="64">
        <f t="shared" si="74"/>
        <v>0</v>
      </c>
      <c r="L630" s="64">
        <f t="shared" si="75"/>
        <v>1</v>
      </c>
      <c r="M630" s="62"/>
      <c r="N630" s="64">
        <f t="shared" si="76"/>
        <v>11099</v>
      </c>
      <c r="O630" s="64">
        <f t="shared" si="77"/>
        <v>0</v>
      </c>
      <c r="P630" s="64">
        <f t="shared" si="78"/>
        <v>2</v>
      </c>
      <c r="Q630" s="62"/>
      <c r="R630" s="64">
        <f t="shared" si="79"/>
        <v>562</v>
      </c>
    </row>
    <row r="631" spans="1:18">
      <c r="A631" s="61">
        <v>483</v>
      </c>
      <c r="B631" s="223">
        <v>483239310</v>
      </c>
      <c r="C631" s="224" t="s">
        <v>257</v>
      </c>
      <c r="D631" s="223">
        <v>239</v>
      </c>
      <c r="E631" s="224" t="s">
        <v>258</v>
      </c>
      <c r="F631" s="223">
        <v>310</v>
      </c>
      <c r="G631" s="224" t="s">
        <v>267</v>
      </c>
      <c r="H631" s="181">
        <f t="shared" si="72"/>
        <v>79</v>
      </c>
      <c r="I631" s="62"/>
      <c r="J631" s="64">
        <f t="shared" si="73"/>
        <v>12482</v>
      </c>
      <c r="K631" s="64">
        <f t="shared" si="74"/>
        <v>0</v>
      </c>
      <c r="L631" s="64">
        <f t="shared" si="75"/>
        <v>24</v>
      </c>
      <c r="M631" s="62"/>
      <c r="N631" s="64">
        <f t="shared" si="76"/>
        <v>14134</v>
      </c>
      <c r="O631" s="64">
        <f t="shared" si="77"/>
        <v>0</v>
      </c>
      <c r="P631" s="64">
        <f t="shared" si="78"/>
        <v>37</v>
      </c>
      <c r="Q631" s="62"/>
      <c r="R631" s="64">
        <f t="shared" si="79"/>
        <v>1652</v>
      </c>
    </row>
    <row r="632" spans="1:18">
      <c r="A632" s="61">
        <v>483</v>
      </c>
      <c r="B632" s="223">
        <v>483239336</v>
      </c>
      <c r="C632" s="224" t="s">
        <v>257</v>
      </c>
      <c r="D632" s="223">
        <v>239</v>
      </c>
      <c r="E632" s="224" t="s">
        <v>258</v>
      </c>
      <c r="F632" s="223">
        <v>336</v>
      </c>
      <c r="G632" s="224" t="s">
        <v>31</v>
      </c>
      <c r="H632" s="181">
        <f t="shared" si="72"/>
        <v>1</v>
      </c>
      <c r="I632" s="62"/>
      <c r="J632" s="64">
        <f t="shared" si="73"/>
        <v>13763</v>
      </c>
      <c r="K632" s="64">
        <f t="shared" si="74"/>
        <v>0</v>
      </c>
      <c r="L632" s="64">
        <f t="shared" si="75"/>
        <v>1</v>
      </c>
      <c r="M632" s="62"/>
      <c r="N632" s="64">
        <f t="shared" si="76"/>
        <v>17454</v>
      </c>
      <c r="O632" s="64">
        <f t="shared" si="77"/>
        <v>0</v>
      </c>
      <c r="P632" s="64">
        <f t="shared" si="78"/>
        <v>1</v>
      </c>
      <c r="Q632" s="62"/>
      <c r="R632" s="64">
        <f t="shared" si="79"/>
        <v>3691</v>
      </c>
    </row>
    <row r="633" spans="1:18">
      <c r="A633" s="61">
        <v>483</v>
      </c>
      <c r="B633" s="223">
        <v>483239625</v>
      </c>
      <c r="C633" s="224" t="s">
        <v>257</v>
      </c>
      <c r="D633" s="223">
        <v>239</v>
      </c>
      <c r="E633" s="224" t="s">
        <v>258</v>
      </c>
      <c r="F633" s="223">
        <v>625</v>
      </c>
      <c r="G633" s="224" t="s">
        <v>96</v>
      </c>
      <c r="H633" s="181">
        <f t="shared" si="72"/>
        <v>4</v>
      </c>
      <c r="I633" s="62"/>
      <c r="J633" s="64">
        <f t="shared" si="73"/>
        <v>11365</v>
      </c>
      <c r="K633" s="64">
        <f t="shared" si="74"/>
        <v>0</v>
      </c>
      <c r="L633" s="64">
        <f t="shared" si="75"/>
        <v>0</v>
      </c>
      <c r="M633" s="62"/>
      <c r="N633" s="64">
        <f t="shared" si="76"/>
        <v>13611</v>
      </c>
      <c r="O633" s="64">
        <f t="shared" si="77"/>
        <v>0</v>
      </c>
      <c r="P633" s="64">
        <f t="shared" si="78"/>
        <v>1</v>
      </c>
      <c r="Q633" s="62"/>
      <c r="R633" s="64">
        <f t="shared" si="79"/>
        <v>2246</v>
      </c>
    </row>
    <row r="634" spans="1:18">
      <c r="A634" s="61">
        <v>483</v>
      </c>
      <c r="B634" s="223">
        <v>483239665</v>
      </c>
      <c r="C634" s="224" t="s">
        <v>257</v>
      </c>
      <c r="D634" s="223">
        <v>239</v>
      </c>
      <c r="E634" s="224" t="s">
        <v>258</v>
      </c>
      <c r="F634" s="223">
        <v>665</v>
      </c>
      <c r="G634" s="224" t="s">
        <v>268</v>
      </c>
      <c r="H634" s="181">
        <f t="shared" si="72"/>
        <v>7</v>
      </c>
      <c r="I634" s="62"/>
      <c r="J634" s="64">
        <f t="shared" si="73"/>
        <v>13130</v>
      </c>
      <c r="K634" s="64">
        <f t="shared" si="74"/>
        <v>0</v>
      </c>
      <c r="L634" s="64">
        <f t="shared" si="75"/>
        <v>5</v>
      </c>
      <c r="M634" s="62"/>
      <c r="N634" s="64">
        <f t="shared" si="76"/>
        <v>14719</v>
      </c>
      <c r="O634" s="64">
        <f t="shared" si="77"/>
        <v>0</v>
      </c>
      <c r="P634" s="64">
        <f t="shared" si="78"/>
        <v>5</v>
      </c>
      <c r="Q634" s="62"/>
      <c r="R634" s="64">
        <f t="shared" si="79"/>
        <v>1589</v>
      </c>
    </row>
    <row r="635" spans="1:18">
      <c r="A635" s="61">
        <v>483</v>
      </c>
      <c r="B635" s="223">
        <v>483239740</v>
      </c>
      <c r="C635" s="224" t="s">
        <v>257</v>
      </c>
      <c r="D635" s="223">
        <v>239</v>
      </c>
      <c r="E635" s="224" t="s">
        <v>258</v>
      </c>
      <c r="F635" s="223">
        <v>740</v>
      </c>
      <c r="G635" s="224" t="s">
        <v>269</v>
      </c>
      <c r="H635" s="181">
        <f t="shared" si="72"/>
        <v>8</v>
      </c>
      <c r="I635" s="62"/>
      <c r="J635" s="64">
        <f t="shared" si="73"/>
        <v>11445</v>
      </c>
      <c r="K635" s="64">
        <f t="shared" si="74"/>
        <v>0</v>
      </c>
      <c r="L635" s="64">
        <f t="shared" si="75"/>
        <v>1</v>
      </c>
      <c r="M635" s="62"/>
      <c r="N635" s="64">
        <f t="shared" si="76"/>
        <v>11960</v>
      </c>
      <c r="O635" s="64">
        <f t="shared" si="77"/>
        <v>0</v>
      </c>
      <c r="P635" s="64">
        <f t="shared" si="78"/>
        <v>0</v>
      </c>
      <c r="Q635" s="62"/>
      <c r="R635" s="64">
        <f t="shared" si="79"/>
        <v>515</v>
      </c>
    </row>
    <row r="636" spans="1:18">
      <c r="A636" s="61">
        <v>483</v>
      </c>
      <c r="B636" s="223">
        <v>483239760</v>
      </c>
      <c r="C636" s="224" t="s">
        <v>257</v>
      </c>
      <c r="D636" s="223">
        <v>239</v>
      </c>
      <c r="E636" s="224" t="s">
        <v>258</v>
      </c>
      <c r="F636" s="223">
        <v>760</v>
      </c>
      <c r="G636" s="224" t="s">
        <v>270</v>
      </c>
      <c r="H636" s="181">
        <f t="shared" si="72"/>
        <v>48</v>
      </c>
      <c r="I636" s="62"/>
      <c r="J636" s="64">
        <f t="shared" si="73"/>
        <v>11261</v>
      </c>
      <c r="K636" s="64">
        <f t="shared" si="74"/>
        <v>0</v>
      </c>
      <c r="L636" s="64">
        <f t="shared" si="75"/>
        <v>5</v>
      </c>
      <c r="M636" s="62"/>
      <c r="N636" s="64">
        <f t="shared" si="76"/>
        <v>12251</v>
      </c>
      <c r="O636" s="64">
        <f t="shared" si="77"/>
        <v>1</v>
      </c>
      <c r="P636" s="64">
        <f t="shared" si="78"/>
        <v>7</v>
      </c>
      <c r="Q636" s="62"/>
      <c r="R636" s="64">
        <f t="shared" si="79"/>
        <v>990</v>
      </c>
    </row>
    <row r="637" spans="1:18">
      <c r="A637" s="61">
        <v>484</v>
      </c>
      <c r="B637" s="223">
        <v>484035001</v>
      </c>
      <c r="C637" s="224" t="s">
        <v>271</v>
      </c>
      <c r="D637" s="223">
        <v>35</v>
      </c>
      <c r="E637" s="224" t="s">
        <v>12</v>
      </c>
      <c r="F637" s="223">
        <v>1</v>
      </c>
      <c r="G637" s="224" t="s">
        <v>59</v>
      </c>
      <c r="H637" s="181">
        <f t="shared" si="72"/>
        <v>1</v>
      </c>
      <c r="I637" s="62"/>
      <c r="J637" s="64">
        <f t="shared" si="73"/>
        <v>12097.490041605108</v>
      </c>
      <c r="K637" s="64">
        <f t="shared" si="74"/>
        <v>0</v>
      </c>
      <c r="L637" s="64">
        <f t="shared" si="75"/>
        <v>0</v>
      </c>
      <c r="M637" s="62"/>
      <c r="N637" s="64">
        <f t="shared" si="76"/>
        <v>17894</v>
      </c>
      <c r="O637" s="64">
        <f t="shared" si="77"/>
        <v>0</v>
      </c>
      <c r="P637" s="64">
        <f t="shared" si="78"/>
        <v>1</v>
      </c>
      <c r="Q637" s="62"/>
      <c r="R637" s="64">
        <f t="shared" si="79"/>
        <v>5796.5099583948922</v>
      </c>
    </row>
    <row r="638" spans="1:18">
      <c r="A638" s="61">
        <v>484</v>
      </c>
      <c r="B638" s="223">
        <v>484035016</v>
      </c>
      <c r="C638" s="224" t="s">
        <v>271</v>
      </c>
      <c r="D638" s="223">
        <v>35</v>
      </c>
      <c r="E638" s="224" t="s">
        <v>12</v>
      </c>
      <c r="F638" s="223">
        <v>16</v>
      </c>
      <c r="G638" s="224" t="s">
        <v>168</v>
      </c>
      <c r="H638" s="181">
        <f t="shared" si="72"/>
        <v>1</v>
      </c>
      <c r="I638" s="62"/>
      <c r="J638" s="64">
        <f t="shared" si="73"/>
        <v>15217</v>
      </c>
      <c r="K638" s="64">
        <f t="shared" si="74"/>
        <v>0</v>
      </c>
      <c r="L638" s="64">
        <f t="shared" si="75"/>
        <v>1</v>
      </c>
      <c r="M638" s="62"/>
      <c r="N638" s="64">
        <f t="shared" si="76"/>
        <v>16170</v>
      </c>
      <c r="O638" s="64">
        <f t="shared" si="77"/>
        <v>0</v>
      </c>
      <c r="P638" s="64">
        <f t="shared" si="78"/>
        <v>1</v>
      </c>
      <c r="Q638" s="62"/>
      <c r="R638" s="64">
        <f t="shared" si="79"/>
        <v>953</v>
      </c>
    </row>
    <row r="639" spans="1:18">
      <c r="A639" s="61">
        <v>484</v>
      </c>
      <c r="B639" s="223">
        <v>484035035</v>
      </c>
      <c r="C639" s="224" t="s">
        <v>271</v>
      </c>
      <c r="D639" s="223">
        <v>35</v>
      </c>
      <c r="E639" s="224" t="s">
        <v>12</v>
      </c>
      <c r="F639" s="223">
        <v>35</v>
      </c>
      <c r="G639" s="224" t="s">
        <v>12</v>
      </c>
      <c r="H639" s="181">
        <f t="shared" si="72"/>
        <v>1554</v>
      </c>
      <c r="I639" s="62"/>
      <c r="J639" s="64">
        <f t="shared" si="73"/>
        <v>15659</v>
      </c>
      <c r="K639" s="64">
        <f t="shared" si="74"/>
        <v>320</v>
      </c>
      <c r="L639" s="64">
        <f t="shared" si="75"/>
        <v>1211</v>
      </c>
      <c r="M639" s="62"/>
      <c r="N639" s="64">
        <f t="shared" si="76"/>
        <v>17357</v>
      </c>
      <c r="O639" s="64">
        <f t="shared" si="77"/>
        <v>243</v>
      </c>
      <c r="P639" s="64">
        <f t="shared" si="78"/>
        <v>1232</v>
      </c>
      <c r="Q639" s="62"/>
      <c r="R639" s="64">
        <f t="shared" si="79"/>
        <v>1698</v>
      </c>
    </row>
    <row r="640" spans="1:18">
      <c r="A640" s="61">
        <v>484</v>
      </c>
      <c r="B640" s="223">
        <v>484035044</v>
      </c>
      <c r="C640" s="224" t="s">
        <v>271</v>
      </c>
      <c r="D640" s="223">
        <v>35</v>
      </c>
      <c r="E640" s="224" t="s">
        <v>12</v>
      </c>
      <c r="F640" s="223">
        <v>44</v>
      </c>
      <c r="G640" s="224" t="s">
        <v>13</v>
      </c>
      <c r="H640" s="181">
        <f t="shared" si="72"/>
        <v>6</v>
      </c>
      <c r="I640" s="62"/>
      <c r="J640" s="64">
        <f t="shared" si="73"/>
        <v>16896</v>
      </c>
      <c r="K640" s="64">
        <f t="shared" si="74"/>
        <v>0</v>
      </c>
      <c r="L640" s="64">
        <f t="shared" si="75"/>
        <v>2</v>
      </c>
      <c r="M640" s="62"/>
      <c r="N640" s="64">
        <f t="shared" si="76"/>
        <v>13651</v>
      </c>
      <c r="O640" s="64">
        <f t="shared" si="77"/>
        <v>0</v>
      </c>
      <c r="P640" s="64">
        <f t="shared" si="78"/>
        <v>2</v>
      </c>
      <c r="Q640" s="62"/>
      <c r="R640" s="64">
        <f t="shared" si="79"/>
        <v>-3245</v>
      </c>
    </row>
    <row r="641" spans="1:18">
      <c r="A641" s="61">
        <v>484</v>
      </c>
      <c r="B641" s="223">
        <v>484035046</v>
      </c>
      <c r="C641" s="224" t="s">
        <v>271</v>
      </c>
      <c r="D641" s="223">
        <v>35</v>
      </c>
      <c r="E641" s="224" t="s">
        <v>12</v>
      </c>
      <c r="F641" s="223">
        <v>46</v>
      </c>
      <c r="G641" s="224" t="s">
        <v>93</v>
      </c>
      <c r="H641" s="181">
        <f t="shared" si="72"/>
        <v>1</v>
      </c>
      <c r="I641" s="62"/>
      <c r="J641" s="64">
        <f t="shared" si="73"/>
        <v>9846</v>
      </c>
      <c r="K641" s="64">
        <f t="shared" si="74"/>
        <v>0</v>
      </c>
      <c r="L641" s="64">
        <f t="shared" si="75"/>
        <v>0</v>
      </c>
      <c r="M641" s="62"/>
      <c r="N641" s="64">
        <f t="shared" si="76"/>
        <v>10434</v>
      </c>
      <c r="O641" s="64">
        <f t="shared" si="77"/>
        <v>0</v>
      </c>
      <c r="P641" s="64">
        <f t="shared" si="78"/>
        <v>0</v>
      </c>
      <c r="Q641" s="62"/>
      <c r="R641" s="64">
        <f t="shared" si="79"/>
        <v>588</v>
      </c>
    </row>
    <row r="642" spans="1:18">
      <c r="A642" s="61">
        <v>484</v>
      </c>
      <c r="B642" s="223">
        <v>484035050</v>
      </c>
      <c r="C642" s="224" t="s">
        <v>271</v>
      </c>
      <c r="D642" s="223">
        <v>35</v>
      </c>
      <c r="E642" s="224" t="s">
        <v>12</v>
      </c>
      <c r="F642" s="223">
        <v>50</v>
      </c>
      <c r="G642" s="224" t="s">
        <v>94</v>
      </c>
      <c r="H642" s="181">
        <f t="shared" si="72"/>
        <v>2</v>
      </c>
      <c r="I642" s="62"/>
      <c r="J642" s="64">
        <f t="shared" si="73"/>
        <v>18481</v>
      </c>
      <c r="K642" s="64">
        <f t="shared" si="74"/>
        <v>1</v>
      </c>
      <c r="L642" s="64">
        <f t="shared" si="75"/>
        <v>1</v>
      </c>
      <c r="M642" s="62"/>
      <c r="N642" s="64">
        <f t="shared" si="76"/>
        <v>15073</v>
      </c>
      <c r="O642" s="64">
        <f t="shared" si="77"/>
        <v>0</v>
      </c>
      <c r="P642" s="64">
        <f t="shared" si="78"/>
        <v>1</v>
      </c>
      <c r="Q642" s="62"/>
      <c r="R642" s="64">
        <f t="shared" si="79"/>
        <v>-3408</v>
      </c>
    </row>
    <row r="643" spans="1:18">
      <c r="A643" s="61">
        <v>484</v>
      </c>
      <c r="B643" s="223">
        <v>484035057</v>
      </c>
      <c r="C643" s="224" t="s">
        <v>271</v>
      </c>
      <c r="D643" s="223">
        <v>35</v>
      </c>
      <c r="E643" s="224" t="s">
        <v>12</v>
      </c>
      <c r="F643" s="223">
        <v>57</v>
      </c>
      <c r="G643" s="224" t="s">
        <v>14</v>
      </c>
      <c r="H643" s="181">
        <f t="shared" si="72"/>
        <v>1</v>
      </c>
      <c r="I643" s="62"/>
      <c r="J643" s="64" t="str">
        <f t="shared" si="73"/>
        <v>--</v>
      </c>
      <c r="K643" s="64">
        <f t="shared" si="74"/>
        <v>0</v>
      </c>
      <c r="L643" s="64">
        <f t="shared" si="75"/>
        <v>0</v>
      </c>
      <c r="M643" s="62"/>
      <c r="N643" s="64">
        <f t="shared" si="76"/>
        <v>17646.168376019185</v>
      </c>
      <c r="O643" s="64">
        <f t="shared" si="77"/>
        <v>0</v>
      </c>
      <c r="P643" s="64">
        <f t="shared" si="78"/>
        <v>0</v>
      </c>
      <c r="Q643" s="62"/>
      <c r="R643" s="64" t="str">
        <f t="shared" si="79"/>
        <v>--</v>
      </c>
    </row>
    <row r="644" spans="1:18">
      <c r="A644" s="61">
        <v>484</v>
      </c>
      <c r="B644" s="223">
        <v>484035093</v>
      </c>
      <c r="C644" s="224" t="s">
        <v>271</v>
      </c>
      <c r="D644" s="223">
        <v>35</v>
      </c>
      <c r="E644" s="224" t="s">
        <v>12</v>
      </c>
      <c r="F644" s="223">
        <v>93</v>
      </c>
      <c r="G644" s="224" t="s">
        <v>15</v>
      </c>
      <c r="H644" s="181">
        <f t="shared" si="72"/>
        <v>1</v>
      </c>
      <c r="I644" s="62"/>
      <c r="J644" s="64">
        <f t="shared" si="73"/>
        <v>15571</v>
      </c>
      <c r="K644" s="64">
        <f t="shared" si="74"/>
        <v>0</v>
      </c>
      <c r="L644" s="64">
        <f t="shared" si="75"/>
        <v>1</v>
      </c>
      <c r="M644" s="62"/>
      <c r="N644" s="64">
        <f t="shared" si="76"/>
        <v>19084</v>
      </c>
      <c r="O644" s="64">
        <f t="shared" si="77"/>
        <v>0</v>
      </c>
      <c r="P644" s="64">
        <f t="shared" si="78"/>
        <v>2</v>
      </c>
      <c r="Q644" s="62"/>
      <c r="R644" s="64">
        <f t="shared" si="79"/>
        <v>3513</v>
      </c>
    </row>
    <row r="645" spans="1:18">
      <c r="A645" s="61">
        <v>484</v>
      </c>
      <c r="B645" s="223">
        <v>484035163</v>
      </c>
      <c r="C645" s="224" t="s">
        <v>271</v>
      </c>
      <c r="D645" s="223">
        <v>35</v>
      </c>
      <c r="E645" s="224" t="s">
        <v>12</v>
      </c>
      <c r="F645" s="223">
        <v>163</v>
      </c>
      <c r="G645" s="224" t="s">
        <v>17</v>
      </c>
      <c r="H645" s="181">
        <f t="shared" si="72"/>
        <v>1</v>
      </c>
      <c r="I645" s="62"/>
      <c r="J645" s="64">
        <f t="shared" si="73"/>
        <v>15641.433168570762</v>
      </c>
      <c r="K645" s="64">
        <f t="shared" si="74"/>
        <v>0</v>
      </c>
      <c r="L645" s="64">
        <f t="shared" si="75"/>
        <v>0</v>
      </c>
      <c r="M645" s="62"/>
      <c r="N645" s="64">
        <f t="shared" si="76"/>
        <v>15762</v>
      </c>
      <c r="O645" s="64">
        <f t="shared" si="77"/>
        <v>0</v>
      </c>
      <c r="P645" s="64">
        <f t="shared" si="78"/>
        <v>1</v>
      </c>
      <c r="Q645" s="62"/>
      <c r="R645" s="64">
        <f t="shared" si="79"/>
        <v>120.56683142923794</v>
      </c>
    </row>
    <row r="646" spans="1:18">
      <c r="A646" s="61">
        <v>484</v>
      </c>
      <c r="B646" s="223">
        <v>484035165</v>
      </c>
      <c r="C646" s="224" t="s">
        <v>271</v>
      </c>
      <c r="D646" s="223">
        <v>35</v>
      </c>
      <c r="E646" s="224" t="s">
        <v>12</v>
      </c>
      <c r="F646" s="223">
        <v>165</v>
      </c>
      <c r="G646" s="224" t="s">
        <v>18</v>
      </c>
      <c r="H646" s="181">
        <f t="shared" si="72"/>
        <v>2</v>
      </c>
      <c r="I646" s="62"/>
      <c r="J646" s="64">
        <f t="shared" si="73"/>
        <v>14133.249005012281</v>
      </c>
      <c r="K646" s="64">
        <f t="shared" si="74"/>
        <v>0</v>
      </c>
      <c r="L646" s="64">
        <f t="shared" si="75"/>
        <v>0</v>
      </c>
      <c r="M646" s="62"/>
      <c r="N646" s="64">
        <f t="shared" si="76"/>
        <v>15500.82967073056</v>
      </c>
      <c r="O646" s="64">
        <f t="shared" si="77"/>
        <v>0</v>
      </c>
      <c r="P646" s="64">
        <f t="shared" si="78"/>
        <v>0</v>
      </c>
      <c r="Q646" s="62"/>
      <c r="R646" s="64">
        <f t="shared" si="79"/>
        <v>1367.5806657182784</v>
      </c>
    </row>
    <row r="647" spans="1:18">
      <c r="A647" s="61">
        <v>484</v>
      </c>
      <c r="B647" s="223">
        <v>484035189</v>
      </c>
      <c r="C647" s="224" t="s">
        <v>271</v>
      </c>
      <c r="D647" s="223">
        <v>35</v>
      </c>
      <c r="E647" s="224" t="s">
        <v>12</v>
      </c>
      <c r="F647" s="223">
        <v>189</v>
      </c>
      <c r="G647" s="224" t="s">
        <v>25</v>
      </c>
      <c r="H647" s="181">
        <f t="shared" si="72"/>
        <v>1</v>
      </c>
      <c r="I647" s="62"/>
      <c r="J647" s="64" t="str">
        <f t="shared" si="73"/>
        <v>--</v>
      </c>
      <c r="K647" s="64">
        <f t="shared" si="74"/>
        <v>0</v>
      </c>
      <c r="L647" s="64">
        <f t="shared" si="75"/>
        <v>0</v>
      </c>
      <c r="M647" s="62"/>
      <c r="N647" s="64">
        <f t="shared" si="76"/>
        <v>11876.535469617698</v>
      </c>
      <c r="O647" s="64">
        <f t="shared" si="77"/>
        <v>0</v>
      </c>
      <c r="P647" s="64">
        <f t="shared" si="78"/>
        <v>0</v>
      </c>
      <c r="Q647" s="62"/>
      <c r="R647" s="64" t="str">
        <f t="shared" si="79"/>
        <v>--</v>
      </c>
    </row>
    <row r="648" spans="1:18">
      <c r="A648" s="61">
        <v>484</v>
      </c>
      <c r="B648" s="223">
        <v>484035207</v>
      </c>
      <c r="C648" s="224" t="s">
        <v>271</v>
      </c>
      <c r="D648" s="223">
        <v>35</v>
      </c>
      <c r="E648" s="224" t="s">
        <v>12</v>
      </c>
      <c r="F648" s="223">
        <v>207</v>
      </c>
      <c r="G648" s="224" t="s">
        <v>26</v>
      </c>
      <c r="H648" s="181">
        <f t="shared" si="72"/>
        <v>1</v>
      </c>
      <c r="I648" s="62"/>
      <c r="J648" s="64">
        <f t="shared" si="73"/>
        <v>16082</v>
      </c>
      <c r="K648" s="64">
        <f t="shared" si="74"/>
        <v>0</v>
      </c>
      <c r="L648" s="64">
        <f t="shared" si="75"/>
        <v>1</v>
      </c>
      <c r="M648" s="62"/>
      <c r="N648" s="64">
        <f t="shared" si="76"/>
        <v>16962</v>
      </c>
      <c r="O648" s="64">
        <f t="shared" si="77"/>
        <v>0</v>
      </c>
      <c r="P648" s="64">
        <f t="shared" si="78"/>
        <v>1</v>
      </c>
      <c r="Q648" s="62"/>
      <c r="R648" s="64">
        <f t="shared" si="79"/>
        <v>880</v>
      </c>
    </row>
    <row r="649" spans="1:18">
      <c r="A649" s="61">
        <v>484</v>
      </c>
      <c r="B649" s="223">
        <v>484035243</v>
      </c>
      <c r="C649" s="224" t="s">
        <v>271</v>
      </c>
      <c r="D649" s="223">
        <v>35</v>
      </c>
      <c r="E649" s="224" t="s">
        <v>12</v>
      </c>
      <c r="F649" s="223">
        <v>243</v>
      </c>
      <c r="G649" s="224" t="s">
        <v>84</v>
      </c>
      <c r="H649" s="181">
        <f t="shared" si="72"/>
        <v>4</v>
      </c>
      <c r="I649" s="62"/>
      <c r="J649" s="64">
        <f t="shared" si="73"/>
        <v>13802</v>
      </c>
      <c r="K649" s="64">
        <f t="shared" si="74"/>
        <v>0</v>
      </c>
      <c r="L649" s="64">
        <f t="shared" si="75"/>
        <v>4</v>
      </c>
      <c r="M649" s="62"/>
      <c r="N649" s="64">
        <f t="shared" si="76"/>
        <v>15450</v>
      </c>
      <c r="O649" s="64">
        <f t="shared" si="77"/>
        <v>0</v>
      </c>
      <c r="P649" s="64">
        <f t="shared" si="78"/>
        <v>1</v>
      </c>
      <c r="Q649" s="62"/>
      <c r="R649" s="64">
        <f t="shared" si="79"/>
        <v>1648</v>
      </c>
    </row>
    <row r="650" spans="1:18">
      <c r="A650" s="61">
        <v>484</v>
      </c>
      <c r="B650" s="223">
        <v>484035244</v>
      </c>
      <c r="C650" s="224" t="s">
        <v>271</v>
      </c>
      <c r="D650" s="223">
        <v>35</v>
      </c>
      <c r="E650" s="224" t="s">
        <v>12</v>
      </c>
      <c r="F650" s="223">
        <v>244</v>
      </c>
      <c r="G650" s="224" t="s">
        <v>28</v>
      </c>
      <c r="H650" s="181">
        <f t="shared" ref="H650:H713" si="80">IFERROR(VLOOKUP(B650,rates23,7,FALSE),"--")</f>
        <v>11</v>
      </c>
      <c r="I650" s="62"/>
      <c r="J650" s="64">
        <f t="shared" ref="J650:J713" si="81">IFERROR(VLOOKUP($B650,rates22,9,FALSE),"--")</f>
        <v>14583</v>
      </c>
      <c r="K650" s="64">
        <f t="shared" ref="K650:K713" si="82">(IFERROR(VLOOKUP($B650,found22,12,FALSE),0)+
(IFERROR(VLOOKUP($B650,found22,13,FALSE),0)+
+(IFERROR(VLOOKUP($B650,found22,14,FALSE),0))))</f>
        <v>1</v>
      </c>
      <c r="L650" s="64">
        <f t="shared" ref="L650:L713" si="83">(IFERROR(VLOOKUP($B650,found22,15,FALSE),0))</f>
        <v>5</v>
      </c>
      <c r="M650" s="62"/>
      <c r="N650" s="64">
        <f t="shared" ref="N650:N713" si="84">IFERROR(VLOOKUP($B650,rates23,8,FALSE),"--")</f>
        <v>16656</v>
      </c>
      <c r="O650" s="64">
        <f t="shared" ref="O650:O713" si="85">(IFERROR(VLOOKUP($B650,found23,12,FALSE),0)+
+(IFERROR(VLOOKUP($B650,found23,13,FALSE),0)
+(IFERROR(VLOOKUP($B650,found23,14,FALSE),0))))</f>
        <v>2</v>
      </c>
      <c r="P650" s="64">
        <f t="shared" ref="P650:P713" si="86">(IFERROR(VLOOKUP($B650,found23,15,FALSE),0))</f>
        <v>8</v>
      </c>
      <c r="Q650" s="62"/>
      <c r="R650" s="64">
        <f t="shared" si="79"/>
        <v>2073</v>
      </c>
    </row>
    <row r="651" spans="1:18">
      <c r="A651" s="61">
        <v>484</v>
      </c>
      <c r="B651" s="223">
        <v>484035248</v>
      </c>
      <c r="C651" s="224" t="s">
        <v>271</v>
      </c>
      <c r="D651" s="223">
        <v>35</v>
      </c>
      <c r="E651" s="224" t="s">
        <v>12</v>
      </c>
      <c r="F651" s="223">
        <v>248</v>
      </c>
      <c r="G651" s="224" t="s">
        <v>19</v>
      </c>
      <c r="H651" s="181">
        <f t="shared" si="80"/>
        <v>1</v>
      </c>
      <c r="I651" s="62"/>
      <c r="J651" s="64">
        <f t="shared" si="81"/>
        <v>16115</v>
      </c>
      <c r="K651" s="64">
        <f t="shared" si="82"/>
        <v>0</v>
      </c>
      <c r="L651" s="64">
        <f t="shared" si="83"/>
        <v>1</v>
      </c>
      <c r="M651" s="62"/>
      <c r="N651" s="64">
        <f t="shared" si="84"/>
        <v>19084</v>
      </c>
      <c r="O651" s="64">
        <f t="shared" si="85"/>
        <v>0</v>
      </c>
      <c r="P651" s="64">
        <f t="shared" si="86"/>
        <v>1</v>
      </c>
      <c r="Q651" s="62"/>
      <c r="R651" s="64">
        <f t="shared" ref="R651:R714" si="87">IFERROR(N651-J651,"--")</f>
        <v>2969</v>
      </c>
    </row>
    <row r="652" spans="1:18">
      <c r="A652" s="61">
        <v>484</v>
      </c>
      <c r="B652" s="223">
        <v>484035285</v>
      </c>
      <c r="C652" s="224" t="s">
        <v>271</v>
      </c>
      <c r="D652" s="223">
        <v>35</v>
      </c>
      <c r="E652" s="224" t="s">
        <v>12</v>
      </c>
      <c r="F652" s="223">
        <v>285</v>
      </c>
      <c r="G652" s="224" t="s">
        <v>29</v>
      </c>
      <c r="H652" s="181">
        <f t="shared" si="80"/>
        <v>5</v>
      </c>
      <c r="I652" s="62"/>
      <c r="J652" s="64">
        <f t="shared" si="81"/>
        <v>11493</v>
      </c>
      <c r="K652" s="64">
        <f t="shared" si="82"/>
        <v>1</v>
      </c>
      <c r="L652" s="64">
        <f t="shared" si="83"/>
        <v>0</v>
      </c>
      <c r="M652" s="62"/>
      <c r="N652" s="64">
        <f t="shared" si="84"/>
        <v>15862</v>
      </c>
      <c r="O652" s="64">
        <f t="shared" si="85"/>
        <v>1</v>
      </c>
      <c r="P652" s="64">
        <f t="shared" si="86"/>
        <v>5</v>
      </c>
      <c r="Q652" s="62"/>
      <c r="R652" s="64">
        <f t="shared" si="87"/>
        <v>4369</v>
      </c>
    </row>
    <row r="653" spans="1:18">
      <c r="A653" s="61">
        <v>484</v>
      </c>
      <c r="B653" s="223">
        <v>484035314</v>
      </c>
      <c r="C653" s="224" t="s">
        <v>271</v>
      </c>
      <c r="D653" s="223">
        <v>35</v>
      </c>
      <c r="E653" s="224" t="s">
        <v>12</v>
      </c>
      <c r="F653" s="223">
        <v>314</v>
      </c>
      <c r="G653" s="224" t="s">
        <v>30</v>
      </c>
      <c r="H653" s="181">
        <f t="shared" si="80"/>
        <v>3</v>
      </c>
      <c r="I653" s="62"/>
      <c r="J653" s="64">
        <f t="shared" si="81"/>
        <v>14646</v>
      </c>
      <c r="K653" s="64">
        <f t="shared" si="82"/>
        <v>0</v>
      </c>
      <c r="L653" s="64">
        <f t="shared" si="83"/>
        <v>2</v>
      </c>
      <c r="M653" s="62"/>
      <c r="N653" s="64">
        <f t="shared" si="84"/>
        <v>16986</v>
      </c>
      <c r="O653" s="64">
        <f t="shared" si="85"/>
        <v>1</v>
      </c>
      <c r="P653" s="64">
        <f t="shared" si="86"/>
        <v>3</v>
      </c>
      <c r="Q653" s="62"/>
      <c r="R653" s="64">
        <f t="shared" si="87"/>
        <v>2340</v>
      </c>
    </row>
    <row r="654" spans="1:18">
      <c r="A654" s="61">
        <v>484</v>
      </c>
      <c r="B654" s="223">
        <v>484035321</v>
      </c>
      <c r="C654" s="224" t="s">
        <v>271</v>
      </c>
      <c r="D654" s="223">
        <v>35</v>
      </c>
      <c r="E654" s="224" t="s">
        <v>12</v>
      </c>
      <c r="F654" s="223">
        <v>321</v>
      </c>
      <c r="G654" s="224" t="s">
        <v>118</v>
      </c>
      <c r="H654" s="181">
        <f t="shared" si="80"/>
        <v>1</v>
      </c>
      <c r="I654" s="62"/>
      <c r="J654" s="64" t="str">
        <f t="shared" si="81"/>
        <v>--</v>
      </c>
      <c r="K654" s="64">
        <f t="shared" si="82"/>
        <v>0</v>
      </c>
      <c r="L654" s="64">
        <f t="shared" si="83"/>
        <v>0</v>
      </c>
      <c r="M654" s="62"/>
      <c r="N654" s="64">
        <f t="shared" si="84"/>
        <v>11778.204869655894</v>
      </c>
      <c r="O654" s="64">
        <f t="shared" si="85"/>
        <v>0</v>
      </c>
      <c r="P654" s="64">
        <f t="shared" si="86"/>
        <v>0</v>
      </c>
      <c r="Q654" s="62"/>
      <c r="R654" s="64" t="str">
        <f t="shared" si="87"/>
        <v>--</v>
      </c>
    </row>
    <row r="655" spans="1:18">
      <c r="A655" s="61">
        <v>484</v>
      </c>
      <c r="B655" s="223">
        <v>484035336</v>
      </c>
      <c r="C655" s="224" t="s">
        <v>271</v>
      </c>
      <c r="D655" s="223">
        <v>35</v>
      </c>
      <c r="E655" s="224" t="s">
        <v>12</v>
      </c>
      <c r="F655" s="223">
        <v>336</v>
      </c>
      <c r="G655" s="224" t="s">
        <v>31</v>
      </c>
      <c r="H655" s="181">
        <f t="shared" si="80"/>
        <v>1</v>
      </c>
      <c r="I655" s="62"/>
      <c r="J655" s="64">
        <f t="shared" si="81"/>
        <v>12342</v>
      </c>
      <c r="K655" s="64">
        <f t="shared" si="82"/>
        <v>0</v>
      </c>
      <c r="L655" s="64">
        <f t="shared" si="83"/>
        <v>1</v>
      </c>
      <c r="M655" s="62"/>
      <c r="N655" s="64">
        <f t="shared" si="84"/>
        <v>13302</v>
      </c>
      <c r="O655" s="64">
        <f t="shared" si="85"/>
        <v>0</v>
      </c>
      <c r="P655" s="64">
        <f t="shared" si="86"/>
        <v>1</v>
      </c>
      <c r="Q655" s="62"/>
      <c r="R655" s="64">
        <f t="shared" si="87"/>
        <v>960</v>
      </c>
    </row>
    <row r="656" spans="1:18">
      <c r="A656" s="61">
        <v>484</v>
      </c>
      <c r="B656" s="223">
        <v>484035344</v>
      </c>
      <c r="C656" s="224" t="s">
        <v>271</v>
      </c>
      <c r="D656" s="223">
        <v>35</v>
      </c>
      <c r="E656" s="224" t="s">
        <v>12</v>
      </c>
      <c r="F656" s="223">
        <v>344</v>
      </c>
      <c r="G656" s="224" t="s">
        <v>85</v>
      </c>
      <c r="H656" s="181">
        <f t="shared" si="80"/>
        <v>1</v>
      </c>
      <c r="I656" s="62"/>
      <c r="J656" s="64" t="str">
        <f t="shared" si="81"/>
        <v>--</v>
      </c>
      <c r="K656" s="64">
        <f t="shared" si="82"/>
        <v>0</v>
      </c>
      <c r="L656" s="64">
        <f t="shared" si="83"/>
        <v>0</v>
      </c>
      <c r="M656" s="62"/>
      <c r="N656" s="64">
        <f t="shared" si="84"/>
        <v>11664.974948618958</v>
      </c>
      <c r="O656" s="64">
        <f t="shared" si="85"/>
        <v>0</v>
      </c>
      <c r="P656" s="64">
        <f t="shared" si="86"/>
        <v>0</v>
      </c>
      <c r="Q656" s="62"/>
      <c r="R656" s="64" t="str">
        <f t="shared" si="87"/>
        <v>--</v>
      </c>
    </row>
    <row r="657" spans="1:18">
      <c r="A657" s="61">
        <v>484</v>
      </c>
      <c r="B657" s="223">
        <v>484035690</v>
      </c>
      <c r="C657" s="224" t="s">
        <v>271</v>
      </c>
      <c r="D657" s="223">
        <v>35</v>
      </c>
      <c r="E657" s="224" t="s">
        <v>12</v>
      </c>
      <c r="F657" s="223">
        <v>690</v>
      </c>
      <c r="G657" s="224" t="s">
        <v>182</v>
      </c>
      <c r="H657" s="181">
        <f t="shared" si="80"/>
        <v>1</v>
      </c>
      <c r="I657" s="62"/>
      <c r="J657" s="64">
        <f t="shared" si="81"/>
        <v>11417.328448616601</v>
      </c>
      <c r="K657" s="64">
        <f t="shared" si="82"/>
        <v>0</v>
      </c>
      <c r="L657" s="64">
        <f t="shared" si="83"/>
        <v>0</v>
      </c>
      <c r="M657" s="62"/>
      <c r="N657" s="64">
        <f t="shared" si="84"/>
        <v>19663</v>
      </c>
      <c r="O657" s="64">
        <f t="shared" si="85"/>
        <v>1</v>
      </c>
      <c r="P657" s="64">
        <f t="shared" si="86"/>
        <v>1</v>
      </c>
      <c r="Q657" s="62"/>
      <c r="R657" s="64">
        <f t="shared" si="87"/>
        <v>8245.6715513833988</v>
      </c>
    </row>
    <row r="658" spans="1:18">
      <c r="A658" s="61">
        <v>485</v>
      </c>
      <c r="B658" s="223">
        <v>485258030</v>
      </c>
      <c r="C658" s="224" t="s">
        <v>272</v>
      </c>
      <c r="D658" s="223">
        <v>258</v>
      </c>
      <c r="E658" s="224" t="s">
        <v>102</v>
      </c>
      <c r="F658" s="223">
        <v>30</v>
      </c>
      <c r="G658" s="224" t="s">
        <v>98</v>
      </c>
      <c r="H658" s="181">
        <f t="shared" si="80"/>
        <v>2</v>
      </c>
      <c r="I658" s="62"/>
      <c r="J658" s="64">
        <f t="shared" si="81"/>
        <v>14583</v>
      </c>
      <c r="K658" s="64">
        <f t="shared" si="82"/>
        <v>0</v>
      </c>
      <c r="L658" s="64">
        <f t="shared" si="83"/>
        <v>2</v>
      </c>
      <c r="M658" s="62"/>
      <c r="N658" s="64">
        <f t="shared" si="84"/>
        <v>12755.293434167574</v>
      </c>
      <c r="O658" s="64">
        <f t="shared" si="85"/>
        <v>0</v>
      </c>
      <c r="P658" s="64">
        <f t="shared" si="86"/>
        <v>0</v>
      </c>
      <c r="Q658" s="62"/>
      <c r="R658" s="64">
        <f t="shared" si="87"/>
        <v>-1827.7065658324263</v>
      </c>
    </row>
    <row r="659" spans="1:18">
      <c r="A659" s="61">
        <v>485</v>
      </c>
      <c r="B659" s="223">
        <v>485258071</v>
      </c>
      <c r="C659" s="224" t="s">
        <v>272</v>
      </c>
      <c r="D659" s="223">
        <v>258</v>
      </c>
      <c r="E659" s="224" t="s">
        <v>102</v>
      </c>
      <c r="F659" s="223">
        <v>71</v>
      </c>
      <c r="G659" s="224" t="s">
        <v>225</v>
      </c>
      <c r="H659" s="181">
        <f t="shared" si="80"/>
        <v>2</v>
      </c>
      <c r="I659" s="62"/>
      <c r="J659" s="64">
        <f t="shared" si="81"/>
        <v>11023</v>
      </c>
      <c r="K659" s="64">
        <f t="shared" si="82"/>
        <v>0</v>
      </c>
      <c r="L659" s="64">
        <f t="shared" si="83"/>
        <v>0</v>
      </c>
      <c r="M659" s="62"/>
      <c r="N659" s="64">
        <f t="shared" si="84"/>
        <v>11611</v>
      </c>
      <c r="O659" s="64">
        <f t="shared" si="85"/>
        <v>0</v>
      </c>
      <c r="P659" s="64">
        <f t="shared" si="86"/>
        <v>0</v>
      </c>
      <c r="Q659" s="62"/>
      <c r="R659" s="64">
        <f t="shared" si="87"/>
        <v>588</v>
      </c>
    </row>
    <row r="660" spans="1:18">
      <c r="A660" s="61">
        <v>485</v>
      </c>
      <c r="B660" s="223">
        <v>485258079</v>
      </c>
      <c r="C660" s="224" t="s">
        <v>272</v>
      </c>
      <c r="D660" s="223">
        <v>258</v>
      </c>
      <c r="E660" s="224" t="s">
        <v>102</v>
      </c>
      <c r="F660" s="223">
        <v>79</v>
      </c>
      <c r="G660" s="224" t="s">
        <v>90</v>
      </c>
      <c r="H660" s="181">
        <f t="shared" si="80"/>
        <v>2</v>
      </c>
      <c r="I660" s="62"/>
      <c r="J660" s="64">
        <f t="shared" si="81"/>
        <v>11566.690873932695</v>
      </c>
      <c r="K660" s="64">
        <f t="shared" si="82"/>
        <v>0</v>
      </c>
      <c r="L660" s="64">
        <f t="shared" si="83"/>
        <v>0</v>
      </c>
      <c r="M660" s="62"/>
      <c r="N660" s="64">
        <f t="shared" si="84"/>
        <v>12809.629255589431</v>
      </c>
      <c r="O660" s="64">
        <f t="shared" si="85"/>
        <v>0</v>
      </c>
      <c r="P660" s="64">
        <f t="shared" si="86"/>
        <v>0</v>
      </c>
      <c r="Q660" s="62"/>
      <c r="R660" s="64">
        <f t="shared" si="87"/>
        <v>1242.9383816567351</v>
      </c>
    </row>
    <row r="661" spans="1:18">
      <c r="A661" s="61">
        <v>485</v>
      </c>
      <c r="B661" s="223">
        <v>485258107</v>
      </c>
      <c r="C661" s="224" t="s">
        <v>272</v>
      </c>
      <c r="D661" s="223">
        <v>258</v>
      </c>
      <c r="E661" s="224" t="s">
        <v>102</v>
      </c>
      <c r="F661" s="223">
        <v>107</v>
      </c>
      <c r="G661" s="224" t="s">
        <v>468</v>
      </c>
      <c r="H661" s="181">
        <f t="shared" si="80"/>
        <v>1</v>
      </c>
      <c r="I661" s="62"/>
      <c r="J661" s="64">
        <f t="shared" si="81"/>
        <v>10122</v>
      </c>
      <c r="K661" s="64">
        <f t="shared" si="82"/>
        <v>0</v>
      </c>
      <c r="L661" s="64">
        <f t="shared" si="83"/>
        <v>0</v>
      </c>
      <c r="M661" s="62"/>
      <c r="N661" s="64">
        <f t="shared" si="84"/>
        <v>10683</v>
      </c>
      <c r="O661" s="64">
        <f t="shared" si="85"/>
        <v>0</v>
      </c>
      <c r="P661" s="64">
        <f t="shared" si="86"/>
        <v>0</v>
      </c>
      <c r="Q661" s="62"/>
      <c r="R661" s="64">
        <f t="shared" si="87"/>
        <v>561</v>
      </c>
    </row>
    <row r="662" spans="1:18">
      <c r="A662" s="61">
        <v>485</v>
      </c>
      <c r="B662" s="223">
        <v>485258128</v>
      </c>
      <c r="C662" s="224" t="s">
        <v>272</v>
      </c>
      <c r="D662" s="223">
        <v>258</v>
      </c>
      <c r="E662" s="224" t="s">
        <v>102</v>
      </c>
      <c r="F662" s="223">
        <v>128</v>
      </c>
      <c r="G662" s="224" t="s">
        <v>128</v>
      </c>
      <c r="H662" s="181">
        <f t="shared" si="80"/>
        <v>1</v>
      </c>
      <c r="I662" s="62"/>
      <c r="J662" s="64">
        <f t="shared" si="81"/>
        <v>13272.044194055101</v>
      </c>
      <c r="K662" s="64">
        <f t="shared" si="82"/>
        <v>0</v>
      </c>
      <c r="L662" s="64">
        <f t="shared" si="83"/>
        <v>0</v>
      </c>
      <c r="M662" s="62"/>
      <c r="N662" s="64">
        <f t="shared" si="84"/>
        <v>15597</v>
      </c>
      <c r="O662" s="64">
        <f t="shared" si="85"/>
        <v>0</v>
      </c>
      <c r="P662" s="64">
        <f t="shared" si="86"/>
        <v>1</v>
      </c>
      <c r="Q662" s="62"/>
      <c r="R662" s="64">
        <f t="shared" si="87"/>
        <v>2324.9558059448991</v>
      </c>
    </row>
    <row r="663" spans="1:18">
      <c r="A663" s="61">
        <v>485</v>
      </c>
      <c r="B663" s="223">
        <v>485258163</v>
      </c>
      <c r="C663" s="224" t="s">
        <v>272</v>
      </c>
      <c r="D663" s="223">
        <v>258</v>
      </c>
      <c r="E663" s="224" t="s">
        <v>102</v>
      </c>
      <c r="F663" s="223">
        <v>163</v>
      </c>
      <c r="G663" s="224" t="s">
        <v>17</v>
      </c>
      <c r="H663" s="181">
        <f t="shared" si="80"/>
        <v>14</v>
      </c>
      <c r="I663" s="62"/>
      <c r="J663" s="64">
        <f t="shared" si="81"/>
        <v>13244</v>
      </c>
      <c r="K663" s="64">
        <f t="shared" si="82"/>
        <v>0</v>
      </c>
      <c r="L663" s="64">
        <f t="shared" si="83"/>
        <v>7</v>
      </c>
      <c r="M663" s="62"/>
      <c r="N663" s="64">
        <f t="shared" si="84"/>
        <v>14812</v>
      </c>
      <c r="O663" s="64">
        <f t="shared" si="85"/>
        <v>0</v>
      </c>
      <c r="P663" s="64">
        <f t="shared" si="86"/>
        <v>9</v>
      </c>
      <c r="Q663" s="62"/>
      <c r="R663" s="64">
        <f t="shared" si="87"/>
        <v>1568</v>
      </c>
    </row>
    <row r="664" spans="1:18">
      <c r="A664" s="61">
        <v>485</v>
      </c>
      <c r="B664" s="223">
        <v>485258181</v>
      </c>
      <c r="C664" s="224" t="s">
        <v>272</v>
      </c>
      <c r="D664" s="223">
        <v>258</v>
      </c>
      <c r="E664" s="224" t="s">
        <v>102</v>
      </c>
      <c r="F664" s="223">
        <v>181</v>
      </c>
      <c r="G664" s="224" t="s">
        <v>83</v>
      </c>
      <c r="H664" s="181">
        <f t="shared" si="80"/>
        <v>1</v>
      </c>
      <c r="I664" s="62"/>
      <c r="J664" s="64">
        <f t="shared" si="81"/>
        <v>13208.088471996456</v>
      </c>
      <c r="K664" s="64">
        <f t="shared" si="82"/>
        <v>0</v>
      </c>
      <c r="L664" s="64">
        <f t="shared" si="83"/>
        <v>0</v>
      </c>
      <c r="M664" s="62"/>
      <c r="N664" s="64">
        <f t="shared" si="84"/>
        <v>14740.341695116518</v>
      </c>
      <c r="O664" s="64">
        <f t="shared" si="85"/>
        <v>0</v>
      </c>
      <c r="P664" s="64">
        <f t="shared" si="86"/>
        <v>0</v>
      </c>
      <c r="Q664" s="62"/>
      <c r="R664" s="64">
        <f t="shared" si="87"/>
        <v>1532.2532231200621</v>
      </c>
    </row>
    <row r="665" spans="1:18">
      <c r="A665" s="61">
        <v>485</v>
      </c>
      <c r="B665" s="223">
        <v>485258229</v>
      </c>
      <c r="C665" s="224" t="s">
        <v>272</v>
      </c>
      <c r="D665" s="223">
        <v>258</v>
      </c>
      <c r="E665" s="224" t="s">
        <v>102</v>
      </c>
      <c r="F665" s="223">
        <v>229</v>
      </c>
      <c r="G665" s="224" t="s">
        <v>101</v>
      </c>
      <c r="H665" s="181">
        <f t="shared" si="80"/>
        <v>24</v>
      </c>
      <c r="I665" s="62"/>
      <c r="J665" s="64">
        <f t="shared" si="81"/>
        <v>13724</v>
      </c>
      <c r="K665" s="64">
        <f t="shared" si="82"/>
        <v>1</v>
      </c>
      <c r="L665" s="64">
        <f t="shared" si="83"/>
        <v>8</v>
      </c>
      <c r="M665" s="62"/>
      <c r="N665" s="64">
        <f t="shared" si="84"/>
        <v>15205</v>
      </c>
      <c r="O665" s="64">
        <f t="shared" si="85"/>
        <v>1</v>
      </c>
      <c r="P665" s="64">
        <f t="shared" si="86"/>
        <v>6</v>
      </c>
      <c r="Q665" s="62"/>
      <c r="R665" s="64">
        <f t="shared" si="87"/>
        <v>1481</v>
      </c>
    </row>
    <row r="666" spans="1:18">
      <c r="A666" s="61">
        <v>485</v>
      </c>
      <c r="B666" s="223">
        <v>485258248</v>
      </c>
      <c r="C666" s="224" t="s">
        <v>272</v>
      </c>
      <c r="D666" s="223">
        <v>258</v>
      </c>
      <c r="E666" s="224" t="s">
        <v>102</v>
      </c>
      <c r="F666" s="223">
        <v>248</v>
      </c>
      <c r="G666" s="224" t="s">
        <v>19</v>
      </c>
      <c r="H666" s="181">
        <f t="shared" si="80"/>
        <v>1</v>
      </c>
      <c r="I666" s="62"/>
      <c r="J666" s="64">
        <f t="shared" si="81"/>
        <v>16496</v>
      </c>
      <c r="K666" s="64">
        <f t="shared" si="82"/>
        <v>0</v>
      </c>
      <c r="L666" s="64">
        <f t="shared" si="83"/>
        <v>1</v>
      </c>
      <c r="M666" s="62"/>
      <c r="N666" s="64">
        <f t="shared" si="84"/>
        <v>14691</v>
      </c>
      <c r="O666" s="64">
        <f t="shared" si="85"/>
        <v>0</v>
      </c>
      <c r="P666" s="64">
        <f t="shared" si="86"/>
        <v>1</v>
      </c>
      <c r="Q666" s="62"/>
      <c r="R666" s="64">
        <f t="shared" si="87"/>
        <v>-1805</v>
      </c>
    </row>
    <row r="667" spans="1:18">
      <c r="A667" s="61">
        <v>485</v>
      </c>
      <c r="B667" s="223">
        <v>485258258</v>
      </c>
      <c r="C667" s="224" t="s">
        <v>272</v>
      </c>
      <c r="D667" s="223">
        <v>258</v>
      </c>
      <c r="E667" s="224" t="s">
        <v>102</v>
      </c>
      <c r="F667" s="223">
        <v>258</v>
      </c>
      <c r="G667" s="224" t="s">
        <v>102</v>
      </c>
      <c r="H667" s="181">
        <f t="shared" si="80"/>
        <v>422</v>
      </c>
      <c r="I667" s="62"/>
      <c r="J667" s="64">
        <f t="shared" si="81"/>
        <v>12414</v>
      </c>
      <c r="K667" s="64">
        <f t="shared" si="82"/>
        <v>15</v>
      </c>
      <c r="L667" s="64">
        <f t="shared" si="83"/>
        <v>186</v>
      </c>
      <c r="M667" s="62"/>
      <c r="N667" s="64">
        <f t="shared" si="84"/>
        <v>13966</v>
      </c>
      <c r="O667" s="64">
        <f t="shared" si="85"/>
        <v>13</v>
      </c>
      <c r="P667" s="64">
        <f t="shared" si="86"/>
        <v>240</v>
      </c>
      <c r="Q667" s="62"/>
      <c r="R667" s="64">
        <f t="shared" si="87"/>
        <v>1552</v>
      </c>
    </row>
    <row r="668" spans="1:18">
      <c r="A668" s="61">
        <v>485</v>
      </c>
      <c r="B668" s="223">
        <v>485258291</v>
      </c>
      <c r="C668" s="224" t="s">
        <v>272</v>
      </c>
      <c r="D668" s="223">
        <v>258</v>
      </c>
      <c r="E668" s="224" t="s">
        <v>102</v>
      </c>
      <c r="F668" s="223">
        <v>291</v>
      </c>
      <c r="G668" s="224" t="s">
        <v>103</v>
      </c>
      <c r="H668" s="181">
        <f t="shared" si="80"/>
        <v>10</v>
      </c>
      <c r="I668" s="62"/>
      <c r="J668" s="64">
        <f t="shared" si="81"/>
        <v>13837</v>
      </c>
      <c r="K668" s="64">
        <f t="shared" si="82"/>
        <v>1</v>
      </c>
      <c r="L668" s="64">
        <f t="shared" si="83"/>
        <v>6</v>
      </c>
      <c r="M668" s="62"/>
      <c r="N668" s="64">
        <f t="shared" si="84"/>
        <v>15196</v>
      </c>
      <c r="O668" s="64">
        <f t="shared" si="85"/>
        <v>0</v>
      </c>
      <c r="P668" s="64">
        <f t="shared" si="86"/>
        <v>9</v>
      </c>
      <c r="Q668" s="62"/>
      <c r="R668" s="64">
        <f t="shared" si="87"/>
        <v>1359</v>
      </c>
    </row>
    <row r="669" spans="1:18">
      <c r="A669" s="61">
        <v>486</v>
      </c>
      <c r="B669" s="223">
        <v>486348017</v>
      </c>
      <c r="C669" s="224" t="s">
        <v>610</v>
      </c>
      <c r="D669" s="223">
        <v>348</v>
      </c>
      <c r="E669" s="224" t="s">
        <v>104</v>
      </c>
      <c r="F669" s="223">
        <v>17</v>
      </c>
      <c r="G669" s="224" t="s">
        <v>161</v>
      </c>
      <c r="H669" s="181">
        <f t="shared" si="80"/>
        <v>3</v>
      </c>
      <c r="I669" s="62"/>
      <c r="J669" s="64">
        <f t="shared" si="81"/>
        <v>14731</v>
      </c>
      <c r="K669" s="64">
        <f t="shared" si="82"/>
        <v>1</v>
      </c>
      <c r="L669" s="64">
        <f t="shared" si="83"/>
        <v>2</v>
      </c>
      <c r="M669" s="62"/>
      <c r="N669" s="64">
        <f t="shared" si="84"/>
        <v>17446</v>
      </c>
      <c r="O669" s="64">
        <f t="shared" si="85"/>
        <v>3</v>
      </c>
      <c r="P669" s="64">
        <f t="shared" si="86"/>
        <v>3</v>
      </c>
      <c r="Q669" s="62"/>
      <c r="R669" s="64">
        <f t="shared" si="87"/>
        <v>2715</v>
      </c>
    </row>
    <row r="670" spans="1:18">
      <c r="A670" s="61">
        <v>486</v>
      </c>
      <c r="B670" s="223">
        <v>486348151</v>
      </c>
      <c r="C670" s="224" t="s">
        <v>610</v>
      </c>
      <c r="D670" s="223">
        <v>348</v>
      </c>
      <c r="E670" s="224" t="s">
        <v>104</v>
      </c>
      <c r="F670" s="223">
        <v>151</v>
      </c>
      <c r="G670" s="224" t="s">
        <v>162</v>
      </c>
      <c r="H670" s="181">
        <f t="shared" si="80"/>
        <v>2</v>
      </c>
      <c r="I670" s="62"/>
      <c r="J670" s="64">
        <f t="shared" si="81"/>
        <v>14126</v>
      </c>
      <c r="K670" s="64">
        <f t="shared" si="82"/>
        <v>0</v>
      </c>
      <c r="L670" s="64">
        <f t="shared" si="83"/>
        <v>5</v>
      </c>
      <c r="M670" s="62"/>
      <c r="N670" s="64">
        <f t="shared" si="84"/>
        <v>15171</v>
      </c>
      <c r="O670" s="64">
        <f t="shared" si="85"/>
        <v>0</v>
      </c>
      <c r="P670" s="64">
        <f t="shared" si="86"/>
        <v>2</v>
      </c>
      <c r="Q670" s="62"/>
      <c r="R670" s="64">
        <f t="shared" si="87"/>
        <v>1045</v>
      </c>
    </row>
    <row r="671" spans="1:18">
      <c r="A671" s="61">
        <v>486</v>
      </c>
      <c r="B671" s="223">
        <v>486348153</v>
      </c>
      <c r="C671" s="224" t="s">
        <v>610</v>
      </c>
      <c r="D671" s="223">
        <v>348</v>
      </c>
      <c r="E671" s="224" t="s">
        <v>104</v>
      </c>
      <c r="F671" s="223">
        <v>153</v>
      </c>
      <c r="G671" s="224" t="s">
        <v>112</v>
      </c>
      <c r="H671" s="181">
        <f t="shared" si="80"/>
        <v>1</v>
      </c>
      <c r="I671" s="62"/>
      <c r="J671" s="64">
        <f t="shared" si="81"/>
        <v>9567</v>
      </c>
      <c r="K671" s="64">
        <f t="shared" si="82"/>
        <v>0</v>
      </c>
      <c r="L671" s="64">
        <f t="shared" si="83"/>
        <v>0</v>
      </c>
      <c r="M671" s="62"/>
      <c r="N671" s="64">
        <f t="shared" si="84"/>
        <v>10115</v>
      </c>
      <c r="O671" s="64">
        <f t="shared" si="85"/>
        <v>0</v>
      </c>
      <c r="P671" s="64">
        <f t="shared" si="86"/>
        <v>0</v>
      </c>
      <c r="Q671" s="62"/>
      <c r="R671" s="64">
        <f t="shared" si="87"/>
        <v>548</v>
      </c>
    </row>
    <row r="672" spans="1:18">
      <c r="A672" s="61">
        <v>486</v>
      </c>
      <c r="B672" s="223">
        <v>486348186</v>
      </c>
      <c r="C672" s="224" t="s">
        <v>610</v>
      </c>
      <c r="D672" s="223">
        <v>348</v>
      </c>
      <c r="E672" s="224" t="s">
        <v>104</v>
      </c>
      <c r="F672" s="223">
        <v>186</v>
      </c>
      <c r="G672" s="224" t="s">
        <v>163</v>
      </c>
      <c r="H672" s="181">
        <f t="shared" si="80"/>
        <v>3</v>
      </c>
      <c r="I672" s="62"/>
      <c r="J672" s="64">
        <f t="shared" si="81"/>
        <v>15124</v>
      </c>
      <c r="K672" s="64">
        <f t="shared" si="82"/>
        <v>3</v>
      </c>
      <c r="L672" s="64">
        <f t="shared" si="83"/>
        <v>6</v>
      </c>
      <c r="M672" s="62"/>
      <c r="N672" s="64">
        <f t="shared" si="84"/>
        <v>16023</v>
      </c>
      <c r="O672" s="64">
        <f t="shared" si="85"/>
        <v>1</v>
      </c>
      <c r="P672" s="64">
        <f t="shared" si="86"/>
        <v>3</v>
      </c>
      <c r="Q672" s="62"/>
      <c r="R672" s="64">
        <f t="shared" si="87"/>
        <v>899</v>
      </c>
    </row>
    <row r="673" spans="1:18">
      <c r="A673" s="61">
        <v>486</v>
      </c>
      <c r="B673" s="223">
        <v>486348214</v>
      </c>
      <c r="C673" s="224" t="s">
        <v>610</v>
      </c>
      <c r="D673" s="223">
        <v>348</v>
      </c>
      <c r="E673" s="224" t="s">
        <v>104</v>
      </c>
      <c r="F673" s="223">
        <v>214</v>
      </c>
      <c r="G673" s="224" t="s">
        <v>274</v>
      </c>
      <c r="H673" s="181">
        <f t="shared" si="80"/>
        <v>1</v>
      </c>
      <c r="I673" s="62"/>
      <c r="J673" s="64">
        <f t="shared" si="81"/>
        <v>9394</v>
      </c>
      <c r="K673" s="64">
        <f t="shared" si="82"/>
        <v>0</v>
      </c>
      <c r="L673" s="64">
        <f t="shared" si="83"/>
        <v>0</v>
      </c>
      <c r="M673" s="62"/>
      <c r="N673" s="64">
        <f t="shared" si="84"/>
        <v>12414</v>
      </c>
      <c r="O673" s="64">
        <f t="shared" si="85"/>
        <v>0</v>
      </c>
      <c r="P673" s="64">
        <f t="shared" si="86"/>
        <v>1</v>
      </c>
      <c r="Q673" s="62"/>
      <c r="R673" s="64">
        <f t="shared" si="87"/>
        <v>3020</v>
      </c>
    </row>
    <row r="674" spans="1:18">
      <c r="A674" s="61">
        <v>486</v>
      </c>
      <c r="B674" s="223">
        <v>486348215</v>
      </c>
      <c r="C674" s="224" t="s">
        <v>610</v>
      </c>
      <c r="D674" s="223">
        <v>348</v>
      </c>
      <c r="E674" s="224" t="s">
        <v>104</v>
      </c>
      <c r="F674" s="223">
        <v>215</v>
      </c>
      <c r="G674" s="224" t="s">
        <v>422</v>
      </c>
      <c r="H674" s="181">
        <f t="shared" si="80"/>
        <v>1</v>
      </c>
      <c r="I674" s="62"/>
      <c r="J674" s="64">
        <f t="shared" si="81"/>
        <v>11978.322460732985</v>
      </c>
      <c r="K674" s="64">
        <f t="shared" si="82"/>
        <v>0</v>
      </c>
      <c r="L674" s="64">
        <f t="shared" si="83"/>
        <v>0</v>
      </c>
      <c r="M674" s="62"/>
      <c r="N674" s="64">
        <f t="shared" si="84"/>
        <v>18511</v>
      </c>
      <c r="O674" s="64">
        <f t="shared" si="85"/>
        <v>1</v>
      </c>
      <c r="P674" s="64">
        <f t="shared" si="86"/>
        <v>1</v>
      </c>
      <c r="Q674" s="62"/>
      <c r="R674" s="64">
        <f t="shared" si="87"/>
        <v>6532.6775392670152</v>
      </c>
    </row>
    <row r="675" spans="1:18">
      <c r="A675" s="61">
        <v>486</v>
      </c>
      <c r="B675" s="223">
        <v>486348226</v>
      </c>
      <c r="C675" s="224" t="s">
        <v>610</v>
      </c>
      <c r="D675" s="223">
        <v>348</v>
      </c>
      <c r="E675" s="224" t="s">
        <v>104</v>
      </c>
      <c r="F675" s="223">
        <v>226</v>
      </c>
      <c r="G675" s="224" t="s">
        <v>164</v>
      </c>
      <c r="H675" s="181">
        <f t="shared" si="80"/>
        <v>3</v>
      </c>
      <c r="I675" s="62"/>
      <c r="J675" s="64">
        <f t="shared" si="81"/>
        <v>13858</v>
      </c>
      <c r="K675" s="64">
        <f t="shared" si="82"/>
        <v>0</v>
      </c>
      <c r="L675" s="64">
        <f t="shared" si="83"/>
        <v>1</v>
      </c>
      <c r="M675" s="62"/>
      <c r="N675" s="64">
        <f t="shared" si="84"/>
        <v>15575</v>
      </c>
      <c r="O675" s="64">
        <f t="shared" si="85"/>
        <v>0</v>
      </c>
      <c r="P675" s="64">
        <f t="shared" si="86"/>
        <v>3</v>
      </c>
      <c r="Q675" s="62"/>
      <c r="R675" s="64">
        <f t="shared" si="87"/>
        <v>1717</v>
      </c>
    </row>
    <row r="676" spans="1:18">
      <c r="A676" s="61">
        <v>486</v>
      </c>
      <c r="B676" s="223">
        <v>486348227</v>
      </c>
      <c r="C676" s="224" t="s">
        <v>610</v>
      </c>
      <c r="D676" s="223">
        <v>348</v>
      </c>
      <c r="E676" s="224" t="s">
        <v>104</v>
      </c>
      <c r="F676" s="223">
        <v>227</v>
      </c>
      <c r="G676" s="224" t="s">
        <v>247</v>
      </c>
      <c r="H676" s="181">
        <f t="shared" si="80"/>
        <v>1</v>
      </c>
      <c r="I676" s="62"/>
      <c r="J676" s="64">
        <f t="shared" si="81"/>
        <v>9567</v>
      </c>
      <c r="K676" s="64">
        <f t="shared" si="82"/>
        <v>0</v>
      </c>
      <c r="L676" s="64">
        <f t="shared" si="83"/>
        <v>0</v>
      </c>
      <c r="M676" s="62"/>
      <c r="N676" s="64">
        <f t="shared" si="84"/>
        <v>15957</v>
      </c>
      <c r="O676" s="64">
        <f t="shared" si="85"/>
        <v>0</v>
      </c>
      <c r="P676" s="64">
        <f t="shared" si="86"/>
        <v>1</v>
      </c>
      <c r="Q676" s="62"/>
      <c r="R676" s="64">
        <f t="shared" si="87"/>
        <v>6390</v>
      </c>
    </row>
    <row r="677" spans="1:18">
      <c r="A677" s="61">
        <v>486</v>
      </c>
      <c r="B677" s="223">
        <v>486348277</v>
      </c>
      <c r="C677" s="224" t="s">
        <v>610</v>
      </c>
      <c r="D677" s="223">
        <v>348</v>
      </c>
      <c r="E677" s="224" t="s">
        <v>104</v>
      </c>
      <c r="F677" s="223">
        <v>277</v>
      </c>
      <c r="G677" s="224" t="s">
        <v>275</v>
      </c>
      <c r="H677" s="181">
        <f t="shared" si="80"/>
        <v>8</v>
      </c>
      <c r="I677" s="62"/>
      <c r="J677" s="64">
        <f t="shared" si="81"/>
        <v>15453</v>
      </c>
      <c r="K677" s="64">
        <f t="shared" si="82"/>
        <v>1</v>
      </c>
      <c r="L677" s="64">
        <f t="shared" si="83"/>
        <v>4</v>
      </c>
      <c r="M677" s="62"/>
      <c r="N677" s="64">
        <f t="shared" si="84"/>
        <v>17446</v>
      </c>
      <c r="O677" s="64">
        <f t="shared" si="85"/>
        <v>3</v>
      </c>
      <c r="P677" s="64">
        <f t="shared" si="86"/>
        <v>8</v>
      </c>
      <c r="Q677" s="62"/>
      <c r="R677" s="64">
        <f t="shared" si="87"/>
        <v>1993</v>
      </c>
    </row>
    <row r="678" spans="1:18">
      <c r="A678" s="61">
        <v>486</v>
      </c>
      <c r="B678" s="223">
        <v>486348316</v>
      </c>
      <c r="C678" s="224" t="s">
        <v>610</v>
      </c>
      <c r="D678" s="223">
        <v>348</v>
      </c>
      <c r="E678" s="224" t="s">
        <v>104</v>
      </c>
      <c r="F678" s="223">
        <v>316</v>
      </c>
      <c r="G678" s="224" t="s">
        <v>165</v>
      </c>
      <c r="H678" s="181">
        <f t="shared" si="80"/>
        <v>3</v>
      </c>
      <c r="I678" s="62"/>
      <c r="J678" s="64">
        <f t="shared" si="81"/>
        <v>15616</v>
      </c>
      <c r="K678" s="64">
        <f t="shared" si="82"/>
        <v>2</v>
      </c>
      <c r="L678" s="64">
        <f t="shared" si="83"/>
        <v>5</v>
      </c>
      <c r="M678" s="62"/>
      <c r="N678" s="64">
        <f t="shared" si="84"/>
        <v>16631</v>
      </c>
      <c r="O678" s="64">
        <f t="shared" si="85"/>
        <v>1</v>
      </c>
      <c r="P678" s="64">
        <f t="shared" si="86"/>
        <v>5</v>
      </c>
      <c r="Q678" s="62"/>
      <c r="R678" s="64">
        <f t="shared" si="87"/>
        <v>1015</v>
      </c>
    </row>
    <row r="679" spans="1:18">
      <c r="A679" s="61">
        <v>486</v>
      </c>
      <c r="B679" s="223">
        <v>486348348</v>
      </c>
      <c r="C679" s="224" t="s">
        <v>610</v>
      </c>
      <c r="D679" s="223">
        <v>348</v>
      </c>
      <c r="E679" s="224" t="s">
        <v>104</v>
      </c>
      <c r="F679" s="223">
        <v>348</v>
      </c>
      <c r="G679" s="224" t="s">
        <v>104</v>
      </c>
      <c r="H679" s="181">
        <f t="shared" si="80"/>
        <v>621</v>
      </c>
      <c r="I679" s="62"/>
      <c r="J679" s="64">
        <f t="shared" si="81"/>
        <v>14485</v>
      </c>
      <c r="K679" s="64">
        <f t="shared" si="82"/>
        <v>162</v>
      </c>
      <c r="L679" s="64">
        <f t="shared" si="83"/>
        <v>515</v>
      </c>
      <c r="M679" s="62"/>
      <c r="N679" s="64">
        <f t="shared" si="84"/>
        <v>15898</v>
      </c>
      <c r="O679" s="64">
        <f t="shared" si="85"/>
        <v>160</v>
      </c>
      <c r="P679" s="64">
        <f t="shared" si="86"/>
        <v>527</v>
      </c>
      <c r="Q679" s="62"/>
      <c r="R679" s="64">
        <f t="shared" si="87"/>
        <v>1413</v>
      </c>
    </row>
    <row r="680" spans="1:18">
      <c r="A680" s="61">
        <v>486</v>
      </c>
      <c r="B680" s="223">
        <v>486348610</v>
      </c>
      <c r="C680" s="224" t="s">
        <v>610</v>
      </c>
      <c r="D680" s="223">
        <v>348</v>
      </c>
      <c r="E680" s="224" t="s">
        <v>104</v>
      </c>
      <c r="F680" s="223">
        <v>610</v>
      </c>
      <c r="G680" s="224" t="s">
        <v>235</v>
      </c>
      <c r="H680" s="181">
        <f t="shared" si="80"/>
        <v>1</v>
      </c>
      <c r="I680" s="62"/>
      <c r="J680" s="64">
        <f t="shared" si="81"/>
        <v>11197.102504578757</v>
      </c>
      <c r="K680" s="64">
        <f t="shared" si="82"/>
        <v>0</v>
      </c>
      <c r="L680" s="64">
        <f t="shared" si="83"/>
        <v>0</v>
      </c>
      <c r="M680" s="62"/>
      <c r="N680" s="64">
        <f t="shared" si="84"/>
        <v>10064</v>
      </c>
      <c r="O680" s="64">
        <f t="shared" si="85"/>
        <v>0</v>
      </c>
      <c r="P680" s="64">
        <f t="shared" si="86"/>
        <v>0</v>
      </c>
      <c r="Q680" s="62"/>
      <c r="R680" s="64">
        <f t="shared" si="87"/>
        <v>-1133.1025045787574</v>
      </c>
    </row>
    <row r="681" spans="1:18">
      <c r="A681" s="61">
        <v>486</v>
      </c>
      <c r="B681" s="223">
        <v>486348658</v>
      </c>
      <c r="C681" s="224" t="s">
        <v>610</v>
      </c>
      <c r="D681" s="223">
        <v>348</v>
      </c>
      <c r="E681" s="224" t="s">
        <v>104</v>
      </c>
      <c r="F681" s="223">
        <v>658</v>
      </c>
      <c r="G681" s="224" t="s">
        <v>355</v>
      </c>
      <c r="H681" s="181">
        <f t="shared" si="80"/>
        <v>3</v>
      </c>
      <c r="I681" s="62"/>
      <c r="J681" s="64">
        <f t="shared" si="81"/>
        <v>11449.909529658478</v>
      </c>
      <c r="K681" s="64">
        <f t="shared" si="82"/>
        <v>0</v>
      </c>
      <c r="L681" s="64">
        <f t="shared" si="83"/>
        <v>0</v>
      </c>
      <c r="M681" s="62"/>
      <c r="N681" s="64">
        <f t="shared" si="84"/>
        <v>15989</v>
      </c>
      <c r="O681" s="64">
        <f t="shared" si="85"/>
        <v>1</v>
      </c>
      <c r="P681" s="64">
        <f t="shared" si="86"/>
        <v>3</v>
      </c>
      <c r="Q681" s="62"/>
      <c r="R681" s="64">
        <f t="shared" si="87"/>
        <v>4539.0904703415217</v>
      </c>
    </row>
    <row r="682" spans="1:18">
      <c r="A682" s="61">
        <v>486</v>
      </c>
      <c r="B682" s="223">
        <v>486348753</v>
      </c>
      <c r="C682" s="224" t="s">
        <v>610</v>
      </c>
      <c r="D682" s="223">
        <v>348</v>
      </c>
      <c r="E682" s="224" t="s">
        <v>104</v>
      </c>
      <c r="F682" s="223">
        <v>753</v>
      </c>
      <c r="G682" s="224" t="s">
        <v>238</v>
      </c>
      <c r="H682" s="181">
        <f t="shared" si="80"/>
        <v>1</v>
      </c>
      <c r="I682" s="62"/>
      <c r="J682" s="64">
        <f t="shared" si="81"/>
        <v>14028</v>
      </c>
      <c r="K682" s="64">
        <f t="shared" si="82"/>
        <v>0</v>
      </c>
      <c r="L682" s="64">
        <f t="shared" si="83"/>
        <v>1</v>
      </c>
      <c r="M682" s="62"/>
      <c r="N682" s="64">
        <f t="shared" si="84"/>
        <v>10115</v>
      </c>
      <c r="O682" s="64">
        <f t="shared" si="85"/>
        <v>0</v>
      </c>
      <c r="P682" s="64">
        <f t="shared" si="86"/>
        <v>0</v>
      </c>
      <c r="Q682" s="62"/>
      <c r="R682" s="64">
        <f t="shared" si="87"/>
        <v>-3913</v>
      </c>
    </row>
    <row r="683" spans="1:18">
      <c r="A683" s="61">
        <v>486</v>
      </c>
      <c r="B683" s="223">
        <v>486348767</v>
      </c>
      <c r="C683" s="224" t="s">
        <v>610</v>
      </c>
      <c r="D683" s="223">
        <v>348</v>
      </c>
      <c r="E683" s="224" t="s">
        <v>104</v>
      </c>
      <c r="F683" s="223">
        <v>767</v>
      </c>
      <c r="G683" s="224" t="s">
        <v>276</v>
      </c>
      <c r="H683" s="181">
        <f t="shared" si="80"/>
        <v>12</v>
      </c>
      <c r="I683" s="62"/>
      <c r="J683" s="64">
        <f t="shared" si="81"/>
        <v>13640</v>
      </c>
      <c r="K683" s="64">
        <f t="shared" si="82"/>
        <v>3</v>
      </c>
      <c r="L683" s="64">
        <f t="shared" si="83"/>
        <v>8</v>
      </c>
      <c r="M683" s="62"/>
      <c r="N683" s="64">
        <f t="shared" si="84"/>
        <v>14612</v>
      </c>
      <c r="O683" s="64">
        <f t="shared" si="85"/>
        <v>3</v>
      </c>
      <c r="P683" s="64">
        <f t="shared" si="86"/>
        <v>11</v>
      </c>
      <c r="Q683" s="62"/>
      <c r="R683" s="64">
        <f t="shared" si="87"/>
        <v>972</v>
      </c>
    </row>
    <row r="684" spans="1:18">
      <c r="A684" s="61">
        <v>486</v>
      </c>
      <c r="B684" s="223">
        <v>486348775</v>
      </c>
      <c r="C684" s="224" t="s">
        <v>610</v>
      </c>
      <c r="D684" s="223">
        <v>348</v>
      </c>
      <c r="E684" s="224" t="s">
        <v>104</v>
      </c>
      <c r="F684" s="223">
        <v>775</v>
      </c>
      <c r="G684" s="224" t="s">
        <v>126</v>
      </c>
      <c r="H684" s="181">
        <f t="shared" si="80"/>
        <v>2</v>
      </c>
      <c r="I684" s="62"/>
      <c r="J684" s="64">
        <f t="shared" si="81"/>
        <v>12762</v>
      </c>
      <c r="K684" s="64">
        <f t="shared" si="82"/>
        <v>1</v>
      </c>
      <c r="L684" s="64">
        <f t="shared" si="83"/>
        <v>1</v>
      </c>
      <c r="M684" s="62"/>
      <c r="N684" s="64">
        <f t="shared" si="84"/>
        <v>16970</v>
      </c>
      <c r="O684" s="64">
        <f t="shared" si="85"/>
        <v>2</v>
      </c>
      <c r="P684" s="64">
        <f t="shared" si="86"/>
        <v>2</v>
      </c>
      <c r="Q684" s="62"/>
      <c r="R684" s="64">
        <f t="shared" si="87"/>
        <v>4208</v>
      </c>
    </row>
    <row r="685" spans="1:18">
      <c r="A685" s="61">
        <v>487</v>
      </c>
      <c r="B685" s="223">
        <v>487049018</v>
      </c>
      <c r="C685" s="224" t="s">
        <v>277</v>
      </c>
      <c r="D685" s="223">
        <v>49</v>
      </c>
      <c r="E685" s="224" t="s">
        <v>76</v>
      </c>
      <c r="F685" s="223">
        <v>18</v>
      </c>
      <c r="G685" s="224" t="s">
        <v>169</v>
      </c>
      <c r="H685" s="181">
        <f t="shared" si="80"/>
        <v>1</v>
      </c>
      <c r="I685" s="62"/>
      <c r="J685" s="64">
        <f t="shared" si="81"/>
        <v>10016</v>
      </c>
      <c r="K685" s="64">
        <f t="shared" si="82"/>
        <v>0</v>
      </c>
      <c r="L685" s="64">
        <f t="shared" si="83"/>
        <v>0</v>
      </c>
      <c r="M685" s="62"/>
      <c r="N685" s="64">
        <f t="shared" si="84"/>
        <v>12704</v>
      </c>
      <c r="O685" s="64">
        <f t="shared" si="85"/>
        <v>0</v>
      </c>
      <c r="P685" s="64">
        <f t="shared" si="86"/>
        <v>0</v>
      </c>
      <c r="Q685" s="62"/>
      <c r="R685" s="64">
        <f t="shared" si="87"/>
        <v>2688</v>
      </c>
    </row>
    <row r="686" spans="1:18">
      <c r="A686" s="61">
        <v>487</v>
      </c>
      <c r="B686" s="223">
        <v>487049031</v>
      </c>
      <c r="C686" s="224" t="s">
        <v>277</v>
      </c>
      <c r="D686" s="223">
        <v>49</v>
      </c>
      <c r="E686" s="224" t="s">
        <v>76</v>
      </c>
      <c r="F686" s="223">
        <v>31</v>
      </c>
      <c r="G686" s="224" t="s">
        <v>80</v>
      </c>
      <c r="H686" s="181">
        <f t="shared" si="80"/>
        <v>1</v>
      </c>
      <c r="I686" s="62"/>
      <c r="J686" s="64" t="str">
        <f t="shared" si="81"/>
        <v>--</v>
      </c>
      <c r="K686" s="64">
        <f t="shared" si="82"/>
        <v>0</v>
      </c>
      <c r="L686" s="64">
        <f t="shared" si="83"/>
        <v>1</v>
      </c>
      <c r="M686" s="62"/>
      <c r="N686" s="64">
        <f t="shared" si="84"/>
        <v>12042.119718280468</v>
      </c>
      <c r="O686" s="64">
        <f t="shared" si="85"/>
        <v>0</v>
      </c>
      <c r="P686" s="64">
        <f t="shared" si="86"/>
        <v>0</v>
      </c>
      <c r="Q686" s="62"/>
      <c r="R686" s="64" t="str">
        <f t="shared" si="87"/>
        <v>--</v>
      </c>
    </row>
    <row r="687" spans="1:18">
      <c r="A687" s="61">
        <v>487</v>
      </c>
      <c r="B687" s="223">
        <v>487049035</v>
      </c>
      <c r="C687" s="224" t="s">
        <v>277</v>
      </c>
      <c r="D687" s="223">
        <v>49</v>
      </c>
      <c r="E687" s="224" t="s">
        <v>76</v>
      </c>
      <c r="F687" s="223">
        <v>35</v>
      </c>
      <c r="G687" s="224" t="s">
        <v>12</v>
      </c>
      <c r="H687" s="181">
        <f t="shared" si="80"/>
        <v>30</v>
      </c>
      <c r="I687" s="62"/>
      <c r="J687" s="64">
        <f t="shared" si="81"/>
        <v>16032</v>
      </c>
      <c r="K687" s="64">
        <f t="shared" si="82"/>
        <v>0</v>
      </c>
      <c r="L687" s="64">
        <f t="shared" si="83"/>
        <v>38</v>
      </c>
      <c r="M687" s="62"/>
      <c r="N687" s="64">
        <f t="shared" si="84"/>
        <v>17443</v>
      </c>
      <c r="O687" s="64">
        <f t="shared" si="85"/>
        <v>0</v>
      </c>
      <c r="P687" s="64">
        <f t="shared" si="86"/>
        <v>30</v>
      </c>
      <c r="Q687" s="62"/>
      <c r="R687" s="64">
        <f t="shared" si="87"/>
        <v>1411</v>
      </c>
    </row>
    <row r="688" spans="1:18">
      <c r="A688" s="61">
        <v>487</v>
      </c>
      <c r="B688" s="223">
        <v>487049044</v>
      </c>
      <c r="C688" s="224" t="s">
        <v>277</v>
      </c>
      <c r="D688" s="223">
        <v>49</v>
      </c>
      <c r="E688" s="224" t="s">
        <v>76</v>
      </c>
      <c r="F688" s="223">
        <v>44</v>
      </c>
      <c r="G688" s="224" t="s">
        <v>13</v>
      </c>
      <c r="H688" s="181">
        <f t="shared" si="80"/>
        <v>8</v>
      </c>
      <c r="I688" s="62"/>
      <c r="J688" s="64">
        <f t="shared" si="81"/>
        <v>16006</v>
      </c>
      <c r="K688" s="64">
        <f t="shared" si="82"/>
        <v>0</v>
      </c>
      <c r="L688" s="64">
        <f t="shared" si="83"/>
        <v>5</v>
      </c>
      <c r="M688" s="62"/>
      <c r="N688" s="64">
        <f t="shared" si="84"/>
        <v>15030</v>
      </c>
      <c r="O688" s="64">
        <f t="shared" si="85"/>
        <v>0</v>
      </c>
      <c r="P688" s="64">
        <f t="shared" si="86"/>
        <v>3</v>
      </c>
      <c r="Q688" s="62"/>
      <c r="R688" s="64">
        <f t="shared" si="87"/>
        <v>-976</v>
      </c>
    </row>
    <row r="689" spans="1:18">
      <c r="A689" s="61">
        <v>487</v>
      </c>
      <c r="B689" s="223">
        <v>487049048</v>
      </c>
      <c r="C689" s="224" t="s">
        <v>277</v>
      </c>
      <c r="D689" s="223">
        <v>49</v>
      </c>
      <c r="E689" s="224" t="s">
        <v>76</v>
      </c>
      <c r="F689" s="223">
        <v>48</v>
      </c>
      <c r="G689" s="224" t="s">
        <v>224</v>
      </c>
      <c r="H689" s="181">
        <f t="shared" si="80"/>
        <v>1</v>
      </c>
      <c r="I689" s="62"/>
      <c r="J689" s="64">
        <f t="shared" si="81"/>
        <v>10016</v>
      </c>
      <c r="K689" s="64">
        <f t="shared" si="82"/>
        <v>0</v>
      </c>
      <c r="L689" s="64">
        <f t="shared" si="83"/>
        <v>0</v>
      </c>
      <c r="M689" s="62"/>
      <c r="N689" s="64">
        <f t="shared" si="84"/>
        <v>15397</v>
      </c>
      <c r="O689" s="64">
        <f t="shared" si="85"/>
        <v>0</v>
      </c>
      <c r="P689" s="64">
        <f t="shared" si="86"/>
        <v>1</v>
      </c>
      <c r="Q689" s="62"/>
      <c r="R689" s="64">
        <f t="shared" si="87"/>
        <v>5381</v>
      </c>
    </row>
    <row r="690" spans="1:18">
      <c r="A690" s="61">
        <v>487</v>
      </c>
      <c r="B690" s="223">
        <v>487049049</v>
      </c>
      <c r="C690" s="224" t="s">
        <v>277</v>
      </c>
      <c r="D690" s="223">
        <v>49</v>
      </c>
      <c r="E690" s="224" t="s">
        <v>76</v>
      </c>
      <c r="F690" s="223">
        <v>49</v>
      </c>
      <c r="G690" s="224" t="s">
        <v>76</v>
      </c>
      <c r="H690" s="181">
        <f t="shared" si="80"/>
        <v>72</v>
      </c>
      <c r="I690" s="62"/>
      <c r="J690" s="64">
        <f t="shared" si="81"/>
        <v>15044</v>
      </c>
      <c r="K690" s="64">
        <f t="shared" si="82"/>
        <v>3</v>
      </c>
      <c r="L690" s="64">
        <f t="shared" si="83"/>
        <v>41</v>
      </c>
      <c r="M690" s="62"/>
      <c r="N690" s="64">
        <f t="shared" si="84"/>
        <v>17425</v>
      </c>
      <c r="O690" s="64">
        <f t="shared" si="85"/>
        <v>4</v>
      </c>
      <c r="P690" s="64">
        <f t="shared" si="86"/>
        <v>46</v>
      </c>
      <c r="Q690" s="62"/>
      <c r="R690" s="64">
        <f t="shared" si="87"/>
        <v>2381</v>
      </c>
    </row>
    <row r="691" spans="1:18">
      <c r="A691" s="61">
        <v>487</v>
      </c>
      <c r="B691" s="223">
        <v>487049057</v>
      </c>
      <c r="C691" s="224" t="s">
        <v>277</v>
      </c>
      <c r="D691" s="223">
        <v>49</v>
      </c>
      <c r="E691" s="224" t="s">
        <v>76</v>
      </c>
      <c r="F691" s="223">
        <v>57</v>
      </c>
      <c r="G691" s="224" t="s">
        <v>14</v>
      </c>
      <c r="H691" s="181">
        <f t="shared" si="80"/>
        <v>8</v>
      </c>
      <c r="I691" s="62"/>
      <c r="J691" s="64">
        <f t="shared" si="81"/>
        <v>14756</v>
      </c>
      <c r="K691" s="64">
        <f t="shared" si="82"/>
        <v>0</v>
      </c>
      <c r="L691" s="64">
        <f t="shared" si="83"/>
        <v>5</v>
      </c>
      <c r="M691" s="62"/>
      <c r="N691" s="64">
        <f t="shared" si="84"/>
        <v>15251</v>
      </c>
      <c r="O691" s="64">
        <f t="shared" si="85"/>
        <v>0</v>
      </c>
      <c r="P691" s="64">
        <f t="shared" si="86"/>
        <v>3</v>
      </c>
      <c r="Q691" s="62"/>
      <c r="R691" s="64">
        <f t="shared" si="87"/>
        <v>495</v>
      </c>
    </row>
    <row r="692" spans="1:18">
      <c r="A692" s="61">
        <v>487</v>
      </c>
      <c r="B692" s="223">
        <v>487049065</v>
      </c>
      <c r="C692" s="224" t="s">
        <v>277</v>
      </c>
      <c r="D692" s="223">
        <v>49</v>
      </c>
      <c r="E692" s="224" t="s">
        <v>76</v>
      </c>
      <c r="F692" s="223">
        <v>65</v>
      </c>
      <c r="G692" s="224" t="s">
        <v>280</v>
      </c>
      <c r="H692" s="181">
        <f t="shared" si="80"/>
        <v>1</v>
      </c>
      <c r="I692" s="62"/>
      <c r="J692" s="64">
        <f t="shared" si="81"/>
        <v>10842.292969767441</v>
      </c>
      <c r="K692" s="64">
        <f t="shared" si="82"/>
        <v>0</v>
      </c>
      <c r="L692" s="64">
        <f t="shared" si="83"/>
        <v>0</v>
      </c>
      <c r="M692" s="62"/>
      <c r="N692" s="64">
        <f t="shared" si="84"/>
        <v>11521.715661737871</v>
      </c>
      <c r="O692" s="64">
        <f t="shared" si="85"/>
        <v>0</v>
      </c>
      <c r="P692" s="64">
        <f t="shared" si="86"/>
        <v>0</v>
      </c>
      <c r="Q692" s="62"/>
      <c r="R692" s="64">
        <f t="shared" si="87"/>
        <v>679.42269197043061</v>
      </c>
    </row>
    <row r="693" spans="1:18">
      <c r="A693" s="61">
        <v>487</v>
      </c>
      <c r="B693" s="223">
        <v>487049093</v>
      </c>
      <c r="C693" s="224" t="s">
        <v>277</v>
      </c>
      <c r="D693" s="223">
        <v>49</v>
      </c>
      <c r="E693" s="224" t="s">
        <v>76</v>
      </c>
      <c r="F693" s="223">
        <v>93</v>
      </c>
      <c r="G693" s="224" t="s">
        <v>15</v>
      </c>
      <c r="H693" s="181">
        <f t="shared" si="80"/>
        <v>67</v>
      </c>
      <c r="I693" s="62"/>
      <c r="J693" s="64">
        <f t="shared" si="81"/>
        <v>14776</v>
      </c>
      <c r="K693" s="64">
        <f t="shared" si="82"/>
        <v>1</v>
      </c>
      <c r="L693" s="64">
        <f t="shared" si="83"/>
        <v>33</v>
      </c>
      <c r="M693" s="62"/>
      <c r="N693" s="64">
        <f t="shared" si="84"/>
        <v>15423</v>
      </c>
      <c r="O693" s="64">
        <f t="shared" si="85"/>
        <v>1</v>
      </c>
      <c r="P693" s="64">
        <f t="shared" si="86"/>
        <v>26</v>
      </c>
      <c r="Q693" s="62"/>
      <c r="R693" s="64">
        <f t="shared" si="87"/>
        <v>647</v>
      </c>
    </row>
    <row r="694" spans="1:18">
      <c r="A694" s="61">
        <v>487</v>
      </c>
      <c r="B694" s="223">
        <v>487049100</v>
      </c>
      <c r="C694" s="224" t="s">
        <v>277</v>
      </c>
      <c r="D694" s="223">
        <v>49</v>
      </c>
      <c r="E694" s="224" t="s">
        <v>76</v>
      </c>
      <c r="F694" s="223">
        <v>100</v>
      </c>
      <c r="G694" s="224" t="s">
        <v>60</v>
      </c>
      <c r="H694" s="181">
        <f t="shared" si="80"/>
        <v>2</v>
      </c>
      <c r="I694" s="62"/>
      <c r="J694" s="64">
        <f t="shared" si="81"/>
        <v>13340.27404662152</v>
      </c>
      <c r="K694" s="64">
        <f t="shared" si="82"/>
        <v>0</v>
      </c>
      <c r="L694" s="64">
        <f t="shared" si="83"/>
        <v>0</v>
      </c>
      <c r="M694" s="62"/>
      <c r="N694" s="64">
        <f t="shared" si="84"/>
        <v>14901</v>
      </c>
      <c r="O694" s="64">
        <f t="shared" si="85"/>
        <v>0</v>
      </c>
      <c r="P694" s="64">
        <f t="shared" si="86"/>
        <v>1</v>
      </c>
      <c r="Q694" s="62"/>
      <c r="R694" s="64">
        <f t="shared" si="87"/>
        <v>1560.72595337848</v>
      </c>
    </row>
    <row r="695" spans="1:18">
      <c r="A695" s="61">
        <v>487</v>
      </c>
      <c r="B695" s="223">
        <v>487049101</v>
      </c>
      <c r="C695" s="224" t="s">
        <v>277</v>
      </c>
      <c r="D695" s="223">
        <v>49</v>
      </c>
      <c r="E695" s="224" t="s">
        <v>76</v>
      </c>
      <c r="F695" s="223">
        <v>101</v>
      </c>
      <c r="G695" s="224" t="s">
        <v>108</v>
      </c>
      <c r="H695" s="181">
        <f t="shared" si="80"/>
        <v>1</v>
      </c>
      <c r="I695" s="62"/>
      <c r="J695" s="64" t="str">
        <f t="shared" si="81"/>
        <v>--</v>
      </c>
      <c r="K695" s="64">
        <f t="shared" si="82"/>
        <v>0</v>
      </c>
      <c r="L695" s="64">
        <f t="shared" si="83"/>
        <v>0</v>
      </c>
      <c r="M695" s="62"/>
      <c r="N695" s="64">
        <f t="shared" si="84"/>
        <v>12057.666527335907</v>
      </c>
      <c r="O695" s="64">
        <f t="shared" si="85"/>
        <v>0</v>
      </c>
      <c r="P695" s="64">
        <f t="shared" si="86"/>
        <v>0</v>
      </c>
      <c r="Q695" s="62"/>
      <c r="R695" s="64" t="str">
        <f t="shared" si="87"/>
        <v>--</v>
      </c>
    </row>
    <row r="696" spans="1:18">
      <c r="A696" s="61">
        <v>487</v>
      </c>
      <c r="B696" s="223">
        <v>487049128</v>
      </c>
      <c r="C696" s="224" t="s">
        <v>277</v>
      </c>
      <c r="D696" s="223">
        <v>49</v>
      </c>
      <c r="E696" s="224" t="s">
        <v>76</v>
      </c>
      <c r="F696" s="223">
        <v>128</v>
      </c>
      <c r="G696" s="224" t="s">
        <v>128</v>
      </c>
      <c r="H696" s="181">
        <f t="shared" si="80"/>
        <v>3</v>
      </c>
      <c r="I696" s="62"/>
      <c r="J696" s="64">
        <f t="shared" si="81"/>
        <v>13840</v>
      </c>
      <c r="K696" s="64">
        <f t="shared" si="82"/>
        <v>0</v>
      </c>
      <c r="L696" s="64">
        <f t="shared" si="83"/>
        <v>1</v>
      </c>
      <c r="M696" s="62"/>
      <c r="N696" s="64">
        <f t="shared" si="84"/>
        <v>14901</v>
      </c>
      <c r="O696" s="64">
        <f t="shared" si="85"/>
        <v>0</v>
      </c>
      <c r="P696" s="64">
        <f t="shared" si="86"/>
        <v>1</v>
      </c>
      <c r="Q696" s="62"/>
      <c r="R696" s="64">
        <f t="shared" si="87"/>
        <v>1061</v>
      </c>
    </row>
    <row r="697" spans="1:18">
      <c r="A697" s="61">
        <v>487</v>
      </c>
      <c r="B697" s="223">
        <v>487049149</v>
      </c>
      <c r="C697" s="224" t="s">
        <v>277</v>
      </c>
      <c r="D697" s="223">
        <v>49</v>
      </c>
      <c r="E697" s="224" t="s">
        <v>76</v>
      </c>
      <c r="F697" s="223">
        <v>149</v>
      </c>
      <c r="G697" s="224" t="s">
        <v>81</v>
      </c>
      <c r="H697" s="181">
        <f t="shared" si="80"/>
        <v>2</v>
      </c>
      <c r="I697" s="62"/>
      <c r="J697" s="64" t="str">
        <f t="shared" si="81"/>
        <v>--</v>
      </c>
      <c r="K697" s="64">
        <f t="shared" si="82"/>
        <v>0</v>
      </c>
      <c r="L697" s="64">
        <f t="shared" si="83"/>
        <v>0</v>
      </c>
      <c r="M697" s="62"/>
      <c r="N697" s="64">
        <f t="shared" si="84"/>
        <v>17386.039515521137</v>
      </c>
      <c r="O697" s="64">
        <f t="shared" si="85"/>
        <v>0</v>
      </c>
      <c r="P697" s="64">
        <f t="shared" si="86"/>
        <v>0</v>
      </c>
      <c r="Q697" s="62"/>
      <c r="R697" s="64" t="str">
        <f t="shared" si="87"/>
        <v>--</v>
      </c>
    </row>
    <row r="698" spans="1:18">
      <c r="A698" s="61">
        <v>487</v>
      </c>
      <c r="B698" s="223">
        <v>487049160</v>
      </c>
      <c r="C698" s="224" t="s">
        <v>277</v>
      </c>
      <c r="D698" s="223">
        <v>49</v>
      </c>
      <c r="E698" s="224" t="s">
        <v>76</v>
      </c>
      <c r="F698" s="223">
        <v>160</v>
      </c>
      <c r="G698" s="224" t="s">
        <v>140</v>
      </c>
      <c r="H698" s="181">
        <f t="shared" si="80"/>
        <v>1</v>
      </c>
      <c r="I698" s="62"/>
      <c r="J698" s="64" t="str">
        <f t="shared" si="81"/>
        <v>--</v>
      </c>
      <c r="K698" s="64">
        <f t="shared" si="82"/>
        <v>0</v>
      </c>
      <c r="L698" s="64">
        <f t="shared" si="83"/>
        <v>1</v>
      </c>
      <c r="M698" s="62"/>
      <c r="N698" s="64">
        <f t="shared" si="84"/>
        <v>16013.193512137581</v>
      </c>
      <c r="O698" s="64">
        <f t="shared" si="85"/>
        <v>0</v>
      </c>
      <c r="P698" s="64">
        <f t="shared" si="86"/>
        <v>0</v>
      </c>
      <c r="Q698" s="62"/>
      <c r="R698" s="64" t="str">
        <f t="shared" si="87"/>
        <v>--</v>
      </c>
    </row>
    <row r="699" spans="1:18">
      <c r="A699" s="61">
        <v>487</v>
      </c>
      <c r="B699" s="223">
        <v>487049163</v>
      </c>
      <c r="C699" s="224" t="s">
        <v>277</v>
      </c>
      <c r="D699" s="223">
        <v>49</v>
      </c>
      <c r="E699" s="224" t="s">
        <v>76</v>
      </c>
      <c r="F699" s="223">
        <v>163</v>
      </c>
      <c r="G699" s="224" t="s">
        <v>17</v>
      </c>
      <c r="H699" s="181">
        <f t="shared" si="80"/>
        <v>16</v>
      </c>
      <c r="I699" s="62"/>
      <c r="J699" s="64">
        <f t="shared" si="81"/>
        <v>14797</v>
      </c>
      <c r="K699" s="64">
        <f t="shared" si="82"/>
        <v>3</v>
      </c>
      <c r="L699" s="64">
        <f t="shared" si="83"/>
        <v>10</v>
      </c>
      <c r="M699" s="62"/>
      <c r="N699" s="64">
        <f t="shared" si="84"/>
        <v>16483</v>
      </c>
      <c r="O699" s="64">
        <f t="shared" si="85"/>
        <v>1</v>
      </c>
      <c r="P699" s="64">
        <f t="shared" si="86"/>
        <v>10</v>
      </c>
      <c r="Q699" s="62"/>
      <c r="R699" s="64">
        <f t="shared" si="87"/>
        <v>1686</v>
      </c>
    </row>
    <row r="700" spans="1:18">
      <c r="A700" s="61">
        <v>487</v>
      </c>
      <c r="B700" s="223">
        <v>487049165</v>
      </c>
      <c r="C700" s="224" t="s">
        <v>277</v>
      </c>
      <c r="D700" s="223">
        <v>49</v>
      </c>
      <c r="E700" s="224" t="s">
        <v>76</v>
      </c>
      <c r="F700" s="223">
        <v>165</v>
      </c>
      <c r="G700" s="224" t="s">
        <v>18</v>
      </c>
      <c r="H700" s="181">
        <f t="shared" si="80"/>
        <v>54</v>
      </c>
      <c r="I700" s="62"/>
      <c r="J700" s="64">
        <f t="shared" si="81"/>
        <v>14277</v>
      </c>
      <c r="K700" s="64">
        <f t="shared" si="82"/>
        <v>0</v>
      </c>
      <c r="L700" s="64">
        <f t="shared" si="83"/>
        <v>23</v>
      </c>
      <c r="M700" s="62"/>
      <c r="N700" s="64">
        <f t="shared" si="84"/>
        <v>16533</v>
      </c>
      <c r="O700" s="64">
        <f t="shared" si="85"/>
        <v>2</v>
      </c>
      <c r="P700" s="64">
        <f t="shared" si="86"/>
        <v>36</v>
      </c>
      <c r="Q700" s="62"/>
      <c r="R700" s="64">
        <f t="shared" si="87"/>
        <v>2256</v>
      </c>
    </row>
    <row r="701" spans="1:18">
      <c r="A701" s="61">
        <v>487</v>
      </c>
      <c r="B701" s="223">
        <v>487049176</v>
      </c>
      <c r="C701" s="224" t="s">
        <v>277</v>
      </c>
      <c r="D701" s="223">
        <v>49</v>
      </c>
      <c r="E701" s="224" t="s">
        <v>76</v>
      </c>
      <c r="F701" s="223">
        <v>176</v>
      </c>
      <c r="G701" s="224" t="s">
        <v>82</v>
      </c>
      <c r="H701" s="181">
        <f t="shared" si="80"/>
        <v>47</v>
      </c>
      <c r="I701" s="62"/>
      <c r="J701" s="64">
        <f t="shared" si="81"/>
        <v>14429</v>
      </c>
      <c r="K701" s="64">
        <f t="shared" si="82"/>
        <v>3</v>
      </c>
      <c r="L701" s="64">
        <f t="shared" si="83"/>
        <v>30</v>
      </c>
      <c r="M701" s="62"/>
      <c r="N701" s="64">
        <f t="shared" si="84"/>
        <v>16387</v>
      </c>
      <c r="O701" s="64">
        <f t="shared" si="85"/>
        <v>3</v>
      </c>
      <c r="P701" s="64">
        <f t="shared" si="86"/>
        <v>34</v>
      </c>
      <c r="Q701" s="62"/>
      <c r="R701" s="64">
        <f t="shared" si="87"/>
        <v>1958</v>
      </c>
    </row>
    <row r="702" spans="1:18">
      <c r="A702" s="61">
        <v>487</v>
      </c>
      <c r="B702" s="223">
        <v>487049178</v>
      </c>
      <c r="C702" s="224" t="s">
        <v>277</v>
      </c>
      <c r="D702" s="223">
        <v>49</v>
      </c>
      <c r="E702" s="224" t="s">
        <v>76</v>
      </c>
      <c r="F702" s="223">
        <v>178</v>
      </c>
      <c r="G702" s="224" t="s">
        <v>226</v>
      </c>
      <c r="H702" s="181">
        <f t="shared" si="80"/>
        <v>4</v>
      </c>
      <c r="I702" s="62"/>
      <c r="J702" s="64">
        <f t="shared" si="81"/>
        <v>12821</v>
      </c>
      <c r="K702" s="64">
        <f t="shared" si="82"/>
        <v>0</v>
      </c>
      <c r="L702" s="64">
        <f t="shared" si="83"/>
        <v>1</v>
      </c>
      <c r="M702" s="62"/>
      <c r="N702" s="64">
        <f t="shared" si="84"/>
        <v>15017</v>
      </c>
      <c r="O702" s="64">
        <f t="shared" si="85"/>
        <v>0</v>
      </c>
      <c r="P702" s="64">
        <f t="shared" si="86"/>
        <v>1</v>
      </c>
      <c r="Q702" s="62"/>
      <c r="R702" s="64">
        <f t="shared" si="87"/>
        <v>2196</v>
      </c>
    </row>
    <row r="703" spans="1:18">
      <c r="A703" s="61">
        <v>487</v>
      </c>
      <c r="B703" s="223">
        <v>487049181</v>
      </c>
      <c r="C703" s="224" t="s">
        <v>277</v>
      </c>
      <c r="D703" s="223">
        <v>49</v>
      </c>
      <c r="E703" s="224" t="s">
        <v>76</v>
      </c>
      <c r="F703" s="223">
        <v>181</v>
      </c>
      <c r="G703" s="224" t="s">
        <v>83</v>
      </c>
      <c r="H703" s="181">
        <f t="shared" si="80"/>
        <v>4</v>
      </c>
      <c r="I703" s="62"/>
      <c r="J703" s="64">
        <f t="shared" si="81"/>
        <v>10016</v>
      </c>
      <c r="K703" s="64">
        <f t="shared" si="82"/>
        <v>0</v>
      </c>
      <c r="L703" s="64">
        <f t="shared" si="83"/>
        <v>0</v>
      </c>
      <c r="M703" s="62"/>
      <c r="N703" s="64">
        <f t="shared" si="84"/>
        <v>14901</v>
      </c>
      <c r="O703" s="64">
        <f t="shared" si="85"/>
        <v>0</v>
      </c>
      <c r="P703" s="64">
        <f t="shared" si="86"/>
        <v>1</v>
      </c>
      <c r="Q703" s="62"/>
      <c r="R703" s="64">
        <f t="shared" si="87"/>
        <v>4885</v>
      </c>
    </row>
    <row r="704" spans="1:18">
      <c r="A704" s="61">
        <v>487</v>
      </c>
      <c r="B704" s="223">
        <v>487049182</v>
      </c>
      <c r="C704" s="224" t="s">
        <v>277</v>
      </c>
      <c r="D704" s="223">
        <v>49</v>
      </c>
      <c r="E704" s="224" t="s">
        <v>76</v>
      </c>
      <c r="F704" s="223">
        <v>182</v>
      </c>
      <c r="G704" s="224" t="s">
        <v>265</v>
      </c>
      <c r="H704" s="181">
        <f t="shared" si="80"/>
        <v>3</v>
      </c>
      <c r="I704" s="62"/>
      <c r="J704" s="64" t="str">
        <f t="shared" si="81"/>
        <v>--</v>
      </c>
      <c r="K704" s="64">
        <f t="shared" si="82"/>
        <v>0</v>
      </c>
      <c r="L704" s="64">
        <f t="shared" si="83"/>
        <v>0</v>
      </c>
      <c r="M704" s="62"/>
      <c r="N704" s="64">
        <f t="shared" si="84"/>
        <v>13139.008011564407</v>
      </c>
      <c r="O704" s="64">
        <f t="shared" si="85"/>
        <v>0</v>
      </c>
      <c r="P704" s="64">
        <f t="shared" si="86"/>
        <v>0</v>
      </c>
      <c r="Q704" s="62"/>
      <c r="R704" s="64" t="str">
        <f t="shared" si="87"/>
        <v>--</v>
      </c>
    </row>
    <row r="705" spans="1:18">
      <c r="A705" s="61">
        <v>487</v>
      </c>
      <c r="B705" s="223">
        <v>487049229</v>
      </c>
      <c r="C705" s="224" t="s">
        <v>277</v>
      </c>
      <c r="D705" s="223">
        <v>49</v>
      </c>
      <c r="E705" s="224" t="s">
        <v>76</v>
      </c>
      <c r="F705" s="223">
        <v>229</v>
      </c>
      <c r="G705" s="224" t="s">
        <v>101</v>
      </c>
      <c r="H705" s="181">
        <f t="shared" si="80"/>
        <v>3</v>
      </c>
      <c r="I705" s="62"/>
      <c r="J705" s="64">
        <f t="shared" si="81"/>
        <v>10016</v>
      </c>
      <c r="K705" s="64">
        <f t="shared" si="82"/>
        <v>0</v>
      </c>
      <c r="L705" s="64">
        <f t="shared" si="83"/>
        <v>0</v>
      </c>
      <c r="M705" s="62"/>
      <c r="N705" s="64">
        <f t="shared" si="84"/>
        <v>12704</v>
      </c>
      <c r="O705" s="64">
        <f t="shared" si="85"/>
        <v>0</v>
      </c>
      <c r="P705" s="64">
        <f t="shared" si="86"/>
        <v>0</v>
      </c>
      <c r="Q705" s="62"/>
      <c r="R705" s="64">
        <f t="shared" si="87"/>
        <v>2688</v>
      </c>
    </row>
    <row r="706" spans="1:18">
      <c r="A706" s="61">
        <v>487</v>
      </c>
      <c r="B706" s="223">
        <v>487049244</v>
      </c>
      <c r="C706" s="224" t="s">
        <v>277</v>
      </c>
      <c r="D706" s="223">
        <v>49</v>
      </c>
      <c r="E706" s="224" t="s">
        <v>76</v>
      </c>
      <c r="F706" s="223">
        <v>244</v>
      </c>
      <c r="G706" s="224" t="s">
        <v>28</v>
      </c>
      <c r="H706" s="181">
        <f t="shared" si="80"/>
        <v>4</v>
      </c>
      <c r="I706" s="62"/>
      <c r="J706" s="64">
        <f t="shared" si="81"/>
        <v>15198</v>
      </c>
      <c r="K706" s="64">
        <f t="shared" si="82"/>
        <v>0</v>
      </c>
      <c r="L706" s="64">
        <f t="shared" si="83"/>
        <v>6</v>
      </c>
      <c r="M706" s="62"/>
      <c r="N706" s="64">
        <f t="shared" si="84"/>
        <v>14253</v>
      </c>
      <c r="O706" s="64">
        <f t="shared" si="85"/>
        <v>0</v>
      </c>
      <c r="P706" s="64">
        <f t="shared" si="86"/>
        <v>2</v>
      </c>
      <c r="Q706" s="62"/>
      <c r="R706" s="64">
        <f t="shared" si="87"/>
        <v>-945</v>
      </c>
    </row>
    <row r="707" spans="1:18">
      <c r="A707" s="61">
        <v>487</v>
      </c>
      <c r="B707" s="223">
        <v>487049248</v>
      </c>
      <c r="C707" s="224" t="s">
        <v>277</v>
      </c>
      <c r="D707" s="223">
        <v>49</v>
      </c>
      <c r="E707" s="224" t="s">
        <v>76</v>
      </c>
      <c r="F707" s="223">
        <v>248</v>
      </c>
      <c r="G707" s="224" t="s">
        <v>19</v>
      </c>
      <c r="H707" s="181">
        <f t="shared" si="80"/>
        <v>17</v>
      </c>
      <c r="I707" s="62"/>
      <c r="J707" s="64">
        <f t="shared" si="81"/>
        <v>15169</v>
      </c>
      <c r="K707" s="64">
        <f t="shared" si="82"/>
        <v>1</v>
      </c>
      <c r="L707" s="64">
        <f t="shared" si="83"/>
        <v>8</v>
      </c>
      <c r="M707" s="62"/>
      <c r="N707" s="64">
        <f t="shared" si="84"/>
        <v>16058</v>
      </c>
      <c r="O707" s="64">
        <f t="shared" si="85"/>
        <v>1</v>
      </c>
      <c r="P707" s="64">
        <f t="shared" si="86"/>
        <v>9</v>
      </c>
      <c r="Q707" s="62"/>
      <c r="R707" s="64">
        <f t="shared" si="87"/>
        <v>889</v>
      </c>
    </row>
    <row r="708" spans="1:18">
      <c r="A708" s="61">
        <v>487</v>
      </c>
      <c r="B708" s="223">
        <v>487049262</v>
      </c>
      <c r="C708" s="224" t="s">
        <v>277</v>
      </c>
      <c r="D708" s="223">
        <v>49</v>
      </c>
      <c r="E708" s="224" t="s">
        <v>76</v>
      </c>
      <c r="F708" s="223">
        <v>262</v>
      </c>
      <c r="G708" s="224" t="s">
        <v>20</v>
      </c>
      <c r="H708" s="181">
        <f t="shared" si="80"/>
        <v>9</v>
      </c>
      <c r="I708" s="62"/>
      <c r="J708" s="64">
        <f t="shared" si="81"/>
        <v>13945</v>
      </c>
      <c r="K708" s="64">
        <f t="shared" si="82"/>
        <v>0</v>
      </c>
      <c r="L708" s="64">
        <f t="shared" si="83"/>
        <v>5</v>
      </c>
      <c r="M708" s="62"/>
      <c r="N708" s="64">
        <f t="shared" si="84"/>
        <v>15270</v>
      </c>
      <c r="O708" s="64">
        <f t="shared" si="85"/>
        <v>0</v>
      </c>
      <c r="P708" s="64">
        <f t="shared" si="86"/>
        <v>4</v>
      </c>
      <c r="Q708" s="62"/>
      <c r="R708" s="64">
        <f t="shared" si="87"/>
        <v>1325</v>
      </c>
    </row>
    <row r="709" spans="1:18">
      <c r="A709" s="61">
        <v>487</v>
      </c>
      <c r="B709" s="223">
        <v>487049274</v>
      </c>
      <c r="C709" s="224" t="s">
        <v>277</v>
      </c>
      <c r="D709" s="223">
        <v>49</v>
      </c>
      <c r="E709" s="224" t="s">
        <v>76</v>
      </c>
      <c r="F709" s="223">
        <v>274</v>
      </c>
      <c r="G709" s="224" t="s">
        <v>62</v>
      </c>
      <c r="H709" s="181">
        <f t="shared" si="80"/>
        <v>156</v>
      </c>
      <c r="I709" s="62"/>
      <c r="J709" s="64">
        <f t="shared" si="81"/>
        <v>14534</v>
      </c>
      <c r="K709" s="64">
        <f t="shared" si="82"/>
        <v>6</v>
      </c>
      <c r="L709" s="64">
        <f t="shared" si="83"/>
        <v>87</v>
      </c>
      <c r="M709" s="62"/>
      <c r="N709" s="64">
        <f t="shared" si="84"/>
        <v>16379</v>
      </c>
      <c r="O709" s="64">
        <f t="shared" si="85"/>
        <v>5</v>
      </c>
      <c r="P709" s="64">
        <f t="shared" si="86"/>
        <v>109</v>
      </c>
      <c r="Q709" s="62"/>
      <c r="R709" s="64">
        <f t="shared" si="87"/>
        <v>1845</v>
      </c>
    </row>
    <row r="710" spans="1:18">
      <c r="A710" s="61">
        <v>487</v>
      </c>
      <c r="B710" s="223">
        <v>487049277</v>
      </c>
      <c r="C710" s="224" t="s">
        <v>277</v>
      </c>
      <c r="D710" s="223">
        <v>49</v>
      </c>
      <c r="E710" s="224" t="s">
        <v>76</v>
      </c>
      <c r="F710" s="223">
        <v>277</v>
      </c>
      <c r="G710" s="224" t="s">
        <v>275</v>
      </c>
      <c r="H710" s="181">
        <f t="shared" si="80"/>
        <v>2</v>
      </c>
      <c r="I710" s="62"/>
      <c r="J710" s="64">
        <f t="shared" si="81"/>
        <v>14469.586791855205</v>
      </c>
      <c r="K710" s="64">
        <f t="shared" si="82"/>
        <v>0</v>
      </c>
      <c r="L710" s="64">
        <f t="shared" si="83"/>
        <v>0</v>
      </c>
      <c r="M710" s="62"/>
      <c r="N710" s="64">
        <f t="shared" si="84"/>
        <v>16087.995715609079</v>
      </c>
      <c r="O710" s="64">
        <f t="shared" si="85"/>
        <v>0</v>
      </c>
      <c r="P710" s="64">
        <f t="shared" si="86"/>
        <v>0</v>
      </c>
      <c r="Q710" s="62"/>
      <c r="R710" s="64">
        <f t="shared" si="87"/>
        <v>1618.4089237538738</v>
      </c>
    </row>
    <row r="711" spans="1:18">
      <c r="A711" s="61">
        <v>487</v>
      </c>
      <c r="B711" s="223">
        <v>487049284</v>
      </c>
      <c r="C711" s="224" t="s">
        <v>277</v>
      </c>
      <c r="D711" s="223">
        <v>49</v>
      </c>
      <c r="E711" s="224" t="s">
        <v>76</v>
      </c>
      <c r="F711" s="223">
        <v>284</v>
      </c>
      <c r="G711" s="224" t="s">
        <v>146</v>
      </c>
      <c r="H711" s="181">
        <f t="shared" si="80"/>
        <v>1</v>
      </c>
      <c r="I711" s="62"/>
      <c r="J711" s="64">
        <f t="shared" si="81"/>
        <v>14553</v>
      </c>
      <c r="K711" s="64">
        <f t="shared" si="82"/>
        <v>0</v>
      </c>
      <c r="L711" s="64">
        <f t="shared" si="83"/>
        <v>1</v>
      </c>
      <c r="M711" s="62"/>
      <c r="N711" s="64">
        <f t="shared" si="84"/>
        <v>15517</v>
      </c>
      <c r="O711" s="64">
        <f t="shared" si="85"/>
        <v>0</v>
      </c>
      <c r="P711" s="64">
        <f t="shared" si="86"/>
        <v>1</v>
      </c>
      <c r="Q711" s="62"/>
      <c r="R711" s="64">
        <f t="shared" si="87"/>
        <v>964</v>
      </c>
    </row>
    <row r="712" spans="1:18">
      <c r="A712" s="61">
        <v>487</v>
      </c>
      <c r="B712" s="223">
        <v>487049285</v>
      </c>
      <c r="C712" s="224" t="s">
        <v>277</v>
      </c>
      <c r="D712" s="223">
        <v>49</v>
      </c>
      <c r="E712" s="224" t="s">
        <v>76</v>
      </c>
      <c r="F712" s="223">
        <v>285</v>
      </c>
      <c r="G712" s="224" t="s">
        <v>29</v>
      </c>
      <c r="H712" s="181">
        <f t="shared" si="80"/>
        <v>3</v>
      </c>
      <c r="I712" s="62"/>
      <c r="J712" s="64">
        <f t="shared" si="81"/>
        <v>10016</v>
      </c>
      <c r="K712" s="64">
        <f t="shared" si="82"/>
        <v>0</v>
      </c>
      <c r="L712" s="64">
        <f t="shared" si="83"/>
        <v>0</v>
      </c>
      <c r="M712" s="62"/>
      <c r="N712" s="64">
        <f t="shared" si="84"/>
        <v>11334</v>
      </c>
      <c r="O712" s="64">
        <f t="shared" si="85"/>
        <v>0</v>
      </c>
      <c r="P712" s="64">
        <f t="shared" si="86"/>
        <v>0</v>
      </c>
      <c r="Q712" s="62"/>
      <c r="R712" s="64">
        <f t="shared" si="87"/>
        <v>1318</v>
      </c>
    </row>
    <row r="713" spans="1:18">
      <c r="A713" s="61">
        <v>487</v>
      </c>
      <c r="B713" s="223">
        <v>487049293</v>
      </c>
      <c r="C713" s="224" t="s">
        <v>277</v>
      </c>
      <c r="D713" s="223">
        <v>49</v>
      </c>
      <c r="E713" s="224" t="s">
        <v>76</v>
      </c>
      <c r="F713" s="223">
        <v>293</v>
      </c>
      <c r="G713" s="224" t="s">
        <v>177</v>
      </c>
      <c r="H713" s="181">
        <f t="shared" si="80"/>
        <v>2</v>
      </c>
      <c r="I713" s="62"/>
      <c r="J713" s="64" t="str">
        <f t="shared" si="81"/>
        <v>--</v>
      </c>
      <c r="K713" s="64">
        <f t="shared" si="82"/>
        <v>0</v>
      </c>
      <c r="L713" s="64">
        <f t="shared" si="83"/>
        <v>0</v>
      </c>
      <c r="M713" s="62"/>
      <c r="N713" s="64">
        <f t="shared" si="84"/>
        <v>14953.293164987406</v>
      </c>
      <c r="O713" s="64">
        <f t="shared" si="85"/>
        <v>0</v>
      </c>
      <c r="P713" s="64">
        <f t="shared" si="86"/>
        <v>0</v>
      </c>
      <c r="Q713" s="62"/>
      <c r="R713" s="64" t="str">
        <f t="shared" si="87"/>
        <v>--</v>
      </c>
    </row>
    <row r="714" spans="1:18">
      <c r="A714" s="61">
        <v>487</v>
      </c>
      <c r="B714" s="223">
        <v>487049305</v>
      </c>
      <c r="C714" s="224" t="s">
        <v>277</v>
      </c>
      <c r="D714" s="223">
        <v>49</v>
      </c>
      <c r="E714" s="224" t="s">
        <v>76</v>
      </c>
      <c r="F714" s="223">
        <v>305</v>
      </c>
      <c r="G714" s="224" t="s">
        <v>228</v>
      </c>
      <c r="H714" s="181">
        <f t="shared" ref="H714:H777" si="88">IFERROR(VLOOKUP(B714,rates23,7,FALSE),"--")</f>
        <v>1</v>
      </c>
      <c r="I714" s="62"/>
      <c r="J714" s="64">
        <f t="shared" ref="J714:J777" si="89">IFERROR(VLOOKUP($B714,rates22,9,FALSE),"--")</f>
        <v>16372</v>
      </c>
      <c r="K714" s="64">
        <f t="shared" ref="K714:K777" si="90">(IFERROR(VLOOKUP($B714,found22,12,FALSE),0)+
(IFERROR(VLOOKUP($B714,found22,13,FALSE),0)+
+(IFERROR(VLOOKUP($B714,found22,14,FALSE),0))))</f>
        <v>0</v>
      </c>
      <c r="L714" s="64">
        <f t="shared" ref="L714:L777" si="91">(IFERROR(VLOOKUP($B714,found22,15,FALSE),0))</f>
        <v>1</v>
      </c>
      <c r="M714" s="62"/>
      <c r="N714" s="64">
        <f t="shared" ref="N714:N777" si="92">IFERROR(VLOOKUP($B714,rates23,8,FALSE),"--")</f>
        <v>17451</v>
      </c>
      <c r="O714" s="64">
        <f t="shared" ref="O714:O777" si="93">(IFERROR(VLOOKUP($B714,found23,12,FALSE),0)+
+(IFERROR(VLOOKUP($B714,found23,13,FALSE),0)
+(IFERROR(VLOOKUP($B714,found23,14,FALSE),0))))</f>
        <v>0</v>
      </c>
      <c r="P714" s="64">
        <f t="shared" ref="P714:P777" si="94">(IFERROR(VLOOKUP($B714,found23,15,FALSE),0))</f>
        <v>1</v>
      </c>
      <c r="Q714" s="62"/>
      <c r="R714" s="64">
        <f t="shared" si="87"/>
        <v>1079</v>
      </c>
    </row>
    <row r="715" spans="1:18">
      <c r="A715" s="61">
        <v>487</v>
      </c>
      <c r="B715" s="223">
        <v>487049308</v>
      </c>
      <c r="C715" s="224" t="s">
        <v>277</v>
      </c>
      <c r="D715" s="223">
        <v>49</v>
      </c>
      <c r="E715" s="224" t="s">
        <v>76</v>
      </c>
      <c r="F715" s="223">
        <v>308</v>
      </c>
      <c r="G715" s="224" t="s">
        <v>21</v>
      </c>
      <c r="H715" s="181">
        <f t="shared" si="88"/>
        <v>6</v>
      </c>
      <c r="I715" s="62"/>
      <c r="J715" s="64">
        <f t="shared" si="89"/>
        <v>13646</v>
      </c>
      <c r="K715" s="64">
        <f t="shared" si="90"/>
        <v>0</v>
      </c>
      <c r="L715" s="64">
        <f t="shared" si="91"/>
        <v>2</v>
      </c>
      <c r="M715" s="62"/>
      <c r="N715" s="64">
        <f t="shared" si="92"/>
        <v>13216</v>
      </c>
      <c r="O715" s="64">
        <f t="shared" si="93"/>
        <v>0</v>
      </c>
      <c r="P715" s="64">
        <f t="shared" si="94"/>
        <v>1</v>
      </c>
      <c r="Q715" s="62"/>
      <c r="R715" s="64">
        <f t="shared" ref="R715:R778" si="95">IFERROR(N715-J715,"--")</f>
        <v>-430</v>
      </c>
    </row>
    <row r="716" spans="1:18">
      <c r="A716" s="61">
        <v>487</v>
      </c>
      <c r="B716" s="223">
        <v>487049314</v>
      </c>
      <c r="C716" s="224" t="s">
        <v>277</v>
      </c>
      <c r="D716" s="223">
        <v>49</v>
      </c>
      <c r="E716" s="224" t="s">
        <v>76</v>
      </c>
      <c r="F716" s="223">
        <v>314</v>
      </c>
      <c r="G716" s="224" t="s">
        <v>30</v>
      </c>
      <c r="H716" s="181">
        <f t="shared" si="88"/>
        <v>1</v>
      </c>
      <c r="I716" s="62"/>
      <c r="J716" s="64">
        <f t="shared" si="89"/>
        <v>16887</v>
      </c>
      <c r="K716" s="64">
        <f t="shared" si="90"/>
        <v>0</v>
      </c>
      <c r="L716" s="64">
        <f t="shared" si="91"/>
        <v>1</v>
      </c>
      <c r="M716" s="62"/>
      <c r="N716" s="64">
        <f t="shared" si="92"/>
        <v>18284</v>
      </c>
      <c r="O716" s="64">
        <f t="shared" si="93"/>
        <v>0</v>
      </c>
      <c r="P716" s="64">
        <f t="shared" si="94"/>
        <v>1</v>
      </c>
      <c r="Q716" s="62"/>
      <c r="R716" s="64">
        <f t="shared" si="95"/>
        <v>1397</v>
      </c>
    </row>
    <row r="717" spans="1:18">
      <c r="A717" s="61">
        <v>487</v>
      </c>
      <c r="B717" s="223">
        <v>487049344</v>
      </c>
      <c r="C717" s="224" t="s">
        <v>277</v>
      </c>
      <c r="D717" s="223">
        <v>49</v>
      </c>
      <c r="E717" s="224" t="s">
        <v>76</v>
      </c>
      <c r="F717" s="223">
        <v>344</v>
      </c>
      <c r="G717" s="224" t="s">
        <v>85</v>
      </c>
      <c r="H717" s="181">
        <f t="shared" si="88"/>
        <v>1</v>
      </c>
      <c r="I717" s="62"/>
      <c r="J717" s="64" t="str">
        <f t="shared" si="89"/>
        <v>--</v>
      </c>
      <c r="K717" s="64">
        <f t="shared" si="90"/>
        <v>0</v>
      </c>
      <c r="L717" s="64">
        <f t="shared" si="91"/>
        <v>0</v>
      </c>
      <c r="M717" s="62"/>
      <c r="N717" s="64">
        <f t="shared" si="92"/>
        <v>11664.974948618958</v>
      </c>
      <c r="O717" s="64">
        <f t="shared" si="93"/>
        <v>0</v>
      </c>
      <c r="P717" s="64">
        <f t="shared" si="94"/>
        <v>0</v>
      </c>
      <c r="Q717" s="62"/>
      <c r="R717" s="64" t="str">
        <f t="shared" si="95"/>
        <v>--</v>
      </c>
    </row>
    <row r="718" spans="1:18">
      <c r="A718" s="61">
        <v>487</v>
      </c>
      <c r="B718" s="223">
        <v>487049347</v>
      </c>
      <c r="C718" s="224" t="s">
        <v>277</v>
      </c>
      <c r="D718" s="223">
        <v>49</v>
      </c>
      <c r="E718" s="224" t="s">
        <v>76</v>
      </c>
      <c r="F718" s="223">
        <v>347</v>
      </c>
      <c r="G718" s="224" t="s">
        <v>86</v>
      </c>
      <c r="H718" s="181">
        <f t="shared" si="88"/>
        <v>7</v>
      </c>
      <c r="I718" s="62"/>
      <c r="J718" s="64">
        <f t="shared" si="89"/>
        <v>12858</v>
      </c>
      <c r="K718" s="64">
        <f t="shared" si="90"/>
        <v>0</v>
      </c>
      <c r="L718" s="64">
        <f t="shared" si="91"/>
        <v>5</v>
      </c>
      <c r="M718" s="62"/>
      <c r="N718" s="64">
        <f t="shared" si="92"/>
        <v>16813</v>
      </c>
      <c r="O718" s="64">
        <f t="shared" si="93"/>
        <v>0</v>
      </c>
      <c r="P718" s="64">
        <f t="shared" si="94"/>
        <v>7</v>
      </c>
      <c r="Q718" s="62"/>
      <c r="R718" s="64">
        <f t="shared" si="95"/>
        <v>3955</v>
      </c>
    </row>
    <row r="719" spans="1:18">
      <c r="A719" s="61">
        <v>487</v>
      </c>
      <c r="B719" s="223">
        <v>487274010</v>
      </c>
      <c r="C719" s="224" t="s">
        <v>277</v>
      </c>
      <c r="D719" s="223">
        <v>274</v>
      </c>
      <c r="E719" s="224" t="s">
        <v>62</v>
      </c>
      <c r="F719" s="223">
        <v>10</v>
      </c>
      <c r="G719" s="224" t="s">
        <v>77</v>
      </c>
      <c r="H719" s="181">
        <f t="shared" si="88"/>
        <v>9</v>
      </c>
      <c r="I719" s="62"/>
      <c r="J719" s="64">
        <f t="shared" si="89"/>
        <v>14487</v>
      </c>
      <c r="K719" s="64">
        <f t="shared" si="90"/>
        <v>1</v>
      </c>
      <c r="L719" s="64">
        <f t="shared" si="91"/>
        <v>6</v>
      </c>
      <c r="M719" s="62"/>
      <c r="N719" s="64">
        <f t="shared" si="92"/>
        <v>12135</v>
      </c>
      <c r="O719" s="64">
        <f t="shared" si="93"/>
        <v>2</v>
      </c>
      <c r="P719" s="64">
        <f t="shared" si="94"/>
        <v>3</v>
      </c>
      <c r="Q719" s="62"/>
      <c r="R719" s="64">
        <f t="shared" si="95"/>
        <v>-2352</v>
      </c>
    </row>
    <row r="720" spans="1:18">
      <c r="A720" s="61">
        <v>487</v>
      </c>
      <c r="B720" s="223">
        <v>487274016</v>
      </c>
      <c r="C720" s="224" t="s">
        <v>277</v>
      </c>
      <c r="D720" s="223">
        <v>274</v>
      </c>
      <c r="E720" s="224" t="s">
        <v>62</v>
      </c>
      <c r="F720" s="223">
        <v>16</v>
      </c>
      <c r="G720" s="224" t="s">
        <v>168</v>
      </c>
      <c r="H720" s="181">
        <f t="shared" si="88"/>
        <v>1</v>
      </c>
      <c r="I720" s="62"/>
      <c r="J720" s="64">
        <f t="shared" si="89"/>
        <v>9971</v>
      </c>
      <c r="K720" s="64">
        <f t="shared" si="90"/>
        <v>0</v>
      </c>
      <c r="L720" s="64">
        <f t="shared" si="91"/>
        <v>0</v>
      </c>
      <c r="M720" s="62"/>
      <c r="N720" s="64">
        <f t="shared" si="92"/>
        <v>10563</v>
      </c>
      <c r="O720" s="64">
        <f t="shared" si="93"/>
        <v>0</v>
      </c>
      <c r="P720" s="64">
        <f t="shared" si="94"/>
        <v>0</v>
      </c>
      <c r="Q720" s="62"/>
      <c r="R720" s="64">
        <f t="shared" si="95"/>
        <v>592</v>
      </c>
    </row>
    <row r="721" spans="1:18">
      <c r="A721" s="61">
        <v>487</v>
      </c>
      <c r="B721" s="223">
        <v>487274023</v>
      </c>
      <c r="C721" s="224" t="s">
        <v>277</v>
      </c>
      <c r="D721" s="223">
        <v>274</v>
      </c>
      <c r="E721" s="224" t="s">
        <v>62</v>
      </c>
      <c r="F721" s="223">
        <v>23</v>
      </c>
      <c r="G721" s="224" t="s">
        <v>78</v>
      </c>
      <c r="H721" s="181">
        <f t="shared" si="88"/>
        <v>1</v>
      </c>
      <c r="I721" s="62"/>
      <c r="J721" s="64">
        <f t="shared" si="89"/>
        <v>14096</v>
      </c>
      <c r="K721" s="64">
        <f t="shared" si="90"/>
        <v>0</v>
      </c>
      <c r="L721" s="64">
        <f t="shared" si="91"/>
        <v>1</v>
      </c>
      <c r="M721" s="62"/>
      <c r="N721" s="64">
        <f t="shared" si="92"/>
        <v>14961</v>
      </c>
      <c r="O721" s="64">
        <f t="shared" si="93"/>
        <v>0</v>
      </c>
      <c r="P721" s="64">
        <f t="shared" si="94"/>
        <v>1</v>
      </c>
      <c r="Q721" s="62"/>
      <c r="R721" s="64">
        <f t="shared" si="95"/>
        <v>865</v>
      </c>
    </row>
    <row r="722" spans="1:18">
      <c r="A722" s="61">
        <v>487</v>
      </c>
      <c r="B722" s="223">
        <v>487274026</v>
      </c>
      <c r="C722" s="224" t="s">
        <v>277</v>
      </c>
      <c r="D722" s="223">
        <v>274</v>
      </c>
      <c r="E722" s="224" t="s">
        <v>62</v>
      </c>
      <c r="F722" s="223">
        <v>26</v>
      </c>
      <c r="G722" s="224" t="s">
        <v>79</v>
      </c>
      <c r="H722" s="181">
        <f t="shared" si="88"/>
        <v>1</v>
      </c>
      <c r="I722" s="62"/>
      <c r="J722" s="64">
        <f t="shared" si="89"/>
        <v>11180.958369384647</v>
      </c>
      <c r="K722" s="64">
        <f t="shared" si="90"/>
        <v>0</v>
      </c>
      <c r="L722" s="64">
        <f t="shared" si="91"/>
        <v>0</v>
      </c>
      <c r="M722" s="62"/>
      <c r="N722" s="64">
        <f t="shared" si="92"/>
        <v>14961</v>
      </c>
      <c r="O722" s="64">
        <f t="shared" si="93"/>
        <v>0</v>
      </c>
      <c r="P722" s="64">
        <f t="shared" si="94"/>
        <v>1</v>
      </c>
      <c r="Q722" s="62"/>
      <c r="R722" s="64">
        <f t="shared" si="95"/>
        <v>3780.0416306153529</v>
      </c>
    </row>
    <row r="723" spans="1:18">
      <c r="A723" s="61">
        <v>487</v>
      </c>
      <c r="B723" s="223">
        <v>487274030</v>
      </c>
      <c r="C723" s="224" t="s">
        <v>277</v>
      </c>
      <c r="D723" s="223">
        <v>274</v>
      </c>
      <c r="E723" s="224" t="s">
        <v>62</v>
      </c>
      <c r="F723" s="223">
        <v>30</v>
      </c>
      <c r="G723" s="224" t="s">
        <v>98</v>
      </c>
      <c r="H723" s="181">
        <f t="shared" si="88"/>
        <v>1</v>
      </c>
      <c r="I723" s="62"/>
      <c r="J723" s="64">
        <f t="shared" si="89"/>
        <v>11689.947147192714</v>
      </c>
      <c r="K723" s="64">
        <f t="shared" si="90"/>
        <v>0</v>
      </c>
      <c r="L723" s="64">
        <f t="shared" si="91"/>
        <v>0</v>
      </c>
      <c r="M723" s="62"/>
      <c r="N723" s="64">
        <f t="shared" si="92"/>
        <v>15868</v>
      </c>
      <c r="O723" s="64">
        <f t="shared" si="93"/>
        <v>0</v>
      </c>
      <c r="P723" s="64">
        <f t="shared" si="94"/>
        <v>1</v>
      </c>
      <c r="Q723" s="62"/>
      <c r="R723" s="64">
        <f t="shared" si="95"/>
        <v>4178.0528528072864</v>
      </c>
    </row>
    <row r="724" spans="1:18">
      <c r="A724" s="61">
        <v>487</v>
      </c>
      <c r="B724" s="223">
        <v>487274031</v>
      </c>
      <c r="C724" s="224" t="s">
        <v>277</v>
      </c>
      <c r="D724" s="223">
        <v>274</v>
      </c>
      <c r="E724" s="224" t="s">
        <v>62</v>
      </c>
      <c r="F724" s="223">
        <v>31</v>
      </c>
      <c r="G724" s="224" t="s">
        <v>80</v>
      </c>
      <c r="H724" s="181">
        <f t="shared" si="88"/>
        <v>4</v>
      </c>
      <c r="I724" s="62"/>
      <c r="J724" s="64">
        <f t="shared" si="89"/>
        <v>14850</v>
      </c>
      <c r="K724" s="64">
        <f t="shared" si="90"/>
        <v>1</v>
      </c>
      <c r="L724" s="64">
        <f t="shared" si="91"/>
        <v>4</v>
      </c>
      <c r="M724" s="62"/>
      <c r="N724" s="64">
        <f t="shared" si="92"/>
        <v>13544</v>
      </c>
      <c r="O724" s="64">
        <f t="shared" si="93"/>
        <v>1</v>
      </c>
      <c r="P724" s="64">
        <f t="shared" si="94"/>
        <v>2</v>
      </c>
      <c r="Q724" s="62"/>
      <c r="R724" s="64">
        <f t="shared" si="95"/>
        <v>-1306</v>
      </c>
    </row>
    <row r="725" spans="1:18">
      <c r="A725" s="61">
        <v>487</v>
      </c>
      <c r="B725" s="223">
        <v>487274035</v>
      </c>
      <c r="C725" s="224" t="s">
        <v>277</v>
      </c>
      <c r="D725" s="223">
        <v>274</v>
      </c>
      <c r="E725" s="224" t="s">
        <v>62</v>
      </c>
      <c r="F725" s="223">
        <v>35</v>
      </c>
      <c r="G725" s="224" t="s">
        <v>12</v>
      </c>
      <c r="H725" s="181">
        <f t="shared" si="88"/>
        <v>25</v>
      </c>
      <c r="I725" s="62"/>
      <c r="J725" s="64">
        <f t="shared" si="89"/>
        <v>15443</v>
      </c>
      <c r="K725" s="64">
        <f t="shared" si="90"/>
        <v>4</v>
      </c>
      <c r="L725" s="64">
        <f t="shared" si="91"/>
        <v>24</v>
      </c>
      <c r="M725" s="62"/>
      <c r="N725" s="64">
        <f t="shared" si="92"/>
        <v>16587</v>
      </c>
      <c r="O725" s="64">
        <f t="shared" si="93"/>
        <v>2</v>
      </c>
      <c r="P725" s="64">
        <f t="shared" si="94"/>
        <v>19</v>
      </c>
      <c r="Q725" s="62"/>
      <c r="R725" s="64">
        <f t="shared" si="95"/>
        <v>1144</v>
      </c>
    </row>
    <row r="726" spans="1:18">
      <c r="A726" s="61">
        <v>487</v>
      </c>
      <c r="B726" s="223">
        <v>487274044</v>
      </c>
      <c r="C726" s="224" t="s">
        <v>277</v>
      </c>
      <c r="D726" s="223">
        <v>274</v>
      </c>
      <c r="E726" s="224" t="s">
        <v>62</v>
      </c>
      <c r="F726" s="223">
        <v>44</v>
      </c>
      <c r="G726" s="224" t="s">
        <v>13</v>
      </c>
      <c r="H726" s="181">
        <f t="shared" si="88"/>
        <v>3</v>
      </c>
      <c r="I726" s="62"/>
      <c r="J726" s="64">
        <f t="shared" si="89"/>
        <v>15672</v>
      </c>
      <c r="K726" s="64">
        <f t="shared" si="90"/>
        <v>0</v>
      </c>
      <c r="L726" s="64">
        <f t="shared" si="91"/>
        <v>4</v>
      </c>
      <c r="M726" s="62"/>
      <c r="N726" s="64">
        <f t="shared" si="92"/>
        <v>17025</v>
      </c>
      <c r="O726" s="64">
        <f t="shared" si="93"/>
        <v>0</v>
      </c>
      <c r="P726" s="64">
        <f t="shared" si="94"/>
        <v>2</v>
      </c>
      <c r="Q726" s="62"/>
      <c r="R726" s="64">
        <f t="shared" si="95"/>
        <v>1353</v>
      </c>
    </row>
    <row r="727" spans="1:18">
      <c r="A727" s="61">
        <v>487</v>
      </c>
      <c r="B727" s="223">
        <v>487274048</v>
      </c>
      <c r="C727" s="224" t="s">
        <v>277</v>
      </c>
      <c r="D727" s="223">
        <v>274</v>
      </c>
      <c r="E727" s="224" t="s">
        <v>62</v>
      </c>
      <c r="F727" s="223">
        <v>48</v>
      </c>
      <c r="G727" s="224" t="s">
        <v>224</v>
      </c>
      <c r="H727" s="181">
        <f t="shared" si="88"/>
        <v>4</v>
      </c>
      <c r="I727" s="62"/>
      <c r="J727" s="64">
        <f t="shared" si="89"/>
        <v>13780</v>
      </c>
      <c r="K727" s="64">
        <f t="shared" si="90"/>
        <v>0</v>
      </c>
      <c r="L727" s="64">
        <f t="shared" si="91"/>
        <v>1</v>
      </c>
      <c r="M727" s="62"/>
      <c r="N727" s="64">
        <f t="shared" si="92"/>
        <v>11899</v>
      </c>
      <c r="O727" s="64">
        <f t="shared" si="93"/>
        <v>1</v>
      </c>
      <c r="P727" s="64">
        <f t="shared" si="94"/>
        <v>0</v>
      </c>
      <c r="Q727" s="62"/>
      <c r="R727" s="64">
        <f t="shared" si="95"/>
        <v>-1881</v>
      </c>
    </row>
    <row r="728" spans="1:18">
      <c r="A728" s="61">
        <v>487</v>
      </c>
      <c r="B728" s="223">
        <v>487274049</v>
      </c>
      <c r="C728" s="224" t="s">
        <v>277</v>
      </c>
      <c r="D728" s="223">
        <v>274</v>
      </c>
      <c r="E728" s="224" t="s">
        <v>62</v>
      </c>
      <c r="F728" s="223">
        <v>49</v>
      </c>
      <c r="G728" s="224" t="s">
        <v>76</v>
      </c>
      <c r="H728" s="181">
        <f t="shared" si="88"/>
        <v>88</v>
      </c>
      <c r="I728" s="62"/>
      <c r="J728" s="64">
        <f t="shared" si="89"/>
        <v>14287</v>
      </c>
      <c r="K728" s="64">
        <f t="shared" si="90"/>
        <v>18</v>
      </c>
      <c r="L728" s="64">
        <f t="shared" si="91"/>
        <v>52</v>
      </c>
      <c r="M728" s="62"/>
      <c r="N728" s="64">
        <f t="shared" si="92"/>
        <v>15610</v>
      </c>
      <c r="O728" s="64">
        <f t="shared" si="93"/>
        <v>17</v>
      </c>
      <c r="P728" s="64">
        <f t="shared" si="94"/>
        <v>58</v>
      </c>
      <c r="Q728" s="62"/>
      <c r="R728" s="64">
        <f t="shared" si="95"/>
        <v>1323</v>
      </c>
    </row>
    <row r="729" spans="1:18">
      <c r="A729" s="61">
        <v>487</v>
      </c>
      <c r="B729" s="223">
        <v>487274057</v>
      </c>
      <c r="C729" s="224" t="s">
        <v>277</v>
      </c>
      <c r="D729" s="223">
        <v>274</v>
      </c>
      <c r="E729" s="224" t="s">
        <v>62</v>
      </c>
      <c r="F729" s="223">
        <v>57</v>
      </c>
      <c r="G729" s="224" t="s">
        <v>14</v>
      </c>
      <c r="H729" s="181">
        <f t="shared" si="88"/>
        <v>21</v>
      </c>
      <c r="I729" s="62"/>
      <c r="J729" s="64">
        <f t="shared" si="89"/>
        <v>13784</v>
      </c>
      <c r="K729" s="64">
        <f t="shared" si="90"/>
        <v>0</v>
      </c>
      <c r="L729" s="64">
        <f t="shared" si="91"/>
        <v>8</v>
      </c>
      <c r="M729" s="62"/>
      <c r="N729" s="64">
        <f t="shared" si="92"/>
        <v>15923</v>
      </c>
      <c r="O729" s="64">
        <f t="shared" si="93"/>
        <v>6</v>
      </c>
      <c r="P729" s="64">
        <f t="shared" si="94"/>
        <v>12</v>
      </c>
      <c r="Q729" s="62"/>
      <c r="R729" s="64">
        <f t="shared" si="95"/>
        <v>2139</v>
      </c>
    </row>
    <row r="730" spans="1:18">
      <c r="A730" s="61">
        <v>487</v>
      </c>
      <c r="B730" s="223">
        <v>487274093</v>
      </c>
      <c r="C730" s="224" t="s">
        <v>277</v>
      </c>
      <c r="D730" s="223">
        <v>274</v>
      </c>
      <c r="E730" s="224" t="s">
        <v>62</v>
      </c>
      <c r="F730" s="223">
        <v>93</v>
      </c>
      <c r="G730" s="224" t="s">
        <v>15</v>
      </c>
      <c r="H730" s="181">
        <f t="shared" si="88"/>
        <v>65</v>
      </c>
      <c r="I730" s="62"/>
      <c r="J730" s="64">
        <f t="shared" si="89"/>
        <v>15301</v>
      </c>
      <c r="K730" s="64">
        <f t="shared" si="90"/>
        <v>12</v>
      </c>
      <c r="L730" s="64">
        <f t="shared" si="91"/>
        <v>37</v>
      </c>
      <c r="M730" s="62"/>
      <c r="N730" s="64">
        <f t="shared" si="92"/>
        <v>16143</v>
      </c>
      <c r="O730" s="64">
        <f t="shared" si="93"/>
        <v>13</v>
      </c>
      <c r="P730" s="64">
        <f t="shared" si="94"/>
        <v>39</v>
      </c>
      <c r="Q730" s="62"/>
      <c r="R730" s="64">
        <f t="shared" si="95"/>
        <v>842</v>
      </c>
    </row>
    <row r="731" spans="1:18">
      <c r="A731" s="61">
        <v>487</v>
      </c>
      <c r="B731" s="223">
        <v>487274100</v>
      </c>
      <c r="C731" s="224" t="s">
        <v>277</v>
      </c>
      <c r="D731" s="223">
        <v>274</v>
      </c>
      <c r="E731" s="224" t="s">
        <v>62</v>
      </c>
      <c r="F731" s="223">
        <v>100</v>
      </c>
      <c r="G731" s="224" t="s">
        <v>60</v>
      </c>
      <c r="H731" s="181">
        <f t="shared" si="88"/>
        <v>1</v>
      </c>
      <c r="I731" s="62"/>
      <c r="J731" s="64" t="str">
        <f t="shared" si="89"/>
        <v>--</v>
      </c>
      <c r="K731" s="64">
        <f t="shared" si="90"/>
        <v>0</v>
      </c>
      <c r="L731" s="64">
        <f t="shared" si="91"/>
        <v>0</v>
      </c>
      <c r="M731" s="62"/>
      <c r="N731" s="64">
        <f t="shared" si="92"/>
        <v>14909.916159198412</v>
      </c>
      <c r="O731" s="64">
        <f t="shared" si="93"/>
        <v>0</v>
      </c>
      <c r="P731" s="64">
        <f t="shared" si="94"/>
        <v>0</v>
      </c>
      <c r="Q731" s="62"/>
      <c r="R731" s="64" t="str">
        <f t="shared" si="95"/>
        <v>--</v>
      </c>
    </row>
    <row r="732" spans="1:18">
      <c r="A732" s="61">
        <v>487</v>
      </c>
      <c r="B732" s="223">
        <v>487274101</v>
      </c>
      <c r="C732" s="224" t="s">
        <v>277</v>
      </c>
      <c r="D732" s="223">
        <v>274</v>
      </c>
      <c r="E732" s="224" t="s">
        <v>62</v>
      </c>
      <c r="F732" s="223">
        <v>101</v>
      </c>
      <c r="G732" s="224" t="s">
        <v>108</v>
      </c>
      <c r="H732" s="181">
        <f t="shared" si="88"/>
        <v>1</v>
      </c>
      <c r="I732" s="62"/>
      <c r="J732" s="64" t="str">
        <f t="shared" si="89"/>
        <v>--</v>
      </c>
      <c r="K732" s="64">
        <f t="shared" si="90"/>
        <v>0</v>
      </c>
      <c r="L732" s="64">
        <f t="shared" si="91"/>
        <v>0</v>
      </c>
      <c r="M732" s="62"/>
      <c r="N732" s="64">
        <f t="shared" si="92"/>
        <v>12057.666527335907</v>
      </c>
      <c r="O732" s="64">
        <f t="shared" si="93"/>
        <v>0</v>
      </c>
      <c r="P732" s="64">
        <f t="shared" si="94"/>
        <v>0</v>
      </c>
      <c r="Q732" s="62"/>
      <c r="R732" s="64" t="str">
        <f t="shared" si="95"/>
        <v>--</v>
      </c>
    </row>
    <row r="733" spans="1:18">
      <c r="A733" s="61">
        <v>487</v>
      </c>
      <c r="B733" s="223">
        <v>487274128</v>
      </c>
      <c r="C733" s="224" t="s">
        <v>277</v>
      </c>
      <c r="D733" s="223">
        <v>274</v>
      </c>
      <c r="E733" s="224" t="s">
        <v>62</v>
      </c>
      <c r="F733" s="223">
        <v>128</v>
      </c>
      <c r="G733" s="224" t="s">
        <v>128</v>
      </c>
      <c r="H733" s="181">
        <f t="shared" si="88"/>
        <v>2</v>
      </c>
      <c r="I733" s="62"/>
      <c r="J733" s="64">
        <f t="shared" si="89"/>
        <v>9971</v>
      </c>
      <c r="K733" s="64">
        <f t="shared" si="90"/>
        <v>0</v>
      </c>
      <c r="L733" s="64">
        <f t="shared" si="91"/>
        <v>0</v>
      </c>
      <c r="M733" s="62"/>
      <c r="N733" s="64">
        <f t="shared" si="92"/>
        <v>9659</v>
      </c>
      <c r="O733" s="64">
        <f t="shared" si="93"/>
        <v>1</v>
      </c>
      <c r="P733" s="64">
        <f t="shared" si="94"/>
        <v>0</v>
      </c>
      <c r="Q733" s="62"/>
      <c r="R733" s="64">
        <f t="shared" si="95"/>
        <v>-312</v>
      </c>
    </row>
    <row r="734" spans="1:18">
      <c r="A734" s="61">
        <v>487</v>
      </c>
      <c r="B734" s="223">
        <v>487274149</v>
      </c>
      <c r="C734" s="224" t="s">
        <v>277</v>
      </c>
      <c r="D734" s="223">
        <v>274</v>
      </c>
      <c r="E734" s="224" t="s">
        <v>62</v>
      </c>
      <c r="F734" s="223">
        <v>149</v>
      </c>
      <c r="G734" s="224" t="s">
        <v>81</v>
      </c>
      <c r="H734" s="181">
        <f t="shared" si="88"/>
        <v>1</v>
      </c>
      <c r="I734" s="62"/>
      <c r="J734" s="64">
        <f t="shared" si="89"/>
        <v>15697</v>
      </c>
      <c r="K734" s="64">
        <f t="shared" si="90"/>
        <v>0</v>
      </c>
      <c r="L734" s="64">
        <f t="shared" si="91"/>
        <v>1</v>
      </c>
      <c r="M734" s="62"/>
      <c r="N734" s="64">
        <f t="shared" si="92"/>
        <v>14837</v>
      </c>
      <c r="O734" s="64">
        <f t="shared" si="93"/>
        <v>0</v>
      </c>
      <c r="P734" s="64">
        <f t="shared" si="94"/>
        <v>2</v>
      </c>
      <c r="Q734" s="62"/>
      <c r="R734" s="64">
        <f t="shared" si="95"/>
        <v>-860</v>
      </c>
    </row>
    <row r="735" spans="1:18">
      <c r="A735" s="61">
        <v>487</v>
      </c>
      <c r="B735" s="223">
        <v>487274153</v>
      </c>
      <c r="C735" s="224" t="s">
        <v>277</v>
      </c>
      <c r="D735" s="223">
        <v>274</v>
      </c>
      <c r="E735" s="224" t="s">
        <v>62</v>
      </c>
      <c r="F735" s="223">
        <v>153</v>
      </c>
      <c r="G735" s="224" t="s">
        <v>112</v>
      </c>
      <c r="H735" s="181">
        <f t="shared" si="88"/>
        <v>1</v>
      </c>
      <c r="I735" s="62"/>
      <c r="J735" s="64" t="str">
        <f t="shared" si="89"/>
        <v>--</v>
      </c>
      <c r="K735" s="64">
        <f t="shared" si="90"/>
        <v>0</v>
      </c>
      <c r="L735" s="64">
        <f t="shared" si="91"/>
        <v>0</v>
      </c>
      <c r="M735" s="62"/>
      <c r="N735" s="64">
        <f t="shared" si="92"/>
        <v>15254.340083668003</v>
      </c>
      <c r="O735" s="64">
        <f t="shared" si="93"/>
        <v>0</v>
      </c>
      <c r="P735" s="64">
        <f t="shared" si="94"/>
        <v>0</v>
      </c>
      <c r="Q735" s="62"/>
      <c r="R735" s="64" t="str">
        <f t="shared" si="95"/>
        <v>--</v>
      </c>
    </row>
    <row r="736" spans="1:18">
      <c r="A736" s="61">
        <v>487</v>
      </c>
      <c r="B736" s="223">
        <v>487274160</v>
      </c>
      <c r="C736" s="224" t="s">
        <v>277</v>
      </c>
      <c r="D736" s="223">
        <v>274</v>
      </c>
      <c r="E736" s="224" t="s">
        <v>62</v>
      </c>
      <c r="F736" s="223">
        <v>160</v>
      </c>
      <c r="G736" s="224" t="s">
        <v>140</v>
      </c>
      <c r="H736" s="181">
        <f t="shared" si="88"/>
        <v>2</v>
      </c>
      <c r="I736" s="62"/>
      <c r="J736" s="64">
        <f t="shared" si="89"/>
        <v>14498.69230261108</v>
      </c>
      <c r="K736" s="64">
        <f t="shared" si="90"/>
        <v>0</v>
      </c>
      <c r="L736" s="64">
        <f t="shared" si="91"/>
        <v>0</v>
      </c>
      <c r="M736" s="62"/>
      <c r="N736" s="64">
        <f t="shared" si="92"/>
        <v>17025</v>
      </c>
      <c r="O736" s="64">
        <f t="shared" si="93"/>
        <v>0</v>
      </c>
      <c r="P736" s="64">
        <f t="shared" si="94"/>
        <v>1</v>
      </c>
      <c r="Q736" s="62"/>
      <c r="R736" s="64">
        <f t="shared" si="95"/>
        <v>2526.3076973889201</v>
      </c>
    </row>
    <row r="737" spans="1:18">
      <c r="A737" s="61">
        <v>487</v>
      </c>
      <c r="B737" s="223">
        <v>487274163</v>
      </c>
      <c r="C737" s="224" t="s">
        <v>277</v>
      </c>
      <c r="D737" s="223">
        <v>274</v>
      </c>
      <c r="E737" s="224" t="s">
        <v>62</v>
      </c>
      <c r="F737" s="223">
        <v>163</v>
      </c>
      <c r="G737" s="224" t="s">
        <v>17</v>
      </c>
      <c r="H737" s="181">
        <f t="shared" si="88"/>
        <v>10</v>
      </c>
      <c r="I737" s="62"/>
      <c r="J737" s="64">
        <f t="shared" si="89"/>
        <v>16227</v>
      </c>
      <c r="K737" s="64">
        <f t="shared" si="90"/>
        <v>3</v>
      </c>
      <c r="L737" s="64">
        <f t="shared" si="91"/>
        <v>12</v>
      </c>
      <c r="M737" s="62"/>
      <c r="N737" s="64">
        <f t="shared" si="92"/>
        <v>16241</v>
      </c>
      <c r="O737" s="64">
        <f t="shared" si="93"/>
        <v>4</v>
      </c>
      <c r="P737" s="64">
        <f t="shared" si="94"/>
        <v>9</v>
      </c>
      <c r="Q737" s="62"/>
      <c r="R737" s="64">
        <f t="shared" si="95"/>
        <v>14</v>
      </c>
    </row>
    <row r="738" spans="1:18">
      <c r="A738" s="61">
        <v>487</v>
      </c>
      <c r="B738" s="223">
        <v>487274164</v>
      </c>
      <c r="C738" s="224" t="s">
        <v>277</v>
      </c>
      <c r="D738" s="223">
        <v>274</v>
      </c>
      <c r="E738" s="224" t="s">
        <v>62</v>
      </c>
      <c r="F738" s="223">
        <v>164</v>
      </c>
      <c r="G738" s="224" t="s">
        <v>99</v>
      </c>
      <c r="H738" s="181">
        <f t="shared" si="88"/>
        <v>1</v>
      </c>
      <c r="I738" s="62"/>
      <c r="J738" s="64" t="str">
        <f t="shared" si="89"/>
        <v>--</v>
      </c>
      <c r="K738" s="64">
        <f t="shared" si="90"/>
        <v>0</v>
      </c>
      <c r="L738" s="64">
        <f t="shared" si="91"/>
        <v>0</v>
      </c>
      <c r="M738" s="62"/>
      <c r="N738" s="64">
        <f t="shared" si="92"/>
        <v>11708.097483729905</v>
      </c>
      <c r="O738" s="64">
        <f t="shared" si="93"/>
        <v>0</v>
      </c>
      <c r="P738" s="64">
        <f t="shared" si="94"/>
        <v>0</v>
      </c>
      <c r="Q738" s="62"/>
      <c r="R738" s="64" t="str">
        <f t="shared" si="95"/>
        <v>--</v>
      </c>
    </row>
    <row r="739" spans="1:18">
      <c r="A739" s="61">
        <v>487</v>
      </c>
      <c r="B739" s="223">
        <v>487274165</v>
      </c>
      <c r="C739" s="224" t="s">
        <v>277</v>
      </c>
      <c r="D739" s="223">
        <v>274</v>
      </c>
      <c r="E739" s="224" t="s">
        <v>62</v>
      </c>
      <c r="F739" s="223">
        <v>165</v>
      </c>
      <c r="G739" s="224" t="s">
        <v>18</v>
      </c>
      <c r="H739" s="181">
        <f t="shared" si="88"/>
        <v>35</v>
      </c>
      <c r="I739" s="62"/>
      <c r="J739" s="64">
        <f t="shared" si="89"/>
        <v>14643</v>
      </c>
      <c r="K739" s="64">
        <f t="shared" si="90"/>
        <v>11</v>
      </c>
      <c r="L739" s="64">
        <f t="shared" si="91"/>
        <v>30</v>
      </c>
      <c r="M739" s="62"/>
      <c r="N739" s="64">
        <f t="shared" si="92"/>
        <v>14899</v>
      </c>
      <c r="O739" s="64">
        <f t="shared" si="93"/>
        <v>11</v>
      </c>
      <c r="P739" s="64">
        <f t="shared" si="94"/>
        <v>19</v>
      </c>
      <c r="Q739" s="62"/>
      <c r="R739" s="64">
        <f t="shared" si="95"/>
        <v>256</v>
      </c>
    </row>
    <row r="740" spans="1:18">
      <c r="A740" s="61">
        <v>487</v>
      </c>
      <c r="B740" s="223">
        <v>487274176</v>
      </c>
      <c r="C740" s="224" t="s">
        <v>277</v>
      </c>
      <c r="D740" s="223">
        <v>274</v>
      </c>
      <c r="E740" s="224" t="s">
        <v>62</v>
      </c>
      <c r="F740" s="223">
        <v>176</v>
      </c>
      <c r="G740" s="224" t="s">
        <v>82</v>
      </c>
      <c r="H740" s="181">
        <f t="shared" si="88"/>
        <v>65</v>
      </c>
      <c r="I740" s="62"/>
      <c r="J740" s="64">
        <f t="shared" si="89"/>
        <v>13915</v>
      </c>
      <c r="K740" s="64">
        <f t="shared" si="90"/>
        <v>26</v>
      </c>
      <c r="L740" s="64">
        <f t="shared" si="91"/>
        <v>49</v>
      </c>
      <c r="M740" s="62"/>
      <c r="N740" s="64">
        <f t="shared" si="92"/>
        <v>15007</v>
      </c>
      <c r="O740" s="64">
        <f t="shared" si="93"/>
        <v>22</v>
      </c>
      <c r="P740" s="64">
        <f t="shared" si="94"/>
        <v>44</v>
      </c>
      <c r="Q740" s="62"/>
      <c r="R740" s="64">
        <f t="shared" si="95"/>
        <v>1092</v>
      </c>
    </row>
    <row r="741" spans="1:18">
      <c r="A741" s="61">
        <v>487</v>
      </c>
      <c r="B741" s="223">
        <v>487274178</v>
      </c>
      <c r="C741" s="224" t="s">
        <v>277</v>
      </c>
      <c r="D741" s="223">
        <v>274</v>
      </c>
      <c r="E741" s="224" t="s">
        <v>62</v>
      </c>
      <c r="F741" s="223">
        <v>178</v>
      </c>
      <c r="G741" s="224" t="s">
        <v>226</v>
      </c>
      <c r="H741" s="181">
        <f t="shared" si="88"/>
        <v>3</v>
      </c>
      <c r="I741" s="62"/>
      <c r="J741" s="64">
        <f t="shared" si="89"/>
        <v>14207</v>
      </c>
      <c r="K741" s="64">
        <f t="shared" si="90"/>
        <v>0</v>
      </c>
      <c r="L741" s="64">
        <f t="shared" si="91"/>
        <v>3</v>
      </c>
      <c r="M741" s="62"/>
      <c r="N741" s="64">
        <f t="shared" si="92"/>
        <v>14833</v>
      </c>
      <c r="O741" s="64">
        <f t="shared" si="93"/>
        <v>0</v>
      </c>
      <c r="P741" s="64">
        <f t="shared" si="94"/>
        <v>3</v>
      </c>
      <c r="Q741" s="62"/>
      <c r="R741" s="64">
        <f t="shared" si="95"/>
        <v>626</v>
      </c>
    </row>
    <row r="742" spans="1:18">
      <c r="A742" s="61">
        <v>487</v>
      </c>
      <c r="B742" s="223">
        <v>487274181</v>
      </c>
      <c r="C742" s="224" t="s">
        <v>277</v>
      </c>
      <c r="D742" s="223">
        <v>274</v>
      </c>
      <c r="E742" s="224" t="s">
        <v>62</v>
      </c>
      <c r="F742" s="223">
        <v>181</v>
      </c>
      <c r="G742" s="224" t="s">
        <v>83</v>
      </c>
      <c r="H742" s="181">
        <f t="shared" si="88"/>
        <v>8</v>
      </c>
      <c r="I742" s="62"/>
      <c r="J742" s="64">
        <f t="shared" si="89"/>
        <v>15195</v>
      </c>
      <c r="K742" s="64">
        <f t="shared" si="90"/>
        <v>0</v>
      </c>
      <c r="L742" s="64">
        <f t="shared" si="91"/>
        <v>2</v>
      </c>
      <c r="M742" s="62"/>
      <c r="N742" s="64">
        <f t="shared" si="92"/>
        <v>15959</v>
      </c>
      <c r="O742" s="64">
        <f t="shared" si="93"/>
        <v>3</v>
      </c>
      <c r="P742" s="64">
        <f t="shared" si="94"/>
        <v>4</v>
      </c>
      <c r="Q742" s="62"/>
      <c r="R742" s="64">
        <f t="shared" si="95"/>
        <v>764</v>
      </c>
    </row>
    <row r="743" spans="1:18">
      <c r="A743" s="61">
        <v>487</v>
      </c>
      <c r="B743" s="223">
        <v>487274220</v>
      </c>
      <c r="C743" s="224" t="s">
        <v>277</v>
      </c>
      <c r="D743" s="223">
        <v>274</v>
      </c>
      <c r="E743" s="224" t="s">
        <v>62</v>
      </c>
      <c r="F743" s="223">
        <v>220</v>
      </c>
      <c r="G743" s="224" t="s">
        <v>27</v>
      </c>
      <c r="H743" s="181">
        <f t="shared" si="88"/>
        <v>1</v>
      </c>
      <c r="I743" s="62"/>
      <c r="J743" s="64">
        <f t="shared" si="89"/>
        <v>14613</v>
      </c>
      <c r="K743" s="64">
        <f t="shared" si="90"/>
        <v>0</v>
      </c>
      <c r="L743" s="64">
        <f t="shared" si="91"/>
        <v>2</v>
      </c>
      <c r="M743" s="62"/>
      <c r="N743" s="64">
        <f t="shared" si="92"/>
        <v>15868</v>
      </c>
      <c r="O743" s="64">
        <f t="shared" si="93"/>
        <v>0</v>
      </c>
      <c r="P743" s="64">
        <f t="shared" si="94"/>
        <v>3</v>
      </c>
      <c r="Q743" s="62"/>
      <c r="R743" s="64">
        <f t="shared" si="95"/>
        <v>1255</v>
      </c>
    </row>
    <row r="744" spans="1:18">
      <c r="A744" s="61">
        <v>487</v>
      </c>
      <c r="B744" s="223">
        <v>487274229</v>
      </c>
      <c r="C744" s="224" t="s">
        <v>277</v>
      </c>
      <c r="D744" s="223">
        <v>274</v>
      </c>
      <c r="E744" s="224" t="s">
        <v>62</v>
      </c>
      <c r="F744" s="223">
        <v>229</v>
      </c>
      <c r="G744" s="224" t="s">
        <v>101</v>
      </c>
      <c r="H744" s="181">
        <f t="shared" si="88"/>
        <v>3</v>
      </c>
      <c r="I744" s="62"/>
      <c r="J744" s="64">
        <f t="shared" si="89"/>
        <v>11922</v>
      </c>
      <c r="K744" s="64">
        <f t="shared" si="90"/>
        <v>2</v>
      </c>
      <c r="L744" s="64">
        <f t="shared" si="91"/>
        <v>1</v>
      </c>
      <c r="M744" s="62"/>
      <c r="N744" s="64">
        <f t="shared" si="92"/>
        <v>11135</v>
      </c>
      <c r="O744" s="64">
        <f t="shared" si="93"/>
        <v>1</v>
      </c>
      <c r="P744" s="64">
        <f t="shared" si="94"/>
        <v>0</v>
      </c>
      <c r="Q744" s="62"/>
      <c r="R744" s="64">
        <f t="shared" si="95"/>
        <v>-787</v>
      </c>
    </row>
    <row r="745" spans="1:18">
      <c r="A745" s="61">
        <v>487</v>
      </c>
      <c r="B745" s="223">
        <v>487274243</v>
      </c>
      <c r="C745" s="224" t="s">
        <v>277</v>
      </c>
      <c r="D745" s="223">
        <v>274</v>
      </c>
      <c r="E745" s="224" t="s">
        <v>62</v>
      </c>
      <c r="F745" s="223">
        <v>243</v>
      </c>
      <c r="G745" s="224" t="s">
        <v>84</v>
      </c>
      <c r="H745" s="181">
        <f t="shared" si="88"/>
        <v>2</v>
      </c>
      <c r="I745" s="62"/>
      <c r="J745" s="64" t="str">
        <f t="shared" si="89"/>
        <v>--</v>
      </c>
      <c r="K745" s="64">
        <f t="shared" si="90"/>
        <v>0</v>
      </c>
      <c r="L745" s="64">
        <f t="shared" si="91"/>
        <v>2</v>
      </c>
      <c r="M745" s="62"/>
      <c r="N745" s="64">
        <f t="shared" si="92"/>
        <v>15518.332806854127</v>
      </c>
      <c r="O745" s="64">
        <f t="shared" si="93"/>
        <v>0</v>
      </c>
      <c r="P745" s="64">
        <f t="shared" si="94"/>
        <v>0</v>
      </c>
      <c r="Q745" s="62"/>
      <c r="R745" s="64" t="str">
        <f t="shared" si="95"/>
        <v>--</v>
      </c>
    </row>
    <row r="746" spans="1:18">
      <c r="A746" s="61">
        <v>487</v>
      </c>
      <c r="B746" s="223">
        <v>487274248</v>
      </c>
      <c r="C746" s="224" t="s">
        <v>277</v>
      </c>
      <c r="D746" s="223">
        <v>274</v>
      </c>
      <c r="E746" s="224" t="s">
        <v>62</v>
      </c>
      <c r="F746" s="223">
        <v>248</v>
      </c>
      <c r="G746" s="224" t="s">
        <v>19</v>
      </c>
      <c r="H746" s="181">
        <f t="shared" si="88"/>
        <v>38</v>
      </c>
      <c r="I746" s="62"/>
      <c r="J746" s="64">
        <f t="shared" si="89"/>
        <v>12543</v>
      </c>
      <c r="K746" s="64">
        <f t="shared" si="90"/>
        <v>5</v>
      </c>
      <c r="L746" s="64">
        <f t="shared" si="91"/>
        <v>7</v>
      </c>
      <c r="M746" s="62"/>
      <c r="N746" s="64">
        <f t="shared" si="92"/>
        <v>14276</v>
      </c>
      <c r="O746" s="64">
        <f t="shared" si="93"/>
        <v>8</v>
      </c>
      <c r="P746" s="64">
        <f t="shared" si="94"/>
        <v>12</v>
      </c>
      <c r="Q746" s="62"/>
      <c r="R746" s="64">
        <f t="shared" si="95"/>
        <v>1733</v>
      </c>
    </row>
    <row r="747" spans="1:18">
      <c r="A747" s="61">
        <v>487</v>
      </c>
      <c r="B747" s="223">
        <v>487274262</v>
      </c>
      <c r="C747" s="224" t="s">
        <v>277</v>
      </c>
      <c r="D747" s="223">
        <v>274</v>
      </c>
      <c r="E747" s="224" t="s">
        <v>62</v>
      </c>
      <c r="F747" s="223">
        <v>262</v>
      </c>
      <c r="G747" s="224" t="s">
        <v>20</v>
      </c>
      <c r="H747" s="181">
        <f t="shared" si="88"/>
        <v>14</v>
      </c>
      <c r="I747" s="62"/>
      <c r="J747" s="64">
        <f t="shared" si="89"/>
        <v>12684</v>
      </c>
      <c r="K747" s="64">
        <f t="shared" si="90"/>
        <v>2</v>
      </c>
      <c r="L747" s="64">
        <f t="shared" si="91"/>
        <v>4</v>
      </c>
      <c r="M747" s="62"/>
      <c r="N747" s="64">
        <f t="shared" si="92"/>
        <v>13592</v>
      </c>
      <c r="O747" s="64">
        <f t="shared" si="93"/>
        <v>2</v>
      </c>
      <c r="P747" s="64">
        <f t="shared" si="94"/>
        <v>6</v>
      </c>
      <c r="Q747" s="62"/>
      <c r="R747" s="64">
        <f t="shared" si="95"/>
        <v>908</v>
      </c>
    </row>
    <row r="748" spans="1:18">
      <c r="A748" s="61">
        <v>487</v>
      </c>
      <c r="B748" s="223">
        <v>487274274</v>
      </c>
      <c r="C748" s="224" t="s">
        <v>277</v>
      </c>
      <c r="D748" s="223">
        <v>274</v>
      </c>
      <c r="E748" s="224" t="s">
        <v>62</v>
      </c>
      <c r="F748" s="223">
        <v>274</v>
      </c>
      <c r="G748" s="224" t="s">
        <v>62</v>
      </c>
      <c r="H748" s="181">
        <f t="shared" si="88"/>
        <v>214</v>
      </c>
      <c r="I748" s="62"/>
      <c r="J748" s="64">
        <f t="shared" si="89"/>
        <v>14325</v>
      </c>
      <c r="K748" s="64">
        <f t="shared" si="90"/>
        <v>50</v>
      </c>
      <c r="L748" s="64">
        <f t="shared" si="91"/>
        <v>152</v>
      </c>
      <c r="M748" s="62"/>
      <c r="N748" s="64">
        <f t="shared" si="92"/>
        <v>16064</v>
      </c>
      <c r="O748" s="64">
        <f t="shared" si="93"/>
        <v>54</v>
      </c>
      <c r="P748" s="64">
        <f t="shared" si="94"/>
        <v>164</v>
      </c>
      <c r="Q748" s="62"/>
      <c r="R748" s="64">
        <f t="shared" si="95"/>
        <v>1739</v>
      </c>
    </row>
    <row r="749" spans="1:18">
      <c r="A749" s="61">
        <v>487</v>
      </c>
      <c r="B749" s="223">
        <v>487274284</v>
      </c>
      <c r="C749" s="224" t="s">
        <v>277</v>
      </c>
      <c r="D749" s="223">
        <v>274</v>
      </c>
      <c r="E749" s="224" t="s">
        <v>62</v>
      </c>
      <c r="F749" s="223">
        <v>284</v>
      </c>
      <c r="G749" s="224" t="s">
        <v>146</v>
      </c>
      <c r="H749" s="181">
        <f t="shared" si="88"/>
        <v>4</v>
      </c>
      <c r="I749" s="62"/>
      <c r="J749" s="64">
        <f t="shared" si="89"/>
        <v>15119</v>
      </c>
      <c r="K749" s="64">
        <f t="shared" si="90"/>
        <v>1</v>
      </c>
      <c r="L749" s="64">
        <f t="shared" si="91"/>
        <v>3</v>
      </c>
      <c r="M749" s="62"/>
      <c r="N749" s="64">
        <f t="shared" si="92"/>
        <v>15088</v>
      </c>
      <c r="O749" s="64">
        <f t="shared" si="93"/>
        <v>2</v>
      </c>
      <c r="P749" s="64">
        <f t="shared" si="94"/>
        <v>6</v>
      </c>
      <c r="Q749" s="62"/>
      <c r="R749" s="64">
        <f t="shared" si="95"/>
        <v>-31</v>
      </c>
    </row>
    <row r="750" spans="1:18">
      <c r="A750" s="61">
        <v>487</v>
      </c>
      <c r="B750" s="223">
        <v>487274295</v>
      </c>
      <c r="C750" s="224" t="s">
        <v>277</v>
      </c>
      <c r="D750" s="223">
        <v>274</v>
      </c>
      <c r="E750" s="224" t="s">
        <v>62</v>
      </c>
      <c r="F750" s="223">
        <v>295</v>
      </c>
      <c r="G750" s="224" t="s">
        <v>141</v>
      </c>
      <c r="H750" s="181">
        <f t="shared" si="88"/>
        <v>5</v>
      </c>
      <c r="I750" s="62"/>
      <c r="J750" s="64">
        <f t="shared" si="89"/>
        <v>11051.234127764126</v>
      </c>
      <c r="K750" s="64">
        <f t="shared" si="90"/>
        <v>0</v>
      </c>
      <c r="L750" s="64">
        <f t="shared" si="91"/>
        <v>0</v>
      </c>
      <c r="M750" s="62"/>
      <c r="N750" s="64">
        <f t="shared" si="92"/>
        <v>11941.320043370508</v>
      </c>
      <c r="O750" s="64">
        <f t="shared" si="93"/>
        <v>0</v>
      </c>
      <c r="P750" s="64">
        <f t="shared" si="94"/>
        <v>0</v>
      </c>
      <c r="Q750" s="62"/>
      <c r="R750" s="64">
        <f t="shared" si="95"/>
        <v>890.0859156063816</v>
      </c>
    </row>
    <row r="751" spans="1:18">
      <c r="A751" s="61">
        <v>487</v>
      </c>
      <c r="B751" s="223">
        <v>487274308</v>
      </c>
      <c r="C751" s="224" t="s">
        <v>277</v>
      </c>
      <c r="D751" s="223">
        <v>274</v>
      </c>
      <c r="E751" s="224" t="s">
        <v>62</v>
      </c>
      <c r="F751" s="223">
        <v>308</v>
      </c>
      <c r="G751" s="224" t="s">
        <v>21</v>
      </c>
      <c r="H751" s="181">
        <f t="shared" si="88"/>
        <v>9</v>
      </c>
      <c r="I751" s="62"/>
      <c r="J751" s="64">
        <f t="shared" si="89"/>
        <v>13155</v>
      </c>
      <c r="K751" s="64">
        <f t="shared" si="90"/>
        <v>1</v>
      </c>
      <c r="L751" s="64">
        <f t="shared" si="91"/>
        <v>4</v>
      </c>
      <c r="M751" s="62"/>
      <c r="N751" s="64">
        <f t="shared" si="92"/>
        <v>15676</v>
      </c>
      <c r="O751" s="64">
        <f t="shared" si="93"/>
        <v>0</v>
      </c>
      <c r="P751" s="64">
        <f t="shared" si="94"/>
        <v>8</v>
      </c>
      <c r="Q751" s="62"/>
      <c r="R751" s="64">
        <f t="shared" si="95"/>
        <v>2521</v>
      </c>
    </row>
    <row r="752" spans="1:18">
      <c r="A752" s="61">
        <v>487</v>
      </c>
      <c r="B752" s="223">
        <v>487274314</v>
      </c>
      <c r="C752" s="224" t="s">
        <v>277</v>
      </c>
      <c r="D752" s="223">
        <v>274</v>
      </c>
      <c r="E752" s="224" t="s">
        <v>62</v>
      </c>
      <c r="F752" s="223">
        <v>314</v>
      </c>
      <c r="G752" s="224" t="s">
        <v>30</v>
      </c>
      <c r="H752" s="181">
        <f t="shared" si="88"/>
        <v>2</v>
      </c>
      <c r="I752" s="62"/>
      <c r="J752" s="64">
        <f t="shared" si="89"/>
        <v>14639</v>
      </c>
      <c r="K752" s="64">
        <f t="shared" si="90"/>
        <v>0</v>
      </c>
      <c r="L752" s="64">
        <f t="shared" si="91"/>
        <v>3</v>
      </c>
      <c r="M752" s="62"/>
      <c r="N752" s="64">
        <f t="shared" si="92"/>
        <v>15868</v>
      </c>
      <c r="O752" s="64">
        <f t="shared" si="93"/>
        <v>0</v>
      </c>
      <c r="P752" s="64">
        <f t="shared" si="94"/>
        <v>1</v>
      </c>
      <c r="Q752" s="62"/>
      <c r="R752" s="64">
        <f t="shared" si="95"/>
        <v>1229</v>
      </c>
    </row>
    <row r="753" spans="1:18">
      <c r="A753" s="61">
        <v>487</v>
      </c>
      <c r="B753" s="223">
        <v>487274336</v>
      </c>
      <c r="C753" s="224" t="s">
        <v>277</v>
      </c>
      <c r="D753" s="223">
        <v>274</v>
      </c>
      <c r="E753" s="224" t="s">
        <v>62</v>
      </c>
      <c r="F753" s="223">
        <v>336</v>
      </c>
      <c r="G753" s="224" t="s">
        <v>31</v>
      </c>
      <c r="H753" s="181">
        <f t="shared" si="88"/>
        <v>1</v>
      </c>
      <c r="I753" s="62"/>
      <c r="J753" s="64" t="str">
        <f t="shared" si="89"/>
        <v>--</v>
      </c>
      <c r="K753" s="64">
        <f t="shared" si="90"/>
        <v>0</v>
      </c>
      <c r="L753" s="64">
        <f t="shared" si="91"/>
        <v>0</v>
      </c>
      <c r="M753" s="62"/>
      <c r="N753" s="64">
        <f t="shared" si="92"/>
        <v>14165.168426448598</v>
      </c>
      <c r="O753" s="64">
        <f t="shared" si="93"/>
        <v>0</v>
      </c>
      <c r="P753" s="64">
        <f t="shared" si="94"/>
        <v>0</v>
      </c>
      <c r="Q753" s="62"/>
      <c r="R753" s="64" t="str">
        <f t="shared" si="95"/>
        <v>--</v>
      </c>
    </row>
    <row r="754" spans="1:18">
      <c r="A754" s="61">
        <v>487</v>
      </c>
      <c r="B754" s="223">
        <v>487274342</v>
      </c>
      <c r="C754" s="224" t="s">
        <v>277</v>
      </c>
      <c r="D754" s="223">
        <v>274</v>
      </c>
      <c r="E754" s="224" t="s">
        <v>62</v>
      </c>
      <c r="F754" s="223">
        <v>342</v>
      </c>
      <c r="G754" s="224" t="s">
        <v>229</v>
      </c>
      <c r="H754" s="181">
        <f t="shared" si="88"/>
        <v>1</v>
      </c>
      <c r="I754" s="62"/>
      <c r="J754" s="64" t="str">
        <f t="shared" si="89"/>
        <v>--</v>
      </c>
      <c r="K754" s="64">
        <f t="shared" si="90"/>
        <v>0</v>
      </c>
      <c r="L754" s="64">
        <f t="shared" si="91"/>
        <v>0</v>
      </c>
      <c r="M754" s="62"/>
      <c r="N754" s="64">
        <f t="shared" si="92"/>
        <v>12109.665687255454</v>
      </c>
      <c r="O754" s="64">
        <f t="shared" si="93"/>
        <v>0</v>
      </c>
      <c r="P754" s="64">
        <f t="shared" si="94"/>
        <v>0</v>
      </c>
      <c r="Q754" s="62"/>
      <c r="R754" s="64" t="str">
        <f t="shared" si="95"/>
        <v>--</v>
      </c>
    </row>
    <row r="755" spans="1:18">
      <c r="A755" s="61">
        <v>487</v>
      </c>
      <c r="B755" s="223">
        <v>487274346</v>
      </c>
      <c r="C755" s="224" t="s">
        <v>277</v>
      </c>
      <c r="D755" s="223">
        <v>274</v>
      </c>
      <c r="E755" s="224" t="s">
        <v>62</v>
      </c>
      <c r="F755" s="223">
        <v>346</v>
      </c>
      <c r="G755" s="224" t="s">
        <v>22</v>
      </c>
      <c r="H755" s="181">
        <f t="shared" si="88"/>
        <v>1</v>
      </c>
      <c r="I755" s="62"/>
      <c r="J755" s="64">
        <f t="shared" si="89"/>
        <v>12475</v>
      </c>
      <c r="K755" s="64">
        <f t="shared" si="90"/>
        <v>1</v>
      </c>
      <c r="L755" s="64">
        <f t="shared" si="91"/>
        <v>0</v>
      </c>
      <c r="M755" s="62"/>
      <c r="N755" s="64">
        <f t="shared" si="92"/>
        <v>13235</v>
      </c>
      <c r="O755" s="64">
        <f t="shared" si="93"/>
        <v>1</v>
      </c>
      <c r="P755" s="64">
        <f t="shared" si="94"/>
        <v>0</v>
      </c>
      <c r="Q755" s="62"/>
      <c r="R755" s="64">
        <f t="shared" si="95"/>
        <v>760</v>
      </c>
    </row>
    <row r="756" spans="1:18">
      <c r="A756" s="61">
        <v>487</v>
      </c>
      <c r="B756" s="223">
        <v>487274347</v>
      </c>
      <c r="C756" s="224" t="s">
        <v>277</v>
      </c>
      <c r="D756" s="223">
        <v>274</v>
      </c>
      <c r="E756" s="224" t="s">
        <v>62</v>
      </c>
      <c r="F756" s="223">
        <v>347</v>
      </c>
      <c r="G756" s="224" t="s">
        <v>86</v>
      </c>
      <c r="H756" s="181">
        <f t="shared" si="88"/>
        <v>11</v>
      </c>
      <c r="I756" s="62"/>
      <c r="J756" s="64">
        <f t="shared" si="89"/>
        <v>14006</v>
      </c>
      <c r="K756" s="64">
        <f t="shared" si="90"/>
        <v>3</v>
      </c>
      <c r="L756" s="64">
        <f t="shared" si="91"/>
        <v>8</v>
      </c>
      <c r="M756" s="62"/>
      <c r="N756" s="64">
        <f t="shared" si="92"/>
        <v>14927</v>
      </c>
      <c r="O756" s="64">
        <f t="shared" si="93"/>
        <v>5</v>
      </c>
      <c r="P756" s="64">
        <f t="shared" si="94"/>
        <v>7</v>
      </c>
      <c r="Q756" s="62"/>
      <c r="R756" s="64">
        <f t="shared" si="95"/>
        <v>921</v>
      </c>
    </row>
    <row r="757" spans="1:18">
      <c r="A757" s="61">
        <v>488</v>
      </c>
      <c r="B757" s="223">
        <v>488219001</v>
      </c>
      <c r="C757" s="224" t="s">
        <v>278</v>
      </c>
      <c r="D757" s="223">
        <v>219</v>
      </c>
      <c r="E757" s="224" t="s">
        <v>279</v>
      </c>
      <c r="F757" s="223">
        <v>1</v>
      </c>
      <c r="G757" s="224" t="s">
        <v>59</v>
      </c>
      <c r="H757" s="181">
        <f t="shared" si="88"/>
        <v>35</v>
      </c>
      <c r="I757" s="62"/>
      <c r="J757" s="64">
        <f t="shared" si="89"/>
        <v>12036</v>
      </c>
      <c r="K757" s="64">
        <f t="shared" si="90"/>
        <v>2</v>
      </c>
      <c r="L757" s="64">
        <f t="shared" si="91"/>
        <v>7</v>
      </c>
      <c r="M757" s="62"/>
      <c r="N757" s="64">
        <f t="shared" si="92"/>
        <v>12976</v>
      </c>
      <c r="O757" s="64">
        <f t="shared" si="93"/>
        <v>2</v>
      </c>
      <c r="P757" s="64">
        <f t="shared" si="94"/>
        <v>10</v>
      </c>
      <c r="Q757" s="62"/>
      <c r="R757" s="64">
        <f t="shared" si="95"/>
        <v>940</v>
      </c>
    </row>
    <row r="758" spans="1:18">
      <c r="A758" s="61">
        <v>488</v>
      </c>
      <c r="B758" s="223">
        <v>488219016</v>
      </c>
      <c r="C758" s="224" t="s">
        <v>278</v>
      </c>
      <c r="D758" s="223">
        <v>219</v>
      </c>
      <c r="E758" s="224" t="s">
        <v>279</v>
      </c>
      <c r="F758" s="223">
        <v>16</v>
      </c>
      <c r="G758" s="224" t="s">
        <v>168</v>
      </c>
      <c r="H758" s="181">
        <f t="shared" si="88"/>
        <v>3</v>
      </c>
      <c r="I758" s="62"/>
      <c r="J758" s="64">
        <f t="shared" si="89"/>
        <v>15270</v>
      </c>
      <c r="K758" s="64">
        <f t="shared" si="90"/>
        <v>0</v>
      </c>
      <c r="L758" s="64">
        <f t="shared" si="91"/>
        <v>3</v>
      </c>
      <c r="M758" s="62"/>
      <c r="N758" s="64">
        <f t="shared" si="92"/>
        <v>16603</v>
      </c>
      <c r="O758" s="64">
        <f t="shared" si="93"/>
        <v>0</v>
      </c>
      <c r="P758" s="64">
        <f t="shared" si="94"/>
        <v>3</v>
      </c>
      <c r="Q758" s="62"/>
      <c r="R758" s="64">
        <f t="shared" si="95"/>
        <v>1333</v>
      </c>
    </row>
    <row r="759" spans="1:18">
      <c r="A759" s="61">
        <v>488</v>
      </c>
      <c r="B759" s="223">
        <v>488219035</v>
      </c>
      <c r="C759" s="224" t="s">
        <v>278</v>
      </c>
      <c r="D759" s="223">
        <v>219</v>
      </c>
      <c r="E759" s="224" t="s">
        <v>279</v>
      </c>
      <c r="F759" s="223">
        <v>35</v>
      </c>
      <c r="G759" s="224" t="s">
        <v>12</v>
      </c>
      <c r="H759" s="181">
        <f t="shared" si="88"/>
        <v>2</v>
      </c>
      <c r="I759" s="62"/>
      <c r="J759" s="64">
        <f t="shared" si="89"/>
        <v>15232</v>
      </c>
      <c r="K759" s="64">
        <f t="shared" si="90"/>
        <v>0</v>
      </c>
      <c r="L759" s="64">
        <f t="shared" si="91"/>
        <v>1</v>
      </c>
      <c r="M759" s="62"/>
      <c r="N759" s="64">
        <f t="shared" si="92"/>
        <v>18666</v>
      </c>
      <c r="O759" s="64">
        <f t="shared" si="93"/>
        <v>0</v>
      </c>
      <c r="P759" s="64">
        <f t="shared" si="94"/>
        <v>2</v>
      </c>
      <c r="Q759" s="62"/>
      <c r="R759" s="64">
        <f t="shared" si="95"/>
        <v>3434</v>
      </c>
    </row>
    <row r="760" spans="1:18">
      <c r="A760" s="61">
        <v>488</v>
      </c>
      <c r="B760" s="223">
        <v>488219040</v>
      </c>
      <c r="C760" s="224" t="s">
        <v>278</v>
      </c>
      <c r="D760" s="223">
        <v>219</v>
      </c>
      <c r="E760" s="224" t="s">
        <v>279</v>
      </c>
      <c r="F760" s="223">
        <v>40</v>
      </c>
      <c r="G760" s="224" t="s">
        <v>92</v>
      </c>
      <c r="H760" s="181">
        <f t="shared" si="88"/>
        <v>10</v>
      </c>
      <c r="I760" s="62"/>
      <c r="J760" s="64">
        <f t="shared" si="89"/>
        <v>14286</v>
      </c>
      <c r="K760" s="64">
        <f t="shared" si="90"/>
        <v>0</v>
      </c>
      <c r="L760" s="64">
        <f t="shared" si="91"/>
        <v>6</v>
      </c>
      <c r="M760" s="62"/>
      <c r="N760" s="64">
        <f t="shared" si="92"/>
        <v>14629</v>
      </c>
      <c r="O760" s="64">
        <f t="shared" si="93"/>
        <v>0</v>
      </c>
      <c r="P760" s="64">
        <f t="shared" si="94"/>
        <v>4</v>
      </c>
      <c r="Q760" s="62"/>
      <c r="R760" s="64">
        <f t="shared" si="95"/>
        <v>343</v>
      </c>
    </row>
    <row r="761" spans="1:18">
      <c r="A761" s="61">
        <v>488</v>
      </c>
      <c r="B761" s="223">
        <v>488219044</v>
      </c>
      <c r="C761" s="224" t="s">
        <v>278</v>
      </c>
      <c r="D761" s="223">
        <v>219</v>
      </c>
      <c r="E761" s="224" t="s">
        <v>279</v>
      </c>
      <c r="F761" s="223">
        <v>44</v>
      </c>
      <c r="G761" s="224" t="s">
        <v>13</v>
      </c>
      <c r="H761" s="181">
        <f t="shared" si="88"/>
        <v>155</v>
      </c>
      <c r="I761" s="62"/>
      <c r="J761" s="64">
        <f t="shared" si="89"/>
        <v>13891</v>
      </c>
      <c r="K761" s="64">
        <f t="shared" si="90"/>
        <v>12</v>
      </c>
      <c r="L761" s="64">
        <f t="shared" si="91"/>
        <v>64</v>
      </c>
      <c r="M761" s="62"/>
      <c r="N761" s="64">
        <f t="shared" si="92"/>
        <v>15424</v>
      </c>
      <c r="O761" s="64">
        <f t="shared" si="93"/>
        <v>24</v>
      </c>
      <c r="P761" s="64">
        <f t="shared" si="94"/>
        <v>81</v>
      </c>
      <c r="Q761" s="62"/>
      <c r="R761" s="64">
        <f t="shared" si="95"/>
        <v>1533</v>
      </c>
    </row>
    <row r="762" spans="1:18">
      <c r="A762" s="61">
        <v>488</v>
      </c>
      <c r="B762" s="223">
        <v>488219050</v>
      </c>
      <c r="C762" s="224" t="s">
        <v>278</v>
      </c>
      <c r="D762" s="223">
        <v>219</v>
      </c>
      <c r="E762" s="224" t="s">
        <v>279</v>
      </c>
      <c r="F762" s="223">
        <v>50</v>
      </c>
      <c r="G762" s="224" t="s">
        <v>94</v>
      </c>
      <c r="H762" s="181">
        <f t="shared" si="88"/>
        <v>1</v>
      </c>
      <c r="I762" s="62"/>
      <c r="J762" s="64">
        <f t="shared" si="89"/>
        <v>11568.768235992578</v>
      </c>
      <c r="K762" s="64">
        <f t="shared" si="90"/>
        <v>0</v>
      </c>
      <c r="L762" s="64">
        <f t="shared" si="91"/>
        <v>0</v>
      </c>
      <c r="M762" s="62"/>
      <c r="N762" s="64">
        <f t="shared" si="92"/>
        <v>16708</v>
      </c>
      <c r="O762" s="64">
        <f t="shared" si="93"/>
        <v>0</v>
      </c>
      <c r="P762" s="64">
        <f t="shared" si="94"/>
        <v>1</v>
      </c>
      <c r="Q762" s="62"/>
      <c r="R762" s="64">
        <f t="shared" si="95"/>
        <v>5139.2317640074216</v>
      </c>
    </row>
    <row r="763" spans="1:18">
      <c r="A763" s="61">
        <v>488</v>
      </c>
      <c r="B763" s="223">
        <v>488219052</v>
      </c>
      <c r="C763" s="224" t="s">
        <v>278</v>
      </c>
      <c r="D763" s="223">
        <v>219</v>
      </c>
      <c r="E763" s="224" t="s">
        <v>279</v>
      </c>
      <c r="F763" s="223">
        <v>52</v>
      </c>
      <c r="G763" s="224" t="s">
        <v>259</v>
      </c>
      <c r="H763" s="181">
        <f t="shared" si="88"/>
        <v>3</v>
      </c>
      <c r="I763" s="62"/>
      <c r="J763" s="64">
        <f t="shared" si="89"/>
        <v>9869</v>
      </c>
      <c r="K763" s="64">
        <f t="shared" si="90"/>
        <v>0</v>
      </c>
      <c r="L763" s="64">
        <f t="shared" si="91"/>
        <v>0</v>
      </c>
      <c r="M763" s="62"/>
      <c r="N763" s="64">
        <f t="shared" si="92"/>
        <v>10475</v>
      </c>
      <c r="O763" s="64">
        <f t="shared" si="93"/>
        <v>0</v>
      </c>
      <c r="P763" s="64">
        <f t="shared" si="94"/>
        <v>0</v>
      </c>
      <c r="Q763" s="62"/>
      <c r="R763" s="64">
        <f t="shared" si="95"/>
        <v>606</v>
      </c>
    </row>
    <row r="764" spans="1:18">
      <c r="A764" s="61">
        <v>488</v>
      </c>
      <c r="B764" s="223">
        <v>488219065</v>
      </c>
      <c r="C764" s="224" t="s">
        <v>278</v>
      </c>
      <c r="D764" s="223">
        <v>219</v>
      </c>
      <c r="E764" s="224" t="s">
        <v>279</v>
      </c>
      <c r="F764" s="223">
        <v>65</v>
      </c>
      <c r="G764" s="224" t="s">
        <v>280</v>
      </c>
      <c r="H764" s="181">
        <f t="shared" si="88"/>
        <v>11</v>
      </c>
      <c r="I764" s="62"/>
      <c r="J764" s="64">
        <f t="shared" si="89"/>
        <v>10813</v>
      </c>
      <c r="K764" s="64">
        <f t="shared" si="90"/>
        <v>0</v>
      </c>
      <c r="L764" s="64">
        <f t="shared" si="91"/>
        <v>1</v>
      </c>
      <c r="M764" s="62"/>
      <c r="N764" s="64">
        <f t="shared" si="92"/>
        <v>11514</v>
      </c>
      <c r="O764" s="64">
        <f t="shared" si="93"/>
        <v>0</v>
      </c>
      <c r="P764" s="64">
        <f t="shared" si="94"/>
        <v>1</v>
      </c>
      <c r="Q764" s="62"/>
      <c r="R764" s="64">
        <f t="shared" si="95"/>
        <v>701</v>
      </c>
    </row>
    <row r="765" spans="1:18">
      <c r="A765" s="61">
        <v>488</v>
      </c>
      <c r="B765" s="223">
        <v>488219083</v>
      </c>
      <c r="C765" s="224" t="s">
        <v>278</v>
      </c>
      <c r="D765" s="223">
        <v>219</v>
      </c>
      <c r="E765" s="224" t="s">
        <v>279</v>
      </c>
      <c r="F765" s="223">
        <v>83</v>
      </c>
      <c r="G765" s="224" t="s">
        <v>261</v>
      </c>
      <c r="H765" s="181">
        <f t="shared" si="88"/>
        <v>10</v>
      </c>
      <c r="I765" s="62"/>
      <c r="J765" s="64">
        <f t="shared" si="89"/>
        <v>11402</v>
      </c>
      <c r="K765" s="64">
        <f t="shared" si="90"/>
        <v>1</v>
      </c>
      <c r="L765" s="64">
        <f t="shared" si="91"/>
        <v>0</v>
      </c>
      <c r="M765" s="62"/>
      <c r="N765" s="64">
        <f t="shared" si="92"/>
        <v>14104</v>
      </c>
      <c r="O765" s="64">
        <f t="shared" si="93"/>
        <v>2</v>
      </c>
      <c r="P765" s="64">
        <f t="shared" si="94"/>
        <v>5</v>
      </c>
      <c r="Q765" s="62"/>
      <c r="R765" s="64">
        <f t="shared" si="95"/>
        <v>2702</v>
      </c>
    </row>
    <row r="766" spans="1:18">
      <c r="A766" s="61">
        <v>488</v>
      </c>
      <c r="B766" s="223">
        <v>488219118</v>
      </c>
      <c r="C766" s="224" t="s">
        <v>278</v>
      </c>
      <c r="D766" s="223">
        <v>219</v>
      </c>
      <c r="E766" s="224" t="s">
        <v>279</v>
      </c>
      <c r="F766" s="223">
        <v>118</v>
      </c>
      <c r="G766" s="224" t="s">
        <v>461</v>
      </c>
      <c r="H766" s="181">
        <f t="shared" si="88"/>
        <v>1</v>
      </c>
      <c r="I766" s="62"/>
      <c r="J766" s="64">
        <f t="shared" si="89"/>
        <v>10009</v>
      </c>
      <c r="K766" s="64">
        <f t="shared" si="90"/>
        <v>0</v>
      </c>
      <c r="L766" s="64">
        <f t="shared" si="91"/>
        <v>0</v>
      </c>
      <c r="M766" s="62"/>
      <c r="N766" s="64">
        <f t="shared" si="92"/>
        <v>15057</v>
      </c>
      <c r="O766" s="64">
        <f t="shared" si="93"/>
        <v>0</v>
      </c>
      <c r="P766" s="64">
        <f t="shared" si="94"/>
        <v>2</v>
      </c>
      <c r="Q766" s="62"/>
      <c r="R766" s="64">
        <f t="shared" si="95"/>
        <v>5048</v>
      </c>
    </row>
    <row r="767" spans="1:18">
      <c r="A767" s="61">
        <v>488</v>
      </c>
      <c r="B767" s="223">
        <v>488219122</v>
      </c>
      <c r="C767" s="224" t="s">
        <v>278</v>
      </c>
      <c r="D767" s="223">
        <v>219</v>
      </c>
      <c r="E767" s="224" t="s">
        <v>279</v>
      </c>
      <c r="F767" s="223">
        <v>122</v>
      </c>
      <c r="G767" s="224" t="s">
        <v>281</v>
      </c>
      <c r="H767" s="181">
        <f t="shared" si="88"/>
        <v>25</v>
      </c>
      <c r="I767" s="62"/>
      <c r="J767" s="64">
        <f t="shared" si="89"/>
        <v>12278</v>
      </c>
      <c r="K767" s="64">
        <f t="shared" si="90"/>
        <v>3</v>
      </c>
      <c r="L767" s="64">
        <f t="shared" si="91"/>
        <v>11</v>
      </c>
      <c r="M767" s="62"/>
      <c r="N767" s="64">
        <f t="shared" si="92"/>
        <v>12989</v>
      </c>
      <c r="O767" s="64">
        <f t="shared" si="93"/>
        <v>4</v>
      </c>
      <c r="P767" s="64">
        <f t="shared" si="94"/>
        <v>9</v>
      </c>
      <c r="Q767" s="62"/>
      <c r="R767" s="64">
        <f t="shared" si="95"/>
        <v>711</v>
      </c>
    </row>
    <row r="768" spans="1:18">
      <c r="A768" s="61">
        <v>488</v>
      </c>
      <c r="B768" s="223">
        <v>488219131</v>
      </c>
      <c r="C768" s="224" t="s">
        <v>278</v>
      </c>
      <c r="D768" s="223">
        <v>219</v>
      </c>
      <c r="E768" s="224" t="s">
        <v>279</v>
      </c>
      <c r="F768" s="223">
        <v>131</v>
      </c>
      <c r="G768" s="224" t="s">
        <v>282</v>
      </c>
      <c r="H768" s="181">
        <f t="shared" si="88"/>
        <v>11</v>
      </c>
      <c r="I768" s="62"/>
      <c r="J768" s="64">
        <f t="shared" si="89"/>
        <v>11362</v>
      </c>
      <c r="K768" s="64">
        <f t="shared" si="90"/>
        <v>0</v>
      </c>
      <c r="L768" s="64">
        <f t="shared" si="91"/>
        <v>1</v>
      </c>
      <c r="M768" s="62"/>
      <c r="N768" s="64">
        <f t="shared" si="92"/>
        <v>11529</v>
      </c>
      <c r="O768" s="64">
        <f t="shared" si="93"/>
        <v>0</v>
      </c>
      <c r="P768" s="64">
        <f t="shared" si="94"/>
        <v>0</v>
      </c>
      <c r="Q768" s="62"/>
      <c r="R768" s="64">
        <f t="shared" si="95"/>
        <v>167</v>
      </c>
    </row>
    <row r="769" spans="1:18">
      <c r="A769" s="61">
        <v>488</v>
      </c>
      <c r="B769" s="223">
        <v>488219133</v>
      </c>
      <c r="C769" s="224" t="s">
        <v>278</v>
      </c>
      <c r="D769" s="223">
        <v>219</v>
      </c>
      <c r="E769" s="224" t="s">
        <v>279</v>
      </c>
      <c r="F769" s="223">
        <v>133</v>
      </c>
      <c r="G769" s="224" t="s">
        <v>61</v>
      </c>
      <c r="H769" s="181">
        <f t="shared" si="88"/>
        <v>35</v>
      </c>
      <c r="I769" s="62"/>
      <c r="J769" s="64">
        <f t="shared" si="89"/>
        <v>13009</v>
      </c>
      <c r="K769" s="64">
        <f t="shared" si="90"/>
        <v>3</v>
      </c>
      <c r="L769" s="64">
        <f t="shared" si="91"/>
        <v>9</v>
      </c>
      <c r="M769" s="62"/>
      <c r="N769" s="64">
        <f t="shared" si="92"/>
        <v>13801</v>
      </c>
      <c r="O769" s="64">
        <f t="shared" si="93"/>
        <v>7</v>
      </c>
      <c r="P769" s="64">
        <f t="shared" si="94"/>
        <v>10</v>
      </c>
      <c r="Q769" s="62"/>
      <c r="R769" s="64">
        <f t="shared" si="95"/>
        <v>792</v>
      </c>
    </row>
    <row r="770" spans="1:18">
      <c r="A770" s="61">
        <v>488</v>
      </c>
      <c r="B770" s="223">
        <v>488219142</v>
      </c>
      <c r="C770" s="224" t="s">
        <v>278</v>
      </c>
      <c r="D770" s="223">
        <v>219</v>
      </c>
      <c r="E770" s="224" t="s">
        <v>279</v>
      </c>
      <c r="F770" s="223">
        <v>142</v>
      </c>
      <c r="G770" s="224" t="s">
        <v>283</v>
      </c>
      <c r="H770" s="181">
        <f t="shared" si="88"/>
        <v>14</v>
      </c>
      <c r="I770" s="62"/>
      <c r="J770" s="64">
        <f t="shared" si="89"/>
        <v>11092</v>
      </c>
      <c r="K770" s="64">
        <f t="shared" si="90"/>
        <v>0</v>
      </c>
      <c r="L770" s="64">
        <f t="shared" si="91"/>
        <v>3</v>
      </c>
      <c r="M770" s="62"/>
      <c r="N770" s="64">
        <f t="shared" si="92"/>
        <v>11993</v>
      </c>
      <c r="O770" s="64">
        <f t="shared" si="93"/>
        <v>0</v>
      </c>
      <c r="P770" s="64">
        <f t="shared" si="94"/>
        <v>3</v>
      </c>
      <c r="Q770" s="62"/>
      <c r="R770" s="64">
        <f t="shared" si="95"/>
        <v>901</v>
      </c>
    </row>
    <row r="771" spans="1:18">
      <c r="A771" s="61">
        <v>488</v>
      </c>
      <c r="B771" s="223">
        <v>488219145</v>
      </c>
      <c r="C771" s="224" t="s">
        <v>278</v>
      </c>
      <c r="D771" s="223">
        <v>219</v>
      </c>
      <c r="E771" s="224" t="s">
        <v>279</v>
      </c>
      <c r="F771" s="223">
        <v>145</v>
      </c>
      <c r="G771" s="224" t="s">
        <v>262</v>
      </c>
      <c r="H771" s="181">
        <f t="shared" si="88"/>
        <v>6</v>
      </c>
      <c r="I771" s="62"/>
      <c r="J771" s="64">
        <f t="shared" si="89"/>
        <v>12488</v>
      </c>
      <c r="K771" s="64">
        <f t="shared" si="90"/>
        <v>0</v>
      </c>
      <c r="L771" s="64">
        <f t="shared" si="91"/>
        <v>6</v>
      </c>
      <c r="M771" s="62"/>
      <c r="N771" s="64">
        <f t="shared" si="92"/>
        <v>14321</v>
      </c>
      <c r="O771" s="64">
        <f t="shared" si="93"/>
        <v>0</v>
      </c>
      <c r="P771" s="64">
        <f t="shared" si="94"/>
        <v>4</v>
      </c>
      <c r="Q771" s="62"/>
      <c r="R771" s="64">
        <f t="shared" si="95"/>
        <v>1833</v>
      </c>
    </row>
    <row r="772" spans="1:18">
      <c r="A772" s="61">
        <v>488</v>
      </c>
      <c r="B772" s="223">
        <v>488219171</v>
      </c>
      <c r="C772" s="224" t="s">
        <v>278</v>
      </c>
      <c r="D772" s="223">
        <v>219</v>
      </c>
      <c r="E772" s="224" t="s">
        <v>279</v>
      </c>
      <c r="F772" s="223">
        <v>171</v>
      </c>
      <c r="G772" s="224" t="s">
        <v>263</v>
      </c>
      <c r="H772" s="181">
        <f t="shared" si="88"/>
        <v>12</v>
      </c>
      <c r="I772" s="62"/>
      <c r="J772" s="64">
        <f t="shared" si="89"/>
        <v>12049</v>
      </c>
      <c r="K772" s="64">
        <f t="shared" si="90"/>
        <v>0</v>
      </c>
      <c r="L772" s="64">
        <f t="shared" si="91"/>
        <v>4</v>
      </c>
      <c r="M772" s="62"/>
      <c r="N772" s="64">
        <f t="shared" si="92"/>
        <v>12734</v>
      </c>
      <c r="O772" s="64">
        <f t="shared" si="93"/>
        <v>0</v>
      </c>
      <c r="P772" s="64">
        <f t="shared" si="94"/>
        <v>4</v>
      </c>
      <c r="Q772" s="62"/>
      <c r="R772" s="64">
        <f t="shared" si="95"/>
        <v>685</v>
      </c>
    </row>
    <row r="773" spans="1:18">
      <c r="A773" s="61">
        <v>488</v>
      </c>
      <c r="B773" s="223">
        <v>488219182</v>
      </c>
      <c r="C773" s="224" t="s">
        <v>278</v>
      </c>
      <c r="D773" s="223">
        <v>219</v>
      </c>
      <c r="E773" s="224" t="s">
        <v>279</v>
      </c>
      <c r="F773" s="223">
        <v>182</v>
      </c>
      <c r="G773" s="224" t="s">
        <v>265</v>
      </c>
      <c r="H773" s="181">
        <f t="shared" si="88"/>
        <v>1</v>
      </c>
      <c r="I773" s="62"/>
      <c r="J773" s="64">
        <f t="shared" si="89"/>
        <v>10009</v>
      </c>
      <c r="K773" s="64">
        <f t="shared" si="90"/>
        <v>0</v>
      </c>
      <c r="L773" s="64">
        <f t="shared" si="91"/>
        <v>0</v>
      </c>
      <c r="M773" s="62"/>
      <c r="N773" s="64">
        <f t="shared" si="92"/>
        <v>10603</v>
      </c>
      <c r="O773" s="64">
        <f t="shared" si="93"/>
        <v>0</v>
      </c>
      <c r="P773" s="64">
        <f t="shared" si="94"/>
        <v>0</v>
      </c>
      <c r="Q773" s="62"/>
      <c r="R773" s="64">
        <f t="shared" si="95"/>
        <v>594</v>
      </c>
    </row>
    <row r="774" spans="1:18">
      <c r="A774" s="61">
        <v>488</v>
      </c>
      <c r="B774" s="223">
        <v>488219219</v>
      </c>
      <c r="C774" s="224" t="s">
        <v>278</v>
      </c>
      <c r="D774" s="223">
        <v>219</v>
      </c>
      <c r="E774" s="224" t="s">
        <v>279</v>
      </c>
      <c r="F774" s="223">
        <v>219</v>
      </c>
      <c r="G774" s="224" t="s">
        <v>279</v>
      </c>
      <c r="H774" s="181">
        <f t="shared" si="88"/>
        <v>14</v>
      </c>
      <c r="I774" s="62"/>
      <c r="J774" s="64">
        <f t="shared" si="89"/>
        <v>11669</v>
      </c>
      <c r="K774" s="64">
        <f t="shared" si="90"/>
        <v>2</v>
      </c>
      <c r="L774" s="64">
        <f t="shared" si="91"/>
        <v>4</v>
      </c>
      <c r="M774" s="62"/>
      <c r="N774" s="64">
        <f t="shared" si="92"/>
        <v>11480</v>
      </c>
      <c r="O774" s="64">
        <f t="shared" si="93"/>
        <v>0</v>
      </c>
      <c r="P774" s="64">
        <f t="shared" si="94"/>
        <v>1</v>
      </c>
      <c r="Q774" s="62"/>
      <c r="R774" s="64">
        <f t="shared" si="95"/>
        <v>-189</v>
      </c>
    </row>
    <row r="775" spans="1:18">
      <c r="A775" s="61">
        <v>488</v>
      </c>
      <c r="B775" s="223">
        <v>488219231</v>
      </c>
      <c r="C775" s="224" t="s">
        <v>278</v>
      </c>
      <c r="D775" s="223">
        <v>219</v>
      </c>
      <c r="E775" s="224" t="s">
        <v>279</v>
      </c>
      <c r="F775" s="223">
        <v>231</v>
      </c>
      <c r="G775" s="224" t="s">
        <v>266</v>
      </c>
      <c r="H775" s="181">
        <f t="shared" si="88"/>
        <v>31</v>
      </c>
      <c r="I775" s="62"/>
      <c r="J775" s="64">
        <f t="shared" si="89"/>
        <v>11672</v>
      </c>
      <c r="K775" s="64">
        <f t="shared" si="90"/>
        <v>0</v>
      </c>
      <c r="L775" s="64">
        <f t="shared" si="91"/>
        <v>6</v>
      </c>
      <c r="M775" s="62"/>
      <c r="N775" s="64">
        <f t="shared" si="92"/>
        <v>12244</v>
      </c>
      <c r="O775" s="64">
        <f t="shared" si="93"/>
        <v>1</v>
      </c>
      <c r="P775" s="64">
        <f t="shared" si="94"/>
        <v>7</v>
      </c>
      <c r="Q775" s="62"/>
      <c r="R775" s="64">
        <f t="shared" si="95"/>
        <v>572</v>
      </c>
    </row>
    <row r="776" spans="1:18">
      <c r="A776" s="61">
        <v>488</v>
      </c>
      <c r="B776" s="223">
        <v>488219239</v>
      </c>
      <c r="C776" s="224" t="s">
        <v>278</v>
      </c>
      <c r="D776" s="223">
        <v>219</v>
      </c>
      <c r="E776" s="224" t="s">
        <v>279</v>
      </c>
      <c r="F776" s="223">
        <v>239</v>
      </c>
      <c r="G776" s="224" t="s">
        <v>258</v>
      </c>
      <c r="H776" s="181">
        <f t="shared" si="88"/>
        <v>12</v>
      </c>
      <c r="I776" s="62"/>
      <c r="J776" s="64">
        <f t="shared" si="89"/>
        <v>10081</v>
      </c>
      <c r="K776" s="64">
        <f t="shared" si="90"/>
        <v>0</v>
      </c>
      <c r="L776" s="64">
        <f t="shared" si="91"/>
        <v>0</v>
      </c>
      <c r="M776" s="62"/>
      <c r="N776" s="64">
        <f t="shared" si="92"/>
        <v>12508</v>
      </c>
      <c r="O776" s="64">
        <f t="shared" si="93"/>
        <v>0</v>
      </c>
      <c r="P776" s="64">
        <f t="shared" si="94"/>
        <v>3</v>
      </c>
      <c r="Q776" s="62"/>
      <c r="R776" s="64">
        <f t="shared" si="95"/>
        <v>2427</v>
      </c>
    </row>
    <row r="777" spans="1:18">
      <c r="A777" s="61">
        <v>488</v>
      </c>
      <c r="B777" s="223">
        <v>488219243</v>
      </c>
      <c r="C777" s="224" t="s">
        <v>278</v>
      </c>
      <c r="D777" s="223">
        <v>219</v>
      </c>
      <c r="E777" s="224" t="s">
        <v>279</v>
      </c>
      <c r="F777" s="223">
        <v>243</v>
      </c>
      <c r="G777" s="224" t="s">
        <v>84</v>
      </c>
      <c r="H777" s="181">
        <f t="shared" si="88"/>
        <v>35</v>
      </c>
      <c r="I777" s="62"/>
      <c r="J777" s="64">
        <f t="shared" si="89"/>
        <v>12314</v>
      </c>
      <c r="K777" s="64">
        <f t="shared" si="90"/>
        <v>1</v>
      </c>
      <c r="L777" s="64">
        <f t="shared" si="91"/>
        <v>8</v>
      </c>
      <c r="M777" s="62"/>
      <c r="N777" s="64">
        <f t="shared" si="92"/>
        <v>13612</v>
      </c>
      <c r="O777" s="64">
        <f t="shared" si="93"/>
        <v>4</v>
      </c>
      <c r="P777" s="64">
        <f t="shared" si="94"/>
        <v>14</v>
      </c>
      <c r="Q777" s="62"/>
      <c r="R777" s="64">
        <f t="shared" si="95"/>
        <v>1298</v>
      </c>
    </row>
    <row r="778" spans="1:18">
      <c r="A778" s="61">
        <v>488</v>
      </c>
      <c r="B778" s="223">
        <v>488219244</v>
      </c>
      <c r="C778" s="224" t="s">
        <v>278</v>
      </c>
      <c r="D778" s="223">
        <v>219</v>
      </c>
      <c r="E778" s="224" t="s">
        <v>279</v>
      </c>
      <c r="F778" s="223">
        <v>244</v>
      </c>
      <c r="G778" s="224" t="s">
        <v>28</v>
      </c>
      <c r="H778" s="181">
        <f t="shared" ref="H778:H841" si="96">IFERROR(VLOOKUP(B778,rates23,7,FALSE),"--")</f>
        <v>186</v>
      </c>
      <c r="I778" s="62"/>
      <c r="J778" s="64">
        <f t="shared" ref="J778:J841" si="97">IFERROR(VLOOKUP($B778,rates22,9,FALSE),"--")</f>
        <v>13186</v>
      </c>
      <c r="K778" s="64">
        <f t="shared" ref="K778:K841" si="98">(IFERROR(VLOOKUP($B778,found22,12,FALSE),0)+
(IFERROR(VLOOKUP($B778,found22,13,FALSE),0)+
+(IFERROR(VLOOKUP($B778,found22,14,FALSE),0))))</f>
        <v>24</v>
      </c>
      <c r="L778" s="64">
        <f t="shared" ref="L778:L841" si="99">(IFERROR(VLOOKUP($B778,found22,15,FALSE),0))</f>
        <v>99</v>
      </c>
      <c r="M778" s="62"/>
      <c r="N778" s="64">
        <f t="shared" ref="N778:N841" si="100">IFERROR(VLOOKUP($B778,rates23,8,FALSE),"--")</f>
        <v>14695</v>
      </c>
      <c r="O778" s="64">
        <f t="shared" ref="O778:O841" si="101">(IFERROR(VLOOKUP($B778,found23,12,FALSE),0)+
+(IFERROR(VLOOKUP($B778,found23,13,FALSE),0)
+(IFERROR(VLOOKUP($B778,found23,14,FALSE),0))))</f>
        <v>36</v>
      </c>
      <c r="P778" s="64">
        <f t="shared" ref="P778:P841" si="102">(IFERROR(VLOOKUP($B778,found23,15,FALSE),0))</f>
        <v>102</v>
      </c>
      <c r="Q778" s="62"/>
      <c r="R778" s="64">
        <f t="shared" si="95"/>
        <v>1509</v>
      </c>
    </row>
    <row r="779" spans="1:18">
      <c r="A779" s="61">
        <v>488</v>
      </c>
      <c r="B779" s="223">
        <v>488219251</v>
      </c>
      <c r="C779" s="224" t="s">
        <v>278</v>
      </c>
      <c r="D779" s="223">
        <v>219</v>
      </c>
      <c r="E779" s="224" t="s">
        <v>279</v>
      </c>
      <c r="F779" s="223">
        <v>251</v>
      </c>
      <c r="G779" s="224" t="s">
        <v>250</v>
      </c>
      <c r="H779" s="181">
        <f t="shared" si="96"/>
        <v>100</v>
      </c>
      <c r="I779" s="62"/>
      <c r="J779" s="64">
        <f t="shared" si="97"/>
        <v>12121</v>
      </c>
      <c r="K779" s="64">
        <f t="shared" si="98"/>
        <v>5</v>
      </c>
      <c r="L779" s="64">
        <f t="shared" si="99"/>
        <v>32</v>
      </c>
      <c r="M779" s="62"/>
      <c r="N779" s="64">
        <f t="shared" si="100"/>
        <v>13306</v>
      </c>
      <c r="O779" s="64">
        <f t="shared" si="101"/>
        <v>8</v>
      </c>
      <c r="P779" s="64">
        <f t="shared" si="102"/>
        <v>39</v>
      </c>
      <c r="Q779" s="62"/>
      <c r="R779" s="64">
        <f t="shared" ref="R779:R842" si="103">IFERROR(N779-J779,"--")</f>
        <v>1185</v>
      </c>
    </row>
    <row r="780" spans="1:18">
      <c r="A780" s="61">
        <v>488</v>
      </c>
      <c r="B780" s="223">
        <v>488219264</v>
      </c>
      <c r="C780" s="224" t="s">
        <v>278</v>
      </c>
      <c r="D780" s="223">
        <v>219</v>
      </c>
      <c r="E780" s="224" t="s">
        <v>279</v>
      </c>
      <c r="F780" s="223">
        <v>264</v>
      </c>
      <c r="G780" s="224" t="s">
        <v>284</v>
      </c>
      <c r="H780" s="181">
        <f t="shared" si="96"/>
        <v>14</v>
      </c>
      <c r="I780" s="62"/>
      <c r="J780" s="64">
        <f t="shared" si="97"/>
        <v>10817</v>
      </c>
      <c r="K780" s="64">
        <f t="shared" si="98"/>
        <v>0</v>
      </c>
      <c r="L780" s="64">
        <f t="shared" si="99"/>
        <v>1</v>
      </c>
      <c r="M780" s="62"/>
      <c r="N780" s="64">
        <f t="shared" si="100"/>
        <v>11430</v>
      </c>
      <c r="O780" s="64">
        <f t="shared" si="101"/>
        <v>0</v>
      </c>
      <c r="P780" s="64">
        <f t="shared" si="102"/>
        <v>2</v>
      </c>
      <c r="Q780" s="62"/>
      <c r="R780" s="64">
        <f t="shared" si="103"/>
        <v>613</v>
      </c>
    </row>
    <row r="781" spans="1:18">
      <c r="A781" s="61">
        <v>488</v>
      </c>
      <c r="B781" s="223">
        <v>488219285</v>
      </c>
      <c r="C781" s="224" t="s">
        <v>278</v>
      </c>
      <c r="D781" s="223">
        <v>219</v>
      </c>
      <c r="E781" s="224" t="s">
        <v>279</v>
      </c>
      <c r="F781" s="223">
        <v>285</v>
      </c>
      <c r="G781" s="224" t="s">
        <v>29</v>
      </c>
      <c r="H781" s="181">
        <f t="shared" si="96"/>
        <v>3</v>
      </c>
      <c r="I781" s="62"/>
      <c r="J781" s="64">
        <f t="shared" si="97"/>
        <v>9640</v>
      </c>
      <c r="K781" s="64">
        <f t="shared" si="98"/>
        <v>0</v>
      </c>
      <c r="L781" s="64">
        <f t="shared" si="99"/>
        <v>0</v>
      </c>
      <c r="M781" s="62"/>
      <c r="N781" s="64">
        <f t="shared" si="100"/>
        <v>15388</v>
      </c>
      <c r="O781" s="64">
        <f t="shared" si="101"/>
        <v>0</v>
      </c>
      <c r="P781" s="64">
        <f t="shared" si="102"/>
        <v>2</v>
      </c>
      <c r="Q781" s="62"/>
      <c r="R781" s="64">
        <f t="shared" si="103"/>
        <v>5748</v>
      </c>
    </row>
    <row r="782" spans="1:18">
      <c r="A782" s="61">
        <v>488</v>
      </c>
      <c r="B782" s="223">
        <v>488219293</v>
      </c>
      <c r="C782" s="224" t="s">
        <v>278</v>
      </c>
      <c r="D782" s="223">
        <v>219</v>
      </c>
      <c r="E782" s="224" t="s">
        <v>279</v>
      </c>
      <c r="F782" s="223">
        <v>293</v>
      </c>
      <c r="G782" s="224" t="s">
        <v>177</v>
      </c>
      <c r="H782" s="181">
        <f t="shared" si="96"/>
        <v>4</v>
      </c>
      <c r="I782" s="62"/>
      <c r="J782" s="64">
        <f t="shared" si="97"/>
        <v>16205</v>
      </c>
      <c r="K782" s="64">
        <f t="shared" si="98"/>
        <v>0</v>
      </c>
      <c r="L782" s="64">
        <f t="shared" si="99"/>
        <v>4</v>
      </c>
      <c r="M782" s="62"/>
      <c r="N782" s="64">
        <f t="shared" si="100"/>
        <v>17353</v>
      </c>
      <c r="O782" s="64">
        <f t="shared" si="101"/>
        <v>0</v>
      </c>
      <c r="P782" s="64">
        <f t="shared" si="102"/>
        <v>2</v>
      </c>
      <c r="Q782" s="62"/>
      <c r="R782" s="64">
        <f t="shared" si="103"/>
        <v>1148</v>
      </c>
    </row>
    <row r="783" spans="1:18">
      <c r="A783" s="61">
        <v>488</v>
      </c>
      <c r="B783" s="223">
        <v>488219336</v>
      </c>
      <c r="C783" s="224" t="s">
        <v>278</v>
      </c>
      <c r="D783" s="223">
        <v>219</v>
      </c>
      <c r="E783" s="224" t="s">
        <v>279</v>
      </c>
      <c r="F783" s="223">
        <v>336</v>
      </c>
      <c r="G783" s="224" t="s">
        <v>31</v>
      </c>
      <c r="H783" s="181">
        <f t="shared" si="96"/>
        <v>285</v>
      </c>
      <c r="I783" s="62"/>
      <c r="J783" s="64">
        <f t="shared" si="97"/>
        <v>12268</v>
      </c>
      <c r="K783" s="64">
        <f t="shared" si="98"/>
        <v>11</v>
      </c>
      <c r="L783" s="64">
        <f t="shared" si="99"/>
        <v>96</v>
      </c>
      <c r="M783" s="62"/>
      <c r="N783" s="64">
        <f t="shared" si="100"/>
        <v>12768</v>
      </c>
      <c r="O783" s="64">
        <f t="shared" si="101"/>
        <v>19</v>
      </c>
      <c r="P783" s="64">
        <f t="shared" si="102"/>
        <v>82</v>
      </c>
      <c r="Q783" s="62"/>
      <c r="R783" s="64">
        <f t="shared" si="103"/>
        <v>500</v>
      </c>
    </row>
    <row r="784" spans="1:18">
      <c r="A784" s="61">
        <v>488</v>
      </c>
      <c r="B784" s="223">
        <v>488219625</v>
      </c>
      <c r="C784" s="224" t="s">
        <v>278</v>
      </c>
      <c r="D784" s="223">
        <v>219</v>
      </c>
      <c r="E784" s="224" t="s">
        <v>279</v>
      </c>
      <c r="F784" s="223">
        <v>625</v>
      </c>
      <c r="G784" s="224" t="s">
        <v>96</v>
      </c>
      <c r="H784" s="181">
        <f t="shared" si="96"/>
        <v>1</v>
      </c>
      <c r="I784" s="62"/>
      <c r="J784" s="64">
        <f t="shared" si="97"/>
        <v>13883</v>
      </c>
      <c r="K784" s="64">
        <f t="shared" si="98"/>
        <v>2</v>
      </c>
      <c r="L784" s="64">
        <f t="shared" si="99"/>
        <v>3</v>
      </c>
      <c r="M784" s="62"/>
      <c r="N784" s="64">
        <f t="shared" si="100"/>
        <v>15760</v>
      </c>
      <c r="O784" s="64">
        <f t="shared" si="101"/>
        <v>2</v>
      </c>
      <c r="P784" s="64">
        <f t="shared" si="102"/>
        <v>2</v>
      </c>
      <c r="Q784" s="62"/>
      <c r="R784" s="64">
        <f t="shared" si="103"/>
        <v>1877</v>
      </c>
    </row>
    <row r="785" spans="1:18">
      <c r="A785" s="61">
        <v>488</v>
      </c>
      <c r="B785" s="223">
        <v>488219760</v>
      </c>
      <c r="C785" s="224" t="s">
        <v>278</v>
      </c>
      <c r="D785" s="223">
        <v>219</v>
      </c>
      <c r="E785" s="224" t="s">
        <v>279</v>
      </c>
      <c r="F785" s="223">
        <v>760</v>
      </c>
      <c r="G785" s="224" t="s">
        <v>270</v>
      </c>
      <c r="H785" s="181">
        <f t="shared" si="96"/>
        <v>5</v>
      </c>
      <c r="I785" s="62"/>
      <c r="J785" s="64">
        <f t="shared" si="97"/>
        <v>11605</v>
      </c>
      <c r="K785" s="64">
        <f t="shared" si="98"/>
        <v>0</v>
      </c>
      <c r="L785" s="64">
        <f t="shared" si="99"/>
        <v>1</v>
      </c>
      <c r="M785" s="62"/>
      <c r="N785" s="64">
        <f t="shared" si="100"/>
        <v>11896</v>
      </c>
      <c r="O785" s="64">
        <f t="shared" si="101"/>
        <v>0</v>
      </c>
      <c r="P785" s="64">
        <f t="shared" si="102"/>
        <v>0</v>
      </c>
      <c r="Q785" s="62"/>
      <c r="R785" s="64">
        <f t="shared" si="103"/>
        <v>291</v>
      </c>
    </row>
    <row r="786" spans="1:18">
      <c r="A786" s="61">
        <v>488</v>
      </c>
      <c r="B786" s="223">
        <v>488219780</v>
      </c>
      <c r="C786" s="224" t="s">
        <v>278</v>
      </c>
      <c r="D786" s="223">
        <v>219</v>
      </c>
      <c r="E786" s="224" t="s">
        <v>279</v>
      </c>
      <c r="F786" s="223">
        <v>780</v>
      </c>
      <c r="G786" s="224" t="s">
        <v>251</v>
      </c>
      <c r="H786" s="181">
        <f t="shared" si="96"/>
        <v>50</v>
      </c>
      <c r="I786" s="62"/>
      <c r="J786" s="64">
        <f t="shared" si="97"/>
        <v>11545</v>
      </c>
      <c r="K786" s="64">
        <f t="shared" si="98"/>
        <v>1</v>
      </c>
      <c r="L786" s="64">
        <f t="shared" si="99"/>
        <v>12</v>
      </c>
      <c r="M786" s="62"/>
      <c r="N786" s="64">
        <f t="shared" si="100"/>
        <v>12877</v>
      </c>
      <c r="O786" s="64">
        <f t="shared" si="101"/>
        <v>3</v>
      </c>
      <c r="P786" s="64">
        <f t="shared" si="102"/>
        <v>17</v>
      </c>
      <c r="Q786" s="62"/>
      <c r="R786" s="64">
        <f t="shared" si="103"/>
        <v>1332</v>
      </c>
    </row>
    <row r="787" spans="1:18">
      <c r="A787" s="61">
        <v>489</v>
      </c>
      <c r="B787" s="223">
        <v>489020020</v>
      </c>
      <c r="C787" s="224" t="s">
        <v>285</v>
      </c>
      <c r="D787" s="223">
        <v>20</v>
      </c>
      <c r="E787" s="224" t="s">
        <v>131</v>
      </c>
      <c r="F787" s="223">
        <v>20</v>
      </c>
      <c r="G787" s="224" t="s">
        <v>131</v>
      </c>
      <c r="H787" s="181">
        <f t="shared" si="96"/>
        <v>230</v>
      </c>
      <c r="I787" s="62"/>
      <c r="J787" s="64">
        <f t="shared" si="97"/>
        <v>12202</v>
      </c>
      <c r="K787" s="64">
        <f t="shared" si="98"/>
        <v>6</v>
      </c>
      <c r="L787" s="64">
        <f t="shared" si="99"/>
        <v>47</v>
      </c>
      <c r="M787" s="62"/>
      <c r="N787" s="64">
        <f t="shared" si="100"/>
        <v>13883</v>
      </c>
      <c r="O787" s="64">
        <f t="shared" si="101"/>
        <v>7</v>
      </c>
      <c r="P787" s="64">
        <f t="shared" si="102"/>
        <v>86</v>
      </c>
      <c r="Q787" s="62"/>
      <c r="R787" s="64">
        <f t="shared" si="103"/>
        <v>1681</v>
      </c>
    </row>
    <row r="788" spans="1:18">
      <c r="A788" s="61">
        <v>489</v>
      </c>
      <c r="B788" s="223">
        <v>489020036</v>
      </c>
      <c r="C788" s="224" t="s">
        <v>285</v>
      </c>
      <c r="D788" s="223">
        <v>20</v>
      </c>
      <c r="E788" s="224" t="s">
        <v>131</v>
      </c>
      <c r="F788" s="223">
        <v>36</v>
      </c>
      <c r="G788" s="224" t="s">
        <v>132</v>
      </c>
      <c r="H788" s="181">
        <f t="shared" si="96"/>
        <v>90</v>
      </c>
      <c r="I788" s="62"/>
      <c r="J788" s="64">
        <f t="shared" si="97"/>
        <v>11774</v>
      </c>
      <c r="K788" s="64">
        <f t="shared" si="98"/>
        <v>0</v>
      </c>
      <c r="L788" s="64">
        <f t="shared" si="99"/>
        <v>17</v>
      </c>
      <c r="M788" s="62"/>
      <c r="N788" s="64">
        <f t="shared" si="100"/>
        <v>12654</v>
      </c>
      <c r="O788" s="64">
        <f t="shared" si="101"/>
        <v>0</v>
      </c>
      <c r="P788" s="64">
        <f t="shared" si="102"/>
        <v>20</v>
      </c>
      <c r="Q788" s="62"/>
      <c r="R788" s="64">
        <f t="shared" si="103"/>
        <v>880</v>
      </c>
    </row>
    <row r="789" spans="1:18">
      <c r="A789" s="61">
        <v>489</v>
      </c>
      <c r="B789" s="223">
        <v>489020052</v>
      </c>
      <c r="C789" s="224" t="s">
        <v>285</v>
      </c>
      <c r="D789" s="223">
        <v>20</v>
      </c>
      <c r="E789" s="224" t="s">
        <v>131</v>
      </c>
      <c r="F789" s="223">
        <v>52</v>
      </c>
      <c r="G789" s="224" t="s">
        <v>259</v>
      </c>
      <c r="H789" s="181">
        <f t="shared" si="96"/>
        <v>5</v>
      </c>
      <c r="I789" s="62"/>
      <c r="J789" s="64">
        <f t="shared" si="97"/>
        <v>12403</v>
      </c>
      <c r="K789" s="64">
        <f t="shared" si="98"/>
        <v>0</v>
      </c>
      <c r="L789" s="64">
        <f t="shared" si="99"/>
        <v>2</v>
      </c>
      <c r="M789" s="62"/>
      <c r="N789" s="64">
        <f t="shared" si="100"/>
        <v>14140</v>
      </c>
      <c r="O789" s="64">
        <f t="shared" si="101"/>
        <v>0</v>
      </c>
      <c r="P789" s="64">
        <f t="shared" si="102"/>
        <v>2</v>
      </c>
      <c r="Q789" s="62"/>
      <c r="R789" s="64">
        <f t="shared" si="103"/>
        <v>1737</v>
      </c>
    </row>
    <row r="790" spans="1:18">
      <c r="A790" s="61">
        <v>489</v>
      </c>
      <c r="B790" s="223">
        <v>489020096</v>
      </c>
      <c r="C790" s="224" t="s">
        <v>285</v>
      </c>
      <c r="D790" s="223">
        <v>20</v>
      </c>
      <c r="E790" s="224" t="s">
        <v>131</v>
      </c>
      <c r="F790" s="223">
        <v>96</v>
      </c>
      <c r="G790" s="224" t="s">
        <v>216</v>
      </c>
      <c r="H790" s="181">
        <f t="shared" si="96"/>
        <v>117</v>
      </c>
      <c r="I790" s="62"/>
      <c r="J790" s="64">
        <f t="shared" si="97"/>
        <v>12138</v>
      </c>
      <c r="K790" s="64">
        <f t="shared" si="98"/>
        <v>1</v>
      </c>
      <c r="L790" s="64">
        <f t="shared" si="99"/>
        <v>24</v>
      </c>
      <c r="M790" s="62"/>
      <c r="N790" s="64">
        <f t="shared" si="100"/>
        <v>13238</v>
      </c>
      <c r="O790" s="64">
        <f t="shared" si="101"/>
        <v>2</v>
      </c>
      <c r="P790" s="64">
        <f t="shared" si="102"/>
        <v>33</v>
      </c>
      <c r="Q790" s="62"/>
      <c r="R790" s="64">
        <f t="shared" si="103"/>
        <v>1100</v>
      </c>
    </row>
    <row r="791" spans="1:18">
      <c r="A791" s="61">
        <v>489</v>
      </c>
      <c r="B791" s="223">
        <v>489020172</v>
      </c>
      <c r="C791" s="224" t="s">
        <v>285</v>
      </c>
      <c r="D791" s="223">
        <v>20</v>
      </c>
      <c r="E791" s="224" t="s">
        <v>131</v>
      </c>
      <c r="F791" s="223">
        <v>172</v>
      </c>
      <c r="G791" s="224" t="s">
        <v>264</v>
      </c>
      <c r="H791" s="181">
        <f t="shared" si="96"/>
        <v>39</v>
      </c>
      <c r="I791" s="62"/>
      <c r="J791" s="64">
        <f t="shared" si="97"/>
        <v>11313</v>
      </c>
      <c r="K791" s="64">
        <f t="shared" si="98"/>
        <v>0</v>
      </c>
      <c r="L791" s="64">
        <f t="shared" si="99"/>
        <v>3</v>
      </c>
      <c r="M791" s="62"/>
      <c r="N791" s="64">
        <f t="shared" si="100"/>
        <v>12737</v>
      </c>
      <c r="O791" s="64">
        <f t="shared" si="101"/>
        <v>0</v>
      </c>
      <c r="P791" s="64">
        <f t="shared" si="102"/>
        <v>11</v>
      </c>
      <c r="Q791" s="62"/>
      <c r="R791" s="64">
        <f t="shared" si="103"/>
        <v>1424</v>
      </c>
    </row>
    <row r="792" spans="1:18">
      <c r="A792" s="61">
        <v>489</v>
      </c>
      <c r="B792" s="223">
        <v>489020197</v>
      </c>
      <c r="C792" s="224" t="s">
        <v>285</v>
      </c>
      <c r="D792" s="223">
        <v>20</v>
      </c>
      <c r="E792" s="224" t="s">
        <v>131</v>
      </c>
      <c r="F792" s="223">
        <v>197</v>
      </c>
      <c r="G792" s="224" t="s">
        <v>428</v>
      </c>
      <c r="H792" s="181">
        <f t="shared" si="96"/>
        <v>1</v>
      </c>
      <c r="I792" s="62"/>
      <c r="J792" s="64">
        <f t="shared" si="97"/>
        <v>12087.146482260972</v>
      </c>
      <c r="K792" s="64">
        <f t="shared" si="98"/>
        <v>0</v>
      </c>
      <c r="L792" s="64">
        <f t="shared" si="99"/>
        <v>0</v>
      </c>
      <c r="M792" s="62"/>
      <c r="N792" s="64">
        <f t="shared" si="100"/>
        <v>11611</v>
      </c>
      <c r="O792" s="64">
        <f t="shared" si="101"/>
        <v>0</v>
      </c>
      <c r="P792" s="64">
        <f t="shared" si="102"/>
        <v>0</v>
      </c>
      <c r="Q792" s="62"/>
      <c r="R792" s="64">
        <f t="shared" si="103"/>
        <v>-476.14648226097233</v>
      </c>
    </row>
    <row r="793" spans="1:18">
      <c r="A793" s="61">
        <v>489</v>
      </c>
      <c r="B793" s="223">
        <v>489020239</v>
      </c>
      <c r="C793" s="224" t="s">
        <v>285</v>
      </c>
      <c r="D793" s="223">
        <v>20</v>
      </c>
      <c r="E793" s="224" t="s">
        <v>131</v>
      </c>
      <c r="F793" s="223">
        <v>239</v>
      </c>
      <c r="G793" s="224" t="s">
        <v>258</v>
      </c>
      <c r="H793" s="181">
        <f t="shared" si="96"/>
        <v>54</v>
      </c>
      <c r="I793" s="62"/>
      <c r="J793" s="64">
        <f t="shared" si="97"/>
        <v>11661</v>
      </c>
      <c r="K793" s="64">
        <f t="shared" si="98"/>
        <v>0</v>
      </c>
      <c r="L793" s="64">
        <f t="shared" si="99"/>
        <v>9</v>
      </c>
      <c r="M793" s="62"/>
      <c r="N793" s="64">
        <f t="shared" si="100"/>
        <v>12165</v>
      </c>
      <c r="O793" s="64">
        <f t="shared" si="101"/>
        <v>0</v>
      </c>
      <c r="P793" s="64">
        <f t="shared" si="102"/>
        <v>6</v>
      </c>
      <c r="Q793" s="62"/>
      <c r="R793" s="64">
        <f t="shared" si="103"/>
        <v>504</v>
      </c>
    </row>
    <row r="794" spans="1:18">
      <c r="A794" s="61">
        <v>489</v>
      </c>
      <c r="B794" s="223">
        <v>489020261</v>
      </c>
      <c r="C794" s="224" t="s">
        <v>285</v>
      </c>
      <c r="D794" s="223">
        <v>20</v>
      </c>
      <c r="E794" s="224" t="s">
        <v>131</v>
      </c>
      <c r="F794" s="223">
        <v>261</v>
      </c>
      <c r="G794" s="224" t="s">
        <v>133</v>
      </c>
      <c r="H794" s="181">
        <f t="shared" si="96"/>
        <v>149</v>
      </c>
      <c r="I794" s="62"/>
      <c r="J794" s="64">
        <f t="shared" si="97"/>
        <v>11548</v>
      </c>
      <c r="K794" s="64">
        <f t="shared" si="98"/>
        <v>0</v>
      </c>
      <c r="L794" s="64">
        <f t="shared" si="99"/>
        <v>24</v>
      </c>
      <c r="M794" s="62"/>
      <c r="N794" s="64">
        <f t="shared" si="100"/>
        <v>12408</v>
      </c>
      <c r="O794" s="64">
        <f t="shared" si="101"/>
        <v>0</v>
      </c>
      <c r="P794" s="64">
        <f t="shared" si="102"/>
        <v>28</v>
      </c>
      <c r="Q794" s="62"/>
      <c r="R794" s="64">
        <f t="shared" si="103"/>
        <v>860</v>
      </c>
    </row>
    <row r="795" spans="1:18">
      <c r="A795" s="61">
        <v>489</v>
      </c>
      <c r="B795" s="223">
        <v>489020310</v>
      </c>
      <c r="C795" s="224" t="s">
        <v>285</v>
      </c>
      <c r="D795" s="223">
        <v>20</v>
      </c>
      <c r="E795" s="224" t="s">
        <v>131</v>
      </c>
      <c r="F795" s="223">
        <v>310</v>
      </c>
      <c r="G795" s="224" t="s">
        <v>267</v>
      </c>
      <c r="H795" s="181">
        <f t="shared" si="96"/>
        <v>19</v>
      </c>
      <c r="I795" s="62"/>
      <c r="J795" s="64">
        <f t="shared" si="97"/>
        <v>12172</v>
      </c>
      <c r="K795" s="64">
        <f t="shared" si="98"/>
        <v>0</v>
      </c>
      <c r="L795" s="64">
        <f t="shared" si="99"/>
        <v>4</v>
      </c>
      <c r="M795" s="62"/>
      <c r="N795" s="64">
        <f t="shared" si="100"/>
        <v>12390</v>
      </c>
      <c r="O795" s="64">
        <f t="shared" si="101"/>
        <v>0</v>
      </c>
      <c r="P795" s="64">
        <f t="shared" si="102"/>
        <v>2</v>
      </c>
      <c r="Q795" s="62"/>
      <c r="R795" s="64">
        <f t="shared" si="103"/>
        <v>218</v>
      </c>
    </row>
    <row r="796" spans="1:18">
      <c r="A796" s="61">
        <v>489</v>
      </c>
      <c r="B796" s="223">
        <v>489020645</v>
      </c>
      <c r="C796" s="224" t="s">
        <v>285</v>
      </c>
      <c r="D796" s="223">
        <v>20</v>
      </c>
      <c r="E796" s="224" t="s">
        <v>131</v>
      </c>
      <c r="F796" s="223">
        <v>645</v>
      </c>
      <c r="G796" s="224" t="s">
        <v>135</v>
      </c>
      <c r="H796" s="181">
        <f t="shared" si="96"/>
        <v>93</v>
      </c>
      <c r="I796" s="62"/>
      <c r="J796" s="64">
        <f t="shared" si="97"/>
        <v>12051</v>
      </c>
      <c r="K796" s="64">
        <f t="shared" si="98"/>
        <v>1</v>
      </c>
      <c r="L796" s="64">
        <f t="shared" si="99"/>
        <v>15</v>
      </c>
      <c r="M796" s="62"/>
      <c r="N796" s="64">
        <f t="shared" si="100"/>
        <v>13892</v>
      </c>
      <c r="O796" s="64">
        <f t="shared" si="101"/>
        <v>0</v>
      </c>
      <c r="P796" s="64">
        <f t="shared" si="102"/>
        <v>32</v>
      </c>
      <c r="Q796" s="62"/>
      <c r="R796" s="64">
        <f t="shared" si="103"/>
        <v>1841</v>
      </c>
    </row>
    <row r="797" spans="1:18">
      <c r="A797" s="61">
        <v>489</v>
      </c>
      <c r="B797" s="223">
        <v>489020660</v>
      </c>
      <c r="C797" s="224" t="s">
        <v>285</v>
      </c>
      <c r="D797" s="223">
        <v>20</v>
      </c>
      <c r="E797" s="224" t="s">
        <v>131</v>
      </c>
      <c r="F797" s="223">
        <v>660</v>
      </c>
      <c r="G797" s="224" t="s">
        <v>136</v>
      </c>
      <c r="H797" s="181">
        <f t="shared" si="96"/>
        <v>20</v>
      </c>
      <c r="I797" s="62"/>
      <c r="J797" s="64">
        <f t="shared" si="97"/>
        <v>11437</v>
      </c>
      <c r="K797" s="64">
        <f t="shared" si="98"/>
        <v>0</v>
      </c>
      <c r="L797" s="64">
        <f t="shared" si="99"/>
        <v>1</v>
      </c>
      <c r="M797" s="62"/>
      <c r="N797" s="64">
        <f t="shared" si="100"/>
        <v>14140</v>
      </c>
      <c r="O797" s="64">
        <f t="shared" si="101"/>
        <v>0</v>
      </c>
      <c r="P797" s="64">
        <f t="shared" si="102"/>
        <v>7</v>
      </c>
      <c r="Q797" s="62"/>
      <c r="R797" s="64">
        <f t="shared" si="103"/>
        <v>2703</v>
      </c>
    </row>
    <row r="798" spans="1:18">
      <c r="A798" s="61">
        <v>489</v>
      </c>
      <c r="B798" s="223">
        <v>489020712</v>
      </c>
      <c r="C798" s="224" t="s">
        <v>285</v>
      </c>
      <c r="D798" s="223">
        <v>20</v>
      </c>
      <c r="E798" s="224" t="s">
        <v>131</v>
      </c>
      <c r="F798" s="223">
        <v>712</v>
      </c>
      <c r="G798" s="224" t="s">
        <v>130</v>
      </c>
      <c r="H798" s="181">
        <f t="shared" si="96"/>
        <v>33</v>
      </c>
      <c r="I798" s="62"/>
      <c r="J798" s="64">
        <f t="shared" si="97"/>
        <v>11867</v>
      </c>
      <c r="K798" s="64">
        <f t="shared" si="98"/>
        <v>0</v>
      </c>
      <c r="L798" s="64">
        <f t="shared" si="99"/>
        <v>7</v>
      </c>
      <c r="M798" s="62"/>
      <c r="N798" s="64">
        <f t="shared" si="100"/>
        <v>12684</v>
      </c>
      <c r="O798" s="64">
        <f t="shared" si="101"/>
        <v>0</v>
      </c>
      <c r="P798" s="64">
        <f t="shared" si="102"/>
        <v>7</v>
      </c>
      <c r="Q798" s="62"/>
      <c r="R798" s="64">
        <f t="shared" si="103"/>
        <v>817</v>
      </c>
    </row>
    <row r="799" spans="1:18">
      <c r="A799" s="61">
        <v>491</v>
      </c>
      <c r="B799" s="223">
        <v>491095072</v>
      </c>
      <c r="C799" s="224" t="s">
        <v>287</v>
      </c>
      <c r="D799" s="223">
        <v>95</v>
      </c>
      <c r="E799" s="224" t="s">
        <v>288</v>
      </c>
      <c r="F799" s="223">
        <v>72</v>
      </c>
      <c r="G799" s="224" t="s">
        <v>289</v>
      </c>
      <c r="H799" s="181">
        <f t="shared" si="96"/>
        <v>3</v>
      </c>
      <c r="I799" s="62"/>
      <c r="J799" s="64">
        <f t="shared" si="97"/>
        <v>13010</v>
      </c>
      <c r="K799" s="64">
        <f t="shared" si="98"/>
        <v>1</v>
      </c>
      <c r="L799" s="64">
        <f t="shared" si="99"/>
        <v>2</v>
      </c>
      <c r="M799" s="62"/>
      <c r="N799" s="64">
        <f t="shared" si="100"/>
        <v>16419</v>
      </c>
      <c r="O799" s="64">
        <f t="shared" si="101"/>
        <v>2</v>
      </c>
      <c r="P799" s="64">
        <f t="shared" si="102"/>
        <v>3</v>
      </c>
      <c r="Q799" s="62"/>
      <c r="R799" s="64">
        <f t="shared" si="103"/>
        <v>3409</v>
      </c>
    </row>
    <row r="800" spans="1:18">
      <c r="A800" s="61">
        <v>491</v>
      </c>
      <c r="B800" s="223">
        <v>491095095</v>
      </c>
      <c r="C800" s="224" t="s">
        <v>287</v>
      </c>
      <c r="D800" s="223">
        <v>95</v>
      </c>
      <c r="E800" s="224" t="s">
        <v>288</v>
      </c>
      <c r="F800" s="223">
        <v>95</v>
      </c>
      <c r="G800" s="224" t="s">
        <v>288</v>
      </c>
      <c r="H800" s="181">
        <f t="shared" si="96"/>
        <v>1229</v>
      </c>
      <c r="I800" s="62"/>
      <c r="J800" s="64">
        <f t="shared" si="97"/>
        <v>13144</v>
      </c>
      <c r="K800" s="64">
        <f t="shared" si="98"/>
        <v>179</v>
      </c>
      <c r="L800" s="64">
        <f t="shared" si="99"/>
        <v>686</v>
      </c>
      <c r="M800" s="62"/>
      <c r="N800" s="64">
        <f t="shared" si="100"/>
        <v>15193</v>
      </c>
      <c r="O800" s="64">
        <f t="shared" si="101"/>
        <v>209</v>
      </c>
      <c r="P800" s="64">
        <f t="shared" si="102"/>
        <v>807</v>
      </c>
      <c r="Q800" s="62"/>
      <c r="R800" s="64">
        <f t="shared" si="103"/>
        <v>2049</v>
      </c>
    </row>
    <row r="801" spans="1:18">
      <c r="A801" s="61">
        <v>491</v>
      </c>
      <c r="B801" s="223">
        <v>491095201</v>
      </c>
      <c r="C801" s="224" t="s">
        <v>287</v>
      </c>
      <c r="D801" s="223">
        <v>95</v>
      </c>
      <c r="E801" s="224" t="s">
        <v>288</v>
      </c>
      <c r="F801" s="223">
        <v>201</v>
      </c>
      <c r="G801" s="224" t="s">
        <v>10</v>
      </c>
      <c r="H801" s="181">
        <f t="shared" si="96"/>
        <v>13</v>
      </c>
      <c r="I801" s="62"/>
      <c r="J801" s="64">
        <f t="shared" si="97"/>
        <v>14582</v>
      </c>
      <c r="K801" s="64">
        <f t="shared" si="98"/>
        <v>0</v>
      </c>
      <c r="L801" s="64">
        <f t="shared" si="99"/>
        <v>8</v>
      </c>
      <c r="M801" s="62"/>
      <c r="N801" s="64">
        <f t="shared" si="100"/>
        <v>16343</v>
      </c>
      <c r="O801" s="64">
        <f t="shared" si="101"/>
        <v>0</v>
      </c>
      <c r="P801" s="64">
        <f t="shared" si="102"/>
        <v>7</v>
      </c>
      <c r="Q801" s="62"/>
      <c r="R801" s="64">
        <f t="shared" si="103"/>
        <v>1761</v>
      </c>
    </row>
    <row r="802" spans="1:18">
      <c r="A802" s="61">
        <v>491</v>
      </c>
      <c r="B802" s="223">
        <v>491095265</v>
      </c>
      <c r="C802" s="224" t="s">
        <v>287</v>
      </c>
      <c r="D802" s="223">
        <v>95</v>
      </c>
      <c r="E802" s="224" t="s">
        <v>288</v>
      </c>
      <c r="F802" s="223">
        <v>265</v>
      </c>
      <c r="G802" s="224" t="s">
        <v>397</v>
      </c>
      <c r="H802" s="181">
        <f t="shared" si="96"/>
        <v>1</v>
      </c>
      <c r="I802" s="62"/>
      <c r="J802" s="64">
        <f t="shared" si="97"/>
        <v>14360</v>
      </c>
      <c r="K802" s="64">
        <f t="shared" si="98"/>
        <v>0</v>
      </c>
      <c r="L802" s="64">
        <f t="shared" si="99"/>
        <v>2</v>
      </c>
      <c r="M802" s="62"/>
      <c r="N802" s="64">
        <f t="shared" si="100"/>
        <v>14984</v>
      </c>
      <c r="O802" s="64">
        <f t="shared" si="101"/>
        <v>0</v>
      </c>
      <c r="P802" s="64">
        <f t="shared" si="102"/>
        <v>2</v>
      </c>
      <c r="Q802" s="62"/>
      <c r="R802" s="64">
        <f t="shared" si="103"/>
        <v>624</v>
      </c>
    </row>
    <row r="803" spans="1:18">
      <c r="A803" s="61">
        <v>491</v>
      </c>
      <c r="B803" s="223">
        <v>491095273</v>
      </c>
      <c r="C803" s="224" t="s">
        <v>287</v>
      </c>
      <c r="D803" s="223">
        <v>95</v>
      </c>
      <c r="E803" s="224" t="s">
        <v>288</v>
      </c>
      <c r="F803" s="223">
        <v>273</v>
      </c>
      <c r="G803" s="224" t="s">
        <v>290</v>
      </c>
      <c r="H803" s="181">
        <f t="shared" si="96"/>
        <v>11</v>
      </c>
      <c r="I803" s="62"/>
      <c r="J803" s="64">
        <f t="shared" si="97"/>
        <v>11673</v>
      </c>
      <c r="K803" s="64">
        <f t="shared" si="98"/>
        <v>0</v>
      </c>
      <c r="L803" s="64">
        <f t="shared" si="99"/>
        <v>5</v>
      </c>
      <c r="M803" s="62"/>
      <c r="N803" s="64">
        <f t="shared" si="100"/>
        <v>12280</v>
      </c>
      <c r="O803" s="64">
        <f t="shared" si="101"/>
        <v>1</v>
      </c>
      <c r="P803" s="64">
        <f t="shared" si="102"/>
        <v>6</v>
      </c>
      <c r="Q803" s="62"/>
      <c r="R803" s="64">
        <f t="shared" si="103"/>
        <v>607</v>
      </c>
    </row>
    <row r="804" spans="1:18">
      <c r="A804" s="61">
        <v>491</v>
      </c>
      <c r="B804" s="223">
        <v>491095292</v>
      </c>
      <c r="C804" s="224" t="s">
        <v>287</v>
      </c>
      <c r="D804" s="223">
        <v>95</v>
      </c>
      <c r="E804" s="224" t="s">
        <v>288</v>
      </c>
      <c r="F804" s="223">
        <v>292</v>
      </c>
      <c r="G804" s="224" t="s">
        <v>291</v>
      </c>
      <c r="H804" s="181">
        <f t="shared" si="96"/>
        <v>16</v>
      </c>
      <c r="I804" s="62"/>
      <c r="J804" s="64">
        <f t="shared" si="97"/>
        <v>12467</v>
      </c>
      <c r="K804" s="64">
        <f t="shared" si="98"/>
        <v>0</v>
      </c>
      <c r="L804" s="64">
        <f t="shared" si="99"/>
        <v>6</v>
      </c>
      <c r="M804" s="62"/>
      <c r="N804" s="64">
        <f t="shared" si="100"/>
        <v>14128</v>
      </c>
      <c r="O804" s="64">
        <f t="shared" si="101"/>
        <v>3</v>
      </c>
      <c r="P804" s="64">
        <f t="shared" si="102"/>
        <v>10</v>
      </c>
      <c r="Q804" s="62"/>
      <c r="R804" s="64">
        <f t="shared" si="103"/>
        <v>1661</v>
      </c>
    </row>
    <row r="805" spans="1:18">
      <c r="A805" s="61">
        <v>491</v>
      </c>
      <c r="B805" s="223">
        <v>491095293</v>
      </c>
      <c r="C805" s="224" t="s">
        <v>287</v>
      </c>
      <c r="D805" s="223">
        <v>95</v>
      </c>
      <c r="E805" s="224" t="s">
        <v>288</v>
      </c>
      <c r="F805" s="223">
        <v>293</v>
      </c>
      <c r="G805" s="224" t="s">
        <v>177</v>
      </c>
      <c r="H805" s="181">
        <f t="shared" si="96"/>
        <v>2</v>
      </c>
      <c r="I805" s="62"/>
      <c r="J805" s="64">
        <f t="shared" si="97"/>
        <v>13459.508057336854</v>
      </c>
      <c r="K805" s="64">
        <f t="shared" si="98"/>
        <v>0</v>
      </c>
      <c r="L805" s="64">
        <f t="shared" si="99"/>
        <v>0</v>
      </c>
      <c r="M805" s="62"/>
      <c r="N805" s="64">
        <f t="shared" si="100"/>
        <v>11611</v>
      </c>
      <c r="O805" s="64">
        <f t="shared" si="101"/>
        <v>0</v>
      </c>
      <c r="P805" s="64">
        <f t="shared" si="102"/>
        <v>0</v>
      </c>
      <c r="Q805" s="62"/>
      <c r="R805" s="64">
        <f t="shared" si="103"/>
        <v>-1848.5080573368541</v>
      </c>
    </row>
    <row r="806" spans="1:18">
      <c r="A806" s="61">
        <v>491</v>
      </c>
      <c r="B806" s="223">
        <v>491095331</v>
      </c>
      <c r="C806" s="224" t="s">
        <v>287</v>
      </c>
      <c r="D806" s="223">
        <v>95</v>
      </c>
      <c r="E806" s="224" t="s">
        <v>288</v>
      </c>
      <c r="F806" s="223">
        <v>331</v>
      </c>
      <c r="G806" s="224" t="s">
        <v>292</v>
      </c>
      <c r="H806" s="181">
        <f t="shared" si="96"/>
        <v>33</v>
      </c>
      <c r="I806" s="62"/>
      <c r="J806" s="64">
        <f t="shared" si="97"/>
        <v>12625</v>
      </c>
      <c r="K806" s="64">
        <f t="shared" si="98"/>
        <v>1</v>
      </c>
      <c r="L806" s="64">
        <f t="shared" si="99"/>
        <v>15</v>
      </c>
      <c r="M806" s="62"/>
      <c r="N806" s="64">
        <f t="shared" si="100"/>
        <v>13306</v>
      </c>
      <c r="O806" s="64">
        <f t="shared" si="101"/>
        <v>2</v>
      </c>
      <c r="P806" s="64">
        <f t="shared" si="102"/>
        <v>16</v>
      </c>
      <c r="Q806" s="62"/>
      <c r="R806" s="64">
        <f t="shared" si="103"/>
        <v>681</v>
      </c>
    </row>
    <row r="807" spans="1:18">
      <c r="A807" s="61">
        <v>491</v>
      </c>
      <c r="B807" s="223">
        <v>491095650</v>
      </c>
      <c r="C807" s="224" t="s">
        <v>287</v>
      </c>
      <c r="D807" s="223">
        <v>95</v>
      </c>
      <c r="E807" s="224" t="s">
        <v>288</v>
      </c>
      <c r="F807" s="223">
        <v>650</v>
      </c>
      <c r="G807" s="224" t="s">
        <v>181</v>
      </c>
      <c r="H807" s="181">
        <f t="shared" si="96"/>
        <v>2</v>
      </c>
      <c r="I807" s="62"/>
      <c r="J807" s="64">
        <f t="shared" si="97"/>
        <v>14595</v>
      </c>
      <c r="K807" s="64">
        <f t="shared" si="98"/>
        <v>1</v>
      </c>
      <c r="L807" s="64">
        <f t="shared" si="99"/>
        <v>4</v>
      </c>
      <c r="M807" s="62"/>
      <c r="N807" s="64">
        <f t="shared" si="100"/>
        <v>11212</v>
      </c>
      <c r="O807" s="64">
        <f t="shared" si="101"/>
        <v>1</v>
      </c>
      <c r="P807" s="64">
        <f t="shared" si="102"/>
        <v>0</v>
      </c>
      <c r="Q807" s="62"/>
      <c r="R807" s="64">
        <f t="shared" si="103"/>
        <v>-3383</v>
      </c>
    </row>
    <row r="808" spans="1:18">
      <c r="A808" s="61">
        <v>491</v>
      </c>
      <c r="B808" s="223">
        <v>491095665</v>
      </c>
      <c r="C808" s="224" t="s">
        <v>287</v>
      </c>
      <c r="D808" s="223">
        <v>95</v>
      </c>
      <c r="E808" s="224" t="s">
        <v>288</v>
      </c>
      <c r="F808" s="223">
        <v>665</v>
      </c>
      <c r="G808" s="224" t="s">
        <v>268</v>
      </c>
      <c r="H808" s="181">
        <f t="shared" si="96"/>
        <v>2</v>
      </c>
      <c r="I808" s="62"/>
      <c r="J808" s="64">
        <f t="shared" si="97"/>
        <v>12944</v>
      </c>
      <c r="K808" s="64">
        <f t="shared" si="98"/>
        <v>1</v>
      </c>
      <c r="L808" s="64">
        <f t="shared" si="99"/>
        <v>2</v>
      </c>
      <c r="M808" s="62"/>
      <c r="N808" s="64">
        <f t="shared" si="100"/>
        <v>12753</v>
      </c>
      <c r="O808" s="64">
        <f t="shared" si="101"/>
        <v>1</v>
      </c>
      <c r="P808" s="64">
        <f t="shared" si="102"/>
        <v>2</v>
      </c>
      <c r="Q808" s="62"/>
      <c r="R808" s="64">
        <f t="shared" si="103"/>
        <v>-191</v>
      </c>
    </row>
    <row r="809" spans="1:18">
      <c r="A809" s="61">
        <v>491</v>
      </c>
      <c r="B809" s="223">
        <v>491095763</v>
      </c>
      <c r="C809" s="224" t="s">
        <v>287</v>
      </c>
      <c r="D809" s="223">
        <v>95</v>
      </c>
      <c r="E809" s="224" t="s">
        <v>288</v>
      </c>
      <c r="F809" s="223">
        <v>763</v>
      </c>
      <c r="G809" s="224" t="s">
        <v>293</v>
      </c>
      <c r="H809" s="181">
        <f t="shared" si="96"/>
        <v>3</v>
      </c>
      <c r="I809" s="62"/>
      <c r="J809" s="64">
        <f t="shared" si="97"/>
        <v>11023</v>
      </c>
      <c r="K809" s="64">
        <f t="shared" si="98"/>
        <v>0</v>
      </c>
      <c r="L809" s="64">
        <f t="shared" si="99"/>
        <v>0</v>
      </c>
      <c r="M809" s="62"/>
      <c r="N809" s="64">
        <f t="shared" si="100"/>
        <v>13817</v>
      </c>
      <c r="O809" s="64">
        <f t="shared" si="101"/>
        <v>0</v>
      </c>
      <c r="P809" s="64">
        <f t="shared" si="102"/>
        <v>1</v>
      </c>
      <c r="Q809" s="62"/>
      <c r="R809" s="64">
        <f t="shared" si="103"/>
        <v>2794</v>
      </c>
    </row>
    <row r="810" spans="1:18">
      <c r="A810" s="61">
        <v>492</v>
      </c>
      <c r="B810" s="223">
        <v>492281281</v>
      </c>
      <c r="C810" s="224" t="s">
        <v>294</v>
      </c>
      <c r="D810" s="223">
        <v>281</v>
      </c>
      <c r="E810" s="224" t="s">
        <v>152</v>
      </c>
      <c r="F810" s="223">
        <v>281</v>
      </c>
      <c r="G810" s="224" t="s">
        <v>152</v>
      </c>
      <c r="H810" s="181">
        <f t="shared" si="96"/>
        <v>360</v>
      </c>
      <c r="I810" s="62"/>
      <c r="J810" s="64">
        <f t="shared" si="97"/>
        <v>15040</v>
      </c>
      <c r="K810" s="64">
        <f t="shared" si="98"/>
        <v>95</v>
      </c>
      <c r="L810" s="64">
        <f t="shared" si="99"/>
        <v>323</v>
      </c>
      <c r="M810" s="62"/>
      <c r="N810" s="64">
        <f t="shared" si="100"/>
        <v>16577</v>
      </c>
      <c r="O810" s="64">
        <f t="shared" si="101"/>
        <v>88</v>
      </c>
      <c r="P810" s="64">
        <f t="shared" si="102"/>
        <v>313</v>
      </c>
      <c r="Q810" s="62"/>
      <c r="R810" s="64">
        <f t="shared" si="103"/>
        <v>1537</v>
      </c>
    </row>
    <row r="811" spans="1:18">
      <c r="A811" s="61">
        <v>493</v>
      </c>
      <c r="B811" s="223">
        <v>493057035</v>
      </c>
      <c r="C811" s="224" t="s">
        <v>609</v>
      </c>
      <c r="D811" s="223">
        <v>57</v>
      </c>
      <c r="E811" s="224" t="s">
        <v>14</v>
      </c>
      <c r="F811" s="223">
        <v>35</v>
      </c>
      <c r="G811" s="224" t="s">
        <v>12</v>
      </c>
      <c r="H811" s="181">
        <f t="shared" si="96"/>
        <v>34</v>
      </c>
      <c r="I811" s="62"/>
      <c r="J811" s="64">
        <f t="shared" si="97"/>
        <v>17646</v>
      </c>
      <c r="K811" s="64">
        <f t="shared" si="98"/>
        <v>18</v>
      </c>
      <c r="L811" s="64">
        <f t="shared" si="99"/>
        <v>28</v>
      </c>
      <c r="M811" s="62"/>
      <c r="N811" s="64">
        <f t="shared" si="100"/>
        <v>20022</v>
      </c>
      <c r="O811" s="64">
        <f t="shared" si="101"/>
        <v>14</v>
      </c>
      <c r="P811" s="64">
        <f t="shared" si="102"/>
        <v>22</v>
      </c>
      <c r="Q811" s="62"/>
      <c r="R811" s="64">
        <f t="shared" si="103"/>
        <v>2376</v>
      </c>
    </row>
    <row r="812" spans="1:18">
      <c r="A812" s="61">
        <v>493</v>
      </c>
      <c r="B812" s="223">
        <v>493057057</v>
      </c>
      <c r="C812" s="224" t="s">
        <v>609</v>
      </c>
      <c r="D812" s="223">
        <v>57</v>
      </c>
      <c r="E812" s="224" t="s">
        <v>14</v>
      </c>
      <c r="F812" s="223">
        <v>57</v>
      </c>
      <c r="G812" s="224" t="s">
        <v>14</v>
      </c>
      <c r="H812" s="181">
        <f t="shared" si="96"/>
        <v>117</v>
      </c>
      <c r="I812" s="62"/>
      <c r="J812" s="64">
        <f t="shared" si="97"/>
        <v>18264</v>
      </c>
      <c r="K812" s="64">
        <f t="shared" si="98"/>
        <v>75</v>
      </c>
      <c r="L812" s="64">
        <f t="shared" si="99"/>
        <v>103</v>
      </c>
      <c r="M812" s="62"/>
      <c r="N812" s="64">
        <f t="shared" si="100"/>
        <v>19637</v>
      </c>
      <c r="O812" s="64">
        <f t="shared" si="101"/>
        <v>62</v>
      </c>
      <c r="P812" s="64">
        <f t="shared" si="102"/>
        <v>90</v>
      </c>
      <c r="Q812" s="62"/>
      <c r="R812" s="64">
        <f t="shared" si="103"/>
        <v>1373</v>
      </c>
    </row>
    <row r="813" spans="1:18">
      <c r="A813" s="61">
        <v>493</v>
      </c>
      <c r="B813" s="223">
        <v>493057093</v>
      </c>
      <c r="C813" s="224" t="s">
        <v>609</v>
      </c>
      <c r="D813" s="223">
        <v>57</v>
      </c>
      <c r="E813" s="224" t="s">
        <v>14</v>
      </c>
      <c r="F813" s="223">
        <v>93</v>
      </c>
      <c r="G813" s="224" t="s">
        <v>15</v>
      </c>
      <c r="H813" s="181">
        <f t="shared" si="96"/>
        <v>25</v>
      </c>
      <c r="I813" s="62"/>
      <c r="J813" s="64">
        <f t="shared" si="97"/>
        <v>17546</v>
      </c>
      <c r="K813" s="64">
        <f t="shared" si="98"/>
        <v>17</v>
      </c>
      <c r="L813" s="64">
        <f t="shared" si="99"/>
        <v>20</v>
      </c>
      <c r="M813" s="62"/>
      <c r="N813" s="64">
        <f t="shared" si="100"/>
        <v>19674</v>
      </c>
      <c r="O813" s="64">
        <f t="shared" si="101"/>
        <v>12</v>
      </c>
      <c r="P813" s="64">
        <f t="shared" si="102"/>
        <v>18</v>
      </c>
      <c r="Q813" s="62"/>
      <c r="R813" s="64">
        <f t="shared" si="103"/>
        <v>2128</v>
      </c>
    </row>
    <row r="814" spans="1:18">
      <c r="A814" s="61">
        <v>493</v>
      </c>
      <c r="B814" s="223">
        <v>493057163</v>
      </c>
      <c r="C814" s="224" t="s">
        <v>609</v>
      </c>
      <c r="D814" s="223">
        <v>57</v>
      </c>
      <c r="E814" s="224" t="s">
        <v>14</v>
      </c>
      <c r="F814" s="223">
        <v>163</v>
      </c>
      <c r="G814" s="224" t="s">
        <v>17</v>
      </c>
      <c r="H814" s="181">
        <f t="shared" si="96"/>
        <v>12</v>
      </c>
      <c r="I814" s="62"/>
      <c r="J814" s="64">
        <f t="shared" si="97"/>
        <v>18342</v>
      </c>
      <c r="K814" s="64">
        <f t="shared" si="98"/>
        <v>7</v>
      </c>
      <c r="L814" s="64">
        <f t="shared" si="99"/>
        <v>12</v>
      </c>
      <c r="M814" s="62"/>
      <c r="N814" s="64">
        <f t="shared" si="100"/>
        <v>17491</v>
      </c>
      <c r="O814" s="64">
        <f t="shared" si="101"/>
        <v>5</v>
      </c>
      <c r="P814" s="64">
        <f t="shared" si="102"/>
        <v>4</v>
      </c>
      <c r="Q814" s="62"/>
      <c r="R814" s="64">
        <f t="shared" si="103"/>
        <v>-851</v>
      </c>
    </row>
    <row r="815" spans="1:18">
      <c r="A815" s="61">
        <v>493</v>
      </c>
      <c r="B815" s="223">
        <v>493057165</v>
      </c>
      <c r="C815" s="224" t="s">
        <v>609</v>
      </c>
      <c r="D815" s="223">
        <v>57</v>
      </c>
      <c r="E815" s="224" t="s">
        <v>14</v>
      </c>
      <c r="F815" s="223">
        <v>165</v>
      </c>
      <c r="G815" s="224" t="s">
        <v>18</v>
      </c>
      <c r="H815" s="181">
        <f t="shared" si="96"/>
        <v>7</v>
      </c>
      <c r="I815" s="62"/>
      <c r="J815" s="64">
        <f t="shared" si="97"/>
        <v>14422</v>
      </c>
      <c r="K815" s="64">
        <f t="shared" si="98"/>
        <v>1</v>
      </c>
      <c r="L815" s="64">
        <f t="shared" si="99"/>
        <v>3</v>
      </c>
      <c r="M815" s="62"/>
      <c r="N815" s="64">
        <f t="shared" si="100"/>
        <v>18690</v>
      </c>
      <c r="O815" s="64">
        <f t="shared" si="101"/>
        <v>1</v>
      </c>
      <c r="P815" s="64">
        <f t="shared" si="102"/>
        <v>4</v>
      </c>
      <c r="Q815" s="62"/>
      <c r="R815" s="64">
        <f t="shared" si="103"/>
        <v>4268</v>
      </c>
    </row>
    <row r="816" spans="1:18">
      <c r="A816" s="61">
        <v>493</v>
      </c>
      <c r="B816" s="223">
        <v>493057176</v>
      </c>
      <c r="C816" s="224" t="s">
        <v>609</v>
      </c>
      <c r="D816" s="223">
        <v>57</v>
      </c>
      <c r="E816" s="224" t="s">
        <v>14</v>
      </c>
      <c r="F816" s="223">
        <v>176</v>
      </c>
      <c r="G816" s="224" t="s">
        <v>82</v>
      </c>
      <c r="H816" s="181">
        <f t="shared" si="96"/>
        <v>1</v>
      </c>
      <c r="I816" s="62"/>
      <c r="J816" s="64" t="str">
        <f t="shared" si="97"/>
        <v>--</v>
      </c>
      <c r="K816" s="64">
        <f t="shared" si="98"/>
        <v>2</v>
      </c>
      <c r="L816" s="64">
        <f t="shared" si="99"/>
        <v>1</v>
      </c>
      <c r="M816" s="62"/>
      <c r="N816" s="64">
        <f t="shared" si="100"/>
        <v>20097</v>
      </c>
      <c r="O816" s="64">
        <f t="shared" si="101"/>
        <v>1</v>
      </c>
      <c r="P816" s="64">
        <f t="shared" si="102"/>
        <v>1</v>
      </c>
      <c r="Q816" s="62"/>
      <c r="R816" s="64" t="str">
        <f t="shared" si="103"/>
        <v>--</v>
      </c>
    </row>
    <row r="817" spans="1:18">
      <c r="A817" s="61">
        <v>493</v>
      </c>
      <c r="B817" s="223">
        <v>493057248</v>
      </c>
      <c r="C817" s="224" t="s">
        <v>609</v>
      </c>
      <c r="D817" s="223">
        <v>57</v>
      </c>
      <c r="E817" s="224" t="s">
        <v>14</v>
      </c>
      <c r="F817" s="223">
        <v>248</v>
      </c>
      <c r="G817" s="224" t="s">
        <v>19</v>
      </c>
      <c r="H817" s="181">
        <f t="shared" si="96"/>
        <v>22</v>
      </c>
      <c r="I817" s="62"/>
      <c r="J817" s="64">
        <f t="shared" si="97"/>
        <v>18197</v>
      </c>
      <c r="K817" s="64">
        <f t="shared" si="98"/>
        <v>17</v>
      </c>
      <c r="L817" s="64">
        <f t="shared" si="99"/>
        <v>21</v>
      </c>
      <c r="M817" s="62"/>
      <c r="N817" s="64">
        <f t="shared" si="100"/>
        <v>18790</v>
      </c>
      <c r="O817" s="64">
        <f t="shared" si="101"/>
        <v>16</v>
      </c>
      <c r="P817" s="64">
        <f t="shared" si="102"/>
        <v>18</v>
      </c>
      <c r="Q817" s="62"/>
      <c r="R817" s="64">
        <f t="shared" si="103"/>
        <v>593</v>
      </c>
    </row>
    <row r="818" spans="1:18">
      <c r="A818" s="61">
        <v>493</v>
      </c>
      <c r="B818" s="223">
        <v>493057274</v>
      </c>
      <c r="C818" s="224" t="s">
        <v>609</v>
      </c>
      <c r="D818" s="223">
        <v>57</v>
      </c>
      <c r="E818" s="224" t="s">
        <v>14</v>
      </c>
      <c r="F818" s="223">
        <v>274</v>
      </c>
      <c r="G818" s="224" t="s">
        <v>62</v>
      </c>
      <c r="H818" s="181">
        <f t="shared" si="96"/>
        <v>2</v>
      </c>
      <c r="I818" s="62"/>
      <c r="J818" s="64">
        <f t="shared" si="97"/>
        <v>17469</v>
      </c>
      <c r="K818" s="64">
        <f t="shared" si="98"/>
        <v>1</v>
      </c>
      <c r="L818" s="64">
        <f t="shared" si="99"/>
        <v>3</v>
      </c>
      <c r="M818" s="62"/>
      <c r="N818" s="64">
        <f t="shared" si="100"/>
        <v>19340</v>
      </c>
      <c r="O818" s="64">
        <f t="shared" si="101"/>
        <v>1</v>
      </c>
      <c r="P818" s="64">
        <f t="shared" si="102"/>
        <v>2</v>
      </c>
      <c r="Q818" s="62"/>
      <c r="R818" s="64">
        <f t="shared" si="103"/>
        <v>1871</v>
      </c>
    </row>
    <row r="819" spans="1:18">
      <c r="A819" s="61">
        <v>494</v>
      </c>
      <c r="B819" s="223">
        <v>494093031</v>
      </c>
      <c r="C819" s="224" t="s">
        <v>296</v>
      </c>
      <c r="D819" s="223">
        <v>93</v>
      </c>
      <c r="E819" s="224" t="s">
        <v>15</v>
      </c>
      <c r="F819" s="223">
        <v>31</v>
      </c>
      <c r="G819" s="224" t="s">
        <v>80</v>
      </c>
      <c r="H819" s="181">
        <f t="shared" si="96"/>
        <v>2</v>
      </c>
      <c r="I819" s="62"/>
      <c r="J819" s="64" t="str">
        <f t="shared" si="97"/>
        <v>--</v>
      </c>
      <c r="K819" s="64">
        <f t="shared" si="98"/>
        <v>0</v>
      </c>
      <c r="L819" s="64">
        <f t="shared" si="99"/>
        <v>0</v>
      </c>
      <c r="M819" s="62"/>
      <c r="N819" s="64">
        <f t="shared" si="100"/>
        <v>12042.119718280468</v>
      </c>
      <c r="O819" s="64">
        <f t="shared" si="101"/>
        <v>0</v>
      </c>
      <c r="P819" s="64">
        <f t="shared" si="102"/>
        <v>0</v>
      </c>
      <c r="Q819" s="62"/>
      <c r="R819" s="64" t="str">
        <f t="shared" si="103"/>
        <v>--</v>
      </c>
    </row>
    <row r="820" spans="1:18">
      <c r="A820" s="61">
        <v>494</v>
      </c>
      <c r="B820" s="223">
        <v>494093035</v>
      </c>
      <c r="C820" s="224" t="s">
        <v>296</v>
      </c>
      <c r="D820" s="223">
        <v>93</v>
      </c>
      <c r="E820" s="224" t="s">
        <v>15</v>
      </c>
      <c r="F820" s="223">
        <v>35</v>
      </c>
      <c r="G820" s="224" t="s">
        <v>12</v>
      </c>
      <c r="H820" s="181">
        <f t="shared" si="96"/>
        <v>3</v>
      </c>
      <c r="I820" s="62"/>
      <c r="J820" s="64">
        <f t="shared" si="97"/>
        <v>15108</v>
      </c>
      <c r="K820" s="64">
        <f t="shared" si="98"/>
        <v>1</v>
      </c>
      <c r="L820" s="64">
        <f t="shared" si="99"/>
        <v>4</v>
      </c>
      <c r="M820" s="62"/>
      <c r="N820" s="64">
        <f t="shared" si="100"/>
        <v>17196</v>
      </c>
      <c r="O820" s="64">
        <f t="shared" si="101"/>
        <v>0</v>
      </c>
      <c r="P820" s="64">
        <f t="shared" si="102"/>
        <v>3</v>
      </c>
      <c r="Q820" s="62"/>
      <c r="R820" s="64">
        <f t="shared" si="103"/>
        <v>2088</v>
      </c>
    </row>
    <row r="821" spans="1:18">
      <c r="A821" s="61">
        <v>494</v>
      </c>
      <c r="B821" s="223">
        <v>494093049</v>
      </c>
      <c r="C821" s="224" t="s">
        <v>296</v>
      </c>
      <c r="D821" s="223">
        <v>93</v>
      </c>
      <c r="E821" s="224" t="s">
        <v>15</v>
      </c>
      <c r="F821" s="223">
        <v>49</v>
      </c>
      <c r="G821" s="224" t="s">
        <v>76</v>
      </c>
      <c r="H821" s="181">
        <f t="shared" si="96"/>
        <v>2</v>
      </c>
      <c r="I821" s="62"/>
      <c r="J821" s="64">
        <f t="shared" si="97"/>
        <v>14707</v>
      </c>
      <c r="K821" s="64">
        <f t="shared" si="98"/>
        <v>0</v>
      </c>
      <c r="L821" s="64">
        <f t="shared" si="99"/>
        <v>2</v>
      </c>
      <c r="M821" s="62"/>
      <c r="N821" s="64">
        <f t="shared" si="100"/>
        <v>16521</v>
      </c>
      <c r="O821" s="64">
        <f t="shared" si="101"/>
        <v>0</v>
      </c>
      <c r="P821" s="64">
        <f t="shared" si="102"/>
        <v>2</v>
      </c>
      <c r="Q821" s="62"/>
      <c r="R821" s="64">
        <f t="shared" si="103"/>
        <v>1814</v>
      </c>
    </row>
    <row r="822" spans="1:18">
      <c r="A822" s="61">
        <v>494</v>
      </c>
      <c r="B822" s="223">
        <v>494093056</v>
      </c>
      <c r="C822" s="224" t="s">
        <v>296</v>
      </c>
      <c r="D822" s="223">
        <v>93</v>
      </c>
      <c r="E822" s="224" t="s">
        <v>15</v>
      </c>
      <c r="F822" s="223">
        <v>56</v>
      </c>
      <c r="G822" s="224" t="s">
        <v>139</v>
      </c>
      <c r="H822" s="181">
        <f t="shared" si="96"/>
        <v>1</v>
      </c>
      <c r="I822" s="62"/>
      <c r="J822" s="64">
        <f t="shared" si="97"/>
        <v>13670</v>
      </c>
      <c r="K822" s="64">
        <f t="shared" si="98"/>
        <v>0</v>
      </c>
      <c r="L822" s="64">
        <f t="shared" si="99"/>
        <v>1</v>
      </c>
      <c r="M822" s="62"/>
      <c r="N822" s="64">
        <f t="shared" si="100"/>
        <v>10055</v>
      </c>
      <c r="O822" s="64">
        <f t="shared" si="101"/>
        <v>0</v>
      </c>
      <c r="P822" s="64">
        <f t="shared" si="102"/>
        <v>0</v>
      </c>
      <c r="Q822" s="62"/>
      <c r="R822" s="64">
        <f t="shared" si="103"/>
        <v>-3615</v>
      </c>
    </row>
    <row r="823" spans="1:18">
      <c r="A823" s="61">
        <v>494</v>
      </c>
      <c r="B823" s="223">
        <v>494093057</v>
      </c>
      <c r="C823" s="224" t="s">
        <v>296</v>
      </c>
      <c r="D823" s="223">
        <v>93</v>
      </c>
      <c r="E823" s="224" t="s">
        <v>15</v>
      </c>
      <c r="F823" s="223">
        <v>57</v>
      </c>
      <c r="G823" s="224" t="s">
        <v>14</v>
      </c>
      <c r="H823" s="181">
        <f t="shared" si="96"/>
        <v>82</v>
      </c>
      <c r="I823" s="62"/>
      <c r="J823" s="64">
        <f t="shared" si="97"/>
        <v>14262</v>
      </c>
      <c r="K823" s="64">
        <f t="shared" si="98"/>
        <v>15</v>
      </c>
      <c r="L823" s="64">
        <f t="shared" si="99"/>
        <v>50</v>
      </c>
      <c r="M823" s="62"/>
      <c r="N823" s="64">
        <f t="shared" si="100"/>
        <v>15773</v>
      </c>
      <c r="O823" s="64">
        <f t="shared" si="101"/>
        <v>19</v>
      </c>
      <c r="P823" s="64">
        <f t="shared" si="102"/>
        <v>52</v>
      </c>
      <c r="Q823" s="62"/>
      <c r="R823" s="64">
        <f t="shared" si="103"/>
        <v>1511</v>
      </c>
    </row>
    <row r="824" spans="1:18">
      <c r="A824" s="61">
        <v>494</v>
      </c>
      <c r="B824" s="223">
        <v>494093071</v>
      </c>
      <c r="C824" s="224" t="s">
        <v>296</v>
      </c>
      <c r="D824" s="223">
        <v>93</v>
      </c>
      <c r="E824" s="224" t="s">
        <v>15</v>
      </c>
      <c r="F824" s="223">
        <v>71</v>
      </c>
      <c r="G824" s="224" t="s">
        <v>225</v>
      </c>
      <c r="H824" s="181">
        <f t="shared" si="96"/>
        <v>2</v>
      </c>
      <c r="I824" s="62"/>
      <c r="J824" s="64">
        <f t="shared" si="97"/>
        <v>12377</v>
      </c>
      <c r="K824" s="64">
        <f t="shared" si="98"/>
        <v>2</v>
      </c>
      <c r="L824" s="64">
        <f t="shared" si="99"/>
        <v>0</v>
      </c>
      <c r="M824" s="62"/>
      <c r="N824" s="64">
        <f t="shared" si="100"/>
        <v>12955</v>
      </c>
      <c r="O824" s="64">
        <f t="shared" si="101"/>
        <v>2</v>
      </c>
      <c r="P824" s="64">
        <f t="shared" si="102"/>
        <v>0</v>
      </c>
      <c r="Q824" s="62"/>
      <c r="R824" s="64">
        <f t="shared" si="103"/>
        <v>578</v>
      </c>
    </row>
    <row r="825" spans="1:18">
      <c r="A825" s="61">
        <v>494</v>
      </c>
      <c r="B825" s="223">
        <v>494093093</v>
      </c>
      <c r="C825" s="224" t="s">
        <v>296</v>
      </c>
      <c r="D825" s="223">
        <v>93</v>
      </c>
      <c r="E825" s="224" t="s">
        <v>15</v>
      </c>
      <c r="F825" s="223">
        <v>93</v>
      </c>
      <c r="G825" s="224" t="s">
        <v>15</v>
      </c>
      <c r="H825" s="181">
        <f t="shared" si="96"/>
        <v>278</v>
      </c>
      <c r="I825" s="62"/>
      <c r="J825" s="64">
        <f t="shared" si="97"/>
        <v>14712</v>
      </c>
      <c r="K825" s="64">
        <f t="shared" si="98"/>
        <v>61</v>
      </c>
      <c r="L825" s="64">
        <f t="shared" si="99"/>
        <v>218</v>
      </c>
      <c r="M825" s="62"/>
      <c r="N825" s="64">
        <f t="shared" si="100"/>
        <v>15189</v>
      </c>
      <c r="O825" s="64">
        <f t="shared" si="101"/>
        <v>67</v>
      </c>
      <c r="P825" s="64">
        <f t="shared" si="102"/>
        <v>168</v>
      </c>
      <c r="Q825" s="62"/>
      <c r="R825" s="64">
        <f t="shared" si="103"/>
        <v>477</v>
      </c>
    </row>
    <row r="826" spans="1:18">
      <c r="A826" s="61">
        <v>494</v>
      </c>
      <c r="B826" s="223">
        <v>494093128</v>
      </c>
      <c r="C826" s="224" t="s">
        <v>296</v>
      </c>
      <c r="D826" s="223">
        <v>93</v>
      </c>
      <c r="E826" s="224" t="s">
        <v>15</v>
      </c>
      <c r="F826" s="223">
        <v>128</v>
      </c>
      <c r="G826" s="224" t="s">
        <v>128</v>
      </c>
      <c r="H826" s="181">
        <f t="shared" si="96"/>
        <v>1</v>
      </c>
      <c r="I826" s="62"/>
      <c r="J826" s="64">
        <f t="shared" si="97"/>
        <v>9893</v>
      </c>
      <c r="K826" s="64">
        <f t="shared" si="98"/>
        <v>0</v>
      </c>
      <c r="L826" s="64">
        <f t="shared" si="99"/>
        <v>0</v>
      </c>
      <c r="M826" s="62"/>
      <c r="N826" s="64">
        <f t="shared" si="100"/>
        <v>10432</v>
      </c>
      <c r="O826" s="64">
        <f t="shared" si="101"/>
        <v>0</v>
      </c>
      <c r="P826" s="64">
        <f t="shared" si="102"/>
        <v>0</v>
      </c>
      <c r="Q826" s="62"/>
      <c r="R826" s="64">
        <f t="shared" si="103"/>
        <v>539</v>
      </c>
    </row>
    <row r="827" spans="1:18">
      <c r="A827" s="61">
        <v>494</v>
      </c>
      <c r="B827" s="223">
        <v>494093149</v>
      </c>
      <c r="C827" s="224" t="s">
        <v>296</v>
      </c>
      <c r="D827" s="223">
        <v>93</v>
      </c>
      <c r="E827" s="224" t="s">
        <v>15</v>
      </c>
      <c r="F827" s="223">
        <v>149</v>
      </c>
      <c r="G827" s="224" t="s">
        <v>81</v>
      </c>
      <c r="H827" s="181">
        <f t="shared" si="96"/>
        <v>3</v>
      </c>
      <c r="I827" s="62"/>
      <c r="J827" s="64" t="str">
        <f t="shared" si="97"/>
        <v>--</v>
      </c>
      <c r="K827" s="64">
        <f t="shared" si="98"/>
        <v>0</v>
      </c>
      <c r="L827" s="64">
        <f t="shared" si="99"/>
        <v>2</v>
      </c>
      <c r="M827" s="62"/>
      <c r="N827" s="64">
        <f t="shared" si="100"/>
        <v>17386.039515521137</v>
      </c>
      <c r="O827" s="64">
        <f t="shared" si="101"/>
        <v>0</v>
      </c>
      <c r="P827" s="64">
        <f t="shared" si="102"/>
        <v>0</v>
      </c>
      <c r="Q827" s="62"/>
      <c r="R827" s="64" t="str">
        <f t="shared" si="103"/>
        <v>--</v>
      </c>
    </row>
    <row r="828" spans="1:18">
      <c r="A828" s="61">
        <v>494</v>
      </c>
      <c r="B828" s="223">
        <v>494093163</v>
      </c>
      <c r="C828" s="224" t="s">
        <v>296</v>
      </c>
      <c r="D828" s="223">
        <v>93</v>
      </c>
      <c r="E828" s="224" t="s">
        <v>15</v>
      </c>
      <c r="F828" s="223">
        <v>163</v>
      </c>
      <c r="G828" s="224" t="s">
        <v>17</v>
      </c>
      <c r="H828" s="181">
        <f t="shared" si="96"/>
        <v>18</v>
      </c>
      <c r="I828" s="62"/>
      <c r="J828" s="64">
        <f t="shared" si="97"/>
        <v>14294</v>
      </c>
      <c r="K828" s="64">
        <f t="shared" si="98"/>
        <v>2</v>
      </c>
      <c r="L828" s="64">
        <f t="shared" si="99"/>
        <v>9</v>
      </c>
      <c r="M828" s="62"/>
      <c r="N828" s="64">
        <f t="shared" si="100"/>
        <v>16182</v>
      </c>
      <c r="O828" s="64">
        <f t="shared" si="101"/>
        <v>4</v>
      </c>
      <c r="P828" s="64">
        <f t="shared" si="102"/>
        <v>15</v>
      </c>
      <c r="Q828" s="62"/>
      <c r="R828" s="64">
        <f t="shared" si="103"/>
        <v>1888</v>
      </c>
    </row>
    <row r="829" spans="1:18">
      <c r="A829" s="61">
        <v>494</v>
      </c>
      <c r="B829" s="223">
        <v>494093165</v>
      </c>
      <c r="C829" s="224" t="s">
        <v>296</v>
      </c>
      <c r="D829" s="223">
        <v>93</v>
      </c>
      <c r="E829" s="224" t="s">
        <v>15</v>
      </c>
      <c r="F829" s="223">
        <v>165</v>
      </c>
      <c r="G829" s="224" t="s">
        <v>18</v>
      </c>
      <c r="H829" s="181">
        <f t="shared" si="96"/>
        <v>43</v>
      </c>
      <c r="I829" s="62"/>
      <c r="J829" s="64">
        <f t="shared" si="97"/>
        <v>14335</v>
      </c>
      <c r="K829" s="64">
        <f t="shared" si="98"/>
        <v>8</v>
      </c>
      <c r="L829" s="64">
        <f t="shared" si="99"/>
        <v>40</v>
      </c>
      <c r="M829" s="62"/>
      <c r="N829" s="64">
        <f t="shared" si="100"/>
        <v>14857</v>
      </c>
      <c r="O829" s="64">
        <f t="shared" si="101"/>
        <v>6</v>
      </c>
      <c r="P829" s="64">
        <f t="shared" si="102"/>
        <v>31</v>
      </c>
      <c r="Q829" s="62"/>
      <c r="R829" s="64">
        <f t="shared" si="103"/>
        <v>522</v>
      </c>
    </row>
    <row r="830" spans="1:18">
      <c r="A830" s="61">
        <v>494</v>
      </c>
      <c r="B830" s="223">
        <v>494093176</v>
      </c>
      <c r="C830" s="224" t="s">
        <v>296</v>
      </c>
      <c r="D830" s="223">
        <v>93</v>
      </c>
      <c r="E830" s="224" t="s">
        <v>15</v>
      </c>
      <c r="F830" s="223">
        <v>176</v>
      </c>
      <c r="G830" s="224" t="s">
        <v>82</v>
      </c>
      <c r="H830" s="181">
        <f t="shared" si="96"/>
        <v>13</v>
      </c>
      <c r="I830" s="62"/>
      <c r="J830" s="64">
        <f t="shared" si="97"/>
        <v>15555</v>
      </c>
      <c r="K830" s="64">
        <f t="shared" si="98"/>
        <v>3</v>
      </c>
      <c r="L830" s="64">
        <f t="shared" si="99"/>
        <v>8</v>
      </c>
      <c r="M830" s="62"/>
      <c r="N830" s="64">
        <f t="shared" si="100"/>
        <v>16605</v>
      </c>
      <c r="O830" s="64">
        <f t="shared" si="101"/>
        <v>2</v>
      </c>
      <c r="P830" s="64">
        <f t="shared" si="102"/>
        <v>9</v>
      </c>
      <c r="Q830" s="62"/>
      <c r="R830" s="64">
        <f t="shared" si="103"/>
        <v>1050</v>
      </c>
    </row>
    <row r="831" spans="1:18">
      <c r="A831" s="61">
        <v>494</v>
      </c>
      <c r="B831" s="223">
        <v>494093178</v>
      </c>
      <c r="C831" s="224" t="s">
        <v>296</v>
      </c>
      <c r="D831" s="223">
        <v>93</v>
      </c>
      <c r="E831" s="224" t="s">
        <v>15</v>
      </c>
      <c r="F831" s="223">
        <v>178</v>
      </c>
      <c r="G831" s="224" t="s">
        <v>226</v>
      </c>
      <c r="H831" s="181">
        <f t="shared" si="96"/>
        <v>2</v>
      </c>
      <c r="I831" s="62"/>
      <c r="J831" s="64">
        <f t="shared" si="97"/>
        <v>9711</v>
      </c>
      <c r="K831" s="64">
        <f t="shared" si="98"/>
        <v>0</v>
      </c>
      <c r="L831" s="64">
        <f t="shared" si="99"/>
        <v>0</v>
      </c>
      <c r="M831" s="62"/>
      <c r="N831" s="64">
        <f t="shared" si="100"/>
        <v>10244</v>
      </c>
      <c r="O831" s="64">
        <f t="shared" si="101"/>
        <v>0</v>
      </c>
      <c r="P831" s="64">
        <f t="shared" si="102"/>
        <v>0</v>
      </c>
      <c r="Q831" s="62"/>
      <c r="R831" s="64">
        <f t="shared" si="103"/>
        <v>533</v>
      </c>
    </row>
    <row r="832" spans="1:18">
      <c r="A832" s="61">
        <v>494</v>
      </c>
      <c r="B832" s="223">
        <v>494093181</v>
      </c>
      <c r="C832" s="224" t="s">
        <v>296</v>
      </c>
      <c r="D832" s="223">
        <v>93</v>
      </c>
      <c r="E832" s="224" t="s">
        <v>15</v>
      </c>
      <c r="F832" s="223">
        <v>181</v>
      </c>
      <c r="G832" s="224" t="s">
        <v>83</v>
      </c>
      <c r="H832" s="181">
        <f t="shared" si="96"/>
        <v>5</v>
      </c>
      <c r="I832" s="62"/>
      <c r="J832" s="64">
        <f t="shared" si="97"/>
        <v>14920</v>
      </c>
      <c r="K832" s="64">
        <f t="shared" si="98"/>
        <v>0</v>
      </c>
      <c r="L832" s="64">
        <f t="shared" si="99"/>
        <v>6</v>
      </c>
      <c r="M832" s="62"/>
      <c r="N832" s="64">
        <f t="shared" si="100"/>
        <v>17087</v>
      </c>
      <c r="O832" s="64">
        <f t="shared" si="101"/>
        <v>0</v>
      </c>
      <c r="P832" s="64">
        <f t="shared" si="102"/>
        <v>7</v>
      </c>
      <c r="Q832" s="62"/>
      <c r="R832" s="64">
        <f t="shared" si="103"/>
        <v>2167</v>
      </c>
    </row>
    <row r="833" spans="1:18">
      <c r="A833" s="61">
        <v>494</v>
      </c>
      <c r="B833" s="223">
        <v>494093229</v>
      </c>
      <c r="C833" s="224" t="s">
        <v>296</v>
      </c>
      <c r="D833" s="223">
        <v>93</v>
      </c>
      <c r="E833" s="224" t="s">
        <v>15</v>
      </c>
      <c r="F833" s="223">
        <v>229</v>
      </c>
      <c r="G833" s="224" t="s">
        <v>101</v>
      </c>
      <c r="H833" s="181">
        <f t="shared" si="96"/>
        <v>7</v>
      </c>
      <c r="I833" s="62"/>
      <c r="J833" s="64">
        <f t="shared" si="97"/>
        <v>15667</v>
      </c>
      <c r="K833" s="64">
        <f t="shared" si="98"/>
        <v>3</v>
      </c>
      <c r="L833" s="64">
        <f t="shared" si="99"/>
        <v>4</v>
      </c>
      <c r="M833" s="62"/>
      <c r="N833" s="64">
        <f t="shared" si="100"/>
        <v>18290</v>
      </c>
      <c r="O833" s="64">
        <f t="shared" si="101"/>
        <v>2</v>
      </c>
      <c r="P833" s="64">
        <f t="shared" si="102"/>
        <v>4</v>
      </c>
      <c r="Q833" s="62"/>
      <c r="R833" s="64">
        <f t="shared" si="103"/>
        <v>2623</v>
      </c>
    </row>
    <row r="834" spans="1:18">
      <c r="A834" s="61">
        <v>494</v>
      </c>
      <c r="B834" s="223">
        <v>494093248</v>
      </c>
      <c r="C834" s="224" t="s">
        <v>296</v>
      </c>
      <c r="D834" s="223">
        <v>93</v>
      </c>
      <c r="E834" s="224" t="s">
        <v>15</v>
      </c>
      <c r="F834" s="223">
        <v>248</v>
      </c>
      <c r="G834" s="224" t="s">
        <v>19</v>
      </c>
      <c r="H834" s="181">
        <f t="shared" si="96"/>
        <v>297</v>
      </c>
      <c r="I834" s="62"/>
      <c r="J834" s="64">
        <f t="shared" si="97"/>
        <v>14545</v>
      </c>
      <c r="K834" s="64">
        <f t="shared" si="98"/>
        <v>40</v>
      </c>
      <c r="L834" s="64">
        <f t="shared" si="99"/>
        <v>194</v>
      </c>
      <c r="M834" s="62"/>
      <c r="N834" s="64">
        <f t="shared" si="100"/>
        <v>15431</v>
      </c>
      <c r="O834" s="64">
        <f t="shared" si="101"/>
        <v>58</v>
      </c>
      <c r="P834" s="64">
        <f t="shared" si="102"/>
        <v>188</v>
      </c>
      <c r="Q834" s="62"/>
      <c r="R834" s="64">
        <f t="shared" si="103"/>
        <v>886</v>
      </c>
    </row>
    <row r="835" spans="1:18">
      <c r="A835" s="61">
        <v>494</v>
      </c>
      <c r="B835" s="223">
        <v>494093262</v>
      </c>
      <c r="C835" s="224" t="s">
        <v>296</v>
      </c>
      <c r="D835" s="223">
        <v>93</v>
      </c>
      <c r="E835" s="224" t="s">
        <v>15</v>
      </c>
      <c r="F835" s="223">
        <v>262</v>
      </c>
      <c r="G835" s="224" t="s">
        <v>20</v>
      </c>
      <c r="H835" s="181">
        <f t="shared" si="96"/>
        <v>12</v>
      </c>
      <c r="I835" s="62"/>
      <c r="J835" s="64">
        <f t="shared" si="97"/>
        <v>13144</v>
      </c>
      <c r="K835" s="64">
        <f t="shared" si="98"/>
        <v>1</v>
      </c>
      <c r="L835" s="64">
        <f t="shared" si="99"/>
        <v>8</v>
      </c>
      <c r="M835" s="62"/>
      <c r="N835" s="64">
        <f t="shared" si="100"/>
        <v>14591</v>
      </c>
      <c r="O835" s="64">
        <f t="shared" si="101"/>
        <v>1</v>
      </c>
      <c r="P835" s="64">
        <f t="shared" si="102"/>
        <v>9</v>
      </c>
      <c r="Q835" s="62"/>
      <c r="R835" s="64">
        <f t="shared" si="103"/>
        <v>1447</v>
      </c>
    </row>
    <row r="836" spans="1:18">
      <c r="A836" s="61">
        <v>494</v>
      </c>
      <c r="B836" s="223">
        <v>494093284</v>
      </c>
      <c r="C836" s="224" t="s">
        <v>296</v>
      </c>
      <c r="D836" s="223">
        <v>93</v>
      </c>
      <c r="E836" s="224" t="s">
        <v>15</v>
      </c>
      <c r="F836" s="223">
        <v>284</v>
      </c>
      <c r="G836" s="224" t="s">
        <v>146</v>
      </c>
      <c r="H836" s="181">
        <f t="shared" si="96"/>
        <v>3</v>
      </c>
      <c r="I836" s="62"/>
      <c r="J836" s="64">
        <f t="shared" si="97"/>
        <v>14186</v>
      </c>
      <c r="K836" s="64">
        <f t="shared" si="98"/>
        <v>0</v>
      </c>
      <c r="L836" s="64">
        <f t="shared" si="99"/>
        <v>1</v>
      </c>
      <c r="M836" s="62"/>
      <c r="N836" s="64">
        <f t="shared" si="100"/>
        <v>11312</v>
      </c>
      <c r="O836" s="64">
        <f t="shared" si="101"/>
        <v>1</v>
      </c>
      <c r="P836" s="64">
        <f t="shared" si="102"/>
        <v>0</v>
      </c>
      <c r="Q836" s="62"/>
      <c r="R836" s="64">
        <f t="shared" si="103"/>
        <v>-2874</v>
      </c>
    </row>
    <row r="837" spans="1:18">
      <c r="A837" s="61">
        <v>494</v>
      </c>
      <c r="B837" s="223">
        <v>494093291</v>
      </c>
      <c r="C837" s="224" t="s">
        <v>296</v>
      </c>
      <c r="D837" s="223">
        <v>93</v>
      </c>
      <c r="E837" s="224" t="s">
        <v>15</v>
      </c>
      <c r="F837" s="223">
        <v>291</v>
      </c>
      <c r="G837" s="224" t="s">
        <v>103</v>
      </c>
      <c r="H837" s="181">
        <f t="shared" si="96"/>
        <v>2</v>
      </c>
      <c r="I837" s="62"/>
      <c r="J837" s="64">
        <f t="shared" si="97"/>
        <v>13747</v>
      </c>
      <c r="K837" s="64">
        <f t="shared" si="98"/>
        <v>0</v>
      </c>
      <c r="L837" s="64">
        <f t="shared" si="99"/>
        <v>2</v>
      </c>
      <c r="M837" s="62"/>
      <c r="N837" s="64">
        <f t="shared" si="100"/>
        <v>15581</v>
      </c>
      <c r="O837" s="64">
        <f t="shared" si="101"/>
        <v>0</v>
      </c>
      <c r="P837" s="64">
        <f t="shared" si="102"/>
        <v>2</v>
      </c>
      <c r="Q837" s="62"/>
      <c r="R837" s="64">
        <f t="shared" si="103"/>
        <v>1834</v>
      </c>
    </row>
    <row r="838" spans="1:18">
      <c r="A838" s="61">
        <v>494</v>
      </c>
      <c r="B838" s="223">
        <v>494093293</v>
      </c>
      <c r="C838" s="224" t="s">
        <v>296</v>
      </c>
      <c r="D838" s="223">
        <v>93</v>
      </c>
      <c r="E838" s="224" t="s">
        <v>15</v>
      </c>
      <c r="F838" s="223">
        <v>293</v>
      </c>
      <c r="G838" s="224" t="s">
        <v>177</v>
      </c>
      <c r="H838" s="181">
        <f t="shared" si="96"/>
        <v>1</v>
      </c>
      <c r="I838" s="62"/>
      <c r="J838" s="64">
        <f t="shared" si="97"/>
        <v>16262</v>
      </c>
      <c r="K838" s="64">
        <f t="shared" si="98"/>
        <v>0</v>
      </c>
      <c r="L838" s="64">
        <f t="shared" si="99"/>
        <v>3</v>
      </c>
      <c r="M838" s="62"/>
      <c r="N838" s="64">
        <f t="shared" si="100"/>
        <v>17252</v>
      </c>
      <c r="O838" s="64">
        <f t="shared" si="101"/>
        <v>0</v>
      </c>
      <c r="P838" s="64">
        <f t="shared" si="102"/>
        <v>2</v>
      </c>
      <c r="Q838" s="62"/>
      <c r="R838" s="64">
        <f t="shared" si="103"/>
        <v>990</v>
      </c>
    </row>
    <row r="839" spans="1:18">
      <c r="A839" s="61">
        <v>494</v>
      </c>
      <c r="B839" s="223">
        <v>494093346</v>
      </c>
      <c r="C839" s="224" t="s">
        <v>296</v>
      </c>
      <c r="D839" s="223">
        <v>93</v>
      </c>
      <c r="E839" s="224" t="s">
        <v>15</v>
      </c>
      <c r="F839" s="223">
        <v>346</v>
      </c>
      <c r="G839" s="224" t="s">
        <v>22</v>
      </c>
      <c r="H839" s="181">
        <f t="shared" si="96"/>
        <v>1</v>
      </c>
      <c r="I839" s="62"/>
      <c r="J839" s="64">
        <f t="shared" si="97"/>
        <v>14158</v>
      </c>
      <c r="K839" s="64">
        <f t="shared" si="98"/>
        <v>0</v>
      </c>
      <c r="L839" s="64">
        <f t="shared" si="99"/>
        <v>2</v>
      </c>
      <c r="M839" s="62"/>
      <c r="N839" s="64">
        <f t="shared" si="100"/>
        <v>15559</v>
      </c>
      <c r="O839" s="64">
        <f t="shared" si="101"/>
        <v>0</v>
      </c>
      <c r="P839" s="64">
        <f t="shared" si="102"/>
        <v>1</v>
      </c>
      <c r="Q839" s="62"/>
      <c r="R839" s="64">
        <f t="shared" si="103"/>
        <v>1401</v>
      </c>
    </row>
    <row r="840" spans="1:18">
      <c r="A840" s="61">
        <v>494</v>
      </c>
      <c r="B840" s="223">
        <v>494093347</v>
      </c>
      <c r="C840" s="224" t="s">
        <v>296</v>
      </c>
      <c r="D840" s="223">
        <v>93</v>
      </c>
      <c r="E840" s="224" t="s">
        <v>15</v>
      </c>
      <c r="F840" s="223">
        <v>347</v>
      </c>
      <c r="G840" s="224" t="s">
        <v>86</v>
      </c>
      <c r="H840" s="181">
        <f t="shared" si="96"/>
        <v>2</v>
      </c>
      <c r="I840" s="62"/>
      <c r="J840" s="64">
        <f t="shared" si="97"/>
        <v>10928</v>
      </c>
      <c r="K840" s="64">
        <f t="shared" si="98"/>
        <v>1</v>
      </c>
      <c r="L840" s="64">
        <f t="shared" si="99"/>
        <v>0</v>
      </c>
      <c r="M840" s="62"/>
      <c r="N840" s="64">
        <f t="shared" si="100"/>
        <v>17067</v>
      </c>
      <c r="O840" s="64">
        <f t="shared" si="101"/>
        <v>1</v>
      </c>
      <c r="P840" s="64">
        <f t="shared" si="102"/>
        <v>2</v>
      </c>
      <c r="Q840" s="62"/>
      <c r="R840" s="64">
        <f t="shared" si="103"/>
        <v>6139</v>
      </c>
    </row>
    <row r="841" spans="1:18">
      <c r="A841" s="61">
        <v>496</v>
      </c>
      <c r="B841" s="223">
        <v>496201003</v>
      </c>
      <c r="C841" s="224" t="s">
        <v>297</v>
      </c>
      <c r="D841" s="223">
        <v>201</v>
      </c>
      <c r="E841" s="224" t="s">
        <v>10</v>
      </c>
      <c r="F841" s="223">
        <v>3</v>
      </c>
      <c r="G841" s="224" t="s">
        <v>514</v>
      </c>
      <c r="H841" s="181">
        <f t="shared" si="96"/>
        <v>1</v>
      </c>
      <c r="I841" s="62"/>
      <c r="J841" s="64">
        <f t="shared" si="97"/>
        <v>15484</v>
      </c>
      <c r="K841" s="64">
        <f t="shared" si="98"/>
        <v>0</v>
      </c>
      <c r="L841" s="64">
        <f t="shared" si="99"/>
        <v>1</v>
      </c>
      <c r="M841" s="62"/>
      <c r="N841" s="64">
        <f t="shared" si="100"/>
        <v>12089.715302013421</v>
      </c>
      <c r="O841" s="64">
        <f t="shared" si="101"/>
        <v>0</v>
      </c>
      <c r="P841" s="64">
        <f t="shared" si="102"/>
        <v>0</v>
      </c>
      <c r="Q841" s="62"/>
      <c r="R841" s="64">
        <f t="shared" si="103"/>
        <v>-3394.284697986579</v>
      </c>
    </row>
    <row r="842" spans="1:18">
      <c r="A842" s="61">
        <v>496</v>
      </c>
      <c r="B842" s="223">
        <v>496201072</v>
      </c>
      <c r="C842" s="224" t="s">
        <v>297</v>
      </c>
      <c r="D842" s="223">
        <v>201</v>
      </c>
      <c r="E842" s="224" t="s">
        <v>10</v>
      </c>
      <c r="F842" s="223">
        <v>72</v>
      </c>
      <c r="G842" s="224" t="s">
        <v>289</v>
      </c>
      <c r="H842" s="181">
        <f t="shared" ref="H842:H905" si="104">IFERROR(VLOOKUP(B842,rates23,7,FALSE),"--")</f>
        <v>4</v>
      </c>
      <c r="I842" s="62"/>
      <c r="J842" s="64">
        <f t="shared" ref="J842:J905" si="105">IFERROR(VLOOKUP($B842,rates22,9,FALSE),"--")</f>
        <v>12792</v>
      </c>
      <c r="K842" s="64">
        <f t="shared" ref="K842:K905" si="106">(IFERROR(VLOOKUP($B842,found22,12,FALSE),0)+
(IFERROR(VLOOKUP($B842,found22,13,FALSE),0)+
+(IFERROR(VLOOKUP($B842,found22,14,FALSE),0))))</f>
        <v>0</v>
      </c>
      <c r="L842" s="64">
        <f t="shared" ref="L842:L905" si="107">(IFERROR(VLOOKUP($B842,found22,15,FALSE),0))</f>
        <v>3</v>
      </c>
      <c r="M842" s="62"/>
      <c r="N842" s="64">
        <f t="shared" ref="N842:N905" si="108">IFERROR(VLOOKUP($B842,rates23,8,FALSE),"--")</f>
        <v>13080</v>
      </c>
      <c r="O842" s="64">
        <f t="shared" ref="O842:O905" si="109">(IFERROR(VLOOKUP($B842,found23,12,FALSE),0)+
+(IFERROR(VLOOKUP($B842,found23,13,FALSE),0)
+(IFERROR(VLOOKUP($B842,found23,14,FALSE),0))))</f>
        <v>0</v>
      </c>
      <c r="P842" s="64">
        <f t="shared" ref="P842:P905" si="110">(IFERROR(VLOOKUP($B842,found23,15,FALSE),0))</f>
        <v>2</v>
      </c>
      <c r="Q842" s="62"/>
      <c r="R842" s="64">
        <f t="shared" si="103"/>
        <v>288</v>
      </c>
    </row>
    <row r="843" spans="1:18">
      <c r="A843" s="61">
        <v>496</v>
      </c>
      <c r="B843" s="223">
        <v>496201095</v>
      </c>
      <c r="C843" s="224" t="s">
        <v>297</v>
      </c>
      <c r="D843" s="223">
        <v>201</v>
      </c>
      <c r="E843" s="224" t="s">
        <v>10</v>
      </c>
      <c r="F843" s="223">
        <v>95</v>
      </c>
      <c r="G843" s="224" t="s">
        <v>288</v>
      </c>
      <c r="H843" s="181">
        <f t="shared" si="104"/>
        <v>6</v>
      </c>
      <c r="I843" s="62"/>
      <c r="J843" s="64">
        <f t="shared" si="105"/>
        <v>15442</v>
      </c>
      <c r="K843" s="64">
        <f t="shared" si="106"/>
        <v>0</v>
      </c>
      <c r="L843" s="64">
        <f t="shared" si="107"/>
        <v>4</v>
      </c>
      <c r="M843" s="62"/>
      <c r="N843" s="64">
        <f t="shared" si="108"/>
        <v>15831</v>
      </c>
      <c r="O843" s="64">
        <f t="shared" si="109"/>
        <v>0</v>
      </c>
      <c r="P843" s="64">
        <f t="shared" si="110"/>
        <v>5</v>
      </c>
      <c r="Q843" s="62"/>
      <c r="R843" s="64">
        <f t="shared" ref="R843:R906" si="111">IFERROR(N843-J843,"--")</f>
        <v>389</v>
      </c>
    </row>
    <row r="844" spans="1:18">
      <c r="A844" s="61">
        <v>496</v>
      </c>
      <c r="B844" s="223">
        <v>496201201</v>
      </c>
      <c r="C844" s="224" t="s">
        <v>297</v>
      </c>
      <c r="D844" s="223">
        <v>201</v>
      </c>
      <c r="E844" s="224" t="s">
        <v>10</v>
      </c>
      <c r="F844" s="223">
        <v>201</v>
      </c>
      <c r="G844" s="224" t="s">
        <v>10</v>
      </c>
      <c r="H844" s="181">
        <f t="shared" si="104"/>
        <v>488</v>
      </c>
      <c r="I844" s="62"/>
      <c r="J844" s="64">
        <f t="shared" si="105"/>
        <v>13438</v>
      </c>
      <c r="K844" s="64">
        <f t="shared" si="106"/>
        <v>45</v>
      </c>
      <c r="L844" s="64">
        <f t="shared" si="107"/>
        <v>318</v>
      </c>
      <c r="M844" s="62"/>
      <c r="N844" s="64">
        <f t="shared" si="108"/>
        <v>15506</v>
      </c>
      <c r="O844" s="64">
        <f t="shared" si="109"/>
        <v>49</v>
      </c>
      <c r="P844" s="64">
        <f t="shared" si="110"/>
        <v>372</v>
      </c>
      <c r="Q844" s="62"/>
      <c r="R844" s="64">
        <f t="shared" si="111"/>
        <v>2068</v>
      </c>
    </row>
    <row r="845" spans="1:18">
      <c r="A845" s="61">
        <v>496</v>
      </c>
      <c r="B845" s="223">
        <v>496201331</v>
      </c>
      <c r="C845" s="224" t="s">
        <v>297</v>
      </c>
      <c r="D845" s="223">
        <v>201</v>
      </c>
      <c r="E845" s="224" t="s">
        <v>10</v>
      </c>
      <c r="F845" s="223">
        <v>331</v>
      </c>
      <c r="G845" s="224" t="s">
        <v>292</v>
      </c>
      <c r="H845" s="181">
        <f t="shared" si="104"/>
        <v>1</v>
      </c>
      <c r="I845" s="62"/>
      <c r="J845" s="64">
        <f t="shared" si="105"/>
        <v>11550.421658735553</v>
      </c>
      <c r="K845" s="64">
        <f t="shared" si="106"/>
        <v>0</v>
      </c>
      <c r="L845" s="64">
        <f t="shared" si="107"/>
        <v>0</v>
      </c>
      <c r="M845" s="62"/>
      <c r="N845" s="64">
        <f t="shared" si="108"/>
        <v>12569.268859364875</v>
      </c>
      <c r="O845" s="64">
        <f t="shared" si="109"/>
        <v>0</v>
      </c>
      <c r="P845" s="64">
        <f t="shared" si="110"/>
        <v>0</v>
      </c>
      <c r="Q845" s="62"/>
      <c r="R845" s="64">
        <f t="shared" si="111"/>
        <v>1018.8472006293214</v>
      </c>
    </row>
    <row r="846" spans="1:18">
      <c r="A846" s="61">
        <v>497</v>
      </c>
      <c r="B846" s="223">
        <v>497117005</v>
      </c>
      <c r="C846" s="224" t="s">
        <v>299</v>
      </c>
      <c r="D846" s="223">
        <v>117</v>
      </c>
      <c r="E846" s="224" t="s">
        <v>36</v>
      </c>
      <c r="F846" s="223">
        <v>5</v>
      </c>
      <c r="G846" s="224" t="s">
        <v>153</v>
      </c>
      <c r="H846" s="181">
        <f t="shared" si="104"/>
        <v>7</v>
      </c>
      <c r="I846" s="62"/>
      <c r="J846" s="64">
        <f t="shared" si="105"/>
        <v>10228</v>
      </c>
      <c r="K846" s="64">
        <f t="shared" si="106"/>
        <v>1</v>
      </c>
      <c r="L846" s="64">
        <f t="shared" si="107"/>
        <v>1</v>
      </c>
      <c r="M846" s="62"/>
      <c r="N846" s="64">
        <f t="shared" si="108"/>
        <v>12019</v>
      </c>
      <c r="O846" s="64">
        <f t="shared" si="109"/>
        <v>0</v>
      </c>
      <c r="P846" s="64">
        <f t="shared" si="110"/>
        <v>3</v>
      </c>
      <c r="Q846" s="62"/>
      <c r="R846" s="64">
        <f t="shared" si="111"/>
        <v>1791</v>
      </c>
    </row>
    <row r="847" spans="1:18">
      <c r="A847" s="61">
        <v>497</v>
      </c>
      <c r="B847" s="223">
        <v>497117008</v>
      </c>
      <c r="C847" s="224" t="s">
        <v>299</v>
      </c>
      <c r="D847" s="223">
        <v>117</v>
      </c>
      <c r="E847" s="224" t="s">
        <v>36</v>
      </c>
      <c r="F847" s="223">
        <v>8</v>
      </c>
      <c r="G847" s="224" t="s">
        <v>192</v>
      </c>
      <c r="H847" s="181">
        <f t="shared" si="104"/>
        <v>77</v>
      </c>
      <c r="I847" s="62"/>
      <c r="J847" s="64">
        <f t="shared" si="105"/>
        <v>10568</v>
      </c>
      <c r="K847" s="64">
        <f t="shared" si="106"/>
        <v>3</v>
      </c>
      <c r="L847" s="64">
        <f t="shared" si="107"/>
        <v>14</v>
      </c>
      <c r="M847" s="62"/>
      <c r="N847" s="64">
        <f t="shared" si="108"/>
        <v>10930</v>
      </c>
      <c r="O847" s="64">
        <f t="shared" si="109"/>
        <v>2</v>
      </c>
      <c r="P847" s="64">
        <f t="shared" si="110"/>
        <v>12</v>
      </c>
      <c r="Q847" s="62"/>
      <c r="R847" s="64">
        <f t="shared" si="111"/>
        <v>362</v>
      </c>
    </row>
    <row r="848" spans="1:18">
      <c r="A848" s="61">
        <v>497</v>
      </c>
      <c r="B848" s="223">
        <v>497117024</v>
      </c>
      <c r="C848" s="224" t="s">
        <v>299</v>
      </c>
      <c r="D848" s="223">
        <v>117</v>
      </c>
      <c r="E848" s="224" t="s">
        <v>36</v>
      </c>
      <c r="F848" s="223">
        <v>24</v>
      </c>
      <c r="G848" s="224" t="s">
        <v>34</v>
      </c>
      <c r="H848" s="181">
        <f t="shared" si="104"/>
        <v>23</v>
      </c>
      <c r="I848" s="62"/>
      <c r="J848" s="64">
        <f t="shared" si="105"/>
        <v>10973</v>
      </c>
      <c r="K848" s="64">
        <f t="shared" si="106"/>
        <v>1</v>
      </c>
      <c r="L848" s="64">
        <f t="shared" si="107"/>
        <v>6</v>
      </c>
      <c r="M848" s="62"/>
      <c r="N848" s="64">
        <f t="shared" si="108"/>
        <v>11636</v>
      </c>
      <c r="O848" s="64">
        <f t="shared" si="109"/>
        <v>2</v>
      </c>
      <c r="P848" s="64">
        <f t="shared" si="110"/>
        <v>5</v>
      </c>
      <c r="Q848" s="62"/>
      <c r="R848" s="64">
        <f t="shared" si="111"/>
        <v>663</v>
      </c>
    </row>
    <row r="849" spans="1:18">
      <c r="A849" s="61">
        <v>497</v>
      </c>
      <c r="B849" s="223">
        <v>497117061</v>
      </c>
      <c r="C849" s="224" t="s">
        <v>299</v>
      </c>
      <c r="D849" s="223">
        <v>117</v>
      </c>
      <c r="E849" s="224" t="s">
        <v>36</v>
      </c>
      <c r="F849" s="223">
        <v>61</v>
      </c>
      <c r="G849" s="224" t="s">
        <v>154</v>
      </c>
      <c r="H849" s="181">
        <f t="shared" si="104"/>
        <v>22</v>
      </c>
      <c r="I849" s="62"/>
      <c r="J849" s="64">
        <f t="shared" si="105"/>
        <v>12009</v>
      </c>
      <c r="K849" s="64">
        <f t="shared" si="106"/>
        <v>0</v>
      </c>
      <c r="L849" s="64">
        <f t="shared" si="107"/>
        <v>8</v>
      </c>
      <c r="M849" s="62"/>
      <c r="N849" s="64">
        <f t="shared" si="108"/>
        <v>12979</v>
      </c>
      <c r="O849" s="64">
        <f t="shared" si="109"/>
        <v>0</v>
      </c>
      <c r="P849" s="64">
        <f t="shared" si="110"/>
        <v>9</v>
      </c>
      <c r="Q849" s="62"/>
      <c r="R849" s="64">
        <f t="shared" si="111"/>
        <v>970</v>
      </c>
    </row>
    <row r="850" spans="1:18">
      <c r="A850" s="61">
        <v>497</v>
      </c>
      <c r="B850" s="223">
        <v>497117074</v>
      </c>
      <c r="C850" s="224" t="s">
        <v>299</v>
      </c>
      <c r="D850" s="223">
        <v>117</v>
      </c>
      <c r="E850" s="224" t="s">
        <v>36</v>
      </c>
      <c r="F850" s="223">
        <v>74</v>
      </c>
      <c r="G850" s="224" t="s">
        <v>301</v>
      </c>
      <c r="H850" s="181">
        <f t="shared" si="104"/>
        <v>7</v>
      </c>
      <c r="I850" s="62"/>
      <c r="J850" s="64">
        <f t="shared" si="105"/>
        <v>10084</v>
      </c>
      <c r="K850" s="64">
        <f t="shared" si="106"/>
        <v>0</v>
      </c>
      <c r="L850" s="64">
        <f t="shared" si="107"/>
        <v>1</v>
      </c>
      <c r="M850" s="62"/>
      <c r="N850" s="64">
        <f t="shared" si="108"/>
        <v>11285</v>
      </c>
      <c r="O850" s="64">
        <f t="shared" si="109"/>
        <v>0</v>
      </c>
      <c r="P850" s="64">
        <f t="shared" si="110"/>
        <v>2</v>
      </c>
      <c r="Q850" s="62"/>
      <c r="R850" s="64">
        <f t="shared" si="111"/>
        <v>1201</v>
      </c>
    </row>
    <row r="851" spans="1:18">
      <c r="A851" s="61">
        <v>497</v>
      </c>
      <c r="B851" s="223">
        <v>497117086</v>
      </c>
      <c r="C851" s="224" t="s">
        <v>299</v>
      </c>
      <c r="D851" s="223">
        <v>117</v>
      </c>
      <c r="E851" s="224" t="s">
        <v>36</v>
      </c>
      <c r="F851" s="223">
        <v>86</v>
      </c>
      <c r="G851" s="224" t="s">
        <v>191</v>
      </c>
      <c r="H851" s="181">
        <f t="shared" si="104"/>
        <v>25</v>
      </c>
      <c r="I851" s="62"/>
      <c r="J851" s="64">
        <f t="shared" si="105"/>
        <v>10897</v>
      </c>
      <c r="K851" s="64">
        <f t="shared" si="106"/>
        <v>2</v>
      </c>
      <c r="L851" s="64">
        <f t="shared" si="107"/>
        <v>5</v>
      </c>
      <c r="M851" s="62"/>
      <c r="N851" s="64">
        <f t="shared" si="108"/>
        <v>11583</v>
      </c>
      <c r="O851" s="64">
        <f t="shared" si="109"/>
        <v>1</v>
      </c>
      <c r="P851" s="64">
        <f t="shared" si="110"/>
        <v>6</v>
      </c>
      <c r="Q851" s="62"/>
      <c r="R851" s="64">
        <f t="shared" si="111"/>
        <v>686</v>
      </c>
    </row>
    <row r="852" spans="1:18">
      <c r="A852" s="61">
        <v>497</v>
      </c>
      <c r="B852" s="223">
        <v>497117087</v>
      </c>
      <c r="C852" s="224" t="s">
        <v>299</v>
      </c>
      <c r="D852" s="223">
        <v>117</v>
      </c>
      <c r="E852" s="224" t="s">
        <v>36</v>
      </c>
      <c r="F852" s="223">
        <v>87</v>
      </c>
      <c r="G852" s="224" t="s">
        <v>155</v>
      </c>
      <c r="H852" s="181">
        <f t="shared" si="104"/>
        <v>4</v>
      </c>
      <c r="I852" s="62"/>
      <c r="J852" s="64">
        <f t="shared" si="105"/>
        <v>9518</v>
      </c>
      <c r="K852" s="64">
        <f t="shared" si="106"/>
        <v>0</v>
      </c>
      <c r="L852" s="64">
        <f t="shared" si="107"/>
        <v>0</v>
      </c>
      <c r="M852" s="62"/>
      <c r="N852" s="64">
        <f t="shared" si="108"/>
        <v>10115</v>
      </c>
      <c r="O852" s="64">
        <f t="shared" si="109"/>
        <v>0</v>
      </c>
      <c r="P852" s="64">
        <f t="shared" si="110"/>
        <v>0</v>
      </c>
      <c r="Q852" s="62"/>
      <c r="R852" s="64">
        <f t="shared" si="111"/>
        <v>597</v>
      </c>
    </row>
    <row r="853" spans="1:18">
      <c r="A853" s="61">
        <v>497</v>
      </c>
      <c r="B853" s="223">
        <v>497117111</v>
      </c>
      <c r="C853" s="224" t="s">
        <v>299</v>
      </c>
      <c r="D853" s="223">
        <v>117</v>
      </c>
      <c r="E853" s="224" t="s">
        <v>36</v>
      </c>
      <c r="F853" s="223">
        <v>111</v>
      </c>
      <c r="G853" s="224" t="s">
        <v>245</v>
      </c>
      <c r="H853" s="181">
        <f t="shared" si="104"/>
        <v>9</v>
      </c>
      <c r="I853" s="62"/>
      <c r="J853" s="64">
        <f t="shared" si="105"/>
        <v>10685</v>
      </c>
      <c r="K853" s="64">
        <f t="shared" si="106"/>
        <v>0</v>
      </c>
      <c r="L853" s="64">
        <f t="shared" si="107"/>
        <v>3</v>
      </c>
      <c r="M853" s="62"/>
      <c r="N853" s="64">
        <f t="shared" si="108"/>
        <v>10657</v>
      </c>
      <c r="O853" s="64">
        <f t="shared" si="109"/>
        <v>0</v>
      </c>
      <c r="P853" s="64">
        <f t="shared" si="110"/>
        <v>1</v>
      </c>
      <c r="Q853" s="62"/>
      <c r="R853" s="64">
        <f t="shared" si="111"/>
        <v>-28</v>
      </c>
    </row>
    <row r="854" spans="1:18">
      <c r="A854" s="61">
        <v>497</v>
      </c>
      <c r="B854" s="223">
        <v>497117114</v>
      </c>
      <c r="C854" s="224" t="s">
        <v>299</v>
      </c>
      <c r="D854" s="223">
        <v>117</v>
      </c>
      <c r="E854" s="224" t="s">
        <v>36</v>
      </c>
      <c r="F854" s="223">
        <v>114</v>
      </c>
      <c r="G854" s="224" t="s">
        <v>33</v>
      </c>
      <c r="H854" s="181">
        <f t="shared" si="104"/>
        <v>17</v>
      </c>
      <c r="I854" s="62"/>
      <c r="J854" s="64">
        <f t="shared" si="105"/>
        <v>12803</v>
      </c>
      <c r="K854" s="64">
        <f t="shared" si="106"/>
        <v>4</v>
      </c>
      <c r="L854" s="64">
        <f t="shared" si="107"/>
        <v>10</v>
      </c>
      <c r="M854" s="62"/>
      <c r="N854" s="64">
        <f t="shared" si="108"/>
        <v>12599</v>
      </c>
      <c r="O854" s="64">
        <f t="shared" si="109"/>
        <v>2</v>
      </c>
      <c r="P854" s="64">
        <f t="shared" si="110"/>
        <v>7</v>
      </c>
      <c r="Q854" s="62"/>
      <c r="R854" s="64">
        <f t="shared" si="111"/>
        <v>-204</v>
      </c>
    </row>
    <row r="855" spans="1:18">
      <c r="A855" s="61">
        <v>497</v>
      </c>
      <c r="B855" s="223">
        <v>497117117</v>
      </c>
      <c r="C855" s="224" t="s">
        <v>299</v>
      </c>
      <c r="D855" s="223">
        <v>117</v>
      </c>
      <c r="E855" s="224" t="s">
        <v>36</v>
      </c>
      <c r="F855" s="223">
        <v>117</v>
      </c>
      <c r="G855" s="224" t="s">
        <v>36</v>
      </c>
      <c r="H855" s="181">
        <f t="shared" si="104"/>
        <v>32</v>
      </c>
      <c r="I855" s="62"/>
      <c r="J855" s="64">
        <f t="shared" si="105"/>
        <v>10162</v>
      </c>
      <c r="K855" s="64">
        <f t="shared" si="106"/>
        <v>0</v>
      </c>
      <c r="L855" s="64">
        <f t="shared" si="107"/>
        <v>3</v>
      </c>
      <c r="M855" s="62"/>
      <c r="N855" s="64">
        <f t="shared" si="108"/>
        <v>10621</v>
      </c>
      <c r="O855" s="64">
        <f t="shared" si="109"/>
        <v>0</v>
      </c>
      <c r="P855" s="64">
        <f t="shared" si="110"/>
        <v>2</v>
      </c>
      <c r="Q855" s="62"/>
      <c r="R855" s="64">
        <f t="shared" si="111"/>
        <v>459</v>
      </c>
    </row>
    <row r="856" spans="1:18">
      <c r="A856" s="61">
        <v>497</v>
      </c>
      <c r="B856" s="223">
        <v>497117127</v>
      </c>
      <c r="C856" s="224" t="s">
        <v>299</v>
      </c>
      <c r="D856" s="223">
        <v>117</v>
      </c>
      <c r="E856" s="224" t="s">
        <v>36</v>
      </c>
      <c r="F856" s="223">
        <v>127</v>
      </c>
      <c r="G856" s="224" t="s">
        <v>193</v>
      </c>
      <c r="H856" s="181">
        <f t="shared" si="104"/>
        <v>2</v>
      </c>
      <c r="I856" s="62"/>
      <c r="J856" s="64">
        <f t="shared" si="105"/>
        <v>9567</v>
      </c>
      <c r="K856" s="64">
        <f t="shared" si="106"/>
        <v>0</v>
      </c>
      <c r="L856" s="64">
        <f t="shared" si="107"/>
        <v>0</v>
      </c>
      <c r="M856" s="62"/>
      <c r="N856" s="64">
        <f t="shared" si="108"/>
        <v>10115</v>
      </c>
      <c r="O856" s="64">
        <f t="shared" si="109"/>
        <v>0</v>
      </c>
      <c r="P856" s="64">
        <f t="shared" si="110"/>
        <v>0</v>
      </c>
      <c r="Q856" s="62"/>
      <c r="R856" s="64">
        <f t="shared" si="111"/>
        <v>548</v>
      </c>
    </row>
    <row r="857" spans="1:18">
      <c r="A857" s="61">
        <v>497</v>
      </c>
      <c r="B857" s="223">
        <v>497117137</v>
      </c>
      <c r="C857" s="224" t="s">
        <v>299</v>
      </c>
      <c r="D857" s="223">
        <v>117</v>
      </c>
      <c r="E857" s="224" t="s">
        <v>36</v>
      </c>
      <c r="F857" s="223">
        <v>137</v>
      </c>
      <c r="G857" s="224" t="s">
        <v>202</v>
      </c>
      <c r="H857" s="181">
        <f t="shared" si="104"/>
        <v>36</v>
      </c>
      <c r="I857" s="62"/>
      <c r="J857" s="64">
        <f t="shared" si="105"/>
        <v>10978</v>
      </c>
      <c r="K857" s="64">
        <f t="shared" si="106"/>
        <v>0</v>
      </c>
      <c r="L857" s="64">
        <f t="shared" si="107"/>
        <v>7</v>
      </c>
      <c r="M857" s="62"/>
      <c r="N857" s="64">
        <f t="shared" si="108"/>
        <v>11940</v>
      </c>
      <c r="O857" s="64">
        <f t="shared" si="109"/>
        <v>1</v>
      </c>
      <c r="P857" s="64">
        <f t="shared" si="110"/>
        <v>7</v>
      </c>
      <c r="Q857" s="62"/>
      <c r="R857" s="64">
        <f t="shared" si="111"/>
        <v>962</v>
      </c>
    </row>
    <row r="858" spans="1:18">
      <c r="A858" s="61">
        <v>497</v>
      </c>
      <c r="B858" s="223">
        <v>497117159</v>
      </c>
      <c r="C858" s="224" t="s">
        <v>299</v>
      </c>
      <c r="D858" s="223">
        <v>117</v>
      </c>
      <c r="E858" s="224" t="s">
        <v>36</v>
      </c>
      <c r="F858" s="223">
        <v>159</v>
      </c>
      <c r="G858" s="224" t="s">
        <v>156</v>
      </c>
      <c r="H858" s="181">
        <f t="shared" si="104"/>
        <v>6</v>
      </c>
      <c r="I858" s="62"/>
      <c r="J858" s="64">
        <f t="shared" si="105"/>
        <v>9359</v>
      </c>
      <c r="K858" s="64">
        <f t="shared" si="106"/>
        <v>0</v>
      </c>
      <c r="L858" s="64">
        <f t="shared" si="107"/>
        <v>0</v>
      </c>
      <c r="M858" s="62"/>
      <c r="N858" s="64">
        <f t="shared" si="108"/>
        <v>10296</v>
      </c>
      <c r="O858" s="64">
        <f t="shared" si="109"/>
        <v>0</v>
      </c>
      <c r="P858" s="64">
        <f t="shared" si="110"/>
        <v>0</v>
      </c>
      <c r="Q858" s="62"/>
      <c r="R858" s="64">
        <f t="shared" si="111"/>
        <v>937</v>
      </c>
    </row>
    <row r="859" spans="1:18">
      <c r="A859" s="61">
        <v>497</v>
      </c>
      <c r="B859" s="223">
        <v>497117161</v>
      </c>
      <c r="C859" s="224" t="s">
        <v>299</v>
      </c>
      <c r="D859" s="223">
        <v>117</v>
      </c>
      <c r="E859" s="224" t="s">
        <v>36</v>
      </c>
      <c r="F859" s="223">
        <v>161</v>
      </c>
      <c r="G859" s="224" t="s">
        <v>157</v>
      </c>
      <c r="H859" s="181">
        <f t="shared" si="104"/>
        <v>1</v>
      </c>
      <c r="I859" s="62"/>
      <c r="J859" s="64">
        <f t="shared" si="105"/>
        <v>9518</v>
      </c>
      <c r="K859" s="64">
        <f t="shared" si="106"/>
        <v>0</v>
      </c>
      <c r="L859" s="64">
        <f t="shared" si="107"/>
        <v>0</v>
      </c>
      <c r="M859" s="62"/>
      <c r="N859" s="64">
        <f t="shared" si="108"/>
        <v>10115</v>
      </c>
      <c r="O859" s="64">
        <f t="shared" si="109"/>
        <v>0</v>
      </c>
      <c r="P859" s="64">
        <f t="shared" si="110"/>
        <v>0</v>
      </c>
      <c r="Q859" s="62"/>
      <c r="R859" s="64">
        <f t="shared" si="111"/>
        <v>597</v>
      </c>
    </row>
    <row r="860" spans="1:18">
      <c r="A860" s="61">
        <v>497</v>
      </c>
      <c r="B860" s="223">
        <v>497117210</v>
      </c>
      <c r="C860" s="224" t="s">
        <v>299</v>
      </c>
      <c r="D860" s="223">
        <v>117</v>
      </c>
      <c r="E860" s="224" t="s">
        <v>36</v>
      </c>
      <c r="F860" s="223">
        <v>210</v>
      </c>
      <c r="G860" s="224" t="s">
        <v>194</v>
      </c>
      <c r="H860" s="181">
        <f t="shared" si="104"/>
        <v>43</v>
      </c>
      <c r="I860" s="62"/>
      <c r="J860" s="64">
        <f t="shared" si="105"/>
        <v>10693</v>
      </c>
      <c r="K860" s="64">
        <f t="shared" si="106"/>
        <v>0</v>
      </c>
      <c r="L860" s="64">
        <f t="shared" si="107"/>
        <v>9</v>
      </c>
      <c r="M860" s="62"/>
      <c r="N860" s="64">
        <f t="shared" si="108"/>
        <v>11443</v>
      </c>
      <c r="O860" s="64">
        <f t="shared" si="109"/>
        <v>1</v>
      </c>
      <c r="P860" s="64">
        <f t="shared" si="110"/>
        <v>8</v>
      </c>
      <c r="Q860" s="62"/>
      <c r="R860" s="64">
        <f t="shared" si="111"/>
        <v>750</v>
      </c>
    </row>
    <row r="861" spans="1:18">
      <c r="A861" s="61">
        <v>497</v>
      </c>
      <c r="B861" s="223">
        <v>497117223</v>
      </c>
      <c r="C861" s="224" t="s">
        <v>299</v>
      </c>
      <c r="D861" s="223">
        <v>117</v>
      </c>
      <c r="E861" s="224" t="s">
        <v>36</v>
      </c>
      <c r="F861" s="223">
        <v>223</v>
      </c>
      <c r="G861" s="224" t="s">
        <v>303</v>
      </c>
      <c r="H861" s="181">
        <f t="shared" si="104"/>
        <v>4</v>
      </c>
      <c r="I861" s="62"/>
      <c r="J861" s="64">
        <f t="shared" si="105"/>
        <v>9480</v>
      </c>
      <c r="K861" s="64">
        <f t="shared" si="106"/>
        <v>0</v>
      </c>
      <c r="L861" s="64">
        <f t="shared" si="107"/>
        <v>0</v>
      </c>
      <c r="M861" s="62"/>
      <c r="N861" s="64">
        <f t="shared" si="108"/>
        <v>10102</v>
      </c>
      <c r="O861" s="64">
        <f t="shared" si="109"/>
        <v>0</v>
      </c>
      <c r="P861" s="64">
        <f t="shared" si="110"/>
        <v>0</v>
      </c>
      <c r="Q861" s="62"/>
      <c r="R861" s="64">
        <f t="shared" si="111"/>
        <v>622</v>
      </c>
    </row>
    <row r="862" spans="1:18">
      <c r="A862" s="61">
        <v>497</v>
      </c>
      <c r="B862" s="223">
        <v>497117227</v>
      </c>
      <c r="C862" s="224" t="s">
        <v>299</v>
      </c>
      <c r="D862" s="223">
        <v>117</v>
      </c>
      <c r="E862" s="224" t="s">
        <v>36</v>
      </c>
      <c r="F862" s="223">
        <v>227</v>
      </c>
      <c r="G862" s="224" t="s">
        <v>247</v>
      </c>
      <c r="H862" s="181">
        <f t="shared" si="104"/>
        <v>1</v>
      </c>
      <c r="I862" s="62"/>
      <c r="J862" s="64">
        <f t="shared" si="105"/>
        <v>12677.874415781485</v>
      </c>
      <c r="K862" s="64">
        <f t="shared" si="106"/>
        <v>0</v>
      </c>
      <c r="L862" s="64">
        <f t="shared" si="107"/>
        <v>0</v>
      </c>
      <c r="M862" s="62"/>
      <c r="N862" s="64">
        <f t="shared" si="108"/>
        <v>14071.793831919813</v>
      </c>
      <c r="O862" s="64">
        <f t="shared" si="109"/>
        <v>0</v>
      </c>
      <c r="P862" s="64">
        <f t="shared" si="110"/>
        <v>0</v>
      </c>
      <c r="Q862" s="62"/>
      <c r="R862" s="64">
        <f t="shared" si="111"/>
        <v>1393.9194161383275</v>
      </c>
    </row>
    <row r="863" spans="1:18">
      <c r="A863" s="61">
        <v>497</v>
      </c>
      <c r="B863" s="223">
        <v>497117272</v>
      </c>
      <c r="C863" s="224" t="s">
        <v>299</v>
      </c>
      <c r="D863" s="223">
        <v>117</v>
      </c>
      <c r="E863" s="224" t="s">
        <v>36</v>
      </c>
      <c r="F863" s="223">
        <v>272</v>
      </c>
      <c r="G863" s="224" t="s">
        <v>305</v>
      </c>
      <c r="H863" s="181">
        <f t="shared" si="104"/>
        <v>3</v>
      </c>
      <c r="I863" s="62"/>
      <c r="J863" s="64">
        <f t="shared" si="105"/>
        <v>9551</v>
      </c>
      <c r="K863" s="64">
        <f t="shared" si="106"/>
        <v>0</v>
      </c>
      <c r="L863" s="64">
        <f t="shared" si="107"/>
        <v>0</v>
      </c>
      <c r="M863" s="62"/>
      <c r="N863" s="64">
        <f t="shared" si="108"/>
        <v>10115</v>
      </c>
      <c r="O863" s="64">
        <f t="shared" si="109"/>
        <v>0</v>
      </c>
      <c r="P863" s="64">
        <f t="shared" si="110"/>
        <v>0</v>
      </c>
      <c r="Q863" s="62"/>
      <c r="R863" s="64">
        <f t="shared" si="111"/>
        <v>564</v>
      </c>
    </row>
    <row r="864" spans="1:18">
      <c r="A864" s="61">
        <v>497</v>
      </c>
      <c r="B864" s="223">
        <v>497117275</v>
      </c>
      <c r="C864" s="224" t="s">
        <v>299</v>
      </c>
      <c r="D864" s="223">
        <v>117</v>
      </c>
      <c r="E864" s="224" t="s">
        <v>36</v>
      </c>
      <c r="F864" s="223">
        <v>275</v>
      </c>
      <c r="G864" s="224" t="s">
        <v>195</v>
      </c>
      <c r="H864" s="181">
        <f t="shared" si="104"/>
        <v>5</v>
      </c>
      <c r="I864" s="62"/>
      <c r="J864" s="64">
        <f t="shared" si="105"/>
        <v>11721</v>
      </c>
      <c r="K864" s="64">
        <f t="shared" si="106"/>
        <v>1</v>
      </c>
      <c r="L864" s="64">
        <f t="shared" si="107"/>
        <v>1</v>
      </c>
      <c r="M864" s="62"/>
      <c r="N864" s="64">
        <f t="shared" si="108"/>
        <v>12914</v>
      </c>
      <c r="O864" s="64">
        <f t="shared" si="109"/>
        <v>0</v>
      </c>
      <c r="P864" s="64">
        <f t="shared" si="110"/>
        <v>4</v>
      </c>
      <c r="Q864" s="62"/>
      <c r="R864" s="64">
        <f t="shared" si="111"/>
        <v>1193</v>
      </c>
    </row>
    <row r="865" spans="1:18">
      <c r="A865" s="61">
        <v>497</v>
      </c>
      <c r="B865" s="223">
        <v>497117278</v>
      </c>
      <c r="C865" s="224" t="s">
        <v>299</v>
      </c>
      <c r="D865" s="223">
        <v>117</v>
      </c>
      <c r="E865" s="224" t="s">
        <v>36</v>
      </c>
      <c r="F865" s="223">
        <v>278</v>
      </c>
      <c r="G865" s="224" t="s">
        <v>196</v>
      </c>
      <c r="H865" s="181">
        <f t="shared" si="104"/>
        <v>50</v>
      </c>
      <c r="I865" s="62"/>
      <c r="J865" s="64">
        <f t="shared" si="105"/>
        <v>10461</v>
      </c>
      <c r="K865" s="64">
        <f t="shared" si="106"/>
        <v>0</v>
      </c>
      <c r="L865" s="64">
        <f t="shared" si="107"/>
        <v>7</v>
      </c>
      <c r="M865" s="62"/>
      <c r="N865" s="64">
        <f t="shared" si="108"/>
        <v>11440</v>
      </c>
      <c r="O865" s="64">
        <f t="shared" si="109"/>
        <v>0</v>
      </c>
      <c r="P865" s="64">
        <f t="shared" si="110"/>
        <v>9</v>
      </c>
      <c r="Q865" s="62"/>
      <c r="R865" s="64">
        <f t="shared" si="111"/>
        <v>979</v>
      </c>
    </row>
    <row r="866" spans="1:18">
      <c r="A866" s="61">
        <v>497</v>
      </c>
      <c r="B866" s="223">
        <v>497117281</v>
      </c>
      <c r="C866" s="224" t="s">
        <v>299</v>
      </c>
      <c r="D866" s="223">
        <v>117</v>
      </c>
      <c r="E866" s="224" t="s">
        <v>36</v>
      </c>
      <c r="F866" s="223">
        <v>281</v>
      </c>
      <c r="G866" s="224" t="s">
        <v>152</v>
      </c>
      <c r="H866" s="181">
        <f t="shared" si="104"/>
        <v>91</v>
      </c>
      <c r="I866" s="62"/>
      <c r="J866" s="64">
        <f t="shared" si="105"/>
        <v>13381</v>
      </c>
      <c r="K866" s="64">
        <f t="shared" si="106"/>
        <v>1</v>
      </c>
      <c r="L866" s="64">
        <f t="shared" si="107"/>
        <v>57</v>
      </c>
      <c r="M866" s="62"/>
      <c r="N866" s="64">
        <f t="shared" si="108"/>
        <v>14793</v>
      </c>
      <c r="O866" s="64">
        <f t="shared" si="109"/>
        <v>1</v>
      </c>
      <c r="P866" s="64">
        <f t="shared" si="110"/>
        <v>65</v>
      </c>
      <c r="Q866" s="62"/>
      <c r="R866" s="64">
        <f t="shared" si="111"/>
        <v>1412</v>
      </c>
    </row>
    <row r="867" spans="1:18">
      <c r="A867" s="61">
        <v>497</v>
      </c>
      <c r="B867" s="223">
        <v>497117325</v>
      </c>
      <c r="C867" s="224" t="s">
        <v>299</v>
      </c>
      <c r="D867" s="223">
        <v>117</v>
      </c>
      <c r="E867" s="224" t="s">
        <v>36</v>
      </c>
      <c r="F867" s="223">
        <v>325</v>
      </c>
      <c r="G867" s="224" t="s">
        <v>204</v>
      </c>
      <c r="H867" s="181">
        <f t="shared" si="104"/>
        <v>12</v>
      </c>
      <c r="I867" s="62"/>
      <c r="J867" s="64">
        <f t="shared" si="105"/>
        <v>10092</v>
      </c>
      <c r="K867" s="64">
        <f t="shared" si="106"/>
        <v>0</v>
      </c>
      <c r="L867" s="64">
        <f t="shared" si="107"/>
        <v>1</v>
      </c>
      <c r="M867" s="62"/>
      <c r="N867" s="64">
        <f t="shared" si="108"/>
        <v>12429</v>
      </c>
      <c r="O867" s="64">
        <f t="shared" si="109"/>
        <v>0</v>
      </c>
      <c r="P867" s="64">
        <f t="shared" si="110"/>
        <v>4</v>
      </c>
      <c r="Q867" s="62"/>
      <c r="R867" s="64">
        <f t="shared" si="111"/>
        <v>2337</v>
      </c>
    </row>
    <row r="868" spans="1:18">
      <c r="A868" s="61">
        <v>497</v>
      </c>
      <c r="B868" s="223">
        <v>497117332</v>
      </c>
      <c r="C868" s="224" t="s">
        <v>299</v>
      </c>
      <c r="D868" s="223">
        <v>117</v>
      </c>
      <c r="E868" s="224" t="s">
        <v>36</v>
      </c>
      <c r="F868" s="223">
        <v>332</v>
      </c>
      <c r="G868" s="224" t="s">
        <v>205</v>
      </c>
      <c r="H868" s="181">
        <f t="shared" si="104"/>
        <v>8</v>
      </c>
      <c r="I868" s="62"/>
      <c r="J868" s="64">
        <f t="shared" si="105"/>
        <v>9451</v>
      </c>
      <c r="K868" s="64">
        <f t="shared" si="106"/>
        <v>0</v>
      </c>
      <c r="L868" s="64">
        <f t="shared" si="107"/>
        <v>0</v>
      </c>
      <c r="M868" s="62"/>
      <c r="N868" s="64">
        <f t="shared" si="108"/>
        <v>9935</v>
      </c>
      <c r="O868" s="64">
        <f t="shared" si="109"/>
        <v>0</v>
      </c>
      <c r="P868" s="64">
        <f t="shared" si="110"/>
        <v>0</v>
      </c>
      <c r="Q868" s="62"/>
      <c r="R868" s="64">
        <f t="shared" si="111"/>
        <v>484</v>
      </c>
    </row>
    <row r="869" spans="1:18">
      <c r="A869" s="61">
        <v>497</v>
      </c>
      <c r="B869" s="223">
        <v>497117340</v>
      </c>
      <c r="C869" s="224" t="s">
        <v>299</v>
      </c>
      <c r="D869" s="223">
        <v>117</v>
      </c>
      <c r="E869" s="224" t="s">
        <v>36</v>
      </c>
      <c r="F869" s="223">
        <v>340</v>
      </c>
      <c r="G869" s="224" t="s">
        <v>198</v>
      </c>
      <c r="H869" s="181">
        <f t="shared" si="104"/>
        <v>2</v>
      </c>
      <c r="I869" s="62"/>
      <c r="J869" s="64">
        <f t="shared" si="105"/>
        <v>9543</v>
      </c>
      <c r="K869" s="64">
        <f t="shared" si="106"/>
        <v>0</v>
      </c>
      <c r="L869" s="64">
        <f t="shared" si="107"/>
        <v>0</v>
      </c>
      <c r="M869" s="62"/>
      <c r="N869" s="64">
        <f t="shared" si="108"/>
        <v>11559</v>
      </c>
      <c r="O869" s="64">
        <f t="shared" si="109"/>
        <v>0</v>
      </c>
      <c r="P869" s="64">
        <f t="shared" si="110"/>
        <v>1</v>
      </c>
      <c r="Q869" s="62"/>
      <c r="R869" s="64">
        <f t="shared" si="111"/>
        <v>2016</v>
      </c>
    </row>
    <row r="870" spans="1:18">
      <c r="A870" s="61">
        <v>497</v>
      </c>
      <c r="B870" s="223">
        <v>497117605</v>
      </c>
      <c r="C870" s="224" t="s">
        <v>299</v>
      </c>
      <c r="D870" s="223">
        <v>117</v>
      </c>
      <c r="E870" s="224" t="s">
        <v>36</v>
      </c>
      <c r="F870" s="223">
        <v>605</v>
      </c>
      <c r="G870" s="224" t="s">
        <v>199</v>
      </c>
      <c r="H870" s="181">
        <f t="shared" si="104"/>
        <v>59</v>
      </c>
      <c r="I870" s="62"/>
      <c r="J870" s="64">
        <f t="shared" si="105"/>
        <v>11372</v>
      </c>
      <c r="K870" s="64">
        <f t="shared" si="106"/>
        <v>4</v>
      </c>
      <c r="L870" s="64">
        <f t="shared" si="107"/>
        <v>14</v>
      </c>
      <c r="M870" s="62"/>
      <c r="N870" s="64">
        <f t="shared" si="108"/>
        <v>12278</v>
      </c>
      <c r="O870" s="64">
        <f t="shared" si="109"/>
        <v>1</v>
      </c>
      <c r="P870" s="64">
        <f t="shared" si="110"/>
        <v>16</v>
      </c>
      <c r="Q870" s="62"/>
      <c r="R870" s="64">
        <f t="shared" si="111"/>
        <v>906</v>
      </c>
    </row>
    <row r="871" spans="1:18">
      <c r="A871" s="61">
        <v>497</v>
      </c>
      <c r="B871" s="223">
        <v>497117632</v>
      </c>
      <c r="C871" s="224" t="s">
        <v>299</v>
      </c>
      <c r="D871" s="223">
        <v>117</v>
      </c>
      <c r="E871" s="224" t="s">
        <v>36</v>
      </c>
      <c r="F871" s="223">
        <v>632</v>
      </c>
      <c r="G871" s="224" t="s">
        <v>200</v>
      </c>
      <c r="H871" s="181">
        <f t="shared" si="104"/>
        <v>1</v>
      </c>
      <c r="I871" s="62"/>
      <c r="J871" s="64" t="str">
        <f t="shared" si="105"/>
        <v>--</v>
      </c>
      <c r="K871" s="64">
        <f t="shared" si="106"/>
        <v>0</v>
      </c>
      <c r="L871" s="64">
        <f t="shared" si="107"/>
        <v>0</v>
      </c>
      <c r="M871" s="62"/>
      <c r="N871" s="64">
        <f t="shared" si="108"/>
        <v>12612.451803278689</v>
      </c>
      <c r="O871" s="64">
        <f t="shared" si="109"/>
        <v>0</v>
      </c>
      <c r="P871" s="64">
        <f t="shared" si="110"/>
        <v>0</v>
      </c>
      <c r="Q871" s="62"/>
      <c r="R871" s="64" t="str">
        <f t="shared" si="111"/>
        <v>--</v>
      </c>
    </row>
    <row r="872" spans="1:18">
      <c r="A872" s="61">
        <v>497</v>
      </c>
      <c r="B872" s="223">
        <v>497117670</v>
      </c>
      <c r="C872" s="224" t="s">
        <v>299</v>
      </c>
      <c r="D872" s="223">
        <v>117</v>
      </c>
      <c r="E872" s="224" t="s">
        <v>36</v>
      </c>
      <c r="F872" s="223">
        <v>670</v>
      </c>
      <c r="G872" s="224" t="s">
        <v>38</v>
      </c>
      <c r="H872" s="181">
        <f t="shared" si="104"/>
        <v>8</v>
      </c>
      <c r="I872" s="62"/>
      <c r="J872" s="64">
        <f t="shared" si="105"/>
        <v>10723</v>
      </c>
      <c r="K872" s="64">
        <f t="shared" si="106"/>
        <v>0</v>
      </c>
      <c r="L872" s="64">
        <f t="shared" si="107"/>
        <v>0</v>
      </c>
      <c r="M872" s="62"/>
      <c r="N872" s="64">
        <f t="shared" si="108"/>
        <v>12716</v>
      </c>
      <c r="O872" s="64">
        <f t="shared" si="109"/>
        <v>0</v>
      </c>
      <c r="P872" s="64">
        <f t="shared" si="110"/>
        <v>2</v>
      </c>
      <c r="Q872" s="62"/>
      <c r="R872" s="64">
        <f t="shared" si="111"/>
        <v>1993</v>
      </c>
    </row>
    <row r="873" spans="1:18">
      <c r="A873" s="61">
        <v>497</v>
      </c>
      <c r="B873" s="223">
        <v>497117672</v>
      </c>
      <c r="C873" s="224" t="s">
        <v>299</v>
      </c>
      <c r="D873" s="223">
        <v>117</v>
      </c>
      <c r="E873" s="224" t="s">
        <v>36</v>
      </c>
      <c r="F873" s="223">
        <v>672</v>
      </c>
      <c r="G873" s="224" t="s">
        <v>55</v>
      </c>
      <c r="H873" s="181">
        <f t="shared" si="104"/>
        <v>1</v>
      </c>
      <c r="I873" s="62"/>
      <c r="J873" s="64">
        <f t="shared" si="105"/>
        <v>9220</v>
      </c>
      <c r="K873" s="64">
        <f t="shared" si="106"/>
        <v>0</v>
      </c>
      <c r="L873" s="64">
        <f t="shared" si="107"/>
        <v>0</v>
      </c>
      <c r="M873" s="62"/>
      <c r="N873" s="64">
        <f t="shared" si="108"/>
        <v>11611</v>
      </c>
      <c r="O873" s="64">
        <f t="shared" si="109"/>
        <v>0</v>
      </c>
      <c r="P873" s="64">
        <f t="shared" si="110"/>
        <v>0</v>
      </c>
      <c r="Q873" s="62"/>
      <c r="R873" s="64">
        <f t="shared" si="111"/>
        <v>2391</v>
      </c>
    </row>
    <row r="874" spans="1:18">
      <c r="A874" s="61">
        <v>497</v>
      </c>
      <c r="B874" s="223">
        <v>497117674</v>
      </c>
      <c r="C874" s="224" t="s">
        <v>299</v>
      </c>
      <c r="D874" s="223">
        <v>117</v>
      </c>
      <c r="E874" s="224" t="s">
        <v>36</v>
      </c>
      <c r="F874" s="223">
        <v>674</v>
      </c>
      <c r="G874" s="224" t="s">
        <v>39</v>
      </c>
      <c r="H874" s="181">
        <f t="shared" si="104"/>
        <v>9</v>
      </c>
      <c r="I874" s="62"/>
      <c r="J874" s="64">
        <f t="shared" si="105"/>
        <v>12563</v>
      </c>
      <c r="K874" s="64">
        <f t="shared" si="106"/>
        <v>0</v>
      </c>
      <c r="L874" s="64">
        <f t="shared" si="107"/>
        <v>8</v>
      </c>
      <c r="M874" s="62"/>
      <c r="N874" s="64">
        <f t="shared" si="108"/>
        <v>13240</v>
      </c>
      <c r="O874" s="64">
        <f t="shared" si="109"/>
        <v>0</v>
      </c>
      <c r="P874" s="64">
        <f t="shared" si="110"/>
        <v>6</v>
      </c>
      <c r="Q874" s="62"/>
      <c r="R874" s="64">
        <f t="shared" si="111"/>
        <v>677</v>
      </c>
    </row>
    <row r="875" spans="1:18">
      <c r="A875" s="61">
        <v>497</v>
      </c>
      <c r="B875" s="223">
        <v>497117680</v>
      </c>
      <c r="C875" s="224" t="s">
        <v>299</v>
      </c>
      <c r="D875" s="223">
        <v>117</v>
      </c>
      <c r="E875" s="224" t="s">
        <v>36</v>
      </c>
      <c r="F875" s="223">
        <v>680</v>
      </c>
      <c r="G875" s="224" t="s">
        <v>158</v>
      </c>
      <c r="H875" s="181">
        <f t="shared" si="104"/>
        <v>6</v>
      </c>
      <c r="I875" s="62"/>
      <c r="J875" s="64">
        <f t="shared" si="105"/>
        <v>9394</v>
      </c>
      <c r="K875" s="64">
        <f t="shared" si="106"/>
        <v>0</v>
      </c>
      <c r="L875" s="64">
        <f t="shared" si="107"/>
        <v>0</v>
      </c>
      <c r="M875" s="62"/>
      <c r="N875" s="64">
        <f t="shared" si="108"/>
        <v>11652</v>
      </c>
      <c r="O875" s="64">
        <f t="shared" si="109"/>
        <v>0</v>
      </c>
      <c r="P875" s="64">
        <f t="shared" si="110"/>
        <v>2</v>
      </c>
      <c r="Q875" s="62"/>
      <c r="R875" s="64">
        <f t="shared" si="111"/>
        <v>2258</v>
      </c>
    </row>
    <row r="876" spans="1:18">
      <c r="A876" s="61">
        <v>497</v>
      </c>
      <c r="B876" s="223">
        <v>497117683</v>
      </c>
      <c r="C876" s="224" t="s">
        <v>299</v>
      </c>
      <c r="D876" s="223">
        <v>117</v>
      </c>
      <c r="E876" s="224" t="s">
        <v>36</v>
      </c>
      <c r="F876" s="223">
        <v>683</v>
      </c>
      <c r="G876" s="224" t="s">
        <v>40</v>
      </c>
      <c r="H876" s="181">
        <f t="shared" si="104"/>
        <v>4</v>
      </c>
      <c r="I876" s="62"/>
      <c r="J876" s="64">
        <f t="shared" si="105"/>
        <v>11176</v>
      </c>
      <c r="K876" s="64">
        <f t="shared" si="106"/>
        <v>0</v>
      </c>
      <c r="L876" s="64">
        <f t="shared" si="107"/>
        <v>1</v>
      </c>
      <c r="M876" s="62"/>
      <c r="N876" s="64">
        <f t="shared" si="108"/>
        <v>13352</v>
      </c>
      <c r="O876" s="64">
        <f t="shared" si="109"/>
        <v>0</v>
      </c>
      <c r="P876" s="64">
        <f t="shared" si="110"/>
        <v>2</v>
      </c>
      <c r="Q876" s="62"/>
      <c r="R876" s="64">
        <f t="shared" si="111"/>
        <v>2176</v>
      </c>
    </row>
    <row r="877" spans="1:18">
      <c r="A877" s="61">
        <v>497</v>
      </c>
      <c r="B877" s="223">
        <v>497117685</v>
      </c>
      <c r="C877" s="224" t="s">
        <v>299</v>
      </c>
      <c r="D877" s="223">
        <v>117</v>
      </c>
      <c r="E877" s="224" t="s">
        <v>36</v>
      </c>
      <c r="F877" s="223">
        <v>685</v>
      </c>
      <c r="G877" s="224" t="s">
        <v>352</v>
      </c>
      <c r="H877" s="181">
        <f t="shared" si="104"/>
        <v>2</v>
      </c>
      <c r="I877" s="62"/>
      <c r="J877" s="64" t="str">
        <f t="shared" si="105"/>
        <v>--</v>
      </c>
      <c r="K877" s="64">
        <f t="shared" si="106"/>
        <v>0</v>
      </c>
      <c r="L877" s="64">
        <f t="shared" si="107"/>
        <v>0</v>
      </c>
      <c r="M877" s="62"/>
      <c r="N877" s="64">
        <f t="shared" si="108"/>
        <v>15527.036315789477</v>
      </c>
      <c r="O877" s="64">
        <f t="shared" si="109"/>
        <v>0</v>
      </c>
      <c r="P877" s="64">
        <f t="shared" si="110"/>
        <v>0</v>
      </c>
      <c r="Q877" s="62"/>
      <c r="R877" s="64" t="str">
        <f t="shared" si="111"/>
        <v>--</v>
      </c>
    </row>
    <row r="878" spans="1:18">
      <c r="A878" s="61">
        <v>497</v>
      </c>
      <c r="B878" s="223">
        <v>497117750</v>
      </c>
      <c r="C878" s="224" t="s">
        <v>299</v>
      </c>
      <c r="D878" s="223">
        <v>117</v>
      </c>
      <c r="E878" s="224" t="s">
        <v>36</v>
      </c>
      <c r="F878" s="223">
        <v>750</v>
      </c>
      <c r="G878" s="224" t="s">
        <v>42</v>
      </c>
      <c r="H878" s="181">
        <f t="shared" si="104"/>
        <v>1</v>
      </c>
      <c r="I878" s="62"/>
      <c r="J878" s="64">
        <f t="shared" si="105"/>
        <v>10122</v>
      </c>
      <c r="K878" s="64">
        <f t="shared" si="106"/>
        <v>0</v>
      </c>
      <c r="L878" s="64">
        <f t="shared" si="107"/>
        <v>0</v>
      </c>
      <c r="M878" s="62"/>
      <c r="N878" s="64">
        <f t="shared" si="108"/>
        <v>10683</v>
      </c>
      <c r="O878" s="64">
        <f t="shared" si="109"/>
        <v>0</v>
      </c>
      <c r="P878" s="64">
        <f t="shared" si="110"/>
        <v>0</v>
      </c>
      <c r="Q878" s="62"/>
      <c r="R878" s="64">
        <f t="shared" si="111"/>
        <v>561</v>
      </c>
    </row>
    <row r="879" spans="1:18">
      <c r="A879" s="61">
        <v>497</v>
      </c>
      <c r="B879" s="223">
        <v>497117755</v>
      </c>
      <c r="C879" s="224" t="s">
        <v>299</v>
      </c>
      <c r="D879" s="223">
        <v>117</v>
      </c>
      <c r="E879" s="224" t="s">
        <v>36</v>
      </c>
      <c r="F879" s="223">
        <v>755</v>
      </c>
      <c r="G879" s="224" t="s">
        <v>43</v>
      </c>
      <c r="H879" s="181">
        <f t="shared" si="104"/>
        <v>3</v>
      </c>
      <c r="I879" s="62"/>
      <c r="J879" s="64">
        <f t="shared" si="105"/>
        <v>14351</v>
      </c>
      <c r="K879" s="64">
        <f t="shared" si="106"/>
        <v>0</v>
      </c>
      <c r="L879" s="64">
        <f t="shared" si="107"/>
        <v>2</v>
      </c>
      <c r="M879" s="62"/>
      <c r="N879" s="64">
        <f t="shared" si="108"/>
        <v>11147</v>
      </c>
      <c r="O879" s="64">
        <f t="shared" si="109"/>
        <v>0</v>
      </c>
      <c r="P879" s="64">
        <f t="shared" si="110"/>
        <v>0</v>
      </c>
      <c r="Q879" s="62"/>
      <c r="R879" s="64">
        <f t="shared" si="111"/>
        <v>-3204</v>
      </c>
    </row>
    <row r="880" spans="1:18">
      <c r="A880" s="61">
        <v>497</v>
      </c>
      <c r="B880" s="223">
        <v>497117766</v>
      </c>
      <c r="C880" s="224" t="s">
        <v>299</v>
      </c>
      <c r="D880" s="223">
        <v>117</v>
      </c>
      <c r="E880" s="224" t="s">
        <v>36</v>
      </c>
      <c r="F880" s="223">
        <v>766</v>
      </c>
      <c r="G880" s="224" t="s">
        <v>248</v>
      </c>
      <c r="H880" s="181">
        <f t="shared" si="104"/>
        <v>3</v>
      </c>
      <c r="I880" s="62"/>
      <c r="J880" s="64">
        <f t="shared" si="105"/>
        <v>12439</v>
      </c>
      <c r="K880" s="64">
        <f t="shared" si="106"/>
        <v>0</v>
      </c>
      <c r="L880" s="64">
        <f t="shared" si="107"/>
        <v>2</v>
      </c>
      <c r="M880" s="62"/>
      <c r="N880" s="64">
        <f t="shared" si="108"/>
        <v>9935</v>
      </c>
      <c r="O880" s="64">
        <f t="shared" si="109"/>
        <v>0</v>
      </c>
      <c r="P880" s="64">
        <f t="shared" si="110"/>
        <v>0</v>
      </c>
      <c r="Q880" s="62"/>
      <c r="R880" s="64">
        <f t="shared" si="111"/>
        <v>-2504</v>
      </c>
    </row>
    <row r="881" spans="1:18">
      <c r="A881" s="61">
        <v>498</v>
      </c>
      <c r="B881" s="223">
        <v>498281281</v>
      </c>
      <c r="C881" s="224" t="s">
        <v>307</v>
      </c>
      <c r="D881" s="223">
        <v>281</v>
      </c>
      <c r="E881" s="224" t="s">
        <v>152</v>
      </c>
      <c r="F881" s="223">
        <v>281</v>
      </c>
      <c r="G881" s="224" t="s">
        <v>152</v>
      </c>
      <c r="H881" s="181">
        <f t="shared" si="104"/>
        <v>505</v>
      </c>
      <c r="I881" s="62"/>
      <c r="J881" s="64">
        <f t="shared" si="105"/>
        <v>13988</v>
      </c>
      <c r="K881" s="64">
        <f t="shared" si="106"/>
        <v>19</v>
      </c>
      <c r="L881" s="64">
        <f t="shared" si="107"/>
        <v>346</v>
      </c>
      <c r="M881" s="62"/>
      <c r="N881" s="64">
        <f t="shared" si="108"/>
        <v>15770</v>
      </c>
      <c r="O881" s="64">
        <f t="shared" si="109"/>
        <v>20</v>
      </c>
      <c r="P881" s="64">
        <f t="shared" si="110"/>
        <v>338</v>
      </c>
      <c r="Q881" s="62"/>
      <c r="R881" s="64">
        <f t="shared" si="111"/>
        <v>1782</v>
      </c>
    </row>
    <row r="882" spans="1:18">
      <c r="A882" s="61">
        <v>499</v>
      </c>
      <c r="B882" s="223">
        <v>499061024</v>
      </c>
      <c r="C882" s="224" t="s">
        <v>566</v>
      </c>
      <c r="D882" s="223">
        <v>61</v>
      </c>
      <c r="E882" s="224" t="s">
        <v>154</v>
      </c>
      <c r="F882" s="223">
        <v>24</v>
      </c>
      <c r="G882" s="224" t="s">
        <v>34</v>
      </c>
      <c r="H882" s="181">
        <f t="shared" si="104"/>
        <v>1</v>
      </c>
      <c r="I882" s="62"/>
      <c r="J882" s="64">
        <f t="shared" si="105"/>
        <v>11023</v>
      </c>
      <c r="K882" s="64">
        <f t="shared" si="106"/>
        <v>0</v>
      </c>
      <c r="L882" s="64">
        <f t="shared" si="107"/>
        <v>0</v>
      </c>
      <c r="M882" s="62"/>
      <c r="N882" s="64">
        <f t="shared" si="108"/>
        <v>16022</v>
      </c>
      <c r="O882" s="64">
        <f t="shared" si="109"/>
        <v>0</v>
      </c>
      <c r="P882" s="64">
        <f t="shared" si="110"/>
        <v>1</v>
      </c>
      <c r="Q882" s="62"/>
      <c r="R882" s="64">
        <f t="shared" si="111"/>
        <v>4999</v>
      </c>
    </row>
    <row r="883" spans="1:18">
      <c r="A883" s="61">
        <v>499</v>
      </c>
      <c r="B883" s="223">
        <v>499061061</v>
      </c>
      <c r="C883" s="224" t="s">
        <v>566</v>
      </c>
      <c r="D883" s="223">
        <v>61</v>
      </c>
      <c r="E883" s="224" t="s">
        <v>154</v>
      </c>
      <c r="F883" s="223">
        <v>61</v>
      </c>
      <c r="G883" s="224" t="s">
        <v>154</v>
      </c>
      <c r="H883" s="181">
        <f t="shared" si="104"/>
        <v>160</v>
      </c>
      <c r="I883" s="62"/>
      <c r="J883" s="64">
        <f t="shared" si="105"/>
        <v>12769</v>
      </c>
      <c r="K883" s="64">
        <f t="shared" si="106"/>
        <v>3</v>
      </c>
      <c r="L883" s="64">
        <f t="shared" si="107"/>
        <v>71</v>
      </c>
      <c r="M883" s="62"/>
      <c r="N883" s="64">
        <f t="shared" si="108"/>
        <v>14426</v>
      </c>
      <c r="O883" s="64">
        <f t="shared" si="109"/>
        <v>4</v>
      </c>
      <c r="P883" s="64">
        <f t="shared" si="110"/>
        <v>95</v>
      </c>
      <c r="Q883" s="62"/>
      <c r="R883" s="64">
        <f t="shared" si="111"/>
        <v>1657</v>
      </c>
    </row>
    <row r="884" spans="1:18">
      <c r="A884" s="61">
        <v>499</v>
      </c>
      <c r="B884" s="223">
        <v>499061111</v>
      </c>
      <c r="C884" s="224" t="s">
        <v>566</v>
      </c>
      <c r="D884" s="223">
        <v>61</v>
      </c>
      <c r="E884" s="224" t="s">
        <v>154</v>
      </c>
      <c r="F884" s="223">
        <v>111</v>
      </c>
      <c r="G884" s="224" t="s">
        <v>245</v>
      </c>
      <c r="H884" s="181">
        <f t="shared" si="104"/>
        <v>1</v>
      </c>
      <c r="I884" s="62"/>
      <c r="J884" s="64">
        <f t="shared" si="105"/>
        <v>15484</v>
      </c>
      <c r="K884" s="64">
        <f t="shared" si="106"/>
        <v>0</v>
      </c>
      <c r="L884" s="64">
        <f t="shared" si="107"/>
        <v>1</v>
      </c>
      <c r="M884" s="62"/>
      <c r="N884" s="64">
        <f t="shared" si="108"/>
        <v>16668</v>
      </c>
      <c r="O884" s="64">
        <f t="shared" si="109"/>
        <v>0</v>
      </c>
      <c r="P884" s="64">
        <f t="shared" si="110"/>
        <v>1</v>
      </c>
      <c r="Q884" s="62"/>
      <c r="R884" s="64">
        <f t="shared" si="111"/>
        <v>1184</v>
      </c>
    </row>
    <row r="885" spans="1:18">
      <c r="A885" s="61">
        <v>499</v>
      </c>
      <c r="B885" s="223">
        <v>499061137</v>
      </c>
      <c r="C885" s="224" t="s">
        <v>566</v>
      </c>
      <c r="D885" s="223">
        <v>61</v>
      </c>
      <c r="E885" s="224" t="s">
        <v>154</v>
      </c>
      <c r="F885" s="223">
        <v>137</v>
      </c>
      <c r="G885" s="224" t="s">
        <v>202</v>
      </c>
      <c r="H885" s="181">
        <f t="shared" si="104"/>
        <v>2</v>
      </c>
      <c r="I885" s="62"/>
      <c r="J885" s="64">
        <f t="shared" si="105"/>
        <v>14226</v>
      </c>
      <c r="K885" s="64">
        <f t="shared" si="106"/>
        <v>0</v>
      </c>
      <c r="L885" s="64">
        <f t="shared" si="107"/>
        <v>3</v>
      </c>
      <c r="M885" s="62"/>
      <c r="N885" s="64">
        <f t="shared" si="108"/>
        <v>16421</v>
      </c>
      <c r="O885" s="64">
        <f t="shared" si="109"/>
        <v>0</v>
      </c>
      <c r="P885" s="64">
        <f t="shared" si="110"/>
        <v>4</v>
      </c>
      <c r="Q885" s="62"/>
      <c r="R885" s="64">
        <f t="shared" si="111"/>
        <v>2195</v>
      </c>
    </row>
    <row r="886" spans="1:18">
      <c r="A886" s="61">
        <v>499</v>
      </c>
      <c r="B886" s="223">
        <v>499061161</v>
      </c>
      <c r="C886" s="224" t="s">
        <v>566</v>
      </c>
      <c r="D886" s="223">
        <v>61</v>
      </c>
      <c r="E886" s="224" t="s">
        <v>154</v>
      </c>
      <c r="F886" s="223">
        <v>161</v>
      </c>
      <c r="G886" s="224" t="s">
        <v>157</v>
      </c>
      <c r="H886" s="181">
        <f t="shared" si="104"/>
        <v>8</v>
      </c>
      <c r="I886" s="62"/>
      <c r="J886" s="64">
        <f t="shared" si="105"/>
        <v>15564</v>
      </c>
      <c r="K886" s="64">
        <f t="shared" si="106"/>
        <v>1</v>
      </c>
      <c r="L886" s="64">
        <f t="shared" si="107"/>
        <v>9</v>
      </c>
      <c r="M886" s="62"/>
      <c r="N886" s="64">
        <f t="shared" si="108"/>
        <v>12454</v>
      </c>
      <c r="O886" s="64">
        <f t="shared" si="109"/>
        <v>0</v>
      </c>
      <c r="P886" s="64">
        <f t="shared" si="110"/>
        <v>1</v>
      </c>
      <c r="Q886" s="62"/>
      <c r="R886" s="64">
        <f t="shared" si="111"/>
        <v>-3110</v>
      </c>
    </row>
    <row r="887" spans="1:18">
      <c r="A887" s="61">
        <v>499</v>
      </c>
      <c r="B887" s="223">
        <v>499061278</v>
      </c>
      <c r="C887" s="224" t="s">
        <v>566</v>
      </c>
      <c r="D887" s="223">
        <v>61</v>
      </c>
      <c r="E887" s="224" t="s">
        <v>154</v>
      </c>
      <c r="F887" s="223">
        <v>278</v>
      </c>
      <c r="G887" s="224" t="s">
        <v>196</v>
      </c>
      <c r="H887" s="181">
        <f t="shared" si="104"/>
        <v>2</v>
      </c>
      <c r="I887" s="62"/>
      <c r="J887" s="64">
        <f t="shared" si="105"/>
        <v>12510</v>
      </c>
      <c r="K887" s="64">
        <f t="shared" si="106"/>
        <v>0</v>
      </c>
      <c r="L887" s="64">
        <f t="shared" si="107"/>
        <v>1</v>
      </c>
      <c r="M887" s="62"/>
      <c r="N887" s="64">
        <f t="shared" si="108"/>
        <v>14140</v>
      </c>
      <c r="O887" s="64">
        <f t="shared" si="109"/>
        <v>0</v>
      </c>
      <c r="P887" s="64">
        <f t="shared" si="110"/>
        <v>1</v>
      </c>
      <c r="Q887" s="62"/>
      <c r="R887" s="64">
        <f t="shared" si="111"/>
        <v>1630</v>
      </c>
    </row>
    <row r="888" spans="1:18">
      <c r="A888" s="61">
        <v>499</v>
      </c>
      <c r="B888" s="223">
        <v>499061281</v>
      </c>
      <c r="C888" s="224" t="s">
        <v>566</v>
      </c>
      <c r="D888" s="223">
        <v>61</v>
      </c>
      <c r="E888" s="224" t="s">
        <v>154</v>
      </c>
      <c r="F888" s="223">
        <v>281</v>
      </c>
      <c r="G888" s="224" t="s">
        <v>152</v>
      </c>
      <c r="H888" s="181">
        <f t="shared" si="104"/>
        <v>379</v>
      </c>
      <c r="I888" s="62"/>
      <c r="J888" s="64">
        <f t="shared" si="105"/>
        <v>13730</v>
      </c>
      <c r="K888" s="64">
        <f t="shared" si="106"/>
        <v>24</v>
      </c>
      <c r="L888" s="64">
        <f t="shared" si="107"/>
        <v>235</v>
      </c>
      <c r="M888" s="62"/>
      <c r="N888" s="64">
        <f t="shared" si="108"/>
        <v>15617</v>
      </c>
      <c r="O888" s="64">
        <f t="shared" si="109"/>
        <v>23</v>
      </c>
      <c r="P888" s="64">
        <f t="shared" si="110"/>
        <v>272</v>
      </c>
      <c r="Q888" s="62"/>
      <c r="R888" s="64">
        <f t="shared" si="111"/>
        <v>1887</v>
      </c>
    </row>
    <row r="889" spans="1:18">
      <c r="A889" s="61">
        <v>499</v>
      </c>
      <c r="B889" s="223">
        <v>499061332</v>
      </c>
      <c r="C889" s="224" t="s">
        <v>566</v>
      </c>
      <c r="D889" s="223">
        <v>61</v>
      </c>
      <c r="E889" s="224" t="s">
        <v>154</v>
      </c>
      <c r="F889" s="223">
        <v>332</v>
      </c>
      <c r="G889" s="224" t="s">
        <v>205</v>
      </c>
      <c r="H889" s="181">
        <f t="shared" si="104"/>
        <v>6</v>
      </c>
      <c r="I889" s="62"/>
      <c r="J889" s="64">
        <f t="shared" si="105"/>
        <v>13608</v>
      </c>
      <c r="K889" s="64">
        <f t="shared" si="106"/>
        <v>0</v>
      </c>
      <c r="L889" s="64">
        <f t="shared" si="107"/>
        <v>1</v>
      </c>
      <c r="M889" s="62"/>
      <c r="N889" s="64">
        <f t="shared" si="108"/>
        <v>17454</v>
      </c>
      <c r="O889" s="64">
        <f t="shared" si="109"/>
        <v>0</v>
      </c>
      <c r="P889" s="64">
        <f t="shared" si="110"/>
        <v>2</v>
      </c>
      <c r="Q889" s="62"/>
      <c r="R889" s="64">
        <f t="shared" si="111"/>
        <v>3846</v>
      </c>
    </row>
    <row r="890" spans="1:18">
      <c r="A890" s="61">
        <v>499</v>
      </c>
      <c r="B890" s="223">
        <v>499061680</v>
      </c>
      <c r="C890" s="224" t="s">
        <v>566</v>
      </c>
      <c r="D890" s="223">
        <v>61</v>
      </c>
      <c r="E890" s="224" t="s">
        <v>154</v>
      </c>
      <c r="F890" s="223">
        <v>680</v>
      </c>
      <c r="G890" s="224" t="s">
        <v>158</v>
      </c>
      <c r="H890" s="181">
        <f t="shared" si="104"/>
        <v>1</v>
      </c>
      <c r="I890" s="62"/>
      <c r="J890" s="64">
        <f t="shared" si="105"/>
        <v>11273.492822523163</v>
      </c>
      <c r="K890" s="64">
        <f t="shared" si="106"/>
        <v>0</v>
      </c>
      <c r="L890" s="64">
        <f t="shared" si="107"/>
        <v>0</v>
      </c>
      <c r="M890" s="62"/>
      <c r="N890" s="64">
        <f t="shared" si="108"/>
        <v>9754</v>
      </c>
      <c r="O890" s="64">
        <f t="shared" si="109"/>
        <v>0</v>
      </c>
      <c r="P890" s="64">
        <f t="shared" si="110"/>
        <v>0</v>
      </c>
      <c r="Q890" s="62"/>
      <c r="R890" s="64">
        <f t="shared" si="111"/>
        <v>-1519.4928225231633</v>
      </c>
    </row>
    <row r="891" spans="1:18">
      <c r="A891" s="61">
        <v>3501</v>
      </c>
      <c r="B891" s="223">
        <v>3501061061</v>
      </c>
      <c r="C891" s="224" t="s">
        <v>308</v>
      </c>
      <c r="D891" s="223">
        <v>61</v>
      </c>
      <c r="E891" s="224" t="s">
        <v>154</v>
      </c>
      <c r="F891" s="223">
        <v>61</v>
      </c>
      <c r="G891" s="224" t="s">
        <v>154</v>
      </c>
      <c r="H891" s="181">
        <f t="shared" si="104"/>
        <v>47</v>
      </c>
      <c r="I891" s="62"/>
      <c r="J891" s="64">
        <f t="shared" si="105"/>
        <v>15321</v>
      </c>
      <c r="K891" s="64">
        <f t="shared" si="106"/>
        <v>3</v>
      </c>
      <c r="L891" s="64">
        <f t="shared" si="107"/>
        <v>32</v>
      </c>
      <c r="M891" s="62"/>
      <c r="N891" s="64">
        <f t="shared" si="108"/>
        <v>17228</v>
      </c>
      <c r="O891" s="64">
        <f t="shared" si="109"/>
        <v>0</v>
      </c>
      <c r="P891" s="64">
        <f t="shared" si="110"/>
        <v>31</v>
      </c>
      <c r="Q891" s="62"/>
      <c r="R891" s="64">
        <f t="shared" si="111"/>
        <v>1907</v>
      </c>
    </row>
    <row r="892" spans="1:18">
      <c r="A892" s="61">
        <v>3501</v>
      </c>
      <c r="B892" s="223">
        <v>3501061137</v>
      </c>
      <c r="C892" s="224" t="s">
        <v>308</v>
      </c>
      <c r="D892" s="223">
        <v>61</v>
      </c>
      <c r="E892" s="224" t="s">
        <v>154</v>
      </c>
      <c r="F892" s="223">
        <v>137</v>
      </c>
      <c r="G892" s="224" t="s">
        <v>202</v>
      </c>
      <c r="H892" s="181">
        <f t="shared" si="104"/>
        <v>86</v>
      </c>
      <c r="I892" s="62"/>
      <c r="J892" s="64">
        <f t="shared" si="105"/>
        <v>16189</v>
      </c>
      <c r="K892" s="64">
        <f t="shared" si="106"/>
        <v>8</v>
      </c>
      <c r="L892" s="64">
        <f t="shared" si="107"/>
        <v>95</v>
      </c>
      <c r="M892" s="62"/>
      <c r="N892" s="64">
        <f t="shared" si="108"/>
        <v>17790</v>
      </c>
      <c r="O892" s="64">
        <f t="shared" si="109"/>
        <v>4</v>
      </c>
      <c r="P892" s="64">
        <f t="shared" si="110"/>
        <v>70</v>
      </c>
      <c r="Q892" s="62"/>
      <c r="R892" s="64">
        <f t="shared" si="111"/>
        <v>1601</v>
      </c>
    </row>
    <row r="893" spans="1:18">
      <c r="A893" s="61">
        <v>3501</v>
      </c>
      <c r="B893" s="223">
        <v>3501061227</v>
      </c>
      <c r="C893" s="224" t="s">
        <v>308</v>
      </c>
      <c r="D893" s="223">
        <v>61</v>
      </c>
      <c r="E893" s="224" t="s">
        <v>154</v>
      </c>
      <c r="F893" s="223">
        <v>227</v>
      </c>
      <c r="G893" s="224" t="s">
        <v>247</v>
      </c>
      <c r="H893" s="181">
        <f t="shared" si="104"/>
        <v>1</v>
      </c>
      <c r="I893" s="62"/>
      <c r="J893" s="64">
        <f t="shared" si="105"/>
        <v>12677.874415781485</v>
      </c>
      <c r="K893" s="64">
        <f t="shared" si="106"/>
        <v>0</v>
      </c>
      <c r="L893" s="64">
        <f t="shared" si="107"/>
        <v>0</v>
      </c>
      <c r="M893" s="62"/>
      <c r="N893" s="64">
        <f t="shared" si="108"/>
        <v>17454</v>
      </c>
      <c r="O893" s="64">
        <f t="shared" si="109"/>
        <v>0</v>
      </c>
      <c r="P893" s="64">
        <f t="shared" si="110"/>
        <v>1</v>
      </c>
      <c r="Q893" s="62"/>
      <c r="R893" s="64">
        <f t="shared" si="111"/>
        <v>4776.1255842185146</v>
      </c>
    </row>
    <row r="894" spans="1:18">
      <c r="A894" s="61">
        <v>3501</v>
      </c>
      <c r="B894" s="223">
        <v>3501061278</v>
      </c>
      <c r="C894" s="224" t="s">
        <v>308</v>
      </c>
      <c r="D894" s="223">
        <v>61</v>
      </c>
      <c r="E894" s="224" t="s">
        <v>154</v>
      </c>
      <c r="F894" s="223">
        <v>278</v>
      </c>
      <c r="G894" s="224" t="s">
        <v>196</v>
      </c>
      <c r="H894" s="181">
        <f t="shared" si="104"/>
        <v>2</v>
      </c>
      <c r="I894" s="62"/>
      <c r="J894" s="64">
        <f t="shared" si="105"/>
        <v>15462</v>
      </c>
      <c r="K894" s="64">
        <f t="shared" si="106"/>
        <v>2</v>
      </c>
      <c r="L894" s="64">
        <f t="shared" si="107"/>
        <v>5</v>
      </c>
      <c r="M894" s="62"/>
      <c r="N894" s="64">
        <f t="shared" si="108"/>
        <v>18345</v>
      </c>
      <c r="O894" s="64">
        <f t="shared" si="109"/>
        <v>2</v>
      </c>
      <c r="P894" s="64">
        <f t="shared" si="110"/>
        <v>3</v>
      </c>
      <c r="Q894" s="62"/>
      <c r="R894" s="64">
        <f t="shared" si="111"/>
        <v>2883</v>
      </c>
    </row>
    <row r="895" spans="1:18">
      <c r="A895" s="61">
        <v>3501</v>
      </c>
      <c r="B895" s="223">
        <v>3501061281</v>
      </c>
      <c r="C895" s="224" t="s">
        <v>308</v>
      </c>
      <c r="D895" s="223">
        <v>61</v>
      </c>
      <c r="E895" s="224" t="s">
        <v>154</v>
      </c>
      <c r="F895" s="223">
        <v>281</v>
      </c>
      <c r="G895" s="224" t="s">
        <v>152</v>
      </c>
      <c r="H895" s="181">
        <f t="shared" si="104"/>
        <v>143</v>
      </c>
      <c r="I895" s="62"/>
      <c r="J895" s="64">
        <f t="shared" si="105"/>
        <v>15927</v>
      </c>
      <c r="K895" s="64">
        <f t="shared" si="106"/>
        <v>3</v>
      </c>
      <c r="L895" s="64">
        <f t="shared" si="107"/>
        <v>92</v>
      </c>
      <c r="M895" s="62"/>
      <c r="N895" s="64">
        <f t="shared" si="108"/>
        <v>17687</v>
      </c>
      <c r="O895" s="64">
        <f t="shared" si="109"/>
        <v>6</v>
      </c>
      <c r="P895" s="64">
        <f t="shared" si="110"/>
        <v>114</v>
      </c>
      <c r="Q895" s="62"/>
      <c r="R895" s="64">
        <f t="shared" si="111"/>
        <v>1760</v>
      </c>
    </row>
    <row r="896" spans="1:18">
      <c r="A896" s="61">
        <v>3501</v>
      </c>
      <c r="B896" s="223">
        <v>3501061332</v>
      </c>
      <c r="C896" s="224" t="s">
        <v>308</v>
      </c>
      <c r="D896" s="223">
        <v>61</v>
      </c>
      <c r="E896" s="224" t="s">
        <v>154</v>
      </c>
      <c r="F896" s="223">
        <v>332</v>
      </c>
      <c r="G896" s="224" t="s">
        <v>205</v>
      </c>
      <c r="H896" s="181">
        <f t="shared" si="104"/>
        <v>1</v>
      </c>
      <c r="I896" s="62"/>
      <c r="J896" s="64">
        <f t="shared" si="105"/>
        <v>16914</v>
      </c>
      <c r="K896" s="64">
        <f t="shared" si="106"/>
        <v>1</v>
      </c>
      <c r="L896" s="64">
        <f t="shared" si="107"/>
        <v>3</v>
      </c>
      <c r="M896" s="62"/>
      <c r="N896" s="64">
        <f t="shared" si="108"/>
        <v>17454</v>
      </c>
      <c r="O896" s="64">
        <f t="shared" si="109"/>
        <v>0</v>
      </c>
      <c r="P896" s="64">
        <f t="shared" si="110"/>
        <v>1</v>
      </c>
      <c r="Q896" s="62"/>
      <c r="R896" s="64">
        <f t="shared" si="111"/>
        <v>540</v>
      </c>
    </row>
    <row r="897" spans="1:18">
      <c r="A897" s="61">
        <v>3502</v>
      </c>
      <c r="B897" s="223">
        <v>3502281281</v>
      </c>
      <c r="C897" s="224" t="s">
        <v>309</v>
      </c>
      <c r="D897" s="223">
        <v>281</v>
      </c>
      <c r="E897" s="224" t="s">
        <v>152</v>
      </c>
      <c r="F897" s="223">
        <v>281</v>
      </c>
      <c r="G897" s="224" t="s">
        <v>152</v>
      </c>
      <c r="H897" s="181">
        <f t="shared" si="104"/>
        <v>504</v>
      </c>
      <c r="I897" s="62"/>
      <c r="J897" s="64">
        <f t="shared" si="105"/>
        <v>14697</v>
      </c>
      <c r="K897" s="64">
        <f t="shared" si="106"/>
        <v>41</v>
      </c>
      <c r="L897" s="64">
        <f t="shared" si="107"/>
        <v>369</v>
      </c>
      <c r="M897" s="62"/>
      <c r="N897" s="64">
        <f t="shared" si="108"/>
        <v>16478</v>
      </c>
      <c r="O897" s="64">
        <f t="shared" si="109"/>
        <v>31</v>
      </c>
      <c r="P897" s="64">
        <f t="shared" si="110"/>
        <v>386</v>
      </c>
      <c r="Q897" s="62"/>
      <c r="R897" s="64">
        <f t="shared" si="111"/>
        <v>1781</v>
      </c>
    </row>
    <row r="898" spans="1:18">
      <c r="A898" s="61">
        <v>3503</v>
      </c>
      <c r="B898" s="223">
        <v>3503160160</v>
      </c>
      <c r="C898" s="224" t="s">
        <v>567</v>
      </c>
      <c r="D898" s="223">
        <v>160</v>
      </c>
      <c r="E898" s="224" t="s">
        <v>140</v>
      </c>
      <c r="F898" s="223">
        <v>160</v>
      </c>
      <c r="G898" s="224" t="s">
        <v>140</v>
      </c>
      <c r="H898" s="181">
        <f t="shared" si="104"/>
        <v>1200</v>
      </c>
      <c r="I898" s="62"/>
      <c r="J898" s="64">
        <f t="shared" si="105"/>
        <v>13354</v>
      </c>
      <c r="K898" s="64">
        <f t="shared" si="106"/>
        <v>224</v>
      </c>
      <c r="L898" s="64">
        <f t="shared" si="107"/>
        <v>562</v>
      </c>
      <c r="M898" s="62"/>
      <c r="N898" s="64">
        <f t="shared" si="108"/>
        <v>15136</v>
      </c>
      <c r="O898" s="64">
        <f t="shared" si="109"/>
        <v>229</v>
      </c>
      <c r="P898" s="64">
        <f t="shared" si="110"/>
        <v>723</v>
      </c>
      <c r="Q898" s="62"/>
      <c r="R898" s="64">
        <f t="shared" si="111"/>
        <v>1782</v>
      </c>
    </row>
    <row r="899" spans="1:18">
      <c r="A899" s="61">
        <v>3506</v>
      </c>
      <c r="B899" s="223">
        <v>3506262007</v>
      </c>
      <c r="C899" s="224" t="s">
        <v>311</v>
      </c>
      <c r="D899" s="223">
        <v>262</v>
      </c>
      <c r="E899" s="224" t="s">
        <v>20</v>
      </c>
      <c r="F899" s="223">
        <v>7</v>
      </c>
      <c r="G899" s="224" t="s">
        <v>208</v>
      </c>
      <c r="H899" s="181">
        <f t="shared" si="104"/>
        <v>1</v>
      </c>
      <c r="I899" s="62"/>
      <c r="J899" s="64" t="str">
        <f t="shared" si="105"/>
        <v>--</v>
      </c>
      <c r="K899" s="64">
        <f t="shared" si="106"/>
        <v>0</v>
      </c>
      <c r="L899" s="64">
        <f t="shared" si="107"/>
        <v>0</v>
      </c>
      <c r="M899" s="62"/>
      <c r="N899" s="64">
        <f t="shared" si="108"/>
        <v>12516.114339723114</v>
      </c>
      <c r="O899" s="64">
        <f t="shared" si="109"/>
        <v>0</v>
      </c>
      <c r="P899" s="64">
        <f t="shared" si="110"/>
        <v>0</v>
      </c>
      <c r="Q899" s="62"/>
      <c r="R899" s="64" t="str">
        <f t="shared" si="111"/>
        <v>--</v>
      </c>
    </row>
    <row r="900" spans="1:18">
      <c r="A900" s="61">
        <v>3506</v>
      </c>
      <c r="B900" s="223">
        <v>3506262030</v>
      </c>
      <c r="C900" s="224" t="s">
        <v>311</v>
      </c>
      <c r="D900" s="223">
        <v>262</v>
      </c>
      <c r="E900" s="224" t="s">
        <v>20</v>
      </c>
      <c r="F900" s="223">
        <v>30</v>
      </c>
      <c r="G900" s="224" t="s">
        <v>98</v>
      </c>
      <c r="H900" s="181">
        <f t="shared" si="104"/>
        <v>1</v>
      </c>
      <c r="I900" s="62"/>
      <c r="J900" s="64">
        <f t="shared" si="105"/>
        <v>12106</v>
      </c>
      <c r="K900" s="64">
        <f t="shared" si="106"/>
        <v>1</v>
      </c>
      <c r="L900" s="64">
        <f t="shared" si="107"/>
        <v>0</v>
      </c>
      <c r="M900" s="62"/>
      <c r="N900" s="64">
        <f t="shared" si="108"/>
        <v>17926</v>
      </c>
      <c r="O900" s="64">
        <f t="shared" si="109"/>
        <v>1</v>
      </c>
      <c r="P900" s="64">
        <f t="shared" si="110"/>
        <v>2</v>
      </c>
      <c r="Q900" s="62"/>
      <c r="R900" s="64">
        <f t="shared" si="111"/>
        <v>5820</v>
      </c>
    </row>
    <row r="901" spans="1:18">
      <c r="A901" s="61">
        <v>3506</v>
      </c>
      <c r="B901" s="223">
        <v>3506262031</v>
      </c>
      <c r="C901" s="224" t="s">
        <v>311</v>
      </c>
      <c r="D901" s="223">
        <v>262</v>
      </c>
      <c r="E901" s="224" t="s">
        <v>20</v>
      </c>
      <c r="F901" s="223">
        <v>31</v>
      </c>
      <c r="G901" s="224" t="s">
        <v>80</v>
      </c>
      <c r="H901" s="181">
        <f t="shared" si="104"/>
        <v>1</v>
      </c>
      <c r="I901" s="62"/>
      <c r="J901" s="64">
        <f t="shared" si="105"/>
        <v>11130.36939861099</v>
      </c>
      <c r="K901" s="64">
        <f t="shared" si="106"/>
        <v>0</v>
      </c>
      <c r="L901" s="64">
        <f t="shared" si="107"/>
        <v>0</v>
      </c>
      <c r="M901" s="62"/>
      <c r="N901" s="64">
        <f t="shared" si="108"/>
        <v>11611</v>
      </c>
      <c r="O901" s="64">
        <f t="shared" si="109"/>
        <v>0</v>
      </c>
      <c r="P901" s="64">
        <f t="shared" si="110"/>
        <v>0</v>
      </c>
      <c r="Q901" s="62"/>
      <c r="R901" s="64">
        <f t="shared" si="111"/>
        <v>480.63060138900983</v>
      </c>
    </row>
    <row r="902" spans="1:18">
      <c r="A902" s="61">
        <v>3506</v>
      </c>
      <c r="B902" s="223">
        <v>3506262035</v>
      </c>
      <c r="C902" s="224" t="s">
        <v>311</v>
      </c>
      <c r="D902" s="223">
        <v>262</v>
      </c>
      <c r="E902" s="224" t="s">
        <v>20</v>
      </c>
      <c r="F902" s="223">
        <v>35</v>
      </c>
      <c r="G902" s="224" t="s">
        <v>12</v>
      </c>
      <c r="H902" s="181">
        <f t="shared" si="104"/>
        <v>1</v>
      </c>
      <c r="I902" s="62"/>
      <c r="J902" s="64">
        <f t="shared" si="105"/>
        <v>16125.467753185127</v>
      </c>
      <c r="K902" s="64">
        <f t="shared" si="106"/>
        <v>0</v>
      </c>
      <c r="L902" s="64">
        <f t="shared" si="107"/>
        <v>0</v>
      </c>
      <c r="M902" s="62"/>
      <c r="N902" s="64">
        <f t="shared" si="108"/>
        <v>18610</v>
      </c>
      <c r="O902" s="64">
        <f t="shared" si="109"/>
        <v>1</v>
      </c>
      <c r="P902" s="64">
        <f t="shared" si="110"/>
        <v>1</v>
      </c>
      <c r="Q902" s="62"/>
      <c r="R902" s="64">
        <f t="shared" si="111"/>
        <v>2484.5322468148734</v>
      </c>
    </row>
    <row r="903" spans="1:18">
      <c r="A903" s="61">
        <v>3506</v>
      </c>
      <c r="B903" s="223">
        <v>3506262056</v>
      </c>
      <c r="C903" s="224" t="s">
        <v>311</v>
      </c>
      <c r="D903" s="223">
        <v>262</v>
      </c>
      <c r="E903" s="224" t="s">
        <v>20</v>
      </c>
      <c r="F903" s="223">
        <v>56</v>
      </c>
      <c r="G903" s="224" t="s">
        <v>139</v>
      </c>
      <c r="H903" s="181">
        <f t="shared" si="104"/>
        <v>1</v>
      </c>
      <c r="I903" s="62"/>
      <c r="J903" s="64" t="str">
        <f t="shared" si="105"/>
        <v>--</v>
      </c>
      <c r="K903" s="64">
        <f t="shared" si="106"/>
        <v>0</v>
      </c>
      <c r="L903" s="64">
        <f t="shared" si="107"/>
        <v>0</v>
      </c>
      <c r="M903" s="62"/>
      <c r="N903" s="64">
        <f t="shared" si="108"/>
        <v>11757.003972657023</v>
      </c>
      <c r="O903" s="64">
        <f t="shared" si="109"/>
        <v>0</v>
      </c>
      <c r="P903" s="64">
        <f t="shared" si="110"/>
        <v>0</v>
      </c>
      <c r="Q903" s="62"/>
      <c r="R903" s="64" t="str">
        <f t="shared" si="111"/>
        <v>--</v>
      </c>
    </row>
    <row r="904" spans="1:18">
      <c r="A904" s="61">
        <v>3506</v>
      </c>
      <c r="B904" s="223">
        <v>3506262057</v>
      </c>
      <c r="C904" s="224" t="s">
        <v>311</v>
      </c>
      <c r="D904" s="223">
        <v>262</v>
      </c>
      <c r="E904" s="224" t="s">
        <v>20</v>
      </c>
      <c r="F904" s="223">
        <v>57</v>
      </c>
      <c r="G904" s="224" t="s">
        <v>14</v>
      </c>
      <c r="H904" s="181">
        <f t="shared" si="104"/>
        <v>3</v>
      </c>
      <c r="I904" s="62"/>
      <c r="J904" s="64">
        <f t="shared" si="105"/>
        <v>16078.110139055938</v>
      </c>
      <c r="K904" s="64">
        <f t="shared" si="106"/>
        <v>0</v>
      </c>
      <c r="L904" s="64">
        <f t="shared" si="107"/>
        <v>0</v>
      </c>
      <c r="M904" s="62"/>
      <c r="N904" s="64">
        <f t="shared" si="108"/>
        <v>18088</v>
      </c>
      <c r="O904" s="64">
        <f t="shared" si="109"/>
        <v>0</v>
      </c>
      <c r="P904" s="64">
        <f t="shared" si="110"/>
        <v>1</v>
      </c>
      <c r="Q904" s="62"/>
      <c r="R904" s="64">
        <f t="shared" si="111"/>
        <v>2009.8898609440621</v>
      </c>
    </row>
    <row r="905" spans="1:18">
      <c r="A905" s="61">
        <v>3506</v>
      </c>
      <c r="B905" s="223">
        <v>3506262071</v>
      </c>
      <c r="C905" s="224" t="s">
        <v>311</v>
      </c>
      <c r="D905" s="223">
        <v>262</v>
      </c>
      <c r="E905" s="224" t="s">
        <v>20</v>
      </c>
      <c r="F905" s="223">
        <v>71</v>
      </c>
      <c r="G905" s="224" t="s">
        <v>225</v>
      </c>
      <c r="H905" s="181">
        <f t="shared" si="104"/>
        <v>4</v>
      </c>
      <c r="I905" s="62"/>
      <c r="J905" s="64">
        <f t="shared" si="105"/>
        <v>10422</v>
      </c>
      <c r="K905" s="64">
        <f t="shared" si="106"/>
        <v>0</v>
      </c>
      <c r="L905" s="64">
        <f t="shared" si="107"/>
        <v>0</v>
      </c>
      <c r="M905" s="62"/>
      <c r="N905" s="64">
        <f t="shared" si="108"/>
        <v>10992</v>
      </c>
      <c r="O905" s="64">
        <f t="shared" si="109"/>
        <v>0</v>
      </c>
      <c r="P905" s="64">
        <f t="shared" si="110"/>
        <v>0</v>
      </c>
      <c r="Q905" s="62"/>
      <c r="R905" s="64">
        <f t="shared" si="111"/>
        <v>570</v>
      </c>
    </row>
    <row r="906" spans="1:18">
      <c r="A906" s="61">
        <v>3506</v>
      </c>
      <c r="B906" s="223">
        <v>3506262079</v>
      </c>
      <c r="C906" s="224" t="s">
        <v>311</v>
      </c>
      <c r="D906" s="223">
        <v>262</v>
      </c>
      <c r="E906" s="224" t="s">
        <v>20</v>
      </c>
      <c r="F906" s="223">
        <v>79</v>
      </c>
      <c r="G906" s="224" t="s">
        <v>90</v>
      </c>
      <c r="H906" s="181">
        <f t="shared" ref="H906:H969" si="112">IFERROR(VLOOKUP(B906,rates23,7,FALSE),"--")</f>
        <v>1</v>
      </c>
      <c r="I906" s="62"/>
      <c r="J906" s="64">
        <f t="shared" ref="J906:J969" si="113">IFERROR(VLOOKUP($B906,rates22,9,FALSE),"--")</f>
        <v>11566.690873932695</v>
      </c>
      <c r="K906" s="64">
        <f t="shared" ref="K906:K969" si="114">(IFERROR(VLOOKUP($B906,found22,12,FALSE),0)+
(IFERROR(VLOOKUP($B906,found22,13,FALSE),0)+
+(IFERROR(VLOOKUP($B906,found22,14,FALSE),0))))</f>
        <v>0</v>
      </c>
      <c r="L906" s="64">
        <f t="shared" ref="L906:L969" si="115">(IFERROR(VLOOKUP($B906,found22,15,FALSE),0))</f>
        <v>0</v>
      </c>
      <c r="M906" s="62"/>
      <c r="N906" s="64">
        <f t="shared" ref="N906:N969" si="116">IFERROR(VLOOKUP($B906,rates23,8,FALSE),"--")</f>
        <v>11611</v>
      </c>
      <c r="O906" s="64">
        <f t="shared" ref="O906:O969" si="117">(IFERROR(VLOOKUP($B906,found23,12,FALSE),0)+
+(IFERROR(VLOOKUP($B906,found23,13,FALSE),0)
+(IFERROR(VLOOKUP($B906,found23,14,FALSE),0))))</f>
        <v>0</v>
      </c>
      <c r="P906" s="64">
        <f t="shared" ref="P906:P969" si="118">(IFERROR(VLOOKUP($B906,found23,15,FALSE),0))</f>
        <v>0</v>
      </c>
      <c r="Q906" s="62"/>
      <c r="R906" s="64">
        <f t="shared" si="111"/>
        <v>44.309126067304533</v>
      </c>
    </row>
    <row r="907" spans="1:18">
      <c r="A907" s="61">
        <v>3506</v>
      </c>
      <c r="B907" s="223">
        <v>3506262093</v>
      </c>
      <c r="C907" s="224" t="s">
        <v>311</v>
      </c>
      <c r="D907" s="223">
        <v>262</v>
      </c>
      <c r="E907" s="224" t="s">
        <v>20</v>
      </c>
      <c r="F907" s="223">
        <v>93</v>
      </c>
      <c r="G907" s="224" t="s">
        <v>15</v>
      </c>
      <c r="H907" s="181">
        <f t="shared" si="112"/>
        <v>22</v>
      </c>
      <c r="I907" s="62"/>
      <c r="J907" s="64">
        <f t="shared" si="113"/>
        <v>13661</v>
      </c>
      <c r="K907" s="64">
        <f t="shared" si="114"/>
        <v>0</v>
      </c>
      <c r="L907" s="64">
        <f t="shared" si="115"/>
        <v>3</v>
      </c>
      <c r="M907" s="62"/>
      <c r="N907" s="64">
        <f t="shared" si="116"/>
        <v>14479</v>
      </c>
      <c r="O907" s="64">
        <f t="shared" si="117"/>
        <v>1</v>
      </c>
      <c r="P907" s="64">
        <f t="shared" si="118"/>
        <v>10</v>
      </c>
      <c r="Q907" s="62"/>
      <c r="R907" s="64">
        <f t="shared" ref="R907:R970" si="119">IFERROR(N907-J907,"--")</f>
        <v>818</v>
      </c>
    </row>
    <row r="908" spans="1:18">
      <c r="A908" s="61">
        <v>3506</v>
      </c>
      <c r="B908" s="223">
        <v>3506262163</v>
      </c>
      <c r="C908" s="224" t="s">
        <v>311</v>
      </c>
      <c r="D908" s="223">
        <v>262</v>
      </c>
      <c r="E908" s="224" t="s">
        <v>20</v>
      </c>
      <c r="F908" s="223">
        <v>163</v>
      </c>
      <c r="G908" s="224" t="s">
        <v>17</v>
      </c>
      <c r="H908" s="181">
        <f t="shared" si="112"/>
        <v>201</v>
      </c>
      <c r="I908" s="62"/>
      <c r="J908" s="64">
        <f t="shared" si="113"/>
        <v>14629</v>
      </c>
      <c r="K908" s="64">
        <f t="shared" si="114"/>
        <v>36</v>
      </c>
      <c r="L908" s="64">
        <f t="shared" si="115"/>
        <v>107</v>
      </c>
      <c r="M908" s="62"/>
      <c r="N908" s="64">
        <f t="shared" si="116"/>
        <v>15094</v>
      </c>
      <c r="O908" s="64">
        <f t="shared" si="117"/>
        <v>25</v>
      </c>
      <c r="P908" s="64">
        <f t="shared" si="118"/>
        <v>82</v>
      </c>
      <c r="Q908" s="62"/>
      <c r="R908" s="64">
        <f t="shared" si="119"/>
        <v>465</v>
      </c>
    </row>
    <row r="909" spans="1:18">
      <c r="A909" s="61">
        <v>3506</v>
      </c>
      <c r="B909" s="223">
        <v>3506262165</v>
      </c>
      <c r="C909" s="224" t="s">
        <v>311</v>
      </c>
      <c r="D909" s="223">
        <v>262</v>
      </c>
      <c r="E909" s="224" t="s">
        <v>20</v>
      </c>
      <c r="F909" s="223">
        <v>165</v>
      </c>
      <c r="G909" s="224" t="s">
        <v>18</v>
      </c>
      <c r="H909" s="181">
        <f t="shared" si="112"/>
        <v>33</v>
      </c>
      <c r="I909" s="62"/>
      <c r="J909" s="64">
        <f t="shared" si="113"/>
        <v>13834</v>
      </c>
      <c r="K909" s="64">
        <f t="shared" si="114"/>
        <v>6</v>
      </c>
      <c r="L909" s="64">
        <f t="shared" si="115"/>
        <v>18</v>
      </c>
      <c r="M909" s="62"/>
      <c r="N909" s="64">
        <f t="shared" si="116"/>
        <v>14050</v>
      </c>
      <c r="O909" s="64">
        <f t="shared" si="117"/>
        <v>1</v>
      </c>
      <c r="P909" s="64">
        <f t="shared" si="118"/>
        <v>20</v>
      </c>
      <c r="Q909" s="62"/>
      <c r="R909" s="64">
        <f t="shared" si="119"/>
        <v>216</v>
      </c>
    </row>
    <row r="910" spans="1:18">
      <c r="A910" s="61">
        <v>3506</v>
      </c>
      <c r="B910" s="223">
        <v>3506262176</v>
      </c>
      <c r="C910" s="224" t="s">
        <v>311</v>
      </c>
      <c r="D910" s="223">
        <v>262</v>
      </c>
      <c r="E910" s="224" t="s">
        <v>20</v>
      </c>
      <c r="F910" s="223">
        <v>176</v>
      </c>
      <c r="G910" s="224" t="s">
        <v>82</v>
      </c>
      <c r="H910" s="181">
        <f t="shared" si="112"/>
        <v>7</v>
      </c>
      <c r="I910" s="62"/>
      <c r="J910" s="64">
        <f t="shared" si="113"/>
        <v>14199</v>
      </c>
      <c r="K910" s="64">
        <f t="shared" si="114"/>
        <v>2</v>
      </c>
      <c r="L910" s="64">
        <f t="shared" si="115"/>
        <v>8</v>
      </c>
      <c r="M910" s="62"/>
      <c r="N910" s="64">
        <f t="shared" si="116"/>
        <v>13356</v>
      </c>
      <c r="O910" s="64">
        <f t="shared" si="117"/>
        <v>0</v>
      </c>
      <c r="P910" s="64">
        <f t="shared" si="118"/>
        <v>4</v>
      </c>
      <c r="Q910" s="62"/>
      <c r="R910" s="64">
        <f t="shared" si="119"/>
        <v>-843</v>
      </c>
    </row>
    <row r="911" spans="1:18">
      <c r="A911" s="61">
        <v>3506</v>
      </c>
      <c r="B911" s="223">
        <v>3506262178</v>
      </c>
      <c r="C911" s="224" t="s">
        <v>311</v>
      </c>
      <c r="D911" s="223">
        <v>262</v>
      </c>
      <c r="E911" s="224" t="s">
        <v>20</v>
      </c>
      <c r="F911" s="223">
        <v>178</v>
      </c>
      <c r="G911" s="224" t="s">
        <v>226</v>
      </c>
      <c r="H911" s="181">
        <f t="shared" si="112"/>
        <v>4</v>
      </c>
      <c r="I911" s="62"/>
      <c r="J911" s="64">
        <f t="shared" si="113"/>
        <v>14471</v>
      </c>
      <c r="K911" s="64">
        <f t="shared" si="114"/>
        <v>1</v>
      </c>
      <c r="L911" s="64">
        <f t="shared" si="115"/>
        <v>5</v>
      </c>
      <c r="M911" s="62"/>
      <c r="N911" s="64">
        <f t="shared" si="116"/>
        <v>14406</v>
      </c>
      <c r="O911" s="64">
        <f t="shared" si="117"/>
        <v>0</v>
      </c>
      <c r="P911" s="64">
        <f t="shared" si="118"/>
        <v>2</v>
      </c>
      <c r="Q911" s="62"/>
      <c r="R911" s="64">
        <f t="shared" si="119"/>
        <v>-65</v>
      </c>
    </row>
    <row r="912" spans="1:18">
      <c r="A912" s="61">
        <v>3506</v>
      </c>
      <c r="B912" s="223">
        <v>3506262229</v>
      </c>
      <c r="C912" s="224" t="s">
        <v>311</v>
      </c>
      <c r="D912" s="223">
        <v>262</v>
      </c>
      <c r="E912" s="224" t="s">
        <v>20</v>
      </c>
      <c r="F912" s="223">
        <v>229</v>
      </c>
      <c r="G912" s="224" t="s">
        <v>101</v>
      </c>
      <c r="H912" s="181">
        <f t="shared" si="112"/>
        <v>48</v>
      </c>
      <c r="I912" s="62"/>
      <c r="J912" s="64">
        <f t="shared" si="113"/>
        <v>12920</v>
      </c>
      <c r="K912" s="64">
        <f t="shared" si="114"/>
        <v>2</v>
      </c>
      <c r="L912" s="64">
        <f t="shared" si="115"/>
        <v>11</v>
      </c>
      <c r="M912" s="62"/>
      <c r="N912" s="64">
        <f t="shared" si="116"/>
        <v>13938</v>
      </c>
      <c r="O912" s="64">
        <f t="shared" si="117"/>
        <v>3</v>
      </c>
      <c r="P912" s="64">
        <f t="shared" si="118"/>
        <v>15</v>
      </c>
      <c r="Q912" s="62"/>
      <c r="R912" s="64">
        <f t="shared" si="119"/>
        <v>1018</v>
      </c>
    </row>
    <row r="913" spans="1:18">
      <c r="A913" s="61">
        <v>3506</v>
      </c>
      <c r="B913" s="223">
        <v>3506262243</v>
      </c>
      <c r="C913" s="224" t="s">
        <v>311</v>
      </c>
      <c r="D913" s="223">
        <v>262</v>
      </c>
      <c r="E913" s="224" t="s">
        <v>20</v>
      </c>
      <c r="F913" s="223">
        <v>243</v>
      </c>
      <c r="G913" s="224" t="s">
        <v>84</v>
      </c>
      <c r="H913" s="181">
        <f t="shared" si="112"/>
        <v>1</v>
      </c>
      <c r="I913" s="62"/>
      <c r="J913" s="64">
        <f t="shared" si="113"/>
        <v>14498.641533609803</v>
      </c>
      <c r="K913" s="64">
        <f t="shared" si="114"/>
        <v>0</v>
      </c>
      <c r="L913" s="64">
        <f t="shared" si="115"/>
        <v>0</v>
      </c>
      <c r="M913" s="62"/>
      <c r="N913" s="64">
        <f t="shared" si="116"/>
        <v>9754</v>
      </c>
      <c r="O913" s="64">
        <f t="shared" si="117"/>
        <v>0</v>
      </c>
      <c r="P913" s="64">
        <f t="shared" si="118"/>
        <v>0</v>
      </c>
      <c r="Q913" s="62"/>
      <c r="R913" s="64">
        <f t="shared" si="119"/>
        <v>-4744.6415336098034</v>
      </c>
    </row>
    <row r="914" spans="1:18">
      <c r="A914" s="61">
        <v>3506</v>
      </c>
      <c r="B914" s="223">
        <v>3506262248</v>
      </c>
      <c r="C914" s="224" t="s">
        <v>311</v>
      </c>
      <c r="D914" s="223">
        <v>262</v>
      </c>
      <c r="E914" s="224" t="s">
        <v>20</v>
      </c>
      <c r="F914" s="223">
        <v>248</v>
      </c>
      <c r="G914" s="224" t="s">
        <v>19</v>
      </c>
      <c r="H914" s="181">
        <f t="shared" si="112"/>
        <v>27</v>
      </c>
      <c r="I914" s="62"/>
      <c r="J914" s="64">
        <f t="shared" si="113"/>
        <v>14885</v>
      </c>
      <c r="K914" s="64">
        <f t="shared" si="114"/>
        <v>2</v>
      </c>
      <c r="L914" s="64">
        <f t="shared" si="115"/>
        <v>11</v>
      </c>
      <c r="M914" s="62"/>
      <c r="N914" s="64">
        <f t="shared" si="116"/>
        <v>13834</v>
      </c>
      <c r="O914" s="64">
        <f t="shared" si="117"/>
        <v>1</v>
      </c>
      <c r="P914" s="64">
        <f t="shared" si="118"/>
        <v>11</v>
      </c>
      <c r="Q914" s="62"/>
      <c r="R914" s="64">
        <f t="shared" si="119"/>
        <v>-1051</v>
      </c>
    </row>
    <row r="915" spans="1:18">
      <c r="A915" s="61">
        <v>3506</v>
      </c>
      <c r="B915" s="223">
        <v>3506262258</v>
      </c>
      <c r="C915" s="224" t="s">
        <v>311</v>
      </c>
      <c r="D915" s="223">
        <v>262</v>
      </c>
      <c r="E915" s="224" t="s">
        <v>20</v>
      </c>
      <c r="F915" s="223">
        <v>258</v>
      </c>
      <c r="G915" s="224" t="s">
        <v>102</v>
      </c>
      <c r="H915" s="181">
        <f t="shared" si="112"/>
        <v>10</v>
      </c>
      <c r="I915" s="62"/>
      <c r="J915" s="64">
        <f t="shared" si="113"/>
        <v>14194</v>
      </c>
      <c r="K915" s="64">
        <f t="shared" si="114"/>
        <v>3</v>
      </c>
      <c r="L915" s="64">
        <f t="shared" si="115"/>
        <v>4</v>
      </c>
      <c r="M915" s="62"/>
      <c r="N915" s="64">
        <f t="shared" si="116"/>
        <v>13773</v>
      </c>
      <c r="O915" s="64">
        <f t="shared" si="117"/>
        <v>2</v>
      </c>
      <c r="P915" s="64">
        <f t="shared" si="118"/>
        <v>3</v>
      </c>
      <c r="Q915" s="62"/>
      <c r="R915" s="64">
        <f t="shared" si="119"/>
        <v>-421</v>
      </c>
    </row>
    <row r="916" spans="1:18">
      <c r="A916" s="61">
        <v>3506</v>
      </c>
      <c r="B916" s="223">
        <v>3506262262</v>
      </c>
      <c r="C916" s="224" t="s">
        <v>311</v>
      </c>
      <c r="D916" s="223">
        <v>262</v>
      </c>
      <c r="E916" s="224" t="s">
        <v>20</v>
      </c>
      <c r="F916" s="223">
        <v>262</v>
      </c>
      <c r="G916" s="224" t="s">
        <v>20</v>
      </c>
      <c r="H916" s="181">
        <f t="shared" si="112"/>
        <v>156</v>
      </c>
      <c r="I916" s="62"/>
      <c r="J916" s="64">
        <f t="shared" si="113"/>
        <v>12447</v>
      </c>
      <c r="K916" s="64">
        <f t="shared" si="114"/>
        <v>16</v>
      </c>
      <c r="L916" s="64">
        <f t="shared" si="115"/>
        <v>34</v>
      </c>
      <c r="M916" s="62"/>
      <c r="N916" s="64">
        <f t="shared" si="116"/>
        <v>13698</v>
      </c>
      <c r="O916" s="64">
        <f t="shared" si="117"/>
        <v>7</v>
      </c>
      <c r="P916" s="64">
        <f t="shared" si="118"/>
        <v>40</v>
      </c>
      <c r="Q916" s="62"/>
      <c r="R916" s="64">
        <f t="shared" si="119"/>
        <v>1251</v>
      </c>
    </row>
    <row r="917" spans="1:18">
      <c r="A917" s="61">
        <v>3506</v>
      </c>
      <c r="B917" s="223">
        <v>3506262274</v>
      </c>
      <c r="C917" s="224" t="s">
        <v>311</v>
      </c>
      <c r="D917" s="223">
        <v>262</v>
      </c>
      <c r="E917" s="224" t="s">
        <v>20</v>
      </c>
      <c r="F917" s="223">
        <v>274</v>
      </c>
      <c r="G917" s="224" t="s">
        <v>62</v>
      </c>
      <c r="H917" s="181">
        <f t="shared" si="112"/>
        <v>2</v>
      </c>
      <c r="I917" s="62"/>
      <c r="J917" s="64">
        <f t="shared" si="113"/>
        <v>14149</v>
      </c>
      <c r="K917" s="64">
        <f t="shared" si="114"/>
        <v>1</v>
      </c>
      <c r="L917" s="64">
        <f t="shared" si="115"/>
        <v>2</v>
      </c>
      <c r="M917" s="62"/>
      <c r="N917" s="64">
        <f t="shared" si="116"/>
        <v>17454</v>
      </c>
      <c r="O917" s="64">
        <f t="shared" si="117"/>
        <v>0</v>
      </c>
      <c r="P917" s="64">
        <f t="shared" si="118"/>
        <v>2</v>
      </c>
      <c r="Q917" s="62"/>
      <c r="R917" s="64">
        <f t="shared" si="119"/>
        <v>3305</v>
      </c>
    </row>
    <row r="918" spans="1:18">
      <c r="A918" s="61">
        <v>3506</v>
      </c>
      <c r="B918" s="223">
        <v>3506262284</v>
      </c>
      <c r="C918" s="224" t="s">
        <v>311</v>
      </c>
      <c r="D918" s="223">
        <v>262</v>
      </c>
      <c r="E918" s="224" t="s">
        <v>20</v>
      </c>
      <c r="F918" s="223">
        <v>284</v>
      </c>
      <c r="G918" s="224" t="s">
        <v>146</v>
      </c>
      <c r="H918" s="181">
        <f t="shared" si="112"/>
        <v>3</v>
      </c>
      <c r="I918" s="62"/>
      <c r="J918" s="64">
        <f t="shared" si="113"/>
        <v>12778</v>
      </c>
      <c r="K918" s="64">
        <f t="shared" si="114"/>
        <v>2</v>
      </c>
      <c r="L918" s="64">
        <f t="shared" si="115"/>
        <v>1</v>
      </c>
      <c r="M918" s="62"/>
      <c r="N918" s="64">
        <f t="shared" si="116"/>
        <v>12730</v>
      </c>
      <c r="O918" s="64">
        <f t="shared" si="117"/>
        <v>2</v>
      </c>
      <c r="P918" s="64">
        <f t="shared" si="118"/>
        <v>0</v>
      </c>
      <c r="Q918" s="62"/>
      <c r="R918" s="64">
        <f t="shared" si="119"/>
        <v>-48</v>
      </c>
    </row>
    <row r="919" spans="1:18">
      <c r="A919" s="61">
        <v>3506</v>
      </c>
      <c r="B919" s="223">
        <v>3506262295</v>
      </c>
      <c r="C919" s="224" t="s">
        <v>311</v>
      </c>
      <c r="D919" s="223">
        <v>262</v>
      </c>
      <c r="E919" s="224" t="s">
        <v>20</v>
      </c>
      <c r="F919" s="223">
        <v>295</v>
      </c>
      <c r="G919" s="224" t="s">
        <v>141</v>
      </c>
      <c r="H919" s="181">
        <f t="shared" si="112"/>
        <v>1</v>
      </c>
      <c r="I919" s="62"/>
      <c r="J919" s="64">
        <f t="shared" si="113"/>
        <v>11023</v>
      </c>
      <c r="K919" s="64">
        <f t="shared" si="114"/>
        <v>0</v>
      </c>
      <c r="L919" s="64">
        <f t="shared" si="115"/>
        <v>0</v>
      </c>
      <c r="M919" s="62"/>
      <c r="N919" s="64">
        <f t="shared" si="116"/>
        <v>11611</v>
      </c>
      <c r="O919" s="64">
        <f t="shared" si="117"/>
        <v>0</v>
      </c>
      <c r="P919" s="64">
        <f t="shared" si="118"/>
        <v>0</v>
      </c>
      <c r="Q919" s="62"/>
      <c r="R919" s="64">
        <f t="shared" si="119"/>
        <v>588</v>
      </c>
    </row>
    <row r="920" spans="1:18">
      <c r="A920" s="61">
        <v>3506</v>
      </c>
      <c r="B920" s="223">
        <v>3506262305</v>
      </c>
      <c r="C920" s="224" t="s">
        <v>311</v>
      </c>
      <c r="D920" s="223">
        <v>262</v>
      </c>
      <c r="E920" s="224" t="s">
        <v>20</v>
      </c>
      <c r="F920" s="223">
        <v>305</v>
      </c>
      <c r="G920" s="224" t="s">
        <v>228</v>
      </c>
      <c r="H920" s="181">
        <f t="shared" si="112"/>
        <v>3</v>
      </c>
      <c r="I920" s="62"/>
      <c r="J920" s="64">
        <f t="shared" si="113"/>
        <v>11418.096791264776</v>
      </c>
      <c r="K920" s="64">
        <f t="shared" si="114"/>
        <v>0</v>
      </c>
      <c r="L920" s="64">
        <f t="shared" si="115"/>
        <v>0</v>
      </c>
      <c r="M920" s="62"/>
      <c r="N920" s="64">
        <f t="shared" si="116"/>
        <v>10373</v>
      </c>
      <c r="O920" s="64">
        <f t="shared" si="117"/>
        <v>0</v>
      </c>
      <c r="P920" s="64">
        <f t="shared" si="118"/>
        <v>0</v>
      </c>
      <c r="Q920" s="62"/>
      <c r="R920" s="64">
        <f t="shared" si="119"/>
        <v>-1045.0967912647757</v>
      </c>
    </row>
    <row r="921" spans="1:18">
      <c r="A921" s="61">
        <v>3506</v>
      </c>
      <c r="B921" s="223">
        <v>3506262342</v>
      </c>
      <c r="C921" s="224" t="s">
        <v>311</v>
      </c>
      <c r="D921" s="223">
        <v>262</v>
      </c>
      <c r="E921" s="224" t="s">
        <v>20</v>
      </c>
      <c r="F921" s="223">
        <v>342</v>
      </c>
      <c r="G921" s="224" t="s">
        <v>229</v>
      </c>
      <c r="H921" s="181">
        <f t="shared" si="112"/>
        <v>2</v>
      </c>
      <c r="I921" s="62"/>
      <c r="J921" s="64">
        <f t="shared" si="113"/>
        <v>11347.29420702626</v>
      </c>
      <c r="K921" s="64">
        <f t="shared" si="114"/>
        <v>0</v>
      </c>
      <c r="L921" s="64">
        <f t="shared" si="115"/>
        <v>0</v>
      </c>
      <c r="M921" s="62"/>
      <c r="N921" s="64">
        <f t="shared" si="116"/>
        <v>9754</v>
      </c>
      <c r="O921" s="64">
        <f t="shared" si="117"/>
        <v>0</v>
      </c>
      <c r="P921" s="64">
        <f t="shared" si="118"/>
        <v>0</v>
      </c>
      <c r="Q921" s="62"/>
      <c r="R921" s="64">
        <f t="shared" si="119"/>
        <v>-1593.2942070262598</v>
      </c>
    </row>
    <row r="922" spans="1:18">
      <c r="A922" s="61">
        <v>3506</v>
      </c>
      <c r="B922" s="223">
        <v>3506262346</v>
      </c>
      <c r="C922" s="224" t="s">
        <v>311</v>
      </c>
      <c r="D922" s="223">
        <v>262</v>
      </c>
      <c r="E922" s="224" t="s">
        <v>20</v>
      </c>
      <c r="F922" s="223">
        <v>346</v>
      </c>
      <c r="G922" s="224" t="s">
        <v>22</v>
      </c>
      <c r="H922" s="181">
        <f t="shared" si="112"/>
        <v>1</v>
      </c>
      <c r="I922" s="62"/>
      <c r="J922" s="64">
        <f t="shared" si="113"/>
        <v>13254</v>
      </c>
      <c r="K922" s="64">
        <f t="shared" si="114"/>
        <v>0</v>
      </c>
      <c r="L922" s="64">
        <f t="shared" si="115"/>
        <v>1</v>
      </c>
      <c r="M922" s="62"/>
      <c r="N922" s="64">
        <f t="shared" si="116"/>
        <v>15073</v>
      </c>
      <c r="O922" s="64">
        <f t="shared" si="117"/>
        <v>0</v>
      </c>
      <c r="P922" s="64">
        <f t="shared" si="118"/>
        <v>1</v>
      </c>
      <c r="Q922" s="62"/>
      <c r="R922" s="64">
        <f t="shared" si="119"/>
        <v>1819</v>
      </c>
    </row>
    <row r="923" spans="1:18">
      <c r="A923" s="61">
        <v>3506</v>
      </c>
      <c r="B923" s="223">
        <v>3506262347</v>
      </c>
      <c r="C923" s="224" t="s">
        <v>311</v>
      </c>
      <c r="D923" s="223">
        <v>262</v>
      </c>
      <c r="E923" s="224" t="s">
        <v>20</v>
      </c>
      <c r="F923" s="223">
        <v>347</v>
      </c>
      <c r="G923" s="224" t="s">
        <v>86</v>
      </c>
      <c r="H923" s="181">
        <f t="shared" si="112"/>
        <v>4</v>
      </c>
      <c r="I923" s="62"/>
      <c r="J923" s="64">
        <f t="shared" si="113"/>
        <v>13133</v>
      </c>
      <c r="K923" s="64">
        <f t="shared" si="114"/>
        <v>2</v>
      </c>
      <c r="L923" s="64">
        <f t="shared" si="115"/>
        <v>3</v>
      </c>
      <c r="M923" s="62"/>
      <c r="N923" s="64">
        <f t="shared" si="116"/>
        <v>14411</v>
      </c>
      <c r="O923" s="64">
        <f t="shared" si="117"/>
        <v>1</v>
      </c>
      <c r="P923" s="64">
        <f t="shared" si="118"/>
        <v>3</v>
      </c>
      <c r="Q923" s="62"/>
      <c r="R923" s="64">
        <f t="shared" si="119"/>
        <v>1278</v>
      </c>
    </row>
    <row r="924" spans="1:18">
      <c r="A924" s="61">
        <v>3508</v>
      </c>
      <c r="B924" s="223">
        <v>3508281061</v>
      </c>
      <c r="C924" s="224" t="s">
        <v>608</v>
      </c>
      <c r="D924" s="223">
        <v>281</v>
      </c>
      <c r="E924" s="224" t="s">
        <v>152</v>
      </c>
      <c r="F924" s="223">
        <v>61</v>
      </c>
      <c r="G924" s="224" t="s">
        <v>154</v>
      </c>
      <c r="H924" s="181">
        <f t="shared" si="112"/>
        <v>1</v>
      </c>
      <c r="I924" s="62"/>
      <c r="J924" s="64">
        <f t="shared" si="113"/>
        <v>17275</v>
      </c>
      <c r="K924" s="64">
        <f t="shared" si="114"/>
        <v>1</v>
      </c>
      <c r="L924" s="64">
        <f t="shared" si="115"/>
        <v>2</v>
      </c>
      <c r="M924" s="62"/>
      <c r="N924" s="64">
        <f t="shared" si="116"/>
        <v>19029</v>
      </c>
      <c r="O924" s="64">
        <f t="shared" si="117"/>
        <v>1</v>
      </c>
      <c r="P924" s="64">
        <f t="shared" si="118"/>
        <v>2</v>
      </c>
      <c r="Q924" s="62"/>
      <c r="R924" s="64">
        <f t="shared" si="119"/>
        <v>1754</v>
      </c>
    </row>
    <row r="925" spans="1:18">
      <c r="A925" s="61">
        <v>3508</v>
      </c>
      <c r="B925" s="223">
        <v>3508281137</v>
      </c>
      <c r="C925" s="224" t="s">
        <v>608</v>
      </c>
      <c r="D925" s="223">
        <v>281</v>
      </c>
      <c r="E925" s="224" t="s">
        <v>152</v>
      </c>
      <c r="F925" s="223">
        <v>137</v>
      </c>
      <c r="G925" s="224" t="s">
        <v>202</v>
      </c>
      <c r="H925" s="181">
        <f t="shared" si="112"/>
        <v>2</v>
      </c>
      <c r="I925" s="62"/>
      <c r="J925" s="64">
        <f t="shared" si="113"/>
        <v>16496</v>
      </c>
      <c r="K925" s="64">
        <f t="shared" si="114"/>
        <v>0</v>
      </c>
      <c r="L925" s="64">
        <f t="shared" si="115"/>
        <v>3</v>
      </c>
      <c r="M925" s="62"/>
      <c r="N925" s="64">
        <f t="shared" si="116"/>
        <v>18088</v>
      </c>
      <c r="O925" s="64">
        <f t="shared" si="117"/>
        <v>0</v>
      </c>
      <c r="P925" s="64">
        <f t="shared" si="118"/>
        <v>5</v>
      </c>
      <c r="Q925" s="62"/>
      <c r="R925" s="64">
        <f t="shared" si="119"/>
        <v>1592</v>
      </c>
    </row>
    <row r="926" spans="1:18">
      <c r="A926" s="61">
        <v>3508</v>
      </c>
      <c r="B926" s="223">
        <v>3508281281</v>
      </c>
      <c r="C926" s="224" t="s">
        <v>608</v>
      </c>
      <c r="D926" s="223">
        <v>281</v>
      </c>
      <c r="E926" s="224" t="s">
        <v>152</v>
      </c>
      <c r="F926" s="223">
        <v>281</v>
      </c>
      <c r="G926" s="224" t="s">
        <v>152</v>
      </c>
      <c r="H926" s="181">
        <f t="shared" si="112"/>
        <v>207</v>
      </c>
      <c r="I926" s="62"/>
      <c r="J926" s="64">
        <f t="shared" si="113"/>
        <v>16616</v>
      </c>
      <c r="K926" s="64">
        <f t="shared" si="114"/>
        <v>49</v>
      </c>
      <c r="L926" s="64">
        <f t="shared" si="115"/>
        <v>185</v>
      </c>
      <c r="M926" s="62"/>
      <c r="N926" s="64">
        <f t="shared" si="116"/>
        <v>18139</v>
      </c>
      <c r="O926" s="64">
        <f t="shared" si="117"/>
        <v>24</v>
      </c>
      <c r="P926" s="64">
        <f t="shared" si="118"/>
        <v>159</v>
      </c>
      <c r="Q926" s="62"/>
      <c r="R926" s="64">
        <f t="shared" si="119"/>
        <v>1523</v>
      </c>
    </row>
    <row r="927" spans="1:18">
      <c r="A927" s="61">
        <v>3509</v>
      </c>
      <c r="B927" s="223">
        <v>3509095072</v>
      </c>
      <c r="C927" s="224" t="s">
        <v>314</v>
      </c>
      <c r="D927" s="223">
        <v>95</v>
      </c>
      <c r="E927" s="224" t="s">
        <v>288</v>
      </c>
      <c r="F927" s="223">
        <v>72</v>
      </c>
      <c r="G927" s="224" t="s">
        <v>289</v>
      </c>
      <c r="H927" s="181">
        <f t="shared" si="112"/>
        <v>1</v>
      </c>
      <c r="I927" s="62"/>
      <c r="J927" s="64">
        <f t="shared" si="113"/>
        <v>15161</v>
      </c>
      <c r="K927" s="64">
        <f t="shared" si="114"/>
        <v>0</v>
      </c>
      <c r="L927" s="64">
        <f t="shared" si="115"/>
        <v>1</v>
      </c>
      <c r="M927" s="62"/>
      <c r="N927" s="64">
        <f t="shared" si="116"/>
        <v>16406</v>
      </c>
      <c r="O927" s="64">
        <f t="shared" si="117"/>
        <v>0</v>
      </c>
      <c r="P927" s="64">
        <f t="shared" si="118"/>
        <v>1</v>
      </c>
      <c r="Q927" s="62"/>
      <c r="R927" s="64">
        <f t="shared" si="119"/>
        <v>1245</v>
      </c>
    </row>
    <row r="928" spans="1:18">
      <c r="A928" s="61">
        <v>3509</v>
      </c>
      <c r="B928" s="223">
        <v>3509095095</v>
      </c>
      <c r="C928" s="224" t="s">
        <v>314</v>
      </c>
      <c r="D928" s="223">
        <v>95</v>
      </c>
      <c r="E928" s="224" t="s">
        <v>288</v>
      </c>
      <c r="F928" s="223">
        <v>95</v>
      </c>
      <c r="G928" s="224" t="s">
        <v>288</v>
      </c>
      <c r="H928" s="181">
        <f t="shared" si="112"/>
        <v>582</v>
      </c>
      <c r="I928" s="62"/>
      <c r="J928" s="64">
        <f t="shared" si="113"/>
        <v>14181</v>
      </c>
      <c r="K928" s="64">
        <f t="shared" si="114"/>
        <v>107</v>
      </c>
      <c r="L928" s="64">
        <f t="shared" si="115"/>
        <v>392</v>
      </c>
      <c r="M928" s="62"/>
      <c r="N928" s="64">
        <f t="shared" si="116"/>
        <v>16441</v>
      </c>
      <c r="O928" s="64">
        <f t="shared" si="117"/>
        <v>112</v>
      </c>
      <c r="P928" s="64">
        <f t="shared" si="118"/>
        <v>454</v>
      </c>
      <c r="Q928" s="62"/>
      <c r="R928" s="64">
        <f t="shared" si="119"/>
        <v>2260</v>
      </c>
    </row>
    <row r="929" spans="1:18">
      <c r="A929" s="61">
        <v>3509</v>
      </c>
      <c r="B929" s="223">
        <v>3509095097</v>
      </c>
      <c r="C929" s="224" t="s">
        <v>314</v>
      </c>
      <c r="D929" s="223">
        <v>95</v>
      </c>
      <c r="E929" s="224" t="s">
        <v>288</v>
      </c>
      <c r="F929" s="223">
        <v>97</v>
      </c>
      <c r="G929" s="224" t="s">
        <v>231</v>
      </c>
      <c r="H929" s="181">
        <f t="shared" si="112"/>
        <v>1</v>
      </c>
      <c r="I929" s="62"/>
      <c r="J929" s="64" t="str">
        <f t="shared" si="113"/>
        <v>--</v>
      </c>
      <c r="K929" s="64">
        <f t="shared" si="114"/>
        <v>0</v>
      </c>
      <c r="L929" s="64">
        <f t="shared" si="115"/>
        <v>0</v>
      </c>
      <c r="M929" s="62"/>
      <c r="N929" s="64">
        <f t="shared" si="116"/>
        <v>15701.485072463767</v>
      </c>
      <c r="O929" s="64">
        <f t="shared" si="117"/>
        <v>0</v>
      </c>
      <c r="P929" s="64">
        <f t="shared" si="118"/>
        <v>0</v>
      </c>
      <c r="Q929" s="62"/>
      <c r="R929" s="64" t="str">
        <f t="shared" si="119"/>
        <v>--</v>
      </c>
    </row>
    <row r="930" spans="1:18">
      <c r="A930" s="61">
        <v>3509</v>
      </c>
      <c r="B930" s="223">
        <v>3509095201</v>
      </c>
      <c r="C930" s="224" t="s">
        <v>314</v>
      </c>
      <c r="D930" s="223">
        <v>95</v>
      </c>
      <c r="E930" s="224" t="s">
        <v>288</v>
      </c>
      <c r="F930" s="223">
        <v>201</v>
      </c>
      <c r="G930" s="224" t="s">
        <v>10</v>
      </c>
      <c r="H930" s="181">
        <f t="shared" si="112"/>
        <v>9</v>
      </c>
      <c r="I930" s="62"/>
      <c r="J930" s="64">
        <f t="shared" si="113"/>
        <v>16583</v>
      </c>
      <c r="K930" s="64">
        <f t="shared" si="114"/>
        <v>1</v>
      </c>
      <c r="L930" s="64">
        <f t="shared" si="115"/>
        <v>3</v>
      </c>
      <c r="M930" s="62"/>
      <c r="N930" s="64">
        <f t="shared" si="116"/>
        <v>17917</v>
      </c>
      <c r="O930" s="64">
        <f t="shared" si="117"/>
        <v>1</v>
      </c>
      <c r="P930" s="64">
        <f t="shared" si="118"/>
        <v>7</v>
      </c>
      <c r="Q930" s="62"/>
      <c r="R930" s="64">
        <f t="shared" si="119"/>
        <v>1334</v>
      </c>
    </row>
    <row r="931" spans="1:18">
      <c r="A931" s="61">
        <v>3509</v>
      </c>
      <c r="B931" s="223">
        <v>3509095292</v>
      </c>
      <c r="C931" s="224" t="s">
        <v>314</v>
      </c>
      <c r="D931" s="223">
        <v>95</v>
      </c>
      <c r="E931" s="224" t="s">
        <v>288</v>
      </c>
      <c r="F931" s="223">
        <v>292</v>
      </c>
      <c r="G931" s="224" t="s">
        <v>291</v>
      </c>
      <c r="H931" s="181">
        <f t="shared" si="112"/>
        <v>2</v>
      </c>
      <c r="I931" s="62"/>
      <c r="J931" s="64">
        <f t="shared" si="113"/>
        <v>15484</v>
      </c>
      <c r="K931" s="64">
        <f t="shared" si="114"/>
        <v>0</v>
      </c>
      <c r="L931" s="64">
        <f t="shared" si="115"/>
        <v>1</v>
      </c>
      <c r="M931" s="62"/>
      <c r="N931" s="64">
        <f t="shared" si="116"/>
        <v>16406</v>
      </c>
      <c r="O931" s="64">
        <f t="shared" si="117"/>
        <v>0</v>
      </c>
      <c r="P931" s="64">
        <f t="shared" si="118"/>
        <v>1</v>
      </c>
      <c r="Q931" s="62"/>
      <c r="R931" s="64">
        <f t="shared" si="119"/>
        <v>922</v>
      </c>
    </row>
    <row r="932" spans="1:18">
      <c r="A932" s="61">
        <v>3509</v>
      </c>
      <c r="B932" s="223">
        <v>3509095293</v>
      </c>
      <c r="C932" s="224" t="s">
        <v>314</v>
      </c>
      <c r="D932" s="223">
        <v>95</v>
      </c>
      <c r="E932" s="224" t="s">
        <v>288</v>
      </c>
      <c r="F932" s="223">
        <v>293</v>
      </c>
      <c r="G932" s="224" t="s">
        <v>177</v>
      </c>
      <c r="H932" s="181">
        <f t="shared" si="112"/>
        <v>1</v>
      </c>
      <c r="I932" s="62"/>
      <c r="J932" s="64" t="str">
        <f t="shared" si="113"/>
        <v>--</v>
      </c>
      <c r="K932" s="64">
        <f t="shared" si="114"/>
        <v>0</v>
      </c>
      <c r="L932" s="64">
        <f t="shared" si="115"/>
        <v>0</v>
      </c>
      <c r="M932" s="62"/>
      <c r="N932" s="64">
        <f t="shared" si="116"/>
        <v>14953.293164987406</v>
      </c>
      <c r="O932" s="64">
        <f t="shared" si="117"/>
        <v>0</v>
      </c>
      <c r="P932" s="64">
        <f t="shared" si="118"/>
        <v>0</v>
      </c>
      <c r="Q932" s="62"/>
      <c r="R932" s="64" t="str">
        <f t="shared" si="119"/>
        <v>--</v>
      </c>
    </row>
    <row r="933" spans="1:18">
      <c r="A933" s="61">
        <v>3509</v>
      </c>
      <c r="B933" s="223">
        <v>3509095665</v>
      </c>
      <c r="C933" s="224" t="s">
        <v>314</v>
      </c>
      <c r="D933" s="223">
        <v>95</v>
      </c>
      <c r="E933" s="224" t="s">
        <v>288</v>
      </c>
      <c r="F933" s="223">
        <v>665</v>
      </c>
      <c r="G933" s="224" t="s">
        <v>268</v>
      </c>
      <c r="H933" s="181">
        <f t="shared" si="112"/>
        <v>1</v>
      </c>
      <c r="I933" s="62"/>
      <c r="J933" s="64">
        <f t="shared" si="113"/>
        <v>11066.952441988949</v>
      </c>
      <c r="K933" s="64">
        <f t="shared" si="114"/>
        <v>0</v>
      </c>
      <c r="L933" s="64">
        <f t="shared" si="115"/>
        <v>0</v>
      </c>
      <c r="M933" s="62"/>
      <c r="N933" s="64">
        <f t="shared" si="116"/>
        <v>14165</v>
      </c>
      <c r="O933" s="64">
        <f t="shared" si="117"/>
        <v>0</v>
      </c>
      <c r="P933" s="64">
        <f t="shared" si="118"/>
        <v>1</v>
      </c>
      <c r="Q933" s="62"/>
      <c r="R933" s="64">
        <f t="shared" si="119"/>
        <v>3098.0475580110506</v>
      </c>
    </row>
    <row r="934" spans="1:18">
      <c r="A934" s="61">
        <v>3509</v>
      </c>
      <c r="B934" s="223">
        <v>3509095763</v>
      </c>
      <c r="C934" s="224" t="s">
        <v>314</v>
      </c>
      <c r="D934" s="223">
        <v>95</v>
      </c>
      <c r="E934" s="224" t="s">
        <v>288</v>
      </c>
      <c r="F934" s="223">
        <v>763</v>
      </c>
      <c r="G934" s="224" t="s">
        <v>293</v>
      </c>
      <c r="H934" s="181">
        <f t="shared" si="112"/>
        <v>3</v>
      </c>
      <c r="I934" s="62"/>
      <c r="J934" s="64">
        <f t="shared" si="113"/>
        <v>15088</v>
      </c>
      <c r="K934" s="64">
        <f t="shared" si="114"/>
        <v>0</v>
      </c>
      <c r="L934" s="64">
        <f t="shared" si="115"/>
        <v>1</v>
      </c>
      <c r="M934" s="62"/>
      <c r="N934" s="64">
        <f t="shared" si="116"/>
        <v>13434.820305498981</v>
      </c>
      <c r="O934" s="64">
        <f t="shared" si="117"/>
        <v>0</v>
      </c>
      <c r="P934" s="64">
        <f t="shared" si="118"/>
        <v>0</v>
      </c>
      <c r="Q934" s="62"/>
      <c r="R934" s="64">
        <f t="shared" si="119"/>
        <v>-1653.1796945010192</v>
      </c>
    </row>
    <row r="935" spans="1:18">
      <c r="A935" s="61">
        <v>3510</v>
      </c>
      <c r="B935" s="223">
        <v>3510281061</v>
      </c>
      <c r="C935" s="224" t="s">
        <v>315</v>
      </c>
      <c r="D935" s="223">
        <v>281</v>
      </c>
      <c r="E935" s="224" t="s">
        <v>152</v>
      </c>
      <c r="F935" s="223">
        <v>61</v>
      </c>
      <c r="G935" s="224" t="s">
        <v>154</v>
      </c>
      <c r="H935" s="181">
        <f t="shared" si="112"/>
        <v>2</v>
      </c>
      <c r="I935" s="62"/>
      <c r="J935" s="64">
        <f t="shared" si="113"/>
        <v>12897</v>
      </c>
      <c r="K935" s="64">
        <f t="shared" si="114"/>
        <v>0</v>
      </c>
      <c r="L935" s="64">
        <f t="shared" si="115"/>
        <v>2</v>
      </c>
      <c r="M935" s="62"/>
      <c r="N935" s="64">
        <f t="shared" si="116"/>
        <v>16094</v>
      </c>
      <c r="O935" s="64">
        <f t="shared" si="117"/>
        <v>0</v>
      </c>
      <c r="P935" s="64">
        <f t="shared" si="118"/>
        <v>2</v>
      </c>
      <c r="Q935" s="62"/>
      <c r="R935" s="64">
        <f t="shared" si="119"/>
        <v>3197</v>
      </c>
    </row>
    <row r="936" spans="1:18">
      <c r="A936" s="61">
        <v>3510</v>
      </c>
      <c r="B936" s="223">
        <v>3510281087</v>
      </c>
      <c r="C936" s="224" t="s">
        <v>315</v>
      </c>
      <c r="D936" s="223">
        <v>281</v>
      </c>
      <c r="E936" s="224" t="s">
        <v>152</v>
      </c>
      <c r="F936" s="223">
        <v>87</v>
      </c>
      <c r="G936" s="224" t="s">
        <v>155</v>
      </c>
      <c r="H936" s="181">
        <f t="shared" si="112"/>
        <v>2</v>
      </c>
      <c r="I936" s="62"/>
      <c r="J936" s="64">
        <f t="shared" si="113"/>
        <v>11966</v>
      </c>
      <c r="K936" s="64">
        <f t="shared" si="114"/>
        <v>1</v>
      </c>
      <c r="L936" s="64">
        <f t="shared" si="115"/>
        <v>0</v>
      </c>
      <c r="M936" s="62"/>
      <c r="N936" s="64">
        <f t="shared" si="116"/>
        <v>13597</v>
      </c>
      <c r="O936" s="64">
        <f t="shared" si="117"/>
        <v>1</v>
      </c>
      <c r="P936" s="64">
        <f t="shared" si="118"/>
        <v>1</v>
      </c>
      <c r="Q936" s="62"/>
      <c r="R936" s="64">
        <f t="shared" si="119"/>
        <v>1631</v>
      </c>
    </row>
    <row r="937" spans="1:18">
      <c r="A937" s="61">
        <v>3510</v>
      </c>
      <c r="B937" s="223">
        <v>3510281137</v>
      </c>
      <c r="C937" s="224" t="s">
        <v>315</v>
      </c>
      <c r="D937" s="223">
        <v>281</v>
      </c>
      <c r="E937" s="224" t="s">
        <v>152</v>
      </c>
      <c r="F937" s="223">
        <v>137</v>
      </c>
      <c r="G937" s="224" t="s">
        <v>202</v>
      </c>
      <c r="H937" s="181">
        <f t="shared" si="112"/>
        <v>5</v>
      </c>
      <c r="I937" s="62"/>
      <c r="J937" s="64">
        <f t="shared" si="113"/>
        <v>14981</v>
      </c>
      <c r="K937" s="64">
        <f t="shared" si="114"/>
        <v>0</v>
      </c>
      <c r="L937" s="64">
        <f t="shared" si="115"/>
        <v>6</v>
      </c>
      <c r="M937" s="62"/>
      <c r="N937" s="64">
        <f t="shared" si="116"/>
        <v>16471</v>
      </c>
      <c r="O937" s="64">
        <f t="shared" si="117"/>
        <v>0</v>
      </c>
      <c r="P937" s="64">
        <f t="shared" si="118"/>
        <v>3</v>
      </c>
      <c r="Q937" s="62"/>
      <c r="R937" s="64">
        <f t="shared" si="119"/>
        <v>1490</v>
      </c>
    </row>
    <row r="938" spans="1:18">
      <c r="A938" s="61">
        <v>3510</v>
      </c>
      <c r="B938" s="223">
        <v>3510281159</v>
      </c>
      <c r="C938" s="224" t="s">
        <v>315</v>
      </c>
      <c r="D938" s="223">
        <v>281</v>
      </c>
      <c r="E938" s="224" t="s">
        <v>152</v>
      </c>
      <c r="F938" s="223">
        <v>159</v>
      </c>
      <c r="G938" s="224" t="s">
        <v>156</v>
      </c>
      <c r="H938" s="181">
        <f t="shared" si="112"/>
        <v>1</v>
      </c>
      <c r="I938" s="62"/>
      <c r="J938" s="64" t="str">
        <f t="shared" si="113"/>
        <v>--</v>
      </c>
      <c r="K938" s="64">
        <f t="shared" si="114"/>
        <v>0</v>
      </c>
      <c r="L938" s="64">
        <f t="shared" si="115"/>
        <v>0</v>
      </c>
      <c r="M938" s="62"/>
      <c r="N938" s="64">
        <f t="shared" si="116"/>
        <v>11498.523486506201</v>
      </c>
      <c r="O938" s="64">
        <f t="shared" si="117"/>
        <v>0</v>
      </c>
      <c r="P938" s="64">
        <f t="shared" si="118"/>
        <v>0</v>
      </c>
      <c r="Q938" s="62"/>
      <c r="R938" s="64" t="str">
        <f t="shared" si="119"/>
        <v>--</v>
      </c>
    </row>
    <row r="939" spans="1:18">
      <c r="A939" s="61">
        <v>3510</v>
      </c>
      <c r="B939" s="223">
        <v>3510281281</v>
      </c>
      <c r="C939" s="224" t="s">
        <v>315</v>
      </c>
      <c r="D939" s="223">
        <v>281</v>
      </c>
      <c r="E939" s="224" t="s">
        <v>152</v>
      </c>
      <c r="F939" s="223">
        <v>281</v>
      </c>
      <c r="G939" s="224" t="s">
        <v>152</v>
      </c>
      <c r="H939" s="181">
        <f t="shared" si="112"/>
        <v>468</v>
      </c>
      <c r="I939" s="62"/>
      <c r="J939" s="64">
        <f t="shared" si="113"/>
        <v>14445</v>
      </c>
      <c r="K939" s="64">
        <f t="shared" si="114"/>
        <v>61</v>
      </c>
      <c r="L939" s="64">
        <f t="shared" si="115"/>
        <v>295</v>
      </c>
      <c r="M939" s="62"/>
      <c r="N939" s="64">
        <f t="shared" si="116"/>
        <v>15554</v>
      </c>
      <c r="O939" s="64">
        <f t="shared" si="117"/>
        <v>67</v>
      </c>
      <c r="P939" s="64">
        <f t="shared" si="118"/>
        <v>328</v>
      </c>
      <c r="Q939" s="62"/>
      <c r="R939" s="64">
        <f t="shared" si="119"/>
        <v>1109</v>
      </c>
    </row>
    <row r="940" spans="1:18">
      <c r="A940" s="61">
        <v>3510</v>
      </c>
      <c r="B940" s="223">
        <v>3510281325</v>
      </c>
      <c r="C940" s="224" t="s">
        <v>315</v>
      </c>
      <c r="D940" s="223">
        <v>281</v>
      </c>
      <c r="E940" s="224" t="s">
        <v>152</v>
      </c>
      <c r="F940" s="223">
        <v>325</v>
      </c>
      <c r="G940" s="224" t="s">
        <v>204</v>
      </c>
      <c r="H940" s="181">
        <f t="shared" si="112"/>
        <v>2</v>
      </c>
      <c r="I940" s="62"/>
      <c r="J940" s="64">
        <f t="shared" si="113"/>
        <v>14382</v>
      </c>
      <c r="K940" s="64">
        <f t="shared" si="114"/>
        <v>0</v>
      </c>
      <c r="L940" s="64">
        <f t="shared" si="115"/>
        <v>1</v>
      </c>
      <c r="M940" s="62"/>
      <c r="N940" s="64">
        <f t="shared" si="116"/>
        <v>15558</v>
      </c>
      <c r="O940" s="64">
        <f t="shared" si="117"/>
        <v>0</v>
      </c>
      <c r="P940" s="64">
        <f t="shared" si="118"/>
        <v>3</v>
      </c>
      <c r="Q940" s="62"/>
      <c r="R940" s="64">
        <f t="shared" si="119"/>
        <v>1176</v>
      </c>
    </row>
    <row r="941" spans="1:18">
      <c r="A941" s="61">
        <v>3510</v>
      </c>
      <c r="B941" s="223">
        <v>3510281332</v>
      </c>
      <c r="C941" s="224" t="s">
        <v>315</v>
      </c>
      <c r="D941" s="223">
        <v>281</v>
      </c>
      <c r="E941" s="224" t="s">
        <v>152</v>
      </c>
      <c r="F941" s="223">
        <v>332</v>
      </c>
      <c r="G941" s="224" t="s">
        <v>205</v>
      </c>
      <c r="H941" s="181">
        <f t="shared" si="112"/>
        <v>5</v>
      </c>
      <c r="I941" s="62"/>
      <c r="J941" s="64">
        <f t="shared" si="113"/>
        <v>14583</v>
      </c>
      <c r="K941" s="64">
        <f t="shared" si="114"/>
        <v>2</v>
      </c>
      <c r="L941" s="64">
        <f t="shared" si="115"/>
        <v>4</v>
      </c>
      <c r="M941" s="62"/>
      <c r="N941" s="64">
        <f t="shared" si="116"/>
        <v>15706</v>
      </c>
      <c r="O941" s="64">
        <f t="shared" si="117"/>
        <v>2</v>
      </c>
      <c r="P941" s="64">
        <f t="shared" si="118"/>
        <v>5</v>
      </c>
      <c r="Q941" s="62"/>
      <c r="R941" s="64">
        <f t="shared" si="119"/>
        <v>1123</v>
      </c>
    </row>
    <row r="942" spans="1:18">
      <c r="A942" s="61">
        <v>3510</v>
      </c>
      <c r="B942" s="223">
        <v>3510281680</v>
      </c>
      <c r="C942" s="224" t="s">
        <v>315</v>
      </c>
      <c r="D942" s="223">
        <v>281</v>
      </c>
      <c r="E942" s="224" t="s">
        <v>152</v>
      </c>
      <c r="F942" s="223">
        <v>680</v>
      </c>
      <c r="G942" s="224" t="s">
        <v>158</v>
      </c>
      <c r="H942" s="181">
        <f t="shared" si="112"/>
        <v>1</v>
      </c>
      <c r="I942" s="62"/>
      <c r="J942" s="64">
        <f t="shared" si="113"/>
        <v>13631</v>
      </c>
      <c r="K942" s="64">
        <f t="shared" si="114"/>
        <v>0</v>
      </c>
      <c r="L942" s="64">
        <f t="shared" si="115"/>
        <v>1</v>
      </c>
      <c r="M942" s="62"/>
      <c r="N942" s="64">
        <f t="shared" si="116"/>
        <v>14345</v>
      </c>
      <c r="O942" s="64">
        <f t="shared" si="117"/>
        <v>0</v>
      </c>
      <c r="P942" s="64">
        <f t="shared" si="118"/>
        <v>2</v>
      </c>
      <c r="Q942" s="62"/>
      <c r="R942" s="64">
        <f t="shared" si="119"/>
        <v>714</v>
      </c>
    </row>
    <row r="943" spans="1:18">
      <c r="A943" s="61">
        <v>3513</v>
      </c>
      <c r="B943" s="223">
        <v>3513044016</v>
      </c>
      <c r="C943" s="224" t="s">
        <v>316</v>
      </c>
      <c r="D943" s="223">
        <v>44</v>
      </c>
      <c r="E943" s="224" t="s">
        <v>13</v>
      </c>
      <c r="F943" s="223">
        <v>16</v>
      </c>
      <c r="G943" s="224" t="s">
        <v>168</v>
      </c>
      <c r="H943" s="181">
        <f t="shared" si="112"/>
        <v>2</v>
      </c>
      <c r="I943" s="62"/>
      <c r="J943" s="64">
        <f t="shared" si="113"/>
        <v>13048.019662249515</v>
      </c>
      <c r="K943" s="64">
        <f t="shared" si="114"/>
        <v>0</v>
      </c>
      <c r="L943" s="64">
        <f t="shared" si="115"/>
        <v>0</v>
      </c>
      <c r="M943" s="62"/>
      <c r="N943" s="64">
        <f t="shared" si="116"/>
        <v>15073</v>
      </c>
      <c r="O943" s="64">
        <f t="shared" si="117"/>
        <v>0</v>
      </c>
      <c r="P943" s="64">
        <f t="shared" si="118"/>
        <v>1</v>
      </c>
      <c r="Q943" s="62"/>
      <c r="R943" s="64">
        <f t="shared" si="119"/>
        <v>2024.980337750485</v>
      </c>
    </row>
    <row r="944" spans="1:18">
      <c r="A944" s="61">
        <v>3513</v>
      </c>
      <c r="B944" s="223">
        <v>3513044018</v>
      </c>
      <c r="C944" s="224" t="s">
        <v>316</v>
      </c>
      <c r="D944" s="223">
        <v>44</v>
      </c>
      <c r="E944" s="224" t="s">
        <v>13</v>
      </c>
      <c r="F944" s="223">
        <v>18</v>
      </c>
      <c r="G944" s="224" t="s">
        <v>169</v>
      </c>
      <c r="H944" s="181">
        <f t="shared" si="112"/>
        <v>2</v>
      </c>
      <c r="I944" s="62"/>
      <c r="J944" s="64">
        <f t="shared" si="113"/>
        <v>14760</v>
      </c>
      <c r="K944" s="64">
        <f t="shared" si="114"/>
        <v>0</v>
      </c>
      <c r="L944" s="64">
        <f t="shared" si="115"/>
        <v>2</v>
      </c>
      <c r="M944" s="62"/>
      <c r="N944" s="64">
        <f t="shared" si="116"/>
        <v>18031</v>
      </c>
      <c r="O944" s="64">
        <f t="shared" si="117"/>
        <v>1</v>
      </c>
      <c r="P944" s="64">
        <f t="shared" si="118"/>
        <v>3</v>
      </c>
      <c r="Q944" s="62"/>
      <c r="R944" s="64">
        <f t="shared" si="119"/>
        <v>3271</v>
      </c>
    </row>
    <row r="945" spans="1:18">
      <c r="A945" s="61">
        <v>3513</v>
      </c>
      <c r="B945" s="223">
        <v>3513044035</v>
      </c>
      <c r="C945" s="224" t="s">
        <v>316</v>
      </c>
      <c r="D945" s="223">
        <v>44</v>
      </c>
      <c r="E945" s="224" t="s">
        <v>13</v>
      </c>
      <c r="F945" s="223">
        <v>35</v>
      </c>
      <c r="G945" s="224" t="s">
        <v>12</v>
      </c>
      <c r="H945" s="181">
        <f t="shared" si="112"/>
        <v>3</v>
      </c>
      <c r="I945" s="62"/>
      <c r="J945" s="64">
        <f t="shared" si="113"/>
        <v>15396</v>
      </c>
      <c r="K945" s="64">
        <f t="shared" si="114"/>
        <v>2</v>
      </c>
      <c r="L945" s="64">
        <f t="shared" si="115"/>
        <v>5</v>
      </c>
      <c r="M945" s="62"/>
      <c r="N945" s="64">
        <f t="shared" si="116"/>
        <v>17174</v>
      </c>
      <c r="O945" s="64">
        <f t="shared" si="117"/>
        <v>2</v>
      </c>
      <c r="P945" s="64">
        <f t="shared" si="118"/>
        <v>4</v>
      </c>
      <c r="Q945" s="62"/>
      <c r="R945" s="64">
        <f t="shared" si="119"/>
        <v>1778</v>
      </c>
    </row>
    <row r="946" spans="1:18">
      <c r="A946" s="61">
        <v>3513</v>
      </c>
      <c r="B946" s="223">
        <v>3513044044</v>
      </c>
      <c r="C946" s="224" t="s">
        <v>316</v>
      </c>
      <c r="D946" s="223">
        <v>44</v>
      </c>
      <c r="E946" s="224" t="s">
        <v>13</v>
      </c>
      <c r="F946" s="223">
        <v>44</v>
      </c>
      <c r="G946" s="224" t="s">
        <v>13</v>
      </c>
      <c r="H946" s="181">
        <f t="shared" si="112"/>
        <v>601</v>
      </c>
      <c r="I946" s="62"/>
      <c r="J946" s="64">
        <f t="shared" si="113"/>
        <v>14831</v>
      </c>
      <c r="K946" s="64">
        <f t="shared" si="114"/>
        <v>65</v>
      </c>
      <c r="L946" s="64">
        <f t="shared" si="115"/>
        <v>485</v>
      </c>
      <c r="M946" s="62"/>
      <c r="N946" s="64">
        <f t="shared" si="116"/>
        <v>15327</v>
      </c>
      <c r="O946" s="64">
        <f t="shared" si="117"/>
        <v>88</v>
      </c>
      <c r="P946" s="64">
        <f t="shared" si="118"/>
        <v>408</v>
      </c>
      <c r="Q946" s="62"/>
      <c r="R946" s="64">
        <f t="shared" si="119"/>
        <v>496</v>
      </c>
    </row>
    <row r="947" spans="1:18">
      <c r="A947" s="61">
        <v>3513</v>
      </c>
      <c r="B947" s="223">
        <v>3513044050</v>
      </c>
      <c r="C947" s="224" t="s">
        <v>316</v>
      </c>
      <c r="D947" s="223">
        <v>44</v>
      </c>
      <c r="E947" s="224" t="s">
        <v>13</v>
      </c>
      <c r="F947" s="223">
        <v>50</v>
      </c>
      <c r="G947" s="224" t="s">
        <v>94</v>
      </c>
      <c r="H947" s="181">
        <f t="shared" si="112"/>
        <v>2</v>
      </c>
      <c r="I947" s="62"/>
      <c r="J947" s="64">
        <f t="shared" si="113"/>
        <v>14186</v>
      </c>
      <c r="K947" s="64">
        <f t="shared" si="114"/>
        <v>0</v>
      </c>
      <c r="L947" s="64">
        <f t="shared" si="115"/>
        <v>2</v>
      </c>
      <c r="M947" s="62"/>
      <c r="N947" s="64">
        <f t="shared" si="116"/>
        <v>12834</v>
      </c>
      <c r="O947" s="64">
        <f t="shared" si="117"/>
        <v>0</v>
      </c>
      <c r="P947" s="64">
        <f t="shared" si="118"/>
        <v>1</v>
      </c>
      <c r="Q947" s="62"/>
      <c r="R947" s="64">
        <f t="shared" si="119"/>
        <v>-1352</v>
      </c>
    </row>
    <row r="948" spans="1:18">
      <c r="A948" s="61">
        <v>3513</v>
      </c>
      <c r="B948" s="223">
        <v>3513044073</v>
      </c>
      <c r="C948" s="224" t="s">
        <v>316</v>
      </c>
      <c r="D948" s="223">
        <v>44</v>
      </c>
      <c r="E948" s="224" t="s">
        <v>13</v>
      </c>
      <c r="F948" s="223">
        <v>73</v>
      </c>
      <c r="G948" s="224" t="s">
        <v>24</v>
      </c>
      <c r="H948" s="181">
        <f t="shared" si="112"/>
        <v>1</v>
      </c>
      <c r="I948" s="62"/>
      <c r="J948" s="64">
        <f t="shared" si="113"/>
        <v>11858.665468201854</v>
      </c>
      <c r="K948" s="64">
        <f t="shared" si="114"/>
        <v>0</v>
      </c>
      <c r="L948" s="64">
        <f t="shared" si="115"/>
        <v>0</v>
      </c>
      <c r="M948" s="62"/>
      <c r="N948" s="64">
        <f t="shared" si="116"/>
        <v>12879.904565003901</v>
      </c>
      <c r="O948" s="64">
        <f t="shared" si="117"/>
        <v>0</v>
      </c>
      <c r="P948" s="64">
        <f t="shared" si="118"/>
        <v>0</v>
      </c>
      <c r="Q948" s="62"/>
      <c r="R948" s="64">
        <f t="shared" si="119"/>
        <v>1021.2390968020463</v>
      </c>
    </row>
    <row r="949" spans="1:18">
      <c r="A949" s="61">
        <v>3513</v>
      </c>
      <c r="B949" s="223">
        <v>3513044083</v>
      </c>
      <c r="C949" s="224" t="s">
        <v>316</v>
      </c>
      <c r="D949" s="223">
        <v>44</v>
      </c>
      <c r="E949" s="224" t="s">
        <v>13</v>
      </c>
      <c r="F949" s="223">
        <v>83</v>
      </c>
      <c r="G949" s="224" t="s">
        <v>261</v>
      </c>
      <c r="H949" s="181">
        <f t="shared" si="112"/>
        <v>2</v>
      </c>
      <c r="I949" s="62"/>
      <c r="J949" s="64">
        <f t="shared" si="113"/>
        <v>11318.159685534591</v>
      </c>
      <c r="K949" s="64">
        <f t="shared" si="114"/>
        <v>0</v>
      </c>
      <c r="L949" s="64">
        <f t="shared" si="115"/>
        <v>0</v>
      </c>
      <c r="M949" s="62"/>
      <c r="N949" s="64">
        <f t="shared" si="116"/>
        <v>18083</v>
      </c>
      <c r="O949" s="64">
        <f t="shared" si="117"/>
        <v>2</v>
      </c>
      <c r="P949" s="64">
        <f t="shared" si="118"/>
        <v>2</v>
      </c>
      <c r="Q949" s="62"/>
      <c r="R949" s="64">
        <f t="shared" si="119"/>
        <v>6764.8403144654094</v>
      </c>
    </row>
    <row r="950" spans="1:18">
      <c r="A950" s="61">
        <v>3513</v>
      </c>
      <c r="B950" s="223">
        <v>3513044095</v>
      </c>
      <c r="C950" s="224" t="s">
        <v>316</v>
      </c>
      <c r="D950" s="223">
        <v>44</v>
      </c>
      <c r="E950" s="224" t="s">
        <v>13</v>
      </c>
      <c r="F950" s="223">
        <v>95</v>
      </c>
      <c r="G950" s="224" t="s">
        <v>288</v>
      </c>
      <c r="H950" s="181">
        <f t="shared" si="112"/>
        <v>2</v>
      </c>
      <c r="I950" s="62"/>
      <c r="J950" s="64">
        <f t="shared" si="113"/>
        <v>16704</v>
      </c>
      <c r="K950" s="64">
        <f t="shared" si="114"/>
        <v>2</v>
      </c>
      <c r="L950" s="64">
        <f t="shared" si="115"/>
        <v>3</v>
      </c>
      <c r="M950" s="62"/>
      <c r="N950" s="64">
        <f t="shared" si="116"/>
        <v>19346</v>
      </c>
      <c r="O950" s="64">
        <f t="shared" si="117"/>
        <v>1</v>
      </c>
      <c r="P950" s="64">
        <f t="shared" si="118"/>
        <v>2</v>
      </c>
      <c r="Q950" s="62"/>
      <c r="R950" s="64">
        <f t="shared" si="119"/>
        <v>2642</v>
      </c>
    </row>
    <row r="951" spans="1:18">
      <c r="A951" s="61">
        <v>3513</v>
      </c>
      <c r="B951" s="223">
        <v>3513044133</v>
      </c>
      <c r="C951" s="224" t="s">
        <v>316</v>
      </c>
      <c r="D951" s="223">
        <v>44</v>
      </c>
      <c r="E951" s="224" t="s">
        <v>13</v>
      </c>
      <c r="F951" s="223">
        <v>133</v>
      </c>
      <c r="G951" s="224" t="s">
        <v>61</v>
      </c>
      <c r="H951" s="181">
        <f t="shared" si="112"/>
        <v>1</v>
      </c>
      <c r="I951" s="62"/>
      <c r="J951" s="64">
        <f t="shared" si="113"/>
        <v>15114</v>
      </c>
      <c r="K951" s="64">
        <f t="shared" si="114"/>
        <v>0</v>
      </c>
      <c r="L951" s="64">
        <f t="shared" si="115"/>
        <v>2</v>
      </c>
      <c r="M951" s="62"/>
      <c r="N951" s="64">
        <f t="shared" si="116"/>
        <v>16728</v>
      </c>
      <c r="O951" s="64">
        <f t="shared" si="117"/>
        <v>0</v>
      </c>
      <c r="P951" s="64">
        <f t="shared" si="118"/>
        <v>4</v>
      </c>
      <c r="Q951" s="62"/>
      <c r="R951" s="64">
        <f t="shared" si="119"/>
        <v>1614</v>
      </c>
    </row>
    <row r="952" spans="1:18">
      <c r="A952" s="61">
        <v>3513</v>
      </c>
      <c r="B952" s="223">
        <v>3513044182</v>
      </c>
      <c r="C952" s="224" t="s">
        <v>316</v>
      </c>
      <c r="D952" s="223">
        <v>44</v>
      </c>
      <c r="E952" s="224" t="s">
        <v>13</v>
      </c>
      <c r="F952" s="223">
        <v>182</v>
      </c>
      <c r="G952" s="224" t="s">
        <v>265</v>
      </c>
      <c r="H952" s="181">
        <f t="shared" si="112"/>
        <v>2</v>
      </c>
      <c r="I952" s="62"/>
      <c r="J952" s="64">
        <f t="shared" si="113"/>
        <v>13433</v>
      </c>
      <c r="K952" s="64">
        <f t="shared" si="114"/>
        <v>1</v>
      </c>
      <c r="L952" s="64">
        <f t="shared" si="115"/>
        <v>2</v>
      </c>
      <c r="M952" s="62"/>
      <c r="N952" s="64">
        <f t="shared" si="116"/>
        <v>16930</v>
      </c>
      <c r="O952" s="64">
        <f t="shared" si="117"/>
        <v>0</v>
      </c>
      <c r="P952" s="64">
        <f t="shared" si="118"/>
        <v>1</v>
      </c>
      <c r="Q952" s="62"/>
      <c r="R952" s="64">
        <f t="shared" si="119"/>
        <v>3497</v>
      </c>
    </row>
    <row r="953" spans="1:18">
      <c r="A953" s="61">
        <v>3513</v>
      </c>
      <c r="B953" s="223">
        <v>3513044218</v>
      </c>
      <c r="C953" s="224" t="s">
        <v>316</v>
      </c>
      <c r="D953" s="223">
        <v>44</v>
      </c>
      <c r="E953" s="224" t="s">
        <v>13</v>
      </c>
      <c r="F953" s="223">
        <v>218</v>
      </c>
      <c r="G953" s="224" t="s">
        <v>174</v>
      </c>
      <c r="H953" s="181">
        <f t="shared" si="112"/>
        <v>2</v>
      </c>
      <c r="I953" s="62"/>
      <c r="J953" s="64">
        <f t="shared" si="113"/>
        <v>11443.019682746633</v>
      </c>
      <c r="K953" s="64">
        <f t="shared" si="114"/>
        <v>0</v>
      </c>
      <c r="L953" s="64">
        <f t="shared" si="115"/>
        <v>0</v>
      </c>
      <c r="M953" s="62"/>
      <c r="N953" s="64">
        <f t="shared" si="116"/>
        <v>15093</v>
      </c>
      <c r="O953" s="64">
        <f t="shared" si="117"/>
        <v>0</v>
      </c>
      <c r="P953" s="64">
        <f t="shared" si="118"/>
        <v>2</v>
      </c>
      <c r="Q953" s="62"/>
      <c r="R953" s="64">
        <f t="shared" si="119"/>
        <v>3649.9803172533666</v>
      </c>
    </row>
    <row r="954" spans="1:18">
      <c r="A954" s="61">
        <v>3513</v>
      </c>
      <c r="B954" s="223">
        <v>3513044220</v>
      </c>
      <c r="C954" s="224" t="s">
        <v>316</v>
      </c>
      <c r="D954" s="223">
        <v>44</v>
      </c>
      <c r="E954" s="224" t="s">
        <v>13</v>
      </c>
      <c r="F954" s="223">
        <v>220</v>
      </c>
      <c r="G954" s="224" t="s">
        <v>27</v>
      </c>
      <c r="H954" s="181">
        <f t="shared" si="112"/>
        <v>1</v>
      </c>
      <c r="I954" s="62"/>
      <c r="J954" s="64">
        <f t="shared" si="113"/>
        <v>12501.116948028046</v>
      </c>
      <c r="K954" s="64">
        <f t="shared" si="114"/>
        <v>0</v>
      </c>
      <c r="L954" s="64">
        <f t="shared" si="115"/>
        <v>0</v>
      </c>
      <c r="M954" s="62"/>
      <c r="N954" s="64">
        <f t="shared" si="116"/>
        <v>9754</v>
      </c>
      <c r="O954" s="64">
        <f t="shared" si="117"/>
        <v>0</v>
      </c>
      <c r="P954" s="64">
        <f t="shared" si="118"/>
        <v>0</v>
      </c>
      <c r="Q954" s="62"/>
      <c r="R954" s="64">
        <f t="shared" si="119"/>
        <v>-2747.116948028046</v>
      </c>
    </row>
    <row r="955" spans="1:18">
      <c r="A955" s="61">
        <v>3513</v>
      </c>
      <c r="B955" s="223">
        <v>3513044244</v>
      </c>
      <c r="C955" s="224" t="s">
        <v>316</v>
      </c>
      <c r="D955" s="223">
        <v>44</v>
      </c>
      <c r="E955" s="224" t="s">
        <v>13</v>
      </c>
      <c r="F955" s="223">
        <v>244</v>
      </c>
      <c r="G955" s="224" t="s">
        <v>28</v>
      </c>
      <c r="H955" s="181">
        <f t="shared" si="112"/>
        <v>56</v>
      </c>
      <c r="I955" s="62"/>
      <c r="J955" s="64">
        <f t="shared" si="113"/>
        <v>13052</v>
      </c>
      <c r="K955" s="64">
        <f t="shared" si="114"/>
        <v>5</v>
      </c>
      <c r="L955" s="64">
        <f t="shared" si="115"/>
        <v>43</v>
      </c>
      <c r="M955" s="62"/>
      <c r="N955" s="64">
        <f t="shared" si="116"/>
        <v>14361</v>
      </c>
      <c r="O955" s="64">
        <f t="shared" si="117"/>
        <v>9</v>
      </c>
      <c r="P955" s="64">
        <f t="shared" si="118"/>
        <v>34</v>
      </c>
      <c r="Q955" s="62"/>
      <c r="R955" s="64">
        <f t="shared" si="119"/>
        <v>1309</v>
      </c>
    </row>
    <row r="956" spans="1:18">
      <c r="A956" s="61">
        <v>3513</v>
      </c>
      <c r="B956" s="223">
        <v>3513044251</v>
      </c>
      <c r="C956" s="224" t="s">
        <v>316</v>
      </c>
      <c r="D956" s="223">
        <v>44</v>
      </c>
      <c r="E956" s="224" t="s">
        <v>13</v>
      </c>
      <c r="F956" s="223">
        <v>251</v>
      </c>
      <c r="G956" s="224" t="s">
        <v>250</v>
      </c>
      <c r="H956" s="181">
        <f t="shared" si="112"/>
        <v>1</v>
      </c>
      <c r="I956" s="62"/>
      <c r="J956" s="64" t="str">
        <f t="shared" si="113"/>
        <v>--</v>
      </c>
      <c r="K956" s="64">
        <f t="shared" si="114"/>
        <v>0</v>
      </c>
      <c r="L956" s="64">
        <f t="shared" si="115"/>
        <v>0</v>
      </c>
      <c r="M956" s="62"/>
      <c r="N956" s="64">
        <f t="shared" si="116"/>
        <v>14492.489907110194</v>
      </c>
      <c r="O956" s="64">
        <f t="shared" si="117"/>
        <v>0</v>
      </c>
      <c r="P956" s="64">
        <f t="shared" si="118"/>
        <v>0</v>
      </c>
      <c r="Q956" s="62"/>
      <c r="R956" s="64" t="str">
        <f t="shared" si="119"/>
        <v>--</v>
      </c>
    </row>
    <row r="957" spans="1:18">
      <c r="A957" s="61">
        <v>3513</v>
      </c>
      <c r="B957" s="223">
        <v>3513044285</v>
      </c>
      <c r="C957" s="224" t="s">
        <v>316</v>
      </c>
      <c r="D957" s="223">
        <v>44</v>
      </c>
      <c r="E957" s="224" t="s">
        <v>13</v>
      </c>
      <c r="F957" s="223">
        <v>285</v>
      </c>
      <c r="G957" s="224" t="s">
        <v>29</v>
      </c>
      <c r="H957" s="181">
        <f t="shared" si="112"/>
        <v>1</v>
      </c>
      <c r="I957" s="62"/>
      <c r="J957" s="64">
        <f t="shared" si="113"/>
        <v>12691.419891937852</v>
      </c>
      <c r="K957" s="64">
        <f t="shared" si="114"/>
        <v>0</v>
      </c>
      <c r="L957" s="64">
        <f t="shared" si="115"/>
        <v>0</v>
      </c>
      <c r="M957" s="62"/>
      <c r="N957" s="64">
        <f t="shared" si="116"/>
        <v>11611</v>
      </c>
      <c r="O957" s="64">
        <f t="shared" si="117"/>
        <v>0</v>
      </c>
      <c r="P957" s="64">
        <f t="shared" si="118"/>
        <v>0</v>
      </c>
      <c r="Q957" s="62"/>
      <c r="R957" s="64">
        <f t="shared" si="119"/>
        <v>-1080.4198919378523</v>
      </c>
    </row>
    <row r="958" spans="1:18">
      <c r="A958" s="61">
        <v>3513</v>
      </c>
      <c r="B958" s="223">
        <v>3513044293</v>
      </c>
      <c r="C958" s="224" t="s">
        <v>316</v>
      </c>
      <c r="D958" s="223">
        <v>44</v>
      </c>
      <c r="E958" s="224" t="s">
        <v>13</v>
      </c>
      <c r="F958" s="223">
        <v>293</v>
      </c>
      <c r="G958" s="224" t="s">
        <v>177</v>
      </c>
      <c r="H958" s="181">
        <f t="shared" si="112"/>
        <v>42</v>
      </c>
      <c r="I958" s="62"/>
      <c r="J958" s="64">
        <f t="shared" si="113"/>
        <v>13212</v>
      </c>
      <c r="K958" s="64">
        <f t="shared" si="114"/>
        <v>2</v>
      </c>
      <c r="L958" s="64">
        <f t="shared" si="115"/>
        <v>20</v>
      </c>
      <c r="M958" s="62"/>
      <c r="N958" s="64">
        <f t="shared" si="116"/>
        <v>16222</v>
      </c>
      <c r="O958" s="64">
        <f t="shared" si="117"/>
        <v>5</v>
      </c>
      <c r="P958" s="64">
        <f t="shared" si="118"/>
        <v>35</v>
      </c>
      <c r="Q958" s="62"/>
      <c r="R958" s="64">
        <f t="shared" si="119"/>
        <v>3010</v>
      </c>
    </row>
    <row r="959" spans="1:18">
      <c r="A959" s="61">
        <v>3513</v>
      </c>
      <c r="B959" s="223">
        <v>3513044323</v>
      </c>
      <c r="C959" s="224" t="s">
        <v>316</v>
      </c>
      <c r="D959" s="223">
        <v>44</v>
      </c>
      <c r="E959" s="224" t="s">
        <v>13</v>
      </c>
      <c r="F959" s="223">
        <v>323</v>
      </c>
      <c r="G959" s="224" t="s">
        <v>179</v>
      </c>
      <c r="H959" s="181">
        <f t="shared" si="112"/>
        <v>2</v>
      </c>
      <c r="I959" s="62"/>
      <c r="J959" s="64">
        <f t="shared" si="113"/>
        <v>13285</v>
      </c>
      <c r="K959" s="64">
        <f t="shared" si="114"/>
        <v>0</v>
      </c>
      <c r="L959" s="64">
        <f t="shared" si="115"/>
        <v>2</v>
      </c>
      <c r="M959" s="62"/>
      <c r="N959" s="64">
        <f t="shared" si="116"/>
        <v>14165</v>
      </c>
      <c r="O959" s="64">
        <f t="shared" si="117"/>
        <v>0</v>
      </c>
      <c r="P959" s="64">
        <f t="shared" si="118"/>
        <v>1</v>
      </c>
      <c r="Q959" s="62"/>
      <c r="R959" s="64">
        <f t="shared" si="119"/>
        <v>880</v>
      </c>
    </row>
    <row r="960" spans="1:18">
      <c r="A960" s="61">
        <v>3513</v>
      </c>
      <c r="B960" s="223">
        <v>3513044336</v>
      </c>
      <c r="C960" s="224" t="s">
        <v>316</v>
      </c>
      <c r="D960" s="223">
        <v>44</v>
      </c>
      <c r="E960" s="224" t="s">
        <v>13</v>
      </c>
      <c r="F960" s="223">
        <v>336</v>
      </c>
      <c r="G960" s="224" t="s">
        <v>31</v>
      </c>
      <c r="H960" s="181">
        <f t="shared" si="112"/>
        <v>1</v>
      </c>
      <c r="I960" s="62"/>
      <c r="J960" s="64">
        <f t="shared" si="113"/>
        <v>12841.09152278293</v>
      </c>
      <c r="K960" s="64">
        <f t="shared" si="114"/>
        <v>0</v>
      </c>
      <c r="L960" s="64">
        <f t="shared" si="115"/>
        <v>0</v>
      </c>
      <c r="M960" s="62"/>
      <c r="N960" s="64">
        <f t="shared" si="116"/>
        <v>15073</v>
      </c>
      <c r="O960" s="64">
        <f t="shared" si="117"/>
        <v>0</v>
      </c>
      <c r="P960" s="64">
        <f t="shared" si="118"/>
        <v>1</v>
      </c>
      <c r="Q960" s="62"/>
      <c r="R960" s="64">
        <f t="shared" si="119"/>
        <v>2231.90847721707</v>
      </c>
    </row>
    <row r="961" spans="1:18">
      <c r="A961" s="61">
        <v>3513</v>
      </c>
      <c r="B961" s="223">
        <v>3513044625</v>
      </c>
      <c r="C961" s="224" t="s">
        <v>316</v>
      </c>
      <c r="D961" s="223">
        <v>44</v>
      </c>
      <c r="E961" s="224" t="s">
        <v>13</v>
      </c>
      <c r="F961" s="223">
        <v>625</v>
      </c>
      <c r="G961" s="224" t="s">
        <v>96</v>
      </c>
      <c r="H961" s="181">
        <f t="shared" si="112"/>
        <v>1</v>
      </c>
      <c r="I961" s="62"/>
      <c r="J961" s="64">
        <f t="shared" si="113"/>
        <v>15088</v>
      </c>
      <c r="K961" s="64">
        <f t="shared" si="114"/>
        <v>0</v>
      </c>
      <c r="L961" s="64">
        <f t="shared" si="115"/>
        <v>1</v>
      </c>
      <c r="M961" s="62"/>
      <c r="N961" s="64">
        <f t="shared" si="116"/>
        <v>10683</v>
      </c>
      <c r="O961" s="64">
        <f t="shared" si="117"/>
        <v>0</v>
      </c>
      <c r="P961" s="64">
        <f t="shared" si="118"/>
        <v>0</v>
      </c>
      <c r="Q961" s="62"/>
      <c r="R961" s="64">
        <f t="shared" si="119"/>
        <v>-4405</v>
      </c>
    </row>
    <row r="962" spans="1:18">
      <c r="A962" s="61">
        <v>3513</v>
      </c>
      <c r="B962" s="223">
        <v>3513044665</v>
      </c>
      <c r="C962" s="224" t="s">
        <v>316</v>
      </c>
      <c r="D962" s="223">
        <v>44</v>
      </c>
      <c r="E962" s="224" t="s">
        <v>13</v>
      </c>
      <c r="F962" s="223">
        <v>665</v>
      </c>
      <c r="G962" s="224" t="s">
        <v>268</v>
      </c>
      <c r="H962" s="181">
        <f t="shared" si="112"/>
        <v>1</v>
      </c>
      <c r="I962" s="62"/>
      <c r="J962" s="64">
        <f t="shared" si="113"/>
        <v>11066.952441988949</v>
      </c>
      <c r="K962" s="64">
        <f t="shared" si="114"/>
        <v>0</v>
      </c>
      <c r="L962" s="64">
        <f t="shared" si="115"/>
        <v>0</v>
      </c>
      <c r="M962" s="62"/>
      <c r="N962" s="64">
        <f t="shared" si="116"/>
        <v>14165</v>
      </c>
      <c r="O962" s="64">
        <f t="shared" si="117"/>
        <v>0</v>
      </c>
      <c r="P962" s="64">
        <f t="shared" si="118"/>
        <v>1</v>
      </c>
      <c r="Q962" s="62"/>
      <c r="R962" s="64">
        <f t="shared" si="119"/>
        <v>3098.0475580110506</v>
      </c>
    </row>
    <row r="963" spans="1:18">
      <c r="A963" s="61">
        <v>3513</v>
      </c>
      <c r="B963" s="223">
        <v>3513044760</v>
      </c>
      <c r="C963" s="224" t="s">
        <v>316</v>
      </c>
      <c r="D963" s="223">
        <v>44</v>
      </c>
      <c r="E963" s="224" t="s">
        <v>13</v>
      </c>
      <c r="F963" s="223">
        <v>760</v>
      </c>
      <c r="G963" s="224" t="s">
        <v>270</v>
      </c>
      <c r="H963" s="181">
        <f t="shared" si="112"/>
        <v>1</v>
      </c>
      <c r="I963" s="62"/>
      <c r="J963" s="64">
        <f t="shared" si="113"/>
        <v>15088</v>
      </c>
      <c r="K963" s="64">
        <f t="shared" si="114"/>
        <v>0</v>
      </c>
      <c r="L963" s="64">
        <f t="shared" si="115"/>
        <v>2</v>
      </c>
      <c r="M963" s="62"/>
      <c r="N963" s="64">
        <f t="shared" si="116"/>
        <v>14552</v>
      </c>
      <c r="O963" s="64">
        <f t="shared" si="117"/>
        <v>0</v>
      </c>
      <c r="P963" s="64">
        <f t="shared" si="118"/>
        <v>2</v>
      </c>
      <c r="Q963" s="62"/>
      <c r="R963" s="64">
        <f t="shared" si="119"/>
        <v>-536</v>
      </c>
    </row>
    <row r="964" spans="1:18">
      <c r="A964" s="61">
        <v>3513</v>
      </c>
      <c r="B964" s="223">
        <v>3513044780</v>
      </c>
      <c r="C964" s="224" t="s">
        <v>316</v>
      </c>
      <c r="D964" s="223">
        <v>44</v>
      </c>
      <c r="E964" s="224" t="s">
        <v>13</v>
      </c>
      <c r="F964" s="223">
        <v>780</v>
      </c>
      <c r="G964" s="224" t="s">
        <v>251</v>
      </c>
      <c r="H964" s="181">
        <f t="shared" si="112"/>
        <v>8</v>
      </c>
      <c r="I964" s="62"/>
      <c r="J964" s="64">
        <f t="shared" si="113"/>
        <v>11023</v>
      </c>
      <c r="K964" s="64">
        <f t="shared" si="114"/>
        <v>0</v>
      </c>
      <c r="L964" s="64">
        <f t="shared" si="115"/>
        <v>0</v>
      </c>
      <c r="M964" s="62"/>
      <c r="N964" s="64">
        <f t="shared" si="116"/>
        <v>14608</v>
      </c>
      <c r="O964" s="64">
        <f t="shared" si="117"/>
        <v>1</v>
      </c>
      <c r="P964" s="64">
        <f t="shared" si="118"/>
        <v>4</v>
      </c>
      <c r="Q964" s="62"/>
      <c r="R964" s="64">
        <f t="shared" si="119"/>
        <v>3585</v>
      </c>
    </row>
    <row r="965" spans="1:18">
      <c r="A965" s="61">
        <v>3514</v>
      </c>
      <c r="B965" s="223">
        <v>3514281281</v>
      </c>
      <c r="C965" s="224" t="s">
        <v>532</v>
      </c>
      <c r="D965" s="223">
        <v>281</v>
      </c>
      <c r="E965" s="224" t="s">
        <v>152</v>
      </c>
      <c r="F965" s="223">
        <v>281</v>
      </c>
      <c r="G965" s="224" t="s">
        <v>152</v>
      </c>
      <c r="H965" s="181">
        <f t="shared" si="112"/>
        <v>450</v>
      </c>
      <c r="I965" s="62"/>
      <c r="J965" s="64">
        <f t="shared" si="113"/>
        <v>14740</v>
      </c>
      <c r="K965" s="64">
        <f t="shared" si="114"/>
        <v>96</v>
      </c>
      <c r="L965" s="64">
        <f t="shared" si="115"/>
        <v>216</v>
      </c>
      <c r="M965" s="62"/>
      <c r="N965" s="64">
        <f t="shared" si="116"/>
        <v>16698</v>
      </c>
      <c r="O965" s="64">
        <f t="shared" si="117"/>
        <v>89</v>
      </c>
      <c r="P965" s="64">
        <f t="shared" si="118"/>
        <v>293</v>
      </c>
      <c r="Q965" s="62"/>
      <c r="R965" s="64">
        <f t="shared" si="119"/>
        <v>1958</v>
      </c>
    </row>
    <row r="966" spans="1:18">
      <c r="A966" s="61">
        <v>3515</v>
      </c>
      <c r="B966" s="223">
        <v>3515287005</v>
      </c>
      <c r="C966" s="224" t="s">
        <v>607</v>
      </c>
      <c r="D966" s="223">
        <v>287</v>
      </c>
      <c r="E966" s="224" t="s">
        <v>387</v>
      </c>
      <c r="F966" s="223">
        <v>5</v>
      </c>
      <c r="G966" s="224" t="s">
        <v>153</v>
      </c>
      <c r="H966" s="181">
        <f t="shared" si="112"/>
        <v>2</v>
      </c>
      <c r="I966" s="62"/>
      <c r="J966" s="64">
        <f t="shared" si="113"/>
        <v>9567</v>
      </c>
      <c r="K966" s="64">
        <f t="shared" si="114"/>
        <v>0</v>
      </c>
      <c r="L966" s="64">
        <f t="shared" si="115"/>
        <v>0</v>
      </c>
      <c r="M966" s="62"/>
      <c r="N966" s="64">
        <f t="shared" si="116"/>
        <v>10115</v>
      </c>
      <c r="O966" s="64">
        <f t="shared" si="117"/>
        <v>0</v>
      </c>
      <c r="P966" s="64">
        <f t="shared" si="118"/>
        <v>0</v>
      </c>
      <c r="Q966" s="62"/>
      <c r="R966" s="64">
        <f t="shared" si="119"/>
        <v>548</v>
      </c>
    </row>
    <row r="967" spans="1:18">
      <c r="A967" s="61">
        <v>3515</v>
      </c>
      <c r="B967" s="223">
        <v>3515287043</v>
      </c>
      <c r="C967" s="224" t="s">
        <v>607</v>
      </c>
      <c r="D967" s="223">
        <v>287</v>
      </c>
      <c r="E967" s="224" t="s">
        <v>387</v>
      </c>
      <c r="F967" s="223">
        <v>43</v>
      </c>
      <c r="G967" s="224" t="s">
        <v>495</v>
      </c>
      <c r="H967" s="181">
        <f t="shared" si="112"/>
        <v>3</v>
      </c>
      <c r="I967" s="62"/>
      <c r="J967" s="64">
        <f t="shared" si="113"/>
        <v>9451</v>
      </c>
      <c r="K967" s="64">
        <f t="shared" si="114"/>
        <v>0</v>
      </c>
      <c r="L967" s="64">
        <f t="shared" si="115"/>
        <v>0</v>
      </c>
      <c r="M967" s="62"/>
      <c r="N967" s="64">
        <f t="shared" si="116"/>
        <v>11696</v>
      </c>
      <c r="O967" s="64">
        <f t="shared" si="117"/>
        <v>0</v>
      </c>
      <c r="P967" s="64">
        <f t="shared" si="118"/>
        <v>1</v>
      </c>
      <c r="Q967" s="62"/>
      <c r="R967" s="64">
        <f t="shared" si="119"/>
        <v>2245</v>
      </c>
    </row>
    <row r="968" spans="1:18">
      <c r="A968" s="61">
        <v>3515</v>
      </c>
      <c r="B968" s="223">
        <v>3515287045</v>
      </c>
      <c r="C968" s="224" t="s">
        <v>607</v>
      </c>
      <c r="D968" s="223">
        <v>287</v>
      </c>
      <c r="E968" s="224" t="s">
        <v>387</v>
      </c>
      <c r="F968" s="223">
        <v>45</v>
      </c>
      <c r="G968" s="224" t="s">
        <v>494</v>
      </c>
      <c r="H968" s="181">
        <f t="shared" si="112"/>
        <v>6</v>
      </c>
      <c r="I968" s="62"/>
      <c r="J968" s="64">
        <f t="shared" si="113"/>
        <v>10892</v>
      </c>
      <c r="K968" s="64">
        <f t="shared" si="114"/>
        <v>0</v>
      </c>
      <c r="L968" s="64">
        <f t="shared" si="115"/>
        <v>2</v>
      </c>
      <c r="M968" s="62"/>
      <c r="N968" s="64">
        <f t="shared" si="116"/>
        <v>13269</v>
      </c>
      <c r="O968" s="64">
        <f t="shared" si="117"/>
        <v>0</v>
      </c>
      <c r="P968" s="64">
        <f t="shared" si="118"/>
        <v>5</v>
      </c>
      <c r="Q968" s="62"/>
      <c r="R968" s="64">
        <f t="shared" si="119"/>
        <v>2377</v>
      </c>
    </row>
    <row r="969" spans="1:18">
      <c r="A969" s="61">
        <v>3515</v>
      </c>
      <c r="B969" s="223">
        <v>3515287135</v>
      </c>
      <c r="C969" s="224" t="s">
        <v>607</v>
      </c>
      <c r="D969" s="223">
        <v>287</v>
      </c>
      <c r="E969" s="224" t="s">
        <v>387</v>
      </c>
      <c r="F969" s="223">
        <v>135</v>
      </c>
      <c r="G969" s="224" t="s">
        <v>450</v>
      </c>
      <c r="H969" s="181">
        <f t="shared" si="112"/>
        <v>9</v>
      </c>
      <c r="I969" s="62"/>
      <c r="J969" s="64">
        <f t="shared" si="113"/>
        <v>9557</v>
      </c>
      <c r="K969" s="64">
        <f t="shared" si="114"/>
        <v>0</v>
      </c>
      <c r="L969" s="64">
        <f t="shared" si="115"/>
        <v>0</v>
      </c>
      <c r="M969" s="62"/>
      <c r="N969" s="64">
        <f t="shared" si="116"/>
        <v>10912</v>
      </c>
      <c r="O969" s="64">
        <f t="shared" si="117"/>
        <v>0</v>
      </c>
      <c r="P969" s="64">
        <f t="shared" si="118"/>
        <v>1</v>
      </c>
      <c r="Q969" s="62"/>
      <c r="R969" s="64">
        <f t="shared" si="119"/>
        <v>1355</v>
      </c>
    </row>
    <row r="970" spans="1:18">
      <c r="A970" s="61">
        <v>3515</v>
      </c>
      <c r="B970" s="223">
        <v>3515287151</v>
      </c>
      <c r="C970" s="224" t="s">
        <v>607</v>
      </c>
      <c r="D970" s="223">
        <v>287</v>
      </c>
      <c r="E970" s="224" t="s">
        <v>387</v>
      </c>
      <c r="F970" s="223">
        <v>151</v>
      </c>
      <c r="G970" s="224" t="s">
        <v>162</v>
      </c>
      <c r="H970" s="181">
        <f t="shared" ref="H970:H1026" si="120">IFERROR(VLOOKUP(B970,rates23,7,FALSE),"--")</f>
        <v>2</v>
      </c>
      <c r="I970" s="62"/>
      <c r="J970" s="64">
        <f t="shared" ref="J970:J1026" si="121">IFERROR(VLOOKUP($B970,rates22,9,FALSE),"--")</f>
        <v>9567</v>
      </c>
      <c r="K970" s="64">
        <f t="shared" ref="K970:K1026" si="122">(IFERROR(VLOOKUP($B970,found22,12,FALSE),0)+
(IFERROR(VLOOKUP($B970,found22,13,FALSE),0)+
+(IFERROR(VLOOKUP($B970,found22,14,FALSE),0))))</f>
        <v>0</v>
      </c>
      <c r="L970" s="64">
        <f t="shared" ref="L970:L1026" si="123">(IFERROR(VLOOKUP($B970,found22,15,FALSE),0))</f>
        <v>0</v>
      </c>
      <c r="M970" s="62"/>
      <c r="N970" s="64">
        <f t="shared" ref="N970:N1026" si="124">IFERROR(VLOOKUP($B970,rates23,8,FALSE),"--")</f>
        <v>10115</v>
      </c>
      <c r="O970" s="64">
        <f t="shared" ref="O970:O1026" si="125">(IFERROR(VLOOKUP($B970,found23,12,FALSE),0)+
+(IFERROR(VLOOKUP($B970,found23,13,FALSE),0)
+(IFERROR(VLOOKUP($B970,found23,14,FALSE),0))))</f>
        <v>0</v>
      </c>
      <c r="P970" s="64">
        <f t="shared" ref="P970:P1026" si="126">(IFERROR(VLOOKUP($B970,found23,15,FALSE),0))</f>
        <v>0</v>
      </c>
      <c r="Q970" s="62"/>
      <c r="R970" s="64">
        <f t="shared" si="119"/>
        <v>548</v>
      </c>
    </row>
    <row r="971" spans="1:18">
      <c r="A971" s="61">
        <v>3515</v>
      </c>
      <c r="B971" s="223">
        <v>3515287191</v>
      </c>
      <c r="C971" s="224" t="s">
        <v>607</v>
      </c>
      <c r="D971" s="223">
        <v>287</v>
      </c>
      <c r="E971" s="224" t="s">
        <v>387</v>
      </c>
      <c r="F971" s="223">
        <v>191</v>
      </c>
      <c r="G971" s="224" t="s">
        <v>246</v>
      </c>
      <c r="H971" s="181">
        <f t="shared" si="120"/>
        <v>38</v>
      </c>
      <c r="I971" s="62"/>
      <c r="J971" s="64">
        <f t="shared" si="121"/>
        <v>10165</v>
      </c>
      <c r="K971" s="64">
        <f t="shared" si="122"/>
        <v>0</v>
      </c>
      <c r="L971" s="64">
        <f t="shared" si="123"/>
        <v>5</v>
      </c>
      <c r="M971" s="62"/>
      <c r="N971" s="64">
        <f t="shared" si="124"/>
        <v>11282</v>
      </c>
      <c r="O971" s="64">
        <f t="shared" si="125"/>
        <v>0</v>
      </c>
      <c r="P971" s="64">
        <f t="shared" si="126"/>
        <v>8</v>
      </c>
      <c r="Q971" s="62"/>
      <c r="R971" s="64">
        <f t="shared" ref="R971:R1026" si="127">IFERROR(N971-J971,"--")</f>
        <v>1117</v>
      </c>
    </row>
    <row r="972" spans="1:18">
      <c r="A972" s="61">
        <v>3515</v>
      </c>
      <c r="B972" s="223">
        <v>3515287215</v>
      </c>
      <c r="C972" s="224" t="s">
        <v>607</v>
      </c>
      <c r="D972" s="223">
        <v>287</v>
      </c>
      <c r="E972" s="224" t="s">
        <v>387</v>
      </c>
      <c r="F972" s="223">
        <v>215</v>
      </c>
      <c r="G972" s="224" t="s">
        <v>422</v>
      </c>
      <c r="H972" s="181">
        <f t="shared" si="120"/>
        <v>14</v>
      </c>
      <c r="I972" s="62"/>
      <c r="J972" s="64">
        <f t="shared" si="121"/>
        <v>11127</v>
      </c>
      <c r="K972" s="64">
        <f t="shared" si="122"/>
        <v>0</v>
      </c>
      <c r="L972" s="64">
        <f t="shared" si="123"/>
        <v>4</v>
      </c>
      <c r="M972" s="62"/>
      <c r="N972" s="64">
        <f t="shared" si="124"/>
        <v>13173</v>
      </c>
      <c r="O972" s="64">
        <f t="shared" si="125"/>
        <v>0</v>
      </c>
      <c r="P972" s="64">
        <f t="shared" si="126"/>
        <v>8</v>
      </c>
      <c r="Q972" s="62"/>
      <c r="R972" s="64">
        <f t="shared" si="127"/>
        <v>2046</v>
      </c>
    </row>
    <row r="973" spans="1:18">
      <c r="A973" s="61">
        <v>3515</v>
      </c>
      <c r="B973" s="223">
        <v>3515287226</v>
      </c>
      <c r="C973" s="224" t="s">
        <v>607</v>
      </c>
      <c r="D973" s="223">
        <v>287</v>
      </c>
      <c r="E973" s="224" t="s">
        <v>387</v>
      </c>
      <c r="F973" s="223">
        <v>226</v>
      </c>
      <c r="G973" s="224" t="s">
        <v>164</v>
      </c>
      <c r="H973" s="181">
        <f t="shared" si="120"/>
        <v>1</v>
      </c>
      <c r="I973" s="62"/>
      <c r="J973" s="64">
        <f t="shared" si="121"/>
        <v>11951.298912348046</v>
      </c>
      <c r="K973" s="64">
        <f t="shared" si="122"/>
        <v>0</v>
      </c>
      <c r="L973" s="64">
        <f t="shared" si="123"/>
        <v>0</v>
      </c>
      <c r="M973" s="62"/>
      <c r="N973" s="64">
        <f t="shared" si="124"/>
        <v>15695</v>
      </c>
      <c r="O973" s="64">
        <f t="shared" si="125"/>
        <v>0</v>
      </c>
      <c r="P973" s="64">
        <f t="shared" si="126"/>
        <v>1</v>
      </c>
      <c r="Q973" s="62"/>
      <c r="R973" s="64">
        <f t="shared" si="127"/>
        <v>3743.7010876519544</v>
      </c>
    </row>
    <row r="974" spans="1:18">
      <c r="A974" s="61">
        <v>3515</v>
      </c>
      <c r="B974" s="223">
        <v>3515287227</v>
      </c>
      <c r="C974" s="224" t="s">
        <v>607</v>
      </c>
      <c r="D974" s="223">
        <v>287</v>
      </c>
      <c r="E974" s="224" t="s">
        <v>387</v>
      </c>
      <c r="F974" s="223">
        <v>227</v>
      </c>
      <c r="G974" s="224" t="s">
        <v>247</v>
      </c>
      <c r="H974" s="181">
        <f t="shared" si="120"/>
        <v>18</v>
      </c>
      <c r="I974" s="62"/>
      <c r="J974" s="64">
        <f t="shared" si="121"/>
        <v>12255</v>
      </c>
      <c r="K974" s="64">
        <f t="shared" si="122"/>
        <v>1</v>
      </c>
      <c r="L974" s="64">
        <f t="shared" si="123"/>
        <v>6</v>
      </c>
      <c r="M974" s="62"/>
      <c r="N974" s="64">
        <f t="shared" si="124"/>
        <v>12469</v>
      </c>
      <c r="O974" s="64">
        <f t="shared" si="125"/>
        <v>0</v>
      </c>
      <c r="P974" s="64">
        <f t="shared" si="126"/>
        <v>7</v>
      </c>
      <c r="Q974" s="62"/>
      <c r="R974" s="64">
        <f t="shared" si="127"/>
        <v>214</v>
      </c>
    </row>
    <row r="975" spans="1:18">
      <c r="A975" s="61">
        <v>3515</v>
      </c>
      <c r="B975" s="223">
        <v>3515287277</v>
      </c>
      <c r="C975" s="224" t="s">
        <v>607</v>
      </c>
      <c r="D975" s="223">
        <v>287</v>
      </c>
      <c r="E975" s="224" t="s">
        <v>387</v>
      </c>
      <c r="F975" s="223">
        <v>277</v>
      </c>
      <c r="G975" s="224" t="s">
        <v>275</v>
      </c>
      <c r="H975" s="181">
        <f t="shared" si="120"/>
        <v>135</v>
      </c>
      <c r="I975" s="62"/>
      <c r="J975" s="64">
        <f t="shared" si="121"/>
        <v>13512</v>
      </c>
      <c r="K975" s="64">
        <f t="shared" si="122"/>
        <v>7</v>
      </c>
      <c r="L975" s="64">
        <f t="shared" si="123"/>
        <v>72</v>
      </c>
      <c r="M975" s="62"/>
      <c r="N975" s="64">
        <f t="shared" si="124"/>
        <v>14149</v>
      </c>
      <c r="O975" s="64">
        <f t="shared" si="125"/>
        <v>7</v>
      </c>
      <c r="P975" s="64">
        <f t="shared" si="126"/>
        <v>75</v>
      </c>
      <c r="Q975" s="62"/>
      <c r="R975" s="64">
        <f t="shared" si="127"/>
        <v>637</v>
      </c>
    </row>
    <row r="976" spans="1:18">
      <c r="A976" s="61">
        <v>3515</v>
      </c>
      <c r="B976" s="223">
        <v>3515287287</v>
      </c>
      <c r="C976" s="224" t="s">
        <v>607</v>
      </c>
      <c r="D976" s="223">
        <v>287</v>
      </c>
      <c r="E976" s="224" t="s">
        <v>387</v>
      </c>
      <c r="F976" s="223">
        <v>287</v>
      </c>
      <c r="G976" s="224" t="s">
        <v>387</v>
      </c>
      <c r="H976" s="181">
        <f t="shared" si="120"/>
        <v>22</v>
      </c>
      <c r="I976" s="62"/>
      <c r="J976" s="64">
        <f t="shared" si="121"/>
        <v>10517</v>
      </c>
      <c r="K976" s="64">
        <f t="shared" si="122"/>
        <v>0</v>
      </c>
      <c r="L976" s="64">
        <f t="shared" si="123"/>
        <v>3</v>
      </c>
      <c r="M976" s="62"/>
      <c r="N976" s="64">
        <f t="shared" si="124"/>
        <v>11594</v>
      </c>
      <c r="O976" s="64">
        <f t="shared" si="125"/>
        <v>0</v>
      </c>
      <c r="P976" s="64">
        <f t="shared" si="126"/>
        <v>6</v>
      </c>
      <c r="Q976" s="62"/>
      <c r="R976" s="64">
        <f t="shared" si="127"/>
        <v>1077</v>
      </c>
    </row>
    <row r="977" spans="1:18">
      <c r="A977" s="61">
        <v>3515</v>
      </c>
      <c r="B977" s="223">
        <v>3515287306</v>
      </c>
      <c r="C977" s="224" t="s">
        <v>607</v>
      </c>
      <c r="D977" s="223">
        <v>287</v>
      </c>
      <c r="E977" s="224" t="s">
        <v>387</v>
      </c>
      <c r="F977" s="223">
        <v>306</v>
      </c>
      <c r="G977" s="224" t="s">
        <v>379</v>
      </c>
      <c r="H977" s="181">
        <f t="shared" si="120"/>
        <v>7</v>
      </c>
      <c r="I977" s="62"/>
      <c r="J977" s="64">
        <f t="shared" si="121"/>
        <v>10102</v>
      </c>
      <c r="K977" s="64">
        <f t="shared" si="122"/>
        <v>0</v>
      </c>
      <c r="L977" s="64">
        <f t="shared" si="123"/>
        <v>1</v>
      </c>
      <c r="M977" s="62"/>
      <c r="N977" s="64">
        <f t="shared" si="124"/>
        <v>13235</v>
      </c>
      <c r="O977" s="64">
        <f t="shared" si="125"/>
        <v>0</v>
      </c>
      <c r="P977" s="64">
        <f t="shared" si="126"/>
        <v>5</v>
      </c>
      <c r="Q977" s="62"/>
      <c r="R977" s="64">
        <f t="shared" si="127"/>
        <v>3133</v>
      </c>
    </row>
    <row r="978" spans="1:18">
      <c r="A978" s="61">
        <v>3515</v>
      </c>
      <c r="B978" s="223">
        <v>3515287316</v>
      </c>
      <c r="C978" s="224" t="s">
        <v>607</v>
      </c>
      <c r="D978" s="223">
        <v>287</v>
      </c>
      <c r="E978" s="224" t="s">
        <v>387</v>
      </c>
      <c r="F978" s="223">
        <v>316</v>
      </c>
      <c r="G978" s="224" t="s">
        <v>165</v>
      </c>
      <c r="H978" s="181">
        <f t="shared" si="120"/>
        <v>19</v>
      </c>
      <c r="I978" s="62"/>
      <c r="J978" s="64">
        <f t="shared" si="121"/>
        <v>12625</v>
      </c>
      <c r="K978" s="64">
        <f t="shared" si="122"/>
        <v>1</v>
      </c>
      <c r="L978" s="64">
        <f t="shared" si="123"/>
        <v>8</v>
      </c>
      <c r="M978" s="62"/>
      <c r="N978" s="64">
        <f t="shared" si="124"/>
        <v>15021</v>
      </c>
      <c r="O978" s="64">
        <f t="shared" si="125"/>
        <v>4</v>
      </c>
      <c r="P978" s="64">
        <f t="shared" si="126"/>
        <v>12</v>
      </c>
      <c r="Q978" s="62"/>
      <c r="R978" s="64">
        <f t="shared" si="127"/>
        <v>2396</v>
      </c>
    </row>
    <row r="979" spans="1:18">
      <c r="A979" s="61">
        <v>3515</v>
      </c>
      <c r="B979" s="223">
        <v>3515287658</v>
      </c>
      <c r="C979" s="224" t="s">
        <v>607</v>
      </c>
      <c r="D979" s="223">
        <v>287</v>
      </c>
      <c r="E979" s="224" t="s">
        <v>387</v>
      </c>
      <c r="F979" s="223">
        <v>658</v>
      </c>
      <c r="G979" s="224" t="s">
        <v>355</v>
      </c>
      <c r="H979" s="181">
        <f t="shared" si="120"/>
        <v>9</v>
      </c>
      <c r="I979" s="62"/>
      <c r="J979" s="64">
        <f t="shared" si="121"/>
        <v>10256</v>
      </c>
      <c r="K979" s="64">
        <f t="shared" si="122"/>
        <v>0</v>
      </c>
      <c r="L979" s="64">
        <f t="shared" si="123"/>
        <v>2</v>
      </c>
      <c r="M979" s="62"/>
      <c r="N979" s="64">
        <f t="shared" si="124"/>
        <v>10522</v>
      </c>
      <c r="O979" s="64">
        <f t="shared" si="125"/>
        <v>0</v>
      </c>
      <c r="P979" s="64">
        <f t="shared" si="126"/>
        <v>1</v>
      </c>
      <c r="Q979" s="62"/>
      <c r="R979" s="64">
        <f t="shared" si="127"/>
        <v>266</v>
      </c>
    </row>
    <row r="980" spans="1:18">
      <c r="A980" s="61">
        <v>3515</v>
      </c>
      <c r="B980" s="223">
        <v>3515287767</v>
      </c>
      <c r="C980" s="224" t="s">
        <v>607</v>
      </c>
      <c r="D980" s="223">
        <v>287</v>
      </c>
      <c r="E980" s="224" t="s">
        <v>387</v>
      </c>
      <c r="F980" s="223">
        <v>767</v>
      </c>
      <c r="G980" s="224" t="s">
        <v>276</v>
      </c>
      <c r="H980" s="181">
        <f t="shared" si="120"/>
        <v>60</v>
      </c>
      <c r="I980" s="62"/>
      <c r="J980" s="64">
        <f t="shared" si="121"/>
        <v>10801</v>
      </c>
      <c r="K980" s="64">
        <f t="shared" si="122"/>
        <v>0</v>
      </c>
      <c r="L980" s="64">
        <f t="shared" si="123"/>
        <v>14</v>
      </c>
      <c r="M980" s="62"/>
      <c r="N980" s="64">
        <f t="shared" si="124"/>
        <v>11487</v>
      </c>
      <c r="O980" s="64">
        <f t="shared" si="125"/>
        <v>0</v>
      </c>
      <c r="P980" s="64">
        <f t="shared" si="126"/>
        <v>13</v>
      </c>
      <c r="Q980" s="62"/>
      <c r="R980" s="64">
        <f t="shared" si="127"/>
        <v>686</v>
      </c>
    </row>
    <row r="981" spans="1:18">
      <c r="A981" s="61">
        <v>3515</v>
      </c>
      <c r="B981" s="223">
        <v>3515287770</v>
      </c>
      <c r="C981" s="224" t="s">
        <v>607</v>
      </c>
      <c r="D981" s="223">
        <v>287</v>
      </c>
      <c r="E981" s="224" t="s">
        <v>387</v>
      </c>
      <c r="F981" s="223">
        <v>770</v>
      </c>
      <c r="G981" s="224" t="s">
        <v>347</v>
      </c>
      <c r="H981" s="181">
        <f t="shared" si="120"/>
        <v>7</v>
      </c>
      <c r="I981" s="62"/>
      <c r="J981" s="64">
        <f t="shared" si="121"/>
        <v>13194.324744996773</v>
      </c>
      <c r="K981" s="64">
        <f t="shared" si="122"/>
        <v>0</v>
      </c>
      <c r="L981" s="64">
        <f t="shared" si="123"/>
        <v>0</v>
      </c>
      <c r="M981" s="62"/>
      <c r="N981" s="64">
        <f t="shared" si="124"/>
        <v>9754</v>
      </c>
      <c r="O981" s="64">
        <f t="shared" si="125"/>
        <v>0</v>
      </c>
      <c r="P981" s="64">
        <f t="shared" si="126"/>
        <v>0</v>
      </c>
      <c r="Q981" s="62"/>
      <c r="R981" s="64">
        <f t="shared" si="127"/>
        <v>-3440.324744996773</v>
      </c>
    </row>
    <row r="982" spans="1:18">
      <c r="A982" s="61">
        <v>3515</v>
      </c>
      <c r="B982" s="223">
        <v>3515287778</v>
      </c>
      <c r="C982" s="224" t="s">
        <v>607</v>
      </c>
      <c r="D982" s="223">
        <v>287</v>
      </c>
      <c r="E982" s="224" t="s">
        <v>387</v>
      </c>
      <c r="F982" s="223">
        <v>778</v>
      </c>
      <c r="G982" s="224" t="s">
        <v>239</v>
      </c>
      <c r="H982" s="181">
        <f t="shared" si="120"/>
        <v>8</v>
      </c>
      <c r="I982" s="62"/>
      <c r="J982" s="64">
        <f t="shared" si="121"/>
        <v>13695</v>
      </c>
      <c r="K982" s="64">
        <f t="shared" si="122"/>
        <v>1</v>
      </c>
      <c r="L982" s="64">
        <f t="shared" si="123"/>
        <v>2</v>
      </c>
      <c r="M982" s="62"/>
      <c r="N982" s="64">
        <f t="shared" si="124"/>
        <v>13792</v>
      </c>
      <c r="O982" s="64">
        <f t="shared" si="125"/>
        <v>1</v>
      </c>
      <c r="P982" s="64">
        <f t="shared" si="126"/>
        <v>5</v>
      </c>
      <c r="Q982" s="62"/>
      <c r="R982" s="64">
        <f t="shared" si="127"/>
        <v>97</v>
      </c>
    </row>
    <row r="983" spans="1:18">
      <c r="A983" s="61">
        <v>3516</v>
      </c>
      <c r="B983" s="223">
        <v>3516332005</v>
      </c>
      <c r="C983" s="224" t="s">
        <v>569</v>
      </c>
      <c r="D983" s="223">
        <v>332</v>
      </c>
      <c r="E983" s="224" t="s">
        <v>205</v>
      </c>
      <c r="F983" s="223">
        <v>5</v>
      </c>
      <c r="G983" s="224" t="s">
        <v>153</v>
      </c>
      <c r="H983" s="181">
        <f t="shared" si="120"/>
        <v>55</v>
      </c>
      <c r="I983" s="62"/>
      <c r="J983" s="64">
        <f t="shared" si="121"/>
        <v>11428</v>
      </c>
      <c r="K983" s="64">
        <f t="shared" si="122"/>
        <v>3</v>
      </c>
      <c r="L983" s="64">
        <f t="shared" si="123"/>
        <v>10</v>
      </c>
      <c r="M983" s="62"/>
      <c r="N983" s="64">
        <f t="shared" si="124"/>
        <v>12685</v>
      </c>
      <c r="O983" s="64">
        <f t="shared" si="125"/>
        <v>6</v>
      </c>
      <c r="P983" s="64">
        <f t="shared" si="126"/>
        <v>18</v>
      </c>
      <c r="Q983" s="62"/>
      <c r="R983" s="64">
        <f t="shared" si="127"/>
        <v>1257</v>
      </c>
    </row>
    <row r="984" spans="1:18">
      <c r="A984" s="61">
        <v>3516</v>
      </c>
      <c r="B984" s="223">
        <v>3516332061</v>
      </c>
      <c r="C984" s="224" t="s">
        <v>569</v>
      </c>
      <c r="D984" s="223">
        <v>332</v>
      </c>
      <c r="E984" s="224" t="s">
        <v>205</v>
      </c>
      <c r="F984" s="223">
        <v>61</v>
      </c>
      <c r="G984" s="224" t="s">
        <v>154</v>
      </c>
      <c r="H984" s="181">
        <f t="shared" si="120"/>
        <v>18</v>
      </c>
      <c r="I984" s="62"/>
      <c r="J984" s="64">
        <f t="shared" si="121"/>
        <v>13199</v>
      </c>
      <c r="K984" s="64">
        <f t="shared" si="122"/>
        <v>0</v>
      </c>
      <c r="L984" s="64">
        <f t="shared" si="123"/>
        <v>7</v>
      </c>
      <c r="M984" s="62"/>
      <c r="N984" s="64">
        <f t="shared" si="124"/>
        <v>14733</v>
      </c>
      <c r="O984" s="64">
        <f t="shared" si="125"/>
        <v>0</v>
      </c>
      <c r="P984" s="64">
        <f t="shared" si="126"/>
        <v>9</v>
      </c>
      <c r="Q984" s="62"/>
      <c r="R984" s="64">
        <f t="shared" si="127"/>
        <v>1534</v>
      </c>
    </row>
    <row r="985" spans="1:18">
      <c r="A985" s="61">
        <v>3516</v>
      </c>
      <c r="B985" s="223">
        <v>3516332086</v>
      </c>
      <c r="C985" s="224" t="s">
        <v>569</v>
      </c>
      <c r="D985" s="223">
        <v>332</v>
      </c>
      <c r="E985" s="224" t="s">
        <v>205</v>
      </c>
      <c r="F985" s="223">
        <v>86</v>
      </c>
      <c r="G985" s="224" t="s">
        <v>191</v>
      </c>
      <c r="H985" s="181">
        <f t="shared" si="120"/>
        <v>1</v>
      </c>
      <c r="I985" s="62"/>
      <c r="J985" s="64">
        <f t="shared" si="121"/>
        <v>9220</v>
      </c>
      <c r="K985" s="64">
        <f t="shared" si="122"/>
        <v>0</v>
      </c>
      <c r="L985" s="64">
        <f t="shared" si="123"/>
        <v>0</v>
      </c>
      <c r="M985" s="62"/>
      <c r="N985" s="64">
        <f t="shared" si="124"/>
        <v>9754</v>
      </c>
      <c r="O985" s="64">
        <f t="shared" si="125"/>
        <v>0</v>
      </c>
      <c r="P985" s="64">
        <f t="shared" si="126"/>
        <v>0</v>
      </c>
      <c r="Q985" s="62"/>
      <c r="R985" s="64">
        <f t="shared" si="127"/>
        <v>534</v>
      </c>
    </row>
    <row r="986" spans="1:18">
      <c r="A986" s="61">
        <v>3516</v>
      </c>
      <c r="B986" s="223">
        <v>3516332087</v>
      </c>
      <c r="C986" s="224" t="s">
        <v>569</v>
      </c>
      <c r="D986" s="223">
        <v>332</v>
      </c>
      <c r="E986" s="224" t="s">
        <v>205</v>
      </c>
      <c r="F986" s="223">
        <v>87</v>
      </c>
      <c r="G986" s="224" t="s">
        <v>155</v>
      </c>
      <c r="H986" s="181">
        <f t="shared" si="120"/>
        <v>2</v>
      </c>
      <c r="I986" s="62"/>
      <c r="J986" s="64">
        <f t="shared" si="121"/>
        <v>13273</v>
      </c>
      <c r="K986" s="64">
        <f t="shared" si="122"/>
        <v>1</v>
      </c>
      <c r="L986" s="64">
        <f t="shared" si="123"/>
        <v>1</v>
      </c>
      <c r="M986" s="62"/>
      <c r="N986" s="64">
        <f t="shared" si="124"/>
        <v>16186</v>
      </c>
      <c r="O986" s="64">
        <f t="shared" si="125"/>
        <v>1</v>
      </c>
      <c r="P986" s="64">
        <f t="shared" si="126"/>
        <v>4</v>
      </c>
      <c r="Q986" s="62"/>
      <c r="R986" s="64">
        <f t="shared" si="127"/>
        <v>2913</v>
      </c>
    </row>
    <row r="987" spans="1:18">
      <c r="A987" s="61">
        <v>3516</v>
      </c>
      <c r="B987" s="223">
        <v>3516332137</v>
      </c>
      <c r="C987" s="224" t="s">
        <v>569</v>
      </c>
      <c r="D987" s="223">
        <v>332</v>
      </c>
      <c r="E987" s="224" t="s">
        <v>205</v>
      </c>
      <c r="F987" s="223">
        <v>137</v>
      </c>
      <c r="G987" s="224" t="s">
        <v>202</v>
      </c>
      <c r="H987" s="181">
        <f t="shared" si="120"/>
        <v>72</v>
      </c>
      <c r="I987" s="62"/>
      <c r="J987" s="64">
        <f t="shared" si="121"/>
        <v>14532</v>
      </c>
      <c r="K987" s="64">
        <f t="shared" si="122"/>
        <v>4</v>
      </c>
      <c r="L987" s="64">
        <f t="shared" si="123"/>
        <v>45</v>
      </c>
      <c r="M987" s="62"/>
      <c r="N987" s="64">
        <f t="shared" si="124"/>
        <v>14965</v>
      </c>
      <c r="O987" s="64">
        <f t="shared" si="125"/>
        <v>6</v>
      </c>
      <c r="P987" s="64">
        <f t="shared" si="126"/>
        <v>38</v>
      </c>
      <c r="Q987" s="62"/>
      <c r="R987" s="64">
        <f t="shared" si="127"/>
        <v>433</v>
      </c>
    </row>
    <row r="988" spans="1:18">
      <c r="A988" s="61">
        <v>3516</v>
      </c>
      <c r="B988" s="223">
        <v>3516332210</v>
      </c>
      <c r="C988" s="224" t="s">
        <v>569</v>
      </c>
      <c r="D988" s="223">
        <v>332</v>
      </c>
      <c r="E988" s="224" t="s">
        <v>205</v>
      </c>
      <c r="F988" s="223">
        <v>210</v>
      </c>
      <c r="G988" s="224" t="s">
        <v>194</v>
      </c>
      <c r="H988" s="181">
        <f t="shared" si="120"/>
        <v>1</v>
      </c>
      <c r="I988" s="62"/>
      <c r="J988" s="64" t="str">
        <f t="shared" si="121"/>
        <v>--</v>
      </c>
      <c r="K988" s="64">
        <f t="shared" si="122"/>
        <v>0</v>
      </c>
      <c r="L988" s="64">
        <f t="shared" si="123"/>
        <v>0</v>
      </c>
      <c r="M988" s="62"/>
      <c r="N988" s="64">
        <f t="shared" si="124"/>
        <v>12602.315463378176</v>
      </c>
      <c r="O988" s="64">
        <f t="shared" si="125"/>
        <v>0</v>
      </c>
      <c r="P988" s="64">
        <f t="shared" si="126"/>
        <v>0</v>
      </c>
      <c r="Q988" s="62"/>
      <c r="R988" s="64" t="str">
        <f t="shared" si="127"/>
        <v>--</v>
      </c>
    </row>
    <row r="989" spans="1:18">
      <c r="A989" s="61">
        <v>3516</v>
      </c>
      <c r="B989" s="223">
        <v>3516332278</v>
      </c>
      <c r="C989" s="224" t="s">
        <v>569</v>
      </c>
      <c r="D989" s="223">
        <v>332</v>
      </c>
      <c r="E989" s="224" t="s">
        <v>205</v>
      </c>
      <c r="F989" s="223">
        <v>278</v>
      </c>
      <c r="G989" s="224" t="s">
        <v>196</v>
      </c>
      <c r="H989" s="181">
        <f t="shared" si="120"/>
        <v>3</v>
      </c>
      <c r="I989" s="62"/>
      <c r="J989" s="64">
        <f t="shared" si="121"/>
        <v>10573</v>
      </c>
      <c r="K989" s="64">
        <f t="shared" si="122"/>
        <v>0</v>
      </c>
      <c r="L989" s="64">
        <f t="shared" si="123"/>
        <v>0</v>
      </c>
      <c r="M989" s="62"/>
      <c r="N989" s="64">
        <f t="shared" si="124"/>
        <v>12145</v>
      </c>
      <c r="O989" s="64">
        <f t="shared" si="125"/>
        <v>0</v>
      </c>
      <c r="P989" s="64">
        <f t="shared" si="126"/>
        <v>1</v>
      </c>
      <c r="Q989" s="62"/>
      <c r="R989" s="64">
        <f t="shared" si="127"/>
        <v>1572</v>
      </c>
    </row>
    <row r="990" spans="1:18">
      <c r="A990" s="61">
        <v>3516</v>
      </c>
      <c r="B990" s="223">
        <v>3516332281</v>
      </c>
      <c r="C990" s="224" t="s">
        <v>569</v>
      </c>
      <c r="D990" s="223">
        <v>332</v>
      </c>
      <c r="E990" s="224" t="s">
        <v>205</v>
      </c>
      <c r="F990" s="223">
        <v>281</v>
      </c>
      <c r="G990" s="224" t="s">
        <v>152</v>
      </c>
      <c r="H990" s="181">
        <f t="shared" si="120"/>
        <v>160</v>
      </c>
      <c r="I990" s="62"/>
      <c r="J990" s="64">
        <f t="shared" si="121"/>
        <v>14665</v>
      </c>
      <c r="K990" s="64">
        <f t="shared" si="122"/>
        <v>13</v>
      </c>
      <c r="L990" s="64">
        <f t="shared" si="123"/>
        <v>111</v>
      </c>
      <c r="M990" s="62"/>
      <c r="N990" s="64">
        <f t="shared" si="124"/>
        <v>15994</v>
      </c>
      <c r="O990" s="64">
        <f t="shared" si="125"/>
        <v>12</v>
      </c>
      <c r="P990" s="64">
        <f t="shared" si="126"/>
        <v>125</v>
      </c>
      <c r="Q990" s="62"/>
      <c r="R990" s="64">
        <f t="shared" si="127"/>
        <v>1329</v>
      </c>
    </row>
    <row r="991" spans="1:18">
      <c r="A991" s="61">
        <v>3516</v>
      </c>
      <c r="B991" s="223">
        <v>3516332325</v>
      </c>
      <c r="C991" s="224" t="s">
        <v>569</v>
      </c>
      <c r="D991" s="223">
        <v>332</v>
      </c>
      <c r="E991" s="224" t="s">
        <v>205</v>
      </c>
      <c r="F991" s="223">
        <v>325</v>
      </c>
      <c r="G991" s="224" t="s">
        <v>204</v>
      </c>
      <c r="H991" s="181">
        <f t="shared" si="120"/>
        <v>33</v>
      </c>
      <c r="I991" s="62"/>
      <c r="J991" s="64">
        <f t="shared" si="121"/>
        <v>11526</v>
      </c>
      <c r="K991" s="64">
        <f t="shared" si="122"/>
        <v>0</v>
      </c>
      <c r="L991" s="64">
        <f t="shared" si="123"/>
        <v>13</v>
      </c>
      <c r="M991" s="62"/>
      <c r="N991" s="64">
        <f t="shared" si="124"/>
        <v>13746</v>
      </c>
      <c r="O991" s="64">
        <f t="shared" si="125"/>
        <v>0</v>
      </c>
      <c r="P991" s="64">
        <f t="shared" si="126"/>
        <v>17</v>
      </c>
      <c r="Q991" s="62"/>
      <c r="R991" s="64">
        <f t="shared" si="127"/>
        <v>2220</v>
      </c>
    </row>
    <row r="992" spans="1:18">
      <c r="A992" s="61">
        <v>3516</v>
      </c>
      <c r="B992" s="223">
        <v>3516332332</v>
      </c>
      <c r="C992" s="224" t="s">
        <v>569</v>
      </c>
      <c r="D992" s="223">
        <v>332</v>
      </c>
      <c r="E992" s="224" t="s">
        <v>205</v>
      </c>
      <c r="F992" s="223">
        <v>332</v>
      </c>
      <c r="G992" s="224" t="s">
        <v>205</v>
      </c>
      <c r="H992" s="181">
        <f t="shared" si="120"/>
        <v>54</v>
      </c>
      <c r="I992" s="62"/>
      <c r="J992" s="64">
        <f t="shared" si="121"/>
        <v>13029</v>
      </c>
      <c r="K992" s="64">
        <f t="shared" si="122"/>
        <v>4</v>
      </c>
      <c r="L992" s="64">
        <f t="shared" si="123"/>
        <v>18</v>
      </c>
      <c r="M992" s="62"/>
      <c r="N992" s="64">
        <f t="shared" si="124"/>
        <v>14540</v>
      </c>
      <c r="O992" s="64">
        <f t="shared" si="125"/>
        <v>6</v>
      </c>
      <c r="P992" s="64">
        <f t="shared" si="126"/>
        <v>25</v>
      </c>
      <c r="Q992" s="62"/>
      <c r="R992" s="64">
        <f t="shared" si="127"/>
        <v>1511</v>
      </c>
    </row>
    <row r="993" spans="1:18">
      <c r="A993" s="61">
        <v>3516</v>
      </c>
      <c r="B993" s="223">
        <v>3516332683</v>
      </c>
      <c r="C993" s="224" t="s">
        <v>569</v>
      </c>
      <c r="D993" s="223">
        <v>332</v>
      </c>
      <c r="E993" s="224" t="s">
        <v>205</v>
      </c>
      <c r="F993" s="223">
        <v>683</v>
      </c>
      <c r="G993" s="224" t="s">
        <v>40</v>
      </c>
      <c r="H993" s="181">
        <f t="shared" si="120"/>
        <v>1</v>
      </c>
      <c r="I993" s="62"/>
      <c r="J993" s="64">
        <f t="shared" si="121"/>
        <v>11575.524012539185</v>
      </c>
      <c r="K993" s="64">
        <f t="shared" si="122"/>
        <v>0</v>
      </c>
      <c r="L993" s="64">
        <f t="shared" si="123"/>
        <v>0</v>
      </c>
      <c r="M993" s="62"/>
      <c r="N993" s="64">
        <f t="shared" si="124"/>
        <v>14165</v>
      </c>
      <c r="O993" s="64">
        <f t="shared" si="125"/>
        <v>0</v>
      </c>
      <c r="P993" s="64">
        <f t="shared" si="126"/>
        <v>1</v>
      </c>
      <c r="Q993" s="62"/>
      <c r="R993" s="64">
        <f t="shared" si="127"/>
        <v>2589.4759874608153</v>
      </c>
    </row>
    <row r="994" spans="1:18">
      <c r="A994" s="61">
        <v>3516</v>
      </c>
      <c r="B994" s="223">
        <v>3516332766</v>
      </c>
      <c r="C994" s="224" t="s">
        <v>569</v>
      </c>
      <c r="D994" s="223">
        <v>332</v>
      </c>
      <c r="E994" s="224" t="s">
        <v>205</v>
      </c>
      <c r="F994" s="223">
        <v>766</v>
      </c>
      <c r="G994" s="224" t="s">
        <v>248</v>
      </c>
      <c r="H994" s="181">
        <f t="shared" si="120"/>
        <v>1</v>
      </c>
      <c r="I994" s="62"/>
      <c r="J994" s="64">
        <f t="shared" si="121"/>
        <v>12080.944595003783</v>
      </c>
      <c r="K994" s="64">
        <f t="shared" si="122"/>
        <v>0</v>
      </c>
      <c r="L994" s="64">
        <f t="shared" si="123"/>
        <v>0</v>
      </c>
      <c r="M994" s="62"/>
      <c r="N994" s="64">
        <f t="shared" si="124"/>
        <v>13246.709823212914</v>
      </c>
      <c r="O994" s="64">
        <f t="shared" si="125"/>
        <v>0</v>
      </c>
      <c r="P994" s="64">
        <f t="shared" si="126"/>
        <v>0</v>
      </c>
      <c r="Q994" s="62"/>
      <c r="R994" s="64">
        <f t="shared" si="127"/>
        <v>1165.7652282091312</v>
      </c>
    </row>
    <row r="995" spans="1:18">
      <c r="A995" s="61">
        <v>3517</v>
      </c>
      <c r="B995" s="223">
        <v>3517239001</v>
      </c>
      <c r="C995" s="224" t="s">
        <v>570</v>
      </c>
      <c r="D995" s="223">
        <v>239</v>
      </c>
      <c r="E995" s="224" t="s">
        <v>258</v>
      </c>
      <c r="F995" s="223">
        <v>1</v>
      </c>
      <c r="G995" s="224" t="s">
        <v>59</v>
      </c>
      <c r="H995" s="181">
        <f t="shared" si="120"/>
        <v>1</v>
      </c>
      <c r="I995" s="62"/>
      <c r="J995" s="64" t="str">
        <f t="shared" si="121"/>
        <v>--</v>
      </c>
      <c r="K995" s="64">
        <f t="shared" si="122"/>
        <v>0</v>
      </c>
      <c r="L995" s="64">
        <f t="shared" si="123"/>
        <v>0</v>
      </c>
      <c r="M995" s="62"/>
      <c r="N995" s="64">
        <f t="shared" si="124"/>
        <v>13209.638479441464</v>
      </c>
      <c r="O995" s="64">
        <f t="shared" si="125"/>
        <v>0</v>
      </c>
      <c r="P995" s="64">
        <f t="shared" si="126"/>
        <v>0</v>
      </c>
      <c r="Q995" s="62"/>
      <c r="R995" s="64" t="str">
        <f t="shared" si="127"/>
        <v>--</v>
      </c>
    </row>
    <row r="996" spans="1:18">
      <c r="A996" s="61">
        <v>3517</v>
      </c>
      <c r="B996" s="223">
        <v>3517239016</v>
      </c>
      <c r="C996" s="224" t="s">
        <v>570</v>
      </c>
      <c r="D996" s="223">
        <v>239</v>
      </c>
      <c r="E996" s="224" t="s">
        <v>258</v>
      </c>
      <c r="F996" s="223">
        <v>16</v>
      </c>
      <c r="G996" s="224" t="s">
        <v>168</v>
      </c>
      <c r="H996" s="181">
        <f t="shared" si="120"/>
        <v>1</v>
      </c>
      <c r="I996" s="62"/>
      <c r="J996" s="64" t="str">
        <f t="shared" si="121"/>
        <v>--</v>
      </c>
      <c r="K996" s="64">
        <f t="shared" si="122"/>
        <v>0</v>
      </c>
      <c r="L996" s="64">
        <f t="shared" si="123"/>
        <v>0</v>
      </c>
      <c r="M996" s="62"/>
      <c r="N996" s="64">
        <f t="shared" si="124"/>
        <v>14319.533367003367</v>
      </c>
      <c r="O996" s="64">
        <f t="shared" si="125"/>
        <v>0</v>
      </c>
      <c r="P996" s="64">
        <f t="shared" si="126"/>
        <v>0</v>
      </c>
      <c r="Q996" s="62"/>
      <c r="R996" s="64" t="str">
        <f t="shared" si="127"/>
        <v>--</v>
      </c>
    </row>
    <row r="997" spans="1:18">
      <c r="A997" s="61">
        <v>3517</v>
      </c>
      <c r="B997" s="223">
        <v>3517239020</v>
      </c>
      <c r="C997" s="224" t="s">
        <v>570</v>
      </c>
      <c r="D997" s="223">
        <v>239</v>
      </c>
      <c r="E997" s="224" t="s">
        <v>258</v>
      </c>
      <c r="F997" s="223">
        <v>20</v>
      </c>
      <c r="G997" s="224" t="s">
        <v>131</v>
      </c>
      <c r="H997" s="181">
        <f t="shared" si="120"/>
        <v>1</v>
      </c>
      <c r="I997" s="62"/>
      <c r="J997" s="64">
        <f t="shared" si="121"/>
        <v>11365</v>
      </c>
      <c r="K997" s="64">
        <f t="shared" si="122"/>
        <v>0</v>
      </c>
      <c r="L997" s="64">
        <f t="shared" si="123"/>
        <v>0</v>
      </c>
      <c r="M997" s="62"/>
      <c r="N997" s="64">
        <f t="shared" si="124"/>
        <v>11960</v>
      </c>
      <c r="O997" s="64">
        <f t="shared" si="125"/>
        <v>0</v>
      </c>
      <c r="P997" s="64">
        <f t="shared" si="126"/>
        <v>0</v>
      </c>
      <c r="Q997" s="62"/>
      <c r="R997" s="64">
        <f t="shared" si="127"/>
        <v>595</v>
      </c>
    </row>
    <row r="998" spans="1:18">
      <c r="A998" s="61">
        <v>3517</v>
      </c>
      <c r="B998" s="223">
        <v>3517239036</v>
      </c>
      <c r="C998" s="224" t="s">
        <v>570</v>
      </c>
      <c r="D998" s="223">
        <v>239</v>
      </c>
      <c r="E998" s="224" t="s">
        <v>258</v>
      </c>
      <c r="F998" s="223">
        <v>36</v>
      </c>
      <c r="G998" s="224" t="s">
        <v>132</v>
      </c>
      <c r="H998" s="181">
        <f t="shared" si="120"/>
        <v>7</v>
      </c>
      <c r="I998" s="62"/>
      <c r="J998" s="64">
        <f t="shared" si="121"/>
        <v>15056</v>
      </c>
      <c r="K998" s="64">
        <f t="shared" si="122"/>
        <v>0</v>
      </c>
      <c r="L998" s="64">
        <f t="shared" si="123"/>
        <v>4</v>
      </c>
      <c r="M998" s="62"/>
      <c r="N998" s="64">
        <f t="shared" si="124"/>
        <v>16139</v>
      </c>
      <c r="O998" s="64">
        <f t="shared" si="125"/>
        <v>0</v>
      </c>
      <c r="P998" s="64">
        <f t="shared" si="126"/>
        <v>4</v>
      </c>
      <c r="Q998" s="62"/>
      <c r="R998" s="64">
        <f t="shared" si="127"/>
        <v>1083</v>
      </c>
    </row>
    <row r="999" spans="1:18">
      <c r="A999" s="61">
        <v>3517</v>
      </c>
      <c r="B999" s="223">
        <v>3517239052</v>
      </c>
      <c r="C999" s="224" t="s">
        <v>570</v>
      </c>
      <c r="D999" s="223">
        <v>239</v>
      </c>
      <c r="E999" s="224" t="s">
        <v>258</v>
      </c>
      <c r="F999" s="223">
        <v>52</v>
      </c>
      <c r="G999" s="224" t="s">
        <v>259</v>
      </c>
      <c r="H999" s="181">
        <f t="shared" si="120"/>
        <v>19</v>
      </c>
      <c r="I999" s="62"/>
      <c r="J999" s="64">
        <f t="shared" si="121"/>
        <v>13742</v>
      </c>
      <c r="K999" s="64">
        <f t="shared" si="122"/>
        <v>0</v>
      </c>
      <c r="L999" s="64">
        <f t="shared" si="123"/>
        <v>10</v>
      </c>
      <c r="M999" s="62"/>
      <c r="N999" s="64">
        <f t="shared" si="124"/>
        <v>14833</v>
      </c>
      <c r="O999" s="64">
        <f t="shared" si="125"/>
        <v>0</v>
      </c>
      <c r="P999" s="64">
        <f t="shared" si="126"/>
        <v>11</v>
      </c>
      <c r="Q999" s="62"/>
      <c r="R999" s="64">
        <f t="shared" si="127"/>
        <v>1091</v>
      </c>
    </row>
    <row r="1000" spans="1:18">
      <c r="A1000" s="61">
        <v>3517</v>
      </c>
      <c r="B1000" s="223">
        <v>3517239072</v>
      </c>
      <c r="C1000" s="224" t="s">
        <v>570</v>
      </c>
      <c r="D1000" s="223">
        <v>239</v>
      </c>
      <c r="E1000" s="224" t="s">
        <v>258</v>
      </c>
      <c r="F1000" s="223">
        <v>72</v>
      </c>
      <c r="G1000" s="224" t="s">
        <v>289</v>
      </c>
      <c r="H1000" s="181">
        <f t="shared" si="120"/>
        <v>1</v>
      </c>
      <c r="I1000" s="62"/>
      <c r="J1000" s="64">
        <f t="shared" si="121"/>
        <v>15644</v>
      </c>
      <c r="K1000" s="64">
        <f t="shared" si="122"/>
        <v>0</v>
      </c>
      <c r="L1000" s="64">
        <f t="shared" si="123"/>
        <v>1</v>
      </c>
      <c r="M1000" s="62"/>
      <c r="N1000" s="64">
        <f t="shared" si="124"/>
        <v>16913</v>
      </c>
      <c r="O1000" s="64">
        <f t="shared" si="125"/>
        <v>0</v>
      </c>
      <c r="P1000" s="64">
        <f t="shared" si="126"/>
        <v>1</v>
      </c>
      <c r="Q1000" s="62"/>
      <c r="R1000" s="64">
        <f t="shared" si="127"/>
        <v>1269</v>
      </c>
    </row>
    <row r="1001" spans="1:18">
      <c r="A1001" s="61">
        <v>3517</v>
      </c>
      <c r="B1001" s="223">
        <v>3517239082</v>
      </c>
      <c r="C1001" s="224" t="s">
        <v>570</v>
      </c>
      <c r="D1001" s="223">
        <v>239</v>
      </c>
      <c r="E1001" s="224" t="s">
        <v>258</v>
      </c>
      <c r="F1001" s="223">
        <v>82</v>
      </c>
      <c r="G1001" s="224" t="s">
        <v>260</v>
      </c>
      <c r="H1001" s="181">
        <f t="shared" si="120"/>
        <v>1</v>
      </c>
      <c r="I1001" s="62"/>
      <c r="J1001" s="64">
        <f t="shared" si="121"/>
        <v>10953.108628747254</v>
      </c>
      <c r="K1001" s="64">
        <f t="shared" si="122"/>
        <v>0</v>
      </c>
      <c r="L1001" s="64">
        <f t="shared" si="123"/>
        <v>0</v>
      </c>
      <c r="M1001" s="62"/>
      <c r="N1001" s="64">
        <f t="shared" si="124"/>
        <v>16178</v>
      </c>
      <c r="O1001" s="64">
        <f t="shared" si="125"/>
        <v>0</v>
      </c>
      <c r="P1001" s="64">
        <f t="shared" si="126"/>
        <v>1</v>
      </c>
      <c r="Q1001" s="62"/>
      <c r="R1001" s="64">
        <f t="shared" si="127"/>
        <v>5224.8913712527465</v>
      </c>
    </row>
    <row r="1002" spans="1:18">
      <c r="A1002" s="61">
        <v>3517</v>
      </c>
      <c r="B1002" s="223">
        <v>3517239083</v>
      </c>
      <c r="C1002" s="224" t="s">
        <v>570</v>
      </c>
      <c r="D1002" s="223">
        <v>239</v>
      </c>
      <c r="E1002" s="224" t="s">
        <v>258</v>
      </c>
      <c r="F1002" s="223">
        <v>83</v>
      </c>
      <c r="G1002" s="224" t="s">
        <v>261</v>
      </c>
      <c r="H1002" s="181">
        <f t="shared" si="120"/>
        <v>1</v>
      </c>
      <c r="I1002" s="62"/>
      <c r="J1002" s="64">
        <f t="shared" si="121"/>
        <v>11365</v>
      </c>
      <c r="K1002" s="64">
        <f t="shared" si="122"/>
        <v>0</v>
      </c>
      <c r="L1002" s="64">
        <f t="shared" si="123"/>
        <v>0</v>
      </c>
      <c r="M1002" s="62"/>
      <c r="N1002" s="64">
        <f t="shared" si="124"/>
        <v>11960</v>
      </c>
      <c r="O1002" s="64">
        <f t="shared" si="125"/>
        <v>0</v>
      </c>
      <c r="P1002" s="64">
        <f t="shared" si="126"/>
        <v>0</v>
      </c>
      <c r="Q1002" s="62"/>
      <c r="R1002" s="64">
        <f t="shared" si="127"/>
        <v>595</v>
      </c>
    </row>
    <row r="1003" spans="1:18">
      <c r="A1003" s="61">
        <v>3517</v>
      </c>
      <c r="B1003" s="223">
        <v>3517239094</v>
      </c>
      <c r="C1003" s="224" t="s">
        <v>570</v>
      </c>
      <c r="D1003" s="223">
        <v>239</v>
      </c>
      <c r="E1003" s="224" t="s">
        <v>258</v>
      </c>
      <c r="F1003" s="223">
        <v>94</v>
      </c>
      <c r="G1003" s="224" t="s">
        <v>298</v>
      </c>
      <c r="H1003" s="181">
        <f t="shared" si="120"/>
        <v>2</v>
      </c>
      <c r="I1003" s="62"/>
      <c r="J1003" s="64" t="str">
        <f t="shared" si="121"/>
        <v>--</v>
      </c>
      <c r="K1003" s="64">
        <f t="shared" si="122"/>
        <v>0</v>
      </c>
      <c r="L1003" s="64">
        <f t="shared" si="123"/>
        <v>0</v>
      </c>
      <c r="M1003" s="62"/>
      <c r="N1003" s="64">
        <f t="shared" si="124"/>
        <v>13282.055354377604</v>
      </c>
      <c r="O1003" s="64">
        <f t="shared" si="125"/>
        <v>0</v>
      </c>
      <c r="P1003" s="64">
        <f t="shared" si="126"/>
        <v>0</v>
      </c>
      <c r="Q1003" s="62"/>
      <c r="R1003" s="64" t="str">
        <f t="shared" si="127"/>
        <v>--</v>
      </c>
    </row>
    <row r="1004" spans="1:18">
      <c r="A1004" s="61">
        <v>3517</v>
      </c>
      <c r="B1004" s="223">
        <v>3517239095</v>
      </c>
      <c r="C1004" s="224" t="s">
        <v>570</v>
      </c>
      <c r="D1004" s="223">
        <v>239</v>
      </c>
      <c r="E1004" s="224" t="s">
        <v>258</v>
      </c>
      <c r="F1004" s="223">
        <v>95</v>
      </c>
      <c r="G1004" s="224" t="s">
        <v>288</v>
      </c>
      <c r="H1004" s="181">
        <f t="shared" si="120"/>
        <v>3</v>
      </c>
      <c r="I1004" s="62"/>
      <c r="J1004" s="64">
        <f t="shared" si="121"/>
        <v>16867</v>
      </c>
      <c r="K1004" s="64">
        <f t="shared" si="122"/>
        <v>0</v>
      </c>
      <c r="L1004" s="64">
        <f t="shared" si="123"/>
        <v>2</v>
      </c>
      <c r="M1004" s="62"/>
      <c r="N1004" s="64">
        <f t="shared" si="124"/>
        <v>18651</v>
      </c>
      <c r="O1004" s="64">
        <f t="shared" si="125"/>
        <v>0</v>
      </c>
      <c r="P1004" s="64">
        <f t="shared" si="126"/>
        <v>3</v>
      </c>
      <c r="Q1004" s="62"/>
      <c r="R1004" s="64">
        <f t="shared" si="127"/>
        <v>1784</v>
      </c>
    </row>
    <row r="1005" spans="1:18">
      <c r="A1005" s="61">
        <v>3517</v>
      </c>
      <c r="B1005" s="223">
        <v>3517239096</v>
      </c>
      <c r="C1005" s="224" t="s">
        <v>570</v>
      </c>
      <c r="D1005" s="223">
        <v>239</v>
      </c>
      <c r="E1005" s="224" t="s">
        <v>258</v>
      </c>
      <c r="F1005" s="223">
        <v>96</v>
      </c>
      <c r="G1005" s="224" t="s">
        <v>216</v>
      </c>
      <c r="H1005" s="181">
        <f t="shared" si="120"/>
        <v>4</v>
      </c>
      <c r="I1005" s="62"/>
      <c r="J1005" s="64">
        <f t="shared" si="121"/>
        <v>14441</v>
      </c>
      <c r="K1005" s="64">
        <f t="shared" si="122"/>
        <v>0</v>
      </c>
      <c r="L1005" s="64">
        <f t="shared" si="123"/>
        <v>2</v>
      </c>
      <c r="M1005" s="62"/>
      <c r="N1005" s="64">
        <f t="shared" si="124"/>
        <v>17454</v>
      </c>
      <c r="O1005" s="64">
        <f t="shared" si="125"/>
        <v>0</v>
      </c>
      <c r="P1005" s="64">
        <f t="shared" si="126"/>
        <v>4</v>
      </c>
      <c r="Q1005" s="62"/>
      <c r="R1005" s="64">
        <f t="shared" si="127"/>
        <v>3013</v>
      </c>
    </row>
    <row r="1006" spans="1:18">
      <c r="A1006" s="61">
        <v>3517</v>
      </c>
      <c r="B1006" s="223">
        <v>3517239131</v>
      </c>
      <c r="C1006" s="224" t="s">
        <v>570</v>
      </c>
      <c r="D1006" s="223">
        <v>239</v>
      </c>
      <c r="E1006" s="224" t="s">
        <v>258</v>
      </c>
      <c r="F1006" s="223">
        <v>131</v>
      </c>
      <c r="G1006" s="224" t="s">
        <v>282</v>
      </c>
      <c r="H1006" s="181">
        <f t="shared" si="120"/>
        <v>1</v>
      </c>
      <c r="I1006" s="62"/>
      <c r="J1006" s="64">
        <f t="shared" si="121"/>
        <v>11365</v>
      </c>
      <c r="K1006" s="64">
        <f t="shared" si="122"/>
        <v>0</v>
      </c>
      <c r="L1006" s="64">
        <f t="shared" si="123"/>
        <v>0</v>
      </c>
      <c r="M1006" s="62"/>
      <c r="N1006" s="64">
        <f t="shared" si="124"/>
        <v>16178</v>
      </c>
      <c r="O1006" s="64">
        <f t="shared" si="125"/>
        <v>0</v>
      </c>
      <c r="P1006" s="64">
        <f t="shared" si="126"/>
        <v>1</v>
      </c>
      <c r="Q1006" s="62"/>
      <c r="R1006" s="64">
        <f t="shared" si="127"/>
        <v>4813</v>
      </c>
    </row>
    <row r="1007" spans="1:18">
      <c r="A1007" s="61">
        <v>3517</v>
      </c>
      <c r="B1007" s="223">
        <v>3517239167</v>
      </c>
      <c r="C1007" s="224" t="s">
        <v>570</v>
      </c>
      <c r="D1007" s="223">
        <v>239</v>
      </c>
      <c r="E1007" s="224" t="s">
        <v>258</v>
      </c>
      <c r="F1007" s="223">
        <v>167</v>
      </c>
      <c r="G1007" s="224" t="s">
        <v>170</v>
      </c>
      <c r="H1007" s="181">
        <f t="shared" si="120"/>
        <v>1</v>
      </c>
      <c r="I1007" s="62"/>
      <c r="J1007" s="64">
        <f t="shared" si="121"/>
        <v>11365</v>
      </c>
      <c r="K1007" s="64">
        <f t="shared" si="122"/>
        <v>0</v>
      </c>
      <c r="L1007" s="64">
        <f t="shared" si="123"/>
        <v>0</v>
      </c>
      <c r="M1007" s="62"/>
      <c r="N1007" s="64">
        <f t="shared" si="124"/>
        <v>16403</v>
      </c>
      <c r="O1007" s="64">
        <f t="shared" si="125"/>
        <v>0</v>
      </c>
      <c r="P1007" s="64">
        <f t="shared" si="126"/>
        <v>1</v>
      </c>
      <c r="Q1007" s="62"/>
      <c r="R1007" s="64">
        <f t="shared" si="127"/>
        <v>5038</v>
      </c>
    </row>
    <row r="1008" spans="1:18">
      <c r="A1008" s="61">
        <v>3517</v>
      </c>
      <c r="B1008" s="223">
        <v>3517239171</v>
      </c>
      <c r="C1008" s="224" t="s">
        <v>570</v>
      </c>
      <c r="D1008" s="223">
        <v>239</v>
      </c>
      <c r="E1008" s="224" t="s">
        <v>258</v>
      </c>
      <c r="F1008" s="223">
        <v>171</v>
      </c>
      <c r="G1008" s="224" t="s">
        <v>263</v>
      </c>
      <c r="H1008" s="181">
        <f t="shared" si="120"/>
        <v>12</v>
      </c>
      <c r="I1008" s="62"/>
      <c r="J1008" s="64">
        <f t="shared" si="121"/>
        <v>13429</v>
      </c>
      <c r="K1008" s="64">
        <f t="shared" si="122"/>
        <v>0</v>
      </c>
      <c r="L1008" s="64">
        <f t="shared" si="123"/>
        <v>3</v>
      </c>
      <c r="M1008" s="62"/>
      <c r="N1008" s="64">
        <f t="shared" si="124"/>
        <v>14922</v>
      </c>
      <c r="O1008" s="64">
        <f t="shared" si="125"/>
        <v>0</v>
      </c>
      <c r="P1008" s="64">
        <f t="shared" si="126"/>
        <v>6</v>
      </c>
      <c r="Q1008" s="62"/>
      <c r="R1008" s="64">
        <f t="shared" si="127"/>
        <v>1493</v>
      </c>
    </row>
    <row r="1009" spans="1:18">
      <c r="A1009" s="61">
        <v>3517</v>
      </c>
      <c r="B1009" s="223">
        <v>3517239172</v>
      </c>
      <c r="C1009" s="224" t="s">
        <v>570</v>
      </c>
      <c r="D1009" s="223">
        <v>239</v>
      </c>
      <c r="E1009" s="224" t="s">
        <v>258</v>
      </c>
      <c r="F1009" s="223">
        <v>172</v>
      </c>
      <c r="G1009" s="224" t="s">
        <v>264</v>
      </c>
      <c r="H1009" s="181">
        <f t="shared" si="120"/>
        <v>4</v>
      </c>
      <c r="I1009" s="62"/>
      <c r="J1009" s="64">
        <f t="shared" si="121"/>
        <v>12073.58388741722</v>
      </c>
      <c r="K1009" s="64">
        <f t="shared" si="122"/>
        <v>0</v>
      </c>
      <c r="L1009" s="64">
        <f t="shared" si="123"/>
        <v>0</v>
      </c>
      <c r="M1009" s="62"/>
      <c r="N1009" s="64">
        <f t="shared" si="124"/>
        <v>17454</v>
      </c>
      <c r="O1009" s="64">
        <f t="shared" si="125"/>
        <v>0</v>
      </c>
      <c r="P1009" s="64">
        <f t="shared" si="126"/>
        <v>1</v>
      </c>
      <c r="Q1009" s="62"/>
      <c r="R1009" s="64">
        <f t="shared" si="127"/>
        <v>5380.4161125827795</v>
      </c>
    </row>
    <row r="1010" spans="1:18">
      <c r="A1010" s="61">
        <v>3517</v>
      </c>
      <c r="B1010" s="223">
        <v>3517239182</v>
      </c>
      <c r="C1010" s="224" t="s">
        <v>570</v>
      </c>
      <c r="D1010" s="223">
        <v>239</v>
      </c>
      <c r="E1010" s="224" t="s">
        <v>258</v>
      </c>
      <c r="F1010" s="223">
        <v>182</v>
      </c>
      <c r="G1010" s="224" t="s">
        <v>265</v>
      </c>
      <c r="H1010" s="181">
        <f t="shared" si="120"/>
        <v>8</v>
      </c>
      <c r="I1010" s="62"/>
      <c r="J1010" s="64">
        <f t="shared" si="121"/>
        <v>14953</v>
      </c>
      <c r="K1010" s="64">
        <f t="shared" si="122"/>
        <v>0</v>
      </c>
      <c r="L1010" s="64">
        <f t="shared" si="123"/>
        <v>7</v>
      </c>
      <c r="M1010" s="62"/>
      <c r="N1010" s="64">
        <f t="shared" si="124"/>
        <v>16538</v>
      </c>
      <c r="O1010" s="64">
        <f t="shared" si="125"/>
        <v>0</v>
      </c>
      <c r="P1010" s="64">
        <f t="shared" si="126"/>
        <v>5</v>
      </c>
      <c r="Q1010" s="62"/>
      <c r="R1010" s="64">
        <f t="shared" si="127"/>
        <v>1585</v>
      </c>
    </row>
    <row r="1011" spans="1:18">
      <c r="A1011" s="61">
        <v>3517</v>
      </c>
      <c r="B1011" s="223">
        <v>3517239231</v>
      </c>
      <c r="C1011" s="224" t="s">
        <v>570</v>
      </c>
      <c r="D1011" s="223">
        <v>239</v>
      </c>
      <c r="E1011" s="224" t="s">
        <v>258</v>
      </c>
      <c r="F1011" s="223">
        <v>231</v>
      </c>
      <c r="G1011" s="224" t="s">
        <v>266</v>
      </c>
      <c r="H1011" s="181">
        <f t="shared" si="120"/>
        <v>18</v>
      </c>
      <c r="I1011" s="62"/>
      <c r="J1011" s="64">
        <f t="shared" si="121"/>
        <v>14921</v>
      </c>
      <c r="K1011" s="64">
        <f t="shared" si="122"/>
        <v>0</v>
      </c>
      <c r="L1011" s="64">
        <f t="shared" si="123"/>
        <v>11</v>
      </c>
      <c r="M1011" s="62"/>
      <c r="N1011" s="64">
        <f t="shared" si="124"/>
        <v>15848</v>
      </c>
      <c r="O1011" s="64">
        <f t="shared" si="125"/>
        <v>0</v>
      </c>
      <c r="P1011" s="64">
        <f t="shared" si="126"/>
        <v>14</v>
      </c>
      <c r="Q1011" s="62"/>
      <c r="R1011" s="64">
        <f t="shared" si="127"/>
        <v>927</v>
      </c>
    </row>
    <row r="1012" spans="1:18">
      <c r="A1012" s="61">
        <v>3517</v>
      </c>
      <c r="B1012" s="223">
        <v>3517239239</v>
      </c>
      <c r="C1012" s="224" t="s">
        <v>570</v>
      </c>
      <c r="D1012" s="223">
        <v>239</v>
      </c>
      <c r="E1012" s="224" t="s">
        <v>258</v>
      </c>
      <c r="F1012" s="223">
        <v>239</v>
      </c>
      <c r="G1012" s="224" t="s">
        <v>258</v>
      </c>
      <c r="H1012" s="181">
        <f t="shared" si="120"/>
        <v>84</v>
      </c>
      <c r="I1012" s="62"/>
      <c r="J1012" s="64">
        <f t="shared" si="121"/>
        <v>13994</v>
      </c>
      <c r="K1012" s="64">
        <f t="shared" si="122"/>
        <v>0</v>
      </c>
      <c r="L1012" s="64">
        <f t="shared" si="123"/>
        <v>49</v>
      </c>
      <c r="M1012" s="62"/>
      <c r="N1012" s="64">
        <f t="shared" si="124"/>
        <v>15220</v>
      </c>
      <c r="O1012" s="64">
        <f t="shared" si="125"/>
        <v>0</v>
      </c>
      <c r="P1012" s="64">
        <f t="shared" si="126"/>
        <v>52</v>
      </c>
      <c r="Q1012" s="62"/>
      <c r="R1012" s="64">
        <f t="shared" si="127"/>
        <v>1226</v>
      </c>
    </row>
    <row r="1013" spans="1:18">
      <c r="A1013" s="61">
        <v>3517</v>
      </c>
      <c r="B1013" s="223">
        <v>3517239244</v>
      </c>
      <c r="C1013" s="224" t="s">
        <v>570</v>
      </c>
      <c r="D1013" s="223">
        <v>239</v>
      </c>
      <c r="E1013" s="224" t="s">
        <v>258</v>
      </c>
      <c r="F1013" s="223">
        <v>244</v>
      </c>
      <c r="G1013" s="224" t="s">
        <v>28</v>
      </c>
      <c r="H1013" s="181">
        <f t="shared" si="120"/>
        <v>1</v>
      </c>
      <c r="I1013" s="62"/>
      <c r="J1013" s="64" t="str">
        <f t="shared" si="121"/>
        <v>--</v>
      </c>
      <c r="K1013" s="64">
        <f t="shared" si="122"/>
        <v>0</v>
      </c>
      <c r="L1013" s="64">
        <f t="shared" si="123"/>
        <v>0</v>
      </c>
      <c r="M1013" s="62"/>
      <c r="N1013" s="64">
        <f t="shared" si="124"/>
        <v>15296.445320714512</v>
      </c>
      <c r="O1013" s="64">
        <f t="shared" si="125"/>
        <v>0</v>
      </c>
      <c r="P1013" s="64">
        <f t="shared" si="126"/>
        <v>0</v>
      </c>
      <c r="Q1013" s="62"/>
      <c r="R1013" s="64" t="str">
        <f t="shared" si="127"/>
        <v>--</v>
      </c>
    </row>
    <row r="1014" spans="1:18">
      <c r="A1014" s="61">
        <v>3517</v>
      </c>
      <c r="B1014" s="223">
        <v>3517239251</v>
      </c>
      <c r="C1014" s="224" t="s">
        <v>570</v>
      </c>
      <c r="D1014" s="223">
        <v>239</v>
      </c>
      <c r="E1014" s="224" t="s">
        <v>258</v>
      </c>
      <c r="F1014" s="223">
        <v>251</v>
      </c>
      <c r="G1014" s="224" t="s">
        <v>250</v>
      </c>
      <c r="H1014" s="181">
        <f t="shared" si="120"/>
        <v>2</v>
      </c>
      <c r="I1014" s="62"/>
      <c r="J1014" s="64">
        <f t="shared" si="121"/>
        <v>13166.078201545979</v>
      </c>
      <c r="K1014" s="64">
        <f t="shared" si="122"/>
        <v>0</v>
      </c>
      <c r="L1014" s="64">
        <f t="shared" si="123"/>
        <v>0</v>
      </c>
      <c r="M1014" s="62"/>
      <c r="N1014" s="64">
        <f t="shared" si="124"/>
        <v>17725</v>
      </c>
      <c r="O1014" s="64">
        <f t="shared" si="125"/>
        <v>0</v>
      </c>
      <c r="P1014" s="64">
        <f t="shared" si="126"/>
        <v>2</v>
      </c>
      <c r="Q1014" s="62"/>
      <c r="R1014" s="64">
        <f t="shared" si="127"/>
        <v>4558.921798454021</v>
      </c>
    </row>
    <row r="1015" spans="1:18">
      <c r="A1015" s="61">
        <v>3517</v>
      </c>
      <c r="B1015" s="223">
        <v>3517239261</v>
      </c>
      <c r="C1015" s="224" t="s">
        <v>570</v>
      </c>
      <c r="D1015" s="223">
        <v>239</v>
      </c>
      <c r="E1015" s="224" t="s">
        <v>258</v>
      </c>
      <c r="F1015" s="223">
        <v>261</v>
      </c>
      <c r="G1015" s="224" t="s">
        <v>133</v>
      </c>
      <c r="H1015" s="181">
        <f t="shared" si="120"/>
        <v>1</v>
      </c>
      <c r="I1015" s="62"/>
      <c r="J1015" s="64">
        <f t="shared" si="121"/>
        <v>11365</v>
      </c>
      <c r="K1015" s="64">
        <f t="shared" si="122"/>
        <v>0</v>
      </c>
      <c r="L1015" s="64">
        <f t="shared" si="123"/>
        <v>0</v>
      </c>
      <c r="M1015" s="62"/>
      <c r="N1015" s="64">
        <f t="shared" si="124"/>
        <v>14238</v>
      </c>
      <c r="O1015" s="64">
        <f t="shared" si="125"/>
        <v>0</v>
      </c>
      <c r="P1015" s="64">
        <f t="shared" si="126"/>
        <v>1</v>
      </c>
      <c r="Q1015" s="62"/>
      <c r="R1015" s="64">
        <f t="shared" si="127"/>
        <v>2873</v>
      </c>
    </row>
    <row r="1016" spans="1:18">
      <c r="A1016" s="61">
        <v>3517</v>
      </c>
      <c r="B1016" s="223">
        <v>3517239293</v>
      </c>
      <c r="C1016" s="224" t="s">
        <v>570</v>
      </c>
      <c r="D1016" s="223">
        <v>239</v>
      </c>
      <c r="E1016" s="224" t="s">
        <v>258</v>
      </c>
      <c r="F1016" s="223">
        <v>293</v>
      </c>
      <c r="G1016" s="224" t="s">
        <v>177</v>
      </c>
      <c r="H1016" s="181">
        <f t="shared" si="120"/>
        <v>4</v>
      </c>
      <c r="I1016" s="62"/>
      <c r="J1016" s="64">
        <f t="shared" si="121"/>
        <v>14928</v>
      </c>
      <c r="K1016" s="64">
        <f t="shared" si="122"/>
        <v>0</v>
      </c>
      <c r="L1016" s="64">
        <f t="shared" si="123"/>
        <v>2</v>
      </c>
      <c r="M1016" s="62"/>
      <c r="N1016" s="64">
        <f t="shared" si="124"/>
        <v>14978</v>
      </c>
      <c r="O1016" s="64">
        <f t="shared" si="125"/>
        <v>0</v>
      </c>
      <c r="P1016" s="64">
        <f t="shared" si="126"/>
        <v>1</v>
      </c>
      <c r="Q1016" s="62"/>
      <c r="R1016" s="64">
        <f t="shared" si="127"/>
        <v>50</v>
      </c>
    </row>
    <row r="1017" spans="1:18">
      <c r="A1017" s="61">
        <v>3517</v>
      </c>
      <c r="B1017" s="223">
        <v>3517239310</v>
      </c>
      <c r="C1017" s="224" t="s">
        <v>570</v>
      </c>
      <c r="D1017" s="223">
        <v>239</v>
      </c>
      <c r="E1017" s="224" t="s">
        <v>258</v>
      </c>
      <c r="F1017" s="223">
        <v>310</v>
      </c>
      <c r="G1017" s="224" t="s">
        <v>267</v>
      </c>
      <c r="H1017" s="181">
        <f t="shared" si="120"/>
        <v>40</v>
      </c>
      <c r="I1017" s="62"/>
      <c r="J1017" s="64">
        <f t="shared" si="121"/>
        <v>15151</v>
      </c>
      <c r="K1017" s="64">
        <f t="shared" si="122"/>
        <v>0</v>
      </c>
      <c r="L1017" s="64">
        <f t="shared" si="123"/>
        <v>17</v>
      </c>
      <c r="M1017" s="62"/>
      <c r="N1017" s="64">
        <f t="shared" si="124"/>
        <v>16864</v>
      </c>
      <c r="O1017" s="64">
        <f t="shared" si="125"/>
        <v>0</v>
      </c>
      <c r="P1017" s="64">
        <f t="shared" si="126"/>
        <v>26</v>
      </c>
      <c r="Q1017" s="62"/>
      <c r="R1017" s="64">
        <f t="shared" si="127"/>
        <v>1713</v>
      </c>
    </row>
    <row r="1018" spans="1:18">
      <c r="A1018" s="61">
        <v>3517</v>
      </c>
      <c r="B1018" s="223">
        <v>3517239336</v>
      </c>
      <c r="C1018" s="224" t="s">
        <v>570</v>
      </c>
      <c r="D1018" s="223">
        <v>239</v>
      </c>
      <c r="E1018" s="224" t="s">
        <v>258</v>
      </c>
      <c r="F1018" s="223">
        <v>336</v>
      </c>
      <c r="G1018" s="224" t="s">
        <v>31</v>
      </c>
      <c r="H1018" s="181">
        <f t="shared" si="120"/>
        <v>3</v>
      </c>
      <c r="I1018" s="62"/>
      <c r="J1018" s="64">
        <f t="shared" si="121"/>
        <v>16161</v>
      </c>
      <c r="K1018" s="64">
        <f t="shared" si="122"/>
        <v>0</v>
      </c>
      <c r="L1018" s="64">
        <f t="shared" si="123"/>
        <v>1</v>
      </c>
      <c r="M1018" s="62"/>
      <c r="N1018" s="64">
        <f t="shared" si="124"/>
        <v>11960</v>
      </c>
      <c r="O1018" s="64">
        <f t="shared" si="125"/>
        <v>0</v>
      </c>
      <c r="P1018" s="64">
        <f t="shared" si="126"/>
        <v>0</v>
      </c>
      <c r="Q1018" s="62"/>
      <c r="R1018" s="64">
        <f t="shared" si="127"/>
        <v>-4201</v>
      </c>
    </row>
    <row r="1019" spans="1:18">
      <c r="A1019" s="61">
        <v>3517</v>
      </c>
      <c r="B1019" s="223">
        <v>3517239625</v>
      </c>
      <c r="C1019" s="224" t="s">
        <v>570</v>
      </c>
      <c r="D1019" s="223">
        <v>239</v>
      </c>
      <c r="E1019" s="224" t="s">
        <v>258</v>
      </c>
      <c r="F1019" s="223">
        <v>625</v>
      </c>
      <c r="G1019" s="224" t="s">
        <v>96</v>
      </c>
      <c r="H1019" s="181">
        <f t="shared" si="120"/>
        <v>4</v>
      </c>
      <c r="I1019" s="62"/>
      <c r="J1019" s="64">
        <f t="shared" si="121"/>
        <v>11365</v>
      </c>
      <c r="K1019" s="64">
        <f t="shared" si="122"/>
        <v>0</v>
      </c>
      <c r="L1019" s="64">
        <f t="shared" si="123"/>
        <v>0</v>
      </c>
      <c r="M1019" s="62"/>
      <c r="N1019" s="64">
        <f t="shared" si="124"/>
        <v>16913</v>
      </c>
      <c r="O1019" s="64">
        <f t="shared" si="125"/>
        <v>0</v>
      </c>
      <c r="P1019" s="64">
        <f t="shared" si="126"/>
        <v>2</v>
      </c>
      <c r="Q1019" s="62"/>
      <c r="R1019" s="64">
        <f t="shared" si="127"/>
        <v>5548</v>
      </c>
    </row>
    <row r="1020" spans="1:18">
      <c r="A1020" s="61">
        <v>3517</v>
      </c>
      <c r="B1020" s="223">
        <v>3517239665</v>
      </c>
      <c r="C1020" s="224" t="s">
        <v>570</v>
      </c>
      <c r="D1020" s="223">
        <v>239</v>
      </c>
      <c r="E1020" s="224" t="s">
        <v>258</v>
      </c>
      <c r="F1020" s="223">
        <v>665</v>
      </c>
      <c r="G1020" s="224" t="s">
        <v>268</v>
      </c>
      <c r="H1020" s="181">
        <f t="shared" si="120"/>
        <v>1</v>
      </c>
      <c r="I1020" s="62"/>
      <c r="J1020" s="64">
        <f t="shared" si="121"/>
        <v>15568</v>
      </c>
      <c r="K1020" s="64">
        <f t="shared" si="122"/>
        <v>0</v>
      </c>
      <c r="L1020" s="64">
        <f t="shared" si="123"/>
        <v>1</v>
      </c>
      <c r="M1020" s="62"/>
      <c r="N1020" s="64">
        <f t="shared" si="124"/>
        <v>16516</v>
      </c>
      <c r="O1020" s="64">
        <f t="shared" si="125"/>
        <v>0</v>
      </c>
      <c r="P1020" s="64">
        <f t="shared" si="126"/>
        <v>1</v>
      </c>
      <c r="Q1020" s="62"/>
      <c r="R1020" s="64">
        <f t="shared" si="127"/>
        <v>948</v>
      </c>
    </row>
    <row r="1021" spans="1:18">
      <c r="A1021" s="61">
        <v>3517</v>
      </c>
      <c r="B1021" s="223">
        <v>3517239740</v>
      </c>
      <c r="C1021" s="224" t="s">
        <v>570</v>
      </c>
      <c r="D1021" s="223">
        <v>239</v>
      </c>
      <c r="E1021" s="224" t="s">
        <v>258</v>
      </c>
      <c r="F1021" s="223">
        <v>740</v>
      </c>
      <c r="G1021" s="224" t="s">
        <v>269</v>
      </c>
      <c r="H1021" s="181">
        <f t="shared" si="120"/>
        <v>5</v>
      </c>
      <c r="I1021" s="62"/>
      <c r="J1021" s="64">
        <f t="shared" si="121"/>
        <v>15492</v>
      </c>
      <c r="K1021" s="64">
        <f t="shared" si="122"/>
        <v>0</v>
      </c>
      <c r="L1021" s="64">
        <f t="shared" si="123"/>
        <v>1</v>
      </c>
      <c r="M1021" s="62"/>
      <c r="N1021" s="64">
        <f t="shared" si="124"/>
        <v>14181</v>
      </c>
      <c r="O1021" s="64">
        <f t="shared" si="125"/>
        <v>0</v>
      </c>
      <c r="P1021" s="64">
        <f t="shared" si="126"/>
        <v>2</v>
      </c>
      <c r="Q1021" s="62"/>
      <c r="R1021" s="64">
        <f t="shared" si="127"/>
        <v>-1311</v>
      </c>
    </row>
    <row r="1022" spans="1:18">
      <c r="A1022" s="61">
        <v>3517</v>
      </c>
      <c r="B1022" s="223">
        <v>3517239760</v>
      </c>
      <c r="C1022" s="224" t="s">
        <v>570</v>
      </c>
      <c r="D1022" s="223">
        <v>239</v>
      </c>
      <c r="E1022" s="224" t="s">
        <v>258</v>
      </c>
      <c r="F1022" s="223">
        <v>760</v>
      </c>
      <c r="G1022" s="224" t="s">
        <v>270</v>
      </c>
      <c r="H1022" s="181">
        <f t="shared" si="120"/>
        <v>18</v>
      </c>
      <c r="I1022" s="62"/>
      <c r="J1022" s="64">
        <f t="shared" si="121"/>
        <v>13343</v>
      </c>
      <c r="K1022" s="64">
        <f t="shared" si="122"/>
        <v>0</v>
      </c>
      <c r="L1022" s="64">
        <f t="shared" si="123"/>
        <v>8</v>
      </c>
      <c r="M1022" s="62"/>
      <c r="N1022" s="64">
        <f t="shared" si="124"/>
        <v>14358</v>
      </c>
      <c r="O1022" s="64">
        <f t="shared" si="125"/>
        <v>0</v>
      </c>
      <c r="P1022" s="64">
        <f t="shared" si="126"/>
        <v>10</v>
      </c>
      <c r="Q1022" s="62"/>
      <c r="R1022" s="64">
        <f t="shared" si="127"/>
        <v>1015</v>
      </c>
    </row>
    <row r="1023" spans="1:18">
      <c r="A1023" s="61">
        <v>3517</v>
      </c>
      <c r="B1023" s="223">
        <v>3517239780</v>
      </c>
      <c r="C1023" s="224" t="s">
        <v>570</v>
      </c>
      <c r="D1023" s="223">
        <v>239</v>
      </c>
      <c r="E1023" s="224" t="s">
        <v>258</v>
      </c>
      <c r="F1023" s="223">
        <v>780</v>
      </c>
      <c r="G1023" s="224" t="s">
        <v>251</v>
      </c>
      <c r="H1023" s="181">
        <f t="shared" si="120"/>
        <v>2</v>
      </c>
      <c r="I1023" s="62"/>
      <c r="J1023" s="64">
        <f t="shared" si="121"/>
        <v>11365</v>
      </c>
      <c r="K1023" s="64">
        <f t="shared" si="122"/>
        <v>0</v>
      </c>
      <c r="L1023" s="64">
        <f t="shared" si="123"/>
        <v>0</v>
      </c>
      <c r="M1023" s="62"/>
      <c r="N1023" s="64">
        <f t="shared" si="124"/>
        <v>13611</v>
      </c>
      <c r="O1023" s="64">
        <f t="shared" si="125"/>
        <v>0</v>
      </c>
      <c r="P1023" s="64">
        <f t="shared" si="126"/>
        <v>1</v>
      </c>
      <c r="Q1023" s="62"/>
      <c r="R1023" s="64">
        <f t="shared" si="127"/>
        <v>2246</v>
      </c>
    </row>
    <row r="1024" spans="1:18">
      <c r="A1024" s="61">
        <v>3518</v>
      </c>
      <c r="B1024" s="223">
        <v>3518149128</v>
      </c>
      <c r="C1024" s="224" t="s">
        <v>606</v>
      </c>
      <c r="D1024" s="223">
        <v>149</v>
      </c>
      <c r="E1024" s="224" t="s">
        <v>81</v>
      </c>
      <c r="F1024" s="223">
        <v>128</v>
      </c>
      <c r="G1024" s="224" t="s">
        <v>128</v>
      </c>
      <c r="H1024" s="181">
        <f t="shared" si="120"/>
        <v>25</v>
      </c>
      <c r="I1024" s="62"/>
      <c r="J1024" s="64">
        <f t="shared" si="121"/>
        <v>15646</v>
      </c>
      <c r="K1024" s="64">
        <f t="shared" si="122"/>
        <v>4</v>
      </c>
      <c r="L1024" s="64">
        <f t="shared" si="123"/>
        <v>18</v>
      </c>
      <c r="M1024" s="62"/>
      <c r="N1024" s="64">
        <f t="shared" si="124"/>
        <v>17535</v>
      </c>
      <c r="O1024" s="64">
        <f t="shared" si="125"/>
        <v>3</v>
      </c>
      <c r="P1024" s="64">
        <f t="shared" si="126"/>
        <v>20</v>
      </c>
      <c r="Q1024" s="62"/>
      <c r="R1024" s="64">
        <f t="shared" si="127"/>
        <v>1889</v>
      </c>
    </row>
    <row r="1025" spans="1:18">
      <c r="A1025" s="61">
        <v>3518</v>
      </c>
      <c r="B1025" s="223">
        <v>3518149149</v>
      </c>
      <c r="C1025" s="224" t="s">
        <v>606</v>
      </c>
      <c r="D1025" s="223">
        <v>149</v>
      </c>
      <c r="E1025" s="224" t="s">
        <v>81</v>
      </c>
      <c r="F1025" s="223">
        <v>149</v>
      </c>
      <c r="G1025" s="224" t="s">
        <v>81</v>
      </c>
      <c r="H1025" s="181">
        <f t="shared" si="120"/>
        <v>145</v>
      </c>
      <c r="I1025" s="62"/>
      <c r="J1025" s="64">
        <f t="shared" si="121"/>
        <v>16803</v>
      </c>
      <c r="K1025" s="64">
        <f t="shared" si="122"/>
        <v>46</v>
      </c>
      <c r="L1025" s="64">
        <f t="shared" si="123"/>
        <v>117</v>
      </c>
      <c r="M1025" s="62"/>
      <c r="N1025" s="64">
        <f t="shared" si="124"/>
        <v>18481</v>
      </c>
      <c r="O1025" s="64">
        <f t="shared" si="125"/>
        <v>27</v>
      </c>
      <c r="P1025" s="64">
        <f t="shared" si="126"/>
        <v>103</v>
      </c>
      <c r="Q1025" s="62"/>
      <c r="R1025" s="64">
        <f t="shared" si="127"/>
        <v>1678</v>
      </c>
    </row>
    <row r="1026" spans="1:18">
      <c r="A1026" s="61">
        <v>3518</v>
      </c>
      <c r="B1026" s="223">
        <v>3518149181</v>
      </c>
      <c r="C1026" s="224" t="s">
        <v>606</v>
      </c>
      <c r="D1026" s="223">
        <v>149</v>
      </c>
      <c r="E1026" s="224" t="s">
        <v>81</v>
      </c>
      <c r="F1026" s="223">
        <v>181</v>
      </c>
      <c r="G1026" s="224" t="s">
        <v>83</v>
      </c>
      <c r="H1026" s="181">
        <f t="shared" si="120"/>
        <v>10</v>
      </c>
      <c r="I1026" s="62"/>
      <c r="J1026" s="64">
        <f t="shared" si="121"/>
        <v>15387</v>
      </c>
      <c r="K1026" s="64">
        <f t="shared" si="122"/>
        <v>2</v>
      </c>
      <c r="L1026" s="64">
        <f t="shared" si="123"/>
        <v>7</v>
      </c>
      <c r="M1026" s="62"/>
      <c r="N1026" s="64">
        <f t="shared" si="124"/>
        <v>17873</v>
      </c>
      <c r="O1026" s="64">
        <f t="shared" si="125"/>
        <v>1</v>
      </c>
      <c r="P1026" s="64">
        <f t="shared" si="126"/>
        <v>6</v>
      </c>
      <c r="Q1026" s="62"/>
      <c r="R1026" s="64">
        <f t="shared" si="127"/>
        <v>2486</v>
      </c>
    </row>
    <row r="1027" spans="1:18" ht="3.95" customHeight="1">
      <c r="A1027" s="38"/>
      <c r="B1027" s="6"/>
      <c r="C1027" s="7"/>
      <c r="E1027" s="7"/>
      <c r="F1027" s="6"/>
      <c r="G1027" s="7"/>
      <c r="H1027" s="13"/>
      <c r="J1027" s="13"/>
      <c r="K1027" s="13"/>
      <c r="L1027" s="13"/>
      <c r="N1027" s="13"/>
      <c r="O1027" s="13"/>
      <c r="P1027" s="13"/>
      <c r="R1027" s="13"/>
    </row>
    <row r="1028" spans="1:18" s="183" customFormat="1" ht="12.75">
      <c r="A1028" s="225">
        <v>9999</v>
      </c>
      <c r="B1028" s="225">
        <v>9999999999</v>
      </c>
      <c r="C1028" s="267" t="s">
        <v>629</v>
      </c>
      <c r="D1028" s="226" t="s">
        <v>8</v>
      </c>
      <c r="E1028" s="226"/>
      <c r="F1028" s="226" t="s">
        <v>319</v>
      </c>
      <c r="G1028" s="226" t="s">
        <v>319</v>
      </c>
      <c r="H1028" s="226">
        <f>SUBTOTAL(9,H10:H1026)</f>
        <v>47872</v>
      </c>
      <c r="J1028" s="227">
        <f>AVERAGE(J10:J1026)</f>
        <v>12802.139101850462</v>
      </c>
      <c r="K1028" s="226">
        <f>SUBTOTAL(9,K10:K1026)</f>
        <v>5264</v>
      </c>
      <c r="L1028" s="226">
        <f>SUBTOTAL(9,L10:L1026)</f>
        <v>26711</v>
      </c>
      <c r="N1028" s="227">
        <f>AVERAGE(N10:N1026)</f>
        <v>13891.540895904267</v>
      </c>
      <c r="O1028" s="226">
        <f>SUBTOTAL(9,O10:O1026)</f>
        <v>5809</v>
      </c>
      <c r="P1028" s="226">
        <f>SUBTOTAL(9,P10:P1026)</f>
        <v>28456</v>
      </c>
      <c r="R1028" s="227">
        <f>AVERAGE(R10:R1026)</f>
        <v>1071.1356716829066</v>
      </c>
    </row>
    <row r="1029" spans="1:18">
      <c r="K1029" s="45"/>
      <c r="L1029" s="45"/>
      <c r="O1029" s="45"/>
      <c r="P1029" s="45"/>
    </row>
    <row r="1030" spans="1:18">
      <c r="H1030" s="40"/>
      <c r="J1030" s="5"/>
      <c r="R1030" s="45"/>
    </row>
    <row r="1031" spans="1:18">
      <c r="H1031" s="228"/>
      <c r="J1031" s="5"/>
    </row>
    <row r="1032" spans="1:18">
      <c r="H1032" s="229"/>
      <c r="J1032" s="5"/>
      <c r="L1032" s="229"/>
    </row>
    <row r="1033" spans="1:18">
      <c r="H1033" s="230"/>
      <c r="J1033" s="5"/>
      <c r="L1033" s="230"/>
    </row>
  </sheetData>
  <autoFilter ref="A9:S1026" xr:uid="{F70D02AA-3854-4AD5-9795-39C2EAAD0EBD}"/>
  <pageMargins left="0.5" right="0.5" top="0.5" bottom="0.5" header="0.3" footer="0.3"/>
  <pageSetup scale="66" fitToHeight="50" orientation="landscape" r:id="rId1"/>
  <headerFooter>
    <oddFooter>&amp;RPage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FBAF1-863D-415D-88DD-7D3CEA431EDD}">
  <dimension ref="A1:V44"/>
  <sheetViews>
    <sheetView topLeftCell="A3" workbookViewId="0">
      <pane ySplit="4" topLeftCell="A10" activePane="bottomLeft" state="frozen"/>
      <selection activeCell="A3" sqref="A3"/>
      <selection pane="bottomLeft" activeCell="Q45" sqref="Q45"/>
    </sheetView>
  </sheetViews>
  <sheetFormatPr defaultRowHeight="15"/>
  <cols>
    <col min="7" max="7" width="20.28515625" bestFit="1" customWidth="1"/>
    <col min="13" max="13" width="14.28515625" bestFit="1" customWidth="1"/>
    <col min="14" max="14" width="12" style="275" bestFit="1" customWidth="1"/>
  </cols>
  <sheetData>
    <row r="1" spans="1:22" ht="20.25">
      <c r="A1" s="276" t="s">
        <v>590</v>
      </c>
    </row>
    <row r="2" spans="1:22" ht="17.25">
      <c r="A2" s="277" t="s">
        <v>591</v>
      </c>
    </row>
    <row r="3" spans="1:22" ht="18.75">
      <c r="A3" s="278" t="s">
        <v>667</v>
      </c>
    </row>
    <row r="4" spans="1:22">
      <c r="A4" s="279" t="s">
        <v>577</v>
      </c>
      <c r="B4" s="279">
        <v>1</v>
      </c>
      <c r="C4" s="279">
        <v>2</v>
      </c>
      <c r="D4" s="279">
        <v>3</v>
      </c>
      <c r="E4" s="279">
        <v>4</v>
      </c>
      <c r="F4" s="279">
        <v>5</v>
      </c>
      <c r="G4" s="279">
        <v>6</v>
      </c>
      <c r="H4" s="279">
        <v>7</v>
      </c>
      <c r="I4" s="279">
        <v>8</v>
      </c>
      <c r="J4" s="279">
        <v>9</v>
      </c>
      <c r="K4" s="279">
        <v>10</v>
      </c>
      <c r="L4" s="279">
        <v>11</v>
      </c>
      <c r="M4" s="279">
        <v>12</v>
      </c>
      <c r="N4" s="309"/>
      <c r="O4" s="279">
        <v>14</v>
      </c>
      <c r="P4" s="279">
        <v>15</v>
      </c>
      <c r="Q4" s="279">
        <v>16</v>
      </c>
      <c r="R4" s="279">
        <v>17</v>
      </c>
      <c r="S4" s="279">
        <v>18</v>
      </c>
      <c r="T4" s="279">
        <v>19</v>
      </c>
      <c r="U4" s="279">
        <v>20</v>
      </c>
      <c r="V4" s="279">
        <v>33</v>
      </c>
    </row>
    <row r="5" spans="1:22" s="284" customFormat="1" ht="13.5" thickBot="1">
      <c r="A5" s="280" t="s">
        <v>668</v>
      </c>
      <c r="B5" s="281"/>
      <c r="C5" s="282"/>
      <c r="D5" s="281"/>
      <c r="E5" s="281"/>
      <c r="F5" s="281"/>
      <c r="G5" s="282"/>
      <c r="H5" s="283"/>
      <c r="I5" s="281" t="s">
        <v>669</v>
      </c>
      <c r="J5" s="281"/>
      <c r="K5" s="281"/>
      <c r="L5" s="281"/>
      <c r="M5" s="281" t="s">
        <v>8</v>
      </c>
      <c r="N5" s="310"/>
      <c r="O5" s="280" t="s">
        <v>670</v>
      </c>
      <c r="P5" s="280"/>
      <c r="Q5" s="281"/>
      <c r="R5" s="281"/>
      <c r="S5" s="281"/>
      <c r="T5" s="281"/>
      <c r="U5" s="281"/>
    </row>
    <row r="6" spans="1:22" s="284" customFormat="1" ht="72">
      <c r="A6" s="285" t="s">
        <v>1</v>
      </c>
      <c r="B6" s="286" t="s">
        <v>671</v>
      </c>
      <c r="C6" s="287" t="s">
        <v>2</v>
      </c>
      <c r="D6" s="286" t="s">
        <v>3</v>
      </c>
      <c r="E6" s="286" t="s">
        <v>4</v>
      </c>
      <c r="F6" s="286" t="s">
        <v>5</v>
      </c>
      <c r="G6" s="288" t="s">
        <v>6</v>
      </c>
      <c r="H6" s="289"/>
      <c r="I6" s="285" t="s">
        <v>672</v>
      </c>
      <c r="J6" s="286" t="s">
        <v>673</v>
      </c>
      <c r="K6" s="286" t="s">
        <v>595</v>
      </c>
      <c r="L6" s="286" t="s">
        <v>674</v>
      </c>
      <c r="M6" s="286" t="s">
        <v>597</v>
      </c>
      <c r="N6" s="311"/>
      <c r="O6" s="286" t="s">
        <v>7</v>
      </c>
      <c r="P6" s="286" t="s">
        <v>675</v>
      </c>
      <c r="Q6" s="286" t="s">
        <v>676</v>
      </c>
      <c r="R6" s="286" t="s">
        <v>677</v>
      </c>
      <c r="S6" s="286" t="s">
        <v>678</v>
      </c>
      <c r="T6" s="286" t="s">
        <v>679</v>
      </c>
      <c r="U6" s="286" t="s">
        <v>680</v>
      </c>
    </row>
    <row r="7" spans="1:22" s="284" customFormat="1" ht="11.1" customHeight="1" thickBot="1">
      <c r="A7" s="290"/>
      <c r="B7" s="291"/>
      <c r="C7" s="291"/>
      <c r="D7" s="291"/>
      <c r="E7" s="291"/>
      <c r="F7" s="291"/>
      <c r="G7" s="292"/>
      <c r="H7" s="289"/>
      <c r="I7" s="290"/>
      <c r="J7" s="291"/>
      <c r="K7" s="291"/>
      <c r="L7" s="291"/>
      <c r="M7" s="291"/>
      <c r="N7" s="311"/>
      <c r="O7" s="291"/>
      <c r="P7" s="291"/>
      <c r="Q7" s="291"/>
      <c r="R7" s="291"/>
      <c r="S7" s="291"/>
      <c r="T7" s="291"/>
      <c r="U7" s="291"/>
    </row>
    <row r="8" spans="1:22" s="87" customFormat="1" ht="12">
      <c r="A8" s="293">
        <v>446</v>
      </c>
      <c r="B8" s="294">
        <v>446099001</v>
      </c>
      <c r="C8" s="295" t="s">
        <v>166</v>
      </c>
      <c r="D8" s="296">
        <v>99</v>
      </c>
      <c r="E8" s="295" t="s">
        <v>167</v>
      </c>
      <c r="F8" s="296">
        <v>1</v>
      </c>
      <c r="G8" s="297" t="s">
        <v>59</v>
      </c>
      <c r="H8" s="298"/>
      <c r="I8" s="299">
        <v>16652</v>
      </c>
      <c r="J8" s="299">
        <v>1670</v>
      </c>
      <c r="K8" s="299">
        <v>0</v>
      </c>
      <c r="L8" s="299">
        <v>1188</v>
      </c>
      <c r="M8" s="299">
        <v>19510</v>
      </c>
      <c r="N8" s="312"/>
      <c r="O8" s="300">
        <v>1</v>
      </c>
      <c r="P8" s="299">
        <v>0</v>
      </c>
      <c r="Q8" s="299">
        <v>18322</v>
      </c>
      <c r="R8" s="299">
        <v>0</v>
      </c>
      <c r="S8" s="299">
        <v>0</v>
      </c>
      <c r="T8" s="299">
        <v>1188</v>
      </c>
      <c r="U8" s="299">
        <v>19510</v>
      </c>
    </row>
    <row r="9" spans="1:22" s="87" customFormat="1" ht="12">
      <c r="A9" s="293">
        <v>446</v>
      </c>
      <c r="B9" s="294">
        <v>446099016</v>
      </c>
      <c r="C9" s="295" t="s">
        <v>166</v>
      </c>
      <c r="D9" s="296">
        <v>99</v>
      </c>
      <c r="E9" s="295" t="s">
        <v>167</v>
      </c>
      <c r="F9" s="296">
        <v>16</v>
      </c>
      <c r="G9" s="297" t="s">
        <v>168</v>
      </c>
      <c r="H9" s="298"/>
      <c r="I9" s="299">
        <v>13968</v>
      </c>
      <c r="J9" s="299">
        <v>299</v>
      </c>
      <c r="K9" s="299">
        <v>0</v>
      </c>
      <c r="L9" s="299">
        <v>1188</v>
      </c>
      <c r="M9" s="299">
        <v>15455</v>
      </c>
      <c r="N9" s="312"/>
      <c r="O9" s="300">
        <v>243</v>
      </c>
      <c r="P9" s="299">
        <v>0</v>
      </c>
      <c r="Q9" s="299">
        <v>3466881</v>
      </c>
      <c r="R9" s="299">
        <v>0</v>
      </c>
      <c r="S9" s="299">
        <v>0</v>
      </c>
      <c r="T9" s="299">
        <v>288684</v>
      </c>
      <c r="U9" s="299">
        <v>3755565</v>
      </c>
    </row>
    <row r="10" spans="1:22" s="87" customFormat="1" ht="12">
      <c r="A10" s="293">
        <v>446</v>
      </c>
      <c r="B10" s="294">
        <v>446099018</v>
      </c>
      <c r="C10" s="295" t="s">
        <v>166</v>
      </c>
      <c r="D10" s="296">
        <v>99</v>
      </c>
      <c r="E10" s="295" t="s">
        <v>167</v>
      </c>
      <c r="F10" s="296">
        <v>18</v>
      </c>
      <c r="G10" s="297" t="s">
        <v>169</v>
      </c>
      <c r="H10" s="298"/>
      <c r="I10" s="299">
        <v>15706</v>
      </c>
      <c r="J10" s="299">
        <v>7604</v>
      </c>
      <c r="K10" s="299">
        <v>0</v>
      </c>
      <c r="L10" s="299">
        <v>1188</v>
      </c>
      <c r="M10" s="299">
        <v>24498</v>
      </c>
      <c r="N10" s="312"/>
      <c r="O10" s="300">
        <v>8</v>
      </c>
      <c r="P10" s="299">
        <v>0</v>
      </c>
      <c r="Q10" s="299">
        <v>186480</v>
      </c>
      <c r="R10" s="299">
        <v>0</v>
      </c>
      <c r="S10" s="299">
        <v>0</v>
      </c>
      <c r="T10" s="299">
        <v>9504</v>
      </c>
      <c r="U10" s="299">
        <v>195984</v>
      </c>
    </row>
    <row r="11" spans="1:22" s="87" customFormat="1" ht="12">
      <c r="A11" s="293">
        <v>446</v>
      </c>
      <c r="B11" s="294">
        <v>446099025</v>
      </c>
      <c r="C11" s="295" t="s">
        <v>166</v>
      </c>
      <c r="D11" s="296">
        <v>99</v>
      </c>
      <c r="E11" s="295" t="s">
        <v>167</v>
      </c>
      <c r="F11" s="296">
        <v>25</v>
      </c>
      <c r="G11" s="297" t="s">
        <v>184</v>
      </c>
      <c r="H11" s="298"/>
      <c r="I11" s="299">
        <v>12530</v>
      </c>
      <c r="J11" s="299">
        <v>5326</v>
      </c>
      <c r="K11" s="299">
        <v>0</v>
      </c>
      <c r="L11" s="299">
        <v>1188</v>
      </c>
      <c r="M11" s="299">
        <v>19044</v>
      </c>
      <c r="N11" s="312"/>
      <c r="O11" s="300">
        <v>4</v>
      </c>
      <c r="P11" s="299">
        <v>0</v>
      </c>
      <c r="Q11" s="299">
        <v>71424</v>
      </c>
      <c r="R11" s="299">
        <v>0</v>
      </c>
      <c r="S11" s="299">
        <v>0</v>
      </c>
      <c r="T11" s="299">
        <v>4752</v>
      </c>
      <c r="U11" s="299">
        <v>76176</v>
      </c>
    </row>
    <row r="12" spans="1:22" s="87" customFormat="1" ht="12">
      <c r="A12" s="293">
        <v>446</v>
      </c>
      <c r="B12" s="294">
        <v>446099044</v>
      </c>
      <c r="C12" s="295" t="s">
        <v>166</v>
      </c>
      <c r="D12" s="296">
        <v>99</v>
      </c>
      <c r="E12" s="295" t="s">
        <v>167</v>
      </c>
      <c r="F12" s="296">
        <v>44</v>
      </c>
      <c r="G12" s="297" t="s">
        <v>13</v>
      </c>
      <c r="H12" s="298"/>
      <c r="I12" s="299">
        <v>16797</v>
      </c>
      <c r="J12" s="299">
        <v>586</v>
      </c>
      <c r="K12" s="299">
        <v>0</v>
      </c>
      <c r="L12" s="299">
        <v>1188</v>
      </c>
      <c r="M12" s="299">
        <v>18571</v>
      </c>
      <c r="N12" s="312"/>
      <c r="O12" s="300">
        <v>709</v>
      </c>
      <c r="P12" s="299">
        <v>0</v>
      </c>
      <c r="Q12" s="299">
        <v>12324547</v>
      </c>
      <c r="R12" s="299">
        <v>0</v>
      </c>
      <c r="S12" s="299">
        <v>0</v>
      </c>
      <c r="T12" s="299">
        <v>842292</v>
      </c>
      <c r="U12" s="299">
        <v>13166839</v>
      </c>
    </row>
    <row r="13" spans="1:22" s="87" customFormat="1" ht="12">
      <c r="A13" s="293">
        <v>446</v>
      </c>
      <c r="B13" s="294">
        <v>446099050</v>
      </c>
      <c r="C13" s="295" t="s">
        <v>166</v>
      </c>
      <c r="D13" s="296">
        <v>99</v>
      </c>
      <c r="E13" s="295" t="s">
        <v>167</v>
      </c>
      <c r="F13" s="296">
        <v>50</v>
      </c>
      <c r="G13" s="297" t="s">
        <v>94</v>
      </c>
      <c r="H13" s="298"/>
      <c r="I13" s="299">
        <v>16550</v>
      </c>
      <c r="J13" s="299">
        <v>7548</v>
      </c>
      <c r="K13" s="299">
        <v>0</v>
      </c>
      <c r="L13" s="299">
        <v>1188</v>
      </c>
      <c r="M13" s="299">
        <v>25286</v>
      </c>
      <c r="N13" s="312"/>
      <c r="O13" s="300">
        <v>9</v>
      </c>
      <c r="P13" s="299">
        <v>0</v>
      </c>
      <c r="Q13" s="299">
        <v>216882</v>
      </c>
      <c r="R13" s="299">
        <v>0</v>
      </c>
      <c r="S13" s="299">
        <v>0</v>
      </c>
      <c r="T13" s="299">
        <v>10692</v>
      </c>
      <c r="U13" s="299">
        <v>227574</v>
      </c>
    </row>
    <row r="14" spans="1:22" s="87" customFormat="1" ht="12">
      <c r="A14" s="293">
        <v>446</v>
      </c>
      <c r="B14" s="294">
        <v>446099073</v>
      </c>
      <c r="C14" s="295" t="s">
        <v>166</v>
      </c>
      <c r="D14" s="296">
        <v>99</v>
      </c>
      <c r="E14" s="295" t="s">
        <v>167</v>
      </c>
      <c r="F14" s="296">
        <v>73</v>
      </c>
      <c r="G14" s="297" t="s">
        <v>24</v>
      </c>
      <c r="H14" s="298"/>
      <c r="I14" s="299">
        <v>16278</v>
      </c>
      <c r="J14" s="299">
        <v>11959</v>
      </c>
      <c r="K14" s="299">
        <v>0</v>
      </c>
      <c r="L14" s="299">
        <v>1188</v>
      </c>
      <c r="M14" s="299">
        <v>29425</v>
      </c>
      <c r="N14" s="312"/>
      <c r="O14" s="300">
        <v>3</v>
      </c>
      <c r="P14" s="299">
        <v>0</v>
      </c>
      <c r="Q14" s="299">
        <v>84711</v>
      </c>
      <c r="R14" s="299">
        <v>0</v>
      </c>
      <c r="S14" s="299">
        <v>0</v>
      </c>
      <c r="T14" s="299">
        <v>3564</v>
      </c>
      <c r="U14" s="299">
        <v>88275</v>
      </c>
    </row>
    <row r="15" spans="1:22" s="87" customFormat="1" ht="12">
      <c r="A15" s="293">
        <v>446</v>
      </c>
      <c r="B15" s="294">
        <v>446099088</v>
      </c>
      <c r="C15" s="295" t="s">
        <v>166</v>
      </c>
      <c r="D15" s="296">
        <v>99</v>
      </c>
      <c r="E15" s="295" t="s">
        <v>167</v>
      </c>
      <c r="F15" s="296">
        <v>88</v>
      </c>
      <c r="G15" s="297" t="s">
        <v>95</v>
      </c>
      <c r="H15" s="298"/>
      <c r="I15" s="299">
        <v>13607</v>
      </c>
      <c r="J15" s="299">
        <v>4392</v>
      </c>
      <c r="K15" s="299">
        <v>0</v>
      </c>
      <c r="L15" s="299">
        <v>1188</v>
      </c>
      <c r="M15" s="299">
        <v>19187</v>
      </c>
      <c r="N15" s="312"/>
      <c r="O15" s="300">
        <v>20</v>
      </c>
      <c r="P15" s="299">
        <v>0</v>
      </c>
      <c r="Q15" s="299">
        <v>359980</v>
      </c>
      <c r="R15" s="299">
        <v>0</v>
      </c>
      <c r="S15" s="299">
        <v>0</v>
      </c>
      <c r="T15" s="299">
        <v>23760</v>
      </c>
      <c r="U15" s="299">
        <v>383740</v>
      </c>
    </row>
    <row r="16" spans="1:22" s="87" customFormat="1" ht="12">
      <c r="A16" s="293">
        <v>446</v>
      </c>
      <c r="B16" s="294">
        <v>446099095</v>
      </c>
      <c r="C16" s="295" t="s">
        <v>166</v>
      </c>
      <c r="D16" s="296">
        <v>99</v>
      </c>
      <c r="E16" s="295" t="s">
        <v>167</v>
      </c>
      <c r="F16" s="296">
        <v>95</v>
      </c>
      <c r="G16" s="297" t="s">
        <v>288</v>
      </c>
      <c r="H16" s="298"/>
      <c r="I16" s="299">
        <v>18943</v>
      </c>
      <c r="J16" s="299">
        <v>51</v>
      </c>
      <c r="K16" s="299">
        <v>0</v>
      </c>
      <c r="L16" s="299">
        <v>1188</v>
      </c>
      <c r="M16" s="299">
        <v>20182</v>
      </c>
      <c r="N16" s="312"/>
      <c r="O16" s="300">
        <v>4</v>
      </c>
      <c r="P16" s="299">
        <v>0</v>
      </c>
      <c r="Q16" s="299">
        <v>75976</v>
      </c>
      <c r="R16" s="299">
        <v>0</v>
      </c>
      <c r="S16" s="299">
        <v>0</v>
      </c>
      <c r="T16" s="299">
        <v>4752</v>
      </c>
      <c r="U16" s="299">
        <v>80728</v>
      </c>
    </row>
    <row r="17" spans="1:21" s="87" customFormat="1" ht="12">
      <c r="A17" s="293">
        <v>446</v>
      </c>
      <c r="B17" s="294">
        <v>446099099</v>
      </c>
      <c r="C17" s="295" t="s">
        <v>166</v>
      </c>
      <c r="D17" s="296">
        <v>99</v>
      </c>
      <c r="E17" s="295" t="s">
        <v>167</v>
      </c>
      <c r="F17" s="296">
        <v>99</v>
      </c>
      <c r="G17" s="297" t="s">
        <v>167</v>
      </c>
      <c r="H17" s="298"/>
      <c r="I17" s="299">
        <v>13690</v>
      </c>
      <c r="J17" s="299">
        <v>6748</v>
      </c>
      <c r="K17" s="299">
        <v>0</v>
      </c>
      <c r="L17" s="299">
        <v>1188</v>
      </c>
      <c r="M17" s="299">
        <v>21626</v>
      </c>
      <c r="N17" s="312"/>
      <c r="O17" s="300">
        <v>103</v>
      </c>
      <c r="P17" s="299">
        <v>0</v>
      </c>
      <c r="Q17" s="299">
        <v>2105114</v>
      </c>
      <c r="R17" s="299">
        <v>0</v>
      </c>
      <c r="S17" s="299">
        <v>0</v>
      </c>
      <c r="T17" s="299">
        <v>122364</v>
      </c>
      <c r="U17" s="299">
        <v>2227478</v>
      </c>
    </row>
    <row r="18" spans="1:21" s="87" customFormat="1" ht="12">
      <c r="A18" s="293">
        <v>446</v>
      </c>
      <c r="B18" s="294">
        <v>446099101</v>
      </c>
      <c r="C18" s="295" t="s">
        <v>166</v>
      </c>
      <c r="D18" s="296">
        <v>99</v>
      </c>
      <c r="E18" s="295" t="s">
        <v>167</v>
      </c>
      <c r="F18" s="296">
        <v>101</v>
      </c>
      <c r="G18" s="297" t="s">
        <v>108</v>
      </c>
      <c r="H18" s="298"/>
      <c r="I18" s="299">
        <v>17510</v>
      </c>
      <c r="J18" s="299">
        <v>5542</v>
      </c>
      <c r="K18" s="299">
        <v>0</v>
      </c>
      <c r="L18" s="299">
        <v>1188</v>
      </c>
      <c r="M18" s="299">
        <v>24240</v>
      </c>
      <c r="N18" s="312"/>
      <c r="O18" s="300">
        <v>1</v>
      </c>
      <c r="P18" s="299">
        <v>0</v>
      </c>
      <c r="Q18" s="299">
        <v>23052</v>
      </c>
      <c r="R18" s="299">
        <v>0</v>
      </c>
      <c r="S18" s="299">
        <v>0</v>
      </c>
      <c r="T18" s="299">
        <v>1188</v>
      </c>
      <c r="U18" s="299">
        <v>24240</v>
      </c>
    </row>
    <row r="19" spans="1:21" s="87" customFormat="1" ht="12">
      <c r="A19" s="293">
        <v>446</v>
      </c>
      <c r="B19" s="294">
        <v>446099133</v>
      </c>
      <c r="C19" s="295" t="s">
        <v>166</v>
      </c>
      <c r="D19" s="296">
        <v>99</v>
      </c>
      <c r="E19" s="295" t="s">
        <v>167</v>
      </c>
      <c r="F19" s="296">
        <v>133</v>
      </c>
      <c r="G19" s="297" t="s">
        <v>61</v>
      </c>
      <c r="H19" s="298"/>
      <c r="I19" s="299">
        <v>12749</v>
      </c>
      <c r="J19" s="299">
        <v>1702</v>
      </c>
      <c r="K19" s="299">
        <v>0</v>
      </c>
      <c r="L19" s="299">
        <v>1188</v>
      </c>
      <c r="M19" s="299">
        <v>15639</v>
      </c>
      <c r="N19" s="312"/>
      <c r="O19" s="300">
        <v>4</v>
      </c>
      <c r="P19" s="299">
        <v>0</v>
      </c>
      <c r="Q19" s="299">
        <v>57804</v>
      </c>
      <c r="R19" s="299">
        <v>0</v>
      </c>
      <c r="S19" s="299">
        <v>0</v>
      </c>
      <c r="T19" s="299">
        <v>4752</v>
      </c>
      <c r="U19" s="299">
        <v>62556</v>
      </c>
    </row>
    <row r="20" spans="1:21" s="87" customFormat="1" ht="12">
      <c r="A20" s="293">
        <v>446</v>
      </c>
      <c r="B20" s="294">
        <v>446099167</v>
      </c>
      <c r="C20" s="295" t="s">
        <v>166</v>
      </c>
      <c r="D20" s="296">
        <v>99</v>
      </c>
      <c r="E20" s="295" t="s">
        <v>167</v>
      </c>
      <c r="F20" s="296">
        <v>167</v>
      </c>
      <c r="G20" s="297" t="s">
        <v>170</v>
      </c>
      <c r="H20" s="298"/>
      <c r="I20" s="299">
        <v>14643</v>
      </c>
      <c r="J20" s="299">
        <v>7030</v>
      </c>
      <c r="K20" s="299">
        <v>0</v>
      </c>
      <c r="L20" s="299">
        <v>1188</v>
      </c>
      <c r="M20" s="299">
        <v>22861</v>
      </c>
      <c r="N20" s="312"/>
      <c r="O20" s="300">
        <v>56</v>
      </c>
      <c r="P20" s="299">
        <v>0</v>
      </c>
      <c r="Q20" s="299">
        <v>1213688</v>
      </c>
      <c r="R20" s="299">
        <v>0</v>
      </c>
      <c r="S20" s="299">
        <v>0</v>
      </c>
      <c r="T20" s="299">
        <v>66528</v>
      </c>
      <c r="U20" s="299">
        <v>1280216</v>
      </c>
    </row>
    <row r="21" spans="1:21" s="87" customFormat="1" ht="12">
      <c r="A21" s="293">
        <v>446</v>
      </c>
      <c r="B21" s="294">
        <v>446099175</v>
      </c>
      <c r="C21" s="295" t="s">
        <v>166</v>
      </c>
      <c r="D21" s="296">
        <v>99</v>
      </c>
      <c r="E21" s="295" t="s">
        <v>167</v>
      </c>
      <c r="F21" s="296">
        <v>175</v>
      </c>
      <c r="G21" s="297" t="s">
        <v>171</v>
      </c>
      <c r="H21" s="298"/>
      <c r="I21" s="299">
        <v>15736</v>
      </c>
      <c r="J21" s="299">
        <v>8749</v>
      </c>
      <c r="K21" s="299">
        <v>0</v>
      </c>
      <c r="L21" s="299">
        <v>1188</v>
      </c>
      <c r="M21" s="299">
        <v>25673</v>
      </c>
      <c r="N21" s="312"/>
      <c r="O21" s="300">
        <v>2</v>
      </c>
      <c r="P21" s="299">
        <v>0</v>
      </c>
      <c r="Q21" s="299">
        <v>48970</v>
      </c>
      <c r="R21" s="299">
        <v>0</v>
      </c>
      <c r="S21" s="299">
        <v>0</v>
      </c>
      <c r="T21" s="299">
        <v>2376</v>
      </c>
      <c r="U21" s="299">
        <v>51346</v>
      </c>
    </row>
    <row r="22" spans="1:21" s="87" customFormat="1" ht="12">
      <c r="A22" s="293">
        <v>446</v>
      </c>
      <c r="B22" s="294">
        <v>446099182</v>
      </c>
      <c r="C22" s="295" t="s">
        <v>166</v>
      </c>
      <c r="D22" s="296">
        <v>99</v>
      </c>
      <c r="E22" s="295" t="s">
        <v>167</v>
      </c>
      <c r="F22" s="296">
        <v>182</v>
      </c>
      <c r="G22" s="297" t="s">
        <v>265</v>
      </c>
      <c r="H22" s="298"/>
      <c r="I22" s="299">
        <v>14996</v>
      </c>
      <c r="J22" s="299">
        <v>2926</v>
      </c>
      <c r="K22" s="299">
        <v>0</v>
      </c>
      <c r="L22" s="299">
        <v>1188</v>
      </c>
      <c r="M22" s="299">
        <v>19110</v>
      </c>
      <c r="N22" s="312"/>
      <c r="O22" s="300">
        <v>4</v>
      </c>
      <c r="P22" s="299">
        <v>0</v>
      </c>
      <c r="Q22" s="299">
        <v>71688</v>
      </c>
      <c r="R22" s="299">
        <v>0</v>
      </c>
      <c r="S22" s="299">
        <v>0</v>
      </c>
      <c r="T22" s="299">
        <v>4752</v>
      </c>
      <c r="U22" s="299">
        <v>76440</v>
      </c>
    </row>
    <row r="23" spans="1:21" s="87" customFormat="1" ht="12">
      <c r="A23" s="293">
        <v>446</v>
      </c>
      <c r="B23" s="294">
        <v>446099185</v>
      </c>
      <c r="C23" s="295" t="s">
        <v>166</v>
      </c>
      <c r="D23" s="296">
        <v>99</v>
      </c>
      <c r="E23" s="295" t="s">
        <v>167</v>
      </c>
      <c r="F23" s="296">
        <v>185</v>
      </c>
      <c r="G23" s="297" t="s">
        <v>186</v>
      </c>
      <c r="H23" s="298"/>
      <c r="I23" s="299">
        <v>14707</v>
      </c>
      <c r="J23" s="299">
        <v>1873</v>
      </c>
      <c r="K23" s="299">
        <v>0</v>
      </c>
      <c r="L23" s="299">
        <v>1188</v>
      </c>
      <c r="M23" s="299">
        <v>17768</v>
      </c>
      <c r="N23" s="312"/>
      <c r="O23" s="300">
        <v>2</v>
      </c>
      <c r="P23" s="299">
        <v>0</v>
      </c>
      <c r="Q23" s="299">
        <v>33160</v>
      </c>
      <c r="R23" s="299">
        <v>0</v>
      </c>
      <c r="S23" s="299">
        <v>0</v>
      </c>
      <c r="T23" s="299">
        <v>2376</v>
      </c>
      <c r="U23" s="299">
        <v>35536</v>
      </c>
    </row>
    <row r="24" spans="1:21" s="87" customFormat="1" ht="12">
      <c r="A24" s="293">
        <v>446</v>
      </c>
      <c r="B24" s="294">
        <v>446099187</v>
      </c>
      <c r="C24" s="295" t="s">
        <v>166</v>
      </c>
      <c r="D24" s="296">
        <v>99</v>
      </c>
      <c r="E24" s="295" t="s">
        <v>167</v>
      </c>
      <c r="F24" s="296">
        <v>187</v>
      </c>
      <c r="G24" s="297" t="s">
        <v>187</v>
      </c>
      <c r="H24" s="298"/>
      <c r="I24" s="299">
        <v>17748</v>
      </c>
      <c r="J24" s="299">
        <v>11390</v>
      </c>
      <c r="K24" s="299">
        <v>0</v>
      </c>
      <c r="L24" s="299">
        <v>1188</v>
      </c>
      <c r="M24" s="299">
        <v>30326</v>
      </c>
      <c r="N24" s="312"/>
      <c r="O24" s="300">
        <v>3</v>
      </c>
      <c r="P24" s="299">
        <v>0</v>
      </c>
      <c r="Q24" s="299">
        <v>87414</v>
      </c>
      <c r="R24" s="299">
        <v>0</v>
      </c>
      <c r="S24" s="299">
        <v>0</v>
      </c>
      <c r="T24" s="299">
        <v>3564</v>
      </c>
      <c r="U24" s="299">
        <v>90978</v>
      </c>
    </row>
    <row r="25" spans="1:21" s="87" customFormat="1" ht="12">
      <c r="A25" s="293">
        <v>446</v>
      </c>
      <c r="B25" s="294">
        <v>446099208</v>
      </c>
      <c r="C25" s="295" t="s">
        <v>166</v>
      </c>
      <c r="D25" s="296">
        <v>99</v>
      </c>
      <c r="E25" s="295" t="s">
        <v>167</v>
      </c>
      <c r="F25" s="296">
        <v>208</v>
      </c>
      <c r="G25" s="297" t="s">
        <v>172</v>
      </c>
      <c r="H25" s="298"/>
      <c r="I25" s="299">
        <v>13049</v>
      </c>
      <c r="J25" s="299">
        <v>5739</v>
      </c>
      <c r="K25" s="299">
        <v>0</v>
      </c>
      <c r="L25" s="299">
        <v>1188</v>
      </c>
      <c r="M25" s="299">
        <v>19976</v>
      </c>
      <c r="N25" s="312"/>
      <c r="O25" s="300">
        <v>5</v>
      </c>
      <c r="P25" s="299">
        <v>0</v>
      </c>
      <c r="Q25" s="299">
        <v>93940</v>
      </c>
      <c r="R25" s="299">
        <v>0</v>
      </c>
      <c r="S25" s="299">
        <v>0</v>
      </c>
      <c r="T25" s="299">
        <v>5940</v>
      </c>
      <c r="U25" s="299">
        <v>99880</v>
      </c>
    </row>
    <row r="26" spans="1:21" s="87" customFormat="1" ht="12">
      <c r="A26" s="293">
        <v>446</v>
      </c>
      <c r="B26" s="294">
        <v>446099212</v>
      </c>
      <c r="C26" s="295" t="s">
        <v>166</v>
      </c>
      <c r="D26" s="296">
        <v>99</v>
      </c>
      <c r="E26" s="295" t="s">
        <v>167</v>
      </c>
      <c r="F26" s="296">
        <v>212</v>
      </c>
      <c r="G26" s="297" t="s">
        <v>173</v>
      </c>
      <c r="H26" s="298"/>
      <c r="I26" s="299">
        <v>13314</v>
      </c>
      <c r="J26" s="299">
        <v>3163</v>
      </c>
      <c r="K26" s="299">
        <v>0</v>
      </c>
      <c r="L26" s="299">
        <v>1188</v>
      </c>
      <c r="M26" s="299">
        <v>17665</v>
      </c>
      <c r="N26" s="312"/>
      <c r="O26" s="300">
        <v>126</v>
      </c>
      <c r="P26" s="299">
        <v>0</v>
      </c>
      <c r="Q26" s="299">
        <v>2076102</v>
      </c>
      <c r="R26" s="299">
        <v>0</v>
      </c>
      <c r="S26" s="299">
        <v>0</v>
      </c>
      <c r="T26" s="299">
        <v>149688</v>
      </c>
      <c r="U26" s="299">
        <v>2225790</v>
      </c>
    </row>
    <row r="27" spans="1:21" s="87" customFormat="1" ht="12">
      <c r="A27" s="293">
        <v>446</v>
      </c>
      <c r="B27" s="294">
        <v>446099214</v>
      </c>
      <c r="C27" s="295" t="s">
        <v>166</v>
      </c>
      <c r="D27" s="296">
        <v>99</v>
      </c>
      <c r="E27" s="295" t="s">
        <v>167</v>
      </c>
      <c r="F27" s="296">
        <v>214</v>
      </c>
      <c r="G27" s="297" t="s">
        <v>274</v>
      </c>
      <c r="H27" s="298"/>
      <c r="I27" s="299">
        <v>17027</v>
      </c>
      <c r="J27" s="299">
        <v>2742</v>
      </c>
      <c r="K27" s="299">
        <v>0</v>
      </c>
      <c r="L27" s="299">
        <v>1188</v>
      </c>
      <c r="M27" s="299">
        <v>20957</v>
      </c>
      <c r="N27" s="312"/>
      <c r="O27" s="300">
        <v>1</v>
      </c>
      <c r="P27" s="299">
        <v>0</v>
      </c>
      <c r="Q27" s="299">
        <v>19769</v>
      </c>
      <c r="R27" s="299">
        <v>0</v>
      </c>
      <c r="S27" s="299">
        <v>0</v>
      </c>
      <c r="T27" s="299">
        <v>1188</v>
      </c>
      <c r="U27" s="299">
        <v>20957</v>
      </c>
    </row>
    <row r="28" spans="1:21" s="87" customFormat="1" ht="12">
      <c r="A28" s="293">
        <v>446</v>
      </c>
      <c r="B28" s="294">
        <v>446099218</v>
      </c>
      <c r="C28" s="295" t="s">
        <v>166</v>
      </c>
      <c r="D28" s="296">
        <v>99</v>
      </c>
      <c r="E28" s="295" t="s">
        <v>167</v>
      </c>
      <c r="F28" s="296">
        <v>218</v>
      </c>
      <c r="G28" s="297" t="s">
        <v>174</v>
      </c>
      <c r="H28" s="298"/>
      <c r="I28" s="299">
        <v>13634</v>
      </c>
      <c r="J28" s="299">
        <v>5923</v>
      </c>
      <c r="K28" s="299">
        <v>0</v>
      </c>
      <c r="L28" s="299">
        <v>1188</v>
      </c>
      <c r="M28" s="299">
        <v>20745</v>
      </c>
      <c r="N28" s="312"/>
      <c r="O28" s="300">
        <v>59</v>
      </c>
      <c r="P28" s="299">
        <v>0</v>
      </c>
      <c r="Q28" s="299">
        <v>1153863</v>
      </c>
      <c r="R28" s="299">
        <v>0</v>
      </c>
      <c r="S28" s="299">
        <v>0</v>
      </c>
      <c r="T28" s="299">
        <v>70092</v>
      </c>
      <c r="U28" s="299">
        <v>1223955</v>
      </c>
    </row>
    <row r="29" spans="1:21" s="87" customFormat="1" ht="12">
      <c r="A29" s="293">
        <v>446</v>
      </c>
      <c r="B29" s="294">
        <v>446099220</v>
      </c>
      <c r="C29" s="295" t="s">
        <v>166</v>
      </c>
      <c r="D29" s="296">
        <v>99</v>
      </c>
      <c r="E29" s="295" t="s">
        <v>167</v>
      </c>
      <c r="F29" s="296">
        <v>220</v>
      </c>
      <c r="G29" s="297" t="s">
        <v>27</v>
      </c>
      <c r="H29" s="298"/>
      <c r="I29" s="299">
        <v>15652</v>
      </c>
      <c r="J29" s="299">
        <v>5914</v>
      </c>
      <c r="K29" s="299">
        <v>0</v>
      </c>
      <c r="L29" s="299">
        <v>1188</v>
      </c>
      <c r="M29" s="299">
        <v>22754</v>
      </c>
      <c r="N29" s="312"/>
      <c r="O29" s="300">
        <v>47</v>
      </c>
      <c r="P29" s="299">
        <v>0</v>
      </c>
      <c r="Q29" s="299">
        <v>1013602</v>
      </c>
      <c r="R29" s="299">
        <v>0</v>
      </c>
      <c r="S29" s="299">
        <v>0</v>
      </c>
      <c r="T29" s="299">
        <v>55836</v>
      </c>
      <c r="U29" s="299">
        <v>1069438</v>
      </c>
    </row>
    <row r="30" spans="1:21" s="87" customFormat="1" ht="12">
      <c r="A30" s="293">
        <v>446</v>
      </c>
      <c r="B30" s="294">
        <v>446099238</v>
      </c>
      <c r="C30" s="295" t="s">
        <v>166</v>
      </c>
      <c r="D30" s="296">
        <v>99</v>
      </c>
      <c r="E30" s="295" t="s">
        <v>167</v>
      </c>
      <c r="F30" s="296">
        <v>238</v>
      </c>
      <c r="G30" s="297" t="s">
        <v>175</v>
      </c>
      <c r="H30" s="298"/>
      <c r="I30" s="299">
        <v>13214</v>
      </c>
      <c r="J30" s="299">
        <v>4215</v>
      </c>
      <c r="K30" s="299">
        <v>0</v>
      </c>
      <c r="L30" s="299">
        <v>1188</v>
      </c>
      <c r="M30" s="299">
        <v>18617</v>
      </c>
      <c r="N30" s="312"/>
      <c r="O30" s="300">
        <v>18</v>
      </c>
      <c r="P30" s="299">
        <v>0</v>
      </c>
      <c r="Q30" s="299">
        <v>313722</v>
      </c>
      <c r="R30" s="299">
        <v>0</v>
      </c>
      <c r="S30" s="299">
        <v>0</v>
      </c>
      <c r="T30" s="299">
        <v>21384</v>
      </c>
      <c r="U30" s="299">
        <v>335106</v>
      </c>
    </row>
    <row r="31" spans="1:21" s="87" customFormat="1" ht="12">
      <c r="A31" s="293">
        <v>446</v>
      </c>
      <c r="B31" s="294">
        <v>446099244</v>
      </c>
      <c r="C31" s="295" t="s">
        <v>166</v>
      </c>
      <c r="D31" s="296">
        <v>99</v>
      </c>
      <c r="E31" s="295" t="s">
        <v>167</v>
      </c>
      <c r="F31" s="296">
        <v>244</v>
      </c>
      <c r="G31" s="297" t="s">
        <v>28</v>
      </c>
      <c r="H31" s="298"/>
      <c r="I31" s="299">
        <v>13704</v>
      </c>
      <c r="J31" s="299">
        <v>3901</v>
      </c>
      <c r="K31" s="299">
        <v>0</v>
      </c>
      <c r="L31" s="299">
        <v>1188</v>
      </c>
      <c r="M31" s="299">
        <v>18793</v>
      </c>
      <c r="N31" s="312"/>
      <c r="O31" s="300">
        <v>19</v>
      </c>
      <c r="P31" s="299">
        <v>0</v>
      </c>
      <c r="Q31" s="299">
        <v>334494.99999999994</v>
      </c>
      <c r="R31" s="299">
        <v>0</v>
      </c>
      <c r="S31" s="299">
        <v>0</v>
      </c>
      <c r="T31" s="299">
        <v>22572</v>
      </c>
      <c r="U31" s="299">
        <v>357066.99999999994</v>
      </c>
    </row>
    <row r="32" spans="1:21" s="87" customFormat="1" ht="12">
      <c r="A32" s="293">
        <v>446</v>
      </c>
      <c r="B32" s="294">
        <v>446099266</v>
      </c>
      <c r="C32" s="295" t="s">
        <v>166</v>
      </c>
      <c r="D32" s="296">
        <v>99</v>
      </c>
      <c r="E32" s="295" t="s">
        <v>167</v>
      </c>
      <c r="F32" s="296">
        <v>266</v>
      </c>
      <c r="G32" s="297" t="s">
        <v>176</v>
      </c>
      <c r="H32" s="298"/>
      <c r="I32" s="299">
        <v>14675</v>
      </c>
      <c r="J32" s="299">
        <v>7049</v>
      </c>
      <c r="K32" s="299">
        <v>0</v>
      </c>
      <c r="L32" s="299">
        <v>1188</v>
      </c>
      <c r="M32" s="299">
        <v>22912</v>
      </c>
      <c r="N32" s="312"/>
      <c r="O32" s="300">
        <v>8</v>
      </c>
      <c r="P32" s="299">
        <v>0</v>
      </c>
      <c r="Q32" s="299">
        <v>173792</v>
      </c>
      <c r="R32" s="299">
        <v>0</v>
      </c>
      <c r="S32" s="299">
        <v>0</v>
      </c>
      <c r="T32" s="299">
        <v>9504</v>
      </c>
      <c r="U32" s="299">
        <v>183296</v>
      </c>
    </row>
    <row r="33" spans="1:21" s="87" customFormat="1" ht="12">
      <c r="A33" s="293">
        <v>446</v>
      </c>
      <c r="B33" s="294">
        <v>446099285</v>
      </c>
      <c r="C33" s="295" t="s">
        <v>166</v>
      </c>
      <c r="D33" s="296">
        <v>99</v>
      </c>
      <c r="E33" s="295" t="s">
        <v>167</v>
      </c>
      <c r="F33" s="296">
        <v>285</v>
      </c>
      <c r="G33" s="297" t="s">
        <v>29</v>
      </c>
      <c r="H33" s="298"/>
      <c r="I33" s="299">
        <v>14567</v>
      </c>
      <c r="J33" s="299">
        <v>3510</v>
      </c>
      <c r="K33" s="299">
        <v>0</v>
      </c>
      <c r="L33" s="299">
        <v>1188</v>
      </c>
      <c r="M33" s="299">
        <v>19265</v>
      </c>
      <c r="N33" s="312"/>
      <c r="O33" s="300">
        <v>97</v>
      </c>
      <c r="P33" s="299">
        <v>0</v>
      </c>
      <c r="Q33" s="299">
        <v>1753469</v>
      </c>
      <c r="R33" s="299">
        <v>0</v>
      </c>
      <c r="S33" s="299">
        <v>0</v>
      </c>
      <c r="T33" s="299">
        <v>115236</v>
      </c>
      <c r="U33" s="299">
        <v>1868705</v>
      </c>
    </row>
    <row r="34" spans="1:21" s="87" customFormat="1" ht="12">
      <c r="A34" s="293">
        <v>446</v>
      </c>
      <c r="B34" s="294">
        <v>446099293</v>
      </c>
      <c r="C34" s="295" t="s">
        <v>166</v>
      </c>
      <c r="D34" s="296">
        <v>99</v>
      </c>
      <c r="E34" s="295" t="s">
        <v>167</v>
      </c>
      <c r="F34" s="296">
        <v>293</v>
      </c>
      <c r="G34" s="297" t="s">
        <v>177</v>
      </c>
      <c r="H34" s="298"/>
      <c r="I34" s="299">
        <v>16726</v>
      </c>
      <c r="J34" s="299">
        <v>451</v>
      </c>
      <c r="K34" s="299">
        <v>0</v>
      </c>
      <c r="L34" s="299">
        <v>1188</v>
      </c>
      <c r="M34" s="299">
        <v>18365</v>
      </c>
      <c r="N34" s="312"/>
      <c r="O34" s="300">
        <v>35</v>
      </c>
      <c r="P34" s="299">
        <v>0</v>
      </c>
      <c r="Q34" s="299">
        <v>601195</v>
      </c>
      <c r="R34" s="299">
        <v>0</v>
      </c>
      <c r="S34" s="299">
        <v>0</v>
      </c>
      <c r="T34" s="299">
        <v>41580</v>
      </c>
      <c r="U34" s="299">
        <v>642775</v>
      </c>
    </row>
    <row r="35" spans="1:21" s="87" customFormat="1" ht="12">
      <c r="A35" s="293">
        <v>446</v>
      </c>
      <c r="B35" s="294">
        <v>446099307</v>
      </c>
      <c r="C35" s="295" t="s">
        <v>166</v>
      </c>
      <c r="D35" s="296">
        <v>99</v>
      </c>
      <c r="E35" s="295" t="s">
        <v>167</v>
      </c>
      <c r="F35" s="296">
        <v>307</v>
      </c>
      <c r="G35" s="297" t="s">
        <v>178</v>
      </c>
      <c r="H35" s="298"/>
      <c r="I35" s="299">
        <v>14559</v>
      </c>
      <c r="J35" s="299">
        <v>6090</v>
      </c>
      <c r="K35" s="299">
        <v>0</v>
      </c>
      <c r="L35" s="299">
        <v>1188</v>
      </c>
      <c r="M35" s="299">
        <v>21837</v>
      </c>
      <c r="N35" s="312"/>
      <c r="O35" s="300">
        <v>13</v>
      </c>
      <c r="P35" s="299">
        <v>0</v>
      </c>
      <c r="Q35" s="299">
        <v>268437</v>
      </c>
      <c r="R35" s="299">
        <v>0</v>
      </c>
      <c r="S35" s="299">
        <v>0</v>
      </c>
      <c r="T35" s="299">
        <v>15444</v>
      </c>
      <c r="U35" s="299">
        <v>283881</v>
      </c>
    </row>
    <row r="36" spans="1:21" s="87" customFormat="1" ht="12">
      <c r="A36" s="293">
        <v>446</v>
      </c>
      <c r="B36" s="294">
        <v>446099323</v>
      </c>
      <c r="C36" s="295" t="s">
        <v>166</v>
      </c>
      <c r="D36" s="296">
        <v>99</v>
      </c>
      <c r="E36" s="295" t="s">
        <v>167</v>
      </c>
      <c r="F36" s="296">
        <v>323</v>
      </c>
      <c r="G36" s="297" t="s">
        <v>179</v>
      </c>
      <c r="H36" s="298"/>
      <c r="I36" s="299">
        <v>11574</v>
      </c>
      <c r="J36" s="299">
        <v>3484</v>
      </c>
      <c r="K36" s="299">
        <v>0</v>
      </c>
      <c r="L36" s="299">
        <v>1188</v>
      </c>
      <c r="M36" s="299">
        <v>16246</v>
      </c>
      <c r="N36" s="312"/>
      <c r="O36" s="300">
        <v>6</v>
      </c>
      <c r="P36" s="299">
        <v>0</v>
      </c>
      <c r="Q36" s="299">
        <v>90348</v>
      </c>
      <c r="R36" s="299">
        <v>0</v>
      </c>
      <c r="S36" s="299">
        <v>0</v>
      </c>
      <c r="T36" s="299">
        <v>7128</v>
      </c>
      <c r="U36" s="299">
        <v>97476</v>
      </c>
    </row>
    <row r="37" spans="1:21" s="87" customFormat="1" ht="12">
      <c r="A37" s="293">
        <v>446</v>
      </c>
      <c r="B37" s="294">
        <v>446099350</v>
      </c>
      <c r="C37" s="295" t="s">
        <v>166</v>
      </c>
      <c r="D37" s="296">
        <v>99</v>
      </c>
      <c r="E37" s="295" t="s">
        <v>167</v>
      </c>
      <c r="F37" s="296">
        <v>350</v>
      </c>
      <c r="G37" s="297" t="s">
        <v>180</v>
      </c>
      <c r="H37" s="298"/>
      <c r="I37" s="299">
        <v>13800</v>
      </c>
      <c r="J37" s="299">
        <v>9854</v>
      </c>
      <c r="K37" s="299">
        <v>0</v>
      </c>
      <c r="L37" s="299">
        <v>1188</v>
      </c>
      <c r="M37" s="299">
        <v>24842</v>
      </c>
      <c r="N37" s="312"/>
      <c r="O37" s="300">
        <v>6</v>
      </c>
      <c r="P37" s="299">
        <v>0</v>
      </c>
      <c r="Q37" s="299">
        <v>141924</v>
      </c>
      <c r="R37" s="299">
        <v>0</v>
      </c>
      <c r="S37" s="299">
        <v>0</v>
      </c>
      <c r="T37" s="299">
        <v>7128</v>
      </c>
      <c r="U37" s="299">
        <v>149052</v>
      </c>
    </row>
    <row r="38" spans="1:21" s="87" customFormat="1" ht="12">
      <c r="A38" s="293">
        <v>446</v>
      </c>
      <c r="B38" s="294">
        <v>446099625</v>
      </c>
      <c r="C38" s="295" t="s">
        <v>166</v>
      </c>
      <c r="D38" s="296">
        <v>99</v>
      </c>
      <c r="E38" s="295" t="s">
        <v>167</v>
      </c>
      <c r="F38" s="296">
        <v>625</v>
      </c>
      <c r="G38" s="297" t="s">
        <v>96</v>
      </c>
      <c r="H38" s="298"/>
      <c r="I38" s="299">
        <v>16657</v>
      </c>
      <c r="J38" s="299">
        <v>2107</v>
      </c>
      <c r="K38" s="299">
        <v>0</v>
      </c>
      <c r="L38" s="299">
        <v>1188</v>
      </c>
      <c r="M38" s="299">
        <v>19952</v>
      </c>
      <c r="N38" s="312"/>
      <c r="O38" s="300">
        <v>14</v>
      </c>
      <c r="P38" s="299">
        <v>0</v>
      </c>
      <c r="Q38" s="299">
        <v>262696</v>
      </c>
      <c r="R38" s="299">
        <v>0</v>
      </c>
      <c r="S38" s="299">
        <v>0</v>
      </c>
      <c r="T38" s="299">
        <v>16632</v>
      </c>
      <c r="U38" s="299">
        <v>279328</v>
      </c>
    </row>
    <row r="39" spans="1:21" s="87" customFormat="1" ht="12">
      <c r="A39" s="293">
        <v>446</v>
      </c>
      <c r="B39" s="294">
        <v>446099665</v>
      </c>
      <c r="C39" s="295" t="s">
        <v>166</v>
      </c>
      <c r="D39" s="296">
        <v>99</v>
      </c>
      <c r="E39" s="295" t="s">
        <v>167</v>
      </c>
      <c r="F39" s="296">
        <v>665</v>
      </c>
      <c r="G39" s="297" t="s">
        <v>268</v>
      </c>
      <c r="H39" s="298"/>
      <c r="I39" s="299">
        <v>14327</v>
      </c>
      <c r="J39" s="299">
        <v>1759</v>
      </c>
      <c r="K39" s="299">
        <v>0</v>
      </c>
      <c r="L39" s="299">
        <v>1188</v>
      </c>
      <c r="M39" s="299">
        <v>17274</v>
      </c>
      <c r="N39" s="312"/>
      <c r="O39" s="300">
        <v>4</v>
      </c>
      <c r="P39" s="299">
        <v>0</v>
      </c>
      <c r="Q39" s="299">
        <v>64344</v>
      </c>
      <c r="R39" s="299">
        <v>0</v>
      </c>
      <c r="S39" s="299">
        <v>0</v>
      </c>
      <c r="T39" s="299">
        <v>4752</v>
      </c>
      <c r="U39" s="299">
        <v>69096</v>
      </c>
    </row>
    <row r="40" spans="1:21" s="87" customFormat="1" ht="12">
      <c r="A40" s="293">
        <v>446</v>
      </c>
      <c r="B40" s="294">
        <v>446099690</v>
      </c>
      <c r="C40" s="295" t="s">
        <v>166</v>
      </c>
      <c r="D40" s="296">
        <v>99</v>
      </c>
      <c r="E40" s="295" t="s">
        <v>167</v>
      </c>
      <c r="F40" s="296">
        <v>690</v>
      </c>
      <c r="G40" s="297" t="s">
        <v>182</v>
      </c>
      <c r="H40" s="298"/>
      <c r="I40" s="299">
        <v>13691</v>
      </c>
      <c r="J40" s="299">
        <v>6521</v>
      </c>
      <c r="K40" s="299">
        <v>0</v>
      </c>
      <c r="L40" s="299">
        <v>1188</v>
      </c>
      <c r="M40" s="299">
        <v>21400</v>
      </c>
      <c r="N40" s="312"/>
      <c r="O40" s="300">
        <v>14</v>
      </c>
      <c r="P40" s="299">
        <v>0</v>
      </c>
      <c r="Q40" s="299">
        <v>282968</v>
      </c>
      <c r="R40" s="299">
        <v>0</v>
      </c>
      <c r="S40" s="299">
        <v>0</v>
      </c>
      <c r="T40" s="299">
        <v>16632</v>
      </c>
      <c r="U40" s="299">
        <v>299600</v>
      </c>
    </row>
    <row r="41" spans="1:21" s="87" customFormat="1" ht="12">
      <c r="A41" s="293">
        <v>446</v>
      </c>
      <c r="B41" s="294">
        <v>446099780</v>
      </c>
      <c r="C41" s="295" t="s">
        <v>166</v>
      </c>
      <c r="D41" s="296">
        <v>99</v>
      </c>
      <c r="E41" s="295" t="s">
        <v>167</v>
      </c>
      <c r="F41" s="296">
        <v>780</v>
      </c>
      <c r="G41" s="297" t="s">
        <v>251</v>
      </c>
      <c r="H41" s="298"/>
      <c r="I41" s="299">
        <v>17489</v>
      </c>
      <c r="J41" s="299">
        <v>4329</v>
      </c>
      <c r="K41" s="299">
        <v>0</v>
      </c>
      <c r="L41" s="299">
        <v>1188</v>
      </c>
      <c r="M41" s="299">
        <v>23006</v>
      </c>
      <c r="N41" s="312"/>
      <c r="O41" s="300">
        <v>2</v>
      </c>
      <c r="P41" s="299">
        <v>0</v>
      </c>
      <c r="Q41" s="299">
        <v>43636</v>
      </c>
      <c r="R41" s="299">
        <v>0</v>
      </c>
      <c r="S41" s="299">
        <v>0</v>
      </c>
      <c r="T41" s="299">
        <v>2376</v>
      </c>
      <c r="U41" s="299">
        <v>46012</v>
      </c>
    </row>
    <row r="42" spans="1:21" s="284" customFormat="1" ht="12.75" thickBot="1">
      <c r="A42" s="301">
        <v>9999</v>
      </c>
      <c r="B42" s="302" t="s">
        <v>319</v>
      </c>
      <c r="C42" s="303" t="s">
        <v>681</v>
      </c>
      <c r="D42" s="304" t="s">
        <v>319</v>
      </c>
      <c r="E42" s="304" t="s">
        <v>319</v>
      </c>
      <c r="F42" s="304" t="s">
        <v>319</v>
      </c>
      <c r="G42" s="305" t="s">
        <v>319</v>
      </c>
      <c r="H42" s="87"/>
      <c r="I42" s="306">
        <f>SUM(I8:I41)</f>
        <v>510469</v>
      </c>
      <c r="J42" s="306">
        <f>SUM(J8:J41)</f>
        <v>162146</v>
      </c>
      <c r="K42" s="304" t="s">
        <v>319</v>
      </c>
      <c r="L42" s="307">
        <v>1188</v>
      </c>
      <c r="M42" s="306">
        <f>SUM(M8:M41)</f>
        <v>713007</v>
      </c>
      <c r="N42" s="312"/>
      <c r="O42" s="306">
        <f>SUM(O8:O41)</f>
        <v>1650</v>
      </c>
      <c r="P42" s="308">
        <v>0</v>
      </c>
      <c r="Q42" s="306">
        <f>SUM(Q8:Q41)</f>
        <v>29134395</v>
      </c>
      <c r="R42" s="307">
        <v>0</v>
      </c>
      <c r="S42" s="307">
        <v>0</v>
      </c>
      <c r="T42" s="306">
        <f>SUM(T8:T41)</f>
        <v>1960200</v>
      </c>
      <c r="U42" s="306">
        <f>SUM(U8:U41)</f>
        <v>31094595</v>
      </c>
    </row>
    <row r="43" spans="1:21">
      <c r="M43" s="275"/>
      <c r="N43" s="312"/>
    </row>
    <row r="44" spans="1:21">
      <c r="M44" s="275"/>
      <c r="N44" s="312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DESE-231-24318</_dlc_DocId>
    <_dlc_DocIdUrl xmlns="733efe1c-5bbe-4968-87dc-d400e65c879f">
      <Url>https://sharepoint.doemass.org/ese/webteam/cps/_layouts/DocIdRedir.aspx?ID=DESE-231-24318</Url>
      <Description>DESE-231-24318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3a5a55f13e9bb649c79d8b6e4cc9fe8c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9f746412060615af2bac066d19f8186c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1954254-881B-4E7A-851D-FEDFAA8E396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3E052CB6-72E3-4B49-A979-5B9060C3B88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1BC60D9-4EEC-4FC3-8176-BD8A41481345}">
  <ds:schemaRefs>
    <ds:schemaRef ds:uri="0a4e05da-b9bc-4326-ad73-01ef31b95567"/>
    <ds:schemaRef ds:uri="http://purl.org/dc/dcmitype/"/>
    <ds:schemaRef ds:uri="http://schemas.microsoft.com/office/2006/documentManagement/types"/>
    <ds:schemaRef ds:uri="733efe1c-5bbe-4968-87dc-d400e65c879f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4F88ED5A-E012-408C-A06C-FA7E20B7AF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</vt:i4>
      </vt:variant>
    </vt:vector>
  </HeadingPairs>
  <TitlesOfParts>
    <vt:vector size="18" baseType="lpstr">
      <vt:lpstr>above fnd pcts</vt:lpstr>
      <vt:lpstr>found21</vt:lpstr>
      <vt:lpstr>found22</vt:lpstr>
      <vt:lpstr>found23</vt:lpstr>
      <vt:lpstr>rates21</vt:lpstr>
      <vt:lpstr>rates22</vt:lpstr>
      <vt:lpstr>rates23</vt:lpstr>
      <vt:lpstr>demographics</vt:lpstr>
      <vt:lpstr>Tuition</vt:lpstr>
      <vt:lpstr>Enrollment as of 12.13.23</vt:lpstr>
      <vt:lpstr>Analysis</vt:lpstr>
      <vt:lpstr>found21</vt:lpstr>
      <vt:lpstr>found22</vt:lpstr>
      <vt:lpstr>found23</vt:lpstr>
      <vt:lpstr>rabovefnd</vt:lpstr>
      <vt:lpstr>rates21</vt:lpstr>
      <vt:lpstr>rates22</vt:lpstr>
      <vt:lpstr>rates23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Projected FY23 Tuition Rates by Charter School and Sending District (PROJ)(d)</dc:title>
  <dc:creator>DESE</dc:creator>
  <cp:lastModifiedBy>Christine Barraford</cp:lastModifiedBy>
  <cp:lastPrinted>2016-04-14T15:48:33Z</cp:lastPrinted>
  <dcterms:created xsi:type="dcterms:W3CDTF">2016-04-08T13:31:51Z</dcterms:created>
  <dcterms:modified xsi:type="dcterms:W3CDTF">2024-01-03T10:45:18Z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Aug 11 2022</vt:lpwstr>
  </property>
</Properties>
</file>